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annashe_ntnu_no/Documents/Masteroppgave/Python-kode/"/>
    </mc:Choice>
  </mc:AlternateContent>
  <xr:revisionPtr revIDLastSave="3" documentId="8_{33A30509-6CAF-49A1-8D50-E96CD06A02E1}" xr6:coauthVersionLast="47" xr6:coauthVersionMax="47" xr10:uidLastSave="{604DEE31-F564-47FE-837D-90D0443C84D9}"/>
  <bookViews>
    <workbookView xWindow="-110" yWindow="-110" windowWidth="19420" windowHeight="10560" xr2:uid="{DB8FEAA0-FCEF-4ED4-824D-E71DA35D61D0}"/>
  </bookViews>
  <sheets>
    <sheet name="untransformed" sheetId="1" r:id="rId1"/>
    <sheet name="transformed" sheetId="2" r:id="rId2"/>
  </sheets>
  <definedNames>
    <definedName name="EksterneData_1" localSheetId="1" hidden="1">transformed!$A$1:$F$1748</definedName>
    <definedName name="EksterneData_1" localSheetId="0" hidden="1">untransformed!$A$1:$F$1825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2" l="1"/>
  <c r="M1748" i="2"/>
  <c r="N1748" i="2" s="1"/>
  <c r="M1747" i="2"/>
  <c r="H1747" i="2"/>
  <c r="J1747" i="2" s="1"/>
  <c r="G1747" i="2"/>
  <c r="I1747" i="2" s="1"/>
  <c r="M1746" i="2"/>
  <c r="J1746" i="2"/>
  <c r="H1746" i="2"/>
  <c r="G1746" i="2"/>
  <c r="I1746" i="2" s="1"/>
  <c r="M1745" i="2"/>
  <c r="H1745" i="2"/>
  <c r="J1745" i="2" s="1"/>
  <c r="G1745" i="2"/>
  <c r="I1745" i="2" s="1"/>
  <c r="M1744" i="2"/>
  <c r="J1744" i="2"/>
  <c r="H1744" i="2"/>
  <c r="G1744" i="2"/>
  <c r="I1744" i="2" s="1"/>
  <c r="M1743" i="2"/>
  <c r="H1743" i="2"/>
  <c r="J1743" i="2" s="1"/>
  <c r="G1743" i="2"/>
  <c r="I1743" i="2" s="1"/>
  <c r="M1742" i="2"/>
  <c r="J1742" i="2"/>
  <c r="H1742" i="2"/>
  <c r="G1742" i="2"/>
  <c r="I1742" i="2" s="1"/>
  <c r="M1741" i="2"/>
  <c r="H1741" i="2"/>
  <c r="J1741" i="2" s="1"/>
  <c r="G1741" i="2"/>
  <c r="I1741" i="2" s="1"/>
  <c r="M1740" i="2"/>
  <c r="J1740" i="2"/>
  <c r="H1740" i="2"/>
  <c r="G1740" i="2"/>
  <c r="I1740" i="2" s="1"/>
  <c r="M1739" i="2"/>
  <c r="H1739" i="2"/>
  <c r="J1739" i="2" s="1"/>
  <c r="G1739" i="2"/>
  <c r="I1739" i="2" s="1"/>
  <c r="M1738" i="2"/>
  <c r="J1738" i="2"/>
  <c r="H1738" i="2"/>
  <c r="G1738" i="2"/>
  <c r="I1738" i="2" s="1"/>
  <c r="M1737" i="2"/>
  <c r="H1737" i="2"/>
  <c r="J1737" i="2" s="1"/>
  <c r="G1737" i="2"/>
  <c r="I1737" i="2" s="1"/>
  <c r="M1736" i="2"/>
  <c r="J1736" i="2"/>
  <c r="H1736" i="2"/>
  <c r="G1736" i="2"/>
  <c r="I1736" i="2" s="1"/>
  <c r="M1735" i="2"/>
  <c r="H1735" i="2"/>
  <c r="J1735" i="2" s="1"/>
  <c r="G1735" i="2"/>
  <c r="I1735" i="2" s="1"/>
  <c r="M1734" i="2"/>
  <c r="J1734" i="2"/>
  <c r="H1734" i="2"/>
  <c r="G1734" i="2"/>
  <c r="I1734" i="2" s="1"/>
  <c r="M1733" i="2"/>
  <c r="H1733" i="2"/>
  <c r="J1733" i="2" s="1"/>
  <c r="G1733" i="2"/>
  <c r="I1733" i="2" s="1"/>
  <c r="M1732" i="2"/>
  <c r="J1732" i="2"/>
  <c r="H1732" i="2"/>
  <c r="G1732" i="2"/>
  <c r="I1732" i="2" s="1"/>
  <c r="M1731" i="2"/>
  <c r="H1731" i="2"/>
  <c r="J1731" i="2" s="1"/>
  <c r="G1731" i="2"/>
  <c r="I1731" i="2" s="1"/>
  <c r="M1730" i="2"/>
  <c r="J1730" i="2"/>
  <c r="H1730" i="2"/>
  <c r="G1730" i="2"/>
  <c r="I1730" i="2" s="1"/>
  <c r="M1729" i="2"/>
  <c r="H1729" i="2"/>
  <c r="J1729" i="2" s="1"/>
  <c r="G1729" i="2"/>
  <c r="I1729" i="2" s="1"/>
  <c r="M1728" i="2"/>
  <c r="J1728" i="2"/>
  <c r="H1728" i="2"/>
  <c r="G1728" i="2"/>
  <c r="I1728" i="2" s="1"/>
  <c r="M1727" i="2"/>
  <c r="H1727" i="2"/>
  <c r="J1727" i="2" s="1"/>
  <c r="G1727" i="2"/>
  <c r="I1727" i="2" s="1"/>
  <c r="M1726" i="2"/>
  <c r="J1726" i="2"/>
  <c r="H1726" i="2"/>
  <c r="G1726" i="2"/>
  <c r="I1726" i="2" s="1"/>
  <c r="M1725" i="2"/>
  <c r="H1725" i="2"/>
  <c r="J1725" i="2" s="1"/>
  <c r="G1725" i="2"/>
  <c r="I1725" i="2" s="1"/>
  <c r="M1724" i="2"/>
  <c r="J1724" i="2"/>
  <c r="H1724" i="2"/>
  <c r="G1724" i="2"/>
  <c r="I1724" i="2" s="1"/>
  <c r="M1723" i="2"/>
  <c r="H1723" i="2"/>
  <c r="J1723" i="2" s="1"/>
  <c r="G1723" i="2"/>
  <c r="I1723" i="2" s="1"/>
  <c r="M1722" i="2"/>
  <c r="J1722" i="2"/>
  <c r="H1722" i="2"/>
  <c r="G1722" i="2"/>
  <c r="I1722" i="2" s="1"/>
  <c r="M1721" i="2"/>
  <c r="H1721" i="2"/>
  <c r="J1721" i="2" s="1"/>
  <c r="G1721" i="2"/>
  <c r="I1721" i="2" s="1"/>
  <c r="M1720" i="2"/>
  <c r="J1720" i="2"/>
  <c r="H1720" i="2"/>
  <c r="G1720" i="2"/>
  <c r="I1720" i="2" s="1"/>
  <c r="M1719" i="2"/>
  <c r="H1719" i="2"/>
  <c r="J1719" i="2" s="1"/>
  <c r="G1719" i="2"/>
  <c r="I1719" i="2" s="1"/>
  <c r="M1718" i="2"/>
  <c r="J1718" i="2"/>
  <c r="H1718" i="2"/>
  <c r="G1718" i="2"/>
  <c r="I1718" i="2" s="1"/>
  <c r="M1717" i="2"/>
  <c r="H1717" i="2"/>
  <c r="J1717" i="2" s="1"/>
  <c r="G1717" i="2"/>
  <c r="I1717" i="2" s="1"/>
  <c r="M1716" i="2"/>
  <c r="J1716" i="2"/>
  <c r="H1716" i="2"/>
  <c r="G1716" i="2"/>
  <c r="I1716" i="2" s="1"/>
  <c r="M1715" i="2"/>
  <c r="H1715" i="2"/>
  <c r="J1715" i="2" s="1"/>
  <c r="G1715" i="2"/>
  <c r="I1715" i="2" s="1"/>
  <c r="M1714" i="2"/>
  <c r="J1714" i="2"/>
  <c r="H1714" i="2"/>
  <c r="G1714" i="2"/>
  <c r="I1714" i="2" s="1"/>
  <c r="M1713" i="2"/>
  <c r="H1713" i="2"/>
  <c r="J1713" i="2" s="1"/>
  <c r="G1713" i="2"/>
  <c r="I1713" i="2" s="1"/>
  <c r="M1712" i="2"/>
  <c r="J1712" i="2"/>
  <c r="H1712" i="2"/>
  <c r="G1712" i="2"/>
  <c r="I1712" i="2" s="1"/>
  <c r="M1711" i="2"/>
  <c r="H1711" i="2"/>
  <c r="J1711" i="2" s="1"/>
  <c r="G1711" i="2"/>
  <c r="I1711" i="2" s="1"/>
  <c r="M1710" i="2"/>
  <c r="J1710" i="2"/>
  <c r="H1710" i="2"/>
  <c r="G1710" i="2"/>
  <c r="I1710" i="2" s="1"/>
  <c r="M1709" i="2"/>
  <c r="H1709" i="2"/>
  <c r="J1709" i="2" s="1"/>
  <c r="G1709" i="2"/>
  <c r="I1709" i="2" s="1"/>
  <c r="M1708" i="2"/>
  <c r="J1708" i="2"/>
  <c r="H1708" i="2"/>
  <c r="G1708" i="2"/>
  <c r="I1708" i="2" s="1"/>
  <c r="M1707" i="2"/>
  <c r="H1707" i="2"/>
  <c r="J1707" i="2" s="1"/>
  <c r="G1707" i="2"/>
  <c r="I1707" i="2" s="1"/>
  <c r="M1706" i="2"/>
  <c r="J1706" i="2"/>
  <c r="H1706" i="2"/>
  <c r="G1706" i="2"/>
  <c r="I1706" i="2" s="1"/>
  <c r="M1705" i="2"/>
  <c r="H1705" i="2"/>
  <c r="J1705" i="2" s="1"/>
  <c r="G1705" i="2"/>
  <c r="I1705" i="2" s="1"/>
  <c r="M1704" i="2"/>
  <c r="J1704" i="2"/>
  <c r="H1704" i="2"/>
  <c r="G1704" i="2"/>
  <c r="I1704" i="2" s="1"/>
  <c r="M1703" i="2"/>
  <c r="H1703" i="2"/>
  <c r="J1703" i="2" s="1"/>
  <c r="G1703" i="2"/>
  <c r="I1703" i="2" s="1"/>
  <c r="M1702" i="2"/>
  <c r="J1702" i="2"/>
  <c r="H1702" i="2"/>
  <c r="G1702" i="2"/>
  <c r="I1702" i="2" s="1"/>
  <c r="M1701" i="2"/>
  <c r="H1701" i="2"/>
  <c r="J1701" i="2" s="1"/>
  <c r="G1701" i="2"/>
  <c r="I1701" i="2" s="1"/>
  <c r="M1700" i="2"/>
  <c r="J1700" i="2"/>
  <c r="H1700" i="2"/>
  <c r="G1700" i="2"/>
  <c r="I1700" i="2" s="1"/>
  <c r="M1699" i="2"/>
  <c r="H1699" i="2"/>
  <c r="J1699" i="2" s="1"/>
  <c r="G1699" i="2"/>
  <c r="I1699" i="2" s="1"/>
  <c r="M1698" i="2"/>
  <c r="J1698" i="2"/>
  <c r="H1698" i="2"/>
  <c r="G1698" i="2"/>
  <c r="I1698" i="2" s="1"/>
  <c r="M1697" i="2"/>
  <c r="H1697" i="2"/>
  <c r="J1697" i="2" s="1"/>
  <c r="G1697" i="2"/>
  <c r="I1697" i="2" s="1"/>
  <c r="M1696" i="2"/>
  <c r="J1696" i="2"/>
  <c r="H1696" i="2"/>
  <c r="G1696" i="2"/>
  <c r="I1696" i="2" s="1"/>
  <c r="M1695" i="2"/>
  <c r="H1695" i="2"/>
  <c r="J1695" i="2" s="1"/>
  <c r="G1695" i="2"/>
  <c r="I1695" i="2" s="1"/>
  <c r="M1694" i="2"/>
  <c r="J1694" i="2"/>
  <c r="H1694" i="2"/>
  <c r="G1694" i="2"/>
  <c r="I1694" i="2" s="1"/>
  <c r="M1693" i="2"/>
  <c r="H1693" i="2"/>
  <c r="J1693" i="2" s="1"/>
  <c r="G1693" i="2"/>
  <c r="I1693" i="2" s="1"/>
  <c r="M1692" i="2"/>
  <c r="J1692" i="2"/>
  <c r="H1692" i="2"/>
  <c r="G1692" i="2"/>
  <c r="I1692" i="2" s="1"/>
  <c r="M1691" i="2"/>
  <c r="H1691" i="2"/>
  <c r="J1691" i="2" s="1"/>
  <c r="G1691" i="2"/>
  <c r="I1691" i="2" s="1"/>
  <c r="M1690" i="2"/>
  <c r="J1690" i="2"/>
  <c r="H1690" i="2"/>
  <c r="G1690" i="2"/>
  <c r="I1690" i="2" s="1"/>
  <c r="M1689" i="2"/>
  <c r="H1689" i="2"/>
  <c r="J1689" i="2" s="1"/>
  <c r="G1689" i="2"/>
  <c r="I1689" i="2" s="1"/>
  <c r="M1688" i="2"/>
  <c r="H1688" i="2"/>
  <c r="J1688" i="2" s="1"/>
  <c r="G1688" i="2"/>
  <c r="I1688" i="2" s="1"/>
  <c r="M1687" i="2"/>
  <c r="H1687" i="2"/>
  <c r="J1687" i="2" s="1"/>
  <c r="G1687" i="2"/>
  <c r="I1687" i="2" s="1"/>
  <c r="M1686" i="2"/>
  <c r="H1686" i="2"/>
  <c r="J1686" i="2" s="1"/>
  <c r="G1686" i="2"/>
  <c r="I1686" i="2" s="1"/>
  <c r="M1685" i="2"/>
  <c r="H1685" i="2"/>
  <c r="J1685" i="2" s="1"/>
  <c r="G1685" i="2"/>
  <c r="I1685" i="2" s="1"/>
  <c r="M1684" i="2"/>
  <c r="H1684" i="2"/>
  <c r="J1684" i="2" s="1"/>
  <c r="G1684" i="2"/>
  <c r="I1684" i="2" s="1"/>
  <c r="K1684" i="2" s="1"/>
  <c r="M1683" i="2"/>
  <c r="H1683" i="2"/>
  <c r="J1683" i="2" s="1"/>
  <c r="G1683" i="2"/>
  <c r="I1683" i="2" s="1"/>
  <c r="M1682" i="2"/>
  <c r="H1682" i="2"/>
  <c r="J1682" i="2" s="1"/>
  <c r="G1682" i="2"/>
  <c r="I1682" i="2" s="1"/>
  <c r="M1681" i="2"/>
  <c r="H1681" i="2"/>
  <c r="J1681" i="2" s="1"/>
  <c r="G1681" i="2"/>
  <c r="I1681" i="2" s="1"/>
  <c r="M1680" i="2"/>
  <c r="J1680" i="2"/>
  <c r="H1680" i="2"/>
  <c r="G1680" i="2"/>
  <c r="I1680" i="2" s="1"/>
  <c r="K1680" i="2" s="1"/>
  <c r="M1679" i="2"/>
  <c r="H1679" i="2"/>
  <c r="J1679" i="2" s="1"/>
  <c r="G1679" i="2"/>
  <c r="I1679" i="2" s="1"/>
  <c r="M1678" i="2"/>
  <c r="J1678" i="2"/>
  <c r="H1678" i="2"/>
  <c r="G1678" i="2"/>
  <c r="I1678" i="2" s="1"/>
  <c r="M1677" i="2"/>
  <c r="H1677" i="2"/>
  <c r="J1677" i="2" s="1"/>
  <c r="G1677" i="2"/>
  <c r="I1677" i="2" s="1"/>
  <c r="M1676" i="2"/>
  <c r="H1676" i="2"/>
  <c r="J1676" i="2" s="1"/>
  <c r="G1676" i="2"/>
  <c r="I1676" i="2" s="1"/>
  <c r="M1675" i="2"/>
  <c r="H1675" i="2"/>
  <c r="J1675" i="2" s="1"/>
  <c r="G1675" i="2"/>
  <c r="I1675" i="2" s="1"/>
  <c r="M1674" i="2"/>
  <c r="J1674" i="2"/>
  <c r="H1674" i="2"/>
  <c r="G1674" i="2"/>
  <c r="I1674" i="2" s="1"/>
  <c r="M1673" i="2"/>
  <c r="H1673" i="2"/>
  <c r="J1673" i="2" s="1"/>
  <c r="G1673" i="2"/>
  <c r="I1673" i="2" s="1"/>
  <c r="M1672" i="2"/>
  <c r="J1672" i="2"/>
  <c r="H1672" i="2"/>
  <c r="G1672" i="2"/>
  <c r="I1672" i="2" s="1"/>
  <c r="M1671" i="2"/>
  <c r="H1671" i="2"/>
  <c r="J1671" i="2" s="1"/>
  <c r="G1671" i="2"/>
  <c r="I1671" i="2" s="1"/>
  <c r="M1670" i="2"/>
  <c r="H1670" i="2"/>
  <c r="J1670" i="2" s="1"/>
  <c r="G1670" i="2"/>
  <c r="I1670" i="2" s="1"/>
  <c r="M1669" i="2"/>
  <c r="J1669" i="2"/>
  <c r="H1669" i="2"/>
  <c r="G1669" i="2"/>
  <c r="I1669" i="2" s="1"/>
  <c r="M1668" i="2"/>
  <c r="I1668" i="2"/>
  <c r="H1668" i="2"/>
  <c r="J1668" i="2" s="1"/>
  <c r="G1668" i="2"/>
  <c r="M1667" i="2"/>
  <c r="H1667" i="2"/>
  <c r="J1667" i="2" s="1"/>
  <c r="G1667" i="2"/>
  <c r="I1667" i="2" s="1"/>
  <c r="M1666" i="2"/>
  <c r="H1666" i="2"/>
  <c r="J1666" i="2" s="1"/>
  <c r="G1666" i="2"/>
  <c r="I1666" i="2" s="1"/>
  <c r="K1666" i="2" s="1"/>
  <c r="M1665" i="2"/>
  <c r="J1665" i="2"/>
  <c r="H1665" i="2"/>
  <c r="G1665" i="2"/>
  <c r="I1665" i="2" s="1"/>
  <c r="M1664" i="2"/>
  <c r="H1664" i="2"/>
  <c r="J1664" i="2" s="1"/>
  <c r="G1664" i="2"/>
  <c r="I1664" i="2" s="1"/>
  <c r="M1663" i="2"/>
  <c r="J1663" i="2"/>
  <c r="H1663" i="2"/>
  <c r="G1663" i="2"/>
  <c r="I1663" i="2" s="1"/>
  <c r="M1662" i="2"/>
  <c r="I1662" i="2"/>
  <c r="H1662" i="2"/>
  <c r="J1662" i="2" s="1"/>
  <c r="G1662" i="2"/>
  <c r="M1661" i="2"/>
  <c r="H1661" i="2"/>
  <c r="J1661" i="2" s="1"/>
  <c r="G1661" i="2"/>
  <c r="I1661" i="2" s="1"/>
  <c r="M1660" i="2"/>
  <c r="I1660" i="2"/>
  <c r="H1660" i="2"/>
  <c r="J1660" i="2" s="1"/>
  <c r="G1660" i="2"/>
  <c r="M1659" i="2"/>
  <c r="H1659" i="2"/>
  <c r="J1659" i="2" s="1"/>
  <c r="G1659" i="2"/>
  <c r="I1659" i="2" s="1"/>
  <c r="M1658" i="2"/>
  <c r="H1658" i="2"/>
  <c r="J1658" i="2" s="1"/>
  <c r="G1658" i="2"/>
  <c r="I1658" i="2" s="1"/>
  <c r="M1657" i="2"/>
  <c r="H1657" i="2"/>
  <c r="J1657" i="2" s="1"/>
  <c r="G1657" i="2"/>
  <c r="I1657" i="2" s="1"/>
  <c r="M1656" i="2"/>
  <c r="H1656" i="2"/>
  <c r="J1656" i="2" s="1"/>
  <c r="G1656" i="2"/>
  <c r="I1656" i="2" s="1"/>
  <c r="M1655" i="2"/>
  <c r="H1655" i="2"/>
  <c r="J1655" i="2" s="1"/>
  <c r="G1655" i="2"/>
  <c r="I1655" i="2" s="1"/>
  <c r="M1654" i="2"/>
  <c r="I1654" i="2"/>
  <c r="H1654" i="2"/>
  <c r="J1654" i="2" s="1"/>
  <c r="G1654" i="2"/>
  <c r="M1653" i="2"/>
  <c r="H1653" i="2"/>
  <c r="J1653" i="2" s="1"/>
  <c r="G1653" i="2"/>
  <c r="I1653" i="2" s="1"/>
  <c r="M1652" i="2"/>
  <c r="I1652" i="2"/>
  <c r="H1652" i="2"/>
  <c r="J1652" i="2" s="1"/>
  <c r="G1652" i="2"/>
  <c r="M1651" i="2"/>
  <c r="H1651" i="2"/>
  <c r="J1651" i="2" s="1"/>
  <c r="G1651" i="2"/>
  <c r="I1651" i="2" s="1"/>
  <c r="M1650" i="2"/>
  <c r="I1650" i="2"/>
  <c r="H1650" i="2"/>
  <c r="J1650" i="2" s="1"/>
  <c r="G1650" i="2"/>
  <c r="M1649" i="2"/>
  <c r="H1649" i="2"/>
  <c r="J1649" i="2" s="1"/>
  <c r="G1649" i="2"/>
  <c r="I1649" i="2" s="1"/>
  <c r="M1648" i="2"/>
  <c r="I1648" i="2"/>
  <c r="H1648" i="2"/>
  <c r="J1648" i="2" s="1"/>
  <c r="G1648" i="2"/>
  <c r="M1647" i="2"/>
  <c r="I1647" i="2"/>
  <c r="H1647" i="2"/>
  <c r="J1647" i="2" s="1"/>
  <c r="G1647" i="2"/>
  <c r="M1646" i="2"/>
  <c r="H1646" i="2"/>
  <c r="J1646" i="2" s="1"/>
  <c r="G1646" i="2"/>
  <c r="I1646" i="2" s="1"/>
  <c r="M1645" i="2"/>
  <c r="H1645" i="2"/>
  <c r="J1645" i="2" s="1"/>
  <c r="G1645" i="2"/>
  <c r="I1645" i="2" s="1"/>
  <c r="M1644" i="2"/>
  <c r="H1644" i="2"/>
  <c r="J1644" i="2" s="1"/>
  <c r="G1644" i="2"/>
  <c r="I1644" i="2" s="1"/>
  <c r="M1643" i="2"/>
  <c r="H1643" i="2"/>
  <c r="J1643" i="2" s="1"/>
  <c r="G1643" i="2"/>
  <c r="I1643" i="2" s="1"/>
  <c r="M1642" i="2"/>
  <c r="J1642" i="2"/>
  <c r="H1642" i="2"/>
  <c r="G1642" i="2"/>
  <c r="I1642" i="2" s="1"/>
  <c r="M1641" i="2"/>
  <c r="H1641" i="2"/>
  <c r="J1641" i="2" s="1"/>
  <c r="G1641" i="2"/>
  <c r="I1641" i="2" s="1"/>
  <c r="M1640" i="2"/>
  <c r="H1640" i="2"/>
  <c r="J1640" i="2" s="1"/>
  <c r="G1640" i="2"/>
  <c r="I1640" i="2" s="1"/>
  <c r="M1639" i="2"/>
  <c r="H1639" i="2"/>
  <c r="J1639" i="2" s="1"/>
  <c r="G1639" i="2"/>
  <c r="I1639" i="2" s="1"/>
  <c r="M1638" i="2"/>
  <c r="H1638" i="2"/>
  <c r="J1638" i="2" s="1"/>
  <c r="G1638" i="2"/>
  <c r="I1638" i="2" s="1"/>
  <c r="M1637" i="2"/>
  <c r="H1637" i="2"/>
  <c r="J1637" i="2" s="1"/>
  <c r="G1637" i="2"/>
  <c r="I1637" i="2" s="1"/>
  <c r="M1636" i="2"/>
  <c r="H1636" i="2"/>
  <c r="J1636" i="2" s="1"/>
  <c r="G1636" i="2"/>
  <c r="I1636" i="2" s="1"/>
  <c r="M1635" i="2"/>
  <c r="H1635" i="2"/>
  <c r="J1635" i="2" s="1"/>
  <c r="G1635" i="2"/>
  <c r="I1635" i="2" s="1"/>
  <c r="M1634" i="2"/>
  <c r="H1634" i="2"/>
  <c r="J1634" i="2" s="1"/>
  <c r="G1634" i="2"/>
  <c r="I1634" i="2" s="1"/>
  <c r="M1633" i="2"/>
  <c r="H1633" i="2"/>
  <c r="J1633" i="2" s="1"/>
  <c r="G1633" i="2"/>
  <c r="I1633" i="2" s="1"/>
  <c r="M1632" i="2"/>
  <c r="H1632" i="2"/>
  <c r="J1632" i="2" s="1"/>
  <c r="G1632" i="2"/>
  <c r="I1632" i="2" s="1"/>
  <c r="M1631" i="2"/>
  <c r="J1631" i="2"/>
  <c r="H1631" i="2"/>
  <c r="G1631" i="2"/>
  <c r="I1631" i="2" s="1"/>
  <c r="M1630" i="2"/>
  <c r="I1630" i="2"/>
  <c r="K1630" i="2" s="1"/>
  <c r="H1630" i="2"/>
  <c r="J1630" i="2" s="1"/>
  <c r="G1630" i="2"/>
  <c r="M1629" i="2"/>
  <c r="H1629" i="2"/>
  <c r="J1629" i="2" s="1"/>
  <c r="G1629" i="2"/>
  <c r="I1629" i="2" s="1"/>
  <c r="K1629" i="2" s="1"/>
  <c r="M1628" i="2"/>
  <c r="J1628" i="2"/>
  <c r="I1628" i="2"/>
  <c r="H1628" i="2"/>
  <c r="G1628" i="2"/>
  <c r="M1627" i="2"/>
  <c r="H1627" i="2"/>
  <c r="J1627" i="2" s="1"/>
  <c r="G1627" i="2"/>
  <c r="I1627" i="2" s="1"/>
  <c r="M1626" i="2"/>
  <c r="H1626" i="2"/>
  <c r="J1626" i="2" s="1"/>
  <c r="G1626" i="2"/>
  <c r="I1626" i="2" s="1"/>
  <c r="M1625" i="2"/>
  <c r="H1625" i="2"/>
  <c r="J1625" i="2" s="1"/>
  <c r="G1625" i="2"/>
  <c r="I1625" i="2" s="1"/>
  <c r="K1625" i="2" s="1"/>
  <c r="M1624" i="2"/>
  <c r="H1624" i="2"/>
  <c r="J1624" i="2" s="1"/>
  <c r="G1624" i="2"/>
  <c r="I1624" i="2" s="1"/>
  <c r="M1623" i="2"/>
  <c r="J1623" i="2"/>
  <c r="H1623" i="2"/>
  <c r="G1623" i="2"/>
  <c r="I1623" i="2" s="1"/>
  <c r="M1622" i="2"/>
  <c r="H1622" i="2"/>
  <c r="J1622" i="2" s="1"/>
  <c r="G1622" i="2"/>
  <c r="I1622" i="2" s="1"/>
  <c r="K1622" i="2" s="1"/>
  <c r="M1621" i="2"/>
  <c r="H1621" i="2"/>
  <c r="J1621" i="2" s="1"/>
  <c r="G1621" i="2"/>
  <c r="I1621" i="2" s="1"/>
  <c r="M1620" i="2"/>
  <c r="J1620" i="2"/>
  <c r="H1620" i="2"/>
  <c r="G1620" i="2"/>
  <c r="I1620" i="2" s="1"/>
  <c r="K1620" i="2" s="1"/>
  <c r="M1619" i="2"/>
  <c r="H1619" i="2"/>
  <c r="J1619" i="2" s="1"/>
  <c r="G1619" i="2"/>
  <c r="I1619" i="2" s="1"/>
  <c r="M1618" i="2"/>
  <c r="H1618" i="2"/>
  <c r="J1618" i="2" s="1"/>
  <c r="G1618" i="2"/>
  <c r="I1618" i="2" s="1"/>
  <c r="M1617" i="2"/>
  <c r="H1617" i="2"/>
  <c r="J1617" i="2" s="1"/>
  <c r="G1617" i="2"/>
  <c r="I1617" i="2" s="1"/>
  <c r="M1616" i="2"/>
  <c r="H1616" i="2"/>
  <c r="J1616" i="2" s="1"/>
  <c r="K1616" i="2" s="1"/>
  <c r="N1616" i="2" s="1"/>
  <c r="G1616" i="2"/>
  <c r="I1616" i="2" s="1"/>
  <c r="M1615" i="2"/>
  <c r="J1615" i="2"/>
  <c r="H1615" i="2"/>
  <c r="G1615" i="2"/>
  <c r="I1615" i="2" s="1"/>
  <c r="M1614" i="2"/>
  <c r="H1614" i="2"/>
  <c r="J1614" i="2" s="1"/>
  <c r="G1614" i="2"/>
  <c r="I1614" i="2" s="1"/>
  <c r="K1614" i="2" s="1"/>
  <c r="M1613" i="2"/>
  <c r="H1613" i="2"/>
  <c r="J1613" i="2" s="1"/>
  <c r="G1613" i="2"/>
  <c r="I1613" i="2" s="1"/>
  <c r="M1612" i="2"/>
  <c r="J1612" i="2"/>
  <c r="I1612" i="2"/>
  <c r="H1612" i="2"/>
  <c r="G1612" i="2"/>
  <c r="M1611" i="2"/>
  <c r="H1611" i="2"/>
  <c r="J1611" i="2" s="1"/>
  <c r="G1611" i="2"/>
  <c r="I1611" i="2" s="1"/>
  <c r="M1610" i="2"/>
  <c r="H1610" i="2"/>
  <c r="J1610" i="2" s="1"/>
  <c r="G1610" i="2"/>
  <c r="I1610" i="2" s="1"/>
  <c r="M1609" i="2"/>
  <c r="H1609" i="2"/>
  <c r="J1609" i="2" s="1"/>
  <c r="G1609" i="2"/>
  <c r="I1609" i="2" s="1"/>
  <c r="K1609" i="2" s="1"/>
  <c r="M1608" i="2"/>
  <c r="H1608" i="2"/>
  <c r="J1608" i="2" s="1"/>
  <c r="G1608" i="2"/>
  <c r="I1608" i="2" s="1"/>
  <c r="M1607" i="2"/>
  <c r="J1607" i="2"/>
  <c r="H1607" i="2"/>
  <c r="G1607" i="2"/>
  <c r="I1607" i="2" s="1"/>
  <c r="M1606" i="2"/>
  <c r="I1606" i="2"/>
  <c r="H1606" i="2"/>
  <c r="J1606" i="2" s="1"/>
  <c r="K1606" i="2" s="1"/>
  <c r="G1606" i="2"/>
  <c r="M1605" i="2"/>
  <c r="H1605" i="2"/>
  <c r="J1605" i="2" s="1"/>
  <c r="G1605" i="2"/>
  <c r="I1605" i="2" s="1"/>
  <c r="M1604" i="2"/>
  <c r="J1604" i="2"/>
  <c r="H1604" i="2"/>
  <c r="G1604" i="2"/>
  <c r="I1604" i="2" s="1"/>
  <c r="K1604" i="2" s="1"/>
  <c r="M1603" i="2"/>
  <c r="I1603" i="2"/>
  <c r="H1603" i="2"/>
  <c r="J1603" i="2" s="1"/>
  <c r="G1603" i="2"/>
  <c r="M1602" i="2"/>
  <c r="H1602" i="2"/>
  <c r="J1602" i="2" s="1"/>
  <c r="G1602" i="2"/>
  <c r="I1602" i="2" s="1"/>
  <c r="M1601" i="2"/>
  <c r="H1601" i="2"/>
  <c r="J1601" i="2" s="1"/>
  <c r="G1601" i="2"/>
  <c r="I1601" i="2" s="1"/>
  <c r="M1600" i="2"/>
  <c r="H1600" i="2"/>
  <c r="J1600" i="2" s="1"/>
  <c r="G1600" i="2"/>
  <c r="I1600" i="2" s="1"/>
  <c r="M1599" i="2"/>
  <c r="J1599" i="2"/>
  <c r="I1599" i="2"/>
  <c r="H1599" i="2"/>
  <c r="G1599" i="2"/>
  <c r="M1598" i="2"/>
  <c r="I1598" i="2"/>
  <c r="H1598" i="2"/>
  <c r="J1598" i="2" s="1"/>
  <c r="G1598" i="2"/>
  <c r="M1597" i="2"/>
  <c r="H1597" i="2"/>
  <c r="J1597" i="2" s="1"/>
  <c r="G1597" i="2"/>
  <c r="I1597" i="2" s="1"/>
  <c r="M1596" i="2"/>
  <c r="H1596" i="2"/>
  <c r="J1596" i="2" s="1"/>
  <c r="G1596" i="2"/>
  <c r="I1596" i="2" s="1"/>
  <c r="M1595" i="2"/>
  <c r="I1595" i="2"/>
  <c r="H1595" i="2"/>
  <c r="J1595" i="2" s="1"/>
  <c r="G1595" i="2"/>
  <c r="M1594" i="2"/>
  <c r="H1594" i="2"/>
  <c r="J1594" i="2" s="1"/>
  <c r="G1594" i="2"/>
  <c r="I1594" i="2" s="1"/>
  <c r="M1593" i="2"/>
  <c r="H1593" i="2"/>
  <c r="J1593" i="2" s="1"/>
  <c r="G1593" i="2"/>
  <c r="I1593" i="2" s="1"/>
  <c r="M1592" i="2"/>
  <c r="H1592" i="2"/>
  <c r="J1592" i="2" s="1"/>
  <c r="G1592" i="2"/>
  <c r="I1592" i="2" s="1"/>
  <c r="K1592" i="2" s="1"/>
  <c r="M1591" i="2"/>
  <c r="J1591" i="2"/>
  <c r="I1591" i="2"/>
  <c r="H1591" i="2"/>
  <c r="G1591" i="2"/>
  <c r="M1590" i="2"/>
  <c r="H1590" i="2"/>
  <c r="J1590" i="2" s="1"/>
  <c r="G1590" i="2"/>
  <c r="I1590" i="2" s="1"/>
  <c r="M1589" i="2"/>
  <c r="H1589" i="2"/>
  <c r="J1589" i="2" s="1"/>
  <c r="G1589" i="2"/>
  <c r="I1589" i="2" s="1"/>
  <c r="M1588" i="2"/>
  <c r="H1588" i="2"/>
  <c r="J1588" i="2" s="1"/>
  <c r="G1588" i="2"/>
  <c r="I1588" i="2" s="1"/>
  <c r="K1588" i="2" s="1"/>
  <c r="M1587" i="2"/>
  <c r="J1587" i="2"/>
  <c r="I1587" i="2"/>
  <c r="H1587" i="2"/>
  <c r="G1587" i="2"/>
  <c r="M1586" i="2"/>
  <c r="H1586" i="2"/>
  <c r="J1586" i="2" s="1"/>
  <c r="G1586" i="2"/>
  <c r="I1586" i="2" s="1"/>
  <c r="M1585" i="2"/>
  <c r="J1585" i="2"/>
  <c r="I1585" i="2"/>
  <c r="H1585" i="2"/>
  <c r="G1585" i="2"/>
  <c r="M1584" i="2"/>
  <c r="H1584" i="2"/>
  <c r="J1584" i="2" s="1"/>
  <c r="G1584" i="2"/>
  <c r="I1584" i="2" s="1"/>
  <c r="K1584" i="2" s="1"/>
  <c r="M1583" i="2"/>
  <c r="J1583" i="2"/>
  <c r="H1583" i="2"/>
  <c r="G1583" i="2"/>
  <c r="I1583" i="2" s="1"/>
  <c r="K1583" i="2" s="1"/>
  <c r="M1582" i="2"/>
  <c r="H1582" i="2"/>
  <c r="J1582" i="2" s="1"/>
  <c r="G1582" i="2"/>
  <c r="I1582" i="2" s="1"/>
  <c r="M1581" i="2"/>
  <c r="H1581" i="2"/>
  <c r="J1581" i="2" s="1"/>
  <c r="G1581" i="2"/>
  <c r="I1581" i="2" s="1"/>
  <c r="M1580" i="2"/>
  <c r="H1580" i="2"/>
  <c r="J1580" i="2" s="1"/>
  <c r="G1580" i="2"/>
  <c r="I1580" i="2" s="1"/>
  <c r="M1579" i="2"/>
  <c r="I1579" i="2"/>
  <c r="H1579" i="2"/>
  <c r="J1579" i="2" s="1"/>
  <c r="G1579" i="2"/>
  <c r="M1578" i="2"/>
  <c r="H1578" i="2"/>
  <c r="J1578" i="2" s="1"/>
  <c r="G1578" i="2"/>
  <c r="I1578" i="2" s="1"/>
  <c r="M1577" i="2"/>
  <c r="J1577" i="2"/>
  <c r="I1577" i="2"/>
  <c r="K1577" i="2" s="1"/>
  <c r="H1577" i="2"/>
  <c r="G1577" i="2"/>
  <c r="M1576" i="2"/>
  <c r="J1576" i="2"/>
  <c r="H1576" i="2"/>
  <c r="G1576" i="2"/>
  <c r="I1576" i="2" s="1"/>
  <c r="M1575" i="2"/>
  <c r="J1575" i="2"/>
  <c r="I1575" i="2"/>
  <c r="H1575" i="2"/>
  <c r="G1575" i="2"/>
  <c r="M1574" i="2"/>
  <c r="H1574" i="2"/>
  <c r="J1574" i="2" s="1"/>
  <c r="G1574" i="2"/>
  <c r="I1574" i="2" s="1"/>
  <c r="K1574" i="2" s="1"/>
  <c r="M1573" i="2"/>
  <c r="J1573" i="2"/>
  <c r="I1573" i="2"/>
  <c r="H1573" i="2"/>
  <c r="G1573" i="2"/>
  <c r="M1572" i="2"/>
  <c r="H1572" i="2"/>
  <c r="J1572" i="2" s="1"/>
  <c r="G1572" i="2"/>
  <c r="I1572" i="2" s="1"/>
  <c r="M1571" i="2"/>
  <c r="J1571" i="2"/>
  <c r="I1571" i="2"/>
  <c r="H1571" i="2"/>
  <c r="G1571" i="2"/>
  <c r="M1570" i="2"/>
  <c r="J1570" i="2"/>
  <c r="H1570" i="2"/>
  <c r="G1570" i="2"/>
  <c r="I1570" i="2" s="1"/>
  <c r="M1569" i="2"/>
  <c r="J1569" i="2"/>
  <c r="H1569" i="2"/>
  <c r="G1569" i="2"/>
  <c r="I1569" i="2" s="1"/>
  <c r="K1569" i="2" s="1"/>
  <c r="M1568" i="2"/>
  <c r="J1568" i="2"/>
  <c r="H1568" i="2"/>
  <c r="G1568" i="2"/>
  <c r="I1568" i="2" s="1"/>
  <c r="M1567" i="2"/>
  <c r="H1567" i="2"/>
  <c r="J1567" i="2" s="1"/>
  <c r="G1567" i="2"/>
  <c r="I1567" i="2" s="1"/>
  <c r="K1567" i="2" s="1"/>
  <c r="M1566" i="2"/>
  <c r="J1566" i="2"/>
  <c r="K1566" i="2" s="1"/>
  <c r="H1566" i="2"/>
  <c r="G1566" i="2"/>
  <c r="I1566" i="2" s="1"/>
  <c r="M1565" i="2"/>
  <c r="H1565" i="2"/>
  <c r="J1565" i="2" s="1"/>
  <c r="G1565" i="2"/>
  <c r="I1565" i="2" s="1"/>
  <c r="K1565" i="2" s="1"/>
  <c r="M1564" i="2"/>
  <c r="H1564" i="2"/>
  <c r="J1564" i="2" s="1"/>
  <c r="K1564" i="2" s="1"/>
  <c r="G1564" i="2"/>
  <c r="I1564" i="2" s="1"/>
  <c r="M1563" i="2"/>
  <c r="H1563" i="2"/>
  <c r="J1563" i="2" s="1"/>
  <c r="G1563" i="2"/>
  <c r="I1563" i="2" s="1"/>
  <c r="M1562" i="2"/>
  <c r="H1562" i="2"/>
  <c r="J1562" i="2" s="1"/>
  <c r="G1562" i="2"/>
  <c r="I1562" i="2" s="1"/>
  <c r="M1561" i="2"/>
  <c r="I1561" i="2"/>
  <c r="H1561" i="2"/>
  <c r="J1561" i="2" s="1"/>
  <c r="G1561" i="2"/>
  <c r="M1560" i="2"/>
  <c r="J1560" i="2"/>
  <c r="H1560" i="2"/>
  <c r="G1560" i="2"/>
  <c r="I1560" i="2" s="1"/>
  <c r="M1559" i="2"/>
  <c r="J1559" i="2"/>
  <c r="I1559" i="2"/>
  <c r="K1559" i="2" s="1"/>
  <c r="H1559" i="2"/>
  <c r="G1559" i="2"/>
  <c r="M1558" i="2"/>
  <c r="H1558" i="2"/>
  <c r="J1558" i="2" s="1"/>
  <c r="K1558" i="2" s="1"/>
  <c r="G1558" i="2"/>
  <c r="I1558" i="2" s="1"/>
  <c r="M1557" i="2"/>
  <c r="H1557" i="2"/>
  <c r="J1557" i="2" s="1"/>
  <c r="G1557" i="2"/>
  <c r="I1557" i="2" s="1"/>
  <c r="M1556" i="2"/>
  <c r="H1556" i="2"/>
  <c r="J1556" i="2" s="1"/>
  <c r="K1556" i="2" s="1"/>
  <c r="G1556" i="2"/>
  <c r="I1556" i="2" s="1"/>
  <c r="M1555" i="2"/>
  <c r="I1555" i="2"/>
  <c r="H1555" i="2"/>
  <c r="J1555" i="2" s="1"/>
  <c r="G1555" i="2"/>
  <c r="M1554" i="2"/>
  <c r="J1554" i="2"/>
  <c r="H1554" i="2"/>
  <c r="G1554" i="2"/>
  <c r="I1554" i="2" s="1"/>
  <c r="M1553" i="2"/>
  <c r="J1553" i="2"/>
  <c r="I1553" i="2"/>
  <c r="K1553" i="2" s="1"/>
  <c r="H1553" i="2"/>
  <c r="G1553" i="2"/>
  <c r="M1552" i="2"/>
  <c r="H1552" i="2"/>
  <c r="J1552" i="2" s="1"/>
  <c r="G1552" i="2"/>
  <c r="I1552" i="2" s="1"/>
  <c r="K1552" i="2" s="1"/>
  <c r="M1551" i="2"/>
  <c r="J1551" i="2"/>
  <c r="I1551" i="2"/>
  <c r="H1551" i="2"/>
  <c r="G1551" i="2"/>
  <c r="M1550" i="2"/>
  <c r="H1550" i="2"/>
  <c r="J1550" i="2" s="1"/>
  <c r="G1550" i="2"/>
  <c r="I1550" i="2" s="1"/>
  <c r="K1550" i="2" s="1"/>
  <c r="M1549" i="2"/>
  <c r="J1549" i="2"/>
  <c r="I1549" i="2"/>
  <c r="H1549" i="2"/>
  <c r="G1549" i="2"/>
  <c r="M1548" i="2"/>
  <c r="J1548" i="2"/>
  <c r="H1548" i="2"/>
  <c r="G1548" i="2"/>
  <c r="I1548" i="2" s="1"/>
  <c r="M1547" i="2"/>
  <c r="H1547" i="2"/>
  <c r="J1547" i="2" s="1"/>
  <c r="G1547" i="2"/>
  <c r="I1547" i="2" s="1"/>
  <c r="K1547" i="2" s="1"/>
  <c r="M1546" i="2"/>
  <c r="H1546" i="2"/>
  <c r="J1546" i="2" s="1"/>
  <c r="G1546" i="2"/>
  <c r="I1546" i="2" s="1"/>
  <c r="M1545" i="2"/>
  <c r="I1545" i="2"/>
  <c r="K1545" i="2" s="1"/>
  <c r="H1545" i="2"/>
  <c r="J1545" i="2" s="1"/>
  <c r="G1545" i="2"/>
  <c r="M1544" i="2"/>
  <c r="H1544" i="2"/>
  <c r="J1544" i="2" s="1"/>
  <c r="G1544" i="2"/>
  <c r="I1544" i="2" s="1"/>
  <c r="M1543" i="2"/>
  <c r="J1543" i="2"/>
  <c r="H1543" i="2"/>
  <c r="G1543" i="2"/>
  <c r="I1543" i="2" s="1"/>
  <c r="M1542" i="2"/>
  <c r="K1542" i="2"/>
  <c r="H1542" i="2"/>
  <c r="J1542" i="2" s="1"/>
  <c r="G1542" i="2"/>
  <c r="I1542" i="2" s="1"/>
  <c r="M1541" i="2"/>
  <c r="H1541" i="2"/>
  <c r="J1541" i="2" s="1"/>
  <c r="G1541" i="2"/>
  <c r="I1541" i="2" s="1"/>
  <c r="M1540" i="2"/>
  <c r="H1540" i="2"/>
  <c r="J1540" i="2" s="1"/>
  <c r="G1540" i="2"/>
  <c r="I1540" i="2" s="1"/>
  <c r="M1539" i="2"/>
  <c r="J1539" i="2"/>
  <c r="I1539" i="2"/>
  <c r="K1539" i="2" s="1"/>
  <c r="H1539" i="2"/>
  <c r="G1539" i="2"/>
  <c r="M1538" i="2"/>
  <c r="J1538" i="2"/>
  <c r="I1538" i="2"/>
  <c r="H1538" i="2"/>
  <c r="G1538" i="2"/>
  <c r="M1537" i="2"/>
  <c r="H1537" i="2"/>
  <c r="J1537" i="2" s="1"/>
  <c r="G1537" i="2"/>
  <c r="I1537" i="2" s="1"/>
  <c r="K1537" i="2" s="1"/>
  <c r="M1536" i="2"/>
  <c r="K1536" i="2"/>
  <c r="J1536" i="2"/>
  <c r="H1536" i="2"/>
  <c r="G1536" i="2"/>
  <c r="I1536" i="2" s="1"/>
  <c r="M1535" i="2"/>
  <c r="H1535" i="2"/>
  <c r="J1535" i="2" s="1"/>
  <c r="G1535" i="2"/>
  <c r="I1535" i="2" s="1"/>
  <c r="K1535" i="2" s="1"/>
  <c r="M1534" i="2"/>
  <c r="J1534" i="2"/>
  <c r="I1534" i="2"/>
  <c r="H1534" i="2"/>
  <c r="G1534" i="2"/>
  <c r="M1533" i="2"/>
  <c r="H1533" i="2"/>
  <c r="J1533" i="2" s="1"/>
  <c r="G1533" i="2"/>
  <c r="I1533" i="2" s="1"/>
  <c r="M1532" i="2"/>
  <c r="J1532" i="2"/>
  <c r="H1532" i="2"/>
  <c r="G1532" i="2"/>
  <c r="I1532" i="2" s="1"/>
  <c r="M1531" i="2"/>
  <c r="I1531" i="2"/>
  <c r="H1531" i="2"/>
  <c r="J1531" i="2" s="1"/>
  <c r="G1531" i="2"/>
  <c r="M1530" i="2"/>
  <c r="H1530" i="2"/>
  <c r="J1530" i="2" s="1"/>
  <c r="G1530" i="2"/>
  <c r="I1530" i="2" s="1"/>
  <c r="K1530" i="2" s="1"/>
  <c r="M1529" i="2"/>
  <c r="H1529" i="2"/>
  <c r="J1529" i="2" s="1"/>
  <c r="G1529" i="2"/>
  <c r="I1529" i="2" s="1"/>
  <c r="M1528" i="2"/>
  <c r="H1528" i="2"/>
  <c r="J1528" i="2" s="1"/>
  <c r="G1528" i="2"/>
  <c r="I1528" i="2" s="1"/>
  <c r="M1527" i="2"/>
  <c r="H1527" i="2"/>
  <c r="J1527" i="2" s="1"/>
  <c r="G1527" i="2"/>
  <c r="I1527" i="2" s="1"/>
  <c r="M1526" i="2"/>
  <c r="H1526" i="2"/>
  <c r="J1526" i="2" s="1"/>
  <c r="G1526" i="2"/>
  <c r="I1526" i="2" s="1"/>
  <c r="M1525" i="2"/>
  <c r="H1525" i="2"/>
  <c r="J1525" i="2" s="1"/>
  <c r="G1525" i="2"/>
  <c r="I1525" i="2" s="1"/>
  <c r="M1524" i="2"/>
  <c r="H1524" i="2"/>
  <c r="J1524" i="2" s="1"/>
  <c r="K1524" i="2" s="1"/>
  <c r="G1524" i="2"/>
  <c r="I1524" i="2" s="1"/>
  <c r="M1523" i="2"/>
  <c r="J1523" i="2"/>
  <c r="I1523" i="2"/>
  <c r="H1523" i="2"/>
  <c r="G1523" i="2"/>
  <c r="M1522" i="2"/>
  <c r="J1522" i="2"/>
  <c r="H1522" i="2"/>
  <c r="G1522" i="2"/>
  <c r="I1522" i="2" s="1"/>
  <c r="M1521" i="2"/>
  <c r="I1521" i="2"/>
  <c r="H1521" i="2"/>
  <c r="J1521" i="2" s="1"/>
  <c r="K1521" i="2" s="1"/>
  <c r="G1521" i="2"/>
  <c r="M1520" i="2"/>
  <c r="K1520" i="2"/>
  <c r="J1520" i="2"/>
  <c r="H1520" i="2"/>
  <c r="G1520" i="2"/>
  <c r="I1520" i="2" s="1"/>
  <c r="M1519" i="2"/>
  <c r="J1519" i="2"/>
  <c r="H1519" i="2"/>
  <c r="G1519" i="2"/>
  <c r="I1519" i="2" s="1"/>
  <c r="K1519" i="2" s="1"/>
  <c r="M1518" i="2"/>
  <c r="J1518" i="2"/>
  <c r="I1518" i="2"/>
  <c r="H1518" i="2"/>
  <c r="G1518" i="2"/>
  <c r="M1517" i="2"/>
  <c r="K1517" i="2"/>
  <c r="J1517" i="2"/>
  <c r="I1517" i="2"/>
  <c r="H1517" i="2"/>
  <c r="G1517" i="2"/>
  <c r="M1516" i="2"/>
  <c r="H1516" i="2"/>
  <c r="J1516" i="2" s="1"/>
  <c r="G1516" i="2"/>
  <c r="I1516" i="2" s="1"/>
  <c r="K1516" i="2" s="1"/>
  <c r="M1515" i="2"/>
  <c r="J1515" i="2"/>
  <c r="H1515" i="2"/>
  <c r="G1515" i="2"/>
  <c r="I1515" i="2" s="1"/>
  <c r="M1514" i="2"/>
  <c r="H1514" i="2"/>
  <c r="J1514" i="2" s="1"/>
  <c r="G1514" i="2"/>
  <c r="I1514" i="2" s="1"/>
  <c r="K1514" i="2" s="1"/>
  <c r="M1513" i="2"/>
  <c r="J1513" i="2"/>
  <c r="I1513" i="2"/>
  <c r="H1513" i="2"/>
  <c r="G1513" i="2"/>
  <c r="M1512" i="2"/>
  <c r="H1512" i="2"/>
  <c r="J1512" i="2" s="1"/>
  <c r="G1512" i="2"/>
  <c r="I1512" i="2" s="1"/>
  <c r="M1511" i="2"/>
  <c r="K1511" i="2"/>
  <c r="J1511" i="2"/>
  <c r="H1511" i="2"/>
  <c r="G1511" i="2"/>
  <c r="I1511" i="2" s="1"/>
  <c r="M1510" i="2"/>
  <c r="H1510" i="2"/>
  <c r="J1510" i="2" s="1"/>
  <c r="G1510" i="2"/>
  <c r="I1510" i="2" s="1"/>
  <c r="K1510" i="2" s="1"/>
  <c r="M1509" i="2"/>
  <c r="H1509" i="2"/>
  <c r="J1509" i="2" s="1"/>
  <c r="G1509" i="2"/>
  <c r="I1509" i="2" s="1"/>
  <c r="M1508" i="2"/>
  <c r="H1508" i="2"/>
  <c r="J1508" i="2" s="1"/>
  <c r="G1508" i="2"/>
  <c r="I1508" i="2" s="1"/>
  <c r="M1507" i="2"/>
  <c r="J1507" i="2"/>
  <c r="H1507" i="2"/>
  <c r="G1507" i="2"/>
  <c r="I1507" i="2" s="1"/>
  <c r="M1506" i="2"/>
  <c r="J1506" i="2"/>
  <c r="I1506" i="2"/>
  <c r="K1506" i="2" s="1"/>
  <c r="H1506" i="2"/>
  <c r="G1506" i="2"/>
  <c r="M1505" i="2"/>
  <c r="H1505" i="2"/>
  <c r="J1505" i="2" s="1"/>
  <c r="G1505" i="2"/>
  <c r="I1505" i="2" s="1"/>
  <c r="K1505" i="2" s="1"/>
  <c r="M1504" i="2"/>
  <c r="I1504" i="2"/>
  <c r="H1504" i="2"/>
  <c r="J1504" i="2" s="1"/>
  <c r="G1504" i="2"/>
  <c r="M1503" i="2"/>
  <c r="H1503" i="2"/>
  <c r="J1503" i="2" s="1"/>
  <c r="G1503" i="2"/>
  <c r="I1503" i="2" s="1"/>
  <c r="M1502" i="2"/>
  <c r="J1502" i="2"/>
  <c r="I1502" i="2"/>
  <c r="H1502" i="2"/>
  <c r="G1502" i="2"/>
  <c r="M1501" i="2"/>
  <c r="J1501" i="2"/>
  <c r="H1501" i="2"/>
  <c r="G1501" i="2"/>
  <c r="I1501" i="2" s="1"/>
  <c r="K1501" i="2" s="1"/>
  <c r="M1500" i="2"/>
  <c r="J1500" i="2"/>
  <c r="K1500" i="2" s="1"/>
  <c r="H1500" i="2"/>
  <c r="G1500" i="2"/>
  <c r="I1500" i="2" s="1"/>
  <c r="M1499" i="2"/>
  <c r="J1499" i="2"/>
  <c r="H1499" i="2"/>
  <c r="G1499" i="2"/>
  <c r="I1499" i="2" s="1"/>
  <c r="K1499" i="2" s="1"/>
  <c r="M1498" i="2"/>
  <c r="J1498" i="2"/>
  <c r="I1498" i="2"/>
  <c r="H1498" i="2"/>
  <c r="G1498" i="2"/>
  <c r="M1497" i="2"/>
  <c r="H1497" i="2"/>
  <c r="J1497" i="2" s="1"/>
  <c r="G1497" i="2"/>
  <c r="I1497" i="2" s="1"/>
  <c r="K1497" i="2" s="1"/>
  <c r="M1496" i="2"/>
  <c r="J1496" i="2"/>
  <c r="I1496" i="2"/>
  <c r="H1496" i="2"/>
  <c r="G1496" i="2"/>
  <c r="M1495" i="2"/>
  <c r="H1495" i="2"/>
  <c r="J1495" i="2" s="1"/>
  <c r="G1495" i="2"/>
  <c r="I1495" i="2" s="1"/>
  <c r="K1495" i="2" s="1"/>
  <c r="N1495" i="2" s="1"/>
  <c r="M1494" i="2"/>
  <c r="J1494" i="2"/>
  <c r="H1494" i="2"/>
  <c r="G1494" i="2"/>
  <c r="I1494" i="2" s="1"/>
  <c r="K1494" i="2" s="1"/>
  <c r="M1493" i="2"/>
  <c r="J1493" i="2"/>
  <c r="H1493" i="2"/>
  <c r="G1493" i="2"/>
  <c r="I1493" i="2" s="1"/>
  <c r="K1493" i="2" s="1"/>
  <c r="M1492" i="2"/>
  <c r="H1492" i="2"/>
  <c r="J1492" i="2" s="1"/>
  <c r="G1492" i="2"/>
  <c r="I1492" i="2" s="1"/>
  <c r="K1492" i="2" s="1"/>
  <c r="M1491" i="2"/>
  <c r="H1491" i="2"/>
  <c r="J1491" i="2" s="1"/>
  <c r="G1491" i="2"/>
  <c r="I1491" i="2" s="1"/>
  <c r="M1490" i="2"/>
  <c r="H1490" i="2"/>
  <c r="J1490" i="2" s="1"/>
  <c r="G1490" i="2"/>
  <c r="I1490" i="2" s="1"/>
  <c r="K1490" i="2" s="1"/>
  <c r="M1489" i="2"/>
  <c r="J1489" i="2"/>
  <c r="H1489" i="2"/>
  <c r="G1489" i="2"/>
  <c r="I1489" i="2" s="1"/>
  <c r="K1489" i="2" s="1"/>
  <c r="M1488" i="2"/>
  <c r="H1488" i="2"/>
  <c r="J1488" i="2" s="1"/>
  <c r="G1488" i="2"/>
  <c r="I1488" i="2" s="1"/>
  <c r="M1487" i="2"/>
  <c r="J1487" i="2"/>
  <c r="H1487" i="2"/>
  <c r="G1487" i="2"/>
  <c r="I1487" i="2" s="1"/>
  <c r="M1486" i="2"/>
  <c r="H1486" i="2"/>
  <c r="J1486" i="2" s="1"/>
  <c r="G1486" i="2"/>
  <c r="I1486" i="2" s="1"/>
  <c r="K1486" i="2" s="1"/>
  <c r="M1485" i="2"/>
  <c r="J1485" i="2"/>
  <c r="H1485" i="2"/>
  <c r="G1485" i="2"/>
  <c r="I1485" i="2" s="1"/>
  <c r="M1484" i="2"/>
  <c r="H1484" i="2"/>
  <c r="J1484" i="2" s="1"/>
  <c r="G1484" i="2"/>
  <c r="I1484" i="2" s="1"/>
  <c r="M1483" i="2"/>
  <c r="J1483" i="2"/>
  <c r="H1483" i="2"/>
  <c r="G1483" i="2"/>
  <c r="I1483" i="2" s="1"/>
  <c r="M1482" i="2"/>
  <c r="H1482" i="2"/>
  <c r="J1482" i="2" s="1"/>
  <c r="G1482" i="2"/>
  <c r="I1482" i="2" s="1"/>
  <c r="M1481" i="2"/>
  <c r="H1481" i="2"/>
  <c r="J1481" i="2" s="1"/>
  <c r="G1481" i="2"/>
  <c r="I1481" i="2" s="1"/>
  <c r="M1480" i="2"/>
  <c r="J1480" i="2"/>
  <c r="H1480" i="2"/>
  <c r="G1480" i="2"/>
  <c r="I1480" i="2" s="1"/>
  <c r="M1479" i="2"/>
  <c r="H1479" i="2"/>
  <c r="J1479" i="2" s="1"/>
  <c r="G1479" i="2"/>
  <c r="I1479" i="2" s="1"/>
  <c r="M1478" i="2"/>
  <c r="J1478" i="2"/>
  <c r="H1478" i="2"/>
  <c r="G1478" i="2"/>
  <c r="I1478" i="2" s="1"/>
  <c r="M1477" i="2"/>
  <c r="H1477" i="2"/>
  <c r="J1477" i="2" s="1"/>
  <c r="G1477" i="2"/>
  <c r="I1477" i="2" s="1"/>
  <c r="M1476" i="2"/>
  <c r="J1476" i="2"/>
  <c r="H1476" i="2"/>
  <c r="G1476" i="2"/>
  <c r="I1476" i="2" s="1"/>
  <c r="M1475" i="2"/>
  <c r="I1475" i="2"/>
  <c r="H1475" i="2"/>
  <c r="J1475" i="2" s="1"/>
  <c r="G1475" i="2"/>
  <c r="M1474" i="2"/>
  <c r="H1474" i="2"/>
  <c r="J1474" i="2" s="1"/>
  <c r="G1474" i="2"/>
  <c r="I1474" i="2" s="1"/>
  <c r="M1473" i="2"/>
  <c r="H1473" i="2"/>
  <c r="J1473" i="2" s="1"/>
  <c r="G1473" i="2"/>
  <c r="I1473" i="2" s="1"/>
  <c r="M1472" i="2"/>
  <c r="H1472" i="2"/>
  <c r="J1472" i="2" s="1"/>
  <c r="G1472" i="2"/>
  <c r="I1472" i="2" s="1"/>
  <c r="M1471" i="2"/>
  <c r="H1471" i="2"/>
  <c r="J1471" i="2" s="1"/>
  <c r="G1471" i="2"/>
  <c r="I1471" i="2" s="1"/>
  <c r="M1470" i="2"/>
  <c r="J1470" i="2"/>
  <c r="H1470" i="2"/>
  <c r="G1470" i="2"/>
  <c r="I1470" i="2" s="1"/>
  <c r="M1469" i="2"/>
  <c r="I1469" i="2"/>
  <c r="K1469" i="2" s="1"/>
  <c r="H1469" i="2"/>
  <c r="J1469" i="2" s="1"/>
  <c r="G1469" i="2"/>
  <c r="M1468" i="2"/>
  <c r="H1468" i="2"/>
  <c r="J1468" i="2" s="1"/>
  <c r="G1468" i="2"/>
  <c r="I1468" i="2" s="1"/>
  <c r="M1467" i="2"/>
  <c r="I1467" i="2"/>
  <c r="H1467" i="2"/>
  <c r="J1467" i="2" s="1"/>
  <c r="G1467" i="2"/>
  <c r="M1466" i="2"/>
  <c r="H1466" i="2"/>
  <c r="J1466" i="2" s="1"/>
  <c r="K1466" i="2" s="1"/>
  <c r="G1466" i="2"/>
  <c r="I1466" i="2" s="1"/>
  <c r="M1465" i="2"/>
  <c r="H1465" i="2"/>
  <c r="J1465" i="2" s="1"/>
  <c r="G1465" i="2"/>
  <c r="I1465" i="2" s="1"/>
  <c r="M1464" i="2"/>
  <c r="H1464" i="2"/>
  <c r="J1464" i="2" s="1"/>
  <c r="G1464" i="2"/>
  <c r="I1464" i="2" s="1"/>
  <c r="K1464" i="2" s="1"/>
  <c r="M1463" i="2"/>
  <c r="J1463" i="2"/>
  <c r="I1463" i="2"/>
  <c r="H1463" i="2"/>
  <c r="G1463" i="2"/>
  <c r="M1462" i="2"/>
  <c r="H1462" i="2"/>
  <c r="J1462" i="2" s="1"/>
  <c r="G1462" i="2"/>
  <c r="I1462" i="2" s="1"/>
  <c r="M1461" i="2"/>
  <c r="J1461" i="2"/>
  <c r="I1461" i="2"/>
  <c r="H1461" i="2"/>
  <c r="G1461" i="2"/>
  <c r="M1460" i="2"/>
  <c r="H1460" i="2"/>
  <c r="J1460" i="2" s="1"/>
  <c r="G1460" i="2"/>
  <c r="I1460" i="2" s="1"/>
  <c r="M1459" i="2"/>
  <c r="J1459" i="2"/>
  <c r="K1459" i="2" s="1"/>
  <c r="H1459" i="2"/>
  <c r="G1459" i="2"/>
  <c r="I1459" i="2" s="1"/>
  <c r="M1458" i="2"/>
  <c r="H1458" i="2"/>
  <c r="J1458" i="2" s="1"/>
  <c r="G1458" i="2"/>
  <c r="I1458" i="2" s="1"/>
  <c r="M1457" i="2"/>
  <c r="H1457" i="2"/>
  <c r="J1457" i="2" s="1"/>
  <c r="G1457" i="2"/>
  <c r="I1457" i="2" s="1"/>
  <c r="K1457" i="2" s="1"/>
  <c r="M1456" i="2"/>
  <c r="J1456" i="2"/>
  <c r="H1456" i="2"/>
  <c r="G1456" i="2"/>
  <c r="I1456" i="2" s="1"/>
  <c r="K1456" i="2" s="1"/>
  <c r="N1456" i="2" s="1"/>
  <c r="M1455" i="2"/>
  <c r="H1455" i="2"/>
  <c r="J1455" i="2" s="1"/>
  <c r="G1455" i="2"/>
  <c r="I1455" i="2" s="1"/>
  <c r="M1454" i="2"/>
  <c r="J1454" i="2"/>
  <c r="H1454" i="2"/>
  <c r="G1454" i="2"/>
  <c r="I1454" i="2" s="1"/>
  <c r="M1453" i="2"/>
  <c r="H1453" i="2"/>
  <c r="J1453" i="2" s="1"/>
  <c r="G1453" i="2"/>
  <c r="I1453" i="2" s="1"/>
  <c r="M1452" i="2"/>
  <c r="H1452" i="2"/>
  <c r="J1452" i="2" s="1"/>
  <c r="G1452" i="2"/>
  <c r="I1452" i="2" s="1"/>
  <c r="M1451" i="2"/>
  <c r="H1451" i="2"/>
  <c r="J1451" i="2" s="1"/>
  <c r="G1451" i="2"/>
  <c r="I1451" i="2" s="1"/>
  <c r="M1450" i="2"/>
  <c r="H1450" i="2"/>
  <c r="J1450" i="2" s="1"/>
  <c r="G1450" i="2"/>
  <c r="I1450" i="2" s="1"/>
  <c r="M1449" i="2"/>
  <c r="H1449" i="2"/>
  <c r="J1449" i="2" s="1"/>
  <c r="G1449" i="2"/>
  <c r="I1449" i="2" s="1"/>
  <c r="M1448" i="2"/>
  <c r="H1448" i="2"/>
  <c r="J1448" i="2" s="1"/>
  <c r="G1448" i="2"/>
  <c r="I1448" i="2" s="1"/>
  <c r="M1447" i="2"/>
  <c r="H1447" i="2"/>
  <c r="J1447" i="2" s="1"/>
  <c r="K1447" i="2" s="1"/>
  <c r="G1447" i="2"/>
  <c r="I1447" i="2" s="1"/>
  <c r="M1446" i="2"/>
  <c r="H1446" i="2"/>
  <c r="J1446" i="2" s="1"/>
  <c r="G1446" i="2"/>
  <c r="I1446" i="2" s="1"/>
  <c r="M1445" i="2"/>
  <c r="J1445" i="2"/>
  <c r="H1445" i="2"/>
  <c r="G1445" i="2"/>
  <c r="I1445" i="2" s="1"/>
  <c r="M1444" i="2"/>
  <c r="H1444" i="2"/>
  <c r="J1444" i="2" s="1"/>
  <c r="G1444" i="2"/>
  <c r="I1444" i="2" s="1"/>
  <c r="M1443" i="2"/>
  <c r="K1443" i="2"/>
  <c r="J1443" i="2"/>
  <c r="H1443" i="2"/>
  <c r="G1443" i="2"/>
  <c r="I1443" i="2" s="1"/>
  <c r="M1442" i="2"/>
  <c r="H1442" i="2"/>
  <c r="J1442" i="2" s="1"/>
  <c r="G1442" i="2"/>
  <c r="I1442" i="2" s="1"/>
  <c r="M1441" i="2"/>
  <c r="J1441" i="2"/>
  <c r="H1441" i="2"/>
  <c r="G1441" i="2"/>
  <c r="I1441" i="2" s="1"/>
  <c r="M1440" i="2"/>
  <c r="H1440" i="2"/>
  <c r="J1440" i="2" s="1"/>
  <c r="G1440" i="2"/>
  <c r="I1440" i="2" s="1"/>
  <c r="M1439" i="2"/>
  <c r="K1439" i="2"/>
  <c r="J1439" i="2"/>
  <c r="H1439" i="2"/>
  <c r="G1439" i="2"/>
  <c r="I1439" i="2" s="1"/>
  <c r="M1438" i="2"/>
  <c r="H1438" i="2"/>
  <c r="J1438" i="2" s="1"/>
  <c r="G1438" i="2"/>
  <c r="I1438" i="2" s="1"/>
  <c r="M1437" i="2"/>
  <c r="J1437" i="2"/>
  <c r="H1437" i="2"/>
  <c r="G1437" i="2"/>
  <c r="I1437" i="2" s="1"/>
  <c r="K1437" i="2" s="1"/>
  <c r="M1436" i="2"/>
  <c r="H1436" i="2"/>
  <c r="J1436" i="2" s="1"/>
  <c r="G1436" i="2"/>
  <c r="I1436" i="2" s="1"/>
  <c r="M1435" i="2"/>
  <c r="J1435" i="2"/>
  <c r="H1435" i="2"/>
  <c r="G1435" i="2"/>
  <c r="I1435" i="2" s="1"/>
  <c r="K1435" i="2" s="1"/>
  <c r="M1434" i="2"/>
  <c r="H1434" i="2"/>
  <c r="J1434" i="2" s="1"/>
  <c r="G1434" i="2"/>
  <c r="I1434" i="2" s="1"/>
  <c r="M1433" i="2"/>
  <c r="H1433" i="2"/>
  <c r="J1433" i="2" s="1"/>
  <c r="G1433" i="2"/>
  <c r="I1433" i="2" s="1"/>
  <c r="M1432" i="2"/>
  <c r="H1432" i="2"/>
  <c r="J1432" i="2" s="1"/>
  <c r="G1432" i="2"/>
  <c r="I1432" i="2" s="1"/>
  <c r="M1431" i="2"/>
  <c r="J1431" i="2"/>
  <c r="H1431" i="2"/>
  <c r="G1431" i="2"/>
  <c r="I1431" i="2" s="1"/>
  <c r="K1431" i="2" s="1"/>
  <c r="M1430" i="2"/>
  <c r="H1430" i="2"/>
  <c r="J1430" i="2" s="1"/>
  <c r="G1430" i="2"/>
  <c r="I1430" i="2" s="1"/>
  <c r="M1429" i="2"/>
  <c r="H1429" i="2"/>
  <c r="J1429" i="2" s="1"/>
  <c r="G1429" i="2"/>
  <c r="I1429" i="2" s="1"/>
  <c r="M1428" i="2"/>
  <c r="H1428" i="2"/>
  <c r="J1428" i="2" s="1"/>
  <c r="G1428" i="2"/>
  <c r="I1428" i="2" s="1"/>
  <c r="M1427" i="2"/>
  <c r="H1427" i="2"/>
  <c r="J1427" i="2" s="1"/>
  <c r="G1427" i="2"/>
  <c r="I1427" i="2" s="1"/>
  <c r="M1426" i="2"/>
  <c r="H1426" i="2"/>
  <c r="J1426" i="2" s="1"/>
  <c r="G1426" i="2"/>
  <c r="I1426" i="2" s="1"/>
  <c r="M1425" i="2"/>
  <c r="H1425" i="2"/>
  <c r="J1425" i="2" s="1"/>
  <c r="G1425" i="2"/>
  <c r="I1425" i="2" s="1"/>
  <c r="K1425" i="2" s="1"/>
  <c r="M1424" i="2"/>
  <c r="H1424" i="2"/>
  <c r="J1424" i="2" s="1"/>
  <c r="G1424" i="2"/>
  <c r="I1424" i="2" s="1"/>
  <c r="M1423" i="2"/>
  <c r="H1423" i="2"/>
  <c r="J1423" i="2" s="1"/>
  <c r="G1423" i="2"/>
  <c r="I1423" i="2" s="1"/>
  <c r="M1422" i="2"/>
  <c r="H1422" i="2"/>
  <c r="J1422" i="2" s="1"/>
  <c r="G1422" i="2"/>
  <c r="I1422" i="2" s="1"/>
  <c r="M1421" i="2"/>
  <c r="H1421" i="2"/>
  <c r="J1421" i="2" s="1"/>
  <c r="G1421" i="2"/>
  <c r="I1421" i="2" s="1"/>
  <c r="M1420" i="2"/>
  <c r="J1420" i="2"/>
  <c r="H1420" i="2"/>
  <c r="G1420" i="2"/>
  <c r="I1420" i="2" s="1"/>
  <c r="M1419" i="2"/>
  <c r="J1419" i="2"/>
  <c r="H1419" i="2"/>
  <c r="G1419" i="2"/>
  <c r="I1419" i="2" s="1"/>
  <c r="K1419" i="2" s="1"/>
  <c r="M1418" i="2"/>
  <c r="H1418" i="2"/>
  <c r="J1418" i="2" s="1"/>
  <c r="G1418" i="2"/>
  <c r="I1418" i="2" s="1"/>
  <c r="M1417" i="2"/>
  <c r="H1417" i="2"/>
  <c r="J1417" i="2" s="1"/>
  <c r="G1417" i="2"/>
  <c r="I1417" i="2" s="1"/>
  <c r="M1416" i="2"/>
  <c r="H1416" i="2"/>
  <c r="J1416" i="2" s="1"/>
  <c r="G1416" i="2"/>
  <c r="I1416" i="2" s="1"/>
  <c r="M1415" i="2"/>
  <c r="H1415" i="2"/>
  <c r="J1415" i="2" s="1"/>
  <c r="K1415" i="2" s="1"/>
  <c r="G1415" i="2"/>
  <c r="I1415" i="2" s="1"/>
  <c r="M1414" i="2"/>
  <c r="H1414" i="2"/>
  <c r="J1414" i="2" s="1"/>
  <c r="G1414" i="2"/>
  <c r="I1414" i="2" s="1"/>
  <c r="M1413" i="2"/>
  <c r="H1413" i="2"/>
  <c r="J1413" i="2" s="1"/>
  <c r="G1413" i="2"/>
  <c r="I1413" i="2" s="1"/>
  <c r="M1412" i="2"/>
  <c r="H1412" i="2"/>
  <c r="J1412" i="2" s="1"/>
  <c r="G1412" i="2"/>
  <c r="I1412" i="2" s="1"/>
  <c r="M1411" i="2"/>
  <c r="H1411" i="2"/>
  <c r="J1411" i="2" s="1"/>
  <c r="K1411" i="2" s="1"/>
  <c r="G1411" i="2"/>
  <c r="I1411" i="2" s="1"/>
  <c r="M1410" i="2"/>
  <c r="H1410" i="2"/>
  <c r="J1410" i="2" s="1"/>
  <c r="G1410" i="2"/>
  <c r="I1410" i="2" s="1"/>
  <c r="M1409" i="2"/>
  <c r="H1409" i="2"/>
  <c r="J1409" i="2" s="1"/>
  <c r="G1409" i="2"/>
  <c r="I1409" i="2" s="1"/>
  <c r="M1408" i="2"/>
  <c r="J1408" i="2"/>
  <c r="H1408" i="2"/>
  <c r="G1408" i="2"/>
  <c r="I1408" i="2" s="1"/>
  <c r="K1408" i="2" s="1"/>
  <c r="N1408" i="2" s="1"/>
  <c r="M1407" i="2"/>
  <c r="J1407" i="2"/>
  <c r="K1407" i="2" s="1"/>
  <c r="H1407" i="2"/>
  <c r="G1407" i="2"/>
  <c r="I1407" i="2" s="1"/>
  <c r="M1406" i="2"/>
  <c r="H1406" i="2"/>
  <c r="J1406" i="2" s="1"/>
  <c r="G1406" i="2"/>
  <c r="I1406" i="2" s="1"/>
  <c r="M1405" i="2"/>
  <c r="H1405" i="2"/>
  <c r="J1405" i="2" s="1"/>
  <c r="G1405" i="2"/>
  <c r="I1405" i="2" s="1"/>
  <c r="M1404" i="2"/>
  <c r="J1404" i="2"/>
  <c r="H1404" i="2"/>
  <c r="G1404" i="2"/>
  <c r="I1404" i="2" s="1"/>
  <c r="K1404" i="2" s="1"/>
  <c r="M1403" i="2"/>
  <c r="H1403" i="2"/>
  <c r="J1403" i="2" s="1"/>
  <c r="K1403" i="2" s="1"/>
  <c r="G1403" i="2"/>
  <c r="I1403" i="2" s="1"/>
  <c r="M1402" i="2"/>
  <c r="H1402" i="2"/>
  <c r="J1402" i="2" s="1"/>
  <c r="G1402" i="2"/>
  <c r="I1402" i="2" s="1"/>
  <c r="M1401" i="2"/>
  <c r="J1401" i="2"/>
  <c r="H1401" i="2"/>
  <c r="G1401" i="2"/>
  <c r="I1401" i="2" s="1"/>
  <c r="M1400" i="2"/>
  <c r="H1400" i="2"/>
  <c r="J1400" i="2" s="1"/>
  <c r="G1400" i="2"/>
  <c r="I1400" i="2" s="1"/>
  <c r="K1400" i="2" s="1"/>
  <c r="M1399" i="2"/>
  <c r="K1399" i="2"/>
  <c r="J1399" i="2"/>
  <c r="H1399" i="2"/>
  <c r="G1399" i="2"/>
  <c r="I1399" i="2" s="1"/>
  <c r="M1398" i="2"/>
  <c r="H1398" i="2"/>
  <c r="J1398" i="2" s="1"/>
  <c r="G1398" i="2"/>
  <c r="I1398" i="2" s="1"/>
  <c r="K1398" i="2" s="1"/>
  <c r="M1397" i="2"/>
  <c r="J1397" i="2"/>
  <c r="H1397" i="2"/>
  <c r="G1397" i="2"/>
  <c r="I1397" i="2" s="1"/>
  <c r="M1396" i="2"/>
  <c r="H1396" i="2"/>
  <c r="J1396" i="2" s="1"/>
  <c r="G1396" i="2"/>
  <c r="I1396" i="2" s="1"/>
  <c r="M1395" i="2"/>
  <c r="H1395" i="2"/>
  <c r="J1395" i="2" s="1"/>
  <c r="K1395" i="2" s="1"/>
  <c r="G1395" i="2"/>
  <c r="I1395" i="2" s="1"/>
  <c r="M1394" i="2"/>
  <c r="H1394" i="2"/>
  <c r="J1394" i="2" s="1"/>
  <c r="G1394" i="2"/>
  <c r="I1394" i="2" s="1"/>
  <c r="K1394" i="2" s="1"/>
  <c r="M1393" i="2"/>
  <c r="J1393" i="2"/>
  <c r="H1393" i="2"/>
  <c r="G1393" i="2"/>
  <c r="I1393" i="2" s="1"/>
  <c r="K1393" i="2" s="1"/>
  <c r="M1392" i="2"/>
  <c r="H1392" i="2"/>
  <c r="J1392" i="2" s="1"/>
  <c r="G1392" i="2"/>
  <c r="I1392" i="2" s="1"/>
  <c r="M1391" i="2"/>
  <c r="J1391" i="2"/>
  <c r="K1391" i="2" s="1"/>
  <c r="H1391" i="2"/>
  <c r="G1391" i="2"/>
  <c r="I1391" i="2" s="1"/>
  <c r="M1390" i="2"/>
  <c r="H1390" i="2"/>
  <c r="J1390" i="2" s="1"/>
  <c r="G1390" i="2"/>
  <c r="I1390" i="2" s="1"/>
  <c r="M1389" i="2"/>
  <c r="J1389" i="2"/>
  <c r="H1389" i="2"/>
  <c r="G1389" i="2"/>
  <c r="I1389" i="2" s="1"/>
  <c r="M1388" i="2"/>
  <c r="H1388" i="2"/>
  <c r="J1388" i="2" s="1"/>
  <c r="G1388" i="2"/>
  <c r="I1388" i="2" s="1"/>
  <c r="M1387" i="2"/>
  <c r="J1387" i="2"/>
  <c r="H1387" i="2"/>
  <c r="G1387" i="2"/>
  <c r="I1387" i="2" s="1"/>
  <c r="M1386" i="2"/>
  <c r="H1386" i="2"/>
  <c r="J1386" i="2" s="1"/>
  <c r="G1386" i="2"/>
  <c r="I1386" i="2" s="1"/>
  <c r="M1385" i="2"/>
  <c r="H1385" i="2"/>
  <c r="J1385" i="2" s="1"/>
  <c r="G1385" i="2"/>
  <c r="I1385" i="2" s="1"/>
  <c r="M1384" i="2"/>
  <c r="J1384" i="2"/>
  <c r="H1384" i="2"/>
  <c r="G1384" i="2"/>
  <c r="I1384" i="2" s="1"/>
  <c r="M1383" i="2"/>
  <c r="H1383" i="2"/>
  <c r="J1383" i="2" s="1"/>
  <c r="K1383" i="2" s="1"/>
  <c r="G1383" i="2"/>
  <c r="I1383" i="2" s="1"/>
  <c r="M1382" i="2"/>
  <c r="J1382" i="2"/>
  <c r="H1382" i="2"/>
  <c r="G1382" i="2"/>
  <c r="I1382" i="2" s="1"/>
  <c r="M1381" i="2"/>
  <c r="H1381" i="2"/>
  <c r="J1381" i="2" s="1"/>
  <c r="G1381" i="2"/>
  <c r="I1381" i="2" s="1"/>
  <c r="M1380" i="2"/>
  <c r="H1380" i="2"/>
  <c r="J1380" i="2" s="1"/>
  <c r="G1380" i="2"/>
  <c r="I1380" i="2" s="1"/>
  <c r="M1379" i="2"/>
  <c r="H1379" i="2"/>
  <c r="J1379" i="2" s="1"/>
  <c r="G1379" i="2"/>
  <c r="I1379" i="2" s="1"/>
  <c r="K1379" i="2" s="1"/>
  <c r="M1378" i="2"/>
  <c r="H1378" i="2"/>
  <c r="J1378" i="2" s="1"/>
  <c r="G1378" i="2"/>
  <c r="I1378" i="2" s="1"/>
  <c r="M1377" i="2"/>
  <c r="H1377" i="2"/>
  <c r="J1377" i="2" s="1"/>
  <c r="G1377" i="2"/>
  <c r="I1377" i="2" s="1"/>
  <c r="K1377" i="2" s="1"/>
  <c r="N1377" i="2" s="1"/>
  <c r="M1376" i="2"/>
  <c r="H1376" i="2"/>
  <c r="J1376" i="2" s="1"/>
  <c r="G1376" i="2"/>
  <c r="I1376" i="2" s="1"/>
  <c r="M1375" i="2"/>
  <c r="H1375" i="2"/>
  <c r="J1375" i="2" s="1"/>
  <c r="K1375" i="2" s="1"/>
  <c r="G1375" i="2"/>
  <c r="I1375" i="2" s="1"/>
  <c r="M1374" i="2"/>
  <c r="H1374" i="2"/>
  <c r="J1374" i="2" s="1"/>
  <c r="G1374" i="2"/>
  <c r="I1374" i="2" s="1"/>
  <c r="M1373" i="2"/>
  <c r="H1373" i="2"/>
  <c r="J1373" i="2" s="1"/>
  <c r="K1373" i="2" s="1"/>
  <c r="G1373" i="2"/>
  <c r="I1373" i="2" s="1"/>
  <c r="M1372" i="2"/>
  <c r="H1372" i="2"/>
  <c r="J1372" i="2" s="1"/>
  <c r="G1372" i="2"/>
  <c r="I1372" i="2" s="1"/>
  <c r="M1371" i="2"/>
  <c r="H1371" i="2"/>
  <c r="J1371" i="2" s="1"/>
  <c r="G1371" i="2"/>
  <c r="I1371" i="2" s="1"/>
  <c r="M1370" i="2"/>
  <c r="J1370" i="2"/>
  <c r="H1370" i="2"/>
  <c r="G1370" i="2"/>
  <c r="I1370" i="2" s="1"/>
  <c r="M1369" i="2"/>
  <c r="H1369" i="2"/>
  <c r="J1369" i="2" s="1"/>
  <c r="G1369" i="2"/>
  <c r="I1369" i="2" s="1"/>
  <c r="M1368" i="2"/>
  <c r="J1368" i="2"/>
  <c r="H1368" i="2"/>
  <c r="G1368" i="2"/>
  <c r="I1368" i="2" s="1"/>
  <c r="M1367" i="2"/>
  <c r="H1367" i="2"/>
  <c r="J1367" i="2" s="1"/>
  <c r="G1367" i="2"/>
  <c r="I1367" i="2" s="1"/>
  <c r="M1366" i="2"/>
  <c r="H1366" i="2"/>
  <c r="J1366" i="2" s="1"/>
  <c r="G1366" i="2"/>
  <c r="I1366" i="2" s="1"/>
  <c r="M1365" i="2"/>
  <c r="H1365" i="2"/>
  <c r="J1365" i="2" s="1"/>
  <c r="G1365" i="2"/>
  <c r="I1365" i="2" s="1"/>
  <c r="M1364" i="2"/>
  <c r="J1364" i="2"/>
  <c r="H1364" i="2"/>
  <c r="G1364" i="2"/>
  <c r="I1364" i="2" s="1"/>
  <c r="K1364" i="2" s="1"/>
  <c r="N1364" i="2" s="1"/>
  <c r="M1363" i="2"/>
  <c r="H1363" i="2"/>
  <c r="J1363" i="2" s="1"/>
  <c r="G1363" i="2"/>
  <c r="I1363" i="2" s="1"/>
  <c r="K1363" i="2" s="1"/>
  <c r="M1362" i="2"/>
  <c r="H1362" i="2"/>
  <c r="J1362" i="2" s="1"/>
  <c r="G1362" i="2"/>
  <c r="I1362" i="2" s="1"/>
  <c r="N1361" i="2"/>
  <c r="M1361" i="2"/>
  <c r="H1361" i="2"/>
  <c r="J1361" i="2" s="1"/>
  <c r="G1361" i="2"/>
  <c r="I1361" i="2" s="1"/>
  <c r="K1361" i="2" s="1"/>
  <c r="M1360" i="2"/>
  <c r="H1360" i="2"/>
  <c r="J1360" i="2" s="1"/>
  <c r="G1360" i="2"/>
  <c r="I1360" i="2" s="1"/>
  <c r="M1359" i="2"/>
  <c r="H1359" i="2"/>
  <c r="J1359" i="2" s="1"/>
  <c r="G1359" i="2"/>
  <c r="I1359" i="2" s="1"/>
  <c r="M1358" i="2"/>
  <c r="H1358" i="2"/>
  <c r="J1358" i="2" s="1"/>
  <c r="G1358" i="2"/>
  <c r="I1358" i="2" s="1"/>
  <c r="M1357" i="2"/>
  <c r="H1357" i="2"/>
  <c r="J1357" i="2" s="1"/>
  <c r="K1357" i="2" s="1"/>
  <c r="G1357" i="2"/>
  <c r="I1357" i="2" s="1"/>
  <c r="M1356" i="2"/>
  <c r="H1356" i="2"/>
  <c r="J1356" i="2" s="1"/>
  <c r="G1356" i="2"/>
  <c r="I1356" i="2" s="1"/>
  <c r="M1355" i="2"/>
  <c r="H1355" i="2"/>
  <c r="J1355" i="2" s="1"/>
  <c r="G1355" i="2"/>
  <c r="I1355" i="2" s="1"/>
  <c r="M1354" i="2"/>
  <c r="H1354" i="2"/>
  <c r="J1354" i="2" s="1"/>
  <c r="G1354" i="2"/>
  <c r="I1354" i="2" s="1"/>
  <c r="M1353" i="2"/>
  <c r="H1353" i="2"/>
  <c r="J1353" i="2" s="1"/>
  <c r="K1353" i="2" s="1"/>
  <c r="G1353" i="2"/>
  <c r="I1353" i="2" s="1"/>
  <c r="M1352" i="2"/>
  <c r="J1352" i="2"/>
  <c r="H1352" i="2"/>
  <c r="G1352" i="2"/>
  <c r="I1352" i="2" s="1"/>
  <c r="M1351" i="2"/>
  <c r="H1351" i="2"/>
  <c r="J1351" i="2" s="1"/>
  <c r="G1351" i="2"/>
  <c r="I1351" i="2" s="1"/>
  <c r="M1350" i="2"/>
  <c r="H1350" i="2"/>
  <c r="J1350" i="2" s="1"/>
  <c r="G1350" i="2"/>
  <c r="I1350" i="2" s="1"/>
  <c r="M1349" i="2"/>
  <c r="H1349" i="2"/>
  <c r="J1349" i="2" s="1"/>
  <c r="G1349" i="2"/>
  <c r="I1349" i="2" s="1"/>
  <c r="M1348" i="2"/>
  <c r="H1348" i="2"/>
  <c r="J1348" i="2" s="1"/>
  <c r="G1348" i="2"/>
  <c r="I1348" i="2" s="1"/>
  <c r="M1347" i="2"/>
  <c r="H1347" i="2"/>
  <c r="J1347" i="2" s="1"/>
  <c r="G1347" i="2"/>
  <c r="I1347" i="2" s="1"/>
  <c r="M1346" i="2"/>
  <c r="J1346" i="2"/>
  <c r="H1346" i="2"/>
  <c r="G1346" i="2"/>
  <c r="I1346" i="2" s="1"/>
  <c r="M1345" i="2"/>
  <c r="K1345" i="2"/>
  <c r="H1345" i="2"/>
  <c r="J1345" i="2" s="1"/>
  <c r="G1345" i="2"/>
  <c r="I1345" i="2" s="1"/>
  <c r="M1344" i="2"/>
  <c r="J1344" i="2"/>
  <c r="H1344" i="2"/>
  <c r="G1344" i="2"/>
  <c r="I1344" i="2" s="1"/>
  <c r="M1343" i="2"/>
  <c r="H1343" i="2"/>
  <c r="J1343" i="2" s="1"/>
  <c r="K1343" i="2" s="1"/>
  <c r="G1343" i="2"/>
  <c r="I1343" i="2" s="1"/>
  <c r="M1342" i="2"/>
  <c r="J1342" i="2"/>
  <c r="K1342" i="2" s="1"/>
  <c r="H1342" i="2"/>
  <c r="G1342" i="2"/>
  <c r="I1342" i="2" s="1"/>
  <c r="M1341" i="2"/>
  <c r="H1341" i="2"/>
  <c r="J1341" i="2" s="1"/>
  <c r="K1341" i="2" s="1"/>
  <c r="G1341" i="2"/>
  <c r="I1341" i="2" s="1"/>
  <c r="M1340" i="2"/>
  <c r="H1340" i="2"/>
  <c r="J1340" i="2" s="1"/>
  <c r="G1340" i="2"/>
  <c r="I1340" i="2" s="1"/>
  <c r="M1339" i="2"/>
  <c r="H1339" i="2"/>
  <c r="J1339" i="2" s="1"/>
  <c r="G1339" i="2"/>
  <c r="I1339" i="2" s="1"/>
  <c r="K1339" i="2" s="1"/>
  <c r="M1338" i="2"/>
  <c r="J1338" i="2"/>
  <c r="H1338" i="2"/>
  <c r="G1338" i="2"/>
  <c r="I1338" i="2" s="1"/>
  <c r="M1337" i="2"/>
  <c r="H1337" i="2"/>
  <c r="J1337" i="2" s="1"/>
  <c r="G1337" i="2"/>
  <c r="I1337" i="2" s="1"/>
  <c r="M1336" i="2"/>
  <c r="J1336" i="2"/>
  <c r="H1336" i="2"/>
  <c r="G1336" i="2"/>
  <c r="I1336" i="2" s="1"/>
  <c r="M1335" i="2"/>
  <c r="H1335" i="2"/>
  <c r="J1335" i="2" s="1"/>
  <c r="G1335" i="2"/>
  <c r="I1335" i="2" s="1"/>
  <c r="M1334" i="2"/>
  <c r="J1334" i="2"/>
  <c r="H1334" i="2"/>
  <c r="G1334" i="2"/>
  <c r="I1334" i="2" s="1"/>
  <c r="M1333" i="2"/>
  <c r="H1333" i="2"/>
  <c r="J1333" i="2" s="1"/>
  <c r="K1333" i="2" s="1"/>
  <c r="G1333" i="2"/>
  <c r="I1333" i="2" s="1"/>
  <c r="M1332" i="2"/>
  <c r="H1332" i="2"/>
  <c r="J1332" i="2" s="1"/>
  <c r="G1332" i="2"/>
  <c r="I1332" i="2" s="1"/>
  <c r="M1331" i="2"/>
  <c r="H1331" i="2"/>
  <c r="J1331" i="2" s="1"/>
  <c r="G1331" i="2"/>
  <c r="I1331" i="2" s="1"/>
  <c r="K1331" i="2" s="1"/>
  <c r="M1330" i="2"/>
  <c r="H1330" i="2"/>
  <c r="J1330" i="2" s="1"/>
  <c r="G1330" i="2"/>
  <c r="I1330" i="2" s="1"/>
  <c r="N1329" i="2"/>
  <c r="M1329" i="2"/>
  <c r="H1329" i="2"/>
  <c r="J1329" i="2" s="1"/>
  <c r="K1329" i="2" s="1"/>
  <c r="G1329" i="2"/>
  <c r="I1329" i="2" s="1"/>
  <c r="M1328" i="2"/>
  <c r="J1328" i="2"/>
  <c r="H1328" i="2"/>
  <c r="G1328" i="2"/>
  <c r="I1328" i="2" s="1"/>
  <c r="K1328" i="2" s="1"/>
  <c r="M1327" i="2"/>
  <c r="H1327" i="2"/>
  <c r="J1327" i="2" s="1"/>
  <c r="G1327" i="2"/>
  <c r="I1327" i="2" s="1"/>
  <c r="M1326" i="2"/>
  <c r="H1326" i="2"/>
  <c r="J1326" i="2" s="1"/>
  <c r="G1326" i="2"/>
  <c r="I1326" i="2" s="1"/>
  <c r="M1325" i="2"/>
  <c r="K1325" i="2"/>
  <c r="J1325" i="2"/>
  <c r="H1325" i="2"/>
  <c r="G1325" i="2"/>
  <c r="I1325" i="2" s="1"/>
  <c r="M1324" i="2"/>
  <c r="H1324" i="2"/>
  <c r="J1324" i="2" s="1"/>
  <c r="G1324" i="2"/>
  <c r="I1324" i="2" s="1"/>
  <c r="M1323" i="2"/>
  <c r="H1323" i="2"/>
  <c r="J1323" i="2" s="1"/>
  <c r="G1323" i="2"/>
  <c r="I1323" i="2" s="1"/>
  <c r="M1322" i="2"/>
  <c r="H1322" i="2"/>
  <c r="J1322" i="2" s="1"/>
  <c r="G1322" i="2"/>
  <c r="I1322" i="2" s="1"/>
  <c r="M1321" i="2"/>
  <c r="H1321" i="2"/>
  <c r="J1321" i="2" s="1"/>
  <c r="G1321" i="2"/>
  <c r="I1321" i="2" s="1"/>
  <c r="N1320" i="2"/>
  <c r="M1320" i="2"/>
  <c r="H1320" i="2"/>
  <c r="J1320" i="2" s="1"/>
  <c r="G1320" i="2"/>
  <c r="I1320" i="2" s="1"/>
  <c r="K1320" i="2" s="1"/>
  <c r="M1319" i="2"/>
  <c r="H1319" i="2"/>
  <c r="J1319" i="2" s="1"/>
  <c r="K1319" i="2" s="1"/>
  <c r="G1319" i="2"/>
  <c r="I1319" i="2" s="1"/>
  <c r="M1318" i="2"/>
  <c r="H1318" i="2"/>
  <c r="J1318" i="2" s="1"/>
  <c r="G1318" i="2"/>
  <c r="I1318" i="2" s="1"/>
  <c r="M1317" i="2"/>
  <c r="H1317" i="2"/>
  <c r="J1317" i="2" s="1"/>
  <c r="K1317" i="2" s="1"/>
  <c r="G1317" i="2"/>
  <c r="I1317" i="2" s="1"/>
  <c r="M1316" i="2"/>
  <c r="H1316" i="2"/>
  <c r="J1316" i="2" s="1"/>
  <c r="G1316" i="2"/>
  <c r="I1316" i="2" s="1"/>
  <c r="K1316" i="2" s="1"/>
  <c r="N1316" i="2" s="1"/>
  <c r="M1315" i="2"/>
  <c r="H1315" i="2"/>
  <c r="J1315" i="2" s="1"/>
  <c r="K1315" i="2" s="1"/>
  <c r="G1315" i="2"/>
  <c r="I1315" i="2" s="1"/>
  <c r="M1314" i="2"/>
  <c r="I1314" i="2"/>
  <c r="K1314" i="2" s="1"/>
  <c r="H1314" i="2"/>
  <c r="J1314" i="2" s="1"/>
  <c r="G1314" i="2"/>
  <c r="M1313" i="2"/>
  <c r="J1313" i="2"/>
  <c r="I1313" i="2"/>
  <c r="K1313" i="2" s="1"/>
  <c r="H1313" i="2"/>
  <c r="G1313" i="2"/>
  <c r="M1312" i="2"/>
  <c r="J1312" i="2"/>
  <c r="I1312" i="2"/>
  <c r="K1312" i="2" s="1"/>
  <c r="H1312" i="2"/>
  <c r="G1312" i="2"/>
  <c r="M1311" i="2"/>
  <c r="H1311" i="2"/>
  <c r="J1311" i="2" s="1"/>
  <c r="G1311" i="2"/>
  <c r="I1311" i="2" s="1"/>
  <c r="K1311" i="2" s="1"/>
  <c r="M1310" i="2"/>
  <c r="H1310" i="2"/>
  <c r="J1310" i="2" s="1"/>
  <c r="G1310" i="2"/>
  <c r="I1310" i="2" s="1"/>
  <c r="M1309" i="2"/>
  <c r="H1309" i="2"/>
  <c r="J1309" i="2" s="1"/>
  <c r="G1309" i="2"/>
  <c r="I1309" i="2" s="1"/>
  <c r="M1308" i="2"/>
  <c r="H1308" i="2"/>
  <c r="J1308" i="2" s="1"/>
  <c r="G1308" i="2"/>
  <c r="I1308" i="2" s="1"/>
  <c r="M1307" i="2"/>
  <c r="J1307" i="2"/>
  <c r="K1307" i="2" s="1"/>
  <c r="H1307" i="2"/>
  <c r="G1307" i="2"/>
  <c r="I1307" i="2" s="1"/>
  <c r="M1306" i="2"/>
  <c r="I1306" i="2"/>
  <c r="K1306" i="2" s="1"/>
  <c r="H1306" i="2"/>
  <c r="J1306" i="2" s="1"/>
  <c r="G1306" i="2"/>
  <c r="M1305" i="2"/>
  <c r="J1305" i="2"/>
  <c r="H1305" i="2"/>
  <c r="G1305" i="2"/>
  <c r="I1305" i="2" s="1"/>
  <c r="K1305" i="2" s="1"/>
  <c r="M1304" i="2"/>
  <c r="J1304" i="2"/>
  <c r="K1304" i="2" s="1"/>
  <c r="I1304" i="2"/>
  <c r="H1304" i="2"/>
  <c r="G1304" i="2"/>
  <c r="M1303" i="2"/>
  <c r="I1303" i="2"/>
  <c r="H1303" i="2"/>
  <c r="J1303" i="2" s="1"/>
  <c r="G1303" i="2"/>
  <c r="M1302" i="2"/>
  <c r="K1302" i="2"/>
  <c r="J1302" i="2"/>
  <c r="H1302" i="2"/>
  <c r="G1302" i="2"/>
  <c r="I1302" i="2" s="1"/>
  <c r="M1301" i="2"/>
  <c r="H1301" i="2"/>
  <c r="J1301" i="2" s="1"/>
  <c r="G1301" i="2"/>
  <c r="I1301" i="2" s="1"/>
  <c r="M1300" i="2"/>
  <c r="I1300" i="2"/>
  <c r="H1300" i="2"/>
  <c r="J1300" i="2" s="1"/>
  <c r="G1300" i="2"/>
  <c r="M1299" i="2"/>
  <c r="J1299" i="2"/>
  <c r="I1299" i="2"/>
  <c r="K1299" i="2" s="1"/>
  <c r="H1299" i="2"/>
  <c r="G1299" i="2"/>
  <c r="M1298" i="2"/>
  <c r="J1298" i="2"/>
  <c r="H1298" i="2"/>
  <c r="G1298" i="2"/>
  <c r="I1298" i="2" s="1"/>
  <c r="K1298" i="2" s="1"/>
  <c r="M1297" i="2"/>
  <c r="I1297" i="2"/>
  <c r="H1297" i="2"/>
  <c r="J1297" i="2" s="1"/>
  <c r="G1297" i="2"/>
  <c r="M1296" i="2"/>
  <c r="J1296" i="2"/>
  <c r="K1296" i="2" s="1"/>
  <c r="I1296" i="2"/>
  <c r="H1296" i="2"/>
  <c r="G1296" i="2"/>
  <c r="M1295" i="2"/>
  <c r="J1295" i="2"/>
  <c r="H1295" i="2"/>
  <c r="G1295" i="2"/>
  <c r="I1295" i="2" s="1"/>
  <c r="M1294" i="2"/>
  <c r="H1294" i="2"/>
  <c r="J1294" i="2" s="1"/>
  <c r="G1294" i="2"/>
  <c r="I1294" i="2" s="1"/>
  <c r="K1294" i="2" s="1"/>
  <c r="M1293" i="2"/>
  <c r="J1293" i="2"/>
  <c r="I1293" i="2"/>
  <c r="K1293" i="2" s="1"/>
  <c r="H1293" i="2"/>
  <c r="G1293" i="2"/>
  <c r="M1292" i="2"/>
  <c r="K1292" i="2"/>
  <c r="J1292" i="2"/>
  <c r="I1292" i="2"/>
  <c r="H1292" i="2"/>
  <c r="G1292" i="2"/>
  <c r="M1291" i="2"/>
  <c r="H1291" i="2"/>
  <c r="J1291" i="2" s="1"/>
  <c r="G1291" i="2"/>
  <c r="I1291" i="2" s="1"/>
  <c r="M1290" i="2"/>
  <c r="K1290" i="2"/>
  <c r="J1290" i="2"/>
  <c r="H1290" i="2"/>
  <c r="G1290" i="2"/>
  <c r="I1290" i="2" s="1"/>
  <c r="M1289" i="2"/>
  <c r="I1289" i="2"/>
  <c r="H1289" i="2"/>
  <c r="J1289" i="2" s="1"/>
  <c r="G1289" i="2"/>
  <c r="M1288" i="2"/>
  <c r="I1288" i="2"/>
  <c r="H1288" i="2"/>
  <c r="J1288" i="2" s="1"/>
  <c r="K1288" i="2" s="1"/>
  <c r="G1288" i="2"/>
  <c r="M1287" i="2"/>
  <c r="J1287" i="2"/>
  <c r="I1287" i="2"/>
  <c r="K1287" i="2" s="1"/>
  <c r="H1287" i="2"/>
  <c r="G1287" i="2"/>
  <c r="M1286" i="2"/>
  <c r="I1286" i="2"/>
  <c r="K1286" i="2" s="1"/>
  <c r="H1286" i="2"/>
  <c r="J1286" i="2" s="1"/>
  <c r="G1286" i="2"/>
  <c r="M1285" i="2"/>
  <c r="H1285" i="2"/>
  <c r="J1285" i="2" s="1"/>
  <c r="G1285" i="2"/>
  <c r="I1285" i="2" s="1"/>
  <c r="M1284" i="2"/>
  <c r="J1284" i="2"/>
  <c r="I1284" i="2"/>
  <c r="H1284" i="2"/>
  <c r="G1284" i="2"/>
  <c r="M1283" i="2"/>
  <c r="J1283" i="2"/>
  <c r="H1283" i="2"/>
  <c r="G1283" i="2"/>
  <c r="I1283" i="2" s="1"/>
  <c r="K1283" i="2" s="1"/>
  <c r="M1282" i="2"/>
  <c r="J1282" i="2"/>
  <c r="I1282" i="2"/>
  <c r="H1282" i="2"/>
  <c r="G1282" i="2"/>
  <c r="M1281" i="2"/>
  <c r="J1281" i="2"/>
  <c r="H1281" i="2"/>
  <c r="G1281" i="2"/>
  <c r="I1281" i="2" s="1"/>
  <c r="M1280" i="2"/>
  <c r="I1280" i="2"/>
  <c r="H1280" i="2"/>
  <c r="J1280" i="2" s="1"/>
  <c r="K1280" i="2" s="1"/>
  <c r="G1280" i="2"/>
  <c r="M1279" i="2"/>
  <c r="H1279" i="2"/>
  <c r="J1279" i="2" s="1"/>
  <c r="G1279" i="2"/>
  <c r="I1279" i="2" s="1"/>
  <c r="M1278" i="2"/>
  <c r="J1278" i="2"/>
  <c r="K1278" i="2" s="1"/>
  <c r="H1278" i="2"/>
  <c r="G1278" i="2"/>
  <c r="I1278" i="2" s="1"/>
  <c r="M1277" i="2"/>
  <c r="J1277" i="2"/>
  <c r="I1277" i="2"/>
  <c r="H1277" i="2"/>
  <c r="G1277" i="2"/>
  <c r="M1276" i="2"/>
  <c r="H1276" i="2"/>
  <c r="J1276" i="2" s="1"/>
  <c r="G1276" i="2"/>
  <c r="I1276" i="2" s="1"/>
  <c r="K1276" i="2" s="1"/>
  <c r="M1275" i="2"/>
  <c r="J1275" i="2"/>
  <c r="H1275" i="2"/>
  <c r="G1275" i="2"/>
  <c r="I1275" i="2" s="1"/>
  <c r="K1275" i="2" s="1"/>
  <c r="M1274" i="2"/>
  <c r="H1274" i="2"/>
  <c r="J1274" i="2" s="1"/>
  <c r="G1274" i="2"/>
  <c r="I1274" i="2" s="1"/>
  <c r="M1273" i="2"/>
  <c r="I1273" i="2"/>
  <c r="H1273" i="2"/>
  <c r="J1273" i="2" s="1"/>
  <c r="G1273" i="2"/>
  <c r="M1272" i="2"/>
  <c r="H1272" i="2"/>
  <c r="J1272" i="2" s="1"/>
  <c r="K1272" i="2" s="1"/>
  <c r="G1272" i="2"/>
  <c r="I1272" i="2" s="1"/>
  <c r="M1271" i="2"/>
  <c r="J1271" i="2"/>
  <c r="H1271" i="2"/>
  <c r="G1271" i="2"/>
  <c r="I1271" i="2" s="1"/>
  <c r="M1270" i="2"/>
  <c r="J1270" i="2"/>
  <c r="K1270" i="2" s="1"/>
  <c r="H1270" i="2"/>
  <c r="G1270" i="2"/>
  <c r="I1270" i="2" s="1"/>
  <c r="M1269" i="2"/>
  <c r="H1269" i="2"/>
  <c r="J1269" i="2" s="1"/>
  <c r="G1269" i="2"/>
  <c r="I1269" i="2" s="1"/>
  <c r="K1269" i="2" s="1"/>
  <c r="M1268" i="2"/>
  <c r="H1268" i="2"/>
  <c r="J1268" i="2" s="1"/>
  <c r="K1268" i="2" s="1"/>
  <c r="G1268" i="2"/>
  <c r="I1268" i="2" s="1"/>
  <c r="M1267" i="2"/>
  <c r="J1267" i="2"/>
  <c r="I1267" i="2"/>
  <c r="H1267" i="2"/>
  <c r="G1267" i="2"/>
  <c r="M1266" i="2"/>
  <c r="J1266" i="2"/>
  <c r="H1266" i="2"/>
  <c r="G1266" i="2"/>
  <c r="I1266" i="2" s="1"/>
  <c r="M1265" i="2"/>
  <c r="J1265" i="2"/>
  <c r="I1265" i="2"/>
  <c r="K1265" i="2" s="1"/>
  <c r="H1265" i="2"/>
  <c r="G1265" i="2"/>
  <c r="M1264" i="2"/>
  <c r="H1264" i="2"/>
  <c r="J1264" i="2" s="1"/>
  <c r="K1264" i="2" s="1"/>
  <c r="G1264" i="2"/>
  <c r="I1264" i="2" s="1"/>
  <c r="M1263" i="2"/>
  <c r="J1263" i="2"/>
  <c r="I1263" i="2"/>
  <c r="H1263" i="2"/>
  <c r="G1263" i="2"/>
  <c r="M1262" i="2"/>
  <c r="H1262" i="2"/>
  <c r="J1262" i="2" s="1"/>
  <c r="G1262" i="2"/>
  <c r="I1262" i="2" s="1"/>
  <c r="M1261" i="2"/>
  <c r="J1261" i="2"/>
  <c r="H1261" i="2"/>
  <c r="G1261" i="2"/>
  <c r="I1261" i="2" s="1"/>
  <c r="M1260" i="2"/>
  <c r="J1260" i="2"/>
  <c r="H1260" i="2"/>
  <c r="G1260" i="2"/>
  <c r="I1260" i="2" s="1"/>
  <c r="K1260" i="2" s="1"/>
  <c r="M1259" i="2"/>
  <c r="I1259" i="2"/>
  <c r="K1259" i="2" s="1"/>
  <c r="H1259" i="2"/>
  <c r="J1259" i="2" s="1"/>
  <c r="G1259" i="2"/>
  <c r="M1258" i="2"/>
  <c r="J1258" i="2"/>
  <c r="H1258" i="2"/>
  <c r="G1258" i="2"/>
  <c r="I1258" i="2" s="1"/>
  <c r="K1258" i="2" s="1"/>
  <c r="M1257" i="2"/>
  <c r="J1257" i="2"/>
  <c r="H1257" i="2"/>
  <c r="G1257" i="2"/>
  <c r="I1257" i="2" s="1"/>
  <c r="K1257" i="2" s="1"/>
  <c r="M1256" i="2"/>
  <c r="J1256" i="2"/>
  <c r="K1256" i="2" s="1"/>
  <c r="H1256" i="2"/>
  <c r="G1256" i="2"/>
  <c r="I1256" i="2" s="1"/>
  <c r="M1255" i="2"/>
  <c r="H1255" i="2"/>
  <c r="J1255" i="2" s="1"/>
  <c r="G1255" i="2"/>
  <c r="I1255" i="2" s="1"/>
  <c r="M1254" i="2"/>
  <c r="K1254" i="2"/>
  <c r="H1254" i="2"/>
  <c r="J1254" i="2" s="1"/>
  <c r="G1254" i="2"/>
  <c r="I1254" i="2" s="1"/>
  <c r="M1253" i="2"/>
  <c r="H1253" i="2"/>
  <c r="J1253" i="2" s="1"/>
  <c r="G1253" i="2"/>
  <c r="I1253" i="2" s="1"/>
  <c r="M1252" i="2"/>
  <c r="I1252" i="2"/>
  <c r="H1252" i="2"/>
  <c r="J1252" i="2" s="1"/>
  <c r="G1252" i="2"/>
  <c r="M1251" i="2"/>
  <c r="K1251" i="2"/>
  <c r="N1251" i="2" s="1"/>
  <c r="H1251" i="2"/>
  <c r="J1251" i="2" s="1"/>
  <c r="G1251" i="2"/>
  <c r="I1251" i="2" s="1"/>
  <c r="M1250" i="2"/>
  <c r="J1250" i="2"/>
  <c r="H1250" i="2"/>
  <c r="G1250" i="2"/>
  <c r="I1250" i="2" s="1"/>
  <c r="K1250" i="2" s="1"/>
  <c r="M1249" i="2"/>
  <c r="H1249" i="2"/>
  <c r="J1249" i="2" s="1"/>
  <c r="G1249" i="2"/>
  <c r="I1249" i="2" s="1"/>
  <c r="M1248" i="2"/>
  <c r="J1248" i="2"/>
  <c r="H1248" i="2"/>
  <c r="G1248" i="2"/>
  <c r="I1248" i="2" s="1"/>
  <c r="M1247" i="2"/>
  <c r="H1247" i="2"/>
  <c r="J1247" i="2" s="1"/>
  <c r="G1247" i="2"/>
  <c r="I1247" i="2" s="1"/>
  <c r="K1247" i="2" s="1"/>
  <c r="M1246" i="2"/>
  <c r="H1246" i="2"/>
  <c r="J1246" i="2" s="1"/>
  <c r="G1246" i="2"/>
  <c r="I1246" i="2" s="1"/>
  <c r="M1245" i="2"/>
  <c r="H1245" i="2"/>
  <c r="J1245" i="2" s="1"/>
  <c r="G1245" i="2"/>
  <c r="I1245" i="2" s="1"/>
  <c r="M1244" i="2"/>
  <c r="J1244" i="2"/>
  <c r="I1244" i="2"/>
  <c r="H1244" i="2"/>
  <c r="G1244" i="2"/>
  <c r="M1243" i="2"/>
  <c r="I1243" i="2"/>
  <c r="K1243" i="2" s="1"/>
  <c r="H1243" i="2"/>
  <c r="J1243" i="2" s="1"/>
  <c r="G1243" i="2"/>
  <c r="M1242" i="2"/>
  <c r="H1242" i="2"/>
  <c r="J1242" i="2" s="1"/>
  <c r="K1242" i="2" s="1"/>
  <c r="G1242" i="2"/>
  <c r="I1242" i="2" s="1"/>
  <c r="M1241" i="2"/>
  <c r="J1241" i="2"/>
  <c r="I1241" i="2"/>
  <c r="H1241" i="2"/>
  <c r="G1241" i="2"/>
  <c r="M1240" i="2"/>
  <c r="H1240" i="2"/>
  <c r="J1240" i="2" s="1"/>
  <c r="G1240" i="2"/>
  <c r="I1240" i="2" s="1"/>
  <c r="K1240" i="2" s="1"/>
  <c r="M1239" i="2"/>
  <c r="H1239" i="2"/>
  <c r="J1239" i="2" s="1"/>
  <c r="G1239" i="2"/>
  <c r="I1239" i="2" s="1"/>
  <c r="M1238" i="2"/>
  <c r="H1238" i="2"/>
  <c r="J1238" i="2" s="1"/>
  <c r="G1238" i="2"/>
  <c r="I1238" i="2" s="1"/>
  <c r="M1237" i="2"/>
  <c r="J1237" i="2"/>
  <c r="H1237" i="2"/>
  <c r="G1237" i="2"/>
  <c r="I1237" i="2" s="1"/>
  <c r="M1236" i="2"/>
  <c r="J1236" i="2"/>
  <c r="H1236" i="2"/>
  <c r="G1236" i="2"/>
  <c r="I1236" i="2" s="1"/>
  <c r="M1235" i="2"/>
  <c r="I1235" i="2"/>
  <c r="H1235" i="2"/>
  <c r="J1235" i="2" s="1"/>
  <c r="K1235" i="2" s="1"/>
  <c r="N1235" i="2" s="1"/>
  <c r="G1235" i="2"/>
  <c r="M1234" i="2"/>
  <c r="H1234" i="2"/>
  <c r="J1234" i="2" s="1"/>
  <c r="G1234" i="2"/>
  <c r="I1234" i="2" s="1"/>
  <c r="M1233" i="2"/>
  <c r="H1233" i="2"/>
  <c r="J1233" i="2" s="1"/>
  <c r="G1233" i="2"/>
  <c r="I1233" i="2" s="1"/>
  <c r="M1232" i="2"/>
  <c r="J1232" i="2"/>
  <c r="H1232" i="2"/>
  <c r="G1232" i="2"/>
  <c r="I1232" i="2" s="1"/>
  <c r="M1231" i="2"/>
  <c r="H1231" i="2"/>
  <c r="J1231" i="2" s="1"/>
  <c r="G1231" i="2"/>
  <c r="I1231" i="2" s="1"/>
  <c r="M1230" i="2"/>
  <c r="H1230" i="2"/>
  <c r="J1230" i="2" s="1"/>
  <c r="G1230" i="2"/>
  <c r="I1230" i="2" s="1"/>
  <c r="M1229" i="2"/>
  <c r="J1229" i="2"/>
  <c r="H1229" i="2"/>
  <c r="G1229" i="2"/>
  <c r="I1229" i="2" s="1"/>
  <c r="K1229" i="2" s="1"/>
  <c r="N1229" i="2" s="1"/>
  <c r="M1228" i="2"/>
  <c r="J1228" i="2"/>
  <c r="I1228" i="2"/>
  <c r="H1228" i="2"/>
  <c r="G1228" i="2"/>
  <c r="M1227" i="2"/>
  <c r="H1227" i="2"/>
  <c r="J1227" i="2" s="1"/>
  <c r="G1227" i="2"/>
  <c r="I1227" i="2" s="1"/>
  <c r="M1226" i="2"/>
  <c r="H1226" i="2"/>
  <c r="J1226" i="2" s="1"/>
  <c r="K1226" i="2" s="1"/>
  <c r="G1226" i="2"/>
  <c r="I1226" i="2" s="1"/>
  <c r="M1225" i="2"/>
  <c r="I1225" i="2"/>
  <c r="K1225" i="2" s="1"/>
  <c r="H1225" i="2"/>
  <c r="J1225" i="2" s="1"/>
  <c r="G1225" i="2"/>
  <c r="M1224" i="2"/>
  <c r="J1224" i="2"/>
  <c r="I1224" i="2"/>
  <c r="H1224" i="2"/>
  <c r="G1224" i="2"/>
  <c r="M1223" i="2"/>
  <c r="H1223" i="2"/>
  <c r="J1223" i="2" s="1"/>
  <c r="G1223" i="2"/>
  <c r="I1223" i="2" s="1"/>
  <c r="M1222" i="2"/>
  <c r="H1222" i="2"/>
  <c r="J1222" i="2" s="1"/>
  <c r="G1222" i="2"/>
  <c r="I1222" i="2" s="1"/>
  <c r="M1221" i="2"/>
  <c r="H1221" i="2"/>
  <c r="J1221" i="2" s="1"/>
  <c r="G1221" i="2"/>
  <c r="I1221" i="2" s="1"/>
  <c r="M1220" i="2"/>
  <c r="I1220" i="2"/>
  <c r="H1220" i="2"/>
  <c r="J1220" i="2" s="1"/>
  <c r="G1220" i="2"/>
  <c r="M1219" i="2"/>
  <c r="J1219" i="2"/>
  <c r="H1219" i="2"/>
  <c r="G1219" i="2"/>
  <c r="I1219" i="2" s="1"/>
  <c r="M1218" i="2"/>
  <c r="J1218" i="2"/>
  <c r="I1218" i="2"/>
  <c r="H1218" i="2"/>
  <c r="G1218" i="2"/>
  <c r="M1217" i="2"/>
  <c r="H1217" i="2"/>
  <c r="J1217" i="2" s="1"/>
  <c r="G1217" i="2"/>
  <c r="I1217" i="2" s="1"/>
  <c r="M1216" i="2"/>
  <c r="H1216" i="2"/>
  <c r="J1216" i="2" s="1"/>
  <c r="G1216" i="2"/>
  <c r="I1216" i="2" s="1"/>
  <c r="M1215" i="2"/>
  <c r="J1215" i="2"/>
  <c r="H1215" i="2"/>
  <c r="G1215" i="2"/>
  <c r="I1215" i="2" s="1"/>
  <c r="K1215" i="2" s="1"/>
  <c r="M1214" i="2"/>
  <c r="J1214" i="2"/>
  <c r="H1214" i="2"/>
  <c r="G1214" i="2"/>
  <c r="I1214" i="2" s="1"/>
  <c r="M1213" i="2"/>
  <c r="J1213" i="2"/>
  <c r="H1213" i="2"/>
  <c r="G1213" i="2"/>
  <c r="I1213" i="2" s="1"/>
  <c r="M1212" i="2"/>
  <c r="H1212" i="2"/>
  <c r="J1212" i="2" s="1"/>
  <c r="G1212" i="2"/>
  <c r="I1212" i="2" s="1"/>
  <c r="M1211" i="2"/>
  <c r="H1211" i="2"/>
  <c r="J1211" i="2" s="1"/>
  <c r="G1211" i="2"/>
  <c r="I1211" i="2" s="1"/>
  <c r="M1210" i="2"/>
  <c r="I1210" i="2"/>
  <c r="H1210" i="2"/>
  <c r="J1210" i="2" s="1"/>
  <c r="G1210" i="2"/>
  <c r="M1209" i="2"/>
  <c r="H1209" i="2"/>
  <c r="J1209" i="2" s="1"/>
  <c r="G1209" i="2"/>
  <c r="I1209" i="2" s="1"/>
  <c r="M1208" i="2"/>
  <c r="H1208" i="2"/>
  <c r="J1208" i="2" s="1"/>
  <c r="G1208" i="2"/>
  <c r="I1208" i="2" s="1"/>
  <c r="M1207" i="2"/>
  <c r="I1207" i="2"/>
  <c r="H1207" i="2"/>
  <c r="J1207" i="2" s="1"/>
  <c r="G1207" i="2"/>
  <c r="M1206" i="2"/>
  <c r="J1206" i="2"/>
  <c r="I1206" i="2"/>
  <c r="K1206" i="2" s="1"/>
  <c r="N1206" i="2" s="1"/>
  <c r="H1206" i="2"/>
  <c r="G1206" i="2"/>
  <c r="M1205" i="2"/>
  <c r="J1205" i="2"/>
  <c r="H1205" i="2"/>
  <c r="G1205" i="2"/>
  <c r="I1205" i="2" s="1"/>
  <c r="M1204" i="2"/>
  <c r="H1204" i="2"/>
  <c r="J1204" i="2" s="1"/>
  <c r="G1204" i="2"/>
  <c r="I1204" i="2" s="1"/>
  <c r="M1203" i="2"/>
  <c r="H1203" i="2"/>
  <c r="J1203" i="2" s="1"/>
  <c r="G1203" i="2"/>
  <c r="I1203" i="2" s="1"/>
  <c r="M1202" i="2"/>
  <c r="J1202" i="2"/>
  <c r="I1202" i="2"/>
  <c r="H1202" i="2"/>
  <c r="G1202" i="2"/>
  <c r="M1201" i="2"/>
  <c r="I1201" i="2"/>
  <c r="H1201" i="2"/>
  <c r="J1201" i="2" s="1"/>
  <c r="G1201" i="2"/>
  <c r="M1200" i="2"/>
  <c r="J1200" i="2"/>
  <c r="H1200" i="2"/>
  <c r="G1200" i="2"/>
  <c r="I1200" i="2" s="1"/>
  <c r="M1199" i="2"/>
  <c r="J1199" i="2"/>
  <c r="H1199" i="2"/>
  <c r="G1199" i="2"/>
  <c r="I1199" i="2" s="1"/>
  <c r="M1198" i="2"/>
  <c r="I1198" i="2"/>
  <c r="H1198" i="2"/>
  <c r="J1198" i="2" s="1"/>
  <c r="G1198" i="2"/>
  <c r="M1197" i="2"/>
  <c r="H1197" i="2"/>
  <c r="J1197" i="2" s="1"/>
  <c r="G1197" i="2"/>
  <c r="I1197" i="2" s="1"/>
  <c r="M1196" i="2"/>
  <c r="H1196" i="2"/>
  <c r="J1196" i="2" s="1"/>
  <c r="G1196" i="2"/>
  <c r="I1196" i="2" s="1"/>
  <c r="K1196" i="2" s="1"/>
  <c r="M1195" i="2"/>
  <c r="H1195" i="2"/>
  <c r="J1195" i="2" s="1"/>
  <c r="G1195" i="2"/>
  <c r="I1195" i="2" s="1"/>
  <c r="K1195" i="2" s="1"/>
  <c r="N1195" i="2" s="1"/>
  <c r="M1194" i="2"/>
  <c r="H1194" i="2"/>
  <c r="J1194" i="2" s="1"/>
  <c r="G1194" i="2"/>
  <c r="I1194" i="2" s="1"/>
  <c r="M1193" i="2"/>
  <c r="I1193" i="2"/>
  <c r="K1193" i="2" s="1"/>
  <c r="H1193" i="2"/>
  <c r="J1193" i="2" s="1"/>
  <c r="G1193" i="2"/>
  <c r="M1192" i="2"/>
  <c r="H1192" i="2"/>
  <c r="J1192" i="2" s="1"/>
  <c r="G1192" i="2"/>
  <c r="I1192" i="2" s="1"/>
  <c r="M1191" i="2"/>
  <c r="H1191" i="2"/>
  <c r="J1191" i="2" s="1"/>
  <c r="G1191" i="2"/>
  <c r="I1191" i="2" s="1"/>
  <c r="M1190" i="2"/>
  <c r="H1190" i="2"/>
  <c r="J1190" i="2" s="1"/>
  <c r="G1190" i="2"/>
  <c r="I1190" i="2" s="1"/>
  <c r="M1189" i="2"/>
  <c r="H1189" i="2"/>
  <c r="J1189" i="2" s="1"/>
  <c r="G1189" i="2"/>
  <c r="I1189" i="2" s="1"/>
  <c r="K1189" i="2" s="1"/>
  <c r="N1189" i="2" s="1"/>
  <c r="M1188" i="2"/>
  <c r="H1188" i="2"/>
  <c r="J1188" i="2" s="1"/>
  <c r="G1188" i="2"/>
  <c r="I1188" i="2" s="1"/>
  <c r="K1188" i="2" s="1"/>
  <c r="M1187" i="2"/>
  <c r="H1187" i="2"/>
  <c r="J1187" i="2" s="1"/>
  <c r="G1187" i="2"/>
  <c r="I1187" i="2" s="1"/>
  <c r="M1186" i="2"/>
  <c r="J1186" i="2"/>
  <c r="I1186" i="2"/>
  <c r="H1186" i="2"/>
  <c r="G1186" i="2"/>
  <c r="M1185" i="2"/>
  <c r="H1185" i="2"/>
  <c r="J1185" i="2" s="1"/>
  <c r="G1185" i="2"/>
  <c r="I1185" i="2" s="1"/>
  <c r="M1184" i="2"/>
  <c r="H1184" i="2"/>
  <c r="J1184" i="2" s="1"/>
  <c r="G1184" i="2"/>
  <c r="I1184" i="2" s="1"/>
  <c r="M1183" i="2"/>
  <c r="J1183" i="2"/>
  <c r="H1183" i="2"/>
  <c r="G1183" i="2"/>
  <c r="I1183" i="2" s="1"/>
  <c r="K1183" i="2" s="1"/>
  <c r="M1182" i="2"/>
  <c r="I1182" i="2"/>
  <c r="H1182" i="2"/>
  <c r="J1182" i="2" s="1"/>
  <c r="G1182" i="2"/>
  <c r="M1181" i="2"/>
  <c r="H1181" i="2"/>
  <c r="J1181" i="2" s="1"/>
  <c r="G1181" i="2"/>
  <c r="I1181" i="2" s="1"/>
  <c r="M1180" i="2"/>
  <c r="H1180" i="2"/>
  <c r="J1180" i="2" s="1"/>
  <c r="G1180" i="2"/>
  <c r="I1180" i="2" s="1"/>
  <c r="M1179" i="2"/>
  <c r="H1179" i="2"/>
  <c r="J1179" i="2" s="1"/>
  <c r="G1179" i="2"/>
  <c r="I1179" i="2" s="1"/>
  <c r="M1178" i="2"/>
  <c r="I1178" i="2"/>
  <c r="H1178" i="2"/>
  <c r="J1178" i="2" s="1"/>
  <c r="G1178" i="2"/>
  <c r="M1177" i="2"/>
  <c r="I1177" i="2"/>
  <c r="K1177" i="2" s="1"/>
  <c r="H1177" i="2"/>
  <c r="J1177" i="2" s="1"/>
  <c r="G1177" i="2"/>
  <c r="M1176" i="2"/>
  <c r="H1176" i="2"/>
  <c r="J1176" i="2" s="1"/>
  <c r="G1176" i="2"/>
  <c r="I1176" i="2" s="1"/>
  <c r="M1175" i="2"/>
  <c r="H1175" i="2"/>
  <c r="J1175" i="2" s="1"/>
  <c r="G1175" i="2"/>
  <c r="I1175" i="2" s="1"/>
  <c r="K1175" i="2" s="1"/>
  <c r="M1174" i="2"/>
  <c r="H1174" i="2"/>
  <c r="J1174" i="2" s="1"/>
  <c r="G1174" i="2"/>
  <c r="I1174" i="2" s="1"/>
  <c r="M1173" i="2"/>
  <c r="H1173" i="2"/>
  <c r="J1173" i="2" s="1"/>
  <c r="G1173" i="2"/>
  <c r="I1173" i="2" s="1"/>
  <c r="K1173" i="2" s="1"/>
  <c r="M1172" i="2"/>
  <c r="H1172" i="2"/>
  <c r="J1172" i="2" s="1"/>
  <c r="G1172" i="2"/>
  <c r="I1172" i="2" s="1"/>
  <c r="K1172" i="2" s="1"/>
  <c r="M1171" i="2"/>
  <c r="J1171" i="2"/>
  <c r="H1171" i="2"/>
  <c r="G1171" i="2"/>
  <c r="I1171" i="2" s="1"/>
  <c r="M1170" i="2"/>
  <c r="H1170" i="2"/>
  <c r="J1170" i="2" s="1"/>
  <c r="G1170" i="2"/>
  <c r="I1170" i="2" s="1"/>
  <c r="M1169" i="2"/>
  <c r="I1169" i="2"/>
  <c r="H1169" i="2"/>
  <c r="J1169" i="2" s="1"/>
  <c r="G1169" i="2"/>
  <c r="M1168" i="2"/>
  <c r="H1168" i="2"/>
  <c r="J1168" i="2" s="1"/>
  <c r="G1168" i="2"/>
  <c r="I1168" i="2" s="1"/>
  <c r="M1167" i="2"/>
  <c r="I1167" i="2"/>
  <c r="K1167" i="2" s="1"/>
  <c r="H1167" i="2"/>
  <c r="J1167" i="2" s="1"/>
  <c r="G1167" i="2"/>
  <c r="M1166" i="2"/>
  <c r="H1166" i="2"/>
  <c r="J1166" i="2" s="1"/>
  <c r="G1166" i="2"/>
  <c r="I1166" i="2" s="1"/>
  <c r="M1165" i="2"/>
  <c r="H1165" i="2"/>
  <c r="J1165" i="2" s="1"/>
  <c r="G1165" i="2"/>
  <c r="I1165" i="2" s="1"/>
  <c r="M1164" i="2"/>
  <c r="H1164" i="2"/>
  <c r="J1164" i="2" s="1"/>
  <c r="G1164" i="2"/>
  <c r="I1164" i="2" s="1"/>
  <c r="M1163" i="2"/>
  <c r="I1163" i="2"/>
  <c r="H1163" i="2"/>
  <c r="J1163" i="2" s="1"/>
  <c r="G1163" i="2"/>
  <c r="M1162" i="2"/>
  <c r="I1162" i="2"/>
  <c r="H1162" i="2"/>
  <c r="J1162" i="2" s="1"/>
  <c r="G1162" i="2"/>
  <c r="M1161" i="2"/>
  <c r="I1161" i="2"/>
  <c r="K1161" i="2" s="1"/>
  <c r="H1161" i="2"/>
  <c r="J1161" i="2" s="1"/>
  <c r="G1161" i="2"/>
  <c r="M1160" i="2"/>
  <c r="J1160" i="2"/>
  <c r="H1160" i="2"/>
  <c r="G1160" i="2"/>
  <c r="I1160" i="2" s="1"/>
  <c r="M1159" i="2"/>
  <c r="J1159" i="2"/>
  <c r="H1159" i="2"/>
  <c r="G1159" i="2"/>
  <c r="I1159" i="2" s="1"/>
  <c r="M1158" i="2"/>
  <c r="I1158" i="2"/>
  <c r="H1158" i="2"/>
  <c r="J1158" i="2" s="1"/>
  <c r="G1158" i="2"/>
  <c r="M1157" i="2"/>
  <c r="H1157" i="2"/>
  <c r="J1157" i="2" s="1"/>
  <c r="G1157" i="2"/>
  <c r="I1157" i="2" s="1"/>
  <c r="M1156" i="2"/>
  <c r="J1156" i="2"/>
  <c r="H1156" i="2"/>
  <c r="G1156" i="2"/>
  <c r="I1156" i="2" s="1"/>
  <c r="M1155" i="2"/>
  <c r="J1155" i="2"/>
  <c r="H1155" i="2"/>
  <c r="G1155" i="2"/>
  <c r="I1155" i="2" s="1"/>
  <c r="M1154" i="2"/>
  <c r="J1154" i="2"/>
  <c r="H1154" i="2"/>
  <c r="G1154" i="2"/>
  <c r="I1154" i="2" s="1"/>
  <c r="M1153" i="2"/>
  <c r="I1153" i="2"/>
  <c r="H1153" i="2"/>
  <c r="J1153" i="2" s="1"/>
  <c r="G1153" i="2"/>
  <c r="M1152" i="2"/>
  <c r="H1152" i="2"/>
  <c r="J1152" i="2" s="1"/>
  <c r="G1152" i="2"/>
  <c r="I1152" i="2" s="1"/>
  <c r="M1151" i="2"/>
  <c r="H1151" i="2"/>
  <c r="J1151" i="2" s="1"/>
  <c r="G1151" i="2"/>
  <c r="I1151" i="2" s="1"/>
  <c r="K1151" i="2" s="1"/>
  <c r="M1150" i="2"/>
  <c r="H1150" i="2"/>
  <c r="J1150" i="2" s="1"/>
  <c r="G1150" i="2"/>
  <c r="I1150" i="2" s="1"/>
  <c r="M1149" i="2"/>
  <c r="H1149" i="2"/>
  <c r="J1149" i="2" s="1"/>
  <c r="G1149" i="2"/>
  <c r="I1149" i="2" s="1"/>
  <c r="M1148" i="2"/>
  <c r="J1148" i="2"/>
  <c r="H1148" i="2"/>
  <c r="G1148" i="2"/>
  <c r="I1148" i="2" s="1"/>
  <c r="M1147" i="2"/>
  <c r="H1147" i="2"/>
  <c r="J1147" i="2" s="1"/>
  <c r="G1147" i="2"/>
  <c r="I1147" i="2" s="1"/>
  <c r="M1146" i="2"/>
  <c r="I1146" i="2"/>
  <c r="H1146" i="2"/>
  <c r="J1146" i="2" s="1"/>
  <c r="G1146" i="2"/>
  <c r="M1145" i="2"/>
  <c r="H1145" i="2"/>
  <c r="J1145" i="2" s="1"/>
  <c r="G1145" i="2"/>
  <c r="I1145" i="2" s="1"/>
  <c r="M1144" i="2"/>
  <c r="J1144" i="2"/>
  <c r="H1144" i="2"/>
  <c r="G1144" i="2"/>
  <c r="I1144" i="2" s="1"/>
  <c r="M1143" i="2"/>
  <c r="H1143" i="2"/>
  <c r="J1143" i="2" s="1"/>
  <c r="G1143" i="2"/>
  <c r="I1143" i="2" s="1"/>
  <c r="M1142" i="2"/>
  <c r="I1142" i="2"/>
  <c r="H1142" i="2"/>
  <c r="J1142" i="2" s="1"/>
  <c r="G1142" i="2"/>
  <c r="M1141" i="2"/>
  <c r="H1141" i="2"/>
  <c r="J1141" i="2" s="1"/>
  <c r="G1141" i="2"/>
  <c r="I1141" i="2" s="1"/>
  <c r="K1141" i="2" s="1"/>
  <c r="N1141" i="2" s="1"/>
  <c r="M1140" i="2"/>
  <c r="H1140" i="2"/>
  <c r="J1140" i="2" s="1"/>
  <c r="G1140" i="2"/>
  <c r="I1140" i="2" s="1"/>
  <c r="M1139" i="2"/>
  <c r="H1139" i="2"/>
  <c r="J1139" i="2" s="1"/>
  <c r="G1139" i="2"/>
  <c r="I1139" i="2" s="1"/>
  <c r="M1138" i="2"/>
  <c r="J1138" i="2"/>
  <c r="I1138" i="2"/>
  <c r="H1138" i="2"/>
  <c r="G1138" i="2"/>
  <c r="M1137" i="2"/>
  <c r="I1137" i="2"/>
  <c r="H1137" i="2"/>
  <c r="J1137" i="2" s="1"/>
  <c r="G1137" i="2"/>
  <c r="M1136" i="2"/>
  <c r="H1136" i="2"/>
  <c r="J1136" i="2" s="1"/>
  <c r="G1136" i="2"/>
  <c r="I1136" i="2" s="1"/>
  <c r="M1135" i="2"/>
  <c r="I1135" i="2"/>
  <c r="H1135" i="2"/>
  <c r="J1135" i="2" s="1"/>
  <c r="G1135" i="2"/>
  <c r="M1134" i="2"/>
  <c r="I1134" i="2"/>
  <c r="H1134" i="2"/>
  <c r="J1134" i="2" s="1"/>
  <c r="G1134" i="2"/>
  <c r="M1133" i="2"/>
  <c r="H1133" i="2"/>
  <c r="J1133" i="2" s="1"/>
  <c r="G1133" i="2"/>
  <c r="I1133" i="2" s="1"/>
  <c r="M1132" i="2"/>
  <c r="J1132" i="2"/>
  <c r="H1132" i="2"/>
  <c r="G1132" i="2"/>
  <c r="I1132" i="2" s="1"/>
  <c r="M1131" i="2"/>
  <c r="I1131" i="2"/>
  <c r="H1131" i="2"/>
  <c r="J1131" i="2" s="1"/>
  <c r="G1131" i="2"/>
  <c r="M1130" i="2"/>
  <c r="J1130" i="2"/>
  <c r="H1130" i="2"/>
  <c r="G1130" i="2"/>
  <c r="I1130" i="2" s="1"/>
  <c r="M1129" i="2"/>
  <c r="H1129" i="2"/>
  <c r="J1129" i="2" s="1"/>
  <c r="G1129" i="2"/>
  <c r="I1129" i="2" s="1"/>
  <c r="K1129" i="2" s="1"/>
  <c r="M1128" i="2"/>
  <c r="H1128" i="2"/>
  <c r="J1128" i="2" s="1"/>
  <c r="G1128" i="2"/>
  <c r="I1128" i="2" s="1"/>
  <c r="M1127" i="2"/>
  <c r="J1127" i="2"/>
  <c r="H1127" i="2"/>
  <c r="G1127" i="2"/>
  <c r="I1127" i="2" s="1"/>
  <c r="K1127" i="2" s="1"/>
  <c r="M1126" i="2"/>
  <c r="H1126" i="2"/>
  <c r="J1126" i="2" s="1"/>
  <c r="G1126" i="2"/>
  <c r="I1126" i="2" s="1"/>
  <c r="M1125" i="2"/>
  <c r="H1125" i="2"/>
  <c r="J1125" i="2" s="1"/>
  <c r="G1125" i="2"/>
  <c r="I1125" i="2" s="1"/>
  <c r="M1124" i="2"/>
  <c r="H1124" i="2"/>
  <c r="J1124" i="2" s="1"/>
  <c r="G1124" i="2"/>
  <c r="I1124" i="2" s="1"/>
  <c r="K1124" i="2" s="1"/>
  <c r="N1124" i="2" s="1"/>
  <c r="M1123" i="2"/>
  <c r="H1123" i="2"/>
  <c r="J1123" i="2" s="1"/>
  <c r="G1123" i="2"/>
  <c r="I1123" i="2" s="1"/>
  <c r="M1122" i="2"/>
  <c r="J1122" i="2"/>
  <c r="H1122" i="2"/>
  <c r="G1122" i="2"/>
  <c r="I1122" i="2" s="1"/>
  <c r="M1121" i="2"/>
  <c r="I1121" i="2"/>
  <c r="H1121" i="2"/>
  <c r="J1121" i="2" s="1"/>
  <c r="G1121" i="2"/>
  <c r="M1120" i="2"/>
  <c r="H1120" i="2"/>
  <c r="J1120" i="2" s="1"/>
  <c r="G1120" i="2"/>
  <c r="I1120" i="2" s="1"/>
  <c r="M1119" i="2"/>
  <c r="I1119" i="2"/>
  <c r="H1119" i="2"/>
  <c r="J1119" i="2" s="1"/>
  <c r="G1119" i="2"/>
  <c r="M1118" i="2"/>
  <c r="I1118" i="2"/>
  <c r="H1118" i="2"/>
  <c r="J1118" i="2" s="1"/>
  <c r="G1118" i="2"/>
  <c r="M1117" i="2"/>
  <c r="H1117" i="2"/>
  <c r="J1117" i="2" s="1"/>
  <c r="G1117" i="2"/>
  <c r="I1117" i="2" s="1"/>
  <c r="M1116" i="2"/>
  <c r="H1116" i="2"/>
  <c r="J1116" i="2" s="1"/>
  <c r="G1116" i="2"/>
  <c r="I1116" i="2" s="1"/>
  <c r="M1115" i="2"/>
  <c r="I1115" i="2"/>
  <c r="H1115" i="2"/>
  <c r="J1115" i="2" s="1"/>
  <c r="G1115" i="2"/>
  <c r="M1114" i="2"/>
  <c r="I1114" i="2"/>
  <c r="H1114" i="2"/>
  <c r="J1114" i="2" s="1"/>
  <c r="G1114" i="2"/>
  <c r="M1113" i="2"/>
  <c r="H1113" i="2"/>
  <c r="J1113" i="2" s="1"/>
  <c r="G1113" i="2"/>
  <c r="I1113" i="2" s="1"/>
  <c r="K1113" i="2" s="1"/>
  <c r="M1112" i="2"/>
  <c r="J1112" i="2"/>
  <c r="H1112" i="2"/>
  <c r="G1112" i="2"/>
  <c r="I1112" i="2" s="1"/>
  <c r="M1111" i="2"/>
  <c r="J1111" i="2"/>
  <c r="H1111" i="2"/>
  <c r="G1111" i="2"/>
  <c r="I1111" i="2" s="1"/>
  <c r="K1111" i="2" s="1"/>
  <c r="M1110" i="2"/>
  <c r="I1110" i="2"/>
  <c r="H1110" i="2"/>
  <c r="J1110" i="2" s="1"/>
  <c r="G1110" i="2"/>
  <c r="M1109" i="2"/>
  <c r="H1109" i="2"/>
  <c r="J1109" i="2" s="1"/>
  <c r="G1109" i="2"/>
  <c r="I1109" i="2" s="1"/>
  <c r="M1108" i="2"/>
  <c r="H1108" i="2"/>
  <c r="J1108" i="2" s="1"/>
  <c r="G1108" i="2"/>
  <c r="I1108" i="2" s="1"/>
  <c r="M1107" i="2"/>
  <c r="J1107" i="2"/>
  <c r="H1107" i="2"/>
  <c r="G1107" i="2"/>
  <c r="I1107" i="2" s="1"/>
  <c r="M1106" i="2"/>
  <c r="J1106" i="2"/>
  <c r="H1106" i="2"/>
  <c r="G1106" i="2"/>
  <c r="I1106" i="2" s="1"/>
  <c r="M1105" i="2"/>
  <c r="H1105" i="2"/>
  <c r="J1105" i="2" s="1"/>
  <c r="G1105" i="2"/>
  <c r="I1105" i="2" s="1"/>
  <c r="M1104" i="2"/>
  <c r="H1104" i="2"/>
  <c r="J1104" i="2" s="1"/>
  <c r="G1104" i="2"/>
  <c r="I1104" i="2" s="1"/>
  <c r="M1103" i="2"/>
  <c r="J1103" i="2"/>
  <c r="H1103" i="2"/>
  <c r="G1103" i="2"/>
  <c r="I1103" i="2" s="1"/>
  <c r="M1102" i="2"/>
  <c r="H1102" i="2"/>
  <c r="J1102" i="2" s="1"/>
  <c r="G1102" i="2"/>
  <c r="I1102" i="2" s="1"/>
  <c r="M1101" i="2"/>
  <c r="H1101" i="2"/>
  <c r="J1101" i="2" s="1"/>
  <c r="G1101" i="2"/>
  <c r="I1101" i="2" s="1"/>
  <c r="M1100" i="2"/>
  <c r="J1100" i="2"/>
  <c r="H1100" i="2"/>
  <c r="G1100" i="2"/>
  <c r="I1100" i="2" s="1"/>
  <c r="M1099" i="2"/>
  <c r="J1099" i="2"/>
  <c r="H1099" i="2"/>
  <c r="G1099" i="2"/>
  <c r="I1099" i="2" s="1"/>
  <c r="M1098" i="2"/>
  <c r="J1098" i="2"/>
  <c r="H1098" i="2"/>
  <c r="G1098" i="2"/>
  <c r="I1098" i="2" s="1"/>
  <c r="M1097" i="2"/>
  <c r="I1097" i="2"/>
  <c r="K1097" i="2" s="1"/>
  <c r="H1097" i="2"/>
  <c r="J1097" i="2" s="1"/>
  <c r="G1097" i="2"/>
  <c r="M1096" i="2"/>
  <c r="H1096" i="2"/>
  <c r="J1096" i="2" s="1"/>
  <c r="G1096" i="2"/>
  <c r="I1096" i="2" s="1"/>
  <c r="M1095" i="2"/>
  <c r="H1095" i="2"/>
  <c r="J1095" i="2" s="1"/>
  <c r="G1095" i="2"/>
  <c r="I1095" i="2" s="1"/>
  <c r="M1094" i="2"/>
  <c r="H1094" i="2"/>
  <c r="J1094" i="2" s="1"/>
  <c r="G1094" i="2"/>
  <c r="I1094" i="2" s="1"/>
  <c r="M1093" i="2"/>
  <c r="H1093" i="2"/>
  <c r="J1093" i="2" s="1"/>
  <c r="G1093" i="2"/>
  <c r="I1093" i="2" s="1"/>
  <c r="N1092" i="2"/>
  <c r="M1092" i="2"/>
  <c r="H1092" i="2"/>
  <c r="J1092" i="2" s="1"/>
  <c r="G1092" i="2"/>
  <c r="I1092" i="2" s="1"/>
  <c r="K1092" i="2" s="1"/>
  <c r="M1091" i="2"/>
  <c r="I1091" i="2"/>
  <c r="H1091" i="2"/>
  <c r="J1091" i="2" s="1"/>
  <c r="G1091" i="2"/>
  <c r="M1090" i="2"/>
  <c r="I1090" i="2"/>
  <c r="K1090" i="2" s="1"/>
  <c r="N1090" i="2" s="1"/>
  <c r="H1090" i="2"/>
  <c r="J1090" i="2" s="1"/>
  <c r="G1090" i="2"/>
  <c r="N1089" i="2"/>
  <c r="M1089" i="2"/>
  <c r="K1089" i="2"/>
  <c r="J1089" i="2"/>
  <c r="H1089" i="2"/>
  <c r="G1089" i="2"/>
  <c r="I1089" i="2" s="1"/>
  <c r="M1088" i="2"/>
  <c r="I1088" i="2"/>
  <c r="K1088" i="2" s="1"/>
  <c r="H1088" i="2"/>
  <c r="J1088" i="2" s="1"/>
  <c r="G1088" i="2"/>
  <c r="M1087" i="2"/>
  <c r="J1087" i="2"/>
  <c r="H1087" i="2"/>
  <c r="G1087" i="2"/>
  <c r="I1087" i="2" s="1"/>
  <c r="K1087" i="2" s="1"/>
  <c r="N1087" i="2" s="1"/>
  <c r="M1086" i="2"/>
  <c r="J1086" i="2"/>
  <c r="H1086" i="2"/>
  <c r="G1086" i="2"/>
  <c r="I1086" i="2" s="1"/>
  <c r="K1086" i="2" s="1"/>
  <c r="N1086" i="2" s="1"/>
  <c r="M1085" i="2"/>
  <c r="H1085" i="2"/>
  <c r="J1085" i="2" s="1"/>
  <c r="G1085" i="2"/>
  <c r="I1085" i="2" s="1"/>
  <c r="M1084" i="2"/>
  <c r="J1084" i="2"/>
  <c r="H1084" i="2"/>
  <c r="G1084" i="2"/>
  <c r="I1084" i="2" s="1"/>
  <c r="K1084" i="2" s="1"/>
  <c r="M1083" i="2"/>
  <c r="K1083" i="2"/>
  <c r="I1083" i="2"/>
  <c r="H1083" i="2"/>
  <c r="J1083" i="2" s="1"/>
  <c r="G1083" i="2"/>
  <c r="M1082" i="2"/>
  <c r="K1082" i="2"/>
  <c r="N1082" i="2" s="1"/>
  <c r="H1082" i="2"/>
  <c r="J1082" i="2" s="1"/>
  <c r="G1082" i="2"/>
  <c r="I1082" i="2" s="1"/>
  <c r="M1081" i="2"/>
  <c r="J1081" i="2"/>
  <c r="H1081" i="2"/>
  <c r="G1081" i="2"/>
  <c r="I1081" i="2" s="1"/>
  <c r="K1081" i="2" s="1"/>
  <c r="N1081" i="2" s="1"/>
  <c r="M1080" i="2"/>
  <c r="J1080" i="2"/>
  <c r="H1080" i="2"/>
  <c r="G1080" i="2"/>
  <c r="I1080" i="2" s="1"/>
  <c r="K1080" i="2" s="1"/>
  <c r="M1079" i="2"/>
  <c r="H1079" i="2"/>
  <c r="J1079" i="2" s="1"/>
  <c r="G1079" i="2"/>
  <c r="I1079" i="2" s="1"/>
  <c r="K1079" i="2" s="1"/>
  <c r="N1079" i="2" s="1"/>
  <c r="M1078" i="2"/>
  <c r="H1078" i="2"/>
  <c r="J1078" i="2" s="1"/>
  <c r="K1078" i="2" s="1"/>
  <c r="N1078" i="2" s="1"/>
  <c r="G1078" i="2"/>
  <c r="I1078" i="2" s="1"/>
  <c r="M1077" i="2"/>
  <c r="K1077" i="2"/>
  <c r="I1077" i="2"/>
  <c r="H1077" i="2"/>
  <c r="J1077" i="2" s="1"/>
  <c r="G1077" i="2"/>
  <c r="M1076" i="2"/>
  <c r="K1076" i="2"/>
  <c r="J1076" i="2"/>
  <c r="I1076" i="2"/>
  <c r="H1076" i="2"/>
  <c r="G1076" i="2"/>
  <c r="M1075" i="2"/>
  <c r="H1075" i="2"/>
  <c r="J1075" i="2" s="1"/>
  <c r="G1075" i="2"/>
  <c r="I1075" i="2" s="1"/>
  <c r="M1074" i="2"/>
  <c r="I1074" i="2"/>
  <c r="H1074" i="2"/>
  <c r="J1074" i="2" s="1"/>
  <c r="G1074" i="2"/>
  <c r="M1073" i="2"/>
  <c r="J1073" i="2"/>
  <c r="H1073" i="2"/>
  <c r="G1073" i="2"/>
  <c r="I1073" i="2" s="1"/>
  <c r="K1073" i="2" s="1"/>
  <c r="N1073" i="2" s="1"/>
  <c r="M1072" i="2"/>
  <c r="J1072" i="2"/>
  <c r="I1072" i="2"/>
  <c r="K1072" i="2" s="1"/>
  <c r="H1072" i="2"/>
  <c r="G1072" i="2"/>
  <c r="M1071" i="2"/>
  <c r="J1071" i="2"/>
  <c r="K1071" i="2" s="1"/>
  <c r="H1071" i="2"/>
  <c r="G1071" i="2"/>
  <c r="I1071" i="2" s="1"/>
  <c r="M1070" i="2"/>
  <c r="J1070" i="2"/>
  <c r="H1070" i="2"/>
  <c r="G1070" i="2"/>
  <c r="I1070" i="2" s="1"/>
  <c r="M1069" i="2"/>
  <c r="K1069" i="2"/>
  <c r="J1069" i="2"/>
  <c r="I1069" i="2"/>
  <c r="H1069" i="2"/>
  <c r="G1069" i="2"/>
  <c r="M1068" i="2"/>
  <c r="H1068" i="2"/>
  <c r="J1068" i="2" s="1"/>
  <c r="G1068" i="2"/>
  <c r="I1068" i="2" s="1"/>
  <c r="K1068" i="2" s="1"/>
  <c r="M1067" i="2"/>
  <c r="I1067" i="2"/>
  <c r="H1067" i="2"/>
  <c r="J1067" i="2" s="1"/>
  <c r="K1067" i="2" s="1"/>
  <c r="G1067" i="2"/>
  <c r="M1066" i="2"/>
  <c r="I1066" i="2"/>
  <c r="H1066" i="2"/>
  <c r="J1066" i="2" s="1"/>
  <c r="K1066" i="2" s="1"/>
  <c r="G1066" i="2"/>
  <c r="M1065" i="2"/>
  <c r="I1065" i="2"/>
  <c r="K1065" i="2" s="1"/>
  <c r="N1065" i="2" s="1"/>
  <c r="H1065" i="2"/>
  <c r="J1065" i="2" s="1"/>
  <c r="G1065" i="2"/>
  <c r="M1064" i="2"/>
  <c r="H1064" i="2"/>
  <c r="J1064" i="2" s="1"/>
  <c r="K1064" i="2" s="1"/>
  <c r="G1064" i="2"/>
  <c r="I1064" i="2" s="1"/>
  <c r="M1063" i="2"/>
  <c r="H1063" i="2"/>
  <c r="J1063" i="2" s="1"/>
  <c r="K1063" i="2" s="1"/>
  <c r="G1063" i="2"/>
  <c r="I1063" i="2" s="1"/>
  <c r="M1062" i="2"/>
  <c r="J1062" i="2"/>
  <c r="H1062" i="2"/>
  <c r="G1062" i="2"/>
  <c r="I1062" i="2" s="1"/>
  <c r="M1061" i="2"/>
  <c r="K1061" i="2"/>
  <c r="J1061" i="2"/>
  <c r="H1061" i="2"/>
  <c r="G1061" i="2"/>
  <c r="I1061" i="2" s="1"/>
  <c r="M1060" i="2"/>
  <c r="I1060" i="2"/>
  <c r="K1060" i="2" s="1"/>
  <c r="H1060" i="2"/>
  <c r="J1060" i="2" s="1"/>
  <c r="G1060" i="2"/>
  <c r="M1059" i="2"/>
  <c r="I1059" i="2"/>
  <c r="H1059" i="2"/>
  <c r="J1059" i="2" s="1"/>
  <c r="K1059" i="2" s="1"/>
  <c r="G1059" i="2"/>
  <c r="M1058" i="2"/>
  <c r="H1058" i="2"/>
  <c r="J1058" i="2" s="1"/>
  <c r="K1058" i="2" s="1"/>
  <c r="G1058" i="2"/>
  <c r="I1058" i="2" s="1"/>
  <c r="M1057" i="2"/>
  <c r="J1057" i="2"/>
  <c r="H1057" i="2"/>
  <c r="G1057" i="2"/>
  <c r="I1057" i="2" s="1"/>
  <c r="K1057" i="2" s="1"/>
  <c r="N1057" i="2" s="1"/>
  <c r="M1056" i="2"/>
  <c r="H1056" i="2"/>
  <c r="J1056" i="2" s="1"/>
  <c r="G1056" i="2"/>
  <c r="I1056" i="2" s="1"/>
  <c r="M1055" i="2"/>
  <c r="H1055" i="2"/>
  <c r="J1055" i="2" s="1"/>
  <c r="G1055" i="2"/>
  <c r="I1055" i="2" s="1"/>
  <c r="M1054" i="2"/>
  <c r="J1054" i="2"/>
  <c r="H1054" i="2"/>
  <c r="G1054" i="2"/>
  <c r="I1054" i="2" s="1"/>
  <c r="M1053" i="2"/>
  <c r="K1053" i="2"/>
  <c r="J1053" i="2"/>
  <c r="H1053" i="2"/>
  <c r="G1053" i="2"/>
  <c r="I1053" i="2" s="1"/>
  <c r="M1052" i="2"/>
  <c r="J1052" i="2"/>
  <c r="I1052" i="2"/>
  <c r="H1052" i="2"/>
  <c r="G1052" i="2"/>
  <c r="M1051" i="2"/>
  <c r="H1051" i="2"/>
  <c r="J1051" i="2" s="1"/>
  <c r="K1051" i="2" s="1"/>
  <c r="G1051" i="2"/>
  <c r="I1051" i="2" s="1"/>
  <c r="M1050" i="2"/>
  <c r="H1050" i="2"/>
  <c r="J1050" i="2" s="1"/>
  <c r="K1050" i="2" s="1"/>
  <c r="G1050" i="2"/>
  <c r="I1050" i="2" s="1"/>
  <c r="M1049" i="2"/>
  <c r="J1049" i="2"/>
  <c r="H1049" i="2"/>
  <c r="G1049" i="2"/>
  <c r="I1049" i="2" s="1"/>
  <c r="K1049" i="2" s="1"/>
  <c r="N1049" i="2" s="1"/>
  <c r="M1048" i="2"/>
  <c r="J1048" i="2"/>
  <c r="H1048" i="2"/>
  <c r="G1048" i="2"/>
  <c r="I1048" i="2" s="1"/>
  <c r="K1048" i="2" s="1"/>
  <c r="M1047" i="2"/>
  <c r="J1047" i="2"/>
  <c r="H1047" i="2"/>
  <c r="G1047" i="2"/>
  <c r="I1047" i="2" s="1"/>
  <c r="M1046" i="2"/>
  <c r="J1046" i="2"/>
  <c r="H1046" i="2"/>
  <c r="G1046" i="2"/>
  <c r="I1046" i="2" s="1"/>
  <c r="M1045" i="2"/>
  <c r="J1045" i="2"/>
  <c r="I1045" i="2"/>
  <c r="H1045" i="2"/>
  <c r="G1045" i="2"/>
  <c r="M1044" i="2"/>
  <c r="J1044" i="2"/>
  <c r="H1044" i="2"/>
  <c r="G1044" i="2"/>
  <c r="I1044" i="2" s="1"/>
  <c r="M1043" i="2"/>
  <c r="H1043" i="2"/>
  <c r="J1043" i="2" s="1"/>
  <c r="K1043" i="2" s="1"/>
  <c r="G1043" i="2"/>
  <c r="I1043" i="2" s="1"/>
  <c r="M1042" i="2"/>
  <c r="H1042" i="2"/>
  <c r="J1042" i="2" s="1"/>
  <c r="K1042" i="2" s="1"/>
  <c r="G1042" i="2"/>
  <c r="I1042" i="2" s="1"/>
  <c r="M1041" i="2"/>
  <c r="H1041" i="2"/>
  <c r="J1041" i="2" s="1"/>
  <c r="G1041" i="2"/>
  <c r="I1041" i="2" s="1"/>
  <c r="K1041" i="2" s="1"/>
  <c r="N1041" i="2" s="1"/>
  <c r="M1040" i="2"/>
  <c r="J1040" i="2"/>
  <c r="I1040" i="2"/>
  <c r="H1040" i="2"/>
  <c r="G1040" i="2"/>
  <c r="M1039" i="2"/>
  <c r="J1039" i="2"/>
  <c r="H1039" i="2"/>
  <c r="G1039" i="2"/>
  <c r="I1039" i="2" s="1"/>
  <c r="M1038" i="2"/>
  <c r="H1038" i="2"/>
  <c r="J1038" i="2" s="1"/>
  <c r="G1038" i="2"/>
  <c r="I1038" i="2" s="1"/>
  <c r="M1037" i="2"/>
  <c r="J1037" i="2"/>
  <c r="H1037" i="2"/>
  <c r="G1037" i="2"/>
  <c r="I1037" i="2" s="1"/>
  <c r="K1037" i="2" s="1"/>
  <c r="M1036" i="2"/>
  <c r="J1036" i="2"/>
  <c r="H1036" i="2"/>
  <c r="G1036" i="2"/>
  <c r="I1036" i="2" s="1"/>
  <c r="K1036" i="2" s="1"/>
  <c r="M1035" i="2"/>
  <c r="J1035" i="2"/>
  <c r="I1035" i="2"/>
  <c r="H1035" i="2"/>
  <c r="G1035" i="2"/>
  <c r="M1034" i="2"/>
  <c r="J1034" i="2"/>
  <c r="I1034" i="2"/>
  <c r="K1034" i="2" s="1"/>
  <c r="H1034" i="2"/>
  <c r="G1034" i="2"/>
  <c r="M1033" i="2"/>
  <c r="J1033" i="2"/>
  <c r="I1033" i="2"/>
  <c r="K1033" i="2" s="1"/>
  <c r="H1033" i="2"/>
  <c r="G1033" i="2"/>
  <c r="M1032" i="2"/>
  <c r="I1032" i="2"/>
  <c r="H1032" i="2"/>
  <c r="J1032" i="2" s="1"/>
  <c r="G1032" i="2"/>
  <c r="M1031" i="2"/>
  <c r="J1031" i="2"/>
  <c r="H1031" i="2"/>
  <c r="G1031" i="2"/>
  <c r="I1031" i="2" s="1"/>
  <c r="M1030" i="2"/>
  <c r="J1030" i="2"/>
  <c r="H1030" i="2"/>
  <c r="G1030" i="2"/>
  <c r="I1030" i="2" s="1"/>
  <c r="K1030" i="2" s="1"/>
  <c r="M1029" i="2"/>
  <c r="J1029" i="2"/>
  <c r="H1029" i="2"/>
  <c r="G1029" i="2"/>
  <c r="I1029" i="2" s="1"/>
  <c r="M1028" i="2"/>
  <c r="J1028" i="2"/>
  <c r="H1028" i="2"/>
  <c r="G1028" i="2"/>
  <c r="I1028" i="2" s="1"/>
  <c r="K1028" i="2" s="1"/>
  <c r="M1027" i="2"/>
  <c r="J1027" i="2"/>
  <c r="H1027" i="2"/>
  <c r="G1027" i="2"/>
  <c r="I1027" i="2" s="1"/>
  <c r="M1026" i="2"/>
  <c r="H1026" i="2"/>
  <c r="J1026" i="2" s="1"/>
  <c r="G1026" i="2"/>
  <c r="I1026" i="2" s="1"/>
  <c r="K1026" i="2" s="1"/>
  <c r="M1025" i="2"/>
  <c r="J1025" i="2"/>
  <c r="H1025" i="2"/>
  <c r="G1025" i="2"/>
  <c r="I1025" i="2" s="1"/>
  <c r="K1025" i="2" s="1"/>
  <c r="M1024" i="2"/>
  <c r="K1024" i="2"/>
  <c r="H1024" i="2"/>
  <c r="J1024" i="2" s="1"/>
  <c r="G1024" i="2"/>
  <c r="I1024" i="2" s="1"/>
  <c r="M1023" i="2"/>
  <c r="J1023" i="2"/>
  <c r="H1023" i="2"/>
  <c r="G1023" i="2"/>
  <c r="I1023" i="2" s="1"/>
  <c r="M1022" i="2"/>
  <c r="J1022" i="2"/>
  <c r="I1022" i="2"/>
  <c r="H1022" i="2"/>
  <c r="G1022" i="2"/>
  <c r="M1021" i="2"/>
  <c r="J1021" i="2"/>
  <c r="H1021" i="2"/>
  <c r="G1021" i="2"/>
  <c r="I1021" i="2" s="1"/>
  <c r="M1020" i="2"/>
  <c r="J1020" i="2"/>
  <c r="I1020" i="2"/>
  <c r="K1020" i="2" s="1"/>
  <c r="H1020" i="2"/>
  <c r="G1020" i="2"/>
  <c r="M1019" i="2"/>
  <c r="J1019" i="2"/>
  <c r="H1019" i="2"/>
  <c r="G1019" i="2"/>
  <c r="I1019" i="2" s="1"/>
  <c r="M1018" i="2"/>
  <c r="J1018" i="2"/>
  <c r="H1018" i="2"/>
  <c r="G1018" i="2"/>
  <c r="I1018" i="2" s="1"/>
  <c r="K1018" i="2" s="1"/>
  <c r="M1017" i="2"/>
  <c r="J1017" i="2"/>
  <c r="I1017" i="2"/>
  <c r="K1017" i="2" s="1"/>
  <c r="H1017" i="2"/>
  <c r="G1017" i="2"/>
  <c r="M1016" i="2"/>
  <c r="J1016" i="2"/>
  <c r="H1016" i="2"/>
  <c r="G1016" i="2"/>
  <c r="I1016" i="2" s="1"/>
  <c r="K1016" i="2" s="1"/>
  <c r="M1015" i="2"/>
  <c r="H1015" i="2"/>
  <c r="J1015" i="2" s="1"/>
  <c r="K1015" i="2" s="1"/>
  <c r="G1015" i="2"/>
  <c r="I1015" i="2" s="1"/>
  <c r="M1014" i="2"/>
  <c r="H1014" i="2"/>
  <c r="J1014" i="2" s="1"/>
  <c r="G1014" i="2"/>
  <c r="I1014" i="2" s="1"/>
  <c r="M1013" i="2"/>
  <c r="H1013" i="2"/>
  <c r="J1013" i="2" s="1"/>
  <c r="G1013" i="2"/>
  <c r="I1013" i="2" s="1"/>
  <c r="K1013" i="2" s="1"/>
  <c r="M1012" i="2"/>
  <c r="H1012" i="2"/>
  <c r="J1012" i="2" s="1"/>
  <c r="G1012" i="2"/>
  <c r="I1012" i="2" s="1"/>
  <c r="K1012" i="2" s="1"/>
  <c r="M1011" i="2"/>
  <c r="J1011" i="2"/>
  <c r="I1011" i="2"/>
  <c r="H1011" i="2"/>
  <c r="G1011" i="2"/>
  <c r="M1010" i="2"/>
  <c r="J1010" i="2"/>
  <c r="H1010" i="2"/>
  <c r="G1010" i="2"/>
  <c r="I1010" i="2" s="1"/>
  <c r="K1010" i="2" s="1"/>
  <c r="M1009" i="2"/>
  <c r="H1009" i="2"/>
  <c r="J1009" i="2" s="1"/>
  <c r="G1009" i="2"/>
  <c r="I1009" i="2" s="1"/>
  <c r="M1008" i="2"/>
  <c r="I1008" i="2"/>
  <c r="H1008" i="2"/>
  <c r="J1008" i="2" s="1"/>
  <c r="G1008" i="2"/>
  <c r="M1007" i="2"/>
  <c r="I1007" i="2"/>
  <c r="H1007" i="2"/>
  <c r="J1007" i="2" s="1"/>
  <c r="G1007" i="2"/>
  <c r="M1006" i="2"/>
  <c r="H1006" i="2"/>
  <c r="J1006" i="2" s="1"/>
  <c r="G1006" i="2"/>
  <c r="I1006" i="2" s="1"/>
  <c r="K1006" i="2" s="1"/>
  <c r="M1005" i="2"/>
  <c r="I1005" i="2"/>
  <c r="H1005" i="2"/>
  <c r="J1005" i="2" s="1"/>
  <c r="K1005" i="2" s="1"/>
  <c r="G1005" i="2"/>
  <c r="M1004" i="2"/>
  <c r="I1004" i="2"/>
  <c r="H1004" i="2"/>
  <c r="J1004" i="2" s="1"/>
  <c r="K1004" i="2" s="1"/>
  <c r="G1004" i="2"/>
  <c r="M1003" i="2"/>
  <c r="H1003" i="2"/>
  <c r="J1003" i="2" s="1"/>
  <c r="G1003" i="2"/>
  <c r="I1003" i="2" s="1"/>
  <c r="K1003" i="2" s="1"/>
  <c r="M1002" i="2"/>
  <c r="J1002" i="2"/>
  <c r="I1002" i="2"/>
  <c r="K1002" i="2" s="1"/>
  <c r="H1002" i="2"/>
  <c r="G1002" i="2"/>
  <c r="M1001" i="2"/>
  <c r="J1001" i="2"/>
  <c r="I1001" i="2"/>
  <c r="K1001" i="2" s="1"/>
  <c r="H1001" i="2"/>
  <c r="G1001" i="2"/>
  <c r="M1000" i="2"/>
  <c r="H1000" i="2"/>
  <c r="J1000" i="2" s="1"/>
  <c r="G1000" i="2"/>
  <c r="I1000" i="2" s="1"/>
  <c r="K1000" i="2" s="1"/>
  <c r="M999" i="2"/>
  <c r="I999" i="2"/>
  <c r="H999" i="2"/>
  <c r="J999" i="2" s="1"/>
  <c r="G999" i="2"/>
  <c r="M998" i="2"/>
  <c r="I998" i="2"/>
  <c r="H998" i="2"/>
  <c r="J998" i="2" s="1"/>
  <c r="G998" i="2"/>
  <c r="M997" i="2"/>
  <c r="H997" i="2"/>
  <c r="J997" i="2" s="1"/>
  <c r="G997" i="2"/>
  <c r="I997" i="2" s="1"/>
  <c r="M996" i="2"/>
  <c r="K996" i="2"/>
  <c r="J996" i="2"/>
  <c r="I996" i="2"/>
  <c r="H996" i="2"/>
  <c r="G996" i="2"/>
  <c r="M995" i="2"/>
  <c r="I995" i="2"/>
  <c r="K995" i="2" s="1"/>
  <c r="H995" i="2"/>
  <c r="J995" i="2" s="1"/>
  <c r="G995" i="2"/>
  <c r="M994" i="2"/>
  <c r="H994" i="2"/>
  <c r="J994" i="2" s="1"/>
  <c r="G994" i="2"/>
  <c r="I994" i="2" s="1"/>
  <c r="K994" i="2" s="1"/>
  <c r="M993" i="2"/>
  <c r="J993" i="2"/>
  <c r="I993" i="2"/>
  <c r="H993" i="2"/>
  <c r="G993" i="2"/>
  <c r="M992" i="2"/>
  <c r="H992" i="2"/>
  <c r="J992" i="2" s="1"/>
  <c r="G992" i="2"/>
  <c r="I992" i="2" s="1"/>
  <c r="M991" i="2"/>
  <c r="I991" i="2"/>
  <c r="H991" i="2"/>
  <c r="J991" i="2" s="1"/>
  <c r="G991" i="2"/>
  <c r="M990" i="2"/>
  <c r="I990" i="2"/>
  <c r="H990" i="2"/>
  <c r="J990" i="2" s="1"/>
  <c r="G990" i="2"/>
  <c r="M989" i="2"/>
  <c r="J989" i="2"/>
  <c r="H989" i="2"/>
  <c r="G989" i="2"/>
  <c r="I989" i="2" s="1"/>
  <c r="M988" i="2"/>
  <c r="H988" i="2"/>
  <c r="J988" i="2" s="1"/>
  <c r="G988" i="2"/>
  <c r="I988" i="2" s="1"/>
  <c r="M987" i="2"/>
  <c r="J987" i="2"/>
  <c r="K987" i="2" s="1"/>
  <c r="H987" i="2"/>
  <c r="G987" i="2"/>
  <c r="I987" i="2" s="1"/>
  <c r="M986" i="2"/>
  <c r="I986" i="2"/>
  <c r="H986" i="2"/>
  <c r="J986" i="2" s="1"/>
  <c r="G986" i="2"/>
  <c r="M985" i="2"/>
  <c r="I985" i="2"/>
  <c r="H985" i="2"/>
  <c r="J985" i="2" s="1"/>
  <c r="G985" i="2"/>
  <c r="M984" i="2"/>
  <c r="H984" i="2"/>
  <c r="J984" i="2" s="1"/>
  <c r="K984" i="2" s="1"/>
  <c r="G984" i="2"/>
  <c r="I984" i="2" s="1"/>
  <c r="M983" i="2"/>
  <c r="J983" i="2"/>
  <c r="K983" i="2" s="1"/>
  <c r="H983" i="2"/>
  <c r="G983" i="2"/>
  <c r="I983" i="2" s="1"/>
  <c r="M982" i="2"/>
  <c r="J982" i="2"/>
  <c r="H982" i="2"/>
  <c r="G982" i="2"/>
  <c r="I982" i="2" s="1"/>
  <c r="M981" i="2"/>
  <c r="I981" i="2"/>
  <c r="K981" i="2" s="1"/>
  <c r="H981" i="2"/>
  <c r="J981" i="2" s="1"/>
  <c r="G981" i="2"/>
  <c r="M980" i="2"/>
  <c r="K980" i="2"/>
  <c r="J980" i="2"/>
  <c r="I980" i="2"/>
  <c r="H980" i="2"/>
  <c r="G980" i="2"/>
  <c r="M979" i="2"/>
  <c r="I979" i="2"/>
  <c r="H979" i="2"/>
  <c r="J979" i="2" s="1"/>
  <c r="K979" i="2" s="1"/>
  <c r="G979" i="2"/>
  <c r="M978" i="2"/>
  <c r="H978" i="2"/>
  <c r="J978" i="2" s="1"/>
  <c r="G978" i="2"/>
  <c r="I978" i="2" s="1"/>
  <c r="K978" i="2" s="1"/>
  <c r="M977" i="2"/>
  <c r="J977" i="2"/>
  <c r="I977" i="2"/>
  <c r="K977" i="2" s="1"/>
  <c r="H977" i="2"/>
  <c r="G977" i="2"/>
  <c r="M976" i="2"/>
  <c r="J976" i="2"/>
  <c r="K976" i="2" s="1"/>
  <c r="H976" i="2"/>
  <c r="G976" i="2"/>
  <c r="I976" i="2" s="1"/>
  <c r="M975" i="2"/>
  <c r="H975" i="2"/>
  <c r="J975" i="2" s="1"/>
  <c r="G975" i="2"/>
  <c r="I975" i="2" s="1"/>
  <c r="M974" i="2"/>
  <c r="I974" i="2"/>
  <c r="H974" i="2"/>
  <c r="J974" i="2" s="1"/>
  <c r="G974" i="2"/>
  <c r="M973" i="2"/>
  <c r="I973" i="2"/>
  <c r="H973" i="2"/>
  <c r="J973" i="2" s="1"/>
  <c r="G973" i="2"/>
  <c r="M972" i="2"/>
  <c r="J972" i="2"/>
  <c r="H972" i="2"/>
  <c r="G972" i="2"/>
  <c r="I972" i="2" s="1"/>
  <c r="M971" i="2"/>
  <c r="J971" i="2"/>
  <c r="I971" i="2"/>
  <c r="K971" i="2" s="1"/>
  <c r="H971" i="2"/>
  <c r="G971" i="2"/>
  <c r="M970" i="2"/>
  <c r="I970" i="2"/>
  <c r="K970" i="2" s="1"/>
  <c r="H970" i="2"/>
  <c r="J970" i="2" s="1"/>
  <c r="G970" i="2"/>
  <c r="M969" i="2"/>
  <c r="J969" i="2"/>
  <c r="I969" i="2"/>
  <c r="K969" i="2" s="1"/>
  <c r="H969" i="2"/>
  <c r="G969" i="2"/>
  <c r="M968" i="2"/>
  <c r="I968" i="2"/>
  <c r="K968" i="2" s="1"/>
  <c r="H968" i="2"/>
  <c r="J968" i="2" s="1"/>
  <c r="G968" i="2"/>
  <c r="M967" i="2"/>
  <c r="I967" i="2"/>
  <c r="K967" i="2" s="1"/>
  <c r="H967" i="2"/>
  <c r="J967" i="2" s="1"/>
  <c r="G967" i="2"/>
  <c r="M966" i="2"/>
  <c r="J966" i="2"/>
  <c r="I966" i="2"/>
  <c r="K966" i="2" s="1"/>
  <c r="H966" i="2"/>
  <c r="G966" i="2"/>
  <c r="M965" i="2"/>
  <c r="I965" i="2"/>
  <c r="H965" i="2"/>
  <c r="J965" i="2" s="1"/>
  <c r="G965" i="2"/>
  <c r="M964" i="2"/>
  <c r="H964" i="2"/>
  <c r="J964" i="2" s="1"/>
  <c r="G964" i="2"/>
  <c r="I964" i="2" s="1"/>
  <c r="K964" i="2" s="1"/>
  <c r="M963" i="2"/>
  <c r="J963" i="2"/>
  <c r="H963" i="2"/>
  <c r="G963" i="2"/>
  <c r="I963" i="2" s="1"/>
  <c r="M962" i="2"/>
  <c r="J962" i="2"/>
  <c r="H962" i="2"/>
  <c r="G962" i="2"/>
  <c r="I962" i="2" s="1"/>
  <c r="K962" i="2" s="1"/>
  <c r="M961" i="2"/>
  <c r="J961" i="2"/>
  <c r="I961" i="2"/>
  <c r="K961" i="2" s="1"/>
  <c r="H961" i="2"/>
  <c r="G961" i="2"/>
  <c r="M960" i="2"/>
  <c r="H960" i="2"/>
  <c r="J960" i="2" s="1"/>
  <c r="G960" i="2"/>
  <c r="I960" i="2" s="1"/>
  <c r="K960" i="2" s="1"/>
  <c r="M959" i="2"/>
  <c r="H959" i="2"/>
  <c r="J959" i="2" s="1"/>
  <c r="G959" i="2"/>
  <c r="I959" i="2" s="1"/>
  <c r="K959" i="2" s="1"/>
  <c r="M958" i="2"/>
  <c r="I958" i="2"/>
  <c r="H958" i="2"/>
  <c r="J958" i="2" s="1"/>
  <c r="G958" i="2"/>
  <c r="M957" i="2"/>
  <c r="J957" i="2"/>
  <c r="I957" i="2"/>
  <c r="K957" i="2" s="1"/>
  <c r="H957" i="2"/>
  <c r="G957" i="2"/>
  <c r="M956" i="2"/>
  <c r="J956" i="2"/>
  <c r="H956" i="2"/>
  <c r="G956" i="2"/>
  <c r="I956" i="2" s="1"/>
  <c r="M955" i="2"/>
  <c r="J955" i="2"/>
  <c r="H955" i="2"/>
  <c r="G955" i="2"/>
  <c r="I955" i="2" s="1"/>
  <c r="M954" i="2"/>
  <c r="J954" i="2"/>
  <c r="H954" i="2"/>
  <c r="G954" i="2"/>
  <c r="I954" i="2" s="1"/>
  <c r="M953" i="2"/>
  <c r="J953" i="2"/>
  <c r="H953" i="2"/>
  <c r="G953" i="2"/>
  <c r="I953" i="2" s="1"/>
  <c r="M952" i="2"/>
  <c r="J952" i="2"/>
  <c r="I952" i="2"/>
  <c r="K952" i="2" s="1"/>
  <c r="H952" i="2"/>
  <c r="G952" i="2"/>
  <c r="M951" i="2"/>
  <c r="J951" i="2"/>
  <c r="I951" i="2"/>
  <c r="K951" i="2" s="1"/>
  <c r="H951" i="2"/>
  <c r="G951" i="2"/>
  <c r="M950" i="2"/>
  <c r="I950" i="2"/>
  <c r="H950" i="2"/>
  <c r="J950" i="2" s="1"/>
  <c r="G950" i="2"/>
  <c r="M949" i="2"/>
  <c r="I949" i="2"/>
  <c r="H949" i="2"/>
  <c r="J949" i="2" s="1"/>
  <c r="G949" i="2"/>
  <c r="M948" i="2"/>
  <c r="I948" i="2"/>
  <c r="H948" i="2"/>
  <c r="J948" i="2" s="1"/>
  <c r="G948" i="2"/>
  <c r="M947" i="2"/>
  <c r="H947" i="2"/>
  <c r="J947" i="2" s="1"/>
  <c r="G947" i="2"/>
  <c r="I947" i="2" s="1"/>
  <c r="M946" i="2"/>
  <c r="J946" i="2"/>
  <c r="H946" i="2"/>
  <c r="G946" i="2"/>
  <c r="I946" i="2" s="1"/>
  <c r="M945" i="2"/>
  <c r="H945" i="2"/>
  <c r="J945" i="2" s="1"/>
  <c r="G945" i="2"/>
  <c r="I945" i="2" s="1"/>
  <c r="K945" i="2" s="1"/>
  <c r="M944" i="2"/>
  <c r="J944" i="2"/>
  <c r="I944" i="2"/>
  <c r="K944" i="2" s="1"/>
  <c r="H944" i="2"/>
  <c r="G944" i="2"/>
  <c r="M943" i="2"/>
  <c r="J943" i="2"/>
  <c r="I943" i="2"/>
  <c r="K943" i="2" s="1"/>
  <c r="H943" i="2"/>
  <c r="G943" i="2"/>
  <c r="M942" i="2"/>
  <c r="I942" i="2"/>
  <c r="K942" i="2" s="1"/>
  <c r="H942" i="2"/>
  <c r="J942" i="2" s="1"/>
  <c r="G942" i="2"/>
  <c r="M941" i="2"/>
  <c r="I941" i="2"/>
  <c r="H941" i="2"/>
  <c r="J941" i="2" s="1"/>
  <c r="G941" i="2"/>
  <c r="M940" i="2"/>
  <c r="I940" i="2"/>
  <c r="H940" i="2"/>
  <c r="J940" i="2" s="1"/>
  <c r="G940" i="2"/>
  <c r="M939" i="2"/>
  <c r="J939" i="2"/>
  <c r="H939" i="2"/>
  <c r="G939" i="2"/>
  <c r="I939" i="2" s="1"/>
  <c r="M938" i="2"/>
  <c r="J938" i="2"/>
  <c r="H938" i="2"/>
  <c r="G938" i="2"/>
  <c r="I938" i="2" s="1"/>
  <c r="M937" i="2"/>
  <c r="J937" i="2"/>
  <c r="H937" i="2"/>
  <c r="G937" i="2"/>
  <c r="I937" i="2" s="1"/>
  <c r="M936" i="2"/>
  <c r="J936" i="2"/>
  <c r="H936" i="2"/>
  <c r="G936" i="2"/>
  <c r="I936" i="2" s="1"/>
  <c r="K936" i="2" s="1"/>
  <c r="M935" i="2"/>
  <c r="J935" i="2"/>
  <c r="I935" i="2"/>
  <c r="H935" i="2"/>
  <c r="G935" i="2"/>
  <c r="M934" i="2"/>
  <c r="H934" i="2"/>
  <c r="J934" i="2" s="1"/>
  <c r="G934" i="2"/>
  <c r="I934" i="2" s="1"/>
  <c r="K934" i="2" s="1"/>
  <c r="M933" i="2"/>
  <c r="I933" i="2"/>
  <c r="H933" i="2"/>
  <c r="J933" i="2" s="1"/>
  <c r="G933" i="2"/>
  <c r="M932" i="2"/>
  <c r="I932" i="2"/>
  <c r="H932" i="2"/>
  <c r="J932" i="2" s="1"/>
  <c r="G932" i="2"/>
  <c r="M931" i="2"/>
  <c r="H931" i="2"/>
  <c r="J931" i="2" s="1"/>
  <c r="G931" i="2"/>
  <c r="I931" i="2" s="1"/>
  <c r="M930" i="2"/>
  <c r="J930" i="2"/>
  <c r="H930" i="2"/>
  <c r="G930" i="2"/>
  <c r="I930" i="2" s="1"/>
  <c r="M929" i="2"/>
  <c r="H929" i="2"/>
  <c r="J929" i="2" s="1"/>
  <c r="G929" i="2"/>
  <c r="I929" i="2" s="1"/>
  <c r="M928" i="2"/>
  <c r="J928" i="2"/>
  <c r="H928" i="2"/>
  <c r="G928" i="2"/>
  <c r="I928" i="2" s="1"/>
  <c r="K928" i="2" s="1"/>
  <c r="M927" i="2"/>
  <c r="J927" i="2"/>
  <c r="I927" i="2"/>
  <c r="H927" i="2"/>
  <c r="G927" i="2"/>
  <c r="M926" i="2"/>
  <c r="I926" i="2"/>
  <c r="H926" i="2"/>
  <c r="J926" i="2" s="1"/>
  <c r="G926" i="2"/>
  <c r="M925" i="2"/>
  <c r="I925" i="2"/>
  <c r="H925" i="2"/>
  <c r="J925" i="2" s="1"/>
  <c r="G925" i="2"/>
  <c r="M924" i="2"/>
  <c r="I924" i="2"/>
  <c r="H924" i="2"/>
  <c r="J924" i="2" s="1"/>
  <c r="G924" i="2"/>
  <c r="M923" i="2"/>
  <c r="J923" i="2"/>
  <c r="H923" i="2"/>
  <c r="G923" i="2"/>
  <c r="I923" i="2" s="1"/>
  <c r="M922" i="2"/>
  <c r="J922" i="2"/>
  <c r="H922" i="2"/>
  <c r="G922" i="2"/>
  <c r="I922" i="2" s="1"/>
  <c r="M921" i="2"/>
  <c r="J921" i="2"/>
  <c r="H921" i="2"/>
  <c r="G921" i="2"/>
  <c r="I921" i="2" s="1"/>
  <c r="M920" i="2"/>
  <c r="J920" i="2"/>
  <c r="I920" i="2"/>
  <c r="K920" i="2" s="1"/>
  <c r="H920" i="2"/>
  <c r="G920" i="2"/>
  <c r="M919" i="2"/>
  <c r="J919" i="2"/>
  <c r="I919" i="2"/>
  <c r="K919" i="2" s="1"/>
  <c r="H919" i="2"/>
  <c r="G919" i="2"/>
  <c r="M918" i="2"/>
  <c r="I918" i="2"/>
  <c r="H918" i="2"/>
  <c r="J918" i="2" s="1"/>
  <c r="G918" i="2"/>
  <c r="M917" i="2"/>
  <c r="I917" i="2"/>
  <c r="H917" i="2"/>
  <c r="J917" i="2" s="1"/>
  <c r="G917" i="2"/>
  <c r="M916" i="2"/>
  <c r="I916" i="2"/>
  <c r="H916" i="2"/>
  <c r="J916" i="2" s="1"/>
  <c r="G916" i="2"/>
  <c r="M915" i="2"/>
  <c r="J915" i="2"/>
  <c r="H915" i="2"/>
  <c r="G915" i="2"/>
  <c r="I915" i="2" s="1"/>
  <c r="M914" i="2"/>
  <c r="J914" i="2"/>
  <c r="H914" i="2"/>
  <c r="G914" i="2"/>
  <c r="I914" i="2" s="1"/>
  <c r="M913" i="2"/>
  <c r="J913" i="2"/>
  <c r="H913" i="2"/>
  <c r="G913" i="2"/>
  <c r="I913" i="2" s="1"/>
  <c r="K913" i="2" s="1"/>
  <c r="M912" i="2"/>
  <c r="J912" i="2"/>
  <c r="I912" i="2"/>
  <c r="K912" i="2" s="1"/>
  <c r="H912" i="2"/>
  <c r="G912" i="2"/>
  <c r="M911" i="2"/>
  <c r="J911" i="2"/>
  <c r="I911" i="2"/>
  <c r="K911" i="2" s="1"/>
  <c r="H911" i="2"/>
  <c r="G911" i="2"/>
  <c r="M910" i="2"/>
  <c r="I910" i="2"/>
  <c r="K910" i="2" s="1"/>
  <c r="H910" i="2"/>
  <c r="J910" i="2" s="1"/>
  <c r="G910" i="2"/>
  <c r="M909" i="2"/>
  <c r="I909" i="2"/>
  <c r="H909" i="2"/>
  <c r="J909" i="2" s="1"/>
  <c r="G909" i="2"/>
  <c r="M908" i="2"/>
  <c r="I908" i="2"/>
  <c r="H908" i="2"/>
  <c r="J908" i="2" s="1"/>
  <c r="G908" i="2"/>
  <c r="M907" i="2"/>
  <c r="H907" i="2"/>
  <c r="J907" i="2" s="1"/>
  <c r="G907" i="2"/>
  <c r="I907" i="2" s="1"/>
  <c r="M906" i="2"/>
  <c r="J906" i="2"/>
  <c r="H906" i="2"/>
  <c r="G906" i="2"/>
  <c r="I906" i="2" s="1"/>
  <c r="M905" i="2"/>
  <c r="H905" i="2"/>
  <c r="J905" i="2" s="1"/>
  <c r="G905" i="2"/>
  <c r="I905" i="2" s="1"/>
  <c r="M904" i="2"/>
  <c r="J904" i="2"/>
  <c r="H904" i="2"/>
  <c r="G904" i="2"/>
  <c r="I904" i="2" s="1"/>
  <c r="K904" i="2" s="1"/>
  <c r="M903" i="2"/>
  <c r="J903" i="2"/>
  <c r="I903" i="2"/>
  <c r="H903" i="2"/>
  <c r="G903" i="2"/>
  <c r="M902" i="2"/>
  <c r="H902" i="2"/>
  <c r="J902" i="2" s="1"/>
  <c r="G902" i="2"/>
  <c r="I902" i="2" s="1"/>
  <c r="K902" i="2" s="1"/>
  <c r="M901" i="2"/>
  <c r="I901" i="2"/>
  <c r="H901" i="2"/>
  <c r="J901" i="2" s="1"/>
  <c r="G901" i="2"/>
  <c r="M900" i="2"/>
  <c r="I900" i="2"/>
  <c r="H900" i="2"/>
  <c r="J900" i="2" s="1"/>
  <c r="G900" i="2"/>
  <c r="M899" i="2"/>
  <c r="H899" i="2"/>
  <c r="J899" i="2" s="1"/>
  <c r="G899" i="2"/>
  <c r="I899" i="2" s="1"/>
  <c r="M898" i="2"/>
  <c r="J898" i="2"/>
  <c r="H898" i="2"/>
  <c r="G898" i="2"/>
  <c r="I898" i="2" s="1"/>
  <c r="K898" i="2" s="1"/>
  <c r="N898" i="2" s="1"/>
  <c r="M897" i="2"/>
  <c r="H897" i="2"/>
  <c r="J897" i="2" s="1"/>
  <c r="G897" i="2"/>
  <c r="I897" i="2" s="1"/>
  <c r="M896" i="2"/>
  <c r="J896" i="2"/>
  <c r="H896" i="2"/>
  <c r="G896" i="2"/>
  <c r="I896" i="2" s="1"/>
  <c r="M895" i="2"/>
  <c r="J895" i="2"/>
  <c r="I895" i="2"/>
  <c r="H895" i="2"/>
  <c r="G895" i="2"/>
  <c r="M894" i="2"/>
  <c r="I894" i="2"/>
  <c r="K894" i="2" s="1"/>
  <c r="N894" i="2" s="1"/>
  <c r="H894" i="2"/>
  <c r="J894" i="2" s="1"/>
  <c r="G894" i="2"/>
  <c r="M893" i="2"/>
  <c r="I893" i="2"/>
  <c r="H893" i="2"/>
  <c r="J893" i="2" s="1"/>
  <c r="G893" i="2"/>
  <c r="M892" i="2"/>
  <c r="I892" i="2"/>
  <c r="H892" i="2"/>
  <c r="J892" i="2" s="1"/>
  <c r="G892" i="2"/>
  <c r="M891" i="2"/>
  <c r="J891" i="2"/>
  <c r="H891" i="2"/>
  <c r="G891" i="2"/>
  <c r="I891" i="2" s="1"/>
  <c r="M890" i="2"/>
  <c r="J890" i="2"/>
  <c r="H890" i="2"/>
  <c r="G890" i="2"/>
  <c r="I890" i="2" s="1"/>
  <c r="M889" i="2"/>
  <c r="J889" i="2"/>
  <c r="H889" i="2"/>
  <c r="G889" i="2"/>
  <c r="I889" i="2" s="1"/>
  <c r="M888" i="2"/>
  <c r="J888" i="2"/>
  <c r="I888" i="2"/>
  <c r="H888" i="2"/>
  <c r="G888" i="2"/>
  <c r="M887" i="2"/>
  <c r="J887" i="2"/>
  <c r="H887" i="2"/>
  <c r="G887" i="2"/>
  <c r="I887" i="2" s="1"/>
  <c r="M886" i="2"/>
  <c r="I886" i="2"/>
  <c r="H886" i="2"/>
  <c r="J886" i="2" s="1"/>
  <c r="G886" i="2"/>
  <c r="M885" i="2"/>
  <c r="I885" i="2"/>
  <c r="K885" i="2" s="1"/>
  <c r="N885" i="2" s="1"/>
  <c r="H885" i="2"/>
  <c r="J885" i="2" s="1"/>
  <c r="G885" i="2"/>
  <c r="M884" i="2"/>
  <c r="I884" i="2"/>
  <c r="H884" i="2"/>
  <c r="J884" i="2" s="1"/>
  <c r="G884" i="2"/>
  <c r="M883" i="2"/>
  <c r="J883" i="2"/>
  <c r="H883" i="2"/>
  <c r="G883" i="2"/>
  <c r="I883" i="2" s="1"/>
  <c r="M882" i="2"/>
  <c r="H882" i="2"/>
  <c r="J882" i="2" s="1"/>
  <c r="G882" i="2"/>
  <c r="I882" i="2" s="1"/>
  <c r="M881" i="2"/>
  <c r="J881" i="2"/>
  <c r="H881" i="2"/>
  <c r="G881" i="2"/>
  <c r="I881" i="2" s="1"/>
  <c r="K881" i="2" s="1"/>
  <c r="N881" i="2" s="1"/>
  <c r="M880" i="2"/>
  <c r="J880" i="2"/>
  <c r="I880" i="2"/>
  <c r="H880" i="2"/>
  <c r="G880" i="2"/>
  <c r="M879" i="2"/>
  <c r="J879" i="2"/>
  <c r="I879" i="2"/>
  <c r="H879" i="2"/>
  <c r="G879" i="2"/>
  <c r="M878" i="2"/>
  <c r="I878" i="2"/>
  <c r="K878" i="2" s="1"/>
  <c r="H878" i="2"/>
  <c r="J878" i="2" s="1"/>
  <c r="G878" i="2"/>
  <c r="M877" i="2"/>
  <c r="I877" i="2"/>
  <c r="K877" i="2" s="1"/>
  <c r="N877" i="2" s="1"/>
  <c r="H877" i="2"/>
  <c r="J877" i="2" s="1"/>
  <c r="G877" i="2"/>
  <c r="M876" i="2"/>
  <c r="I876" i="2"/>
  <c r="H876" i="2"/>
  <c r="J876" i="2" s="1"/>
  <c r="G876" i="2"/>
  <c r="M875" i="2"/>
  <c r="J875" i="2"/>
  <c r="H875" i="2"/>
  <c r="G875" i="2"/>
  <c r="I875" i="2" s="1"/>
  <c r="M874" i="2"/>
  <c r="J874" i="2"/>
  <c r="H874" i="2"/>
  <c r="G874" i="2"/>
  <c r="I874" i="2" s="1"/>
  <c r="M873" i="2"/>
  <c r="J873" i="2"/>
  <c r="H873" i="2"/>
  <c r="G873" i="2"/>
  <c r="I873" i="2" s="1"/>
  <c r="M872" i="2"/>
  <c r="J872" i="2"/>
  <c r="H872" i="2"/>
  <c r="G872" i="2"/>
  <c r="I872" i="2" s="1"/>
  <c r="K872" i="2" s="1"/>
  <c r="N872" i="2" s="1"/>
  <c r="M871" i="2"/>
  <c r="J871" i="2"/>
  <c r="I871" i="2"/>
  <c r="H871" i="2"/>
  <c r="G871" i="2"/>
  <c r="M870" i="2"/>
  <c r="H870" i="2"/>
  <c r="J870" i="2" s="1"/>
  <c r="G870" i="2"/>
  <c r="I870" i="2" s="1"/>
  <c r="K870" i="2" s="1"/>
  <c r="N870" i="2" s="1"/>
  <c r="M869" i="2"/>
  <c r="I869" i="2"/>
  <c r="H869" i="2"/>
  <c r="J869" i="2" s="1"/>
  <c r="G869" i="2"/>
  <c r="M868" i="2"/>
  <c r="I868" i="2"/>
  <c r="K868" i="2" s="1"/>
  <c r="N868" i="2" s="1"/>
  <c r="H868" i="2"/>
  <c r="J868" i="2" s="1"/>
  <c r="G868" i="2"/>
  <c r="M867" i="2"/>
  <c r="H867" i="2"/>
  <c r="J867" i="2" s="1"/>
  <c r="G867" i="2"/>
  <c r="I867" i="2" s="1"/>
  <c r="M866" i="2"/>
  <c r="J866" i="2"/>
  <c r="H866" i="2"/>
  <c r="G866" i="2"/>
  <c r="I866" i="2" s="1"/>
  <c r="K866" i="2" s="1"/>
  <c r="N866" i="2" s="1"/>
  <c r="M865" i="2"/>
  <c r="H865" i="2"/>
  <c r="J865" i="2" s="1"/>
  <c r="G865" i="2"/>
  <c r="I865" i="2" s="1"/>
  <c r="M864" i="2"/>
  <c r="J864" i="2"/>
  <c r="H864" i="2"/>
  <c r="G864" i="2"/>
  <c r="I864" i="2" s="1"/>
  <c r="K864" i="2" s="1"/>
  <c r="N864" i="2" s="1"/>
  <c r="M863" i="2"/>
  <c r="J863" i="2"/>
  <c r="I863" i="2"/>
  <c r="H863" i="2"/>
  <c r="G863" i="2"/>
  <c r="M862" i="2"/>
  <c r="I862" i="2"/>
  <c r="H862" i="2"/>
  <c r="J862" i="2" s="1"/>
  <c r="G862" i="2"/>
  <c r="M861" i="2"/>
  <c r="I861" i="2"/>
  <c r="K861" i="2" s="1"/>
  <c r="H861" i="2"/>
  <c r="J861" i="2" s="1"/>
  <c r="G861" i="2"/>
  <c r="M860" i="2"/>
  <c r="I860" i="2"/>
  <c r="H860" i="2"/>
  <c r="J860" i="2" s="1"/>
  <c r="G860" i="2"/>
  <c r="M859" i="2"/>
  <c r="J859" i="2"/>
  <c r="H859" i="2"/>
  <c r="G859" i="2"/>
  <c r="I859" i="2" s="1"/>
  <c r="M858" i="2"/>
  <c r="H858" i="2"/>
  <c r="J858" i="2" s="1"/>
  <c r="G858" i="2"/>
  <c r="I858" i="2" s="1"/>
  <c r="M857" i="2"/>
  <c r="J857" i="2"/>
  <c r="H857" i="2"/>
  <c r="G857" i="2"/>
  <c r="I857" i="2" s="1"/>
  <c r="M856" i="2"/>
  <c r="H856" i="2"/>
  <c r="J856" i="2" s="1"/>
  <c r="G856" i="2"/>
  <c r="I856" i="2" s="1"/>
  <c r="M855" i="2"/>
  <c r="H855" i="2"/>
  <c r="J855" i="2" s="1"/>
  <c r="G855" i="2"/>
  <c r="I855" i="2" s="1"/>
  <c r="M854" i="2"/>
  <c r="J854" i="2"/>
  <c r="I854" i="2"/>
  <c r="K854" i="2" s="1"/>
  <c r="N854" i="2" s="1"/>
  <c r="H854" i="2"/>
  <c r="G854" i="2"/>
  <c r="M853" i="2"/>
  <c r="J853" i="2"/>
  <c r="H853" i="2"/>
  <c r="G853" i="2"/>
  <c r="I853" i="2" s="1"/>
  <c r="K853" i="2" s="1"/>
  <c r="N853" i="2" s="1"/>
  <c r="M852" i="2"/>
  <c r="H852" i="2"/>
  <c r="J852" i="2" s="1"/>
  <c r="G852" i="2"/>
  <c r="I852" i="2" s="1"/>
  <c r="M851" i="2"/>
  <c r="J851" i="2"/>
  <c r="H851" i="2"/>
  <c r="G851" i="2"/>
  <c r="I851" i="2" s="1"/>
  <c r="M850" i="2"/>
  <c r="I850" i="2"/>
  <c r="K850" i="2" s="1"/>
  <c r="N850" i="2" s="1"/>
  <c r="H850" i="2"/>
  <c r="J850" i="2" s="1"/>
  <c r="G850" i="2"/>
  <c r="M849" i="2"/>
  <c r="I849" i="2"/>
  <c r="K849" i="2" s="1"/>
  <c r="H849" i="2"/>
  <c r="J849" i="2" s="1"/>
  <c r="G849" i="2"/>
  <c r="M848" i="2"/>
  <c r="H848" i="2"/>
  <c r="J848" i="2" s="1"/>
  <c r="G848" i="2"/>
  <c r="I848" i="2" s="1"/>
  <c r="K848" i="2" s="1"/>
  <c r="M847" i="2"/>
  <c r="J847" i="2"/>
  <c r="H847" i="2"/>
  <c r="G847" i="2"/>
  <c r="I847" i="2" s="1"/>
  <c r="M846" i="2"/>
  <c r="I846" i="2"/>
  <c r="H846" i="2"/>
  <c r="J846" i="2" s="1"/>
  <c r="G846" i="2"/>
  <c r="M845" i="2"/>
  <c r="J845" i="2"/>
  <c r="H845" i="2"/>
  <c r="G845" i="2"/>
  <c r="I845" i="2" s="1"/>
  <c r="M844" i="2"/>
  <c r="J844" i="2"/>
  <c r="H844" i="2"/>
  <c r="G844" i="2"/>
  <c r="I844" i="2" s="1"/>
  <c r="K844" i="2" s="1"/>
  <c r="M843" i="2"/>
  <c r="H843" i="2"/>
  <c r="J843" i="2" s="1"/>
  <c r="G843" i="2"/>
  <c r="I843" i="2" s="1"/>
  <c r="M842" i="2"/>
  <c r="J842" i="2"/>
  <c r="H842" i="2"/>
  <c r="G842" i="2"/>
  <c r="I842" i="2" s="1"/>
  <c r="K842" i="2" s="1"/>
  <c r="N842" i="2" s="1"/>
  <c r="M841" i="2"/>
  <c r="H841" i="2"/>
  <c r="J841" i="2" s="1"/>
  <c r="G841" i="2"/>
  <c r="I841" i="2" s="1"/>
  <c r="M840" i="2"/>
  <c r="J840" i="2"/>
  <c r="H840" i="2"/>
  <c r="G840" i="2"/>
  <c r="I840" i="2" s="1"/>
  <c r="M839" i="2"/>
  <c r="H839" i="2"/>
  <c r="J839" i="2" s="1"/>
  <c r="G839" i="2"/>
  <c r="I839" i="2" s="1"/>
  <c r="K839" i="2" s="1"/>
  <c r="M838" i="2"/>
  <c r="J838" i="2"/>
  <c r="H838" i="2"/>
  <c r="G838" i="2"/>
  <c r="I838" i="2" s="1"/>
  <c r="K838" i="2" s="1"/>
  <c r="N838" i="2" s="1"/>
  <c r="M837" i="2"/>
  <c r="H837" i="2"/>
  <c r="J837" i="2" s="1"/>
  <c r="G837" i="2"/>
  <c r="I837" i="2" s="1"/>
  <c r="M836" i="2"/>
  <c r="J836" i="2"/>
  <c r="H836" i="2"/>
  <c r="G836" i="2"/>
  <c r="I836" i="2" s="1"/>
  <c r="K836" i="2" s="1"/>
  <c r="M835" i="2"/>
  <c r="H835" i="2"/>
  <c r="J835" i="2" s="1"/>
  <c r="G835" i="2"/>
  <c r="I835" i="2" s="1"/>
  <c r="M834" i="2"/>
  <c r="J834" i="2"/>
  <c r="H834" i="2"/>
  <c r="G834" i="2"/>
  <c r="I834" i="2" s="1"/>
  <c r="K834" i="2" s="1"/>
  <c r="N834" i="2" s="1"/>
  <c r="M833" i="2"/>
  <c r="J833" i="2"/>
  <c r="H833" i="2"/>
  <c r="G833" i="2"/>
  <c r="I833" i="2" s="1"/>
  <c r="M832" i="2"/>
  <c r="H832" i="2"/>
  <c r="J832" i="2" s="1"/>
  <c r="G832" i="2"/>
  <c r="I832" i="2" s="1"/>
  <c r="M831" i="2"/>
  <c r="I831" i="2"/>
  <c r="H831" i="2"/>
  <c r="J831" i="2" s="1"/>
  <c r="G831" i="2"/>
  <c r="M830" i="2"/>
  <c r="H830" i="2"/>
  <c r="J830" i="2" s="1"/>
  <c r="G830" i="2"/>
  <c r="I830" i="2" s="1"/>
  <c r="M829" i="2"/>
  <c r="J829" i="2"/>
  <c r="I829" i="2"/>
  <c r="H829" i="2"/>
  <c r="G829" i="2"/>
  <c r="M828" i="2"/>
  <c r="J828" i="2"/>
  <c r="H828" i="2"/>
  <c r="G828" i="2"/>
  <c r="I828" i="2" s="1"/>
  <c r="K828" i="2" s="1"/>
  <c r="M827" i="2"/>
  <c r="H827" i="2"/>
  <c r="J827" i="2" s="1"/>
  <c r="G827" i="2"/>
  <c r="I827" i="2" s="1"/>
  <c r="M826" i="2"/>
  <c r="J826" i="2"/>
  <c r="H826" i="2"/>
  <c r="G826" i="2"/>
  <c r="I826" i="2" s="1"/>
  <c r="K826" i="2" s="1"/>
  <c r="M825" i="2"/>
  <c r="I825" i="2"/>
  <c r="H825" i="2"/>
  <c r="J825" i="2" s="1"/>
  <c r="G825" i="2"/>
  <c r="M824" i="2"/>
  <c r="H824" i="2"/>
  <c r="J824" i="2" s="1"/>
  <c r="G824" i="2"/>
  <c r="I824" i="2" s="1"/>
  <c r="M823" i="2"/>
  <c r="J823" i="2"/>
  <c r="I823" i="2"/>
  <c r="H823" i="2"/>
  <c r="G823" i="2"/>
  <c r="M822" i="2"/>
  <c r="J822" i="2"/>
  <c r="H822" i="2"/>
  <c r="G822" i="2"/>
  <c r="I822" i="2" s="1"/>
  <c r="K822" i="2" s="1"/>
  <c r="M821" i="2"/>
  <c r="H821" i="2"/>
  <c r="J821" i="2" s="1"/>
  <c r="G821" i="2"/>
  <c r="I821" i="2" s="1"/>
  <c r="M820" i="2"/>
  <c r="H820" i="2"/>
  <c r="J820" i="2" s="1"/>
  <c r="G820" i="2"/>
  <c r="I820" i="2" s="1"/>
  <c r="K820" i="2" s="1"/>
  <c r="M819" i="2"/>
  <c r="H819" i="2"/>
  <c r="J819" i="2" s="1"/>
  <c r="G819" i="2"/>
  <c r="I819" i="2" s="1"/>
  <c r="M818" i="2"/>
  <c r="H818" i="2"/>
  <c r="J818" i="2" s="1"/>
  <c r="G818" i="2"/>
  <c r="I818" i="2" s="1"/>
  <c r="M817" i="2"/>
  <c r="I817" i="2"/>
  <c r="H817" i="2"/>
  <c r="J817" i="2" s="1"/>
  <c r="G817" i="2"/>
  <c r="M816" i="2"/>
  <c r="H816" i="2"/>
  <c r="J816" i="2" s="1"/>
  <c r="G816" i="2"/>
  <c r="I816" i="2" s="1"/>
  <c r="M815" i="2"/>
  <c r="I815" i="2"/>
  <c r="H815" i="2"/>
  <c r="J815" i="2" s="1"/>
  <c r="G815" i="2"/>
  <c r="M814" i="2"/>
  <c r="H814" i="2"/>
  <c r="J814" i="2" s="1"/>
  <c r="G814" i="2"/>
  <c r="I814" i="2" s="1"/>
  <c r="M813" i="2"/>
  <c r="H813" i="2"/>
  <c r="J813" i="2" s="1"/>
  <c r="G813" i="2"/>
  <c r="I813" i="2" s="1"/>
  <c r="M812" i="2"/>
  <c r="H812" i="2"/>
  <c r="J812" i="2" s="1"/>
  <c r="G812" i="2"/>
  <c r="I812" i="2" s="1"/>
  <c r="M811" i="2"/>
  <c r="H811" i="2"/>
  <c r="J811" i="2" s="1"/>
  <c r="G811" i="2"/>
  <c r="I811" i="2" s="1"/>
  <c r="M810" i="2"/>
  <c r="J810" i="2"/>
  <c r="H810" i="2"/>
  <c r="G810" i="2"/>
  <c r="I810" i="2" s="1"/>
  <c r="M809" i="2"/>
  <c r="H809" i="2"/>
  <c r="J809" i="2" s="1"/>
  <c r="G809" i="2"/>
  <c r="I809" i="2" s="1"/>
  <c r="M808" i="2"/>
  <c r="H808" i="2"/>
  <c r="J808" i="2" s="1"/>
  <c r="G808" i="2"/>
  <c r="I808" i="2" s="1"/>
  <c r="M807" i="2"/>
  <c r="H807" i="2"/>
  <c r="J807" i="2" s="1"/>
  <c r="G807" i="2"/>
  <c r="I807" i="2" s="1"/>
  <c r="M806" i="2"/>
  <c r="H806" i="2"/>
  <c r="J806" i="2" s="1"/>
  <c r="G806" i="2"/>
  <c r="I806" i="2" s="1"/>
  <c r="K806" i="2" s="1"/>
  <c r="N806" i="2" s="1"/>
  <c r="M805" i="2"/>
  <c r="H805" i="2"/>
  <c r="J805" i="2" s="1"/>
  <c r="G805" i="2"/>
  <c r="I805" i="2" s="1"/>
  <c r="M804" i="2"/>
  <c r="H804" i="2"/>
  <c r="J804" i="2" s="1"/>
  <c r="G804" i="2"/>
  <c r="I804" i="2" s="1"/>
  <c r="K804" i="2" s="1"/>
  <c r="M803" i="2"/>
  <c r="H803" i="2"/>
  <c r="J803" i="2" s="1"/>
  <c r="G803" i="2"/>
  <c r="I803" i="2" s="1"/>
  <c r="M802" i="2"/>
  <c r="J802" i="2"/>
  <c r="H802" i="2"/>
  <c r="G802" i="2"/>
  <c r="I802" i="2" s="1"/>
  <c r="M801" i="2"/>
  <c r="H801" i="2"/>
  <c r="J801" i="2" s="1"/>
  <c r="G801" i="2"/>
  <c r="I801" i="2" s="1"/>
  <c r="M800" i="2"/>
  <c r="J800" i="2"/>
  <c r="H800" i="2"/>
  <c r="G800" i="2"/>
  <c r="I800" i="2" s="1"/>
  <c r="M799" i="2"/>
  <c r="H799" i="2"/>
  <c r="J799" i="2" s="1"/>
  <c r="G799" i="2"/>
  <c r="I799" i="2" s="1"/>
  <c r="M798" i="2"/>
  <c r="H798" i="2"/>
  <c r="J798" i="2" s="1"/>
  <c r="G798" i="2"/>
  <c r="I798" i="2" s="1"/>
  <c r="M797" i="2"/>
  <c r="H797" i="2"/>
  <c r="J797" i="2" s="1"/>
  <c r="G797" i="2"/>
  <c r="I797" i="2" s="1"/>
  <c r="M796" i="2"/>
  <c r="J796" i="2"/>
  <c r="H796" i="2"/>
  <c r="G796" i="2"/>
  <c r="I796" i="2" s="1"/>
  <c r="M795" i="2"/>
  <c r="H795" i="2"/>
  <c r="J795" i="2" s="1"/>
  <c r="G795" i="2"/>
  <c r="I795" i="2" s="1"/>
  <c r="M794" i="2"/>
  <c r="H794" i="2"/>
  <c r="J794" i="2" s="1"/>
  <c r="G794" i="2"/>
  <c r="I794" i="2" s="1"/>
  <c r="M793" i="2"/>
  <c r="H793" i="2"/>
  <c r="J793" i="2" s="1"/>
  <c r="G793" i="2"/>
  <c r="I793" i="2" s="1"/>
  <c r="M792" i="2"/>
  <c r="H792" i="2"/>
  <c r="J792" i="2" s="1"/>
  <c r="G792" i="2"/>
  <c r="I792" i="2" s="1"/>
  <c r="M791" i="2"/>
  <c r="H791" i="2"/>
  <c r="J791" i="2" s="1"/>
  <c r="G791" i="2"/>
  <c r="I791" i="2" s="1"/>
  <c r="M790" i="2"/>
  <c r="J790" i="2"/>
  <c r="H790" i="2"/>
  <c r="G790" i="2"/>
  <c r="I790" i="2" s="1"/>
  <c r="M789" i="2"/>
  <c r="H789" i="2"/>
  <c r="J789" i="2" s="1"/>
  <c r="G789" i="2"/>
  <c r="I789" i="2" s="1"/>
  <c r="M788" i="2"/>
  <c r="H788" i="2"/>
  <c r="J788" i="2" s="1"/>
  <c r="G788" i="2"/>
  <c r="I788" i="2" s="1"/>
  <c r="M787" i="2"/>
  <c r="H787" i="2"/>
  <c r="J787" i="2" s="1"/>
  <c r="G787" i="2"/>
  <c r="I787" i="2" s="1"/>
  <c r="M786" i="2"/>
  <c r="J786" i="2"/>
  <c r="H786" i="2"/>
  <c r="G786" i="2"/>
  <c r="I786" i="2" s="1"/>
  <c r="M785" i="2"/>
  <c r="H785" i="2"/>
  <c r="J785" i="2" s="1"/>
  <c r="G785" i="2"/>
  <c r="I785" i="2" s="1"/>
  <c r="M784" i="2"/>
  <c r="J784" i="2"/>
  <c r="H784" i="2"/>
  <c r="G784" i="2"/>
  <c r="I784" i="2" s="1"/>
  <c r="M783" i="2"/>
  <c r="H783" i="2"/>
  <c r="J783" i="2" s="1"/>
  <c r="G783" i="2"/>
  <c r="I783" i="2" s="1"/>
  <c r="M782" i="2"/>
  <c r="H782" i="2"/>
  <c r="J782" i="2" s="1"/>
  <c r="G782" i="2"/>
  <c r="I782" i="2" s="1"/>
  <c r="M781" i="2"/>
  <c r="H781" i="2"/>
  <c r="J781" i="2" s="1"/>
  <c r="G781" i="2"/>
  <c r="I781" i="2" s="1"/>
  <c r="M780" i="2"/>
  <c r="J780" i="2"/>
  <c r="H780" i="2"/>
  <c r="G780" i="2"/>
  <c r="I780" i="2" s="1"/>
  <c r="M779" i="2"/>
  <c r="H779" i="2"/>
  <c r="J779" i="2" s="1"/>
  <c r="G779" i="2"/>
  <c r="I779" i="2" s="1"/>
  <c r="M778" i="2"/>
  <c r="J778" i="2"/>
  <c r="H778" i="2"/>
  <c r="G778" i="2"/>
  <c r="I778" i="2" s="1"/>
  <c r="M777" i="2"/>
  <c r="H777" i="2"/>
  <c r="J777" i="2" s="1"/>
  <c r="G777" i="2"/>
  <c r="I777" i="2" s="1"/>
  <c r="M776" i="2"/>
  <c r="H776" i="2"/>
  <c r="J776" i="2" s="1"/>
  <c r="G776" i="2"/>
  <c r="I776" i="2" s="1"/>
  <c r="M775" i="2"/>
  <c r="H775" i="2"/>
  <c r="J775" i="2" s="1"/>
  <c r="G775" i="2"/>
  <c r="I775" i="2" s="1"/>
  <c r="M774" i="2"/>
  <c r="J774" i="2"/>
  <c r="H774" i="2"/>
  <c r="G774" i="2"/>
  <c r="I774" i="2" s="1"/>
  <c r="M773" i="2"/>
  <c r="H773" i="2"/>
  <c r="J773" i="2" s="1"/>
  <c r="G773" i="2"/>
  <c r="I773" i="2" s="1"/>
  <c r="M772" i="2"/>
  <c r="H772" i="2"/>
  <c r="J772" i="2" s="1"/>
  <c r="G772" i="2"/>
  <c r="I772" i="2" s="1"/>
  <c r="M771" i="2"/>
  <c r="H771" i="2"/>
  <c r="J771" i="2" s="1"/>
  <c r="G771" i="2"/>
  <c r="I771" i="2" s="1"/>
  <c r="M770" i="2"/>
  <c r="J770" i="2"/>
  <c r="H770" i="2"/>
  <c r="G770" i="2"/>
  <c r="I770" i="2" s="1"/>
  <c r="M769" i="2"/>
  <c r="H769" i="2"/>
  <c r="J769" i="2" s="1"/>
  <c r="G769" i="2"/>
  <c r="I769" i="2" s="1"/>
  <c r="M768" i="2"/>
  <c r="H768" i="2"/>
  <c r="J768" i="2" s="1"/>
  <c r="G768" i="2"/>
  <c r="I768" i="2" s="1"/>
  <c r="M767" i="2"/>
  <c r="J767" i="2"/>
  <c r="H767" i="2"/>
  <c r="G767" i="2"/>
  <c r="I767" i="2" s="1"/>
  <c r="K767" i="2" s="1"/>
  <c r="M766" i="2"/>
  <c r="H766" i="2"/>
  <c r="J766" i="2" s="1"/>
  <c r="G766" i="2"/>
  <c r="I766" i="2" s="1"/>
  <c r="K766" i="2" s="1"/>
  <c r="M765" i="2"/>
  <c r="J765" i="2"/>
  <c r="H765" i="2"/>
  <c r="G765" i="2"/>
  <c r="I765" i="2" s="1"/>
  <c r="K765" i="2" s="1"/>
  <c r="M764" i="2"/>
  <c r="H764" i="2"/>
  <c r="J764" i="2" s="1"/>
  <c r="G764" i="2"/>
  <c r="I764" i="2" s="1"/>
  <c r="M763" i="2"/>
  <c r="J763" i="2"/>
  <c r="H763" i="2"/>
  <c r="G763" i="2"/>
  <c r="I763" i="2" s="1"/>
  <c r="M762" i="2"/>
  <c r="H762" i="2"/>
  <c r="J762" i="2" s="1"/>
  <c r="G762" i="2"/>
  <c r="I762" i="2" s="1"/>
  <c r="K762" i="2" s="1"/>
  <c r="M761" i="2"/>
  <c r="J761" i="2"/>
  <c r="H761" i="2"/>
  <c r="G761" i="2"/>
  <c r="I761" i="2" s="1"/>
  <c r="M760" i="2"/>
  <c r="H760" i="2"/>
  <c r="J760" i="2" s="1"/>
  <c r="G760" i="2"/>
  <c r="I760" i="2" s="1"/>
  <c r="K760" i="2" s="1"/>
  <c r="M759" i="2"/>
  <c r="J759" i="2"/>
  <c r="H759" i="2"/>
  <c r="G759" i="2"/>
  <c r="I759" i="2" s="1"/>
  <c r="M758" i="2"/>
  <c r="H758" i="2"/>
  <c r="J758" i="2" s="1"/>
  <c r="G758" i="2"/>
  <c r="I758" i="2" s="1"/>
  <c r="M757" i="2"/>
  <c r="J757" i="2"/>
  <c r="H757" i="2"/>
  <c r="G757" i="2"/>
  <c r="I757" i="2" s="1"/>
  <c r="M756" i="2"/>
  <c r="H756" i="2"/>
  <c r="J756" i="2" s="1"/>
  <c r="G756" i="2"/>
  <c r="I756" i="2" s="1"/>
  <c r="K756" i="2" s="1"/>
  <c r="M755" i="2"/>
  <c r="J755" i="2"/>
  <c r="H755" i="2"/>
  <c r="G755" i="2"/>
  <c r="I755" i="2" s="1"/>
  <c r="M754" i="2"/>
  <c r="H754" i="2"/>
  <c r="J754" i="2" s="1"/>
  <c r="G754" i="2"/>
  <c r="I754" i="2" s="1"/>
  <c r="M753" i="2"/>
  <c r="J753" i="2"/>
  <c r="H753" i="2"/>
  <c r="G753" i="2"/>
  <c r="I753" i="2" s="1"/>
  <c r="K753" i="2" s="1"/>
  <c r="M752" i="2"/>
  <c r="H752" i="2"/>
  <c r="J752" i="2" s="1"/>
  <c r="G752" i="2"/>
  <c r="I752" i="2" s="1"/>
  <c r="M751" i="2"/>
  <c r="J751" i="2"/>
  <c r="H751" i="2"/>
  <c r="G751" i="2"/>
  <c r="I751" i="2" s="1"/>
  <c r="K751" i="2" s="1"/>
  <c r="M750" i="2"/>
  <c r="H750" i="2"/>
  <c r="J750" i="2" s="1"/>
  <c r="G750" i="2"/>
  <c r="I750" i="2" s="1"/>
  <c r="K750" i="2" s="1"/>
  <c r="M749" i="2"/>
  <c r="J749" i="2"/>
  <c r="H749" i="2"/>
  <c r="G749" i="2"/>
  <c r="I749" i="2" s="1"/>
  <c r="M748" i="2"/>
  <c r="H748" i="2"/>
  <c r="J748" i="2" s="1"/>
  <c r="G748" i="2"/>
  <c r="I748" i="2" s="1"/>
  <c r="M747" i="2"/>
  <c r="J747" i="2"/>
  <c r="H747" i="2"/>
  <c r="G747" i="2"/>
  <c r="I747" i="2" s="1"/>
  <c r="M746" i="2"/>
  <c r="H746" i="2"/>
  <c r="J746" i="2" s="1"/>
  <c r="G746" i="2"/>
  <c r="I746" i="2" s="1"/>
  <c r="K746" i="2" s="1"/>
  <c r="M745" i="2"/>
  <c r="J745" i="2"/>
  <c r="H745" i="2"/>
  <c r="G745" i="2"/>
  <c r="I745" i="2" s="1"/>
  <c r="M744" i="2"/>
  <c r="H744" i="2"/>
  <c r="J744" i="2" s="1"/>
  <c r="G744" i="2"/>
  <c r="I744" i="2" s="1"/>
  <c r="K744" i="2" s="1"/>
  <c r="M743" i="2"/>
  <c r="J743" i="2"/>
  <c r="H743" i="2"/>
  <c r="G743" i="2"/>
  <c r="I743" i="2" s="1"/>
  <c r="M742" i="2"/>
  <c r="H742" i="2"/>
  <c r="J742" i="2" s="1"/>
  <c r="G742" i="2"/>
  <c r="I742" i="2" s="1"/>
  <c r="M741" i="2"/>
  <c r="J741" i="2"/>
  <c r="H741" i="2"/>
  <c r="G741" i="2"/>
  <c r="I741" i="2" s="1"/>
  <c r="M740" i="2"/>
  <c r="H740" i="2"/>
  <c r="J740" i="2" s="1"/>
  <c r="G740" i="2"/>
  <c r="I740" i="2" s="1"/>
  <c r="K740" i="2" s="1"/>
  <c r="M739" i="2"/>
  <c r="J739" i="2"/>
  <c r="H739" i="2"/>
  <c r="G739" i="2"/>
  <c r="I739" i="2" s="1"/>
  <c r="M738" i="2"/>
  <c r="H738" i="2"/>
  <c r="J738" i="2" s="1"/>
  <c r="G738" i="2"/>
  <c r="I738" i="2" s="1"/>
  <c r="M737" i="2"/>
  <c r="J737" i="2"/>
  <c r="H737" i="2"/>
  <c r="G737" i="2"/>
  <c r="I737" i="2" s="1"/>
  <c r="K737" i="2" s="1"/>
  <c r="M736" i="2"/>
  <c r="H736" i="2"/>
  <c r="J736" i="2" s="1"/>
  <c r="G736" i="2"/>
  <c r="I736" i="2" s="1"/>
  <c r="M735" i="2"/>
  <c r="J735" i="2"/>
  <c r="H735" i="2"/>
  <c r="G735" i="2"/>
  <c r="I735" i="2" s="1"/>
  <c r="K735" i="2" s="1"/>
  <c r="M734" i="2"/>
  <c r="H734" i="2"/>
  <c r="J734" i="2" s="1"/>
  <c r="G734" i="2"/>
  <c r="I734" i="2" s="1"/>
  <c r="K734" i="2" s="1"/>
  <c r="M733" i="2"/>
  <c r="J733" i="2"/>
  <c r="H733" i="2"/>
  <c r="G733" i="2"/>
  <c r="I733" i="2" s="1"/>
  <c r="M732" i="2"/>
  <c r="H732" i="2"/>
  <c r="J732" i="2" s="1"/>
  <c r="G732" i="2"/>
  <c r="I732" i="2" s="1"/>
  <c r="M731" i="2"/>
  <c r="J731" i="2"/>
  <c r="H731" i="2"/>
  <c r="G731" i="2"/>
  <c r="I731" i="2" s="1"/>
  <c r="M730" i="2"/>
  <c r="H730" i="2"/>
  <c r="J730" i="2" s="1"/>
  <c r="G730" i="2"/>
  <c r="I730" i="2" s="1"/>
  <c r="K730" i="2" s="1"/>
  <c r="M729" i="2"/>
  <c r="J729" i="2"/>
  <c r="H729" i="2"/>
  <c r="G729" i="2"/>
  <c r="I729" i="2" s="1"/>
  <c r="M728" i="2"/>
  <c r="H728" i="2"/>
  <c r="J728" i="2" s="1"/>
  <c r="G728" i="2"/>
  <c r="I728" i="2" s="1"/>
  <c r="K728" i="2" s="1"/>
  <c r="M727" i="2"/>
  <c r="J727" i="2"/>
  <c r="H727" i="2"/>
  <c r="G727" i="2"/>
  <c r="I727" i="2" s="1"/>
  <c r="M726" i="2"/>
  <c r="H726" i="2"/>
  <c r="J726" i="2" s="1"/>
  <c r="G726" i="2"/>
  <c r="I726" i="2" s="1"/>
  <c r="M725" i="2"/>
  <c r="J725" i="2"/>
  <c r="H725" i="2"/>
  <c r="G725" i="2"/>
  <c r="I725" i="2" s="1"/>
  <c r="M724" i="2"/>
  <c r="H724" i="2"/>
  <c r="J724" i="2" s="1"/>
  <c r="G724" i="2"/>
  <c r="I724" i="2" s="1"/>
  <c r="K724" i="2" s="1"/>
  <c r="M723" i="2"/>
  <c r="J723" i="2"/>
  <c r="H723" i="2"/>
  <c r="G723" i="2"/>
  <c r="I723" i="2" s="1"/>
  <c r="M722" i="2"/>
  <c r="H722" i="2"/>
  <c r="J722" i="2" s="1"/>
  <c r="G722" i="2"/>
  <c r="I722" i="2" s="1"/>
  <c r="M721" i="2"/>
  <c r="J721" i="2"/>
  <c r="H721" i="2"/>
  <c r="G721" i="2"/>
  <c r="I721" i="2" s="1"/>
  <c r="K721" i="2" s="1"/>
  <c r="M720" i="2"/>
  <c r="H720" i="2"/>
  <c r="J720" i="2" s="1"/>
  <c r="G720" i="2"/>
  <c r="I720" i="2" s="1"/>
  <c r="M719" i="2"/>
  <c r="J719" i="2"/>
  <c r="H719" i="2"/>
  <c r="G719" i="2"/>
  <c r="I719" i="2" s="1"/>
  <c r="K719" i="2" s="1"/>
  <c r="M718" i="2"/>
  <c r="H718" i="2"/>
  <c r="J718" i="2" s="1"/>
  <c r="G718" i="2"/>
  <c r="I718" i="2" s="1"/>
  <c r="K718" i="2" s="1"/>
  <c r="M717" i="2"/>
  <c r="J717" i="2"/>
  <c r="H717" i="2"/>
  <c r="G717" i="2"/>
  <c r="I717" i="2" s="1"/>
  <c r="M716" i="2"/>
  <c r="H716" i="2"/>
  <c r="J716" i="2" s="1"/>
  <c r="G716" i="2"/>
  <c r="I716" i="2" s="1"/>
  <c r="M715" i="2"/>
  <c r="J715" i="2"/>
  <c r="H715" i="2"/>
  <c r="G715" i="2"/>
  <c r="I715" i="2" s="1"/>
  <c r="M714" i="2"/>
  <c r="H714" i="2"/>
  <c r="J714" i="2" s="1"/>
  <c r="G714" i="2"/>
  <c r="I714" i="2" s="1"/>
  <c r="K714" i="2" s="1"/>
  <c r="M713" i="2"/>
  <c r="J713" i="2"/>
  <c r="H713" i="2"/>
  <c r="G713" i="2"/>
  <c r="I713" i="2" s="1"/>
  <c r="M712" i="2"/>
  <c r="H712" i="2"/>
  <c r="J712" i="2" s="1"/>
  <c r="G712" i="2"/>
  <c r="I712" i="2" s="1"/>
  <c r="K712" i="2" s="1"/>
  <c r="M711" i="2"/>
  <c r="J711" i="2"/>
  <c r="H711" i="2"/>
  <c r="G711" i="2"/>
  <c r="I711" i="2" s="1"/>
  <c r="M710" i="2"/>
  <c r="H710" i="2"/>
  <c r="J710" i="2" s="1"/>
  <c r="G710" i="2"/>
  <c r="I710" i="2" s="1"/>
  <c r="M709" i="2"/>
  <c r="J709" i="2"/>
  <c r="H709" i="2"/>
  <c r="G709" i="2"/>
  <c r="I709" i="2" s="1"/>
  <c r="M708" i="2"/>
  <c r="H708" i="2"/>
  <c r="J708" i="2" s="1"/>
  <c r="G708" i="2"/>
  <c r="I708" i="2" s="1"/>
  <c r="K708" i="2" s="1"/>
  <c r="M707" i="2"/>
  <c r="J707" i="2"/>
  <c r="H707" i="2"/>
  <c r="G707" i="2"/>
  <c r="I707" i="2" s="1"/>
  <c r="M706" i="2"/>
  <c r="H706" i="2"/>
  <c r="J706" i="2" s="1"/>
  <c r="G706" i="2"/>
  <c r="I706" i="2" s="1"/>
  <c r="M705" i="2"/>
  <c r="J705" i="2"/>
  <c r="H705" i="2"/>
  <c r="G705" i="2"/>
  <c r="I705" i="2" s="1"/>
  <c r="K705" i="2" s="1"/>
  <c r="M704" i="2"/>
  <c r="H704" i="2"/>
  <c r="J704" i="2" s="1"/>
  <c r="G704" i="2"/>
  <c r="I704" i="2" s="1"/>
  <c r="M703" i="2"/>
  <c r="J703" i="2"/>
  <c r="H703" i="2"/>
  <c r="G703" i="2"/>
  <c r="I703" i="2" s="1"/>
  <c r="K703" i="2" s="1"/>
  <c r="M702" i="2"/>
  <c r="H702" i="2"/>
  <c r="J702" i="2" s="1"/>
  <c r="G702" i="2"/>
  <c r="I702" i="2" s="1"/>
  <c r="K702" i="2" s="1"/>
  <c r="M701" i="2"/>
  <c r="J701" i="2"/>
  <c r="H701" i="2"/>
  <c r="G701" i="2"/>
  <c r="I701" i="2" s="1"/>
  <c r="M700" i="2"/>
  <c r="H700" i="2"/>
  <c r="J700" i="2" s="1"/>
  <c r="G700" i="2"/>
  <c r="I700" i="2" s="1"/>
  <c r="M699" i="2"/>
  <c r="J699" i="2"/>
  <c r="H699" i="2"/>
  <c r="G699" i="2"/>
  <c r="I699" i="2" s="1"/>
  <c r="M698" i="2"/>
  <c r="H698" i="2"/>
  <c r="J698" i="2" s="1"/>
  <c r="G698" i="2"/>
  <c r="I698" i="2" s="1"/>
  <c r="K698" i="2" s="1"/>
  <c r="M697" i="2"/>
  <c r="J697" i="2"/>
  <c r="H697" i="2"/>
  <c r="G697" i="2"/>
  <c r="I697" i="2" s="1"/>
  <c r="M696" i="2"/>
  <c r="H696" i="2"/>
  <c r="J696" i="2" s="1"/>
  <c r="G696" i="2"/>
  <c r="I696" i="2" s="1"/>
  <c r="K696" i="2" s="1"/>
  <c r="M695" i="2"/>
  <c r="J695" i="2"/>
  <c r="H695" i="2"/>
  <c r="G695" i="2"/>
  <c r="I695" i="2" s="1"/>
  <c r="M694" i="2"/>
  <c r="H694" i="2"/>
  <c r="J694" i="2" s="1"/>
  <c r="G694" i="2"/>
  <c r="I694" i="2" s="1"/>
  <c r="M693" i="2"/>
  <c r="J693" i="2"/>
  <c r="H693" i="2"/>
  <c r="G693" i="2"/>
  <c r="I693" i="2" s="1"/>
  <c r="M692" i="2"/>
  <c r="H692" i="2"/>
  <c r="J692" i="2" s="1"/>
  <c r="G692" i="2"/>
  <c r="I692" i="2" s="1"/>
  <c r="K692" i="2" s="1"/>
  <c r="M691" i="2"/>
  <c r="J691" i="2"/>
  <c r="H691" i="2"/>
  <c r="G691" i="2"/>
  <c r="I691" i="2" s="1"/>
  <c r="M690" i="2"/>
  <c r="H690" i="2"/>
  <c r="J690" i="2" s="1"/>
  <c r="G690" i="2"/>
  <c r="I690" i="2" s="1"/>
  <c r="M689" i="2"/>
  <c r="J689" i="2"/>
  <c r="H689" i="2"/>
  <c r="G689" i="2"/>
  <c r="I689" i="2" s="1"/>
  <c r="K689" i="2" s="1"/>
  <c r="M688" i="2"/>
  <c r="H688" i="2"/>
  <c r="J688" i="2" s="1"/>
  <c r="G688" i="2"/>
  <c r="I688" i="2" s="1"/>
  <c r="M687" i="2"/>
  <c r="J687" i="2"/>
  <c r="H687" i="2"/>
  <c r="G687" i="2"/>
  <c r="I687" i="2" s="1"/>
  <c r="K687" i="2" s="1"/>
  <c r="M686" i="2"/>
  <c r="H686" i="2"/>
  <c r="J686" i="2" s="1"/>
  <c r="G686" i="2"/>
  <c r="I686" i="2" s="1"/>
  <c r="K686" i="2" s="1"/>
  <c r="M685" i="2"/>
  <c r="J685" i="2"/>
  <c r="H685" i="2"/>
  <c r="G685" i="2"/>
  <c r="I685" i="2" s="1"/>
  <c r="M684" i="2"/>
  <c r="H684" i="2"/>
  <c r="J684" i="2" s="1"/>
  <c r="G684" i="2"/>
  <c r="I684" i="2" s="1"/>
  <c r="M683" i="2"/>
  <c r="J683" i="2"/>
  <c r="H683" i="2"/>
  <c r="G683" i="2"/>
  <c r="I683" i="2" s="1"/>
  <c r="M682" i="2"/>
  <c r="H682" i="2"/>
  <c r="J682" i="2" s="1"/>
  <c r="G682" i="2"/>
  <c r="I682" i="2" s="1"/>
  <c r="K682" i="2" s="1"/>
  <c r="M681" i="2"/>
  <c r="J681" i="2"/>
  <c r="H681" i="2"/>
  <c r="G681" i="2"/>
  <c r="I681" i="2" s="1"/>
  <c r="M680" i="2"/>
  <c r="H680" i="2"/>
  <c r="J680" i="2" s="1"/>
  <c r="G680" i="2"/>
  <c r="I680" i="2" s="1"/>
  <c r="K680" i="2" s="1"/>
  <c r="M679" i="2"/>
  <c r="I679" i="2"/>
  <c r="H679" i="2"/>
  <c r="J679" i="2" s="1"/>
  <c r="G679" i="2"/>
  <c r="M678" i="2"/>
  <c r="H678" i="2"/>
  <c r="J678" i="2" s="1"/>
  <c r="G678" i="2"/>
  <c r="I678" i="2" s="1"/>
  <c r="K678" i="2" s="1"/>
  <c r="M677" i="2"/>
  <c r="H677" i="2"/>
  <c r="J677" i="2" s="1"/>
  <c r="G677" i="2"/>
  <c r="I677" i="2" s="1"/>
  <c r="K677" i="2" s="1"/>
  <c r="M676" i="2"/>
  <c r="I676" i="2"/>
  <c r="H676" i="2"/>
  <c r="J676" i="2" s="1"/>
  <c r="G676" i="2"/>
  <c r="M675" i="2"/>
  <c r="I675" i="2"/>
  <c r="H675" i="2"/>
  <c r="J675" i="2" s="1"/>
  <c r="G675" i="2"/>
  <c r="M674" i="2"/>
  <c r="I674" i="2"/>
  <c r="H674" i="2"/>
  <c r="J674" i="2" s="1"/>
  <c r="G674" i="2"/>
  <c r="M673" i="2"/>
  <c r="H673" i="2"/>
  <c r="J673" i="2" s="1"/>
  <c r="G673" i="2"/>
  <c r="I673" i="2" s="1"/>
  <c r="M672" i="2"/>
  <c r="J672" i="2"/>
  <c r="H672" i="2"/>
  <c r="G672" i="2"/>
  <c r="I672" i="2" s="1"/>
  <c r="M671" i="2"/>
  <c r="J671" i="2"/>
  <c r="I671" i="2"/>
  <c r="K671" i="2" s="1"/>
  <c r="H671" i="2"/>
  <c r="G671" i="2"/>
  <c r="M670" i="2"/>
  <c r="J670" i="2"/>
  <c r="H670" i="2"/>
  <c r="G670" i="2"/>
  <c r="I670" i="2" s="1"/>
  <c r="K670" i="2" s="1"/>
  <c r="N670" i="2" s="1"/>
  <c r="M669" i="2"/>
  <c r="J669" i="2"/>
  <c r="I669" i="2"/>
  <c r="K669" i="2" s="1"/>
  <c r="H669" i="2"/>
  <c r="G669" i="2"/>
  <c r="M668" i="2"/>
  <c r="J668" i="2"/>
  <c r="H668" i="2"/>
  <c r="G668" i="2"/>
  <c r="I668" i="2" s="1"/>
  <c r="K668" i="2" s="1"/>
  <c r="M667" i="2"/>
  <c r="J667" i="2"/>
  <c r="H667" i="2"/>
  <c r="G667" i="2"/>
  <c r="I667" i="2" s="1"/>
  <c r="M666" i="2"/>
  <c r="I666" i="2"/>
  <c r="K666" i="2" s="1"/>
  <c r="H666" i="2"/>
  <c r="J666" i="2" s="1"/>
  <c r="G666" i="2"/>
  <c r="M665" i="2"/>
  <c r="H665" i="2"/>
  <c r="J665" i="2" s="1"/>
  <c r="G665" i="2"/>
  <c r="I665" i="2" s="1"/>
  <c r="M664" i="2"/>
  <c r="K664" i="2"/>
  <c r="J664" i="2"/>
  <c r="H664" i="2"/>
  <c r="G664" i="2"/>
  <c r="I664" i="2" s="1"/>
  <c r="M663" i="2"/>
  <c r="H663" i="2"/>
  <c r="J663" i="2" s="1"/>
  <c r="G663" i="2"/>
  <c r="I663" i="2" s="1"/>
  <c r="M662" i="2"/>
  <c r="J662" i="2"/>
  <c r="I662" i="2"/>
  <c r="H662" i="2"/>
  <c r="G662" i="2"/>
  <c r="M661" i="2"/>
  <c r="J661" i="2"/>
  <c r="I661" i="2"/>
  <c r="H661" i="2"/>
  <c r="G661" i="2"/>
  <c r="M660" i="2"/>
  <c r="H660" i="2"/>
  <c r="J660" i="2" s="1"/>
  <c r="G660" i="2"/>
  <c r="I660" i="2" s="1"/>
  <c r="M659" i="2"/>
  <c r="J659" i="2"/>
  <c r="H659" i="2"/>
  <c r="G659" i="2"/>
  <c r="I659" i="2" s="1"/>
  <c r="M658" i="2"/>
  <c r="J658" i="2"/>
  <c r="H658" i="2"/>
  <c r="G658" i="2"/>
  <c r="I658" i="2" s="1"/>
  <c r="K658" i="2" s="1"/>
  <c r="M657" i="2"/>
  <c r="J657" i="2"/>
  <c r="H657" i="2"/>
  <c r="G657" i="2"/>
  <c r="I657" i="2" s="1"/>
  <c r="M656" i="2"/>
  <c r="H656" i="2"/>
  <c r="J656" i="2" s="1"/>
  <c r="G656" i="2"/>
  <c r="I656" i="2" s="1"/>
  <c r="K656" i="2" s="1"/>
  <c r="M655" i="2"/>
  <c r="J655" i="2"/>
  <c r="K655" i="2" s="1"/>
  <c r="I655" i="2"/>
  <c r="H655" i="2"/>
  <c r="G655" i="2"/>
  <c r="M654" i="2"/>
  <c r="J654" i="2"/>
  <c r="I654" i="2"/>
  <c r="H654" i="2"/>
  <c r="G654" i="2"/>
  <c r="M653" i="2"/>
  <c r="H653" i="2"/>
  <c r="J653" i="2" s="1"/>
  <c r="G653" i="2"/>
  <c r="I653" i="2" s="1"/>
  <c r="K653" i="2" s="1"/>
  <c r="M652" i="2"/>
  <c r="J652" i="2"/>
  <c r="K652" i="2" s="1"/>
  <c r="H652" i="2"/>
  <c r="G652" i="2"/>
  <c r="I652" i="2" s="1"/>
  <c r="M651" i="2"/>
  <c r="H651" i="2"/>
  <c r="J651" i="2" s="1"/>
  <c r="G651" i="2"/>
  <c r="I651" i="2" s="1"/>
  <c r="M650" i="2"/>
  <c r="J650" i="2"/>
  <c r="H650" i="2"/>
  <c r="G650" i="2"/>
  <c r="I650" i="2" s="1"/>
  <c r="M649" i="2"/>
  <c r="J649" i="2"/>
  <c r="H649" i="2"/>
  <c r="G649" i="2"/>
  <c r="I649" i="2" s="1"/>
  <c r="M648" i="2"/>
  <c r="J648" i="2"/>
  <c r="H648" i="2"/>
  <c r="G648" i="2"/>
  <c r="I648" i="2" s="1"/>
  <c r="M647" i="2"/>
  <c r="K647" i="2"/>
  <c r="J647" i="2"/>
  <c r="I647" i="2"/>
  <c r="H647" i="2"/>
  <c r="G647" i="2"/>
  <c r="M646" i="2"/>
  <c r="H646" i="2"/>
  <c r="J646" i="2" s="1"/>
  <c r="G646" i="2"/>
  <c r="I646" i="2" s="1"/>
  <c r="K646" i="2" s="1"/>
  <c r="M645" i="2"/>
  <c r="I645" i="2"/>
  <c r="K645" i="2" s="1"/>
  <c r="H645" i="2"/>
  <c r="J645" i="2" s="1"/>
  <c r="G645" i="2"/>
  <c r="M644" i="2"/>
  <c r="H644" i="2"/>
  <c r="J644" i="2" s="1"/>
  <c r="G644" i="2"/>
  <c r="I644" i="2" s="1"/>
  <c r="M643" i="2"/>
  <c r="J643" i="2"/>
  <c r="H643" i="2"/>
  <c r="G643" i="2"/>
  <c r="I643" i="2" s="1"/>
  <c r="M642" i="2"/>
  <c r="I642" i="2"/>
  <c r="H642" i="2"/>
  <c r="J642" i="2" s="1"/>
  <c r="G642" i="2"/>
  <c r="M641" i="2"/>
  <c r="J641" i="2"/>
  <c r="H641" i="2"/>
  <c r="G641" i="2"/>
  <c r="I641" i="2" s="1"/>
  <c r="M640" i="2"/>
  <c r="H640" i="2"/>
  <c r="J640" i="2" s="1"/>
  <c r="G640" i="2"/>
  <c r="I640" i="2" s="1"/>
  <c r="M639" i="2"/>
  <c r="J639" i="2"/>
  <c r="H639" i="2"/>
  <c r="G639" i="2"/>
  <c r="I639" i="2" s="1"/>
  <c r="K639" i="2" s="1"/>
  <c r="M638" i="2"/>
  <c r="I638" i="2"/>
  <c r="H638" i="2"/>
  <c r="J638" i="2" s="1"/>
  <c r="G638" i="2"/>
  <c r="M637" i="2"/>
  <c r="I637" i="2"/>
  <c r="H637" i="2"/>
  <c r="J637" i="2" s="1"/>
  <c r="G637" i="2"/>
  <c r="M636" i="2"/>
  <c r="K636" i="2"/>
  <c r="J636" i="2"/>
  <c r="H636" i="2"/>
  <c r="G636" i="2"/>
  <c r="I636" i="2" s="1"/>
  <c r="M635" i="2"/>
  <c r="J635" i="2"/>
  <c r="H635" i="2"/>
  <c r="G635" i="2"/>
  <c r="I635" i="2" s="1"/>
  <c r="M634" i="2"/>
  <c r="J634" i="2"/>
  <c r="H634" i="2"/>
  <c r="G634" i="2"/>
  <c r="I634" i="2" s="1"/>
  <c r="K634" i="2" s="1"/>
  <c r="N634" i="2" s="1"/>
  <c r="M633" i="2"/>
  <c r="H633" i="2"/>
  <c r="J633" i="2" s="1"/>
  <c r="G633" i="2"/>
  <c r="I633" i="2" s="1"/>
  <c r="M632" i="2"/>
  <c r="J632" i="2"/>
  <c r="H632" i="2"/>
  <c r="G632" i="2"/>
  <c r="I632" i="2" s="1"/>
  <c r="M631" i="2"/>
  <c r="J631" i="2"/>
  <c r="K631" i="2" s="1"/>
  <c r="I631" i="2"/>
  <c r="H631" i="2"/>
  <c r="G631" i="2"/>
  <c r="M630" i="2"/>
  <c r="I630" i="2"/>
  <c r="H630" i="2"/>
  <c r="J630" i="2" s="1"/>
  <c r="G630" i="2"/>
  <c r="M629" i="2"/>
  <c r="J629" i="2"/>
  <c r="I629" i="2"/>
  <c r="H629" i="2"/>
  <c r="G629" i="2"/>
  <c r="M628" i="2"/>
  <c r="J628" i="2"/>
  <c r="H628" i="2"/>
  <c r="G628" i="2"/>
  <c r="I628" i="2" s="1"/>
  <c r="M627" i="2"/>
  <c r="H627" i="2"/>
  <c r="J627" i="2" s="1"/>
  <c r="G627" i="2"/>
  <c r="I627" i="2" s="1"/>
  <c r="M626" i="2"/>
  <c r="J626" i="2"/>
  <c r="I626" i="2"/>
  <c r="H626" i="2"/>
  <c r="G626" i="2"/>
  <c r="M625" i="2"/>
  <c r="H625" i="2"/>
  <c r="J625" i="2" s="1"/>
  <c r="G625" i="2"/>
  <c r="I625" i="2" s="1"/>
  <c r="K625" i="2" s="1"/>
  <c r="N625" i="2" s="1"/>
  <c r="M624" i="2"/>
  <c r="H624" i="2"/>
  <c r="J624" i="2" s="1"/>
  <c r="G624" i="2"/>
  <c r="I624" i="2" s="1"/>
  <c r="M623" i="2"/>
  <c r="H623" i="2"/>
  <c r="J623" i="2" s="1"/>
  <c r="G623" i="2"/>
  <c r="I623" i="2" s="1"/>
  <c r="M622" i="2"/>
  <c r="J622" i="2"/>
  <c r="I622" i="2"/>
  <c r="H622" i="2"/>
  <c r="G622" i="2"/>
  <c r="M621" i="2"/>
  <c r="J621" i="2"/>
  <c r="I621" i="2"/>
  <c r="H621" i="2"/>
  <c r="G621" i="2"/>
  <c r="M620" i="2"/>
  <c r="H620" i="2"/>
  <c r="J620" i="2" s="1"/>
  <c r="G620" i="2"/>
  <c r="I620" i="2" s="1"/>
  <c r="K620" i="2" s="1"/>
  <c r="M619" i="2"/>
  <c r="J619" i="2"/>
  <c r="H619" i="2"/>
  <c r="G619" i="2"/>
  <c r="I619" i="2" s="1"/>
  <c r="M618" i="2"/>
  <c r="I618" i="2"/>
  <c r="K618" i="2" s="1"/>
  <c r="H618" i="2"/>
  <c r="J618" i="2" s="1"/>
  <c r="G618" i="2"/>
  <c r="M617" i="2"/>
  <c r="J617" i="2"/>
  <c r="H617" i="2"/>
  <c r="G617" i="2"/>
  <c r="I617" i="2" s="1"/>
  <c r="M616" i="2"/>
  <c r="J616" i="2"/>
  <c r="H616" i="2"/>
  <c r="G616" i="2"/>
  <c r="I616" i="2" s="1"/>
  <c r="K616" i="2" s="1"/>
  <c r="M615" i="2"/>
  <c r="I615" i="2"/>
  <c r="K615" i="2" s="1"/>
  <c r="H615" i="2"/>
  <c r="J615" i="2" s="1"/>
  <c r="G615" i="2"/>
  <c r="M614" i="2"/>
  <c r="I614" i="2"/>
  <c r="K614" i="2" s="1"/>
  <c r="H614" i="2"/>
  <c r="J614" i="2" s="1"/>
  <c r="G614" i="2"/>
  <c r="M613" i="2"/>
  <c r="J613" i="2"/>
  <c r="I613" i="2"/>
  <c r="H613" i="2"/>
  <c r="G613" i="2"/>
  <c r="M612" i="2"/>
  <c r="J612" i="2"/>
  <c r="H612" i="2"/>
  <c r="G612" i="2"/>
  <c r="I612" i="2" s="1"/>
  <c r="M611" i="2"/>
  <c r="H611" i="2"/>
  <c r="J611" i="2" s="1"/>
  <c r="G611" i="2"/>
  <c r="I611" i="2" s="1"/>
  <c r="M610" i="2"/>
  <c r="J610" i="2"/>
  <c r="H610" i="2"/>
  <c r="G610" i="2"/>
  <c r="I610" i="2" s="1"/>
  <c r="M609" i="2"/>
  <c r="H609" i="2"/>
  <c r="J609" i="2" s="1"/>
  <c r="G609" i="2"/>
  <c r="I609" i="2" s="1"/>
  <c r="M608" i="2"/>
  <c r="H608" i="2"/>
  <c r="J608" i="2" s="1"/>
  <c r="G608" i="2"/>
  <c r="I608" i="2" s="1"/>
  <c r="M607" i="2"/>
  <c r="J607" i="2"/>
  <c r="K607" i="2" s="1"/>
  <c r="I607" i="2"/>
  <c r="H607" i="2"/>
  <c r="G607" i="2"/>
  <c r="M606" i="2"/>
  <c r="J606" i="2"/>
  <c r="I606" i="2"/>
  <c r="H606" i="2"/>
  <c r="G606" i="2"/>
  <c r="M605" i="2"/>
  <c r="J605" i="2"/>
  <c r="H605" i="2"/>
  <c r="G605" i="2"/>
  <c r="I605" i="2" s="1"/>
  <c r="K605" i="2" s="1"/>
  <c r="M604" i="2"/>
  <c r="K604" i="2"/>
  <c r="J604" i="2"/>
  <c r="H604" i="2"/>
  <c r="G604" i="2"/>
  <c r="I604" i="2" s="1"/>
  <c r="M603" i="2"/>
  <c r="H603" i="2"/>
  <c r="J603" i="2" s="1"/>
  <c r="G603" i="2"/>
  <c r="I603" i="2" s="1"/>
  <c r="M602" i="2"/>
  <c r="I602" i="2"/>
  <c r="H602" i="2"/>
  <c r="J602" i="2" s="1"/>
  <c r="G602" i="2"/>
  <c r="M601" i="2"/>
  <c r="H601" i="2"/>
  <c r="J601" i="2" s="1"/>
  <c r="G601" i="2"/>
  <c r="I601" i="2" s="1"/>
  <c r="K601" i="2" s="1"/>
  <c r="M600" i="2"/>
  <c r="H600" i="2"/>
  <c r="J600" i="2" s="1"/>
  <c r="G600" i="2"/>
  <c r="I600" i="2" s="1"/>
  <c r="M599" i="2"/>
  <c r="J599" i="2"/>
  <c r="H599" i="2"/>
  <c r="G599" i="2"/>
  <c r="I599" i="2" s="1"/>
  <c r="M598" i="2"/>
  <c r="J598" i="2"/>
  <c r="I598" i="2"/>
  <c r="K598" i="2" s="1"/>
  <c r="H598" i="2"/>
  <c r="G598" i="2"/>
  <c r="M597" i="2"/>
  <c r="H597" i="2"/>
  <c r="J597" i="2" s="1"/>
  <c r="G597" i="2"/>
  <c r="I597" i="2" s="1"/>
  <c r="M596" i="2"/>
  <c r="H596" i="2"/>
  <c r="J596" i="2" s="1"/>
  <c r="G596" i="2"/>
  <c r="I596" i="2" s="1"/>
  <c r="M595" i="2"/>
  <c r="H595" i="2"/>
  <c r="J595" i="2" s="1"/>
  <c r="G595" i="2"/>
  <c r="I595" i="2" s="1"/>
  <c r="M594" i="2"/>
  <c r="I594" i="2"/>
  <c r="K594" i="2" s="1"/>
  <c r="H594" i="2"/>
  <c r="J594" i="2" s="1"/>
  <c r="G594" i="2"/>
  <c r="M593" i="2"/>
  <c r="H593" i="2"/>
  <c r="J593" i="2" s="1"/>
  <c r="G593" i="2"/>
  <c r="I593" i="2" s="1"/>
  <c r="M592" i="2"/>
  <c r="K592" i="2"/>
  <c r="J592" i="2"/>
  <c r="H592" i="2"/>
  <c r="G592" i="2"/>
  <c r="I592" i="2" s="1"/>
  <c r="M591" i="2"/>
  <c r="J591" i="2"/>
  <c r="H591" i="2"/>
  <c r="G591" i="2"/>
  <c r="I591" i="2" s="1"/>
  <c r="K591" i="2" s="1"/>
  <c r="M590" i="2"/>
  <c r="J590" i="2"/>
  <c r="I590" i="2"/>
  <c r="K590" i="2" s="1"/>
  <c r="H590" i="2"/>
  <c r="G590" i="2"/>
  <c r="M589" i="2"/>
  <c r="H589" i="2"/>
  <c r="J589" i="2" s="1"/>
  <c r="G589" i="2"/>
  <c r="I589" i="2" s="1"/>
  <c r="K589" i="2" s="1"/>
  <c r="M588" i="2"/>
  <c r="K588" i="2"/>
  <c r="H588" i="2"/>
  <c r="J588" i="2" s="1"/>
  <c r="G588" i="2"/>
  <c r="I588" i="2" s="1"/>
  <c r="M587" i="2"/>
  <c r="H587" i="2"/>
  <c r="J587" i="2" s="1"/>
  <c r="G587" i="2"/>
  <c r="I587" i="2" s="1"/>
  <c r="M586" i="2"/>
  <c r="I586" i="2"/>
  <c r="H586" i="2"/>
  <c r="J586" i="2" s="1"/>
  <c r="G586" i="2"/>
  <c r="M585" i="2"/>
  <c r="H585" i="2"/>
  <c r="J585" i="2" s="1"/>
  <c r="G585" i="2"/>
  <c r="I585" i="2" s="1"/>
  <c r="M584" i="2"/>
  <c r="H584" i="2"/>
  <c r="J584" i="2" s="1"/>
  <c r="G584" i="2"/>
  <c r="I584" i="2" s="1"/>
  <c r="M583" i="2"/>
  <c r="H583" i="2"/>
  <c r="J583" i="2" s="1"/>
  <c r="G583" i="2"/>
  <c r="I583" i="2" s="1"/>
  <c r="K583" i="2" s="1"/>
  <c r="M582" i="2"/>
  <c r="I582" i="2"/>
  <c r="H582" i="2"/>
  <c r="J582" i="2" s="1"/>
  <c r="G582" i="2"/>
  <c r="M581" i="2"/>
  <c r="H581" i="2"/>
  <c r="J581" i="2" s="1"/>
  <c r="G581" i="2"/>
  <c r="I581" i="2" s="1"/>
  <c r="M580" i="2"/>
  <c r="H580" i="2"/>
  <c r="J580" i="2" s="1"/>
  <c r="G580" i="2"/>
  <c r="I580" i="2" s="1"/>
  <c r="K580" i="2" s="1"/>
  <c r="M579" i="2"/>
  <c r="H579" i="2"/>
  <c r="J579" i="2" s="1"/>
  <c r="G579" i="2"/>
  <c r="I579" i="2" s="1"/>
  <c r="M578" i="2"/>
  <c r="I578" i="2"/>
  <c r="K578" i="2" s="1"/>
  <c r="H578" i="2"/>
  <c r="J578" i="2" s="1"/>
  <c r="G578" i="2"/>
  <c r="M577" i="2"/>
  <c r="H577" i="2"/>
  <c r="J577" i="2" s="1"/>
  <c r="G577" i="2"/>
  <c r="I577" i="2" s="1"/>
  <c r="K577" i="2" s="1"/>
  <c r="M576" i="2"/>
  <c r="J576" i="2"/>
  <c r="H576" i="2"/>
  <c r="G576" i="2"/>
  <c r="I576" i="2" s="1"/>
  <c r="M575" i="2"/>
  <c r="I575" i="2"/>
  <c r="K575" i="2" s="1"/>
  <c r="H575" i="2"/>
  <c r="J575" i="2" s="1"/>
  <c r="G575" i="2"/>
  <c r="M574" i="2"/>
  <c r="I574" i="2"/>
  <c r="H574" i="2"/>
  <c r="J574" i="2" s="1"/>
  <c r="G574" i="2"/>
  <c r="M573" i="2"/>
  <c r="H573" i="2"/>
  <c r="J573" i="2" s="1"/>
  <c r="G573" i="2"/>
  <c r="I573" i="2" s="1"/>
  <c r="M572" i="2"/>
  <c r="H572" i="2"/>
  <c r="J572" i="2" s="1"/>
  <c r="G572" i="2"/>
  <c r="I572" i="2" s="1"/>
  <c r="K572" i="2" s="1"/>
  <c r="M571" i="2"/>
  <c r="J571" i="2"/>
  <c r="H571" i="2"/>
  <c r="G571" i="2"/>
  <c r="I571" i="2" s="1"/>
  <c r="M570" i="2"/>
  <c r="H570" i="2"/>
  <c r="J570" i="2" s="1"/>
  <c r="G570" i="2"/>
  <c r="I570" i="2" s="1"/>
  <c r="K570" i="2" s="1"/>
  <c r="M569" i="2"/>
  <c r="H569" i="2"/>
  <c r="J569" i="2" s="1"/>
  <c r="G569" i="2"/>
  <c r="I569" i="2" s="1"/>
  <c r="M568" i="2"/>
  <c r="H568" i="2"/>
  <c r="J568" i="2" s="1"/>
  <c r="G568" i="2"/>
  <c r="I568" i="2" s="1"/>
  <c r="M567" i="2"/>
  <c r="J567" i="2"/>
  <c r="I567" i="2"/>
  <c r="H567" i="2"/>
  <c r="G567" i="2"/>
  <c r="M566" i="2"/>
  <c r="H566" i="2"/>
  <c r="J566" i="2" s="1"/>
  <c r="G566" i="2"/>
  <c r="I566" i="2" s="1"/>
  <c r="M565" i="2"/>
  <c r="H565" i="2"/>
  <c r="J565" i="2" s="1"/>
  <c r="G565" i="2"/>
  <c r="I565" i="2" s="1"/>
  <c r="M564" i="2"/>
  <c r="H564" i="2"/>
  <c r="J564" i="2" s="1"/>
  <c r="G564" i="2"/>
  <c r="I564" i="2" s="1"/>
  <c r="K564" i="2" s="1"/>
  <c r="M563" i="2"/>
  <c r="H563" i="2"/>
  <c r="J563" i="2" s="1"/>
  <c r="G563" i="2"/>
  <c r="I563" i="2" s="1"/>
  <c r="M562" i="2"/>
  <c r="I562" i="2"/>
  <c r="K562" i="2" s="1"/>
  <c r="H562" i="2"/>
  <c r="J562" i="2" s="1"/>
  <c r="G562" i="2"/>
  <c r="M561" i="2"/>
  <c r="H561" i="2"/>
  <c r="J561" i="2" s="1"/>
  <c r="G561" i="2"/>
  <c r="I561" i="2" s="1"/>
  <c r="K561" i="2" s="1"/>
  <c r="M560" i="2"/>
  <c r="J560" i="2"/>
  <c r="H560" i="2"/>
  <c r="G560" i="2"/>
  <c r="I560" i="2" s="1"/>
  <c r="M559" i="2"/>
  <c r="I559" i="2"/>
  <c r="K559" i="2" s="1"/>
  <c r="H559" i="2"/>
  <c r="J559" i="2" s="1"/>
  <c r="G559" i="2"/>
  <c r="M558" i="2"/>
  <c r="H558" i="2"/>
  <c r="J558" i="2" s="1"/>
  <c r="G558" i="2"/>
  <c r="I558" i="2" s="1"/>
  <c r="M557" i="2"/>
  <c r="H557" i="2"/>
  <c r="J557" i="2" s="1"/>
  <c r="G557" i="2"/>
  <c r="I557" i="2" s="1"/>
  <c r="K557" i="2" s="1"/>
  <c r="M556" i="2"/>
  <c r="H556" i="2"/>
  <c r="J556" i="2" s="1"/>
  <c r="G556" i="2"/>
  <c r="I556" i="2" s="1"/>
  <c r="M555" i="2"/>
  <c r="H555" i="2"/>
  <c r="J555" i="2" s="1"/>
  <c r="G555" i="2"/>
  <c r="I555" i="2" s="1"/>
  <c r="M554" i="2"/>
  <c r="I554" i="2"/>
  <c r="K554" i="2" s="1"/>
  <c r="H554" i="2"/>
  <c r="J554" i="2" s="1"/>
  <c r="G554" i="2"/>
  <c r="M553" i="2"/>
  <c r="H553" i="2"/>
  <c r="J553" i="2" s="1"/>
  <c r="K553" i="2" s="1"/>
  <c r="G553" i="2"/>
  <c r="I553" i="2" s="1"/>
  <c r="M552" i="2"/>
  <c r="J552" i="2"/>
  <c r="H552" i="2"/>
  <c r="G552" i="2"/>
  <c r="I552" i="2" s="1"/>
  <c r="M551" i="2"/>
  <c r="J551" i="2"/>
  <c r="H551" i="2"/>
  <c r="G551" i="2"/>
  <c r="I551" i="2" s="1"/>
  <c r="M550" i="2"/>
  <c r="H550" i="2"/>
  <c r="J550" i="2" s="1"/>
  <c r="G550" i="2"/>
  <c r="I550" i="2" s="1"/>
  <c r="K550" i="2" s="1"/>
  <c r="M549" i="2"/>
  <c r="H549" i="2"/>
  <c r="J549" i="2" s="1"/>
  <c r="G549" i="2"/>
  <c r="I549" i="2" s="1"/>
  <c r="K549" i="2" s="1"/>
  <c r="M548" i="2"/>
  <c r="I548" i="2"/>
  <c r="K548" i="2" s="1"/>
  <c r="H548" i="2"/>
  <c r="J548" i="2" s="1"/>
  <c r="G548" i="2"/>
  <c r="M547" i="2"/>
  <c r="H547" i="2"/>
  <c r="J547" i="2" s="1"/>
  <c r="G547" i="2"/>
  <c r="I547" i="2" s="1"/>
  <c r="M546" i="2"/>
  <c r="I546" i="2"/>
  <c r="H546" i="2"/>
  <c r="J546" i="2" s="1"/>
  <c r="G546" i="2"/>
  <c r="M545" i="2"/>
  <c r="H545" i="2"/>
  <c r="J545" i="2" s="1"/>
  <c r="K545" i="2" s="1"/>
  <c r="G545" i="2"/>
  <c r="I545" i="2" s="1"/>
  <c r="M544" i="2"/>
  <c r="I544" i="2"/>
  <c r="H544" i="2"/>
  <c r="J544" i="2" s="1"/>
  <c r="G544" i="2"/>
  <c r="M543" i="2"/>
  <c r="K543" i="2"/>
  <c r="I543" i="2"/>
  <c r="H543" i="2"/>
  <c r="J543" i="2" s="1"/>
  <c r="G543" i="2"/>
  <c r="M542" i="2"/>
  <c r="J542" i="2"/>
  <c r="H542" i="2"/>
  <c r="G542" i="2"/>
  <c r="I542" i="2" s="1"/>
  <c r="M541" i="2"/>
  <c r="H541" i="2"/>
  <c r="J541" i="2" s="1"/>
  <c r="G541" i="2"/>
  <c r="I541" i="2" s="1"/>
  <c r="K541" i="2" s="1"/>
  <c r="M540" i="2"/>
  <c r="K540" i="2"/>
  <c r="I540" i="2"/>
  <c r="H540" i="2"/>
  <c r="J540" i="2" s="1"/>
  <c r="G540" i="2"/>
  <c r="M539" i="2"/>
  <c r="H539" i="2"/>
  <c r="J539" i="2" s="1"/>
  <c r="G539" i="2"/>
  <c r="I539" i="2" s="1"/>
  <c r="K539" i="2" s="1"/>
  <c r="M538" i="2"/>
  <c r="I538" i="2"/>
  <c r="K538" i="2" s="1"/>
  <c r="H538" i="2"/>
  <c r="J538" i="2" s="1"/>
  <c r="G538" i="2"/>
  <c r="M537" i="2"/>
  <c r="H537" i="2"/>
  <c r="J537" i="2" s="1"/>
  <c r="K537" i="2" s="1"/>
  <c r="G537" i="2"/>
  <c r="I537" i="2" s="1"/>
  <c r="M536" i="2"/>
  <c r="I536" i="2"/>
  <c r="H536" i="2"/>
  <c r="J536" i="2" s="1"/>
  <c r="G536" i="2"/>
  <c r="M535" i="2"/>
  <c r="I535" i="2"/>
  <c r="H535" i="2"/>
  <c r="J535" i="2" s="1"/>
  <c r="G535" i="2"/>
  <c r="M534" i="2"/>
  <c r="J534" i="2"/>
  <c r="H534" i="2"/>
  <c r="G534" i="2"/>
  <c r="I534" i="2" s="1"/>
  <c r="M533" i="2"/>
  <c r="H533" i="2"/>
  <c r="J533" i="2" s="1"/>
  <c r="G533" i="2"/>
  <c r="I533" i="2" s="1"/>
  <c r="M532" i="2"/>
  <c r="I532" i="2"/>
  <c r="H532" i="2"/>
  <c r="J532" i="2" s="1"/>
  <c r="G532" i="2"/>
  <c r="M531" i="2"/>
  <c r="H531" i="2"/>
  <c r="J531" i="2" s="1"/>
  <c r="G531" i="2"/>
  <c r="I531" i="2" s="1"/>
  <c r="M530" i="2"/>
  <c r="H530" i="2"/>
  <c r="J530" i="2" s="1"/>
  <c r="G530" i="2"/>
  <c r="I530" i="2" s="1"/>
  <c r="M529" i="2"/>
  <c r="H529" i="2"/>
  <c r="J529" i="2" s="1"/>
  <c r="K529" i="2" s="1"/>
  <c r="G529" i="2"/>
  <c r="I529" i="2" s="1"/>
  <c r="M528" i="2"/>
  <c r="H528" i="2"/>
  <c r="J528" i="2" s="1"/>
  <c r="G528" i="2"/>
  <c r="I528" i="2" s="1"/>
  <c r="K528" i="2" s="1"/>
  <c r="M527" i="2"/>
  <c r="I527" i="2"/>
  <c r="H527" i="2"/>
  <c r="J527" i="2" s="1"/>
  <c r="G527" i="2"/>
  <c r="M526" i="2"/>
  <c r="H526" i="2"/>
  <c r="J526" i="2" s="1"/>
  <c r="G526" i="2"/>
  <c r="I526" i="2" s="1"/>
  <c r="M525" i="2"/>
  <c r="H525" i="2"/>
  <c r="J525" i="2" s="1"/>
  <c r="G525" i="2"/>
  <c r="I525" i="2" s="1"/>
  <c r="M524" i="2"/>
  <c r="H524" i="2"/>
  <c r="J524" i="2" s="1"/>
  <c r="G524" i="2"/>
  <c r="I524" i="2" s="1"/>
  <c r="M523" i="2"/>
  <c r="H523" i="2"/>
  <c r="J523" i="2" s="1"/>
  <c r="G523" i="2"/>
  <c r="I523" i="2" s="1"/>
  <c r="M522" i="2"/>
  <c r="H522" i="2"/>
  <c r="J522" i="2" s="1"/>
  <c r="G522" i="2"/>
  <c r="I522" i="2" s="1"/>
  <c r="K522" i="2" s="1"/>
  <c r="M521" i="2"/>
  <c r="H521" i="2"/>
  <c r="J521" i="2" s="1"/>
  <c r="G521" i="2"/>
  <c r="I521" i="2" s="1"/>
  <c r="M520" i="2"/>
  <c r="J520" i="2"/>
  <c r="H520" i="2"/>
  <c r="G520" i="2"/>
  <c r="I520" i="2" s="1"/>
  <c r="M519" i="2"/>
  <c r="I519" i="2"/>
  <c r="K519" i="2" s="1"/>
  <c r="H519" i="2"/>
  <c r="J519" i="2" s="1"/>
  <c r="G519" i="2"/>
  <c r="M518" i="2"/>
  <c r="H518" i="2"/>
  <c r="J518" i="2" s="1"/>
  <c r="G518" i="2"/>
  <c r="I518" i="2" s="1"/>
  <c r="M517" i="2"/>
  <c r="H517" i="2"/>
  <c r="J517" i="2" s="1"/>
  <c r="G517" i="2"/>
  <c r="I517" i="2" s="1"/>
  <c r="M516" i="2"/>
  <c r="H516" i="2"/>
  <c r="J516" i="2" s="1"/>
  <c r="G516" i="2"/>
  <c r="I516" i="2" s="1"/>
  <c r="M515" i="2"/>
  <c r="H515" i="2"/>
  <c r="J515" i="2" s="1"/>
  <c r="G515" i="2"/>
  <c r="I515" i="2" s="1"/>
  <c r="M514" i="2"/>
  <c r="H514" i="2"/>
  <c r="J514" i="2" s="1"/>
  <c r="G514" i="2"/>
  <c r="I514" i="2" s="1"/>
  <c r="M513" i="2"/>
  <c r="H513" i="2"/>
  <c r="J513" i="2" s="1"/>
  <c r="G513" i="2"/>
  <c r="I513" i="2" s="1"/>
  <c r="M512" i="2"/>
  <c r="J512" i="2"/>
  <c r="H512" i="2"/>
  <c r="G512" i="2"/>
  <c r="I512" i="2" s="1"/>
  <c r="K512" i="2" s="1"/>
  <c r="M511" i="2"/>
  <c r="I511" i="2"/>
  <c r="H511" i="2"/>
  <c r="J511" i="2" s="1"/>
  <c r="K511" i="2" s="1"/>
  <c r="G511" i="2"/>
  <c r="M510" i="2"/>
  <c r="J510" i="2"/>
  <c r="H510" i="2"/>
  <c r="G510" i="2"/>
  <c r="I510" i="2" s="1"/>
  <c r="K510" i="2" s="1"/>
  <c r="M509" i="2"/>
  <c r="H509" i="2"/>
  <c r="J509" i="2" s="1"/>
  <c r="G509" i="2"/>
  <c r="I509" i="2" s="1"/>
  <c r="K509" i="2" s="1"/>
  <c r="M508" i="2"/>
  <c r="H508" i="2"/>
  <c r="J508" i="2" s="1"/>
  <c r="G508" i="2"/>
  <c r="I508" i="2" s="1"/>
  <c r="K508" i="2" s="1"/>
  <c r="M507" i="2"/>
  <c r="H507" i="2"/>
  <c r="J507" i="2" s="1"/>
  <c r="G507" i="2"/>
  <c r="I507" i="2" s="1"/>
  <c r="K507" i="2" s="1"/>
  <c r="M506" i="2"/>
  <c r="I506" i="2"/>
  <c r="H506" i="2"/>
  <c r="J506" i="2" s="1"/>
  <c r="G506" i="2"/>
  <c r="M505" i="2"/>
  <c r="H505" i="2"/>
  <c r="J505" i="2" s="1"/>
  <c r="K505" i="2" s="1"/>
  <c r="G505" i="2"/>
  <c r="I505" i="2" s="1"/>
  <c r="M504" i="2"/>
  <c r="J504" i="2"/>
  <c r="I504" i="2"/>
  <c r="H504" i="2"/>
  <c r="G504" i="2"/>
  <c r="M503" i="2"/>
  <c r="K503" i="2"/>
  <c r="I503" i="2"/>
  <c r="H503" i="2"/>
  <c r="J503" i="2" s="1"/>
  <c r="G503" i="2"/>
  <c r="M502" i="2"/>
  <c r="J502" i="2"/>
  <c r="H502" i="2"/>
  <c r="G502" i="2"/>
  <c r="I502" i="2" s="1"/>
  <c r="K502" i="2" s="1"/>
  <c r="M501" i="2"/>
  <c r="H501" i="2"/>
  <c r="J501" i="2" s="1"/>
  <c r="G501" i="2"/>
  <c r="I501" i="2" s="1"/>
  <c r="M500" i="2"/>
  <c r="H500" i="2"/>
  <c r="J500" i="2" s="1"/>
  <c r="G500" i="2"/>
  <c r="I500" i="2" s="1"/>
  <c r="K500" i="2" s="1"/>
  <c r="M499" i="2"/>
  <c r="H499" i="2"/>
  <c r="J499" i="2" s="1"/>
  <c r="G499" i="2"/>
  <c r="I499" i="2" s="1"/>
  <c r="M498" i="2"/>
  <c r="I498" i="2"/>
  <c r="H498" i="2"/>
  <c r="J498" i="2" s="1"/>
  <c r="G498" i="2"/>
  <c r="M497" i="2"/>
  <c r="K497" i="2"/>
  <c r="H497" i="2"/>
  <c r="J497" i="2" s="1"/>
  <c r="G497" i="2"/>
  <c r="I497" i="2" s="1"/>
  <c r="M496" i="2"/>
  <c r="J496" i="2"/>
  <c r="H496" i="2"/>
  <c r="G496" i="2"/>
  <c r="I496" i="2" s="1"/>
  <c r="K496" i="2" s="1"/>
  <c r="M495" i="2"/>
  <c r="I495" i="2"/>
  <c r="H495" i="2"/>
  <c r="J495" i="2" s="1"/>
  <c r="K495" i="2" s="1"/>
  <c r="G495" i="2"/>
  <c r="M494" i="2"/>
  <c r="J494" i="2"/>
  <c r="H494" i="2"/>
  <c r="G494" i="2"/>
  <c r="I494" i="2" s="1"/>
  <c r="K494" i="2" s="1"/>
  <c r="M493" i="2"/>
  <c r="H493" i="2"/>
  <c r="J493" i="2" s="1"/>
  <c r="G493" i="2"/>
  <c r="I493" i="2" s="1"/>
  <c r="M492" i="2"/>
  <c r="H492" i="2"/>
  <c r="J492" i="2" s="1"/>
  <c r="G492" i="2"/>
  <c r="I492" i="2" s="1"/>
  <c r="K492" i="2" s="1"/>
  <c r="M491" i="2"/>
  <c r="H491" i="2"/>
  <c r="J491" i="2" s="1"/>
  <c r="G491" i="2"/>
  <c r="I491" i="2" s="1"/>
  <c r="M490" i="2"/>
  <c r="I490" i="2"/>
  <c r="H490" i="2"/>
  <c r="J490" i="2" s="1"/>
  <c r="G490" i="2"/>
  <c r="M489" i="2"/>
  <c r="K489" i="2"/>
  <c r="H489" i="2"/>
  <c r="J489" i="2" s="1"/>
  <c r="G489" i="2"/>
  <c r="I489" i="2" s="1"/>
  <c r="M488" i="2"/>
  <c r="J488" i="2"/>
  <c r="H488" i="2"/>
  <c r="G488" i="2"/>
  <c r="I488" i="2" s="1"/>
  <c r="M487" i="2"/>
  <c r="I487" i="2"/>
  <c r="H487" i="2"/>
  <c r="J487" i="2" s="1"/>
  <c r="G487" i="2"/>
  <c r="M486" i="2"/>
  <c r="H486" i="2"/>
  <c r="J486" i="2" s="1"/>
  <c r="G486" i="2"/>
  <c r="I486" i="2" s="1"/>
  <c r="M485" i="2"/>
  <c r="J485" i="2"/>
  <c r="I485" i="2"/>
  <c r="H485" i="2"/>
  <c r="G485" i="2"/>
  <c r="M484" i="2"/>
  <c r="H484" i="2"/>
  <c r="J484" i="2" s="1"/>
  <c r="G484" i="2"/>
  <c r="I484" i="2" s="1"/>
  <c r="K484" i="2" s="1"/>
  <c r="M483" i="2"/>
  <c r="H483" i="2"/>
  <c r="J483" i="2" s="1"/>
  <c r="G483" i="2"/>
  <c r="I483" i="2" s="1"/>
  <c r="M482" i="2"/>
  <c r="H482" i="2"/>
  <c r="J482" i="2" s="1"/>
  <c r="G482" i="2"/>
  <c r="I482" i="2" s="1"/>
  <c r="K482" i="2" s="1"/>
  <c r="M481" i="2"/>
  <c r="H481" i="2"/>
  <c r="J481" i="2" s="1"/>
  <c r="K481" i="2" s="1"/>
  <c r="G481" i="2"/>
  <c r="I481" i="2" s="1"/>
  <c r="M480" i="2"/>
  <c r="H480" i="2"/>
  <c r="J480" i="2" s="1"/>
  <c r="G480" i="2"/>
  <c r="I480" i="2" s="1"/>
  <c r="M479" i="2"/>
  <c r="I479" i="2"/>
  <c r="K479" i="2" s="1"/>
  <c r="H479" i="2"/>
  <c r="J479" i="2" s="1"/>
  <c r="G479" i="2"/>
  <c r="M478" i="2"/>
  <c r="H478" i="2"/>
  <c r="J478" i="2" s="1"/>
  <c r="G478" i="2"/>
  <c r="I478" i="2" s="1"/>
  <c r="K478" i="2" s="1"/>
  <c r="M477" i="2"/>
  <c r="J477" i="2"/>
  <c r="I477" i="2"/>
  <c r="H477" i="2"/>
  <c r="G477" i="2"/>
  <c r="M476" i="2"/>
  <c r="H476" i="2"/>
  <c r="J476" i="2" s="1"/>
  <c r="G476" i="2"/>
  <c r="I476" i="2" s="1"/>
  <c r="M475" i="2"/>
  <c r="J475" i="2"/>
  <c r="H475" i="2"/>
  <c r="G475" i="2"/>
  <c r="I475" i="2" s="1"/>
  <c r="M474" i="2"/>
  <c r="H474" i="2"/>
  <c r="J474" i="2" s="1"/>
  <c r="G474" i="2"/>
  <c r="I474" i="2" s="1"/>
  <c r="M473" i="2"/>
  <c r="K473" i="2"/>
  <c r="H473" i="2"/>
  <c r="J473" i="2" s="1"/>
  <c r="G473" i="2"/>
  <c r="I473" i="2" s="1"/>
  <c r="M472" i="2"/>
  <c r="I472" i="2"/>
  <c r="H472" i="2"/>
  <c r="J472" i="2" s="1"/>
  <c r="G472" i="2"/>
  <c r="M471" i="2"/>
  <c r="I471" i="2"/>
  <c r="H471" i="2"/>
  <c r="J471" i="2" s="1"/>
  <c r="G471" i="2"/>
  <c r="M470" i="2"/>
  <c r="H470" i="2"/>
  <c r="J470" i="2" s="1"/>
  <c r="G470" i="2"/>
  <c r="I470" i="2" s="1"/>
  <c r="M469" i="2"/>
  <c r="J469" i="2"/>
  <c r="I469" i="2"/>
  <c r="H469" i="2"/>
  <c r="G469" i="2"/>
  <c r="M468" i="2"/>
  <c r="I468" i="2"/>
  <c r="H468" i="2"/>
  <c r="J468" i="2" s="1"/>
  <c r="G468" i="2"/>
  <c r="M467" i="2"/>
  <c r="J467" i="2"/>
  <c r="H467" i="2"/>
  <c r="G467" i="2"/>
  <c r="I467" i="2" s="1"/>
  <c r="M466" i="2"/>
  <c r="I466" i="2"/>
  <c r="K466" i="2" s="1"/>
  <c r="N466" i="2" s="1"/>
  <c r="H466" i="2"/>
  <c r="J466" i="2" s="1"/>
  <c r="G466" i="2"/>
  <c r="M465" i="2"/>
  <c r="H465" i="2"/>
  <c r="J465" i="2" s="1"/>
  <c r="G465" i="2"/>
  <c r="I465" i="2" s="1"/>
  <c r="K465" i="2" s="1"/>
  <c r="M464" i="2"/>
  <c r="J464" i="2"/>
  <c r="I464" i="2"/>
  <c r="K464" i="2" s="1"/>
  <c r="H464" i="2"/>
  <c r="G464" i="2"/>
  <c r="M463" i="2"/>
  <c r="I463" i="2"/>
  <c r="H463" i="2"/>
  <c r="J463" i="2" s="1"/>
  <c r="G463" i="2"/>
  <c r="M462" i="2"/>
  <c r="K462" i="2"/>
  <c r="H462" i="2"/>
  <c r="J462" i="2" s="1"/>
  <c r="G462" i="2"/>
  <c r="I462" i="2" s="1"/>
  <c r="M461" i="2"/>
  <c r="J461" i="2"/>
  <c r="H461" i="2"/>
  <c r="G461" i="2"/>
  <c r="I461" i="2" s="1"/>
  <c r="K461" i="2" s="1"/>
  <c r="M460" i="2"/>
  <c r="I460" i="2"/>
  <c r="H460" i="2"/>
  <c r="J460" i="2" s="1"/>
  <c r="G460" i="2"/>
  <c r="M459" i="2"/>
  <c r="J459" i="2"/>
  <c r="H459" i="2"/>
  <c r="G459" i="2"/>
  <c r="I459" i="2" s="1"/>
  <c r="K459" i="2" s="1"/>
  <c r="M458" i="2"/>
  <c r="I458" i="2"/>
  <c r="K458" i="2" s="1"/>
  <c r="H458" i="2"/>
  <c r="J458" i="2" s="1"/>
  <c r="G458" i="2"/>
  <c r="M457" i="2"/>
  <c r="H457" i="2"/>
  <c r="J457" i="2" s="1"/>
  <c r="G457" i="2"/>
  <c r="I457" i="2" s="1"/>
  <c r="M456" i="2"/>
  <c r="I456" i="2"/>
  <c r="H456" i="2"/>
  <c r="J456" i="2" s="1"/>
  <c r="G456" i="2"/>
  <c r="M455" i="2"/>
  <c r="H455" i="2"/>
  <c r="J455" i="2" s="1"/>
  <c r="G455" i="2"/>
  <c r="I455" i="2" s="1"/>
  <c r="M454" i="2"/>
  <c r="H454" i="2"/>
  <c r="J454" i="2" s="1"/>
  <c r="G454" i="2"/>
  <c r="I454" i="2" s="1"/>
  <c r="K454" i="2" s="1"/>
  <c r="M453" i="2"/>
  <c r="J453" i="2"/>
  <c r="H453" i="2"/>
  <c r="G453" i="2"/>
  <c r="I453" i="2" s="1"/>
  <c r="K453" i="2" s="1"/>
  <c r="M452" i="2"/>
  <c r="I452" i="2"/>
  <c r="H452" i="2"/>
  <c r="J452" i="2" s="1"/>
  <c r="G452" i="2"/>
  <c r="M451" i="2"/>
  <c r="J451" i="2"/>
  <c r="H451" i="2"/>
  <c r="G451" i="2"/>
  <c r="I451" i="2" s="1"/>
  <c r="K451" i="2" s="1"/>
  <c r="M450" i="2"/>
  <c r="I450" i="2"/>
  <c r="H450" i="2"/>
  <c r="J450" i="2" s="1"/>
  <c r="G450" i="2"/>
  <c r="M449" i="2"/>
  <c r="H449" i="2"/>
  <c r="J449" i="2" s="1"/>
  <c r="G449" i="2"/>
  <c r="I449" i="2" s="1"/>
  <c r="K449" i="2" s="1"/>
  <c r="M448" i="2"/>
  <c r="J448" i="2"/>
  <c r="I448" i="2"/>
  <c r="H448" i="2"/>
  <c r="G448" i="2"/>
  <c r="M447" i="2"/>
  <c r="H447" i="2"/>
  <c r="J447" i="2" s="1"/>
  <c r="G447" i="2"/>
  <c r="I447" i="2" s="1"/>
  <c r="K447" i="2" s="1"/>
  <c r="M446" i="2"/>
  <c r="H446" i="2"/>
  <c r="J446" i="2" s="1"/>
  <c r="G446" i="2"/>
  <c r="I446" i="2" s="1"/>
  <c r="M445" i="2"/>
  <c r="J445" i="2"/>
  <c r="H445" i="2"/>
  <c r="G445" i="2"/>
  <c r="I445" i="2" s="1"/>
  <c r="K445" i="2" s="1"/>
  <c r="M444" i="2"/>
  <c r="J444" i="2"/>
  <c r="I444" i="2"/>
  <c r="K444" i="2" s="1"/>
  <c r="H444" i="2"/>
  <c r="G444" i="2"/>
  <c r="M443" i="2"/>
  <c r="H443" i="2"/>
  <c r="J443" i="2" s="1"/>
  <c r="G443" i="2"/>
  <c r="I443" i="2" s="1"/>
  <c r="M442" i="2"/>
  <c r="K442" i="2"/>
  <c r="H442" i="2"/>
  <c r="J442" i="2" s="1"/>
  <c r="G442" i="2"/>
  <c r="I442" i="2" s="1"/>
  <c r="M441" i="2"/>
  <c r="H441" i="2"/>
  <c r="J441" i="2" s="1"/>
  <c r="G441" i="2"/>
  <c r="I441" i="2" s="1"/>
  <c r="M440" i="2"/>
  <c r="J440" i="2"/>
  <c r="I440" i="2"/>
  <c r="H440" i="2"/>
  <c r="G440" i="2"/>
  <c r="M439" i="2"/>
  <c r="I439" i="2"/>
  <c r="K439" i="2" s="1"/>
  <c r="H439" i="2"/>
  <c r="J439" i="2" s="1"/>
  <c r="G439" i="2"/>
  <c r="M438" i="2"/>
  <c r="H438" i="2"/>
  <c r="J438" i="2" s="1"/>
  <c r="G438" i="2"/>
  <c r="I438" i="2" s="1"/>
  <c r="M437" i="2"/>
  <c r="H437" i="2"/>
  <c r="J437" i="2" s="1"/>
  <c r="G437" i="2"/>
  <c r="I437" i="2" s="1"/>
  <c r="K437" i="2" s="1"/>
  <c r="M436" i="2"/>
  <c r="J436" i="2"/>
  <c r="I436" i="2"/>
  <c r="H436" i="2"/>
  <c r="G436" i="2"/>
  <c r="M435" i="2"/>
  <c r="H435" i="2"/>
  <c r="J435" i="2" s="1"/>
  <c r="G435" i="2"/>
  <c r="I435" i="2" s="1"/>
  <c r="M434" i="2"/>
  <c r="K434" i="2"/>
  <c r="H434" i="2"/>
  <c r="J434" i="2" s="1"/>
  <c r="G434" i="2"/>
  <c r="I434" i="2" s="1"/>
  <c r="M433" i="2"/>
  <c r="H433" i="2"/>
  <c r="J433" i="2" s="1"/>
  <c r="G433" i="2"/>
  <c r="I433" i="2" s="1"/>
  <c r="M432" i="2"/>
  <c r="J432" i="2"/>
  <c r="I432" i="2"/>
  <c r="H432" i="2"/>
  <c r="G432" i="2"/>
  <c r="M431" i="2"/>
  <c r="I431" i="2"/>
  <c r="K431" i="2" s="1"/>
  <c r="H431" i="2"/>
  <c r="J431" i="2" s="1"/>
  <c r="G431" i="2"/>
  <c r="M430" i="2"/>
  <c r="H430" i="2"/>
  <c r="J430" i="2" s="1"/>
  <c r="G430" i="2"/>
  <c r="I430" i="2" s="1"/>
  <c r="K430" i="2" s="1"/>
  <c r="M429" i="2"/>
  <c r="H429" i="2"/>
  <c r="J429" i="2" s="1"/>
  <c r="G429" i="2"/>
  <c r="I429" i="2" s="1"/>
  <c r="M428" i="2"/>
  <c r="J428" i="2"/>
  <c r="I428" i="2"/>
  <c r="H428" i="2"/>
  <c r="G428" i="2"/>
  <c r="M427" i="2"/>
  <c r="I427" i="2"/>
  <c r="H427" i="2"/>
  <c r="J427" i="2" s="1"/>
  <c r="G427" i="2"/>
  <c r="M426" i="2"/>
  <c r="H426" i="2"/>
  <c r="J426" i="2" s="1"/>
  <c r="K426" i="2" s="1"/>
  <c r="G426" i="2"/>
  <c r="I426" i="2" s="1"/>
  <c r="M425" i="2"/>
  <c r="H425" i="2"/>
  <c r="J425" i="2" s="1"/>
  <c r="G425" i="2"/>
  <c r="I425" i="2" s="1"/>
  <c r="M424" i="2"/>
  <c r="J424" i="2"/>
  <c r="H424" i="2"/>
  <c r="G424" i="2"/>
  <c r="I424" i="2" s="1"/>
  <c r="K424" i="2" s="1"/>
  <c r="M423" i="2"/>
  <c r="I423" i="2"/>
  <c r="H423" i="2"/>
  <c r="J423" i="2" s="1"/>
  <c r="G423" i="2"/>
  <c r="M422" i="2"/>
  <c r="H422" i="2"/>
  <c r="J422" i="2" s="1"/>
  <c r="G422" i="2"/>
  <c r="I422" i="2" s="1"/>
  <c r="M421" i="2"/>
  <c r="H421" i="2"/>
  <c r="J421" i="2" s="1"/>
  <c r="G421" i="2"/>
  <c r="I421" i="2" s="1"/>
  <c r="M420" i="2"/>
  <c r="J420" i="2"/>
  <c r="H420" i="2"/>
  <c r="G420" i="2"/>
  <c r="I420" i="2" s="1"/>
  <c r="K420" i="2" s="1"/>
  <c r="M419" i="2"/>
  <c r="I419" i="2"/>
  <c r="H419" i="2"/>
  <c r="J419" i="2" s="1"/>
  <c r="G419" i="2"/>
  <c r="M418" i="2"/>
  <c r="H418" i="2"/>
  <c r="J418" i="2" s="1"/>
  <c r="G418" i="2"/>
  <c r="I418" i="2" s="1"/>
  <c r="K418" i="2" s="1"/>
  <c r="M417" i="2"/>
  <c r="J417" i="2"/>
  <c r="H417" i="2"/>
  <c r="G417" i="2"/>
  <c r="I417" i="2" s="1"/>
  <c r="M416" i="2"/>
  <c r="H416" i="2"/>
  <c r="J416" i="2" s="1"/>
  <c r="G416" i="2"/>
  <c r="I416" i="2" s="1"/>
  <c r="M415" i="2"/>
  <c r="I415" i="2"/>
  <c r="K415" i="2" s="1"/>
  <c r="H415" i="2"/>
  <c r="J415" i="2" s="1"/>
  <c r="G415" i="2"/>
  <c r="M414" i="2"/>
  <c r="H414" i="2"/>
  <c r="J414" i="2" s="1"/>
  <c r="G414" i="2"/>
  <c r="I414" i="2" s="1"/>
  <c r="K414" i="2" s="1"/>
  <c r="M413" i="2"/>
  <c r="J413" i="2"/>
  <c r="H413" i="2"/>
  <c r="G413" i="2"/>
  <c r="I413" i="2" s="1"/>
  <c r="M412" i="2"/>
  <c r="H412" i="2"/>
  <c r="J412" i="2" s="1"/>
  <c r="G412" i="2"/>
  <c r="I412" i="2" s="1"/>
  <c r="K412" i="2" s="1"/>
  <c r="M411" i="2"/>
  <c r="I411" i="2"/>
  <c r="H411" i="2"/>
  <c r="J411" i="2" s="1"/>
  <c r="G411" i="2"/>
  <c r="M410" i="2"/>
  <c r="H410" i="2"/>
  <c r="J410" i="2" s="1"/>
  <c r="G410" i="2"/>
  <c r="I410" i="2" s="1"/>
  <c r="K410" i="2" s="1"/>
  <c r="M409" i="2"/>
  <c r="J409" i="2"/>
  <c r="H409" i="2"/>
  <c r="G409" i="2"/>
  <c r="I409" i="2" s="1"/>
  <c r="M408" i="2"/>
  <c r="I408" i="2"/>
  <c r="K408" i="2" s="1"/>
  <c r="H408" i="2"/>
  <c r="J408" i="2" s="1"/>
  <c r="G408" i="2"/>
  <c r="M407" i="2"/>
  <c r="I407" i="2"/>
  <c r="K407" i="2" s="1"/>
  <c r="H407" i="2"/>
  <c r="J407" i="2" s="1"/>
  <c r="G407" i="2"/>
  <c r="M406" i="2"/>
  <c r="H406" i="2"/>
  <c r="J406" i="2" s="1"/>
  <c r="G406" i="2"/>
  <c r="I406" i="2" s="1"/>
  <c r="M405" i="2"/>
  <c r="J405" i="2"/>
  <c r="H405" i="2"/>
  <c r="G405" i="2"/>
  <c r="I405" i="2" s="1"/>
  <c r="M404" i="2"/>
  <c r="H404" i="2"/>
  <c r="J404" i="2" s="1"/>
  <c r="G404" i="2"/>
  <c r="I404" i="2" s="1"/>
  <c r="K404" i="2" s="1"/>
  <c r="M403" i="2"/>
  <c r="I403" i="2"/>
  <c r="H403" i="2"/>
  <c r="J403" i="2" s="1"/>
  <c r="G403" i="2"/>
  <c r="M402" i="2"/>
  <c r="H402" i="2"/>
  <c r="J402" i="2" s="1"/>
  <c r="G402" i="2"/>
  <c r="I402" i="2" s="1"/>
  <c r="K402" i="2" s="1"/>
  <c r="M401" i="2"/>
  <c r="J401" i="2"/>
  <c r="H401" i="2"/>
  <c r="G401" i="2"/>
  <c r="I401" i="2" s="1"/>
  <c r="M400" i="2"/>
  <c r="I400" i="2"/>
  <c r="H400" i="2"/>
  <c r="J400" i="2" s="1"/>
  <c r="G400" i="2"/>
  <c r="M399" i="2"/>
  <c r="I399" i="2"/>
  <c r="H399" i="2"/>
  <c r="J399" i="2" s="1"/>
  <c r="G399" i="2"/>
  <c r="M398" i="2"/>
  <c r="H398" i="2"/>
  <c r="J398" i="2" s="1"/>
  <c r="G398" i="2"/>
  <c r="I398" i="2" s="1"/>
  <c r="M397" i="2"/>
  <c r="J397" i="2"/>
  <c r="H397" i="2"/>
  <c r="G397" i="2"/>
  <c r="I397" i="2" s="1"/>
  <c r="M396" i="2"/>
  <c r="I396" i="2"/>
  <c r="H396" i="2"/>
  <c r="J396" i="2" s="1"/>
  <c r="G396" i="2"/>
  <c r="M395" i="2"/>
  <c r="I395" i="2"/>
  <c r="H395" i="2"/>
  <c r="J395" i="2" s="1"/>
  <c r="G395" i="2"/>
  <c r="M394" i="2"/>
  <c r="K394" i="2"/>
  <c r="H394" i="2"/>
  <c r="J394" i="2" s="1"/>
  <c r="G394" i="2"/>
  <c r="I394" i="2" s="1"/>
  <c r="M393" i="2"/>
  <c r="H393" i="2"/>
  <c r="J393" i="2" s="1"/>
  <c r="G393" i="2"/>
  <c r="I393" i="2" s="1"/>
  <c r="M392" i="2"/>
  <c r="I392" i="2"/>
  <c r="H392" i="2"/>
  <c r="J392" i="2" s="1"/>
  <c r="G392" i="2"/>
  <c r="M391" i="2"/>
  <c r="H391" i="2"/>
  <c r="J391" i="2" s="1"/>
  <c r="G391" i="2"/>
  <c r="I391" i="2" s="1"/>
  <c r="K391" i="2" s="1"/>
  <c r="M390" i="2"/>
  <c r="H390" i="2"/>
  <c r="J390" i="2" s="1"/>
  <c r="G390" i="2"/>
  <c r="I390" i="2" s="1"/>
  <c r="K390" i="2" s="1"/>
  <c r="M389" i="2"/>
  <c r="H389" i="2"/>
  <c r="J389" i="2" s="1"/>
  <c r="G389" i="2"/>
  <c r="I389" i="2" s="1"/>
  <c r="M388" i="2"/>
  <c r="H388" i="2"/>
  <c r="J388" i="2" s="1"/>
  <c r="G388" i="2"/>
  <c r="I388" i="2" s="1"/>
  <c r="K388" i="2" s="1"/>
  <c r="M387" i="2"/>
  <c r="H387" i="2"/>
  <c r="J387" i="2" s="1"/>
  <c r="G387" i="2"/>
  <c r="I387" i="2" s="1"/>
  <c r="M386" i="2"/>
  <c r="H386" i="2"/>
  <c r="J386" i="2" s="1"/>
  <c r="G386" i="2"/>
  <c r="I386" i="2" s="1"/>
  <c r="K386" i="2" s="1"/>
  <c r="M385" i="2"/>
  <c r="J385" i="2"/>
  <c r="H385" i="2"/>
  <c r="G385" i="2"/>
  <c r="I385" i="2" s="1"/>
  <c r="K385" i="2" s="1"/>
  <c r="M384" i="2"/>
  <c r="I384" i="2"/>
  <c r="H384" i="2"/>
  <c r="J384" i="2" s="1"/>
  <c r="G384" i="2"/>
  <c r="M383" i="2"/>
  <c r="H383" i="2"/>
  <c r="J383" i="2" s="1"/>
  <c r="G383" i="2"/>
  <c r="I383" i="2" s="1"/>
  <c r="K383" i="2" s="1"/>
  <c r="M382" i="2"/>
  <c r="H382" i="2"/>
  <c r="J382" i="2" s="1"/>
  <c r="G382" i="2"/>
  <c r="I382" i="2" s="1"/>
  <c r="K382" i="2" s="1"/>
  <c r="M381" i="2"/>
  <c r="H381" i="2"/>
  <c r="J381" i="2" s="1"/>
  <c r="G381" i="2"/>
  <c r="I381" i="2" s="1"/>
  <c r="K381" i="2" s="1"/>
  <c r="M380" i="2"/>
  <c r="H380" i="2"/>
  <c r="J380" i="2" s="1"/>
  <c r="G380" i="2"/>
  <c r="I380" i="2" s="1"/>
  <c r="M379" i="2"/>
  <c r="H379" i="2"/>
  <c r="J379" i="2" s="1"/>
  <c r="K379" i="2" s="1"/>
  <c r="G379" i="2"/>
  <c r="I379" i="2" s="1"/>
  <c r="M378" i="2"/>
  <c r="H378" i="2"/>
  <c r="J378" i="2" s="1"/>
  <c r="G378" i="2"/>
  <c r="I378" i="2" s="1"/>
  <c r="K378" i="2" s="1"/>
  <c r="M377" i="2"/>
  <c r="K377" i="2"/>
  <c r="H377" i="2"/>
  <c r="J377" i="2" s="1"/>
  <c r="G377" i="2"/>
  <c r="I377" i="2" s="1"/>
  <c r="M376" i="2"/>
  <c r="H376" i="2"/>
  <c r="J376" i="2" s="1"/>
  <c r="G376" i="2"/>
  <c r="I376" i="2" s="1"/>
  <c r="M375" i="2"/>
  <c r="K375" i="2"/>
  <c r="H375" i="2"/>
  <c r="J375" i="2" s="1"/>
  <c r="G375" i="2"/>
  <c r="I375" i="2" s="1"/>
  <c r="M374" i="2"/>
  <c r="H374" i="2"/>
  <c r="J374" i="2" s="1"/>
  <c r="G374" i="2"/>
  <c r="I374" i="2" s="1"/>
  <c r="K374" i="2" s="1"/>
  <c r="M373" i="2"/>
  <c r="H373" i="2"/>
  <c r="J373" i="2" s="1"/>
  <c r="G373" i="2"/>
  <c r="I373" i="2" s="1"/>
  <c r="K373" i="2" s="1"/>
  <c r="M372" i="2"/>
  <c r="H372" i="2"/>
  <c r="J372" i="2" s="1"/>
  <c r="G372" i="2"/>
  <c r="I372" i="2" s="1"/>
  <c r="M371" i="2"/>
  <c r="H371" i="2"/>
  <c r="J371" i="2" s="1"/>
  <c r="G371" i="2"/>
  <c r="I371" i="2" s="1"/>
  <c r="K371" i="2" s="1"/>
  <c r="M370" i="2"/>
  <c r="H370" i="2"/>
  <c r="J370" i="2" s="1"/>
  <c r="G370" i="2"/>
  <c r="I370" i="2" s="1"/>
  <c r="K370" i="2" s="1"/>
  <c r="M369" i="2"/>
  <c r="K369" i="2"/>
  <c r="H369" i="2"/>
  <c r="J369" i="2" s="1"/>
  <c r="G369" i="2"/>
  <c r="I369" i="2" s="1"/>
  <c r="M368" i="2"/>
  <c r="H368" i="2"/>
  <c r="J368" i="2" s="1"/>
  <c r="G368" i="2"/>
  <c r="I368" i="2" s="1"/>
  <c r="M367" i="2"/>
  <c r="H367" i="2"/>
  <c r="J367" i="2" s="1"/>
  <c r="G367" i="2"/>
  <c r="I367" i="2" s="1"/>
  <c r="K367" i="2" s="1"/>
  <c r="M366" i="2"/>
  <c r="H366" i="2"/>
  <c r="J366" i="2" s="1"/>
  <c r="G366" i="2"/>
  <c r="I366" i="2" s="1"/>
  <c r="K366" i="2" s="1"/>
  <c r="M365" i="2"/>
  <c r="H365" i="2"/>
  <c r="J365" i="2" s="1"/>
  <c r="G365" i="2"/>
  <c r="I365" i="2" s="1"/>
  <c r="K365" i="2" s="1"/>
  <c r="M364" i="2"/>
  <c r="H364" i="2"/>
  <c r="J364" i="2" s="1"/>
  <c r="G364" i="2"/>
  <c r="I364" i="2" s="1"/>
  <c r="M363" i="2"/>
  <c r="H363" i="2"/>
  <c r="J363" i="2" s="1"/>
  <c r="K363" i="2" s="1"/>
  <c r="G363" i="2"/>
  <c r="I363" i="2" s="1"/>
  <c r="M362" i="2"/>
  <c r="H362" i="2"/>
  <c r="J362" i="2" s="1"/>
  <c r="G362" i="2"/>
  <c r="I362" i="2" s="1"/>
  <c r="M361" i="2"/>
  <c r="K361" i="2"/>
  <c r="H361" i="2"/>
  <c r="J361" i="2" s="1"/>
  <c r="G361" i="2"/>
  <c r="I361" i="2" s="1"/>
  <c r="M360" i="2"/>
  <c r="H360" i="2"/>
  <c r="J360" i="2" s="1"/>
  <c r="G360" i="2"/>
  <c r="I360" i="2" s="1"/>
  <c r="K360" i="2" s="1"/>
  <c r="M359" i="2"/>
  <c r="K359" i="2"/>
  <c r="H359" i="2"/>
  <c r="J359" i="2" s="1"/>
  <c r="G359" i="2"/>
  <c r="I359" i="2" s="1"/>
  <c r="M358" i="2"/>
  <c r="H358" i="2"/>
  <c r="J358" i="2" s="1"/>
  <c r="G358" i="2"/>
  <c r="I358" i="2" s="1"/>
  <c r="K358" i="2" s="1"/>
  <c r="M357" i="2"/>
  <c r="H357" i="2"/>
  <c r="J357" i="2" s="1"/>
  <c r="G357" i="2"/>
  <c r="I357" i="2" s="1"/>
  <c r="K357" i="2" s="1"/>
  <c r="M356" i="2"/>
  <c r="J356" i="2"/>
  <c r="H356" i="2"/>
  <c r="G356" i="2"/>
  <c r="I356" i="2" s="1"/>
  <c r="K356" i="2" s="1"/>
  <c r="M355" i="2"/>
  <c r="H355" i="2"/>
  <c r="J355" i="2" s="1"/>
  <c r="G355" i="2"/>
  <c r="I355" i="2" s="1"/>
  <c r="M354" i="2"/>
  <c r="H354" i="2"/>
  <c r="J354" i="2" s="1"/>
  <c r="G354" i="2"/>
  <c r="I354" i="2" s="1"/>
  <c r="K354" i="2" s="1"/>
  <c r="M353" i="2"/>
  <c r="H353" i="2"/>
  <c r="J353" i="2" s="1"/>
  <c r="G353" i="2"/>
  <c r="I353" i="2" s="1"/>
  <c r="M352" i="2"/>
  <c r="J352" i="2"/>
  <c r="H352" i="2"/>
  <c r="G352" i="2"/>
  <c r="I352" i="2" s="1"/>
  <c r="M351" i="2"/>
  <c r="H351" i="2"/>
  <c r="J351" i="2" s="1"/>
  <c r="G351" i="2"/>
  <c r="I351" i="2" s="1"/>
  <c r="M350" i="2"/>
  <c r="H350" i="2"/>
  <c r="J350" i="2" s="1"/>
  <c r="G350" i="2"/>
  <c r="I350" i="2" s="1"/>
  <c r="M349" i="2"/>
  <c r="H349" i="2"/>
  <c r="J349" i="2" s="1"/>
  <c r="G349" i="2"/>
  <c r="I349" i="2" s="1"/>
  <c r="M348" i="2"/>
  <c r="H348" i="2"/>
  <c r="J348" i="2" s="1"/>
  <c r="G348" i="2"/>
  <c r="I348" i="2" s="1"/>
  <c r="M347" i="2"/>
  <c r="H347" i="2"/>
  <c r="J347" i="2" s="1"/>
  <c r="G347" i="2"/>
  <c r="I347" i="2" s="1"/>
  <c r="M346" i="2"/>
  <c r="J346" i="2"/>
  <c r="H346" i="2"/>
  <c r="G346" i="2"/>
  <c r="I346" i="2" s="1"/>
  <c r="K346" i="2" s="1"/>
  <c r="M345" i="2"/>
  <c r="H345" i="2"/>
  <c r="J345" i="2" s="1"/>
  <c r="G345" i="2"/>
  <c r="I345" i="2" s="1"/>
  <c r="M344" i="2"/>
  <c r="I344" i="2"/>
  <c r="H344" i="2"/>
  <c r="J344" i="2" s="1"/>
  <c r="G344" i="2"/>
  <c r="M343" i="2"/>
  <c r="H343" i="2"/>
  <c r="J343" i="2" s="1"/>
  <c r="G343" i="2"/>
  <c r="I343" i="2" s="1"/>
  <c r="K343" i="2" s="1"/>
  <c r="M342" i="2"/>
  <c r="I342" i="2"/>
  <c r="H342" i="2"/>
  <c r="J342" i="2" s="1"/>
  <c r="G342" i="2"/>
  <c r="M341" i="2"/>
  <c r="H341" i="2"/>
  <c r="J341" i="2" s="1"/>
  <c r="G341" i="2"/>
  <c r="I341" i="2" s="1"/>
  <c r="K341" i="2" s="1"/>
  <c r="M340" i="2"/>
  <c r="H340" i="2"/>
  <c r="J340" i="2" s="1"/>
  <c r="G340" i="2"/>
  <c r="I340" i="2" s="1"/>
  <c r="M339" i="2"/>
  <c r="H339" i="2"/>
  <c r="J339" i="2" s="1"/>
  <c r="G339" i="2"/>
  <c r="I339" i="2" s="1"/>
  <c r="M338" i="2"/>
  <c r="J338" i="2"/>
  <c r="H338" i="2"/>
  <c r="G338" i="2"/>
  <c r="I338" i="2" s="1"/>
  <c r="M337" i="2"/>
  <c r="H337" i="2"/>
  <c r="J337" i="2" s="1"/>
  <c r="G337" i="2"/>
  <c r="I337" i="2" s="1"/>
  <c r="M336" i="2"/>
  <c r="I336" i="2"/>
  <c r="H336" i="2"/>
  <c r="J336" i="2" s="1"/>
  <c r="K336" i="2" s="1"/>
  <c r="G336" i="2"/>
  <c r="M335" i="2"/>
  <c r="H335" i="2"/>
  <c r="J335" i="2" s="1"/>
  <c r="G335" i="2"/>
  <c r="I335" i="2" s="1"/>
  <c r="M334" i="2"/>
  <c r="I334" i="2"/>
  <c r="H334" i="2"/>
  <c r="J334" i="2" s="1"/>
  <c r="G334" i="2"/>
  <c r="M333" i="2"/>
  <c r="H333" i="2"/>
  <c r="J333" i="2" s="1"/>
  <c r="G333" i="2"/>
  <c r="I333" i="2" s="1"/>
  <c r="M332" i="2"/>
  <c r="J332" i="2"/>
  <c r="H332" i="2"/>
  <c r="G332" i="2"/>
  <c r="I332" i="2" s="1"/>
  <c r="M331" i="2"/>
  <c r="H331" i="2"/>
  <c r="J331" i="2" s="1"/>
  <c r="G331" i="2"/>
  <c r="I331" i="2" s="1"/>
  <c r="K331" i="2" s="1"/>
  <c r="M330" i="2"/>
  <c r="J330" i="2"/>
  <c r="H330" i="2"/>
  <c r="G330" i="2"/>
  <c r="I330" i="2" s="1"/>
  <c r="K330" i="2" s="1"/>
  <c r="M329" i="2"/>
  <c r="I329" i="2"/>
  <c r="H329" i="2"/>
  <c r="J329" i="2" s="1"/>
  <c r="G329" i="2"/>
  <c r="M328" i="2"/>
  <c r="I328" i="2"/>
  <c r="H328" i="2"/>
  <c r="J328" i="2" s="1"/>
  <c r="K328" i="2" s="1"/>
  <c r="G328" i="2"/>
  <c r="M327" i="2"/>
  <c r="J327" i="2"/>
  <c r="H327" i="2"/>
  <c r="G327" i="2"/>
  <c r="I327" i="2" s="1"/>
  <c r="M326" i="2"/>
  <c r="I326" i="2"/>
  <c r="H326" i="2"/>
  <c r="J326" i="2" s="1"/>
  <c r="G326" i="2"/>
  <c r="M325" i="2"/>
  <c r="H325" i="2"/>
  <c r="J325" i="2" s="1"/>
  <c r="G325" i="2"/>
  <c r="I325" i="2" s="1"/>
  <c r="M324" i="2"/>
  <c r="J324" i="2"/>
  <c r="H324" i="2"/>
  <c r="G324" i="2"/>
  <c r="I324" i="2" s="1"/>
  <c r="K324" i="2" s="1"/>
  <c r="M323" i="2"/>
  <c r="H323" i="2"/>
  <c r="J323" i="2" s="1"/>
  <c r="G323" i="2"/>
  <c r="I323" i="2" s="1"/>
  <c r="M322" i="2"/>
  <c r="J322" i="2"/>
  <c r="H322" i="2"/>
  <c r="G322" i="2"/>
  <c r="I322" i="2" s="1"/>
  <c r="M321" i="2"/>
  <c r="I321" i="2"/>
  <c r="H321" i="2"/>
  <c r="J321" i="2" s="1"/>
  <c r="G321" i="2"/>
  <c r="M320" i="2"/>
  <c r="I320" i="2"/>
  <c r="H320" i="2"/>
  <c r="J320" i="2" s="1"/>
  <c r="K320" i="2" s="1"/>
  <c r="G320" i="2"/>
  <c r="M319" i="2"/>
  <c r="J319" i="2"/>
  <c r="H319" i="2"/>
  <c r="G319" i="2"/>
  <c r="I319" i="2" s="1"/>
  <c r="M318" i="2"/>
  <c r="I318" i="2"/>
  <c r="H318" i="2"/>
  <c r="J318" i="2" s="1"/>
  <c r="G318" i="2"/>
  <c r="M317" i="2"/>
  <c r="H317" i="2"/>
  <c r="J317" i="2" s="1"/>
  <c r="G317" i="2"/>
  <c r="I317" i="2" s="1"/>
  <c r="M316" i="2"/>
  <c r="J316" i="2"/>
  <c r="H316" i="2"/>
  <c r="G316" i="2"/>
  <c r="I316" i="2" s="1"/>
  <c r="K316" i="2" s="1"/>
  <c r="M315" i="2"/>
  <c r="H315" i="2"/>
  <c r="J315" i="2" s="1"/>
  <c r="G315" i="2"/>
  <c r="I315" i="2" s="1"/>
  <c r="M314" i="2"/>
  <c r="J314" i="2"/>
  <c r="H314" i="2"/>
  <c r="G314" i="2"/>
  <c r="I314" i="2" s="1"/>
  <c r="K314" i="2" s="1"/>
  <c r="M313" i="2"/>
  <c r="I313" i="2"/>
  <c r="H313" i="2"/>
  <c r="J313" i="2" s="1"/>
  <c r="G313" i="2"/>
  <c r="M312" i="2"/>
  <c r="I312" i="2"/>
  <c r="H312" i="2"/>
  <c r="J312" i="2" s="1"/>
  <c r="K312" i="2" s="1"/>
  <c r="G312" i="2"/>
  <c r="M311" i="2"/>
  <c r="J311" i="2"/>
  <c r="H311" i="2"/>
  <c r="G311" i="2"/>
  <c r="I311" i="2" s="1"/>
  <c r="M310" i="2"/>
  <c r="I310" i="2"/>
  <c r="H310" i="2"/>
  <c r="J310" i="2" s="1"/>
  <c r="G310" i="2"/>
  <c r="M309" i="2"/>
  <c r="H309" i="2"/>
  <c r="J309" i="2" s="1"/>
  <c r="G309" i="2"/>
  <c r="I309" i="2" s="1"/>
  <c r="M308" i="2"/>
  <c r="H308" i="2"/>
  <c r="J308" i="2" s="1"/>
  <c r="G308" i="2"/>
  <c r="I308" i="2" s="1"/>
  <c r="M307" i="2"/>
  <c r="H307" i="2"/>
  <c r="J307" i="2" s="1"/>
  <c r="G307" i="2"/>
  <c r="I307" i="2" s="1"/>
  <c r="M306" i="2"/>
  <c r="H306" i="2"/>
  <c r="J306" i="2" s="1"/>
  <c r="G306" i="2"/>
  <c r="I306" i="2" s="1"/>
  <c r="M305" i="2"/>
  <c r="H305" i="2"/>
  <c r="J305" i="2" s="1"/>
  <c r="G305" i="2"/>
  <c r="I305" i="2" s="1"/>
  <c r="M304" i="2"/>
  <c r="H304" i="2"/>
  <c r="J304" i="2" s="1"/>
  <c r="G304" i="2"/>
  <c r="I304" i="2" s="1"/>
  <c r="K304" i="2" s="1"/>
  <c r="M303" i="2"/>
  <c r="H303" i="2"/>
  <c r="J303" i="2" s="1"/>
  <c r="G303" i="2"/>
  <c r="I303" i="2" s="1"/>
  <c r="M302" i="2"/>
  <c r="H302" i="2"/>
  <c r="J302" i="2" s="1"/>
  <c r="G302" i="2"/>
  <c r="I302" i="2" s="1"/>
  <c r="M301" i="2"/>
  <c r="H301" i="2"/>
  <c r="J301" i="2" s="1"/>
  <c r="G301" i="2"/>
  <c r="I301" i="2" s="1"/>
  <c r="M300" i="2"/>
  <c r="H300" i="2"/>
  <c r="J300" i="2" s="1"/>
  <c r="G300" i="2"/>
  <c r="I300" i="2" s="1"/>
  <c r="M299" i="2"/>
  <c r="H299" i="2"/>
  <c r="J299" i="2" s="1"/>
  <c r="G299" i="2"/>
  <c r="I299" i="2" s="1"/>
  <c r="M298" i="2"/>
  <c r="H298" i="2"/>
  <c r="J298" i="2" s="1"/>
  <c r="G298" i="2"/>
  <c r="I298" i="2" s="1"/>
  <c r="M297" i="2"/>
  <c r="H297" i="2"/>
  <c r="J297" i="2" s="1"/>
  <c r="G297" i="2"/>
  <c r="I297" i="2" s="1"/>
  <c r="M296" i="2"/>
  <c r="H296" i="2"/>
  <c r="J296" i="2" s="1"/>
  <c r="G296" i="2"/>
  <c r="I296" i="2" s="1"/>
  <c r="K296" i="2" s="1"/>
  <c r="M295" i="2"/>
  <c r="H295" i="2"/>
  <c r="J295" i="2" s="1"/>
  <c r="G295" i="2"/>
  <c r="I295" i="2" s="1"/>
  <c r="M294" i="2"/>
  <c r="H294" i="2"/>
  <c r="J294" i="2" s="1"/>
  <c r="G294" i="2"/>
  <c r="I294" i="2" s="1"/>
  <c r="M293" i="2"/>
  <c r="H293" i="2"/>
  <c r="J293" i="2" s="1"/>
  <c r="G293" i="2"/>
  <c r="I293" i="2" s="1"/>
  <c r="M292" i="2"/>
  <c r="H292" i="2"/>
  <c r="J292" i="2" s="1"/>
  <c r="G292" i="2"/>
  <c r="I292" i="2" s="1"/>
  <c r="M291" i="2"/>
  <c r="H291" i="2"/>
  <c r="J291" i="2" s="1"/>
  <c r="G291" i="2"/>
  <c r="I291" i="2" s="1"/>
  <c r="M290" i="2"/>
  <c r="H290" i="2"/>
  <c r="J290" i="2" s="1"/>
  <c r="G290" i="2"/>
  <c r="I290" i="2" s="1"/>
  <c r="M289" i="2"/>
  <c r="H289" i="2"/>
  <c r="J289" i="2" s="1"/>
  <c r="G289" i="2"/>
  <c r="I289" i="2" s="1"/>
  <c r="M288" i="2"/>
  <c r="H288" i="2"/>
  <c r="J288" i="2" s="1"/>
  <c r="G288" i="2"/>
  <c r="I288" i="2" s="1"/>
  <c r="K288" i="2" s="1"/>
  <c r="M287" i="2"/>
  <c r="H287" i="2"/>
  <c r="J287" i="2" s="1"/>
  <c r="G287" i="2"/>
  <c r="I287" i="2" s="1"/>
  <c r="M286" i="2"/>
  <c r="H286" i="2"/>
  <c r="J286" i="2" s="1"/>
  <c r="G286" i="2"/>
  <c r="I286" i="2" s="1"/>
  <c r="M285" i="2"/>
  <c r="H285" i="2"/>
  <c r="J285" i="2" s="1"/>
  <c r="G285" i="2"/>
  <c r="I285" i="2" s="1"/>
  <c r="M284" i="2"/>
  <c r="H284" i="2"/>
  <c r="J284" i="2" s="1"/>
  <c r="G284" i="2"/>
  <c r="I284" i="2" s="1"/>
  <c r="M283" i="2"/>
  <c r="H283" i="2"/>
  <c r="J283" i="2" s="1"/>
  <c r="G283" i="2"/>
  <c r="I283" i="2" s="1"/>
  <c r="M282" i="2"/>
  <c r="H282" i="2"/>
  <c r="J282" i="2" s="1"/>
  <c r="G282" i="2"/>
  <c r="I282" i="2" s="1"/>
  <c r="M281" i="2"/>
  <c r="H281" i="2"/>
  <c r="J281" i="2" s="1"/>
  <c r="G281" i="2"/>
  <c r="I281" i="2" s="1"/>
  <c r="M280" i="2"/>
  <c r="H280" i="2"/>
  <c r="J280" i="2" s="1"/>
  <c r="G280" i="2"/>
  <c r="I280" i="2" s="1"/>
  <c r="K280" i="2" s="1"/>
  <c r="M279" i="2"/>
  <c r="H279" i="2"/>
  <c r="J279" i="2" s="1"/>
  <c r="G279" i="2"/>
  <c r="I279" i="2" s="1"/>
  <c r="M278" i="2"/>
  <c r="H278" i="2"/>
  <c r="J278" i="2" s="1"/>
  <c r="G278" i="2"/>
  <c r="I278" i="2" s="1"/>
  <c r="M277" i="2"/>
  <c r="H277" i="2"/>
  <c r="J277" i="2" s="1"/>
  <c r="G277" i="2"/>
  <c r="I277" i="2" s="1"/>
  <c r="M276" i="2"/>
  <c r="H276" i="2"/>
  <c r="J276" i="2" s="1"/>
  <c r="G276" i="2"/>
  <c r="I276" i="2" s="1"/>
  <c r="M275" i="2"/>
  <c r="H275" i="2"/>
  <c r="J275" i="2" s="1"/>
  <c r="G275" i="2"/>
  <c r="I275" i="2" s="1"/>
  <c r="M274" i="2"/>
  <c r="H274" i="2"/>
  <c r="J274" i="2" s="1"/>
  <c r="G274" i="2"/>
  <c r="I274" i="2" s="1"/>
  <c r="M273" i="2"/>
  <c r="H273" i="2"/>
  <c r="J273" i="2" s="1"/>
  <c r="G273" i="2"/>
  <c r="I273" i="2" s="1"/>
  <c r="M272" i="2"/>
  <c r="H272" i="2"/>
  <c r="J272" i="2" s="1"/>
  <c r="G272" i="2"/>
  <c r="I272" i="2" s="1"/>
  <c r="K272" i="2" s="1"/>
  <c r="M271" i="2"/>
  <c r="H271" i="2"/>
  <c r="J271" i="2" s="1"/>
  <c r="G271" i="2"/>
  <c r="I271" i="2" s="1"/>
  <c r="M270" i="2"/>
  <c r="H270" i="2"/>
  <c r="J270" i="2" s="1"/>
  <c r="G270" i="2"/>
  <c r="I270" i="2" s="1"/>
  <c r="M269" i="2"/>
  <c r="H269" i="2"/>
  <c r="J269" i="2" s="1"/>
  <c r="G269" i="2"/>
  <c r="I269" i="2" s="1"/>
  <c r="M268" i="2"/>
  <c r="H268" i="2"/>
  <c r="J268" i="2" s="1"/>
  <c r="G268" i="2"/>
  <c r="I268" i="2" s="1"/>
  <c r="M267" i="2"/>
  <c r="H267" i="2"/>
  <c r="J267" i="2" s="1"/>
  <c r="G267" i="2"/>
  <c r="I267" i="2" s="1"/>
  <c r="M266" i="2"/>
  <c r="H266" i="2"/>
  <c r="J266" i="2" s="1"/>
  <c r="G266" i="2"/>
  <c r="I266" i="2" s="1"/>
  <c r="M265" i="2"/>
  <c r="H265" i="2"/>
  <c r="J265" i="2" s="1"/>
  <c r="G265" i="2"/>
  <c r="I265" i="2" s="1"/>
  <c r="M264" i="2"/>
  <c r="H264" i="2"/>
  <c r="J264" i="2" s="1"/>
  <c r="G264" i="2"/>
  <c r="I264" i="2" s="1"/>
  <c r="K264" i="2" s="1"/>
  <c r="M263" i="2"/>
  <c r="H263" i="2"/>
  <c r="J263" i="2" s="1"/>
  <c r="G263" i="2"/>
  <c r="I263" i="2" s="1"/>
  <c r="M262" i="2"/>
  <c r="H262" i="2"/>
  <c r="J262" i="2" s="1"/>
  <c r="G262" i="2"/>
  <c r="I262" i="2" s="1"/>
  <c r="M261" i="2"/>
  <c r="H261" i="2"/>
  <c r="J261" i="2" s="1"/>
  <c r="G261" i="2"/>
  <c r="I261" i="2" s="1"/>
  <c r="M260" i="2"/>
  <c r="H260" i="2"/>
  <c r="J260" i="2" s="1"/>
  <c r="G260" i="2"/>
  <c r="I260" i="2" s="1"/>
  <c r="M259" i="2"/>
  <c r="H259" i="2"/>
  <c r="J259" i="2" s="1"/>
  <c r="G259" i="2"/>
  <c r="I259" i="2" s="1"/>
  <c r="M258" i="2"/>
  <c r="H258" i="2"/>
  <c r="J258" i="2" s="1"/>
  <c r="G258" i="2"/>
  <c r="I258" i="2" s="1"/>
  <c r="M257" i="2"/>
  <c r="H257" i="2"/>
  <c r="J257" i="2" s="1"/>
  <c r="G257" i="2"/>
  <c r="I257" i="2" s="1"/>
  <c r="M256" i="2"/>
  <c r="H256" i="2"/>
  <c r="J256" i="2" s="1"/>
  <c r="G256" i="2"/>
  <c r="I256" i="2" s="1"/>
  <c r="K256" i="2" s="1"/>
  <c r="M255" i="2"/>
  <c r="H255" i="2"/>
  <c r="J255" i="2" s="1"/>
  <c r="G255" i="2"/>
  <c r="I255" i="2" s="1"/>
  <c r="M254" i="2"/>
  <c r="H254" i="2"/>
  <c r="J254" i="2" s="1"/>
  <c r="G254" i="2"/>
  <c r="I254" i="2" s="1"/>
  <c r="M253" i="2"/>
  <c r="H253" i="2"/>
  <c r="J253" i="2" s="1"/>
  <c r="G253" i="2"/>
  <c r="I253" i="2" s="1"/>
  <c r="M252" i="2"/>
  <c r="H252" i="2"/>
  <c r="J252" i="2" s="1"/>
  <c r="G252" i="2"/>
  <c r="I252" i="2" s="1"/>
  <c r="M251" i="2"/>
  <c r="H251" i="2"/>
  <c r="J251" i="2" s="1"/>
  <c r="G251" i="2"/>
  <c r="I251" i="2" s="1"/>
  <c r="M250" i="2"/>
  <c r="H250" i="2"/>
  <c r="J250" i="2" s="1"/>
  <c r="G250" i="2"/>
  <c r="I250" i="2" s="1"/>
  <c r="M249" i="2"/>
  <c r="H249" i="2"/>
  <c r="J249" i="2" s="1"/>
  <c r="G249" i="2"/>
  <c r="I249" i="2" s="1"/>
  <c r="M248" i="2"/>
  <c r="H248" i="2"/>
  <c r="J248" i="2" s="1"/>
  <c r="G248" i="2"/>
  <c r="I248" i="2" s="1"/>
  <c r="K248" i="2" s="1"/>
  <c r="M247" i="2"/>
  <c r="H247" i="2"/>
  <c r="J247" i="2" s="1"/>
  <c r="G247" i="2"/>
  <c r="I247" i="2" s="1"/>
  <c r="M246" i="2"/>
  <c r="H246" i="2"/>
  <c r="J246" i="2" s="1"/>
  <c r="G246" i="2"/>
  <c r="I246" i="2" s="1"/>
  <c r="M245" i="2"/>
  <c r="H245" i="2"/>
  <c r="J245" i="2" s="1"/>
  <c r="G245" i="2"/>
  <c r="I245" i="2" s="1"/>
  <c r="M244" i="2"/>
  <c r="H244" i="2"/>
  <c r="J244" i="2" s="1"/>
  <c r="G244" i="2"/>
  <c r="I244" i="2" s="1"/>
  <c r="M243" i="2"/>
  <c r="H243" i="2"/>
  <c r="J243" i="2" s="1"/>
  <c r="G243" i="2"/>
  <c r="I243" i="2" s="1"/>
  <c r="M242" i="2"/>
  <c r="H242" i="2"/>
  <c r="J242" i="2" s="1"/>
  <c r="G242" i="2"/>
  <c r="I242" i="2" s="1"/>
  <c r="M241" i="2"/>
  <c r="H241" i="2"/>
  <c r="J241" i="2" s="1"/>
  <c r="G241" i="2"/>
  <c r="I241" i="2" s="1"/>
  <c r="M240" i="2"/>
  <c r="H240" i="2"/>
  <c r="J240" i="2" s="1"/>
  <c r="G240" i="2"/>
  <c r="I240" i="2" s="1"/>
  <c r="K240" i="2" s="1"/>
  <c r="M239" i="2"/>
  <c r="H239" i="2"/>
  <c r="J239" i="2" s="1"/>
  <c r="G239" i="2"/>
  <c r="I239" i="2" s="1"/>
  <c r="M238" i="2"/>
  <c r="H238" i="2"/>
  <c r="J238" i="2" s="1"/>
  <c r="G238" i="2"/>
  <c r="I238" i="2" s="1"/>
  <c r="M237" i="2"/>
  <c r="H237" i="2"/>
  <c r="J237" i="2" s="1"/>
  <c r="G237" i="2"/>
  <c r="I237" i="2" s="1"/>
  <c r="M236" i="2"/>
  <c r="H236" i="2"/>
  <c r="J236" i="2" s="1"/>
  <c r="G236" i="2"/>
  <c r="I236" i="2" s="1"/>
  <c r="M235" i="2"/>
  <c r="H235" i="2"/>
  <c r="J235" i="2" s="1"/>
  <c r="G235" i="2"/>
  <c r="I235" i="2" s="1"/>
  <c r="M234" i="2"/>
  <c r="H234" i="2"/>
  <c r="J234" i="2" s="1"/>
  <c r="G234" i="2"/>
  <c r="I234" i="2" s="1"/>
  <c r="M233" i="2"/>
  <c r="H233" i="2"/>
  <c r="J233" i="2" s="1"/>
  <c r="G233" i="2"/>
  <c r="I233" i="2" s="1"/>
  <c r="M232" i="2"/>
  <c r="H232" i="2"/>
  <c r="J232" i="2" s="1"/>
  <c r="G232" i="2"/>
  <c r="I232" i="2" s="1"/>
  <c r="K232" i="2" s="1"/>
  <c r="M231" i="2"/>
  <c r="H231" i="2"/>
  <c r="J231" i="2" s="1"/>
  <c r="G231" i="2"/>
  <c r="I231" i="2" s="1"/>
  <c r="M230" i="2"/>
  <c r="H230" i="2"/>
  <c r="J230" i="2" s="1"/>
  <c r="G230" i="2"/>
  <c r="I230" i="2" s="1"/>
  <c r="M229" i="2"/>
  <c r="H229" i="2"/>
  <c r="J229" i="2" s="1"/>
  <c r="G229" i="2"/>
  <c r="I229" i="2" s="1"/>
  <c r="M228" i="2"/>
  <c r="H228" i="2"/>
  <c r="J228" i="2" s="1"/>
  <c r="G228" i="2"/>
  <c r="I228" i="2" s="1"/>
  <c r="M227" i="2"/>
  <c r="H227" i="2"/>
  <c r="J227" i="2" s="1"/>
  <c r="G227" i="2"/>
  <c r="I227" i="2" s="1"/>
  <c r="M226" i="2"/>
  <c r="H226" i="2"/>
  <c r="J226" i="2" s="1"/>
  <c r="G226" i="2"/>
  <c r="I226" i="2" s="1"/>
  <c r="M225" i="2"/>
  <c r="H225" i="2"/>
  <c r="J225" i="2" s="1"/>
  <c r="G225" i="2"/>
  <c r="I225" i="2" s="1"/>
  <c r="M224" i="2"/>
  <c r="H224" i="2"/>
  <c r="J224" i="2" s="1"/>
  <c r="G224" i="2"/>
  <c r="I224" i="2" s="1"/>
  <c r="K224" i="2" s="1"/>
  <c r="M223" i="2"/>
  <c r="H223" i="2"/>
  <c r="J223" i="2" s="1"/>
  <c r="G223" i="2"/>
  <c r="I223" i="2" s="1"/>
  <c r="M222" i="2"/>
  <c r="H222" i="2"/>
  <c r="J222" i="2" s="1"/>
  <c r="G222" i="2"/>
  <c r="I222" i="2" s="1"/>
  <c r="M221" i="2"/>
  <c r="H221" i="2"/>
  <c r="J221" i="2" s="1"/>
  <c r="G221" i="2"/>
  <c r="I221" i="2" s="1"/>
  <c r="M220" i="2"/>
  <c r="H220" i="2"/>
  <c r="J220" i="2" s="1"/>
  <c r="G220" i="2"/>
  <c r="I220" i="2" s="1"/>
  <c r="M219" i="2"/>
  <c r="H219" i="2"/>
  <c r="J219" i="2" s="1"/>
  <c r="G219" i="2"/>
  <c r="I219" i="2" s="1"/>
  <c r="M218" i="2"/>
  <c r="H218" i="2"/>
  <c r="J218" i="2" s="1"/>
  <c r="G218" i="2"/>
  <c r="I218" i="2" s="1"/>
  <c r="M217" i="2"/>
  <c r="H217" i="2"/>
  <c r="J217" i="2" s="1"/>
  <c r="G217" i="2"/>
  <c r="I217" i="2" s="1"/>
  <c r="M216" i="2"/>
  <c r="H216" i="2"/>
  <c r="J216" i="2" s="1"/>
  <c r="G216" i="2"/>
  <c r="I216" i="2" s="1"/>
  <c r="K216" i="2" s="1"/>
  <c r="M215" i="2"/>
  <c r="H215" i="2"/>
  <c r="J215" i="2" s="1"/>
  <c r="G215" i="2"/>
  <c r="I215" i="2" s="1"/>
  <c r="K215" i="2" s="1"/>
  <c r="M214" i="2"/>
  <c r="H214" i="2"/>
  <c r="J214" i="2" s="1"/>
  <c r="G214" i="2"/>
  <c r="I214" i="2" s="1"/>
  <c r="K214" i="2" s="1"/>
  <c r="M213" i="2"/>
  <c r="H213" i="2"/>
  <c r="J213" i="2" s="1"/>
  <c r="G213" i="2"/>
  <c r="I213" i="2" s="1"/>
  <c r="M212" i="2"/>
  <c r="H212" i="2"/>
  <c r="J212" i="2" s="1"/>
  <c r="G212" i="2"/>
  <c r="I212" i="2" s="1"/>
  <c r="M211" i="2"/>
  <c r="H211" i="2"/>
  <c r="J211" i="2" s="1"/>
  <c r="G211" i="2"/>
  <c r="I211" i="2" s="1"/>
  <c r="M210" i="2"/>
  <c r="I210" i="2"/>
  <c r="K210" i="2" s="1"/>
  <c r="H210" i="2"/>
  <c r="J210" i="2" s="1"/>
  <c r="G210" i="2"/>
  <c r="M209" i="2"/>
  <c r="H209" i="2"/>
  <c r="J209" i="2" s="1"/>
  <c r="G209" i="2"/>
  <c r="I209" i="2" s="1"/>
  <c r="K209" i="2" s="1"/>
  <c r="M208" i="2"/>
  <c r="H208" i="2"/>
  <c r="J208" i="2" s="1"/>
  <c r="G208" i="2"/>
  <c r="I208" i="2" s="1"/>
  <c r="K208" i="2" s="1"/>
  <c r="M207" i="2"/>
  <c r="H207" i="2"/>
  <c r="J207" i="2" s="1"/>
  <c r="G207" i="2"/>
  <c r="I207" i="2" s="1"/>
  <c r="M206" i="2"/>
  <c r="I206" i="2"/>
  <c r="K206" i="2" s="1"/>
  <c r="H206" i="2"/>
  <c r="J206" i="2" s="1"/>
  <c r="G206" i="2"/>
  <c r="M205" i="2"/>
  <c r="H205" i="2"/>
  <c r="J205" i="2" s="1"/>
  <c r="G205" i="2"/>
  <c r="I205" i="2" s="1"/>
  <c r="K205" i="2" s="1"/>
  <c r="M204" i="2"/>
  <c r="H204" i="2"/>
  <c r="J204" i="2" s="1"/>
  <c r="G204" i="2"/>
  <c r="I204" i="2" s="1"/>
  <c r="K204" i="2" s="1"/>
  <c r="M203" i="2"/>
  <c r="I203" i="2"/>
  <c r="H203" i="2"/>
  <c r="J203" i="2" s="1"/>
  <c r="G203" i="2"/>
  <c r="M202" i="2"/>
  <c r="H202" i="2"/>
  <c r="J202" i="2" s="1"/>
  <c r="G202" i="2"/>
  <c r="I202" i="2" s="1"/>
  <c r="K202" i="2" s="1"/>
  <c r="M201" i="2"/>
  <c r="H201" i="2"/>
  <c r="J201" i="2" s="1"/>
  <c r="G201" i="2"/>
  <c r="I201" i="2" s="1"/>
  <c r="K201" i="2" s="1"/>
  <c r="M200" i="2"/>
  <c r="I200" i="2"/>
  <c r="K200" i="2" s="1"/>
  <c r="H200" i="2"/>
  <c r="J200" i="2" s="1"/>
  <c r="G200" i="2"/>
  <c r="M199" i="2"/>
  <c r="H199" i="2"/>
  <c r="J199" i="2" s="1"/>
  <c r="G199" i="2"/>
  <c r="I199" i="2" s="1"/>
  <c r="M198" i="2"/>
  <c r="H198" i="2"/>
  <c r="J198" i="2" s="1"/>
  <c r="G198" i="2"/>
  <c r="I198" i="2" s="1"/>
  <c r="K198" i="2" s="1"/>
  <c r="M197" i="2"/>
  <c r="H197" i="2"/>
  <c r="J197" i="2" s="1"/>
  <c r="G197" i="2"/>
  <c r="I197" i="2" s="1"/>
  <c r="M196" i="2"/>
  <c r="H196" i="2"/>
  <c r="J196" i="2" s="1"/>
  <c r="G196" i="2"/>
  <c r="I196" i="2" s="1"/>
  <c r="M195" i="2"/>
  <c r="H195" i="2"/>
  <c r="J195" i="2" s="1"/>
  <c r="G195" i="2"/>
  <c r="I195" i="2" s="1"/>
  <c r="K195" i="2" s="1"/>
  <c r="M194" i="2"/>
  <c r="H194" i="2"/>
  <c r="J194" i="2" s="1"/>
  <c r="G194" i="2"/>
  <c r="I194" i="2" s="1"/>
  <c r="K194" i="2" s="1"/>
  <c r="M193" i="2"/>
  <c r="H193" i="2"/>
  <c r="J193" i="2" s="1"/>
  <c r="G193" i="2"/>
  <c r="I193" i="2" s="1"/>
  <c r="M192" i="2"/>
  <c r="I192" i="2"/>
  <c r="K192" i="2" s="1"/>
  <c r="H192" i="2"/>
  <c r="J192" i="2" s="1"/>
  <c r="G192" i="2"/>
  <c r="M191" i="2"/>
  <c r="H191" i="2"/>
  <c r="J191" i="2" s="1"/>
  <c r="G191" i="2"/>
  <c r="I191" i="2" s="1"/>
  <c r="K191" i="2" s="1"/>
  <c r="M190" i="2"/>
  <c r="I190" i="2"/>
  <c r="K190" i="2" s="1"/>
  <c r="H190" i="2"/>
  <c r="J190" i="2" s="1"/>
  <c r="G190" i="2"/>
  <c r="M189" i="2"/>
  <c r="H189" i="2"/>
  <c r="J189" i="2" s="1"/>
  <c r="G189" i="2"/>
  <c r="I189" i="2" s="1"/>
  <c r="K189" i="2" s="1"/>
  <c r="M188" i="2"/>
  <c r="I188" i="2"/>
  <c r="H188" i="2"/>
  <c r="J188" i="2" s="1"/>
  <c r="G188" i="2"/>
  <c r="M187" i="2"/>
  <c r="H187" i="2"/>
  <c r="J187" i="2" s="1"/>
  <c r="G187" i="2"/>
  <c r="I187" i="2" s="1"/>
  <c r="M186" i="2"/>
  <c r="I186" i="2"/>
  <c r="K186" i="2" s="1"/>
  <c r="H186" i="2"/>
  <c r="J186" i="2" s="1"/>
  <c r="G186" i="2"/>
  <c r="M185" i="2"/>
  <c r="H185" i="2"/>
  <c r="J185" i="2" s="1"/>
  <c r="G185" i="2"/>
  <c r="I185" i="2" s="1"/>
  <c r="M184" i="2"/>
  <c r="H184" i="2"/>
  <c r="J184" i="2" s="1"/>
  <c r="G184" i="2"/>
  <c r="I184" i="2" s="1"/>
  <c r="K184" i="2" s="1"/>
  <c r="M183" i="2"/>
  <c r="H183" i="2"/>
  <c r="J183" i="2" s="1"/>
  <c r="G183" i="2"/>
  <c r="I183" i="2" s="1"/>
  <c r="K183" i="2" s="1"/>
  <c r="M182" i="2"/>
  <c r="H182" i="2"/>
  <c r="J182" i="2" s="1"/>
  <c r="G182" i="2"/>
  <c r="I182" i="2" s="1"/>
  <c r="K182" i="2" s="1"/>
  <c r="M181" i="2"/>
  <c r="H181" i="2"/>
  <c r="J181" i="2" s="1"/>
  <c r="G181" i="2"/>
  <c r="I181" i="2" s="1"/>
  <c r="K181" i="2" s="1"/>
  <c r="M180" i="2"/>
  <c r="I180" i="2"/>
  <c r="K180" i="2" s="1"/>
  <c r="H180" i="2"/>
  <c r="J180" i="2" s="1"/>
  <c r="G180" i="2"/>
  <c r="M179" i="2"/>
  <c r="H179" i="2"/>
  <c r="J179" i="2" s="1"/>
  <c r="G179" i="2"/>
  <c r="I179" i="2" s="1"/>
  <c r="K179" i="2" s="1"/>
  <c r="M178" i="2"/>
  <c r="I178" i="2"/>
  <c r="K178" i="2" s="1"/>
  <c r="H178" i="2"/>
  <c r="J178" i="2" s="1"/>
  <c r="G178" i="2"/>
  <c r="M177" i="2"/>
  <c r="H177" i="2"/>
  <c r="J177" i="2" s="1"/>
  <c r="G177" i="2"/>
  <c r="I177" i="2" s="1"/>
  <c r="K177" i="2" s="1"/>
  <c r="M176" i="2"/>
  <c r="H176" i="2"/>
  <c r="J176" i="2" s="1"/>
  <c r="G176" i="2"/>
  <c r="I176" i="2" s="1"/>
  <c r="K176" i="2" s="1"/>
  <c r="M175" i="2"/>
  <c r="H175" i="2"/>
  <c r="J175" i="2" s="1"/>
  <c r="G175" i="2"/>
  <c r="I175" i="2" s="1"/>
  <c r="M174" i="2"/>
  <c r="H174" i="2"/>
  <c r="J174" i="2" s="1"/>
  <c r="G174" i="2"/>
  <c r="I174" i="2" s="1"/>
  <c r="K174" i="2" s="1"/>
  <c r="M173" i="2"/>
  <c r="H173" i="2"/>
  <c r="J173" i="2" s="1"/>
  <c r="G173" i="2"/>
  <c r="I173" i="2" s="1"/>
  <c r="M172" i="2"/>
  <c r="H172" i="2"/>
  <c r="J172" i="2" s="1"/>
  <c r="G172" i="2"/>
  <c r="I172" i="2" s="1"/>
  <c r="K172" i="2" s="1"/>
  <c r="M171" i="2"/>
  <c r="H171" i="2"/>
  <c r="J171" i="2" s="1"/>
  <c r="G171" i="2"/>
  <c r="I171" i="2" s="1"/>
  <c r="K171" i="2" s="1"/>
  <c r="M170" i="2"/>
  <c r="H170" i="2"/>
  <c r="J170" i="2" s="1"/>
  <c r="G170" i="2"/>
  <c r="I170" i="2" s="1"/>
  <c r="K170" i="2" s="1"/>
  <c r="M169" i="2"/>
  <c r="H169" i="2"/>
  <c r="J169" i="2" s="1"/>
  <c r="G169" i="2"/>
  <c r="I169" i="2" s="1"/>
  <c r="K169" i="2" s="1"/>
  <c r="M168" i="2"/>
  <c r="H168" i="2"/>
  <c r="J168" i="2" s="1"/>
  <c r="G168" i="2"/>
  <c r="I168" i="2" s="1"/>
  <c r="K168" i="2" s="1"/>
  <c r="M167" i="2"/>
  <c r="H167" i="2"/>
  <c r="J167" i="2" s="1"/>
  <c r="G167" i="2"/>
  <c r="I167" i="2" s="1"/>
  <c r="K167" i="2" s="1"/>
  <c r="M166" i="2"/>
  <c r="H166" i="2"/>
  <c r="J166" i="2" s="1"/>
  <c r="G166" i="2"/>
  <c r="I166" i="2" s="1"/>
  <c r="K166" i="2" s="1"/>
  <c r="M165" i="2"/>
  <c r="H165" i="2"/>
  <c r="J165" i="2" s="1"/>
  <c r="G165" i="2"/>
  <c r="I165" i="2" s="1"/>
  <c r="M164" i="2"/>
  <c r="H164" i="2"/>
  <c r="J164" i="2" s="1"/>
  <c r="G164" i="2"/>
  <c r="I164" i="2" s="1"/>
  <c r="M163" i="2"/>
  <c r="H163" i="2"/>
  <c r="J163" i="2" s="1"/>
  <c r="G163" i="2"/>
  <c r="I163" i="2" s="1"/>
  <c r="M162" i="2"/>
  <c r="H162" i="2"/>
  <c r="J162" i="2" s="1"/>
  <c r="G162" i="2"/>
  <c r="I162" i="2" s="1"/>
  <c r="K162" i="2" s="1"/>
  <c r="M161" i="2"/>
  <c r="H161" i="2"/>
  <c r="J161" i="2" s="1"/>
  <c r="G161" i="2"/>
  <c r="I161" i="2" s="1"/>
  <c r="K161" i="2" s="1"/>
  <c r="M160" i="2"/>
  <c r="I160" i="2"/>
  <c r="K160" i="2" s="1"/>
  <c r="H160" i="2"/>
  <c r="J160" i="2" s="1"/>
  <c r="G160" i="2"/>
  <c r="M159" i="2"/>
  <c r="H159" i="2"/>
  <c r="J159" i="2" s="1"/>
  <c r="G159" i="2"/>
  <c r="I159" i="2" s="1"/>
  <c r="M158" i="2"/>
  <c r="I158" i="2"/>
  <c r="K158" i="2" s="1"/>
  <c r="H158" i="2"/>
  <c r="J158" i="2" s="1"/>
  <c r="G158" i="2"/>
  <c r="M157" i="2"/>
  <c r="H157" i="2"/>
  <c r="J157" i="2" s="1"/>
  <c r="G157" i="2"/>
  <c r="I157" i="2" s="1"/>
  <c r="M156" i="2"/>
  <c r="I156" i="2"/>
  <c r="H156" i="2"/>
  <c r="J156" i="2" s="1"/>
  <c r="G156" i="2"/>
  <c r="M155" i="2"/>
  <c r="H155" i="2"/>
  <c r="J155" i="2" s="1"/>
  <c r="G155" i="2"/>
  <c r="I155" i="2" s="1"/>
  <c r="M154" i="2"/>
  <c r="I154" i="2"/>
  <c r="H154" i="2"/>
  <c r="J154" i="2" s="1"/>
  <c r="K154" i="2" s="1"/>
  <c r="G154" i="2"/>
  <c r="M153" i="2"/>
  <c r="H153" i="2"/>
  <c r="J153" i="2" s="1"/>
  <c r="G153" i="2"/>
  <c r="I153" i="2" s="1"/>
  <c r="M152" i="2"/>
  <c r="H152" i="2"/>
  <c r="J152" i="2" s="1"/>
  <c r="G152" i="2"/>
  <c r="I152" i="2" s="1"/>
  <c r="K152" i="2" s="1"/>
  <c r="M151" i="2"/>
  <c r="H151" i="2"/>
  <c r="J151" i="2" s="1"/>
  <c r="G151" i="2"/>
  <c r="I151" i="2" s="1"/>
  <c r="K151" i="2" s="1"/>
  <c r="M150" i="2"/>
  <c r="H150" i="2"/>
  <c r="J150" i="2" s="1"/>
  <c r="G150" i="2"/>
  <c r="I150" i="2" s="1"/>
  <c r="K150" i="2" s="1"/>
  <c r="M149" i="2"/>
  <c r="H149" i="2"/>
  <c r="J149" i="2" s="1"/>
  <c r="G149" i="2"/>
  <c r="I149" i="2" s="1"/>
  <c r="K149" i="2" s="1"/>
  <c r="M148" i="2"/>
  <c r="H148" i="2"/>
  <c r="J148" i="2" s="1"/>
  <c r="G148" i="2"/>
  <c r="I148" i="2" s="1"/>
  <c r="K148" i="2" s="1"/>
  <c r="M147" i="2"/>
  <c r="H147" i="2"/>
  <c r="J147" i="2" s="1"/>
  <c r="G147" i="2"/>
  <c r="I147" i="2" s="1"/>
  <c r="K147" i="2" s="1"/>
  <c r="M146" i="2"/>
  <c r="H146" i="2"/>
  <c r="J146" i="2" s="1"/>
  <c r="G146" i="2"/>
  <c r="I146" i="2" s="1"/>
  <c r="K146" i="2" s="1"/>
  <c r="M145" i="2"/>
  <c r="H145" i="2"/>
  <c r="J145" i="2" s="1"/>
  <c r="G145" i="2"/>
  <c r="I145" i="2" s="1"/>
  <c r="K145" i="2" s="1"/>
  <c r="M144" i="2"/>
  <c r="H144" i="2"/>
  <c r="J144" i="2" s="1"/>
  <c r="G144" i="2"/>
  <c r="I144" i="2" s="1"/>
  <c r="K144" i="2" s="1"/>
  <c r="M143" i="2"/>
  <c r="H143" i="2"/>
  <c r="J143" i="2" s="1"/>
  <c r="G143" i="2"/>
  <c r="I143" i="2" s="1"/>
  <c r="M142" i="2"/>
  <c r="H142" i="2"/>
  <c r="J142" i="2" s="1"/>
  <c r="G142" i="2"/>
  <c r="I142" i="2" s="1"/>
  <c r="K142" i="2" s="1"/>
  <c r="M141" i="2"/>
  <c r="H141" i="2"/>
  <c r="J141" i="2" s="1"/>
  <c r="G141" i="2"/>
  <c r="I141" i="2" s="1"/>
  <c r="M140" i="2"/>
  <c r="I140" i="2"/>
  <c r="K140" i="2" s="1"/>
  <c r="H140" i="2"/>
  <c r="J140" i="2" s="1"/>
  <c r="G140" i="2"/>
  <c r="M139" i="2"/>
  <c r="H139" i="2"/>
  <c r="J139" i="2" s="1"/>
  <c r="G139" i="2"/>
  <c r="I139" i="2" s="1"/>
  <c r="K139" i="2" s="1"/>
  <c r="M138" i="2"/>
  <c r="I138" i="2"/>
  <c r="K138" i="2" s="1"/>
  <c r="H138" i="2"/>
  <c r="J138" i="2" s="1"/>
  <c r="G138" i="2"/>
  <c r="M137" i="2"/>
  <c r="H137" i="2"/>
  <c r="J137" i="2" s="1"/>
  <c r="G137" i="2"/>
  <c r="I137" i="2" s="1"/>
  <c r="K137" i="2" s="1"/>
  <c r="M136" i="2"/>
  <c r="H136" i="2"/>
  <c r="J136" i="2" s="1"/>
  <c r="G136" i="2"/>
  <c r="I136" i="2" s="1"/>
  <c r="K136" i="2" s="1"/>
  <c r="M135" i="2"/>
  <c r="H135" i="2"/>
  <c r="J135" i="2" s="1"/>
  <c r="G135" i="2"/>
  <c r="I135" i="2" s="1"/>
  <c r="M134" i="2"/>
  <c r="H134" i="2"/>
  <c r="J134" i="2" s="1"/>
  <c r="G134" i="2"/>
  <c r="I134" i="2" s="1"/>
  <c r="K134" i="2" s="1"/>
  <c r="M133" i="2"/>
  <c r="H133" i="2"/>
  <c r="J133" i="2" s="1"/>
  <c r="G133" i="2"/>
  <c r="I133" i="2" s="1"/>
  <c r="K133" i="2" s="1"/>
  <c r="M132" i="2"/>
  <c r="H132" i="2"/>
  <c r="J132" i="2" s="1"/>
  <c r="G132" i="2"/>
  <c r="I132" i="2" s="1"/>
  <c r="M131" i="2"/>
  <c r="H131" i="2"/>
  <c r="J131" i="2" s="1"/>
  <c r="G131" i="2"/>
  <c r="I131" i="2" s="1"/>
  <c r="M130" i="2"/>
  <c r="H130" i="2"/>
  <c r="J130" i="2" s="1"/>
  <c r="G130" i="2"/>
  <c r="I130" i="2" s="1"/>
  <c r="K130" i="2" s="1"/>
  <c r="M129" i="2"/>
  <c r="H129" i="2"/>
  <c r="J129" i="2" s="1"/>
  <c r="G129" i="2"/>
  <c r="I129" i="2" s="1"/>
  <c r="K129" i="2" s="1"/>
  <c r="M128" i="2"/>
  <c r="H128" i="2"/>
  <c r="J128" i="2" s="1"/>
  <c r="G128" i="2"/>
  <c r="I128" i="2" s="1"/>
  <c r="K128" i="2" s="1"/>
  <c r="M127" i="2"/>
  <c r="H127" i="2"/>
  <c r="J127" i="2" s="1"/>
  <c r="G127" i="2"/>
  <c r="I127" i="2" s="1"/>
  <c r="K127" i="2" s="1"/>
  <c r="M126" i="2"/>
  <c r="H126" i="2"/>
  <c r="J126" i="2" s="1"/>
  <c r="G126" i="2"/>
  <c r="I126" i="2" s="1"/>
  <c r="K126" i="2" s="1"/>
  <c r="M125" i="2"/>
  <c r="H125" i="2"/>
  <c r="J125" i="2" s="1"/>
  <c r="G125" i="2"/>
  <c r="I125" i="2" s="1"/>
  <c r="K125" i="2" s="1"/>
  <c r="M124" i="2"/>
  <c r="I124" i="2"/>
  <c r="K124" i="2" s="1"/>
  <c r="H124" i="2"/>
  <c r="J124" i="2" s="1"/>
  <c r="G124" i="2"/>
  <c r="M123" i="2"/>
  <c r="H123" i="2"/>
  <c r="J123" i="2" s="1"/>
  <c r="G123" i="2"/>
  <c r="I123" i="2" s="1"/>
  <c r="M122" i="2"/>
  <c r="K122" i="2"/>
  <c r="I122" i="2"/>
  <c r="H122" i="2"/>
  <c r="J122" i="2" s="1"/>
  <c r="G122" i="2"/>
  <c r="M121" i="2"/>
  <c r="H121" i="2"/>
  <c r="J121" i="2" s="1"/>
  <c r="G121" i="2"/>
  <c r="I121" i="2" s="1"/>
  <c r="M120" i="2"/>
  <c r="I120" i="2"/>
  <c r="K120" i="2" s="1"/>
  <c r="H120" i="2"/>
  <c r="J120" i="2" s="1"/>
  <c r="G120" i="2"/>
  <c r="M119" i="2"/>
  <c r="H119" i="2"/>
  <c r="J119" i="2" s="1"/>
  <c r="G119" i="2"/>
  <c r="I119" i="2" s="1"/>
  <c r="K119" i="2" s="1"/>
  <c r="M118" i="2"/>
  <c r="I118" i="2"/>
  <c r="K118" i="2" s="1"/>
  <c r="H118" i="2"/>
  <c r="J118" i="2" s="1"/>
  <c r="G118" i="2"/>
  <c r="M117" i="2"/>
  <c r="H117" i="2"/>
  <c r="J117" i="2" s="1"/>
  <c r="G117" i="2"/>
  <c r="I117" i="2" s="1"/>
  <c r="K117" i="2" s="1"/>
  <c r="M116" i="2"/>
  <c r="H116" i="2"/>
  <c r="J116" i="2" s="1"/>
  <c r="G116" i="2"/>
  <c r="I116" i="2" s="1"/>
  <c r="K116" i="2" s="1"/>
  <c r="M115" i="2"/>
  <c r="H115" i="2"/>
  <c r="J115" i="2" s="1"/>
  <c r="G115" i="2"/>
  <c r="I115" i="2" s="1"/>
  <c r="K115" i="2" s="1"/>
  <c r="M114" i="2"/>
  <c r="H114" i="2"/>
  <c r="J114" i="2" s="1"/>
  <c r="G114" i="2"/>
  <c r="I114" i="2" s="1"/>
  <c r="K114" i="2" s="1"/>
  <c r="M113" i="2"/>
  <c r="H113" i="2"/>
  <c r="J113" i="2" s="1"/>
  <c r="G113" i="2"/>
  <c r="I113" i="2" s="1"/>
  <c r="K113" i="2" s="1"/>
  <c r="M112" i="2"/>
  <c r="H112" i="2"/>
  <c r="J112" i="2" s="1"/>
  <c r="G112" i="2"/>
  <c r="I112" i="2" s="1"/>
  <c r="K112" i="2" s="1"/>
  <c r="M111" i="2"/>
  <c r="H111" i="2"/>
  <c r="J111" i="2" s="1"/>
  <c r="G111" i="2"/>
  <c r="I111" i="2" s="1"/>
  <c r="M110" i="2"/>
  <c r="H110" i="2"/>
  <c r="J110" i="2" s="1"/>
  <c r="G110" i="2"/>
  <c r="I110" i="2" s="1"/>
  <c r="K110" i="2" s="1"/>
  <c r="M109" i="2"/>
  <c r="H109" i="2"/>
  <c r="J109" i="2" s="1"/>
  <c r="G109" i="2"/>
  <c r="I109" i="2" s="1"/>
  <c r="M108" i="2"/>
  <c r="I108" i="2"/>
  <c r="K108" i="2" s="1"/>
  <c r="H108" i="2"/>
  <c r="J108" i="2" s="1"/>
  <c r="G108" i="2"/>
  <c r="M107" i="2"/>
  <c r="H107" i="2"/>
  <c r="J107" i="2" s="1"/>
  <c r="G107" i="2"/>
  <c r="I107" i="2" s="1"/>
  <c r="M106" i="2"/>
  <c r="I106" i="2"/>
  <c r="K106" i="2" s="1"/>
  <c r="H106" i="2"/>
  <c r="J106" i="2" s="1"/>
  <c r="G106" i="2"/>
  <c r="M105" i="2"/>
  <c r="H105" i="2"/>
  <c r="J105" i="2" s="1"/>
  <c r="G105" i="2"/>
  <c r="I105" i="2" s="1"/>
  <c r="M104" i="2"/>
  <c r="I104" i="2"/>
  <c r="H104" i="2"/>
  <c r="J104" i="2" s="1"/>
  <c r="G104" i="2"/>
  <c r="M103" i="2"/>
  <c r="H103" i="2"/>
  <c r="J103" i="2" s="1"/>
  <c r="G103" i="2"/>
  <c r="I103" i="2" s="1"/>
  <c r="M102" i="2"/>
  <c r="H102" i="2"/>
  <c r="J102" i="2" s="1"/>
  <c r="G102" i="2"/>
  <c r="I102" i="2" s="1"/>
  <c r="K102" i="2" s="1"/>
  <c r="M101" i="2"/>
  <c r="H101" i="2"/>
  <c r="J101" i="2" s="1"/>
  <c r="G101" i="2"/>
  <c r="I101" i="2" s="1"/>
  <c r="K101" i="2" s="1"/>
  <c r="M100" i="2"/>
  <c r="H100" i="2"/>
  <c r="J100" i="2" s="1"/>
  <c r="G100" i="2"/>
  <c r="I100" i="2" s="1"/>
  <c r="K100" i="2" s="1"/>
  <c r="M99" i="2"/>
  <c r="H99" i="2"/>
  <c r="J99" i="2" s="1"/>
  <c r="G99" i="2"/>
  <c r="I99" i="2" s="1"/>
  <c r="M98" i="2"/>
  <c r="K98" i="2"/>
  <c r="H98" i="2"/>
  <c r="J98" i="2" s="1"/>
  <c r="G98" i="2"/>
  <c r="I98" i="2" s="1"/>
  <c r="M97" i="2"/>
  <c r="H97" i="2"/>
  <c r="J97" i="2" s="1"/>
  <c r="G97" i="2"/>
  <c r="I97" i="2" s="1"/>
  <c r="K97" i="2" s="1"/>
  <c r="M96" i="2"/>
  <c r="H96" i="2"/>
  <c r="J96" i="2" s="1"/>
  <c r="G96" i="2"/>
  <c r="I96" i="2" s="1"/>
  <c r="K96" i="2" s="1"/>
  <c r="M95" i="2"/>
  <c r="H95" i="2"/>
  <c r="J95" i="2" s="1"/>
  <c r="G95" i="2"/>
  <c r="I95" i="2" s="1"/>
  <c r="M94" i="2"/>
  <c r="H94" i="2"/>
  <c r="J94" i="2" s="1"/>
  <c r="G94" i="2"/>
  <c r="I94" i="2" s="1"/>
  <c r="K94" i="2" s="1"/>
  <c r="M93" i="2"/>
  <c r="H93" i="2"/>
  <c r="J93" i="2" s="1"/>
  <c r="G93" i="2"/>
  <c r="I93" i="2" s="1"/>
  <c r="M92" i="2"/>
  <c r="I92" i="2"/>
  <c r="H92" i="2"/>
  <c r="J92" i="2" s="1"/>
  <c r="G92" i="2"/>
  <c r="M91" i="2"/>
  <c r="H91" i="2"/>
  <c r="J91" i="2" s="1"/>
  <c r="G91" i="2"/>
  <c r="I91" i="2" s="1"/>
  <c r="K91" i="2" s="1"/>
  <c r="M90" i="2"/>
  <c r="K90" i="2"/>
  <c r="I90" i="2"/>
  <c r="H90" i="2"/>
  <c r="J90" i="2" s="1"/>
  <c r="G90" i="2"/>
  <c r="M89" i="2"/>
  <c r="H89" i="2"/>
  <c r="J89" i="2" s="1"/>
  <c r="G89" i="2"/>
  <c r="I89" i="2" s="1"/>
  <c r="K89" i="2" s="1"/>
  <c r="M88" i="2"/>
  <c r="I88" i="2"/>
  <c r="K88" i="2" s="1"/>
  <c r="H88" i="2"/>
  <c r="J88" i="2" s="1"/>
  <c r="G88" i="2"/>
  <c r="M87" i="2"/>
  <c r="H87" i="2"/>
  <c r="J87" i="2" s="1"/>
  <c r="G87" i="2"/>
  <c r="I87" i="2" s="1"/>
  <c r="M86" i="2"/>
  <c r="I86" i="2"/>
  <c r="K86" i="2" s="1"/>
  <c r="H86" i="2"/>
  <c r="J86" i="2" s="1"/>
  <c r="G86" i="2"/>
  <c r="M85" i="2"/>
  <c r="H85" i="2"/>
  <c r="J85" i="2" s="1"/>
  <c r="G85" i="2"/>
  <c r="I85" i="2" s="1"/>
  <c r="M84" i="2"/>
  <c r="I84" i="2"/>
  <c r="H84" i="2"/>
  <c r="J84" i="2" s="1"/>
  <c r="G84" i="2"/>
  <c r="M83" i="2"/>
  <c r="H83" i="2"/>
  <c r="J83" i="2" s="1"/>
  <c r="G83" i="2"/>
  <c r="I83" i="2" s="1"/>
  <c r="K83" i="2" s="1"/>
  <c r="M82" i="2"/>
  <c r="I82" i="2"/>
  <c r="H82" i="2"/>
  <c r="J82" i="2" s="1"/>
  <c r="K82" i="2" s="1"/>
  <c r="G82" i="2"/>
  <c r="M81" i="2"/>
  <c r="H81" i="2"/>
  <c r="J81" i="2" s="1"/>
  <c r="G81" i="2"/>
  <c r="I81" i="2" s="1"/>
  <c r="M80" i="2"/>
  <c r="H80" i="2"/>
  <c r="J80" i="2" s="1"/>
  <c r="G80" i="2"/>
  <c r="I80" i="2" s="1"/>
  <c r="K80" i="2" s="1"/>
  <c r="M79" i="2"/>
  <c r="H79" i="2"/>
  <c r="J79" i="2" s="1"/>
  <c r="G79" i="2"/>
  <c r="I79" i="2" s="1"/>
  <c r="K79" i="2" s="1"/>
  <c r="M78" i="2"/>
  <c r="H78" i="2"/>
  <c r="J78" i="2" s="1"/>
  <c r="G78" i="2"/>
  <c r="I78" i="2" s="1"/>
  <c r="K78" i="2" s="1"/>
  <c r="M77" i="2"/>
  <c r="H77" i="2"/>
  <c r="J77" i="2" s="1"/>
  <c r="G77" i="2"/>
  <c r="I77" i="2" s="1"/>
  <c r="K77" i="2" s="1"/>
  <c r="M76" i="2"/>
  <c r="H76" i="2"/>
  <c r="J76" i="2" s="1"/>
  <c r="G76" i="2"/>
  <c r="I76" i="2" s="1"/>
  <c r="K76" i="2" s="1"/>
  <c r="M75" i="2"/>
  <c r="H75" i="2"/>
  <c r="J75" i="2" s="1"/>
  <c r="G75" i="2"/>
  <c r="I75" i="2" s="1"/>
  <c r="K75" i="2" s="1"/>
  <c r="M74" i="2"/>
  <c r="H74" i="2"/>
  <c r="J74" i="2" s="1"/>
  <c r="G74" i="2"/>
  <c r="I74" i="2" s="1"/>
  <c r="K74" i="2" s="1"/>
  <c r="M73" i="2"/>
  <c r="H73" i="2"/>
  <c r="J73" i="2" s="1"/>
  <c r="G73" i="2"/>
  <c r="I73" i="2" s="1"/>
  <c r="K73" i="2" s="1"/>
  <c r="M72" i="2"/>
  <c r="H72" i="2"/>
  <c r="J72" i="2" s="1"/>
  <c r="G72" i="2"/>
  <c r="I72" i="2" s="1"/>
  <c r="K72" i="2" s="1"/>
  <c r="M71" i="2"/>
  <c r="H71" i="2"/>
  <c r="J71" i="2" s="1"/>
  <c r="G71" i="2"/>
  <c r="I71" i="2" s="1"/>
  <c r="M70" i="2"/>
  <c r="H70" i="2"/>
  <c r="J70" i="2" s="1"/>
  <c r="G70" i="2"/>
  <c r="I70" i="2" s="1"/>
  <c r="K70" i="2" s="1"/>
  <c r="M69" i="2"/>
  <c r="H69" i="2"/>
  <c r="J69" i="2" s="1"/>
  <c r="G69" i="2"/>
  <c r="I69" i="2" s="1"/>
  <c r="M68" i="2"/>
  <c r="I68" i="2"/>
  <c r="K68" i="2" s="1"/>
  <c r="H68" i="2"/>
  <c r="J68" i="2" s="1"/>
  <c r="G68" i="2"/>
  <c r="M67" i="2"/>
  <c r="H67" i="2"/>
  <c r="J67" i="2" s="1"/>
  <c r="G67" i="2"/>
  <c r="I67" i="2" s="1"/>
  <c r="K67" i="2" s="1"/>
  <c r="M66" i="2"/>
  <c r="I66" i="2"/>
  <c r="K66" i="2" s="1"/>
  <c r="H66" i="2"/>
  <c r="J66" i="2" s="1"/>
  <c r="G66" i="2"/>
  <c r="M65" i="2"/>
  <c r="H65" i="2"/>
  <c r="J65" i="2" s="1"/>
  <c r="G65" i="2"/>
  <c r="I65" i="2" s="1"/>
  <c r="K65" i="2" s="1"/>
  <c r="M64" i="2"/>
  <c r="H64" i="2"/>
  <c r="J64" i="2" s="1"/>
  <c r="G64" i="2"/>
  <c r="I64" i="2" s="1"/>
  <c r="K64" i="2" s="1"/>
  <c r="M63" i="2"/>
  <c r="H63" i="2"/>
  <c r="J63" i="2" s="1"/>
  <c r="G63" i="2"/>
  <c r="I63" i="2" s="1"/>
  <c r="M62" i="2"/>
  <c r="H62" i="2"/>
  <c r="J62" i="2" s="1"/>
  <c r="G62" i="2"/>
  <c r="I62" i="2" s="1"/>
  <c r="K62" i="2" s="1"/>
  <c r="M61" i="2"/>
  <c r="H61" i="2"/>
  <c r="J61" i="2" s="1"/>
  <c r="G61" i="2"/>
  <c r="I61" i="2" s="1"/>
  <c r="M60" i="2"/>
  <c r="H60" i="2"/>
  <c r="J60" i="2" s="1"/>
  <c r="G60" i="2"/>
  <c r="I60" i="2" s="1"/>
  <c r="K60" i="2" s="1"/>
  <c r="M59" i="2"/>
  <c r="H59" i="2"/>
  <c r="J59" i="2" s="1"/>
  <c r="G59" i="2"/>
  <c r="I59" i="2" s="1"/>
  <c r="K59" i="2" s="1"/>
  <c r="M58" i="2"/>
  <c r="H58" i="2"/>
  <c r="J58" i="2" s="1"/>
  <c r="G58" i="2"/>
  <c r="I58" i="2" s="1"/>
  <c r="K58" i="2" s="1"/>
  <c r="M57" i="2"/>
  <c r="H57" i="2"/>
  <c r="J57" i="2" s="1"/>
  <c r="G57" i="2"/>
  <c r="I57" i="2" s="1"/>
  <c r="K57" i="2" s="1"/>
  <c r="M56" i="2"/>
  <c r="I56" i="2"/>
  <c r="K56" i="2" s="1"/>
  <c r="H56" i="2"/>
  <c r="J56" i="2" s="1"/>
  <c r="G56" i="2"/>
  <c r="M55" i="2"/>
  <c r="H55" i="2"/>
  <c r="J55" i="2" s="1"/>
  <c r="G55" i="2"/>
  <c r="I55" i="2" s="1"/>
  <c r="M54" i="2"/>
  <c r="I54" i="2"/>
  <c r="K54" i="2" s="1"/>
  <c r="H54" i="2"/>
  <c r="J54" i="2" s="1"/>
  <c r="G54" i="2"/>
  <c r="M53" i="2"/>
  <c r="H53" i="2"/>
  <c r="J53" i="2" s="1"/>
  <c r="G53" i="2"/>
  <c r="I53" i="2" s="1"/>
  <c r="M52" i="2"/>
  <c r="I52" i="2"/>
  <c r="H52" i="2"/>
  <c r="J52" i="2" s="1"/>
  <c r="G52" i="2"/>
  <c r="M51" i="2"/>
  <c r="H51" i="2"/>
  <c r="J51" i="2" s="1"/>
  <c r="G51" i="2"/>
  <c r="I51" i="2" s="1"/>
  <c r="M50" i="2"/>
  <c r="I50" i="2"/>
  <c r="H50" i="2"/>
  <c r="J50" i="2" s="1"/>
  <c r="K50" i="2" s="1"/>
  <c r="G50" i="2"/>
  <c r="M49" i="2"/>
  <c r="H49" i="2"/>
  <c r="J49" i="2" s="1"/>
  <c r="G49" i="2"/>
  <c r="I49" i="2" s="1"/>
  <c r="M48" i="2"/>
  <c r="H48" i="2"/>
  <c r="J48" i="2" s="1"/>
  <c r="G48" i="2"/>
  <c r="I48" i="2" s="1"/>
  <c r="K48" i="2" s="1"/>
  <c r="M47" i="2"/>
  <c r="H47" i="2"/>
  <c r="J47" i="2" s="1"/>
  <c r="G47" i="2"/>
  <c r="I47" i="2" s="1"/>
  <c r="K47" i="2" s="1"/>
  <c r="M46" i="2"/>
  <c r="H46" i="2"/>
  <c r="J46" i="2" s="1"/>
  <c r="G46" i="2"/>
  <c r="I46" i="2" s="1"/>
  <c r="K46" i="2" s="1"/>
  <c r="M45" i="2"/>
  <c r="H45" i="2"/>
  <c r="J45" i="2" s="1"/>
  <c r="G45" i="2"/>
  <c r="I45" i="2" s="1"/>
  <c r="K45" i="2" s="1"/>
  <c r="M44" i="2"/>
  <c r="H44" i="2"/>
  <c r="J44" i="2" s="1"/>
  <c r="G44" i="2"/>
  <c r="I44" i="2" s="1"/>
  <c r="K44" i="2" s="1"/>
  <c r="M43" i="2"/>
  <c r="H43" i="2"/>
  <c r="J43" i="2" s="1"/>
  <c r="G43" i="2"/>
  <c r="I43" i="2" s="1"/>
  <c r="K43" i="2" s="1"/>
  <c r="M42" i="2"/>
  <c r="H42" i="2"/>
  <c r="J42" i="2" s="1"/>
  <c r="G42" i="2"/>
  <c r="I42" i="2" s="1"/>
  <c r="K42" i="2" s="1"/>
  <c r="M41" i="2"/>
  <c r="H41" i="2"/>
  <c r="J41" i="2" s="1"/>
  <c r="G41" i="2"/>
  <c r="I41" i="2" s="1"/>
  <c r="K41" i="2" s="1"/>
  <c r="M40" i="2"/>
  <c r="H40" i="2"/>
  <c r="J40" i="2" s="1"/>
  <c r="G40" i="2"/>
  <c r="I40" i="2" s="1"/>
  <c r="K40" i="2" s="1"/>
  <c r="M39" i="2"/>
  <c r="H39" i="2"/>
  <c r="J39" i="2" s="1"/>
  <c r="G39" i="2"/>
  <c r="I39" i="2" s="1"/>
  <c r="M38" i="2"/>
  <c r="H38" i="2"/>
  <c r="J38" i="2" s="1"/>
  <c r="G38" i="2"/>
  <c r="I38" i="2" s="1"/>
  <c r="K38" i="2" s="1"/>
  <c r="M37" i="2"/>
  <c r="H37" i="2"/>
  <c r="J37" i="2" s="1"/>
  <c r="G37" i="2"/>
  <c r="I37" i="2" s="1"/>
  <c r="M36" i="2"/>
  <c r="I36" i="2"/>
  <c r="K36" i="2" s="1"/>
  <c r="H36" i="2"/>
  <c r="J36" i="2" s="1"/>
  <c r="G36" i="2"/>
  <c r="M35" i="2"/>
  <c r="H35" i="2"/>
  <c r="J35" i="2" s="1"/>
  <c r="G35" i="2"/>
  <c r="I35" i="2" s="1"/>
  <c r="K35" i="2" s="1"/>
  <c r="M34" i="2"/>
  <c r="H34" i="2"/>
  <c r="J34" i="2" s="1"/>
  <c r="G34" i="2"/>
  <c r="I34" i="2" s="1"/>
  <c r="K34" i="2" s="1"/>
  <c r="M33" i="2"/>
  <c r="H33" i="2"/>
  <c r="J33" i="2" s="1"/>
  <c r="G33" i="2"/>
  <c r="I33" i="2" s="1"/>
  <c r="M32" i="2"/>
  <c r="H32" i="2"/>
  <c r="J32" i="2" s="1"/>
  <c r="G32" i="2"/>
  <c r="I32" i="2" s="1"/>
  <c r="K32" i="2" s="1"/>
  <c r="M31" i="2"/>
  <c r="H31" i="2"/>
  <c r="J31" i="2" s="1"/>
  <c r="G31" i="2"/>
  <c r="I31" i="2" s="1"/>
  <c r="K31" i="2" s="1"/>
  <c r="M30" i="2"/>
  <c r="I30" i="2"/>
  <c r="K30" i="2" s="1"/>
  <c r="H30" i="2"/>
  <c r="J30" i="2" s="1"/>
  <c r="G30" i="2"/>
  <c r="M29" i="2"/>
  <c r="H29" i="2"/>
  <c r="J29" i="2" s="1"/>
  <c r="G29" i="2"/>
  <c r="I29" i="2" s="1"/>
  <c r="M28" i="2"/>
  <c r="I28" i="2"/>
  <c r="H28" i="2"/>
  <c r="J28" i="2" s="1"/>
  <c r="G28" i="2"/>
  <c r="M27" i="2"/>
  <c r="H27" i="2"/>
  <c r="J27" i="2" s="1"/>
  <c r="G27" i="2"/>
  <c r="I27" i="2" s="1"/>
  <c r="M26" i="2"/>
  <c r="H26" i="2"/>
  <c r="J26" i="2" s="1"/>
  <c r="G26" i="2"/>
  <c r="I26" i="2" s="1"/>
  <c r="K26" i="2" s="1"/>
  <c r="M25" i="2"/>
  <c r="H25" i="2"/>
  <c r="J25" i="2" s="1"/>
  <c r="G25" i="2"/>
  <c r="I25" i="2" s="1"/>
  <c r="K25" i="2" s="1"/>
  <c r="M24" i="2"/>
  <c r="H24" i="2"/>
  <c r="J24" i="2" s="1"/>
  <c r="G24" i="2"/>
  <c r="I24" i="2" s="1"/>
  <c r="K24" i="2" s="1"/>
  <c r="M23" i="2"/>
  <c r="H23" i="2"/>
  <c r="J23" i="2" s="1"/>
  <c r="G23" i="2"/>
  <c r="I23" i="2" s="1"/>
  <c r="K23" i="2" s="1"/>
  <c r="M22" i="2"/>
  <c r="H22" i="2"/>
  <c r="J22" i="2" s="1"/>
  <c r="G22" i="2"/>
  <c r="I22" i="2" s="1"/>
  <c r="K22" i="2" s="1"/>
  <c r="M21" i="2"/>
  <c r="H21" i="2"/>
  <c r="J21" i="2" s="1"/>
  <c r="G21" i="2"/>
  <c r="I21" i="2" s="1"/>
  <c r="M20" i="2"/>
  <c r="I20" i="2"/>
  <c r="K20" i="2" s="1"/>
  <c r="H20" i="2"/>
  <c r="J20" i="2" s="1"/>
  <c r="G20" i="2"/>
  <c r="M19" i="2"/>
  <c r="H19" i="2"/>
  <c r="J19" i="2" s="1"/>
  <c r="G19" i="2"/>
  <c r="I19" i="2" s="1"/>
  <c r="K19" i="2" s="1"/>
  <c r="M18" i="2"/>
  <c r="H18" i="2"/>
  <c r="J18" i="2" s="1"/>
  <c r="G18" i="2"/>
  <c r="I18" i="2" s="1"/>
  <c r="K18" i="2" s="1"/>
  <c r="M17" i="2"/>
  <c r="H17" i="2"/>
  <c r="J17" i="2" s="1"/>
  <c r="G17" i="2"/>
  <c r="I17" i="2" s="1"/>
  <c r="M16" i="2"/>
  <c r="H16" i="2"/>
  <c r="J16" i="2" s="1"/>
  <c r="G16" i="2"/>
  <c r="I16" i="2" s="1"/>
  <c r="K16" i="2" s="1"/>
  <c r="M15" i="2"/>
  <c r="H15" i="2"/>
  <c r="J15" i="2" s="1"/>
  <c r="G15" i="2"/>
  <c r="I15" i="2" s="1"/>
  <c r="K15" i="2" s="1"/>
  <c r="M14" i="2"/>
  <c r="I14" i="2"/>
  <c r="K14" i="2" s="1"/>
  <c r="H14" i="2"/>
  <c r="J14" i="2" s="1"/>
  <c r="G14" i="2"/>
  <c r="M13" i="2"/>
  <c r="H13" i="2"/>
  <c r="J13" i="2" s="1"/>
  <c r="G13" i="2"/>
  <c r="I13" i="2" s="1"/>
  <c r="M12" i="2"/>
  <c r="I12" i="2"/>
  <c r="H12" i="2"/>
  <c r="J12" i="2" s="1"/>
  <c r="G12" i="2"/>
  <c r="M11" i="2"/>
  <c r="H11" i="2"/>
  <c r="J11" i="2" s="1"/>
  <c r="G11" i="2"/>
  <c r="I11" i="2" s="1"/>
  <c r="M10" i="2"/>
  <c r="H10" i="2"/>
  <c r="J10" i="2" s="1"/>
  <c r="G10" i="2"/>
  <c r="I10" i="2" s="1"/>
  <c r="M9" i="2"/>
  <c r="H9" i="2"/>
  <c r="J9" i="2" s="1"/>
  <c r="G9" i="2"/>
  <c r="I9" i="2" s="1"/>
  <c r="K9" i="2" s="1"/>
  <c r="M8" i="2"/>
  <c r="J8" i="2"/>
  <c r="G8" i="2"/>
  <c r="I8" i="2" s="1"/>
  <c r="M7" i="2"/>
  <c r="H7" i="2"/>
  <c r="J7" i="2" s="1"/>
  <c r="G7" i="2"/>
  <c r="I7" i="2" s="1"/>
  <c r="M6" i="2"/>
  <c r="H6" i="2"/>
  <c r="J6" i="2" s="1"/>
  <c r="G6" i="2"/>
  <c r="I6" i="2" s="1"/>
  <c r="M5" i="2"/>
  <c r="H5" i="2"/>
  <c r="J5" i="2" s="1"/>
  <c r="G5" i="2"/>
  <c r="I5" i="2" s="1"/>
  <c r="M4" i="2"/>
  <c r="H4" i="2"/>
  <c r="J4" i="2" s="1"/>
  <c r="G4" i="2"/>
  <c r="I4" i="2" s="1"/>
  <c r="M3" i="2"/>
  <c r="H3" i="2"/>
  <c r="J3" i="2" s="1"/>
  <c r="G3" i="2"/>
  <c r="I3" i="2" s="1"/>
  <c r="M2" i="2"/>
  <c r="H2" i="2"/>
  <c r="J2" i="2" s="1"/>
  <c r="G2" i="2"/>
  <c r="I2" i="2" s="1"/>
  <c r="G1162" i="1"/>
  <c r="H1162" i="1"/>
  <c r="J1162" i="1" s="1"/>
  <c r="M1388" i="1"/>
  <c r="H1388" i="1"/>
  <c r="J1388" i="1" s="1"/>
  <c r="G1388" i="1"/>
  <c r="I1388" i="1" s="1"/>
  <c r="M1779" i="1"/>
  <c r="H1779" i="1"/>
  <c r="J1779" i="1" s="1"/>
  <c r="G1779" i="1"/>
  <c r="I1779" i="1" s="1"/>
  <c r="M1657" i="1"/>
  <c r="H1657" i="1"/>
  <c r="J1657" i="1" s="1"/>
  <c r="G1657" i="1"/>
  <c r="I1657" i="1" s="1"/>
  <c r="K1657" i="1" s="1"/>
  <c r="M1791" i="1"/>
  <c r="H1791" i="1"/>
  <c r="J1791" i="1" s="1"/>
  <c r="G1791" i="1"/>
  <c r="I1791" i="1" s="1"/>
  <c r="M1497" i="1"/>
  <c r="H1497" i="1"/>
  <c r="J1497" i="1" s="1"/>
  <c r="G1497" i="1"/>
  <c r="I1497" i="1" s="1"/>
  <c r="M1485" i="1"/>
  <c r="H1485" i="1"/>
  <c r="J1485" i="1" s="1"/>
  <c r="G1485" i="1"/>
  <c r="I1485" i="1" s="1"/>
  <c r="M1435" i="1"/>
  <c r="H1435" i="1"/>
  <c r="J1435" i="1" s="1"/>
  <c r="G1435" i="1"/>
  <c r="I1435" i="1" s="1"/>
  <c r="M1337" i="1"/>
  <c r="H1337" i="1"/>
  <c r="J1337" i="1" s="1"/>
  <c r="G1337" i="1"/>
  <c r="I1337" i="1" s="1"/>
  <c r="M1739" i="1"/>
  <c r="H1739" i="1"/>
  <c r="J1739" i="1" s="1"/>
  <c r="G1739" i="1"/>
  <c r="I1739" i="1" s="1"/>
  <c r="M1623" i="1"/>
  <c r="H1623" i="1"/>
  <c r="J1623" i="1" s="1"/>
  <c r="G1623" i="1"/>
  <c r="I1623" i="1" s="1"/>
  <c r="M1107" i="1"/>
  <c r="H1107" i="1"/>
  <c r="J1107" i="1" s="1"/>
  <c r="G1107" i="1"/>
  <c r="I1107" i="1" s="1"/>
  <c r="K1107" i="1" s="1"/>
  <c r="M997" i="1"/>
  <c r="H997" i="1"/>
  <c r="J997" i="1" s="1"/>
  <c r="G997" i="1"/>
  <c r="I997" i="1" s="1"/>
  <c r="M911" i="1"/>
  <c r="H911" i="1"/>
  <c r="J911" i="1" s="1"/>
  <c r="G911" i="1"/>
  <c r="I911" i="1" s="1"/>
  <c r="M1669" i="1"/>
  <c r="I1669" i="1"/>
  <c r="H1669" i="1"/>
  <c r="J1669" i="1" s="1"/>
  <c r="G1669" i="1"/>
  <c r="M1407" i="1"/>
  <c r="H1407" i="1"/>
  <c r="J1407" i="1" s="1"/>
  <c r="G1407" i="1"/>
  <c r="I1407" i="1" s="1"/>
  <c r="K1407" i="1" s="1"/>
  <c r="M1339" i="1"/>
  <c r="J1339" i="1"/>
  <c r="I1339" i="1"/>
  <c r="H1339" i="1"/>
  <c r="G1339" i="1"/>
  <c r="M1615" i="1"/>
  <c r="H1615" i="1"/>
  <c r="J1615" i="1" s="1"/>
  <c r="G1615" i="1"/>
  <c r="I1615" i="1" s="1"/>
  <c r="M931" i="1"/>
  <c r="H931" i="1"/>
  <c r="J931" i="1" s="1"/>
  <c r="G931" i="1"/>
  <c r="I931" i="1" s="1"/>
  <c r="M1821" i="1"/>
  <c r="H1821" i="1"/>
  <c r="J1821" i="1" s="1"/>
  <c r="G1821" i="1"/>
  <c r="I1821" i="1" s="1"/>
  <c r="M1819" i="1"/>
  <c r="H1819" i="1"/>
  <c r="J1819" i="1" s="1"/>
  <c r="G1819" i="1"/>
  <c r="I1819" i="1" s="1"/>
  <c r="M1765" i="1"/>
  <c r="J1765" i="1"/>
  <c r="H1765" i="1"/>
  <c r="G1765" i="1"/>
  <c r="I1765" i="1" s="1"/>
  <c r="M1419" i="1"/>
  <c r="H1419" i="1"/>
  <c r="J1419" i="1" s="1"/>
  <c r="G1419" i="1"/>
  <c r="I1419" i="1" s="1"/>
  <c r="M705" i="1"/>
  <c r="H705" i="1"/>
  <c r="J705" i="1" s="1"/>
  <c r="G705" i="1"/>
  <c r="I705" i="1" s="1"/>
  <c r="M1495" i="1"/>
  <c r="H1495" i="1"/>
  <c r="J1495" i="1" s="1"/>
  <c r="G1495" i="1"/>
  <c r="I1495" i="1" s="1"/>
  <c r="M1149" i="1"/>
  <c r="H1149" i="1"/>
  <c r="J1149" i="1" s="1"/>
  <c r="G1149" i="1"/>
  <c r="I1149" i="1" s="1"/>
  <c r="M1433" i="1"/>
  <c r="H1433" i="1"/>
  <c r="J1433" i="1" s="1"/>
  <c r="G1433" i="1"/>
  <c r="I1433" i="1" s="1"/>
  <c r="M1729" i="1"/>
  <c r="I1729" i="1"/>
  <c r="H1729" i="1"/>
  <c r="J1729" i="1" s="1"/>
  <c r="G1729" i="1"/>
  <c r="M1053" i="1"/>
  <c r="H1053" i="1"/>
  <c r="J1053" i="1" s="1"/>
  <c r="G1053" i="1"/>
  <c r="I1053" i="1" s="1"/>
  <c r="M687" i="1"/>
  <c r="J687" i="1"/>
  <c r="H687" i="1"/>
  <c r="G687" i="1"/>
  <c r="I687" i="1" s="1"/>
  <c r="M1653" i="1"/>
  <c r="H1653" i="1"/>
  <c r="J1653" i="1" s="1"/>
  <c r="G1653" i="1"/>
  <c r="I1653" i="1" s="1"/>
  <c r="M1563" i="1"/>
  <c r="H1563" i="1"/>
  <c r="J1563" i="1" s="1"/>
  <c r="G1563" i="1"/>
  <c r="I1563" i="1" s="1"/>
  <c r="M1269" i="1"/>
  <c r="H1269" i="1"/>
  <c r="J1269" i="1" s="1"/>
  <c r="G1269" i="1"/>
  <c r="I1269" i="1" s="1"/>
  <c r="M1673" i="1"/>
  <c r="H1673" i="1"/>
  <c r="J1673" i="1" s="1"/>
  <c r="G1673" i="1"/>
  <c r="I1673" i="1" s="1"/>
  <c r="M733" i="1"/>
  <c r="H733" i="1"/>
  <c r="J733" i="1" s="1"/>
  <c r="G733" i="1"/>
  <c r="I733" i="1" s="1"/>
  <c r="M819" i="1"/>
  <c r="J819" i="1"/>
  <c r="H819" i="1"/>
  <c r="G819" i="1"/>
  <c r="I819" i="1" s="1"/>
  <c r="M757" i="1"/>
  <c r="H757" i="1"/>
  <c r="J757" i="1" s="1"/>
  <c r="G757" i="1"/>
  <c r="I757" i="1" s="1"/>
  <c r="M1469" i="1"/>
  <c r="H1469" i="1"/>
  <c r="J1469" i="1" s="1"/>
  <c r="G1469" i="1"/>
  <c r="I1469" i="1" s="1"/>
  <c r="M1265" i="1"/>
  <c r="I1265" i="1"/>
  <c r="H1265" i="1"/>
  <c r="J1265" i="1" s="1"/>
  <c r="G1265" i="1"/>
  <c r="M499" i="1"/>
  <c r="H499" i="1"/>
  <c r="J499" i="1" s="1"/>
  <c r="G499" i="1"/>
  <c r="I499" i="1" s="1"/>
  <c r="K499" i="1" s="1"/>
  <c r="M1263" i="1"/>
  <c r="H1263" i="1"/>
  <c r="J1263" i="1" s="1"/>
  <c r="G1263" i="1"/>
  <c r="I1263" i="1" s="1"/>
  <c r="M1341" i="1"/>
  <c r="H1341" i="1"/>
  <c r="J1341" i="1" s="1"/>
  <c r="G1341" i="1"/>
  <c r="I1341" i="1" s="1"/>
  <c r="M895" i="1"/>
  <c r="H895" i="1"/>
  <c r="J895" i="1" s="1"/>
  <c r="G895" i="1"/>
  <c r="I895" i="1" s="1"/>
  <c r="M845" i="1"/>
  <c r="J845" i="1"/>
  <c r="I845" i="1"/>
  <c r="H845" i="1"/>
  <c r="G845" i="1"/>
  <c r="M1635" i="1"/>
  <c r="H1635" i="1"/>
  <c r="J1635" i="1" s="1"/>
  <c r="G1635" i="1"/>
  <c r="I1635" i="1" s="1"/>
  <c r="M1589" i="1"/>
  <c r="H1589" i="1"/>
  <c r="J1589" i="1" s="1"/>
  <c r="G1589" i="1"/>
  <c r="I1589" i="1" s="1"/>
  <c r="M915" i="1"/>
  <c r="H915" i="1"/>
  <c r="J915" i="1" s="1"/>
  <c r="G915" i="1"/>
  <c r="I915" i="1" s="1"/>
  <c r="M755" i="1"/>
  <c r="H755" i="1"/>
  <c r="J755" i="1" s="1"/>
  <c r="G755" i="1"/>
  <c r="I755" i="1" s="1"/>
  <c r="M735" i="1"/>
  <c r="H735" i="1"/>
  <c r="J735" i="1" s="1"/>
  <c r="G735" i="1"/>
  <c r="I735" i="1" s="1"/>
  <c r="M1087" i="1"/>
  <c r="H1087" i="1"/>
  <c r="J1087" i="1" s="1"/>
  <c r="G1087" i="1"/>
  <c r="I1087" i="1" s="1"/>
  <c r="M1705" i="1"/>
  <c r="H1705" i="1"/>
  <c r="J1705" i="1" s="1"/>
  <c r="G1705" i="1"/>
  <c r="I1705" i="1" s="1"/>
  <c r="M891" i="1"/>
  <c r="J891" i="1"/>
  <c r="H891" i="1"/>
  <c r="G891" i="1"/>
  <c r="I891" i="1" s="1"/>
  <c r="M739" i="1"/>
  <c r="H739" i="1"/>
  <c r="J739" i="1" s="1"/>
  <c r="G739" i="1"/>
  <c r="I739" i="1" s="1"/>
  <c r="M1699" i="1"/>
  <c r="H1699" i="1"/>
  <c r="J1699" i="1" s="1"/>
  <c r="G1699" i="1"/>
  <c r="I1699" i="1" s="1"/>
  <c r="M1551" i="1"/>
  <c r="I1551" i="1"/>
  <c r="H1551" i="1"/>
  <c r="J1551" i="1" s="1"/>
  <c r="G1551" i="1"/>
  <c r="M627" i="1"/>
  <c r="H627" i="1"/>
  <c r="J627" i="1" s="1"/>
  <c r="G627" i="1"/>
  <c r="I627" i="1" s="1"/>
  <c r="K627" i="1" s="1"/>
  <c r="M1201" i="1"/>
  <c r="H1201" i="1"/>
  <c r="J1201" i="1" s="1"/>
  <c r="G1201" i="1"/>
  <c r="I1201" i="1" s="1"/>
  <c r="M1405" i="1"/>
  <c r="H1405" i="1"/>
  <c r="J1405" i="1" s="1"/>
  <c r="G1405" i="1"/>
  <c r="I1405" i="1" s="1"/>
  <c r="M1307" i="1"/>
  <c r="H1307" i="1"/>
  <c r="J1307" i="1" s="1"/>
  <c r="G1307" i="1"/>
  <c r="I1307" i="1" s="1"/>
  <c r="M1467" i="1"/>
  <c r="I1467" i="1"/>
  <c r="H1467" i="1"/>
  <c r="J1467" i="1" s="1"/>
  <c r="G1467" i="1"/>
  <c r="M555" i="1"/>
  <c r="H555" i="1"/>
  <c r="J555" i="1" s="1"/>
  <c r="G555" i="1"/>
  <c r="I555" i="1" s="1"/>
  <c r="M433" i="1"/>
  <c r="J433" i="1"/>
  <c r="H433" i="1"/>
  <c r="G433" i="1"/>
  <c r="I433" i="1" s="1"/>
  <c r="M389" i="1"/>
  <c r="H389" i="1"/>
  <c r="J389" i="1" s="1"/>
  <c r="G389" i="1"/>
  <c r="I389" i="1" s="1"/>
  <c r="K389" i="1" s="1"/>
  <c r="M189" i="1"/>
  <c r="H189" i="1"/>
  <c r="J189" i="1" s="1"/>
  <c r="G189" i="1"/>
  <c r="I189" i="1" s="1"/>
  <c r="M105" i="1"/>
  <c r="H105" i="1"/>
  <c r="J105" i="1" s="1"/>
  <c r="G105" i="1"/>
  <c r="I105" i="1" s="1"/>
  <c r="M1215" i="1"/>
  <c r="J1215" i="1"/>
  <c r="H1215" i="1"/>
  <c r="G1215" i="1"/>
  <c r="I1215" i="1" s="1"/>
  <c r="M1231" i="1"/>
  <c r="H1231" i="1"/>
  <c r="J1231" i="1" s="1"/>
  <c r="G1231" i="1"/>
  <c r="I1231" i="1" s="1"/>
  <c r="M925" i="1"/>
  <c r="I925" i="1"/>
  <c r="H925" i="1"/>
  <c r="J925" i="1" s="1"/>
  <c r="G925" i="1"/>
  <c r="M917" i="1"/>
  <c r="J917" i="1"/>
  <c r="H917" i="1"/>
  <c r="G917" i="1"/>
  <c r="I917" i="1" s="1"/>
  <c r="M1395" i="1"/>
  <c r="H1395" i="1"/>
  <c r="J1395" i="1" s="1"/>
  <c r="G1395" i="1"/>
  <c r="I1395" i="1" s="1"/>
  <c r="M995" i="1"/>
  <c r="J995" i="1"/>
  <c r="I995" i="1"/>
  <c r="H995" i="1"/>
  <c r="G995" i="1"/>
  <c r="M1173" i="1"/>
  <c r="H1173" i="1"/>
  <c r="J1173" i="1" s="1"/>
  <c r="G1173" i="1"/>
  <c r="I1173" i="1" s="1"/>
  <c r="M1671" i="1"/>
  <c r="H1671" i="1"/>
  <c r="J1671" i="1" s="1"/>
  <c r="G1671" i="1"/>
  <c r="I1671" i="1" s="1"/>
  <c r="M331" i="1"/>
  <c r="H331" i="1"/>
  <c r="J331" i="1" s="1"/>
  <c r="G331" i="1"/>
  <c r="I331" i="1" s="1"/>
  <c r="M704" i="1"/>
  <c r="H704" i="1"/>
  <c r="J704" i="1" s="1"/>
  <c r="G704" i="1"/>
  <c r="I704" i="1" s="1"/>
  <c r="M521" i="1"/>
  <c r="H521" i="1"/>
  <c r="J521" i="1" s="1"/>
  <c r="G521" i="1"/>
  <c r="I521" i="1" s="1"/>
  <c r="M273" i="1"/>
  <c r="H273" i="1"/>
  <c r="J273" i="1" s="1"/>
  <c r="G273" i="1"/>
  <c r="I273" i="1" s="1"/>
  <c r="M89" i="1"/>
  <c r="H89" i="1"/>
  <c r="J89" i="1" s="1"/>
  <c r="G89" i="1"/>
  <c r="I89" i="1" s="1"/>
  <c r="M941" i="1"/>
  <c r="H941" i="1"/>
  <c r="J941" i="1" s="1"/>
  <c r="G941" i="1"/>
  <c r="I941" i="1" s="1"/>
  <c r="M1409" i="1"/>
  <c r="H1409" i="1"/>
  <c r="J1409" i="1" s="1"/>
  <c r="G1409" i="1"/>
  <c r="I1409" i="1" s="1"/>
  <c r="M635" i="1"/>
  <c r="H635" i="1"/>
  <c r="J635" i="1" s="1"/>
  <c r="G635" i="1"/>
  <c r="I635" i="1" s="1"/>
  <c r="M471" i="1"/>
  <c r="H471" i="1"/>
  <c r="J471" i="1" s="1"/>
  <c r="G471" i="1"/>
  <c r="I471" i="1" s="1"/>
  <c r="M1385" i="1"/>
  <c r="H1385" i="1"/>
  <c r="J1385" i="1" s="1"/>
  <c r="G1385" i="1"/>
  <c r="I1385" i="1" s="1"/>
  <c r="K1385" i="1" s="1"/>
  <c r="M813" i="1"/>
  <c r="H813" i="1"/>
  <c r="J813" i="1" s="1"/>
  <c r="G813" i="1"/>
  <c r="I813" i="1" s="1"/>
  <c r="M812" i="1"/>
  <c r="I812" i="1"/>
  <c r="H812" i="1"/>
  <c r="J812" i="1" s="1"/>
  <c r="G812" i="1"/>
  <c r="M1153" i="1"/>
  <c r="H1153" i="1"/>
  <c r="J1153" i="1" s="1"/>
  <c r="G1153" i="1"/>
  <c r="I1153" i="1" s="1"/>
  <c r="M963" i="1"/>
  <c r="I963" i="1"/>
  <c r="K963" i="1" s="1"/>
  <c r="H963" i="1"/>
  <c r="J963" i="1" s="1"/>
  <c r="G963" i="1"/>
  <c r="M749" i="1"/>
  <c r="H749" i="1"/>
  <c r="J749" i="1" s="1"/>
  <c r="G749" i="1"/>
  <c r="I749" i="1" s="1"/>
  <c r="M1701" i="1"/>
  <c r="H1701" i="1"/>
  <c r="J1701" i="1" s="1"/>
  <c r="G1701" i="1"/>
  <c r="I1701" i="1" s="1"/>
  <c r="M1575" i="1"/>
  <c r="H1575" i="1"/>
  <c r="J1575" i="1" s="1"/>
  <c r="G1575" i="1"/>
  <c r="I1575" i="1" s="1"/>
  <c r="M1757" i="1"/>
  <c r="H1757" i="1"/>
  <c r="J1757" i="1" s="1"/>
  <c r="G1757" i="1"/>
  <c r="I1757" i="1" s="1"/>
  <c r="K1757" i="1" s="1"/>
  <c r="M1099" i="1"/>
  <c r="I1099" i="1"/>
  <c r="K1099" i="1" s="1"/>
  <c r="H1099" i="1"/>
  <c r="J1099" i="1" s="1"/>
  <c r="G1099" i="1"/>
  <c r="M1675" i="1"/>
  <c r="H1675" i="1"/>
  <c r="J1675" i="1" s="1"/>
  <c r="G1675" i="1"/>
  <c r="I1675" i="1" s="1"/>
  <c r="K1675" i="1" s="1"/>
  <c r="M899" i="1"/>
  <c r="I899" i="1"/>
  <c r="H899" i="1"/>
  <c r="J899" i="1" s="1"/>
  <c r="G899" i="1"/>
  <c r="M693" i="1"/>
  <c r="H693" i="1"/>
  <c r="J693" i="1" s="1"/>
  <c r="G693" i="1"/>
  <c r="I693" i="1" s="1"/>
  <c r="K693" i="1" s="1"/>
  <c r="M465" i="1"/>
  <c r="H465" i="1"/>
  <c r="J465" i="1" s="1"/>
  <c r="G465" i="1"/>
  <c r="I465" i="1" s="1"/>
  <c r="M437" i="1"/>
  <c r="H437" i="1"/>
  <c r="J437" i="1" s="1"/>
  <c r="G437" i="1"/>
  <c r="I437" i="1" s="1"/>
  <c r="M367" i="1"/>
  <c r="H367" i="1"/>
  <c r="J367" i="1" s="1"/>
  <c r="G367" i="1"/>
  <c r="I367" i="1" s="1"/>
  <c r="M327" i="1"/>
  <c r="H327" i="1"/>
  <c r="J327" i="1" s="1"/>
  <c r="G327" i="1"/>
  <c r="I327" i="1" s="1"/>
  <c r="K327" i="1" s="1"/>
  <c r="M303" i="1"/>
  <c r="H303" i="1"/>
  <c r="J303" i="1" s="1"/>
  <c r="G303" i="1"/>
  <c r="I303" i="1" s="1"/>
  <c r="K303" i="1" s="1"/>
  <c r="M295" i="1"/>
  <c r="I295" i="1"/>
  <c r="H295" i="1"/>
  <c r="J295" i="1" s="1"/>
  <c r="G295" i="1"/>
  <c r="M272" i="1"/>
  <c r="H272" i="1"/>
  <c r="J272" i="1" s="1"/>
  <c r="G272" i="1"/>
  <c r="I272" i="1" s="1"/>
  <c r="M259" i="1"/>
  <c r="H259" i="1"/>
  <c r="J259" i="1" s="1"/>
  <c r="G259" i="1"/>
  <c r="I259" i="1" s="1"/>
  <c r="M193" i="1"/>
  <c r="I193" i="1"/>
  <c r="H193" i="1"/>
  <c r="J193" i="1" s="1"/>
  <c r="G193" i="1"/>
  <c r="M173" i="1"/>
  <c r="I173" i="1"/>
  <c r="H173" i="1"/>
  <c r="J173" i="1" s="1"/>
  <c r="G173" i="1"/>
  <c r="M167" i="1"/>
  <c r="I167" i="1"/>
  <c r="H167" i="1"/>
  <c r="J167" i="1" s="1"/>
  <c r="G167" i="1"/>
  <c r="M161" i="1"/>
  <c r="I161" i="1"/>
  <c r="H161" i="1"/>
  <c r="J161" i="1" s="1"/>
  <c r="G161" i="1"/>
  <c r="M153" i="1"/>
  <c r="H153" i="1"/>
  <c r="J153" i="1" s="1"/>
  <c r="G153" i="1"/>
  <c r="I153" i="1" s="1"/>
  <c r="K153" i="1" s="1"/>
  <c r="M119" i="1"/>
  <c r="H119" i="1"/>
  <c r="J119" i="1" s="1"/>
  <c r="G119" i="1"/>
  <c r="I119" i="1" s="1"/>
  <c r="M79" i="1"/>
  <c r="H79" i="1"/>
  <c r="J79" i="1" s="1"/>
  <c r="G79" i="1"/>
  <c r="I79" i="1" s="1"/>
  <c r="M51" i="1"/>
  <c r="H51" i="1"/>
  <c r="J51" i="1" s="1"/>
  <c r="G51" i="1"/>
  <c r="I51" i="1" s="1"/>
  <c r="M49" i="1"/>
  <c r="H49" i="1"/>
  <c r="J49" i="1" s="1"/>
  <c r="G49" i="1"/>
  <c r="I49" i="1" s="1"/>
  <c r="K49" i="1" s="1"/>
  <c r="M37" i="1"/>
  <c r="H37" i="1"/>
  <c r="J37" i="1" s="1"/>
  <c r="G37" i="1"/>
  <c r="I37" i="1" s="1"/>
  <c r="K37" i="1" s="1"/>
  <c r="N37" i="1" s="1"/>
  <c r="M5" i="1"/>
  <c r="H5" i="1"/>
  <c r="J5" i="1" s="1"/>
  <c r="G5" i="1"/>
  <c r="I5" i="1" s="1"/>
  <c r="M1625" i="1"/>
  <c r="H1625" i="1"/>
  <c r="J1625" i="1" s="1"/>
  <c r="G1625" i="1"/>
  <c r="I1625" i="1" s="1"/>
  <c r="M1455" i="1"/>
  <c r="H1455" i="1"/>
  <c r="J1455" i="1" s="1"/>
  <c r="G1455" i="1"/>
  <c r="I1455" i="1" s="1"/>
  <c r="M1394" i="1"/>
  <c r="H1394" i="1"/>
  <c r="J1394" i="1" s="1"/>
  <c r="G1394" i="1"/>
  <c r="I1394" i="1" s="1"/>
  <c r="M1143" i="1"/>
  <c r="H1143" i="1"/>
  <c r="J1143" i="1" s="1"/>
  <c r="G1143" i="1"/>
  <c r="I1143" i="1" s="1"/>
  <c r="M1083" i="1"/>
  <c r="H1083" i="1"/>
  <c r="J1083" i="1" s="1"/>
  <c r="G1083" i="1"/>
  <c r="I1083" i="1" s="1"/>
  <c r="M1581" i="1"/>
  <c r="I1581" i="1"/>
  <c r="H1581" i="1"/>
  <c r="J1581" i="1" s="1"/>
  <c r="G1581" i="1"/>
  <c r="M569" i="1"/>
  <c r="I569" i="1"/>
  <c r="K569" i="1" s="1"/>
  <c r="H569" i="1"/>
  <c r="J569" i="1" s="1"/>
  <c r="G569" i="1"/>
  <c r="M1447" i="1"/>
  <c r="I1447" i="1"/>
  <c r="H1447" i="1"/>
  <c r="J1447" i="1" s="1"/>
  <c r="G1447" i="1"/>
  <c r="M1127" i="1"/>
  <c r="H1127" i="1"/>
  <c r="J1127" i="1" s="1"/>
  <c r="G1127" i="1"/>
  <c r="I1127" i="1" s="1"/>
  <c r="M1125" i="1"/>
  <c r="I1125" i="1"/>
  <c r="K1125" i="1" s="1"/>
  <c r="N1125" i="1" s="1"/>
  <c r="H1125" i="1"/>
  <c r="J1125" i="1" s="1"/>
  <c r="G1125" i="1"/>
  <c r="M1106" i="1"/>
  <c r="H1106" i="1"/>
  <c r="J1106" i="1" s="1"/>
  <c r="G1106" i="1"/>
  <c r="I1106" i="1" s="1"/>
  <c r="M747" i="1"/>
  <c r="I747" i="1"/>
  <c r="H747" i="1"/>
  <c r="J747" i="1" s="1"/>
  <c r="G747" i="1"/>
  <c r="M715" i="1"/>
  <c r="H715" i="1"/>
  <c r="J715" i="1" s="1"/>
  <c r="G715" i="1"/>
  <c r="I715" i="1" s="1"/>
  <c r="M613" i="1"/>
  <c r="I613" i="1"/>
  <c r="K613" i="1" s="1"/>
  <c r="H613" i="1"/>
  <c r="J613" i="1" s="1"/>
  <c r="G613" i="1"/>
  <c r="M587" i="1"/>
  <c r="H587" i="1"/>
  <c r="J587" i="1" s="1"/>
  <c r="G587" i="1"/>
  <c r="I587" i="1" s="1"/>
  <c r="M515" i="1"/>
  <c r="H515" i="1"/>
  <c r="J515" i="1" s="1"/>
  <c r="G515" i="1"/>
  <c r="I515" i="1" s="1"/>
  <c r="M429" i="1"/>
  <c r="H429" i="1"/>
  <c r="J429" i="1" s="1"/>
  <c r="G429" i="1"/>
  <c r="I429" i="1" s="1"/>
  <c r="M315" i="1"/>
  <c r="H315" i="1"/>
  <c r="J315" i="1" s="1"/>
  <c r="G315" i="1"/>
  <c r="I315" i="1" s="1"/>
  <c r="M103" i="1"/>
  <c r="H103" i="1"/>
  <c r="J103" i="1" s="1"/>
  <c r="G103" i="1"/>
  <c r="I103" i="1" s="1"/>
  <c r="M39" i="1"/>
  <c r="H39" i="1"/>
  <c r="J39" i="1" s="1"/>
  <c r="G39" i="1"/>
  <c r="I39" i="1" s="1"/>
  <c r="M890" i="1"/>
  <c r="H890" i="1"/>
  <c r="J890" i="1" s="1"/>
  <c r="G890" i="1"/>
  <c r="I890" i="1" s="1"/>
  <c r="K890" i="1" s="1"/>
  <c r="M527" i="1"/>
  <c r="H527" i="1"/>
  <c r="J527" i="1" s="1"/>
  <c r="G527" i="1"/>
  <c r="I527" i="1" s="1"/>
  <c r="M1059" i="1"/>
  <c r="I1059" i="1"/>
  <c r="H1059" i="1"/>
  <c r="J1059" i="1" s="1"/>
  <c r="G1059" i="1"/>
  <c r="M1011" i="1"/>
  <c r="H1011" i="1"/>
  <c r="J1011" i="1" s="1"/>
  <c r="G1011" i="1"/>
  <c r="I1011" i="1" s="1"/>
  <c r="M1521" i="1"/>
  <c r="H1521" i="1"/>
  <c r="J1521" i="1" s="1"/>
  <c r="G1521" i="1"/>
  <c r="I1521" i="1" s="1"/>
  <c r="K1521" i="1" s="1"/>
  <c r="M1357" i="1"/>
  <c r="I1357" i="1"/>
  <c r="K1357" i="1" s="1"/>
  <c r="H1357" i="1"/>
  <c r="J1357" i="1" s="1"/>
  <c r="G1357" i="1"/>
  <c r="M1029" i="1"/>
  <c r="H1029" i="1"/>
  <c r="J1029" i="1" s="1"/>
  <c r="G1029" i="1"/>
  <c r="I1029" i="1" s="1"/>
  <c r="K1029" i="1" s="1"/>
  <c r="N1029" i="1" s="1"/>
  <c r="M1687" i="1"/>
  <c r="H1687" i="1"/>
  <c r="J1687" i="1" s="1"/>
  <c r="G1687" i="1"/>
  <c r="I1687" i="1" s="1"/>
  <c r="M1413" i="1"/>
  <c r="H1413" i="1"/>
  <c r="J1413" i="1" s="1"/>
  <c r="G1413" i="1"/>
  <c r="I1413" i="1" s="1"/>
  <c r="M1738" i="1"/>
  <c r="H1738" i="1"/>
  <c r="J1738" i="1" s="1"/>
  <c r="G1738" i="1"/>
  <c r="I1738" i="1" s="1"/>
  <c r="K1738" i="1" s="1"/>
  <c r="M1689" i="1"/>
  <c r="H1689" i="1"/>
  <c r="J1689" i="1" s="1"/>
  <c r="G1689" i="1"/>
  <c r="I1689" i="1" s="1"/>
  <c r="M1148" i="1"/>
  <c r="H1148" i="1"/>
  <c r="J1148" i="1" s="1"/>
  <c r="G1148" i="1"/>
  <c r="I1148" i="1" s="1"/>
  <c r="M959" i="1"/>
  <c r="I959" i="1"/>
  <c r="K959" i="1" s="1"/>
  <c r="H959" i="1"/>
  <c r="J959" i="1" s="1"/>
  <c r="G959" i="1"/>
  <c r="M1665" i="1"/>
  <c r="H1665" i="1"/>
  <c r="J1665" i="1" s="1"/>
  <c r="G1665" i="1"/>
  <c r="I1665" i="1" s="1"/>
  <c r="M1764" i="1"/>
  <c r="H1764" i="1"/>
  <c r="J1764" i="1" s="1"/>
  <c r="G1764" i="1"/>
  <c r="I1764" i="1" s="1"/>
  <c r="M1721" i="1"/>
  <c r="H1721" i="1"/>
  <c r="J1721" i="1" s="1"/>
  <c r="G1721" i="1"/>
  <c r="I1721" i="1" s="1"/>
  <c r="M1759" i="1"/>
  <c r="J1759" i="1"/>
  <c r="I1759" i="1"/>
  <c r="H1759" i="1"/>
  <c r="G1759" i="1"/>
  <c r="M1583" i="1"/>
  <c r="H1583" i="1"/>
  <c r="J1583" i="1" s="1"/>
  <c r="G1583" i="1"/>
  <c r="I1583" i="1" s="1"/>
  <c r="M1255" i="1"/>
  <c r="I1255" i="1"/>
  <c r="H1255" i="1"/>
  <c r="J1255" i="1" s="1"/>
  <c r="G1255" i="1"/>
  <c r="M1697" i="1"/>
  <c r="H1697" i="1"/>
  <c r="J1697" i="1" s="1"/>
  <c r="G1697" i="1"/>
  <c r="I1697" i="1" s="1"/>
  <c r="M1123" i="1"/>
  <c r="J1123" i="1"/>
  <c r="I1123" i="1"/>
  <c r="H1123" i="1"/>
  <c r="G1123" i="1"/>
  <c r="M1569" i="1"/>
  <c r="H1569" i="1"/>
  <c r="J1569" i="1" s="1"/>
  <c r="G1569" i="1"/>
  <c r="I1569" i="1" s="1"/>
  <c r="M1355" i="1"/>
  <c r="I1355" i="1"/>
  <c r="H1355" i="1"/>
  <c r="J1355" i="1" s="1"/>
  <c r="G1355" i="1"/>
  <c r="M1811" i="1"/>
  <c r="H1811" i="1"/>
  <c r="J1811" i="1" s="1"/>
  <c r="G1811" i="1"/>
  <c r="I1811" i="1" s="1"/>
  <c r="M1543" i="1"/>
  <c r="J1543" i="1"/>
  <c r="I1543" i="1"/>
  <c r="H1543" i="1"/>
  <c r="G1543" i="1"/>
  <c r="M671" i="1"/>
  <c r="H671" i="1"/>
  <c r="J671" i="1" s="1"/>
  <c r="G671" i="1"/>
  <c r="I671" i="1" s="1"/>
  <c r="M1691" i="1"/>
  <c r="I1691" i="1"/>
  <c r="H1691" i="1"/>
  <c r="J1691" i="1" s="1"/>
  <c r="G1691" i="1"/>
  <c r="M914" i="1"/>
  <c r="H914" i="1"/>
  <c r="J914" i="1" s="1"/>
  <c r="G914" i="1"/>
  <c r="I914" i="1" s="1"/>
  <c r="M1399" i="1"/>
  <c r="I1399" i="1"/>
  <c r="H1399" i="1"/>
  <c r="J1399" i="1" s="1"/>
  <c r="G1399" i="1"/>
  <c r="M1163" i="1"/>
  <c r="H1163" i="1"/>
  <c r="J1163" i="1" s="1"/>
  <c r="G1163" i="1"/>
  <c r="I1163" i="1" s="1"/>
  <c r="M1097" i="1"/>
  <c r="H1097" i="1"/>
  <c r="J1097" i="1" s="1"/>
  <c r="G1097" i="1"/>
  <c r="I1097" i="1" s="1"/>
  <c r="K1097" i="1" s="1"/>
  <c r="M405" i="1"/>
  <c r="H405" i="1"/>
  <c r="J405" i="1" s="1"/>
  <c r="G405" i="1"/>
  <c r="I405" i="1" s="1"/>
  <c r="M1818" i="1"/>
  <c r="H1818" i="1"/>
  <c r="J1818" i="1" s="1"/>
  <c r="G1818" i="1"/>
  <c r="I1818" i="1" s="1"/>
  <c r="M1619" i="1"/>
  <c r="H1619" i="1"/>
  <c r="J1619" i="1" s="1"/>
  <c r="G1619" i="1"/>
  <c r="I1619" i="1" s="1"/>
  <c r="M1237" i="1"/>
  <c r="H1237" i="1"/>
  <c r="J1237" i="1" s="1"/>
  <c r="G1237" i="1"/>
  <c r="I1237" i="1" s="1"/>
  <c r="M675" i="1"/>
  <c r="H675" i="1"/>
  <c r="J675" i="1" s="1"/>
  <c r="G675" i="1"/>
  <c r="I675" i="1" s="1"/>
  <c r="M1175" i="1"/>
  <c r="H1175" i="1"/>
  <c r="J1175" i="1" s="1"/>
  <c r="G1175" i="1"/>
  <c r="I1175" i="1" s="1"/>
  <c r="M1161" i="1"/>
  <c r="H1161" i="1"/>
  <c r="J1161" i="1" s="1"/>
  <c r="G1161" i="1"/>
  <c r="I1161" i="1" s="1"/>
  <c r="M1479" i="1"/>
  <c r="H1479" i="1"/>
  <c r="J1479" i="1" s="1"/>
  <c r="G1479" i="1"/>
  <c r="I1479" i="1" s="1"/>
  <c r="M1069" i="1"/>
  <c r="H1069" i="1"/>
  <c r="J1069" i="1" s="1"/>
  <c r="G1069" i="1"/>
  <c r="I1069" i="1" s="1"/>
  <c r="M994" i="1"/>
  <c r="H994" i="1"/>
  <c r="J994" i="1" s="1"/>
  <c r="G994" i="1"/>
  <c r="I994" i="1" s="1"/>
  <c r="M659" i="1"/>
  <c r="H659" i="1"/>
  <c r="J659" i="1" s="1"/>
  <c r="G659" i="1"/>
  <c r="I659" i="1" s="1"/>
  <c r="M1624" i="1"/>
  <c r="H1624" i="1"/>
  <c r="J1624" i="1" s="1"/>
  <c r="G1624" i="1"/>
  <c r="I1624" i="1" s="1"/>
  <c r="M361" i="1"/>
  <c r="H361" i="1"/>
  <c r="J361" i="1" s="1"/>
  <c r="G361" i="1"/>
  <c r="I361" i="1" s="1"/>
  <c r="M1052" i="1"/>
  <c r="H1052" i="1"/>
  <c r="J1052" i="1" s="1"/>
  <c r="G1052" i="1"/>
  <c r="I1052" i="1" s="1"/>
  <c r="M1698" i="1"/>
  <c r="H1698" i="1"/>
  <c r="J1698" i="1" s="1"/>
  <c r="G1698" i="1"/>
  <c r="I1698" i="1" s="1"/>
  <c r="K1698" i="1" s="1"/>
  <c r="M789" i="1"/>
  <c r="H789" i="1"/>
  <c r="J789" i="1" s="1"/>
  <c r="G789" i="1"/>
  <c r="I789" i="1" s="1"/>
  <c r="K789" i="1" s="1"/>
  <c r="M1126" i="1"/>
  <c r="H1126" i="1"/>
  <c r="J1126" i="1" s="1"/>
  <c r="G1126" i="1"/>
  <c r="I1126" i="1" s="1"/>
  <c r="M1113" i="1"/>
  <c r="H1113" i="1"/>
  <c r="J1113" i="1" s="1"/>
  <c r="G1113" i="1"/>
  <c r="I1113" i="1" s="1"/>
  <c r="M1041" i="1"/>
  <c r="H1041" i="1"/>
  <c r="J1041" i="1" s="1"/>
  <c r="G1041" i="1"/>
  <c r="I1041" i="1" s="1"/>
  <c r="M961" i="1"/>
  <c r="H961" i="1"/>
  <c r="J961" i="1" s="1"/>
  <c r="G961" i="1"/>
  <c r="I961" i="1" s="1"/>
  <c r="M889" i="1"/>
  <c r="H889" i="1"/>
  <c r="J889" i="1" s="1"/>
  <c r="G889" i="1"/>
  <c r="I889" i="1" s="1"/>
  <c r="M873" i="1"/>
  <c r="H873" i="1"/>
  <c r="J873" i="1" s="1"/>
  <c r="G873" i="1"/>
  <c r="I873" i="1" s="1"/>
  <c r="M769" i="1"/>
  <c r="H769" i="1"/>
  <c r="J769" i="1" s="1"/>
  <c r="G769" i="1"/>
  <c r="I769" i="1" s="1"/>
  <c r="M1755" i="1"/>
  <c r="I1755" i="1"/>
  <c r="H1755" i="1"/>
  <c r="J1755" i="1" s="1"/>
  <c r="G1755" i="1"/>
  <c r="M1637" i="1"/>
  <c r="J1637" i="1"/>
  <c r="H1637" i="1"/>
  <c r="G1637" i="1"/>
  <c r="I1637" i="1" s="1"/>
  <c r="M1621" i="1"/>
  <c r="J1621" i="1"/>
  <c r="H1621" i="1"/>
  <c r="G1621" i="1"/>
  <c r="I1621" i="1" s="1"/>
  <c r="M1489" i="1"/>
  <c r="H1489" i="1"/>
  <c r="J1489" i="1" s="1"/>
  <c r="G1489" i="1"/>
  <c r="I1489" i="1" s="1"/>
  <c r="M1443" i="1"/>
  <c r="I1443" i="1"/>
  <c r="H1443" i="1"/>
  <c r="J1443" i="1" s="1"/>
  <c r="G1443" i="1"/>
  <c r="M1423" i="1"/>
  <c r="H1423" i="1"/>
  <c r="J1423" i="1" s="1"/>
  <c r="G1423" i="1"/>
  <c r="I1423" i="1" s="1"/>
  <c r="M1408" i="1"/>
  <c r="J1408" i="1"/>
  <c r="H1408" i="1"/>
  <c r="G1408" i="1"/>
  <c r="I1408" i="1" s="1"/>
  <c r="M1371" i="1"/>
  <c r="H1371" i="1"/>
  <c r="J1371" i="1" s="1"/>
  <c r="G1371" i="1"/>
  <c r="I1371" i="1" s="1"/>
  <c r="M1363" i="1"/>
  <c r="H1363" i="1"/>
  <c r="J1363" i="1" s="1"/>
  <c r="G1363" i="1"/>
  <c r="I1363" i="1" s="1"/>
  <c r="M1329" i="1"/>
  <c r="H1329" i="1"/>
  <c r="J1329" i="1" s="1"/>
  <c r="G1329" i="1"/>
  <c r="I1329" i="1" s="1"/>
  <c r="M1277" i="1"/>
  <c r="J1277" i="1"/>
  <c r="H1277" i="1"/>
  <c r="G1277" i="1"/>
  <c r="I1277" i="1" s="1"/>
  <c r="M1171" i="1"/>
  <c r="J1171" i="1"/>
  <c r="H1171" i="1"/>
  <c r="G1171" i="1"/>
  <c r="I1171" i="1" s="1"/>
  <c r="M1152" i="1"/>
  <c r="J1152" i="1"/>
  <c r="H1152" i="1"/>
  <c r="G1152" i="1"/>
  <c r="I1152" i="1" s="1"/>
  <c r="M1145" i="1"/>
  <c r="H1145" i="1"/>
  <c r="J1145" i="1" s="1"/>
  <c r="G1145" i="1"/>
  <c r="I1145" i="1" s="1"/>
  <c r="M1758" i="1"/>
  <c r="H1758" i="1"/>
  <c r="J1758" i="1" s="1"/>
  <c r="G1758" i="1"/>
  <c r="I1758" i="1" s="1"/>
  <c r="M1597" i="1"/>
  <c r="H1597" i="1"/>
  <c r="J1597" i="1" s="1"/>
  <c r="G1597" i="1"/>
  <c r="I1597" i="1" s="1"/>
  <c r="M1587" i="1"/>
  <c r="H1587" i="1"/>
  <c r="J1587" i="1" s="1"/>
  <c r="G1587" i="1"/>
  <c r="I1587" i="1" s="1"/>
  <c r="M1573" i="1"/>
  <c r="H1573" i="1"/>
  <c r="J1573" i="1" s="1"/>
  <c r="G1573" i="1"/>
  <c r="I1573" i="1" s="1"/>
  <c r="M1571" i="1"/>
  <c r="H1571" i="1"/>
  <c r="J1571" i="1" s="1"/>
  <c r="G1571" i="1"/>
  <c r="I1571" i="1" s="1"/>
  <c r="M1561" i="1"/>
  <c r="H1561" i="1"/>
  <c r="J1561" i="1" s="1"/>
  <c r="G1561" i="1"/>
  <c r="I1561" i="1" s="1"/>
  <c r="M1542" i="1"/>
  <c r="J1542" i="1"/>
  <c r="H1542" i="1"/>
  <c r="G1542" i="1"/>
  <c r="I1542" i="1" s="1"/>
  <c r="M1529" i="1"/>
  <c r="H1529" i="1"/>
  <c r="J1529" i="1" s="1"/>
  <c r="G1529" i="1"/>
  <c r="I1529" i="1" s="1"/>
  <c r="M1515" i="1"/>
  <c r="J1515" i="1"/>
  <c r="H1515" i="1"/>
  <c r="G1515" i="1"/>
  <c r="I1515" i="1" s="1"/>
  <c r="M1511" i="1"/>
  <c r="H1511" i="1"/>
  <c r="J1511" i="1" s="1"/>
  <c r="G1511" i="1"/>
  <c r="I1511" i="1" s="1"/>
  <c r="M1499" i="1"/>
  <c r="J1499" i="1"/>
  <c r="H1499" i="1"/>
  <c r="G1499" i="1"/>
  <c r="I1499" i="1" s="1"/>
  <c r="M1478" i="1"/>
  <c r="H1478" i="1"/>
  <c r="J1478" i="1" s="1"/>
  <c r="G1478" i="1"/>
  <c r="I1478" i="1" s="1"/>
  <c r="M1379" i="1"/>
  <c r="H1379" i="1"/>
  <c r="J1379" i="1" s="1"/>
  <c r="G1379" i="1"/>
  <c r="I1379" i="1" s="1"/>
  <c r="M1333" i="1"/>
  <c r="H1333" i="1"/>
  <c r="J1333" i="1" s="1"/>
  <c r="G1333" i="1"/>
  <c r="I1333" i="1" s="1"/>
  <c r="M1297" i="1"/>
  <c r="J1297" i="1"/>
  <c r="H1297" i="1"/>
  <c r="G1297" i="1"/>
  <c r="I1297" i="1" s="1"/>
  <c r="M1285" i="1"/>
  <c r="H1285" i="1"/>
  <c r="J1285" i="1" s="1"/>
  <c r="G1285" i="1"/>
  <c r="I1285" i="1" s="1"/>
  <c r="M1091" i="1"/>
  <c r="H1091" i="1"/>
  <c r="J1091" i="1" s="1"/>
  <c r="G1091" i="1"/>
  <c r="I1091" i="1" s="1"/>
  <c r="M1751" i="1"/>
  <c r="H1751" i="1"/>
  <c r="J1751" i="1" s="1"/>
  <c r="G1751" i="1"/>
  <c r="I1751" i="1" s="1"/>
  <c r="M1427" i="1"/>
  <c r="H1427" i="1"/>
  <c r="J1427" i="1" s="1"/>
  <c r="G1427" i="1"/>
  <c r="I1427" i="1" s="1"/>
  <c r="M1227" i="1"/>
  <c r="H1227" i="1"/>
  <c r="J1227" i="1" s="1"/>
  <c r="G1227" i="1"/>
  <c r="I1227" i="1" s="1"/>
  <c r="M1381" i="1"/>
  <c r="H1381" i="1"/>
  <c r="J1381" i="1" s="1"/>
  <c r="G1381" i="1"/>
  <c r="I1381" i="1" s="1"/>
  <c r="M1179" i="1"/>
  <c r="H1179" i="1"/>
  <c r="J1179" i="1" s="1"/>
  <c r="G1179" i="1"/>
  <c r="I1179" i="1" s="1"/>
  <c r="K1179" i="1" s="1"/>
  <c r="M1005" i="1"/>
  <c r="J1005" i="1"/>
  <c r="H1005" i="1"/>
  <c r="G1005" i="1"/>
  <c r="I1005" i="1" s="1"/>
  <c r="M1303" i="1"/>
  <c r="J1303" i="1"/>
  <c r="H1303" i="1"/>
  <c r="G1303" i="1"/>
  <c r="I1303" i="1" s="1"/>
  <c r="M1631" i="1"/>
  <c r="I1631" i="1"/>
  <c r="K1631" i="1" s="1"/>
  <c r="H1631" i="1"/>
  <c r="J1631" i="1" s="1"/>
  <c r="G1631" i="1"/>
  <c r="M1803" i="1"/>
  <c r="H1803" i="1"/>
  <c r="J1803" i="1" s="1"/>
  <c r="G1803" i="1"/>
  <c r="I1803" i="1" s="1"/>
  <c r="M1747" i="1"/>
  <c r="J1747" i="1"/>
  <c r="H1747" i="1"/>
  <c r="G1747" i="1"/>
  <c r="I1747" i="1" s="1"/>
  <c r="M1603" i="1"/>
  <c r="I1603" i="1"/>
  <c r="H1603" i="1"/>
  <c r="J1603" i="1" s="1"/>
  <c r="G1603" i="1"/>
  <c r="M1727" i="1"/>
  <c r="H1727" i="1"/>
  <c r="J1727" i="1" s="1"/>
  <c r="G1727" i="1"/>
  <c r="I1727" i="1" s="1"/>
  <c r="M625" i="1"/>
  <c r="H625" i="1"/>
  <c r="J625" i="1" s="1"/>
  <c r="G625" i="1"/>
  <c r="I625" i="1" s="1"/>
  <c r="M603" i="1"/>
  <c r="H603" i="1"/>
  <c r="J603" i="1" s="1"/>
  <c r="G603" i="1"/>
  <c r="I603" i="1" s="1"/>
  <c r="M595" i="1"/>
  <c r="H595" i="1"/>
  <c r="J595" i="1" s="1"/>
  <c r="G595" i="1"/>
  <c r="I595" i="1" s="1"/>
  <c r="M191" i="1"/>
  <c r="H191" i="1"/>
  <c r="J191" i="1" s="1"/>
  <c r="G191" i="1"/>
  <c r="I191" i="1" s="1"/>
  <c r="M958" i="1"/>
  <c r="H958" i="1"/>
  <c r="J958" i="1" s="1"/>
  <c r="G958" i="1"/>
  <c r="I958" i="1" s="1"/>
  <c r="M1763" i="1"/>
  <c r="H1763" i="1"/>
  <c r="J1763" i="1" s="1"/>
  <c r="G1763" i="1"/>
  <c r="I1763" i="1" s="1"/>
  <c r="M1463" i="1"/>
  <c r="H1463" i="1"/>
  <c r="J1463" i="1" s="1"/>
  <c r="G1463" i="1"/>
  <c r="I1463" i="1" s="1"/>
  <c r="M1275" i="1"/>
  <c r="H1275" i="1"/>
  <c r="J1275" i="1" s="1"/>
  <c r="G1275" i="1"/>
  <c r="I1275" i="1" s="1"/>
  <c r="M1165" i="1"/>
  <c r="I1165" i="1"/>
  <c r="H1165" i="1"/>
  <c r="J1165" i="1" s="1"/>
  <c r="G1165" i="1"/>
  <c r="M549" i="1"/>
  <c r="J549" i="1"/>
  <c r="H549" i="1"/>
  <c r="G549" i="1"/>
  <c r="I549" i="1" s="1"/>
  <c r="M1817" i="1"/>
  <c r="H1817" i="1"/>
  <c r="J1817" i="1" s="1"/>
  <c r="G1817" i="1"/>
  <c r="I1817" i="1" s="1"/>
  <c r="M1773" i="1"/>
  <c r="J1773" i="1"/>
  <c r="I1773" i="1"/>
  <c r="H1773" i="1"/>
  <c r="G1773" i="1"/>
  <c r="M1743" i="1"/>
  <c r="H1743" i="1"/>
  <c r="J1743" i="1" s="1"/>
  <c r="G1743" i="1"/>
  <c r="I1743" i="1" s="1"/>
  <c r="M1199" i="1"/>
  <c r="I1199" i="1"/>
  <c r="H1199" i="1"/>
  <c r="J1199" i="1" s="1"/>
  <c r="G1199" i="1"/>
  <c r="M487" i="1"/>
  <c r="H487" i="1"/>
  <c r="J487" i="1" s="1"/>
  <c r="G487" i="1"/>
  <c r="I487" i="1" s="1"/>
  <c r="M307" i="1"/>
  <c r="H307" i="1"/>
  <c r="J307" i="1" s="1"/>
  <c r="G307" i="1"/>
  <c r="I307" i="1" s="1"/>
  <c r="M229" i="1"/>
  <c r="H229" i="1"/>
  <c r="J229" i="1" s="1"/>
  <c r="G229" i="1"/>
  <c r="I229" i="1" s="1"/>
  <c r="K229" i="1" s="1"/>
  <c r="M219" i="1"/>
  <c r="H219" i="1"/>
  <c r="J219" i="1" s="1"/>
  <c r="G219" i="1"/>
  <c r="I219" i="1" s="1"/>
  <c r="M213" i="1"/>
  <c r="H213" i="1"/>
  <c r="J213" i="1" s="1"/>
  <c r="G213" i="1"/>
  <c r="I213" i="1" s="1"/>
  <c r="M183" i="1"/>
  <c r="H183" i="1"/>
  <c r="J183" i="1" s="1"/>
  <c r="G183" i="1"/>
  <c r="I183" i="1" s="1"/>
  <c r="K183" i="1" s="1"/>
  <c r="M83" i="1"/>
  <c r="H83" i="1"/>
  <c r="J83" i="1" s="1"/>
  <c r="G83" i="1"/>
  <c r="I83" i="1" s="1"/>
  <c r="M1445" i="1"/>
  <c r="H1445" i="1"/>
  <c r="J1445" i="1" s="1"/>
  <c r="G1445" i="1"/>
  <c r="I1445" i="1" s="1"/>
  <c r="M1717" i="1"/>
  <c r="H1717" i="1"/>
  <c r="J1717" i="1" s="1"/>
  <c r="G1717" i="1"/>
  <c r="I1717" i="1" s="1"/>
  <c r="M1271" i="1"/>
  <c r="H1271" i="1"/>
  <c r="J1271" i="1" s="1"/>
  <c r="G1271" i="1"/>
  <c r="I1271" i="1" s="1"/>
  <c r="M855" i="1"/>
  <c r="H855" i="1"/>
  <c r="J855" i="1" s="1"/>
  <c r="G855" i="1"/>
  <c r="I855" i="1" s="1"/>
  <c r="K855" i="1" s="1"/>
  <c r="M1815" i="1"/>
  <c r="H1815" i="1"/>
  <c r="J1815" i="1" s="1"/>
  <c r="G1815" i="1"/>
  <c r="I1815" i="1" s="1"/>
  <c r="M1465" i="1"/>
  <c r="H1465" i="1"/>
  <c r="J1465" i="1" s="1"/>
  <c r="G1465" i="1"/>
  <c r="I1465" i="1" s="1"/>
  <c r="M1462" i="1"/>
  <c r="I1462" i="1"/>
  <c r="H1462" i="1"/>
  <c r="J1462" i="1" s="1"/>
  <c r="G1462" i="1"/>
  <c r="M1311" i="1"/>
  <c r="H1311" i="1"/>
  <c r="J1311" i="1" s="1"/>
  <c r="G1311" i="1"/>
  <c r="I1311" i="1" s="1"/>
  <c r="M1711" i="1"/>
  <c r="H1711" i="1"/>
  <c r="J1711" i="1" s="1"/>
  <c r="G1711" i="1"/>
  <c r="I1711" i="1" s="1"/>
  <c r="M1555" i="1"/>
  <c r="H1555" i="1"/>
  <c r="J1555" i="1" s="1"/>
  <c r="G1555" i="1"/>
  <c r="I1555" i="1" s="1"/>
  <c r="M1245" i="1"/>
  <c r="H1245" i="1"/>
  <c r="J1245" i="1" s="1"/>
  <c r="G1245" i="1"/>
  <c r="I1245" i="1" s="1"/>
  <c r="M1169" i="1"/>
  <c r="H1169" i="1"/>
  <c r="J1169" i="1" s="1"/>
  <c r="G1169" i="1"/>
  <c r="I1169" i="1" s="1"/>
  <c r="M1155" i="1"/>
  <c r="H1155" i="1"/>
  <c r="J1155" i="1" s="1"/>
  <c r="G1155" i="1"/>
  <c r="I1155" i="1" s="1"/>
  <c r="M1139" i="1"/>
  <c r="H1139" i="1"/>
  <c r="J1139" i="1" s="1"/>
  <c r="G1139" i="1"/>
  <c r="I1139" i="1" s="1"/>
  <c r="K1139" i="1" s="1"/>
  <c r="M1093" i="1"/>
  <c r="H1093" i="1"/>
  <c r="J1093" i="1" s="1"/>
  <c r="G1093" i="1"/>
  <c r="I1093" i="1" s="1"/>
  <c r="M1067" i="1"/>
  <c r="H1067" i="1"/>
  <c r="J1067" i="1" s="1"/>
  <c r="G1067" i="1"/>
  <c r="I1067" i="1" s="1"/>
  <c r="M1055" i="1"/>
  <c r="H1055" i="1"/>
  <c r="J1055" i="1" s="1"/>
  <c r="G1055" i="1"/>
  <c r="I1055" i="1" s="1"/>
  <c r="M1033" i="1"/>
  <c r="H1033" i="1"/>
  <c r="J1033" i="1" s="1"/>
  <c r="G1033" i="1"/>
  <c r="I1033" i="1" s="1"/>
  <c r="M1019" i="1"/>
  <c r="H1019" i="1"/>
  <c r="J1019" i="1" s="1"/>
  <c r="G1019" i="1"/>
  <c r="I1019" i="1" s="1"/>
  <c r="K1019" i="1" s="1"/>
  <c r="M989" i="1"/>
  <c r="H989" i="1"/>
  <c r="J989" i="1" s="1"/>
  <c r="G989" i="1"/>
  <c r="I989" i="1" s="1"/>
  <c r="K989" i="1" s="1"/>
  <c r="M951" i="1"/>
  <c r="H951" i="1"/>
  <c r="J951" i="1" s="1"/>
  <c r="G951" i="1"/>
  <c r="I951" i="1" s="1"/>
  <c r="M827" i="1"/>
  <c r="H827" i="1"/>
  <c r="J827" i="1" s="1"/>
  <c r="G827" i="1"/>
  <c r="I827" i="1" s="1"/>
  <c r="M1205" i="1"/>
  <c r="I1205" i="1"/>
  <c r="K1205" i="1" s="1"/>
  <c r="H1205" i="1"/>
  <c r="J1205" i="1" s="1"/>
  <c r="G1205" i="1"/>
  <c r="M1769" i="1"/>
  <c r="H1769" i="1"/>
  <c r="J1769" i="1" s="1"/>
  <c r="G1769" i="1"/>
  <c r="I1769" i="1" s="1"/>
  <c r="K1769" i="1" s="1"/>
  <c r="M1418" i="1"/>
  <c r="H1418" i="1"/>
  <c r="J1418" i="1" s="1"/>
  <c r="G1418" i="1"/>
  <c r="I1418" i="1" s="1"/>
  <c r="M1200" i="1"/>
  <c r="H1200" i="1"/>
  <c r="J1200" i="1" s="1"/>
  <c r="G1200" i="1"/>
  <c r="I1200" i="1" s="1"/>
  <c r="M833" i="1"/>
  <c r="H833" i="1"/>
  <c r="J833" i="1" s="1"/>
  <c r="G833" i="1"/>
  <c r="I833" i="1" s="1"/>
  <c r="M1820" i="1"/>
  <c r="H1820" i="1"/>
  <c r="J1820" i="1" s="1"/>
  <c r="G1820" i="1"/>
  <c r="I1820" i="1" s="1"/>
  <c r="M1178" i="1"/>
  <c r="H1178" i="1"/>
  <c r="J1178" i="1" s="1"/>
  <c r="G1178" i="1"/>
  <c r="I1178" i="1" s="1"/>
  <c r="M1164" i="1"/>
  <c r="H1164" i="1"/>
  <c r="J1164" i="1" s="1"/>
  <c r="G1164" i="1"/>
  <c r="I1164" i="1" s="1"/>
  <c r="M967" i="1"/>
  <c r="H967" i="1"/>
  <c r="J967" i="1" s="1"/>
  <c r="G967" i="1"/>
  <c r="I967" i="1" s="1"/>
  <c r="K967" i="1" s="1"/>
  <c r="M743" i="1"/>
  <c r="H743" i="1"/>
  <c r="J743" i="1" s="1"/>
  <c r="G743" i="1"/>
  <c r="I743" i="1" s="1"/>
  <c r="M1707" i="1"/>
  <c r="H1707" i="1"/>
  <c r="J1707" i="1" s="1"/>
  <c r="G1707" i="1"/>
  <c r="I1707" i="1" s="1"/>
  <c r="M1207" i="1"/>
  <c r="H1207" i="1"/>
  <c r="J1207" i="1" s="1"/>
  <c r="G1207" i="1"/>
  <c r="I1207" i="1" s="1"/>
  <c r="K1207" i="1" s="1"/>
  <c r="M781" i="1"/>
  <c r="H781" i="1"/>
  <c r="J781" i="1" s="1"/>
  <c r="G781" i="1"/>
  <c r="I781" i="1" s="1"/>
  <c r="M637" i="1"/>
  <c r="H637" i="1"/>
  <c r="J637" i="1" s="1"/>
  <c r="G637" i="1"/>
  <c r="I637" i="1" s="1"/>
  <c r="K637" i="1" s="1"/>
  <c r="M1295" i="1"/>
  <c r="H1295" i="1"/>
  <c r="J1295" i="1" s="1"/>
  <c r="G1295" i="1"/>
  <c r="I1295" i="1" s="1"/>
  <c r="M1700" i="1"/>
  <c r="H1700" i="1"/>
  <c r="J1700" i="1" s="1"/>
  <c r="G1700" i="1"/>
  <c r="I1700" i="1" s="1"/>
  <c r="M1703" i="1"/>
  <c r="H1703" i="1"/>
  <c r="J1703" i="1" s="1"/>
  <c r="G1703" i="1"/>
  <c r="I1703" i="1" s="1"/>
  <c r="K1703" i="1" s="1"/>
  <c r="M1481" i="1"/>
  <c r="H1481" i="1"/>
  <c r="J1481" i="1" s="1"/>
  <c r="K1481" i="1" s="1"/>
  <c r="G1481" i="1"/>
  <c r="I1481" i="1" s="1"/>
  <c r="M1309" i="1"/>
  <c r="H1309" i="1"/>
  <c r="J1309" i="1" s="1"/>
  <c r="G1309" i="1"/>
  <c r="I1309" i="1" s="1"/>
  <c r="M657" i="1"/>
  <c r="H657" i="1"/>
  <c r="J657" i="1" s="1"/>
  <c r="G657" i="1"/>
  <c r="I657" i="1" s="1"/>
  <c r="M611" i="1"/>
  <c r="H611" i="1"/>
  <c r="J611" i="1" s="1"/>
  <c r="G611" i="1"/>
  <c r="I611" i="1" s="1"/>
  <c r="M602" i="1"/>
  <c r="H602" i="1"/>
  <c r="J602" i="1" s="1"/>
  <c r="G602" i="1"/>
  <c r="I602" i="1" s="1"/>
  <c r="M591" i="1"/>
  <c r="H591" i="1"/>
  <c r="J591" i="1" s="1"/>
  <c r="G591" i="1"/>
  <c r="I591" i="1" s="1"/>
  <c r="M573" i="1"/>
  <c r="H573" i="1"/>
  <c r="J573" i="1" s="1"/>
  <c r="G573" i="1"/>
  <c r="I573" i="1" s="1"/>
  <c r="M481" i="1"/>
  <c r="H481" i="1"/>
  <c r="J481" i="1" s="1"/>
  <c r="G481" i="1"/>
  <c r="I481" i="1" s="1"/>
  <c r="K481" i="1" s="1"/>
  <c r="M451" i="1"/>
  <c r="J451" i="1"/>
  <c r="H451" i="1"/>
  <c r="G451" i="1"/>
  <c r="I451" i="1" s="1"/>
  <c r="M443" i="1"/>
  <c r="H443" i="1"/>
  <c r="J443" i="1" s="1"/>
  <c r="G443" i="1"/>
  <c r="I443" i="1" s="1"/>
  <c r="M435" i="1"/>
  <c r="I435" i="1"/>
  <c r="K435" i="1" s="1"/>
  <c r="H435" i="1"/>
  <c r="J435" i="1" s="1"/>
  <c r="G435" i="1"/>
  <c r="M355" i="1"/>
  <c r="J355" i="1"/>
  <c r="H355" i="1"/>
  <c r="G355" i="1"/>
  <c r="I355" i="1" s="1"/>
  <c r="M299" i="1"/>
  <c r="H299" i="1"/>
  <c r="J299" i="1" s="1"/>
  <c r="G299" i="1"/>
  <c r="I299" i="1" s="1"/>
  <c r="M289" i="1"/>
  <c r="I289" i="1"/>
  <c r="H289" i="1"/>
  <c r="J289" i="1" s="1"/>
  <c r="G289" i="1"/>
  <c r="M281" i="1"/>
  <c r="I281" i="1"/>
  <c r="H281" i="1"/>
  <c r="J281" i="1" s="1"/>
  <c r="G281" i="1"/>
  <c r="M207" i="1"/>
  <c r="H207" i="1"/>
  <c r="J207" i="1" s="1"/>
  <c r="G207" i="1"/>
  <c r="I207" i="1" s="1"/>
  <c r="M175" i="1"/>
  <c r="I175" i="1"/>
  <c r="H175" i="1"/>
  <c r="J175" i="1" s="1"/>
  <c r="G175" i="1"/>
  <c r="M1101" i="1"/>
  <c r="J1101" i="1"/>
  <c r="H1101" i="1"/>
  <c r="G1101" i="1"/>
  <c r="I1101" i="1" s="1"/>
  <c r="K1101" i="1" s="1"/>
  <c r="N1101" i="1" s="1"/>
  <c r="M401" i="1"/>
  <c r="J401" i="1"/>
  <c r="H401" i="1"/>
  <c r="G401" i="1"/>
  <c r="I401" i="1" s="1"/>
  <c r="M269" i="1"/>
  <c r="J269" i="1"/>
  <c r="H269" i="1"/>
  <c r="G269" i="1"/>
  <c r="I269" i="1" s="1"/>
  <c r="M811" i="1"/>
  <c r="I811" i="1"/>
  <c r="H811" i="1"/>
  <c r="J811" i="1" s="1"/>
  <c r="G811" i="1"/>
  <c r="M1183" i="1"/>
  <c r="H1183" i="1"/>
  <c r="J1183" i="1" s="1"/>
  <c r="G1183" i="1"/>
  <c r="I1183" i="1" s="1"/>
  <c r="M987" i="1"/>
  <c r="H987" i="1"/>
  <c r="J987" i="1" s="1"/>
  <c r="G987" i="1"/>
  <c r="I987" i="1" s="1"/>
  <c r="M761" i="1"/>
  <c r="H761" i="1"/>
  <c r="J761" i="1" s="1"/>
  <c r="G761" i="1"/>
  <c r="I761" i="1" s="1"/>
  <c r="M1187" i="1"/>
  <c r="I1187" i="1"/>
  <c r="H1187" i="1"/>
  <c r="J1187" i="1" s="1"/>
  <c r="G1187" i="1"/>
  <c r="M937" i="1"/>
  <c r="H937" i="1"/>
  <c r="J937" i="1" s="1"/>
  <c r="G937" i="1"/>
  <c r="I937" i="1" s="1"/>
  <c r="M841" i="1"/>
  <c r="J841" i="1"/>
  <c r="H841" i="1"/>
  <c r="G841" i="1"/>
  <c r="I841" i="1" s="1"/>
  <c r="M797" i="1"/>
  <c r="J797" i="1"/>
  <c r="H797" i="1"/>
  <c r="G797" i="1"/>
  <c r="I797" i="1" s="1"/>
  <c r="M783" i="1"/>
  <c r="H783" i="1"/>
  <c r="J783" i="1" s="1"/>
  <c r="G783" i="1"/>
  <c r="I783" i="1" s="1"/>
  <c r="M1633" i="1"/>
  <c r="J1633" i="1"/>
  <c r="H1633" i="1"/>
  <c r="G1633" i="1"/>
  <c r="I1633" i="1" s="1"/>
  <c r="M445" i="1"/>
  <c r="J445" i="1"/>
  <c r="H445" i="1"/>
  <c r="G445" i="1"/>
  <c r="I445" i="1" s="1"/>
  <c r="K445" i="1" s="1"/>
  <c r="N445" i="1" s="1"/>
  <c r="M421" i="1"/>
  <c r="H421" i="1"/>
  <c r="J421" i="1" s="1"/>
  <c r="G421" i="1"/>
  <c r="I421" i="1" s="1"/>
  <c r="M393" i="1"/>
  <c r="I393" i="1"/>
  <c r="H393" i="1"/>
  <c r="J393" i="1" s="1"/>
  <c r="G393" i="1"/>
  <c r="M309" i="1"/>
  <c r="H309" i="1"/>
  <c r="J309" i="1" s="1"/>
  <c r="G309" i="1"/>
  <c r="I309" i="1" s="1"/>
  <c r="M225" i="1"/>
  <c r="J225" i="1"/>
  <c r="H225" i="1"/>
  <c r="G225" i="1"/>
  <c r="I225" i="1" s="1"/>
  <c r="M131" i="1"/>
  <c r="J131" i="1"/>
  <c r="H131" i="1"/>
  <c r="G131" i="1"/>
  <c r="I131" i="1" s="1"/>
  <c r="M87" i="1"/>
  <c r="I87" i="1"/>
  <c r="H87" i="1"/>
  <c r="J87" i="1" s="1"/>
  <c r="G87" i="1"/>
  <c r="M59" i="1"/>
  <c r="H59" i="1"/>
  <c r="J59" i="1" s="1"/>
  <c r="G59" i="1"/>
  <c r="I59" i="1" s="1"/>
  <c r="M55" i="1"/>
  <c r="H55" i="1"/>
  <c r="J55" i="1" s="1"/>
  <c r="G55" i="1"/>
  <c r="I55" i="1" s="1"/>
  <c r="K55" i="1" s="1"/>
  <c r="M50" i="1"/>
  <c r="H50" i="1"/>
  <c r="J50" i="1" s="1"/>
  <c r="G50" i="1"/>
  <c r="I50" i="1" s="1"/>
  <c r="M1789" i="1"/>
  <c r="H1789" i="1"/>
  <c r="J1789" i="1" s="1"/>
  <c r="G1789" i="1"/>
  <c r="I1789" i="1" s="1"/>
  <c r="M1109" i="1"/>
  <c r="I1109" i="1"/>
  <c r="K1109" i="1" s="1"/>
  <c r="N1109" i="1" s="1"/>
  <c r="H1109" i="1"/>
  <c r="J1109" i="1" s="1"/>
  <c r="G1109" i="1"/>
  <c r="M765" i="1"/>
  <c r="H765" i="1"/>
  <c r="J765" i="1" s="1"/>
  <c r="G765" i="1"/>
  <c r="I765" i="1" s="1"/>
  <c r="M629" i="1"/>
  <c r="J629" i="1"/>
  <c r="H629" i="1"/>
  <c r="G629" i="1"/>
  <c r="I629" i="1" s="1"/>
  <c r="M535" i="1"/>
  <c r="H535" i="1"/>
  <c r="J535" i="1" s="1"/>
  <c r="G535" i="1"/>
  <c r="I535" i="1" s="1"/>
  <c r="M507" i="1"/>
  <c r="H507" i="1"/>
  <c r="J507" i="1" s="1"/>
  <c r="G507" i="1"/>
  <c r="I507" i="1" s="1"/>
  <c r="M253" i="1"/>
  <c r="H253" i="1"/>
  <c r="J253" i="1" s="1"/>
  <c r="G253" i="1"/>
  <c r="I253" i="1" s="1"/>
  <c r="M206" i="1"/>
  <c r="H206" i="1"/>
  <c r="J206" i="1" s="1"/>
  <c r="G206" i="1"/>
  <c r="I206" i="1" s="1"/>
  <c r="M149" i="1"/>
  <c r="H149" i="1"/>
  <c r="J149" i="1" s="1"/>
  <c r="G149" i="1"/>
  <c r="I149" i="1" s="1"/>
  <c r="M1025" i="1"/>
  <c r="H1025" i="1"/>
  <c r="J1025" i="1" s="1"/>
  <c r="G1025" i="1"/>
  <c r="I1025" i="1" s="1"/>
  <c r="M1719" i="1"/>
  <c r="I1719" i="1"/>
  <c r="H1719" i="1"/>
  <c r="J1719" i="1" s="1"/>
  <c r="G1719" i="1"/>
  <c r="M1103" i="1"/>
  <c r="H1103" i="1"/>
  <c r="J1103" i="1" s="1"/>
  <c r="G1103" i="1"/>
  <c r="I1103" i="1" s="1"/>
  <c r="K1103" i="1" s="1"/>
  <c r="M1268" i="1"/>
  <c r="H1268" i="1"/>
  <c r="J1268" i="1" s="1"/>
  <c r="G1268" i="1"/>
  <c r="I1268" i="1" s="1"/>
  <c r="M1741" i="1"/>
  <c r="I1741" i="1"/>
  <c r="H1741" i="1"/>
  <c r="J1741" i="1" s="1"/>
  <c r="G1741" i="1"/>
  <c r="M1726" i="1"/>
  <c r="H1726" i="1"/>
  <c r="J1726" i="1" s="1"/>
  <c r="G1726" i="1"/>
  <c r="I1726" i="1" s="1"/>
  <c r="K1726" i="1" s="1"/>
  <c r="M1525" i="1"/>
  <c r="H1525" i="1"/>
  <c r="J1525" i="1" s="1"/>
  <c r="G1525" i="1"/>
  <c r="I1525" i="1" s="1"/>
  <c r="M1045" i="1"/>
  <c r="H1045" i="1"/>
  <c r="J1045" i="1" s="1"/>
  <c r="G1045" i="1"/>
  <c r="I1045" i="1" s="1"/>
  <c r="M1024" i="1"/>
  <c r="I1024" i="1"/>
  <c r="H1024" i="1"/>
  <c r="J1024" i="1" s="1"/>
  <c r="G1024" i="1"/>
  <c r="M679" i="1"/>
  <c r="I679" i="1"/>
  <c r="H679" i="1"/>
  <c r="J679" i="1" s="1"/>
  <c r="G679" i="1"/>
  <c r="M768" i="1"/>
  <c r="H768" i="1"/>
  <c r="J768" i="1" s="1"/>
  <c r="G768" i="1"/>
  <c r="I768" i="1" s="1"/>
  <c r="M621" i="1"/>
  <c r="H621" i="1"/>
  <c r="J621" i="1" s="1"/>
  <c r="G621" i="1"/>
  <c r="I621" i="1" s="1"/>
  <c r="K621" i="1" s="1"/>
  <c r="M520" i="1"/>
  <c r="H520" i="1"/>
  <c r="J520" i="1" s="1"/>
  <c r="G520" i="1"/>
  <c r="I520" i="1" s="1"/>
  <c r="K520" i="1" s="1"/>
  <c r="N520" i="1" s="1"/>
  <c r="M392" i="1"/>
  <c r="J392" i="1"/>
  <c r="H392" i="1"/>
  <c r="G392" i="1"/>
  <c r="I392" i="1" s="1"/>
  <c r="M329" i="1"/>
  <c r="H329" i="1"/>
  <c r="J329" i="1" s="1"/>
  <c r="G329" i="1"/>
  <c r="I329" i="1" s="1"/>
  <c r="M302" i="1"/>
  <c r="J302" i="1"/>
  <c r="H302" i="1"/>
  <c r="G302" i="1"/>
  <c r="I302" i="1" s="1"/>
  <c r="M271" i="1"/>
  <c r="J271" i="1"/>
  <c r="H271" i="1"/>
  <c r="G271" i="1"/>
  <c r="I271" i="1" s="1"/>
  <c r="K271" i="1" s="1"/>
  <c r="N271" i="1" s="1"/>
  <c r="M249" i="1"/>
  <c r="H249" i="1"/>
  <c r="J249" i="1" s="1"/>
  <c r="G249" i="1"/>
  <c r="I249" i="1" s="1"/>
  <c r="M185" i="1"/>
  <c r="H185" i="1"/>
  <c r="J185" i="1" s="1"/>
  <c r="G185" i="1"/>
  <c r="I185" i="1" s="1"/>
  <c r="M145" i="1"/>
  <c r="H145" i="1"/>
  <c r="J145" i="1" s="1"/>
  <c r="G145" i="1"/>
  <c r="I145" i="1" s="1"/>
  <c r="M123" i="1"/>
  <c r="H123" i="1"/>
  <c r="J123" i="1" s="1"/>
  <c r="G123" i="1"/>
  <c r="I123" i="1" s="1"/>
  <c r="M45" i="1"/>
  <c r="H45" i="1"/>
  <c r="J45" i="1" s="1"/>
  <c r="G45" i="1"/>
  <c r="I45" i="1" s="1"/>
  <c r="M1375" i="1"/>
  <c r="H1375" i="1"/>
  <c r="J1375" i="1" s="1"/>
  <c r="G1375" i="1"/>
  <c r="I1375" i="1" s="1"/>
  <c r="M351" i="1"/>
  <c r="H351" i="1"/>
  <c r="J351" i="1" s="1"/>
  <c r="G351" i="1"/>
  <c r="I351" i="1" s="1"/>
  <c r="M341" i="1"/>
  <c r="H341" i="1"/>
  <c r="J341" i="1" s="1"/>
  <c r="G341" i="1"/>
  <c r="I341" i="1" s="1"/>
  <c r="M297" i="1"/>
  <c r="H297" i="1"/>
  <c r="J297" i="1" s="1"/>
  <c r="G297" i="1"/>
  <c r="I297" i="1" s="1"/>
  <c r="M1693" i="1"/>
  <c r="H1693" i="1"/>
  <c r="J1693" i="1" s="1"/>
  <c r="G1693" i="1"/>
  <c r="I1693" i="1" s="1"/>
  <c r="M775" i="1"/>
  <c r="H775" i="1"/>
  <c r="J775" i="1" s="1"/>
  <c r="G775" i="1"/>
  <c r="I775" i="1" s="1"/>
  <c r="K775" i="1" s="1"/>
  <c r="M1411" i="1"/>
  <c r="H1411" i="1"/>
  <c r="J1411" i="1" s="1"/>
  <c r="G1411" i="1"/>
  <c r="I1411" i="1" s="1"/>
  <c r="K1411" i="1" s="1"/>
  <c r="M1617" i="1"/>
  <c r="H1617" i="1"/>
  <c r="J1617" i="1" s="1"/>
  <c r="G1617" i="1"/>
  <c r="I1617" i="1" s="1"/>
  <c r="M1577" i="1"/>
  <c r="H1577" i="1"/>
  <c r="J1577" i="1" s="1"/>
  <c r="G1577" i="1"/>
  <c r="I1577" i="1" s="1"/>
  <c r="M767" i="1"/>
  <c r="H767" i="1"/>
  <c r="J767" i="1" s="1"/>
  <c r="G767" i="1"/>
  <c r="I767" i="1" s="1"/>
  <c r="M1124" i="1"/>
  <c r="I1124" i="1"/>
  <c r="H1124" i="1"/>
  <c r="J1124" i="1" s="1"/>
  <c r="G1124" i="1"/>
  <c r="M975" i="1"/>
  <c r="H975" i="1"/>
  <c r="J975" i="1" s="1"/>
  <c r="G975" i="1"/>
  <c r="I975" i="1" s="1"/>
  <c r="M1533" i="1"/>
  <c r="H1533" i="1"/>
  <c r="J1533" i="1" s="1"/>
  <c r="G1533" i="1"/>
  <c r="I1533" i="1" s="1"/>
  <c r="M1781" i="1"/>
  <c r="H1781" i="1"/>
  <c r="J1781" i="1" s="1"/>
  <c r="G1781" i="1"/>
  <c r="I1781" i="1" s="1"/>
  <c r="M1735" i="1"/>
  <c r="H1735" i="1"/>
  <c r="J1735" i="1" s="1"/>
  <c r="G1735" i="1"/>
  <c r="I1735" i="1" s="1"/>
  <c r="M991" i="1"/>
  <c r="H991" i="1"/>
  <c r="J991" i="1" s="1"/>
  <c r="G991" i="1"/>
  <c r="I991" i="1" s="1"/>
  <c r="M949" i="1"/>
  <c r="H949" i="1"/>
  <c r="J949" i="1" s="1"/>
  <c r="G949" i="1"/>
  <c r="I949" i="1" s="1"/>
  <c r="K949" i="1" s="1"/>
  <c r="M909" i="1"/>
  <c r="H909" i="1"/>
  <c r="J909" i="1" s="1"/>
  <c r="G909" i="1"/>
  <c r="I909" i="1" s="1"/>
  <c r="M1370" i="1"/>
  <c r="H1370" i="1"/>
  <c r="J1370" i="1" s="1"/>
  <c r="G1370" i="1"/>
  <c r="I1370" i="1" s="1"/>
  <c r="M1119" i="1"/>
  <c r="J1119" i="1"/>
  <c r="I1119" i="1"/>
  <c r="H1119" i="1"/>
  <c r="G1119" i="1"/>
  <c r="M697" i="1"/>
  <c r="J697" i="1"/>
  <c r="H697" i="1"/>
  <c r="G697" i="1"/>
  <c r="I697" i="1" s="1"/>
  <c r="M1599" i="1"/>
  <c r="H1599" i="1"/>
  <c r="J1599" i="1" s="1"/>
  <c r="G1599" i="1"/>
  <c r="I1599" i="1" s="1"/>
  <c r="M1586" i="1"/>
  <c r="H1586" i="1"/>
  <c r="J1586" i="1" s="1"/>
  <c r="G1586" i="1"/>
  <c r="I1586" i="1" s="1"/>
  <c r="M1328" i="1"/>
  <c r="H1328" i="1"/>
  <c r="J1328" i="1" s="1"/>
  <c r="G1328" i="1"/>
  <c r="I1328" i="1" s="1"/>
  <c r="M1257" i="1"/>
  <c r="H1257" i="1"/>
  <c r="J1257" i="1" s="1"/>
  <c r="G1257" i="1"/>
  <c r="I1257" i="1" s="1"/>
  <c r="K1257" i="1" s="1"/>
  <c r="M1229" i="1"/>
  <c r="K1229" i="1"/>
  <c r="J1229" i="1"/>
  <c r="H1229" i="1"/>
  <c r="G1229" i="1"/>
  <c r="I1229" i="1" s="1"/>
  <c r="M1096" i="1"/>
  <c r="I1096" i="1"/>
  <c r="H1096" i="1"/>
  <c r="J1096" i="1" s="1"/>
  <c r="G1096" i="1"/>
  <c r="M849" i="1"/>
  <c r="J849" i="1"/>
  <c r="H849" i="1"/>
  <c r="G849" i="1"/>
  <c r="I849" i="1" s="1"/>
  <c r="M847" i="1"/>
  <c r="J847" i="1"/>
  <c r="H847" i="1"/>
  <c r="G847" i="1"/>
  <c r="I847" i="1" s="1"/>
  <c r="M801" i="1"/>
  <c r="J801" i="1"/>
  <c r="H801" i="1"/>
  <c r="G801" i="1"/>
  <c r="I801" i="1" s="1"/>
  <c r="M805" i="1"/>
  <c r="J805" i="1"/>
  <c r="H805" i="1"/>
  <c r="G805" i="1"/>
  <c r="I805" i="1" s="1"/>
  <c r="M1632" i="1"/>
  <c r="J1632" i="1"/>
  <c r="H1632" i="1"/>
  <c r="G1632" i="1"/>
  <c r="I1632" i="1" s="1"/>
  <c r="M1442" i="1"/>
  <c r="H1442" i="1"/>
  <c r="J1442" i="1" s="1"/>
  <c r="K1442" i="1" s="1"/>
  <c r="G1442" i="1"/>
  <c r="I1442" i="1" s="1"/>
  <c r="M685" i="1"/>
  <c r="H685" i="1"/>
  <c r="J685" i="1" s="1"/>
  <c r="G685" i="1"/>
  <c r="I685" i="1" s="1"/>
  <c r="M939" i="1"/>
  <c r="H939" i="1"/>
  <c r="J939" i="1" s="1"/>
  <c r="G939" i="1"/>
  <c r="I939" i="1" s="1"/>
  <c r="M1073" i="1"/>
  <c r="I1073" i="1"/>
  <c r="K1073" i="1" s="1"/>
  <c r="H1073" i="1"/>
  <c r="J1073" i="1" s="1"/>
  <c r="G1073" i="1"/>
  <c r="M782" i="1"/>
  <c r="H782" i="1"/>
  <c r="J782" i="1" s="1"/>
  <c r="G782" i="1"/>
  <c r="I782" i="1" s="1"/>
  <c r="K782" i="1" s="1"/>
  <c r="N782" i="1" s="1"/>
  <c r="M1239" i="1"/>
  <c r="I1239" i="1"/>
  <c r="K1239" i="1" s="1"/>
  <c r="H1239" i="1"/>
  <c r="J1239" i="1" s="1"/>
  <c r="G1239" i="1"/>
  <c r="M1532" i="1"/>
  <c r="H1532" i="1"/>
  <c r="J1532" i="1" s="1"/>
  <c r="G1532" i="1"/>
  <c r="I1532" i="1" s="1"/>
  <c r="M1369" i="1"/>
  <c r="J1369" i="1"/>
  <c r="H1369" i="1"/>
  <c r="G1369" i="1"/>
  <c r="I1369" i="1" s="1"/>
  <c r="M1117" i="1"/>
  <c r="H1117" i="1"/>
  <c r="J1117" i="1" s="1"/>
  <c r="G1117" i="1"/>
  <c r="I1117" i="1" s="1"/>
  <c r="M927" i="1"/>
  <c r="H927" i="1"/>
  <c r="J927" i="1" s="1"/>
  <c r="G927" i="1"/>
  <c r="I927" i="1" s="1"/>
  <c r="M859" i="1"/>
  <c r="H859" i="1"/>
  <c r="J859" i="1" s="1"/>
  <c r="G859" i="1"/>
  <c r="I859" i="1" s="1"/>
  <c r="M1397" i="1"/>
  <c r="I1397" i="1"/>
  <c r="H1397" i="1"/>
  <c r="J1397" i="1" s="1"/>
  <c r="G1397" i="1"/>
  <c r="M594" i="1"/>
  <c r="H594" i="1"/>
  <c r="J594" i="1" s="1"/>
  <c r="G594" i="1"/>
  <c r="I594" i="1" s="1"/>
  <c r="M1051" i="1"/>
  <c r="H1051" i="1"/>
  <c r="J1051" i="1" s="1"/>
  <c r="G1051" i="1"/>
  <c r="I1051" i="1" s="1"/>
  <c r="M875" i="1"/>
  <c r="H875" i="1"/>
  <c r="J875" i="1" s="1"/>
  <c r="G875" i="1"/>
  <c r="I875" i="1" s="1"/>
  <c r="M1253" i="1"/>
  <c r="H1253" i="1"/>
  <c r="J1253" i="1" s="1"/>
  <c r="G1253" i="1"/>
  <c r="I1253" i="1" s="1"/>
  <c r="M831" i="1"/>
  <c r="H831" i="1"/>
  <c r="J831" i="1" s="1"/>
  <c r="G831" i="1"/>
  <c r="I831" i="1" s="1"/>
  <c r="M681" i="1"/>
  <c r="H681" i="1"/>
  <c r="J681" i="1" s="1"/>
  <c r="G681" i="1"/>
  <c r="I681" i="1" s="1"/>
  <c r="M667" i="1"/>
  <c r="H667" i="1"/>
  <c r="J667" i="1" s="1"/>
  <c r="G667" i="1"/>
  <c r="I667" i="1" s="1"/>
  <c r="M1305" i="1"/>
  <c r="J1305" i="1"/>
  <c r="H1305" i="1"/>
  <c r="G1305" i="1"/>
  <c r="I1305" i="1" s="1"/>
  <c r="M1753" i="1"/>
  <c r="J1753" i="1"/>
  <c r="H1753" i="1"/>
  <c r="G1753" i="1"/>
  <c r="I1753" i="1" s="1"/>
  <c r="M907" i="1"/>
  <c r="H907" i="1"/>
  <c r="J907" i="1" s="1"/>
  <c r="G907" i="1"/>
  <c r="I907" i="1" s="1"/>
  <c r="M1519" i="1"/>
  <c r="H1519" i="1"/>
  <c r="J1519" i="1" s="1"/>
  <c r="G1519" i="1"/>
  <c r="I1519" i="1" s="1"/>
  <c r="M1251" i="1"/>
  <c r="H1251" i="1"/>
  <c r="J1251" i="1" s="1"/>
  <c r="G1251" i="1"/>
  <c r="I1251" i="1" s="1"/>
  <c r="M985" i="1"/>
  <c r="J985" i="1"/>
  <c r="H985" i="1"/>
  <c r="G985" i="1"/>
  <c r="I985" i="1" s="1"/>
  <c r="M711" i="1"/>
  <c r="J711" i="1"/>
  <c r="H711" i="1"/>
  <c r="G711" i="1"/>
  <c r="I711" i="1" s="1"/>
  <c r="M680" i="1"/>
  <c r="H680" i="1"/>
  <c r="J680" i="1" s="1"/>
  <c r="G680" i="1"/>
  <c r="I680" i="1" s="1"/>
  <c r="M1728" i="1"/>
  <c r="I1728" i="1"/>
  <c r="H1728" i="1"/>
  <c r="J1728" i="1" s="1"/>
  <c r="G1728" i="1"/>
  <c r="M1449" i="1"/>
  <c r="H1449" i="1"/>
  <c r="J1449" i="1" s="1"/>
  <c r="G1449" i="1"/>
  <c r="I1449" i="1" s="1"/>
  <c r="M1649" i="1"/>
  <c r="H1649" i="1"/>
  <c r="J1649" i="1" s="1"/>
  <c r="G1649" i="1"/>
  <c r="I1649" i="1" s="1"/>
  <c r="M1172" i="1"/>
  <c r="H1172" i="1"/>
  <c r="J1172" i="1" s="1"/>
  <c r="G1172" i="1"/>
  <c r="I1172" i="1" s="1"/>
  <c r="M1010" i="1"/>
  <c r="J1010" i="1"/>
  <c r="H1010" i="1"/>
  <c r="G1010" i="1"/>
  <c r="I1010" i="1" s="1"/>
  <c r="M1009" i="1"/>
  <c r="H1009" i="1"/>
  <c r="J1009" i="1" s="1"/>
  <c r="G1009" i="1"/>
  <c r="I1009" i="1" s="1"/>
  <c r="M1003" i="1"/>
  <c r="J1003" i="1"/>
  <c r="H1003" i="1"/>
  <c r="G1003" i="1"/>
  <c r="I1003" i="1" s="1"/>
  <c r="M983" i="1"/>
  <c r="J983" i="1"/>
  <c r="H983" i="1"/>
  <c r="G983" i="1"/>
  <c r="I983" i="1" s="1"/>
  <c r="M977" i="1"/>
  <c r="J977" i="1"/>
  <c r="I977" i="1"/>
  <c r="H977" i="1"/>
  <c r="G977" i="1"/>
  <c r="M962" i="1"/>
  <c r="H962" i="1"/>
  <c r="J962" i="1" s="1"/>
  <c r="G962" i="1"/>
  <c r="I962" i="1" s="1"/>
  <c r="M924" i="1"/>
  <c r="H924" i="1"/>
  <c r="J924" i="1" s="1"/>
  <c r="G924" i="1"/>
  <c r="I924" i="1" s="1"/>
  <c r="M906" i="1"/>
  <c r="H906" i="1"/>
  <c r="J906" i="1" s="1"/>
  <c r="G906" i="1"/>
  <c r="I906" i="1" s="1"/>
  <c r="M898" i="1"/>
  <c r="H898" i="1"/>
  <c r="J898" i="1" s="1"/>
  <c r="G898" i="1"/>
  <c r="I898" i="1" s="1"/>
  <c r="K898" i="1" s="1"/>
  <c r="M839" i="1"/>
  <c r="H839" i="1"/>
  <c r="J839" i="1" s="1"/>
  <c r="G839" i="1"/>
  <c r="I839" i="1" s="1"/>
  <c r="M829" i="1"/>
  <c r="H829" i="1"/>
  <c r="J829" i="1" s="1"/>
  <c r="G829" i="1"/>
  <c r="I829" i="1" s="1"/>
  <c r="M809" i="1"/>
  <c r="H809" i="1"/>
  <c r="J809" i="1" s="1"/>
  <c r="G809" i="1"/>
  <c r="I809" i="1" s="1"/>
  <c r="M807" i="1"/>
  <c r="H807" i="1"/>
  <c r="J807" i="1" s="1"/>
  <c r="G807" i="1"/>
  <c r="I807" i="1" s="1"/>
  <c r="K807" i="1" s="1"/>
  <c r="M804" i="1"/>
  <c r="H804" i="1"/>
  <c r="J804" i="1" s="1"/>
  <c r="G804" i="1"/>
  <c r="I804" i="1" s="1"/>
  <c r="K804" i="1" s="1"/>
  <c r="M791" i="1"/>
  <c r="H791" i="1"/>
  <c r="J791" i="1" s="1"/>
  <c r="G791" i="1"/>
  <c r="I791" i="1" s="1"/>
  <c r="M773" i="1"/>
  <c r="H773" i="1"/>
  <c r="J773" i="1" s="1"/>
  <c r="G773" i="1"/>
  <c r="I773" i="1" s="1"/>
  <c r="M771" i="1"/>
  <c r="H771" i="1"/>
  <c r="J771" i="1" s="1"/>
  <c r="G771" i="1"/>
  <c r="I771" i="1" s="1"/>
  <c r="M763" i="1"/>
  <c r="H763" i="1"/>
  <c r="J763" i="1" s="1"/>
  <c r="G763" i="1"/>
  <c r="I763" i="1" s="1"/>
  <c r="K763" i="1" s="1"/>
  <c r="M751" i="1"/>
  <c r="H751" i="1"/>
  <c r="J751" i="1" s="1"/>
  <c r="G751" i="1"/>
  <c r="I751" i="1" s="1"/>
  <c r="M742" i="1"/>
  <c r="H742" i="1"/>
  <c r="J742" i="1" s="1"/>
  <c r="G742" i="1"/>
  <c r="I742" i="1" s="1"/>
  <c r="M741" i="1"/>
  <c r="H741" i="1"/>
  <c r="J741" i="1" s="1"/>
  <c r="G741" i="1"/>
  <c r="I741" i="1" s="1"/>
  <c r="K741" i="1" s="1"/>
  <c r="M737" i="1"/>
  <c r="H737" i="1"/>
  <c r="J737" i="1" s="1"/>
  <c r="G737" i="1"/>
  <c r="I737" i="1" s="1"/>
  <c r="M719" i="1"/>
  <c r="H719" i="1"/>
  <c r="J719" i="1" s="1"/>
  <c r="G719" i="1"/>
  <c r="I719" i="1" s="1"/>
  <c r="M669" i="1"/>
  <c r="H669" i="1"/>
  <c r="J669" i="1" s="1"/>
  <c r="G669" i="1"/>
  <c r="I669" i="1" s="1"/>
  <c r="M663" i="1"/>
  <c r="H663" i="1"/>
  <c r="J663" i="1" s="1"/>
  <c r="G663" i="1"/>
  <c r="I663" i="1" s="1"/>
  <c r="M656" i="1"/>
  <c r="H656" i="1"/>
  <c r="J656" i="1" s="1"/>
  <c r="G656" i="1"/>
  <c r="I656" i="1" s="1"/>
  <c r="K656" i="1" s="1"/>
  <c r="M651" i="1"/>
  <c r="H651" i="1"/>
  <c r="J651" i="1" s="1"/>
  <c r="G651" i="1"/>
  <c r="I651" i="1" s="1"/>
  <c r="M649" i="1"/>
  <c r="H649" i="1"/>
  <c r="J649" i="1" s="1"/>
  <c r="G649" i="1"/>
  <c r="I649" i="1" s="1"/>
  <c r="M647" i="1"/>
  <c r="H647" i="1"/>
  <c r="J647" i="1" s="1"/>
  <c r="G647" i="1"/>
  <c r="I647" i="1" s="1"/>
  <c r="M643" i="1"/>
  <c r="I643" i="1"/>
  <c r="K643" i="1" s="1"/>
  <c r="H643" i="1"/>
  <c r="J643" i="1" s="1"/>
  <c r="G643" i="1"/>
  <c r="M641" i="1"/>
  <c r="H641" i="1"/>
  <c r="J641" i="1" s="1"/>
  <c r="G641" i="1"/>
  <c r="I641" i="1" s="1"/>
  <c r="M639" i="1"/>
  <c r="H639" i="1"/>
  <c r="J639" i="1" s="1"/>
  <c r="G639" i="1"/>
  <c r="I639" i="1" s="1"/>
  <c r="K639" i="1" s="1"/>
  <c r="M1783" i="1"/>
  <c r="H1783" i="1"/>
  <c r="J1783" i="1" s="1"/>
  <c r="G1783" i="1"/>
  <c r="I1783" i="1" s="1"/>
  <c r="M1704" i="1"/>
  <c r="J1704" i="1"/>
  <c r="H1704" i="1"/>
  <c r="G1704" i="1"/>
  <c r="I1704" i="1" s="1"/>
  <c r="M1685" i="1"/>
  <c r="H1685" i="1"/>
  <c r="J1685" i="1" s="1"/>
  <c r="G1685" i="1"/>
  <c r="I1685" i="1" s="1"/>
  <c r="M1565" i="1"/>
  <c r="H1565" i="1"/>
  <c r="J1565" i="1" s="1"/>
  <c r="G1565" i="1"/>
  <c r="I1565" i="1" s="1"/>
  <c r="M793" i="1"/>
  <c r="H793" i="1"/>
  <c r="J793" i="1" s="1"/>
  <c r="G793" i="1"/>
  <c r="I793" i="1" s="1"/>
  <c r="M1494" i="1"/>
  <c r="H1494" i="1"/>
  <c r="J1494" i="1" s="1"/>
  <c r="G1494" i="1"/>
  <c r="I1494" i="1" s="1"/>
  <c r="K1494" i="1" s="1"/>
  <c r="M1112" i="1"/>
  <c r="H1112" i="1"/>
  <c r="J1112" i="1" s="1"/>
  <c r="G1112" i="1"/>
  <c r="I1112" i="1" s="1"/>
  <c r="M1451" i="1"/>
  <c r="H1451" i="1"/>
  <c r="J1451" i="1" s="1"/>
  <c r="G1451" i="1"/>
  <c r="I1451" i="1" s="1"/>
  <c r="M1261" i="1"/>
  <c r="H1261" i="1"/>
  <c r="J1261" i="1" s="1"/>
  <c r="G1261" i="1"/>
  <c r="I1261" i="1" s="1"/>
  <c r="M1801" i="1"/>
  <c r="H1801" i="1"/>
  <c r="J1801" i="1" s="1"/>
  <c r="G1801" i="1"/>
  <c r="I1801" i="1" s="1"/>
  <c r="M1725" i="1"/>
  <c r="H1725" i="1"/>
  <c r="J1725" i="1" s="1"/>
  <c r="G1725" i="1"/>
  <c r="I1725" i="1" s="1"/>
  <c r="M1557" i="1"/>
  <c r="J1557" i="1"/>
  <c r="H1557" i="1"/>
  <c r="G1557" i="1"/>
  <c r="I1557" i="1" s="1"/>
  <c r="M826" i="1"/>
  <c r="H826" i="1"/>
  <c r="J826" i="1" s="1"/>
  <c r="G826" i="1"/>
  <c r="I826" i="1" s="1"/>
  <c r="M750" i="1"/>
  <c r="H750" i="1"/>
  <c r="J750" i="1" s="1"/>
  <c r="K750" i="1" s="1"/>
  <c r="G750" i="1"/>
  <c r="I750" i="1" s="1"/>
  <c r="M683" i="1"/>
  <c r="J683" i="1"/>
  <c r="H683" i="1"/>
  <c r="G683" i="1"/>
  <c r="I683" i="1" s="1"/>
  <c r="M1356" i="1"/>
  <c r="H1356" i="1"/>
  <c r="J1356" i="1" s="1"/>
  <c r="G1356" i="1"/>
  <c r="I1356" i="1" s="1"/>
  <c r="K1356" i="1" s="1"/>
  <c r="M867" i="1"/>
  <c r="H867" i="1"/>
  <c r="J867" i="1" s="1"/>
  <c r="G867" i="1"/>
  <c r="I867" i="1" s="1"/>
  <c r="M425" i="1"/>
  <c r="J425" i="1"/>
  <c r="H425" i="1"/>
  <c r="G425" i="1"/>
  <c r="I425" i="1" s="1"/>
  <c r="M1740" i="1"/>
  <c r="H1740" i="1"/>
  <c r="J1740" i="1" s="1"/>
  <c r="G1740" i="1"/>
  <c r="I1740" i="1" s="1"/>
  <c r="M1659" i="1"/>
  <c r="J1659" i="1"/>
  <c r="H1659" i="1"/>
  <c r="G1659" i="1"/>
  <c r="I1659" i="1" s="1"/>
  <c r="M1317" i="1"/>
  <c r="H1317" i="1"/>
  <c r="J1317" i="1" s="1"/>
  <c r="G1317" i="1"/>
  <c r="I1317" i="1" s="1"/>
  <c r="K1317" i="1" s="1"/>
  <c r="M633" i="1"/>
  <c r="H633" i="1"/>
  <c r="J633" i="1" s="1"/>
  <c r="G633" i="1"/>
  <c r="I633" i="1" s="1"/>
  <c r="M577" i="1"/>
  <c r="H577" i="1"/>
  <c r="J577" i="1" s="1"/>
  <c r="G577" i="1"/>
  <c r="I577" i="1" s="1"/>
  <c r="M439" i="1"/>
  <c r="I439" i="1"/>
  <c r="H439" i="1"/>
  <c r="J439" i="1" s="1"/>
  <c r="G439" i="1"/>
  <c r="M347" i="1"/>
  <c r="H347" i="1"/>
  <c r="J347" i="1" s="1"/>
  <c r="G347" i="1"/>
  <c r="I347" i="1" s="1"/>
  <c r="M248" i="1"/>
  <c r="H248" i="1"/>
  <c r="J248" i="1" s="1"/>
  <c r="G248" i="1"/>
  <c r="I248" i="1" s="1"/>
  <c r="M1135" i="1"/>
  <c r="H1135" i="1"/>
  <c r="J1135" i="1" s="1"/>
  <c r="G1135" i="1"/>
  <c r="I1135" i="1" s="1"/>
  <c r="M1090" i="1"/>
  <c r="H1090" i="1"/>
  <c r="J1090" i="1" s="1"/>
  <c r="G1090" i="1"/>
  <c r="I1090" i="1" s="1"/>
  <c r="M403" i="1"/>
  <c r="H403" i="1"/>
  <c r="J403" i="1" s="1"/>
  <c r="G403" i="1"/>
  <c r="I403" i="1" s="1"/>
  <c r="M787" i="1"/>
  <c r="H787" i="1"/>
  <c r="J787" i="1" s="1"/>
  <c r="G787" i="1"/>
  <c r="I787" i="1" s="1"/>
  <c r="K787" i="1" s="1"/>
  <c r="M1061" i="1"/>
  <c r="H1061" i="1"/>
  <c r="J1061" i="1" s="1"/>
  <c r="G1061" i="1"/>
  <c r="I1061" i="1" s="1"/>
  <c r="M1799" i="1"/>
  <c r="H1799" i="1"/>
  <c r="J1799" i="1" s="1"/>
  <c r="G1799" i="1"/>
  <c r="I1799" i="1" s="1"/>
  <c r="K1799" i="1" s="1"/>
  <c r="M1591" i="1"/>
  <c r="H1591" i="1"/>
  <c r="J1591" i="1" s="1"/>
  <c r="G1591" i="1"/>
  <c r="I1591" i="1" s="1"/>
  <c r="M1737" i="1"/>
  <c r="J1737" i="1"/>
  <c r="H1737" i="1"/>
  <c r="G1737" i="1"/>
  <c r="I1737" i="1" s="1"/>
  <c r="M1674" i="1"/>
  <c r="H1674" i="1"/>
  <c r="J1674" i="1" s="1"/>
  <c r="G1674" i="1"/>
  <c r="I1674" i="1" s="1"/>
  <c r="M1527" i="1"/>
  <c r="H1527" i="1"/>
  <c r="J1527" i="1" s="1"/>
  <c r="G1527" i="1"/>
  <c r="I1527" i="1" s="1"/>
  <c r="M545" i="1"/>
  <c r="H545" i="1"/>
  <c r="J545" i="1" s="1"/>
  <c r="G545" i="1"/>
  <c r="I545" i="1" s="1"/>
  <c r="M501" i="1"/>
  <c r="H501" i="1"/>
  <c r="J501" i="1" s="1"/>
  <c r="K501" i="1" s="1"/>
  <c r="G501" i="1"/>
  <c r="I501" i="1" s="1"/>
  <c r="M231" i="1"/>
  <c r="H231" i="1"/>
  <c r="J231" i="1" s="1"/>
  <c r="G231" i="1"/>
  <c r="I231" i="1" s="1"/>
  <c r="M109" i="1"/>
  <c r="H109" i="1"/>
  <c r="J109" i="1" s="1"/>
  <c r="G109" i="1"/>
  <c r="I109" i="1" s="1"/>
  <c r="M759" i="1"/>
  <c r="H759" i="1"/>
  <c r="J759" i="1" s="1"/>
  <c r="G759" i="1"/>
  <c r="I759" i="1" s="1"/>
  <c r="M646" i="1"/>
  <c r="H646" i="1"/>
  <c r="J646" i="1" s="1"/>
  <c r="G646" i="1"/>
  <c r="I646" i="1" s="1"/>
  <c r="K646" i="1" s="1"/>
  <c r="M753" i="1"/>
  <c r="H753" i="1"/>
  <c r="J753" i="1" s="1"/>
  <c r="G753" i="1"/>
  <c r="I753" i="1" s="1"/>
  <c r="M619" i="1"/>
  <c r="H619" i="1"/>
  <c r="J619" i="1" s="1"/>
  <c r="G619" i="1"/>
  <c r="I619" i="1" s="1"/>
  <c r="M589" i="1"/>
  <c r="H589" i="1"/>
  <c r="J589" i="1" s="1"/>
  <c r="G589" i="1"/>
  <c r="I589" i="1" s="1"/>
  <c r="M500" i="1"/>
  <c r="H500" i="1"/>
  <c r="J500" i="1" s="1"/>
  <c r="G500" i="1"/>
  <c r="I500" i="1" s="1"/>
  <c r="M404" i="1"/>
  <c r="H404" i="1"/>
  <c r="J404" i="1" s="1"/>
  <c r="G404" i="1"/>
  <c r="I404" i="1" s="1"/>
  <c r="M381" i="1"/>
  <c r="H381" i="1"/>
  <c r="J381" i="1" s="1"/>
  <c r="G381" i="1"/>
  <c r="I381" i="1" s="1"/>
  <c r="M203" i="1"/>
  <c r="H203" i="1"/>
  <c r="J203" i="1" s="1"/>
  <c r="G203" i="1"/>
  <c r="I203" i="1" s="1"/>
  <c r="M1043" i="1"/>
  <c r="J1043" i="1"/>
  <c r="H1043" i="1"/>
  <c r="G1043" i="1"/>
  <c r="I1043" i="1" s="1"/>
  <c r="M1622" i="1"/>
  <c r="H1622" i="1"/>
  <c r="J1622" i="1" s="1"/>
  <c r="G1622" i="1"/>
  <c r="I1622" i="1" s="1"/>
  <c r="M1072" i="1"/>
  <c r="H1072" i="1"/>
  <c r="J1072" i="1" s="1"/>
  <c r="G1072" i="1"/>
  <c r="I1072" i="1" s="1"/>
  <c r="M1651" i="1"/>
  <c r="H1651" i="1"/>
  <c r="J1651" i="1" s="1"/>
  <c r="G1651" i="1"/>
  <c r="I1651" i="1" s="1"/>
  <c r="K1651" i="1" s="1"/>
  <c r="M1491" i="1"/>
  <c r="H1491" i="1"/>
  <c r="J1491" i="1" s="1"/>
  <c r="G1491" i="1"/>
  <c r="I1491" i="1" s="1"/>
  <c r="K1491" i="1" s="1"/>
  <c r="M567" i="1"/>
  <c r="J567" i="1"/>
  <c r="H567" i="1"/>
  <c r="G567" i="1"/>
  <c r="I567" i="1" s="1"/>
  <c r="M509" i="1"/>
  <c r="H509" i="1"/>
  <c r="J509" i="1" s="1"/>
  <c r="G509" i="1"/>
  <c r="I509" i="1" s="1"/>
  <c r="M181" i="1"/>
  <c r="H181" i="1"/>
  <c r="J181" i="1" s="1"/>
  <c r="G181" i="1"/>
  <c r="I181" i="1" s="1"/>
  <c r="M1652" i="1"/>
  <c r="H1652" i="1"/>
  <c r="J1652" i="1" s="1"/>
  <c r="G1652" i="1"/>
  <c r="I1652" i="1" s="1"/>
  <c r="M1432" i="1"/>
  <c r="H1432" i="1"/>
  <c r="J1432" i="1" s="1"/>
  <c r="G1432" i="1"/>
  <c r="I1432" i="1" s="1"/>
  <c r="M1313" i="1"/>
  <c r="H1313" i="1"/>
  <c r="J1313" i="1" s="1"/>
  <c r="G1313" i="1"/>
  <c r="I1313" i="1" s="1"/>
  <c r="M786" i="1"/>
  <c r="H786" i="1"/>
  <c r="J786" i="1" s="1"/>
  <c r="G786" i="1"/>
  <c r="I786" i="1" s="1"/>
  <c r="K786" i="1" s="1"/>
  <c r="M1429" i="1"/>
  <c r="H1429" i="1"/>
  <c r="J1429" i="1" s="1"/>
  <c r="G1429" i="1"/>
  <c r="I1429" i="1" s="1"/>
  <c r="M1279" i="1"/>
  <c r="H1279" i="1"/>
  <c r="J1279" i="1" s="1"/>
  <c r="G1279" i="1"/>
  <c r="I1279" i="1" s="1"/>
  <c r="M1417" i="1"/>
  <c r="H1417" i="1"/>
  <c r="J1417" i="1" s="1"/>
  <c r="G1417" i="1"/>
  <c r="I1417" i="1" s="1"/>
  <c r="M1387" i="1"/>
  <c r="H1387" i="1"/>
  <c r="J1387" i="1" s="1"/>
  <c r="G1387" i="1"/>
  <c r="I1387" i="1" s="1"/>
  <c r="M1331" i="1"/>
  <c r="H1331" i="1"/>
  <c r="J1331" i="1" s="1"/>
  <c r="G1331" i="1"/>
  <c r="I1331" i="1" s="1"/>
  <c r="M1319" i="1"/>
  <c r="H1319" i="1"/>
  <c r="J1319" i="1" s="1"/>
  <c r="G1319" i="1"/>
  <c r="I1319" i="1" s="1"/>
  <c r="M1264" i="1"/>
  <c r="J1264" i="1"/>
  <c r="H1264" i="1"/>
  <c r="G1264" i="1"/>
  <c r="I1264" i="1" s="1"/>
  <c r="M1756" i="1"/>
  <c r="H1756" i="1"/>
  <c r="J1756" i="1" s="1"/>
  <c r="G1756" i="1"/>
  <c r="I1756" i="1" s="1"/>
  <c r="M1549" i="1"/>
  <c r="K1549" i="1"/>
  <c r="H1549" i="1"/>
  <c r="J1549" i="1" s="1"/>
  <c r="G1549" i="1"/>
  <c r="I1549" i="1" s="1"/>
  <c r="M1374" i="1"/>
  <c r="H1374" i="1"/>
  <c r="J1374" i="1" s="1"/>
  <c r="G1374" i="1"/>
  <c r="I1374" i="1" s="1"/>
  <c r="M933" i="1"/>
  <c r="H933" i="1"/>
  <c r="J933" i="1" s="1"/>
  <c r="G933" i="1"/>
  <c r="I933" i="1" s="1"/>
  <c r="K933" i="1" s="1"/>
  <c r="M1813" i="1"/>
  <c r="H1813" i="1"/>
  <c r="J1813" i="1" s="1"/>
  <c r="G1813" i="1"/>
  <c r="I1813" i="1" s="1"/>
  <c r="M1667" i="1"/>
  <c r="H1667" i="1"/>
  <c r="J1667" i="1" s="1"/>
  <c r="G1667" i="1"/>
  <c r="I1667" i="1" s="1"/>
  <c r="M1086" i="1"/>
  <c r="H1086" i="1"/>
  <c r="J1086" i="1" s="1"/>
  <c r="G1086" i="1"/>
  <c r="I1086" i="1" s="1"/>
  <c r="K1086" i="1" s="1"/>
  <c r="M1079" i="1"/>
  <c r="J1079" i="1"/>
  <c r="H1079" i="1"/>
  <c r="G1079" i="1"/>
  <c r="I1079" i="1" s="1"/>
  <c r="M1032" i="1"/>
  <c r="H1032" i="1"/>
  <c r="J1032" i="1" s="1"/>
  <c r="G1032" i="1"/>
  <c r="I1032" i="1" s="1"/>
  <c r="M803" i="1"/>
  <c r="H803" i="1"/>
  <c r="J803" i="1" s="1"/>
  <c r="G803" i="1"/>
  <c r="I803" i="1" s="1"/>
  <c r="K803" i="1" s="1"/>
  <c r="M725" i="1"/>
  <c r="J725" i="1"/>
  <c r="H725" i="1"/>
  <c r="G725" i="1"/>
  <c r="I725" i="1" s="1"/>
  <c r="M1593" i="1"/>
  <c r="H1593" i="1"/>
  <c r="J1593" i="1" s="1"/>
  <c r="G1593" i="1"/>
  <c r="I1593" i="1" s="1"/>
  <c r="M1323" i="1"/>
  <c r="H1323" i="1"/>
  <c r="J1323" i="1" s="1"/>
  <c r="G1323" i="1"/>
  <c r="I1323" i="1" s="1"/>
  <c r="M713" i="1"/>
  <c r="H713" i="1"/>
  <c r="J713" i="1" s="1"/>
  <c r="G713" i="1"/>
  <c r="I713" i="1" s="1"/>
  <c r="M1283" i="1"/>
  <c r="I1283" i="1"/>
  <c r="K1283" i="1" s="1"/>
  <c r="H1283" i="1"/>
  <c r="J1283" i="1" s="1"/>
  <c r="G1283" i="1"/>
  <c r="M1816" i="1"/>
  <c r="J1816" i="1"/>
  <c r="H1816" i="1"/>
  <c r="G1816" i="1"/>
  <c r="I1816" i="1" s="1"/>
  <c r="M1315" i="1"/>
  <c r="H1315" i="1"/>
  <c r="J1315" i="1" s="1"/>
  <c r="G1315" i="1"/>
  <c r="I1315" i="1" s="1"/>
  <c r="M971" i="1"/>
  <c r="H971" i="1"/>
  <c r="J971" i="1" s="1"/>
  <c r="G971" i="1"/>
  <c r="I971" i="1" s="1"/>
  <c r="K971" i="1" s="1"/>
  <c r="M1567" i="1"/>
  <c r="H1567" i="1"/>
  <c r="J1567" i="1" s="1"/>
  <c r="G1567" i="1"/>
  <c r="I1567" i="1" s="1"/>
  <c r="M1282" i="1"/>
  <c r="H1282" i="1"/>
  <c r="J1282" i="1" s="1"/>
  <c r="G1282" i="1"/>
  <c r="I1282" i="1" s="1"/>
  <c r="K1282" i="1" s="1"/>
  <c r="M588" i="1"/>
  <c r="H588" i="1"/>
  <c r="J588" i="1" s="1"/>
  <c r="K588" i="1" s="1"/>
  <c r="G588" i="1"/>
  <c r="I588" i="1" s="1"/>
  <c r="M585" i="1"/>
  <c r="H585" i="1"/>
  <c r="J585" i="1" s="1"/>
  <c r="G585" i="1"/>
  <c r="I585" i="1" s="1"/>
  <c r="M503" i="1"/>
  <c r="H503" i="1"/>
  <c r="J503" i="1" s="1"/>
  <c r="G503" i="1"/>
  <c r="I503" i="1" s="1"/>
  <c r="K503" i="1" s="1"/>
  <c r="M459" i="1"/>
  <c r="H459" i="1"/>
  <c r="J459" i="1" s="1"/>
  <c r="G459" i="1"/>
  <c r="I459" i="1" s="1"/>
  <c r="M1550" i="1"/>
  <c r="H1550" i="1"/>
  <c r="J1550" i="1" s="1"/>
  <c r="G1550" i="1"/>
  <c r="I1550" i="1" s="1"/>
  <c r="M1793" i="1"/>
  <c r="H1793" i="1"/>
  <c r="J1793" i="1" s="1"/>
  <c r="G1793" i="1"/>
  <c r="I1793" i="1" s="1"/>
  <c r="M360" i="1"/>
  <c r="J360" i="1"/>
  <c r="H360" i="1"/>
  <c r="G360" i="1"/>
  <c r="I360" i="1" s="1"/>
  <c r="M1457" i="1"/>
  <c r="H1457" i="1"/>
  <c r="J1457" i="1" s="1"/>
  <c r="G1457" i="1"/>
  <c r="I1457" i="1" s="1"/>
  <c r="K1457" i="1" s="1"/>
  <c r="M444" i="1"/>
  <c r="H444" i="1"/>
  <c r="J444" i="1" s="1"/>
  <c r="G444" i="1"/>
  <c r="I444" i="1" s="1"/>
  <c r="K444" i="1" s="1"/>
  <c r="M363" i="1"/>
  <c r="H363" i="1"/>
  <c r="J363" i="1" s="1"/>
  <c r="G363" i="1"/>
  <c r="I363" i="1" s="1"/>
  <c r="M345" i="1"/>
  <c r="H345" i="1"/>
  <c r="J345" i="1" s="1"/>
  <c r="G345" i="1"/>
  <c r="I345" i="1" s="1"/>
  <c r="K345" i="1" s="1"/>
  <c r="M287" i="1"/>
  <c r="H287" i="1"/>
  <c r="J287" i="1" s="1"/>
  <c r="G287" i="1"/>
  <c r="I287" i="1" s="1"/>
  <c r="M245" i="1"/>
  <c r="H245" i="1"/>
  <c r="J245" i="1" s="1"/>
  <c r="G245" i="1"/>
  <c r="I245" i="1" s="1"/>
  <c r="K245" i="1" s="1"/>
  <c r="M81" i="1"/>
  <c r="H81" i="1"/>
  <c r="J81" i="1" s="1"/>
  <c r="G81" i="1"/>
  <c r="I81" i="1" s="1"/>
  <c r="M359" i="1"/>
  <c r="H359" i="1"/>
  <c r="J359" i="1" s="1"/>
  <c r="G359" i="1"/>
  <c r="I359" i="1" s="1"/>
  <c r="M346" i="1"/>
  <c r="H346" i="1"/>
  <c r="J346" i="1" s="1"/>
  <c r="G346" i="1"/>
  <c r="I346" i="1" s="1"/>
  <c r="M340" i="1"/>
  <c r="H340" i="1"/>
  <c r="J340" i="1" s="1"/>
  <c r="G340" i="1"/>
  <c r="I340" i="1" s="1"/>
  <c r="M235" i="1"/>
  <c r="H235" i="1"/>
  <c r="J235" i="1" s="1"/>
  <c r="G235" i="1"/>
  <c r="I235" i="1" s="1"/>
  <c r="M192" i="1"/>
  <c r="H192" i="1"/>
  <c r="J192" i="1" s="1"/>
  <c r="G192" i="1"/>
  <c r="I192" i="1" s="1"/>
  <c r="M187" i="1"/>
  <c r="H187" i="1"/>
  <c r="J187" i="1" s="1"/>
  <c r="G187" i="1"/>
  <c r="I187" i="1" s="1"/>
  <c r="M157" i="1"/>
  <c r="H157" i="1"/>
  <c r="J157" i="1" s="1"/>
  <c r="G157" i="1"/>
  <c r="I157" i="1" s="1"/>
  <c r="K157" i="1" s="1"/>
  <c r="M144" i="1"/>
  <c r="H144" i="1"/>
  <c r="J144" i="1" s="1"/>
  <c r="G144" i="1"/>
  <c r="I144" i="1" s="1"/>
  <c r="M57" i="1"/>
  <c r="H57" i="1"/>
  <c r="J57" i="1" s="1"/>
  <c r="G57" i="1"/>
  <c r="I57" i="1" s="1"/>
  <c r="M415" i="1"/>
  <c r="H415" i="1"/>
  <c r="J415" i="1" s="1"/>
  <c r="G415" i="1"/>
  <c r="I415" i="1" s="1"/>
  <c r="M399" i="1"/>
  <c r="H399" i="1"/>
  <c r="J399" i="1" s="1"/>
  <c r="K399" i="1" s="1"/>
  <c r="G399" i="1"/>
  <c r="I399" i="1" s="1"/>
  <c r="M155" i="1"/>
  <c r="H155" i="1"/>
  <c r="J155" i="1" s="1"/>
  <c r="G155" i="1"/>
  <c r="I155" i="1" s="1"/>
  <c r="M151" i="1"/>
  <c r="H151" i="1"/>
  <c r="J151" i="1" s="1"/>
  <c r="G151" i="1"/>
  <c r="I151" i="1" s="1"/>
  <c r="M285" i="1"/>
  <c r="H285" i="1"/>
  <c r="J285" i="1" s="1"/>
  <c r="G285" i="1"/>
  <c r="I285" i="1" s="1"/>
  <c r="M212" i="1"/>
  <c r="H212" i="1"/>
  <c r="J212" i="1" s="1"/>
  <c r="G212" i="1"/>
  <c r="I212" i="1" s="1"/>
  <c r="M205" i="1"/>
  <c r="H205" i="1"/>
  <c r="J205" i="1" s="1"/>
  <c r="G205" i="1"/>
  <c r="I205" i="1" s="1"/>
  <c r="M85" i="1"/>
  <c r="H85" i="1"/>
  <c r="J85" i="1" s="1"/>
  <c r="G85" i="1"/>
  <c r="I85" i="1" s="1"/>
  <c r="M67" i="1"/>
  <c r="H67" i="1"/>
  <c r="J67" i="1" s="1"/>
  <c r="G67" i="1"/>
  <c r="I67" i="1" s="1"/>
  <c r="M15" i="1"/>
  <c r="H15" i="1"/>
  <c r="J15" i="1" s="1"/>
  <c r="G15" i="1"/>
  <c r="I15" i="1" s="1"/>
  <c r="M7" i="1"/>
  <c r="H7" i="1"/>
  <c r="J7" i="1" s="1"/>
  <c r="G7" i="1"/>
  <c r="I7" i="1" s="1"/>
  <c r="M1386" i="1"/>
  <c r="H1386" i="1"/>
  <c r="J1386" i="1" s="1"/>
  <c r="G1386" i="1"/>
  <c r="I1386" i="1" s="1"/>
  <c r="M1513" i="1"/>
  <c r="H1513" i="1"/>
  <c r="J1513" i="1" s="1"/>
  <c r="G1513" i="1"/>
  <c r="I1513" i="1" s="1"/>
  <c r="M893" i="1"/>
  <c r="H893" i="1"/>
  <c r="J893" i="1" s="1"/>
  <c r="G893" i="1"/>
  <c r="I893" i="1" s="1"/>
  <c r="M1503" i="1"/>
  <c r="H1503" i="1"/>
  <c r="J1503" i="1" s="1"/>
  <c r="G1503" i="1"/>
  <c r="I1503" i="1" s="1"/>
  <c r="M623" i="1"/>
  <c r="H623" i="1"/>
  <c r="J623" i="1" s="1"/>
  <c r="G623" i="1"/>
  <c r="I623" i="1" s="1"/>
  <c r="K623" i="1" s="1"/>
  <c r="M449" i="1"/>
  <c r="J449" i="1"/>
  <c r="H449" i="1"/>
  <c r="G449" i="1"/>
  <c r="I449" i="1" s="1"/>
  <c r="K449" i="1" s="1"/>
  <c r="M447" i="1"/>
  <c r="H447" i="1"/>
  <c r="J447" i="1" s="1"/>
  <c r="G447" i="1"/>
  <c r="I447" i="1" s="1"/>
  <c r="M319" i="1"/>
  <c r="H319" i="1"/>
  <c r="J319" i="1" s="1"/>
  <c r="G319" i="1"/>
  <c r="I319" i="1" s="1"/>
  <c r="M305" i="1"/>
  <c r="H305" i="1"/>
  <c r="J305" i="1" s="1"/>
  <c r="G305" i="1"/>
  <c r="I305" i="1" s="1"/>
  <c r="M265" i="1"/>
  <c r="H265" i="1"/>
  <c r="J265" i="1" s="1"/>
  <c r="G265" i="1"/>
  <c r="I265" i="1" s="1"/>
  <c r="M197" i="1"/>
  <c r="H197" i="1"/>
  <c r="J197" i="1" s="1"/>
  <c r="G197" i="1"/>
  <c r="I197" i="1" s="1"/>
  <c r="M772" i="1"/>
  <c r="H772" i="1"/>
  <c r="J772" i="1" s="1"/>
  <c r="G772" i="1"/>
  <c r="I772" i="1" s="1"/>
  <c r="M1353" i="1"/>
  <c r="H1353" i="1"/>
  <c r="J1353" i="1" s="1"/>
  <c r="G1353" i="1"/>
  <c r="I1353" i="1" s="1"/>
  <c r="M1415" i="1"/>
  <c r="J1415" i="1"/>
  <c r="H1415" i="1"/>
  <c r="G1415" i="1"/>
  <c r="I1415" i="1" s="1"/>
  <c r="M865" i="1"/>
  <c r="H865" i="1"/>
  <c r="J865" i="1" s="1"/>
  <c r="K865" i="1" s="1"/>
  <c r="G865" i="1"/>
  <c r="I865" i="1" s="1"/>
  <c r="M1254" i="1"/>
  <c r="H1254" i="1"/>
  <c r="J1254" i="1" s="1"/>
  <c r="G1254" i="1"/>
  <c r="I1254" i="1" s="1"/>
  <c r="M1238" i="1"/>
  <c r="H1238" i="1"/>
  <c r="J1238" i="1" s="1"/>
  <c r="G1238" i="1"/>
  <c r="I1238" i="1" s="1"/>
  <c r="M1133" i="1"/>
  <c r="H1133" i="1"/>
  <c r="J1133" i="1" s="1"/>
  <c r="G1133" i="1"/>
  <c r="I1133" i="1" s="1"/>
  <c r="M1129" i="1"/>
  <c r="K1129" i="1"/>
  <c r="H1129" i="1"/>
  <c r="J1129" i="1" s="1"/>
  <c r="G1129" i="1"/>
  <c r="I1129" i="1" s="1"/>
  <c r="M1095" i="1"/>
  <c r="J1095" i="1"/>
  <c r="H1095" i="1"/>
  <c r="G1095" i="1"/>
  <c r="I1095" i="1" s="1"/>
  <c r="M1075" i="1"/>
  <c r="H1075" i="1"/>
  <c r="J1075" i="1" s="1"/>
  <c r="G1075" i="1"/>
  <c r="I1075" i="1" s="1"/>
  <c r="M1065" i="1"/>
  <c r="H1065" i="1"/>
  <c r="J1065" i="1" s="1"/>
  <c r="G1065" i="1"/>
  <c r="I1065" i="1" s="1"/>
  <c r="M1057" i="1"/>
  <c r="H1057" i="1"/>
  <c r="J1057" i="1" s="1"/>
  <c r="G1057" i="1"/>
  <c r="I1057" i="1" s="1"/>
  <c r="M1039" i="1"/>
  <c r="H1039" i="1"/>
  <c r="J1039" i="1" s="1"/>
  <c r="G1039" i="1"/>
  <c r="I1039" i="1" s="1"/>
  <c r="M1035" i="1"/>
  <c r="H1035" i="1"/>
  <c r="J1035" i="1" s="1"/>
  <c r="G1035" i="1"/>
  <c r="I1035" i="1" s="1"/>
  <c r="M1015" i="1"/>
  <c r="H1015" i="1"/>
  <c r="J1015" i="1" s="1"/>
  <c r="G1015" i="1"/>
  <c r="I1015" i="1" s="1"/>
  <c r="M1008" i="1"/>
  <c r="H1008" i="1"/>
  <c r="J1008" i="1" s="1"/>
  <c r="G1008" i="1"/>
  <c r="I1008" i="1" s="1"/>
  <c r="M1001" i="1"/>
  <c r="H1001" i="1"/>
  <c r="J1001" i="1" s="1"/>
  <c r="G1001" i="1"/>
  <c r="I1001" i="1" s="1"/>
  <c r="M953" i="1"/>
  <c r="H953" i="1"/>
  <c r="J953" i="1" s="1"/>
  <c r="G953" i="1"/>
  <c r="I953" i="1" s="1"/>
  <c r="M948" i="1"/>
  <c r="J948" i="1"/>
  <c r="H948" i="1"/>
  <c r="G948" i="1"/>
  <c r="I948" i="1" s="1"/>
  <c r="M901" i="1"/>
  <c r="H901" i="1"/>
  <c r="J901" i="1" s="1"/>
  <c r="G901" i="1"/>
  <c r="I901" i="1" s="1"/>
  <c r="M883" i="1"/>
  <c r="H883" i="1"/>
  <c r="J883" i="1" s="1"/>
  <c r="G883" i="1"/>
  <c r="I883" i="1" s="1"/>
  <c r="M881" i="1"/>
  <c r="H881" i="1"/>
  <c r="J881" i="1" s="1"/>
  <c r="G881" i="1"/>
  <c r="I881" i="1" s="1"/>
  <c r="M879" i="1"/>
  <c r="H879" i="1"/>
  <c r="J879" i="1" s="1"/>
  <c r="G879" i="1"/>
  <c r="I879" i="1" s="1"/>
  <c r="K879" i="1" s="1"/>
  <c r="M874" i="1"/>
  <c r="H874" i="1"/>
  <c r="J874" i="1" s="1"/>
  <c r="G874" i="1"/>
  <c r="I874" i="1" s="1"/>
  <c r="M871" i="1"/>
  <c r="H871" i="1"/>
  <c r="J871" i="1" s="1"/>
  <c r="G871" i="1"/>
  <c r="I871" i="1" s="1"/>
  <c r="M857" i="1"/>
  <c r="H857" i="1"/>
  <c r="J857" i="1" s="1"/>
  <c r="G857" i="1"/>
  <c r="I857" i="1" s="1"/>
  <c r="M853" i="1"/>
  <c r="H853" i="1"/>
  <c r="J853" i="1" s="1"/>
  <c r="G853" i="1"/>
  <c r="I853" i="1" s="1"/>
  <c r="M835" i="1"/>
  <c r="H835" i="1"/>
  <c r="J835" i="1" s="1"/>
  <c r="G835" i="1"/>
  <c r="I835" i="1" s="1"/>
  <c r="M799" i="1"/>
  <c r="J799" i="1"/>
  <c r="H799" i="1"/>
  <c r="G799" i="1"/>
  <c r="I799" i="1" s="1"/>
  <c r="M785" i="1"/>
  <c r="H785" i="1"/>
  <c r="J785" i="1" s="1"/>
  <c r="G785" i="1"/>
  <c r="I785" i="1" s="1"/>
  <c r="M780" i="1"/>
  <c r="H780" i="1"/>
  <c r="J780" i="1" s="1"/>
  <c r="G780" i="1"/>
  <c r="I780" i="1" s="1"/>
  <c r="M779" i="1"/>
  <c r="H779" i="1"/>
  <c r="J779" i="1" s="1"/>
  <c r="G779" i="1"/>
  <c r="I779" i="1" s="1"/>
  <c r="M774" i="1"/>
  <c r="H774" i="1"/>
  <c r="J774" i="1" s="1"/>
  <c r="G774" i="1"/>
  <c r="I774" i="1" s="1"/>
  <c r="K774" i="1" s="1"/>
  <c r="M766" i="1"/>
  <c r="H766" i="1"/>
  <c r="J766" i="1" s="1"/>
  <c r="G766" i="1"/>
  <c r="I766" i="1" s="1"/>
  <c r="M764" i="1"/>
  <c r="J764" i="1"/>
  <c r="H764" i="1"/>
  <c r="G764" i="1"/>
  <c r="I764" i="1" s="1"/>
  <c r="M758" i="1"/>
  <c r="H758" i="1"/>
  <c r="J758" i="1" s="1"/>
  <c r="G758" i="1"/>
  <c r="I758" i="1" s="1"/>
  <c r="M756" i="1"/>
  <c r="J756" i="1"/>
  <c r="H756" i="1"/>
  <c r="G756" i="1"/>
  <c r="I756" i="1" s="1"/>
  <c r="M746" i="1"/>
  <c r="H746" i="1"/>
  <c r="J746" i="1" s="1"/>
  <c r="G746" i="1"/>
  <c r="I746" i="1" s="1"/>
  <c r="M727" i="1"/>
  <c r="H727" i="1"/>
  <c r="J727" i="1" s="1"/>
  <c r="G727" i="1"/>
  <c r="I727" i="1" s="1"/>
  <c r="M723" i="1"/>
  <c r="H723" i="1"/>
  <c r="J723" i="1" s="1"/>
  <c r="G723" i="1"/>
  <c r="I723" i="1" s="1"/>
  <c r="M721" i="1"/>
  <c r="H721" i="1"/>
  <c r="J721" i="1" s="1"/>
  <c r="G721" i="1"/>
  <c r="I721" i="1" s="1"/>
  <c r="M709" i="1"/>
  <c r="H709" i="1"/>
  <c r="J709" i="1" s="1"/>
  <c r="G709" i="1"/>
  <c r="I709" i="1" s="1"/>
  <c r="M701" i="1"/>
  <c r="H701" i="1"/>
  <c r="J701" i="1" s="1"/>
  <c r="G701" i="1"/>
  <c r="I701" i="1" s="1"/>
  <c r="M699" i="1"/>
  <c r="H699" i="1"/>
  <c r="J699" i="1" s="1"/>
  <c r="G699" i="1"/>
  <c r="I699" i="1" s="1"/>
  <c r="M695" i="1"/>
  <c r="H695" i="1"/>
  <c r="J695" i="1" s="1"/>
  <c r="G695" i="1"/>
  <c r="I695" i="1" s="1"/>
  <c r="M692" i="1"/>
  <c r="H692" i="1"/>
  <c r="J692" i="1" s="1"/>
  <c r="G692" i="1"/>
  <c r="I692" i="1" s="1"/>
  <c r="K692" i="1" s="1"/>
  <c r="M682" i="1"/>
  <c r="J682" i="1"/>
  <c r="H682" i="1"/>
  <c r="G682" i="1"/>
  <c r="I682" i="1" s="1"/>
  <c r="K682" i="1" s="1"/>
  <c r="M678" i="1"/>
  <c r="H678" i="1"/>
  <c r="J678" i="1" s="1"/>
  <c r="K678" i="1" s="1"/>
  <c r="G678" i="1"/>
  <c r="I678" i="1" s="1"/>
  <c r="M673" i="1"/>
  <c r="H673" i="1"/>
  <c r="J673" i="1" s="1"/>
  <c r="G673" i="1"/>
  <c r="I673" i="1" s="1"/>
  <c r="K673" i="1" s="1"/>
  <c r="M665" i="1"/>
  <c r="H665" i="1"/>
  <c r="J665" i="1" s="1"/>
  <c r="G665" i="1"/>
  <c r="I665" i="1" s="1"/>
  <c r="M661" i="1"/>
  <c r="H661" i="1"/>
  <c r="J661" i="1" s="1"/>
  <c r="G661" i="1"/>
  <c r="I661" i="1" s="1"/>
  <c r="K661" i="1" s="1"/>
  <c r="M655" i="1"/>
  <c r="H655" i="1"/>
  <c r="J655" i="1" s="1"/>
  <c r="G655" i="1"/>
  <c r="I655" i="1" s="1"/>
  <c r="K655" i="1" s="1"/>
  <c r="M645" i="1"/>
  <c r="J645" i="1"/>
  <c r="H645" i="1"/>
  <c r="G645" i="1"/>
  <c r="I645" i="1" s="1"/>
  <c r="M1256" i="1"/>
  <c r="H1256" i="1"/>
  <c r="J1256" i="1" s="1"/>
  <c r="G1256" i="1"/>
  <c r="I1256" i="1" s="1"/>
  <c r="M905" i="1"/>
  <c r="H905" i="1"/>
  <c r="J905" i="1" s="1"/>
  <c r="G905" i="1"/>
  <c r="I905" i="1" s="1"/>
  <c r="M832" i="1"/>
  <c r="H832" i="1"/>
  <c r="J832" i="1" s="1"/>
  <c r="K832" i="1" s="1"/>
  <c r="G832" i="1"/>
  <c r="I832" i="1" s="1"/>
  <c r="M1585" i="1"/>
  <c r="H1585" i="1"/>
  <c r="J1585" i="1" s="1"/>
  <c r="G1585" i="1"/>
  <c r="I1585" i="1" s="1"/>
  <c r="M593" i="1"/>
  <c r="H593" i="1"/>
  <c r="J593" i="1" s="1"/>
  <c r="G593" i="1"/>
  <c r="I593" i="1" s="1"/>
  <c r="K593" i="1" s="1"/>
  <c r="M275" i="1"/>
  <c r="J275" i="1"/>
  <c r="H275" i="1"/>
  <c r="G275" i="1"/>
  <c r="I275" i="1" s="1"/>
  <c r="M1181" i="1"/>
  <c r="J1181" i="1"/>
  <c r="K1181" i="1" s="1"/>
  <c r="H1181" i="1"/>
  <c r="G1181" i="1"/>
  <c r="I1181" i="1" s="1"/>
  <c r="M1560" i="1"/>
  <c r="H1560" i="1"/>
  <c r="J1560" i="1" s="1"/>
  <c r="G1560" i="1"/>
  <c r="I1560" i="1" s="1"/>
  <c r="M1180" i="1"/>
  <c r="J1180" i="1"/>
  <c r="H1180" i="1"/>
  <c r="G1180" i="1"/>
  <c r="I1180" i="1" s="1"/>
  <c r="M966" i="1"/>
  <c r="H966" i="1"/>
  <c r="J966" i="1" s="1"/>
  <c r="G966" i="1"/>
  <c r="I966" i="1" s="1"/>
  <c r="M1456" i="1"/>
  <c r="H1456" i="1"/>
  <c r="J1456" i="1" s="1"/>
  <c r="G1456" i="1"/>
  <c r="I1456" i="1" s="1"/>
  <c r="M1332" i="1"/>
  <c r="H1332" i="1"/>
  <c r="J1332" i="1" s="1"/>
  <c r="G1332" i="1"/>
  <c r="I1332" i="1" s="1"/>
  <c r="M469" i="1"/>
  <c r="H469" i="1"/>
  <c r="J469" i="1" s="1"/>
  <c r="G469" i="1"/>
  <c r="I469" i="1" s="1"/>
  <c r="M423" i="1"/>
  <c r="H423" i="1"/>
  <c r="J423" i="1" s="1"/>
  <c r="G423" i="1"/>
  <c r="I423" i="1" s="1"/>
  <c r="M127" i="1"/>
  <c r="J127" i="1"/>
  <c r="H127" i="1"/>
  <c r="G127" i="1"/>
  <c r="I127" i="1" s="1"/>
  <c r="M1520" i="1"/>
  <c r="H1520" i="1"/>
  <c r="J1520" i="1" s="1"/>
  <c r="K1520" i="1" s="1"/>
  <c r="G1520" i="1"/>
  <c r="I1520" i="1" s="1"/>
  <c r="M1396" i="1"/>
  <c r="H1396" i="1"/>
  <c r="J1396" i="1" s="1"/>
  <c r="G1396" i="1"/>
  <c r="I1396" i="1" s="1"/>
  <c r="K1396" i="1" s="1"/>
  <c r="M950" i="1"/>
  <c r="H950" i="1"/>
  <c r="J950" i="1" s="1"/>
  <c r="G950" i="1"/>
  <c r="I950" i="1" s="1"/>
  <c r="M648" i="1"/>
  <c r="H648" i="1"/>
  <c r="J648" i="1" s="1"/>
  <c r="G648" i="1"/>
  <c r="I648" i="1" s="1"/>
  <c r="M565" i="1"/>
  <c r="H565" i="1"/>
  <c r="J565" i="1" s="1"/>
  <c r="G565" i="1"/>
  <c r="I565" i="1" s="1"/>
  <c r="M543" i="1"/>
  <c r="H543" i="1"/>
  <c r="J543" i="1" s="1"/>
  <c r="G543" i="1"/>
  <c r="I543" i="1" s="1"/>
  <c r="M485" i="1"/>
  <c r="J485" i="1"/>
  <c r="H485" i="1"/>
  <c r="G485" i="1"/>
  <c r="I485" i="1" s="1"/>
  <c r="M298" i="1"/>
  <c r="J298" i="1"/>
  <c r="H298" i="1"/>
  <c r="G298" i="1"/>
  <c r="I298" i="1" s="1"/>
  <c r="K298" i="1" s="1"/>
  <c r="M169" i="1"/>
  <c r="J169" i="1"/>
  <c r="H169" i="1"/>
  <c r="G169" i="1"/>
  <c r="I169" i="1" s="1"/>
  <c r="M979" i="1"/>
  <c r="J979" i="1"/>
  <c r="H979" i="1"/>
  <c r="G979" i="1"/>
  <c r="I979" i="1" s="1"/>
  <c r="K979" i="1" s="1"/>
  <c r="M877" i="1"/>
  <c r="J877" i="1"/>
  <c r="H877" i="1"/>
  <c r="G877" i="1"/>
  <c r="I877" i="1" s="1"/>
  <c r="M601" i="1"/>
  <c r="J601" i="1"/>
  <c r="H601" i="1"/>
  <c r="G601" i="1"/>
  <c r="I601" i="1" s="1"/>
  <c r="K601" i="1" s="1"/>
  <c r="M379" i="1"/>
  <c r="J379" i="1"/>
  <c r="H379" i="1"/>
  <c r="G379" i="1"/>
  <c r="I379" i="1" s="1"/>
  <c r="M1028" i="1"/>
  <c r="H1028" i="1"/>
  <c r="J1028" i="1" s="1"/>
  <c r="K1028" i="1" s="1"/>
  <c r="G1028" i="1"/>
  <c r="I1028" i="1" s="1"/>
  <c r="M1647" i="1"/>
  <c r="H1647" i="1"/>
  <c r="J1647" i="1" s="1"/>
  <c r="G1647" i="1"/>
  <c r="I1647" i="1" s="1"/>
  <c r="K1647" i="1" s="1"/>
  <c r="M1343" i="1"/>
  <c r="J1343" i="1"/>
  <c r="K1343" i="1" s="1"/>
  <c r="H1343" i="1"/>
  <c r="G1343" i="1"/>
  <c r="I1343" i="1" s="1"/>
  <c r="M388" i="1"/>
  <c r="H388" i="1"/>
  <c r="J388" i="1" s="1"/>
  <c r="G388" i="1"/>
  <c r="I388" i="1" s="1"/>
  <c r="M1453" i="1"/>
  <c r="H1453" i="1"/>
  <c r="J1453" i="1" s="1"/>
  <c r="G1453" i="1"/>
  <c r="I1453" i="1" s="1"/>
  <c r="M974" i="1"/>
  <c r="H974" i="1"/>
  <c r="J974" i="1" s="1"/>
  <c r="G974" i="1"/>
  <c r="I974" i="1" s="1"/>
  <c r="M1749" i="1"/>
  <c r="J1749" i="1"/>
  <c r="H1749" i="1"/>
  <c r="G1749" i="1"/>
  <c r="I1749" i="1" s="1"/>
  <c r="M1276" i="1"/>
  <c r="H1276" i="1"/>
  <c r="J1276" i="1" s="1"/>
  <c r="G1276" i="1"/>
  <c r="I1276" i="1" s="1"/>
  <c r="M1655" i="1"/>
  <c r="H1655" i="1"/>
  <c r="J1655" i="1" s="1"/>
  <c r="G1655" i="1"/>
  <c r="I1655" i="1" s="1"/>
  <c r="M1391" i="1"/>
  <c r="H1391" i="1"/>
  <c r="J1391" i="1" s="1"/>
  <c r="G1391" i="1"/>
  <c r="I1391" i="1" s="1"/>
  <c r="M1539" i="1"/>
  <c r="J1539" i="1"/>
  <c r="H1539" i="1"/>
  <c r="G1539" i="1"/>
  <c r="I1539" i="1" s="1"/>
  <c r="M790" i="1"/>
  <c r="H790" i="1"/>
  <c r="J790" i="1" s="1"/>
  <c r="K790" i="1" s="1"/>
  <c r="G790" i="1"/>
  <c r="I790" i="1" s="1"/>
  <c r="M1731" i="1"/>
  <c r="H1731" i="1"/>
  <c r="J1731" i="1" s="1"/>
  <c r="G1731" i="1"/>
  <c r="I1731" i="1" s="1"/>
  <c r="M1121" i="1"/>
  <c r="H1121" i="1"/>
  <c r="J1121" i="1" s="1"/>
  <c r="G1121" i="1"/>
  <c r="I1121" i="1" s="1"/>
  <c r="M703" i="1"/>
  <c r="H703" i="1"/>
  <c r="J703" i="1" s="1"/>
  <c r="G703" i="1"/>
  <c r="I703" i="1" s="1"/>
  <c r="M1281" i="1"/>
  <c r="H1281" i="1"/>
  <c r="J1281" i="1" s="1"/>
  <c r="G1281" i="1"/>
  <c r="I1281" i="1" s="1"/>
  <c r="M1592" i="1"/>
  <c r="H1592" i="1"/>
  <c r="J1592" i="1" s="1"/>
  <c r="K1592" i="1" s="1"/>
  <c r="G1592" i="1"/>
  <c r="I1592" i="1" s="1"/>
  <c r="M1063" i="1"/>
  <c r="H1063" i="1"/>
  <c r="J1063" i="1" s="1"/>
  <c r="G1063" i="1"/>
  <c r="I1063" i="1" s="1"/>
  <c r="M1345" i="1"/>
  <c r="H1345" i="1"/>
  <c r="J1345" i="1" s="1"/>
  <c r="G1345" i="1"/>
  <c r="I1345" i="1" s="1"/>
  <c r="M1085" i="1"/>
  <c r="H1085" i="1"/>
  <c r="J1085" i="1" s="1"/>
  <c r="G1085" i="1"/>
  <c r="I1085" i="1" s="1"/>
  <c r="M732" i="1"/>
  <c r="H732" i="1"/>
  <c r="J732" i="1" s="1"/>
  <c r="G732" i="1"/>
  <c r="I732" i="1" s="1"/>
  <c r="M541" i="1"/>
  <c r="H541" i="1"/>
  <c r="J541" i="1" s="1"/>
  <c r="G541" i="1"/>
  <c r="I541" i="1" s="1"/>
  <c r="M1574" i="1"/>
  <c r="H1574" i="1"/>
  <c r="J1574" i="1" s="1"/>
  <c r="G1574" i="1"/>
  <c r="I1574" i="1" s="1"/>
  <c r="M1471" i="1"/>
  <c r="H1471" i="1"/>
  <c r="J1471" i="1" s="1"/>
  <c r="G1471" i="1"/>
  <c r="I1471" i="1" s="1"/>
  <c r="M1559" i="1"/>
  <c r="H1559" i="1"/>
  <c r="J1559" i="1" s="1"/>
  <c r="G1559" i="1"/>
  <c r="I1559" i="1" s="1"/>
  <c r="M1089" i="1"/>
  <c r="H1089" i="1"/>
  <c r="J1089" i="1" s="1"/>
  <c r="G1089" i="1"/>
  <c r="I1089" i="1" s="1"/>
  <c r="M1404" i="1"/>
  <c r="H1404" i="1"/>
  <c r="J1404" i="1" s="1"/>
  <c r="G1404" i="1"/>
  <c r="I1404" i="1" s="1"/>
  <c r="M1154" i="1"/>
  <c r="H1154" i="1"/>
  <c r="J1154" i="1" s="1"/>
  <c r="G1154" i="1"/>
  <c r="I1154" i="1" s="1"/>
  <c r="M720" i="1"/>
  <c r="H720" i="1"/>
  <c r="J720" i="1" s="1"/>
  <c r="G720" i="1"/>
  <c r="I720" i="1" s="1"/>
  <c r="M612" i="1"/>
  <c r="J612" i="1"/>
  <c r="H612" i="1"/>
  <c r="G612" i="1"/>
  <c r="I612" i="1" s="1"/>
  <c r="M480" i="1"/>
  <c r="H480" i="1"/>
  <c r="J480" i="1" s="1"/>
  <c r="G480" i="1"/>
  <c r="I480" i="1" s="1"/>
  <c r="M317" i="1"/>
  <c r="H317" i="1"/>
  <c r="J317" i="1" s="1"/>
  <c r="G317" i="1"/>
  <c r="I317" i="1" s="1"/>
  <c r="M301" i="1"/>
  <c r="H301" i="1"/>
  <c r="J301" i="1" s="1"/>
  <c r="G301" i="1"/>
  <c r="I301" i="1" s="1"/>
  <c r="M293" i="1"/>
  <c r="H293" i="1"/>
  <c r="J293" i="1" s="1"/>
  <c r="G293" i="1"/>
  <c r="I293" i="1" s="1"/>
  <c r="M251" i="1"/>
  <c r="H251" i="1"/>
  <c r="J251" i="1" s="1"/>
  <c r="G251" i="1"/>
  <c r="I251" i="1" s="1"/>
  <c r="M115" i="1"/>
  <c r="H115" i="1"/>
  <c r="J115" i="1" s="1"/>
  <c r="G115" i="1"/>
  <c r="I115" i="1" s="1"/>
  <c r="K115" i="1" s="1"/>
  <c r="M1718" i="1"/>
  <c r="H1718" i="1"/>
  <c r="J1718" i="1" s="1"/>
  <c r="G1718" i="1"/>
  <c r="I1718" i="1" s="1"/>
  <c r="M1468" i="1"/>
  <c r="H1468" i="1"/>
  <c r="J1468" i="1" s="1"/>
  <c r="G1468" i="1"/>
  <c r="I1468" i="1" s="1"/>
  <c r="M843" i="1"/>
  <c r="J843" i="1"/>
  <c r="H843" i="1"/>
  <c r="G843" i="1"/>
  <c r="I843" i="1" s="1"/>
  <c r="M1648" i="1"/>
  <c r="J1648" i="1"/>
  <c r="H1648" i="1"/>
  <c r="G1648" i="1"/>
  <c r="I1648" i="1" s="1"/>
  <c r="M1203" i="1"/>
  <c r="I1203" i="1"/>
  <c r="H1203" i="1"/>
  <c r="J1203" i="1" s="1"/>
  <c r="G1203" i="1"/>
  <c r="M1249" i="1"/>
  <c r="I1249" i="1"/>
  <c r="H1249" i="1"/>
  <c r="J1249" i="1" s="1"/>
  <c r="G1249" i="1"/>
  <c r="M869" i="1"/>
  <c r="H869" i="1"/>
  <c r="J869" i="1" s="1"/>
  <c r="G869" i="1"/>
  <c r="I869" i="1" s="1"/>
  <c r="M1049" i="1"/>
  <c r="H1049" i="1"/>
  <c r="J1049" i="1" s="1"/>
  <c r="G1049" i="1"/>
  <c r="I1049" i="1" s="1"/>
  <c r="M1777" i="1"/>
  <c r="H1777" i="1"/>
  <c r="J1777" i="1" s="1"/>
  <c r="G1777" i="1"/>
  <c r="I1777" i="1" s="1"/>
  <c r="M973" i="1"/>
  <c r="H973" i="1"/>
  <c r="J973" i="1" s="1"/>
  <c r="G973" i="1"/>
  <c r="I973" i="1" s="1"/>
  <c r="M984" i="1"/>
  <c r="J984" i="1"/>
  <c r="H984" i="1"/>
  <c r="G984" i="1"/>
  <c r="I984" i="1" s="1"/>
  <c r="M1461" i="1"/>
  <c r="H1461" i="1"/>
  <c r="J1461" i="1" s="1"/>
  <c r="G1461" i="1"/>
  <c r="I1461" i="1" s="1"/>
  <c r="M1498" i="1"/>
  <c r="H1498" i="1"/>
  <c r="J1498" i="1" s="1"/>
  <c r="G1498" i="1"/>
  <c r="I1498" i="1" s="1"/>
  <c r="M1327" i="1"/>
  <c r="J1327" i="1"/>
  <c r="H1327" i="1"/>
  <c r="G1327" i="1"/>
  <c r="I1327" i="1" s="1"/>
  <c r="K1327" i="1" s="1"/>
  <c r="M1584" i="1"/>
  <c r="H1584" i="1"/>
  <c r="J1584" i="1" s="1"/>
  <c r="G1584" i="1"/>
  <c r="I1584" i="1" s="1"/>
  <c r="M887" i="1"/>
  <c r="H887" i="1"/>
  <c r="J887" i="1" s="1"/>
  <c r="G887" i="1"/>
  <c r="I887" i="1" s="1"/>
  <c r="M1314" i="1"/>
  <c r="H1314" i="1"/>
  <c r="J1314" i="1" s="1"/>
  <c r="G1314" i="1"/>
  <c r="I1314" i="1" s="1"/>
  <c r="M1047" i="1"/>
  <c r="H1047" i="1"/>
  <c r="J1047" i="1" s="1"/>
  <c r="G1047" i="1"/>
  <c r="I1047" i="1" s="1"/>
  <c r="M1688" i="1"/>
  <c r="H1688" i="1"/>
  <c r="J1688" i="1" s="1"/>
  <c r="G1688" i="1"/>
  <c r="I1688" i="1" s="1"/>
  <c r="M1344" i="1"/>
  <c r="J1344" i="1"/>
  <c r="I1344" i="1"/>
  <c r="K1344" i="1" s="1"/>
  <c r="H1344" i="1"/>
  <c r="G1344" i="1"/>
  <c r="M1695" i="1"/>
  <c r="J1695" i="1"/>
  <c r="H1695" i="1"/>
  <c r="G1695" i="1"/>
  <c r="I1695" i="1" s="1"/>
  <c r="M634" i="1"/>
  <c r="I634" i="1"/>
  <c r="H634" i="1"/>
  <c r="J634" i="1" s="1"/>
  <c r="G634" i="1"/>
  <c r="M453" i="1"/>
  <c r="H453" i="1"/>
  <c r="J453" i="1" s="1"/>
  <c r="G453" i="1"/>
  <c r="I453" i="1" s="1"/>
  <c r="M308" i="1"/>
  <c r="H308" i="1"/>
  <c r="J308" i="1" s="1"/>
  <c r="G308" i="1"/>
  <c r="I308" i="1" s="1"/>
  <c r="M286" i="1"/>
  <c r="H286" i="1"/>
  <c r="J286" i="1" s="1"/>
  <c r="G286" i="1"/>
  <c r="I286" i="1" s="1"/>
  <c r="M279" i="1"/>
  <c r="I279" i="1"/>
  <c r="H279" i="1"/>
  <c r="J279" i="1" s="1"/>
  <c r="K279" i="1" s="1"/>
  <c r="G279" i="1"/>
  <c r="M237" i="1"/>
  <c r="H237" i="1"/>
  <c r="J237" i="1" s="1"/>
  <c r="G237" i="1"/>
  <c r="I237" i="1" s="1"/>
  <c r="M166" i="1"/>
  <c r="H166" i="1"/>
  <c r="J166" i="1" s="1"/>
  <c r="G166" i="1"/>
  <c r="I166" i="1" s="1"/>
  <c r="M125" i="1"/>
  <c r="J125" i="1"/>
  <c r="I125" i="1"/>
  <c r="H125" i="1"/>
  <c r="G125" i="1"/>
  <c r="M71" i="1"/>
  <c r="I71" i="1"/>
  <c r="H71" i="1"/>
  <c r="J71" i="1" s="1"/>
  <c r="G71" i="1"/>
  <c r="M666" i="1"/>
  <c r="H666" i="1"/>
  <c r="J666" i="1" s="1"/>
  <c r="G666" i="1"/>
  <c r="I666" i="1" s="1"/>
  <c r="M897" i="1"/>
  <c r="H897" i="1"/>
  <c r="J897" i="1" s="1"/>
  <c r="G897" i="1"/>
  <c r="I897" i="1" s="1"/>
  <c r="M325" i="1"/>
  <c r="I325" i="1"/>
  <c r="H325" i="1"/>
  <c r="J325" i="1" s="1"/>
  <c r="G325" i="1"/>
  <c r="M313" i="1"/>
  <c r="H313" i="1"/>
  <c r="J313" i="1" s="1"/>
  <c r="G313" i="1"/>
  <c r="I313" i="1" s="1"/>
  <c r="M277" i="1"/>
  <c r="H277" i="1"/>
  <c r="J277" i="1" s="1"/>
  <c r="G277" i="1"/>
  <c r="I277" i="1" s="1"/>
  <c r="M211" i="1"/>
  <c r="H211" i="1"/>
  <c r="J211" i="1" s="1"/>
  <c r="G211" i="1"/>
  <c r="I211" i="1" s="1"/>
  <c r="M172" i="1"/>
  <c r="H172" i="1"/>
  <c r="J172" i="1" s="1"/>
  <c r="G172" i="1"/>
  <c r="I172" i="1" s="1"/>
  <c r="M135" i="1"/>
  <c r="I135" i="1"/>
  <c r="H135" i="1"/>
  <c r="J135" i="1" s="1"/>
  <c r="G135" i="1"/>
  <c r="M41" i="1"/>
  <c r="H41" i="1"/>
  <c r="J41" i="1" s="1"/>
  <c r="G41" i="1"/>
  <c r="I41" i="1" s="1"/>
  <c r="K41" i="1" s="1"/>
  <c r="M31" i="1"/>
  <c r="H31" i="1"/>
  <c r="J31" i="1" s="1"/>
  <c r="G31" i="1"/>
  <c r="I31" i="1" s="1"/>
  <c r="M1613" i="1"/>
  <c r="H1613" i="1"/>
  <c r="J1613" i="1" s="1"/>
  <c r="G1613" i="1"/>
  <c r="I1613" i="1" s="1"/>
  <c r="M1524" i="1"/>
  <c r="I1524" i="1"/>
  <c r="H1524" i="1"/>
  <c r="J1524" i="1" s="1"/>
  <c r="G1524" i="1"/>
  <c r="M1330" i="1"/>
  <c r="H1330" i="1"/>
  <c r="J1330" i="1" s="1"/>
  <c r="G1330" i="1"/>
  <c r="I1330" i="1" s="1"/>
  <c r="M1287" i="1"/>
  <c r="I1287" i="1"/>
  <c r="H1287" i="1"/>
  <c r="J1287" i="1" s="1"/>
  <c r="K1287" i="1" s="1"/>
  <c r="G1287" i="1"/>
  <c r="M718" i="1"/>
  <c r="H718" i="1"/>
  <c r="J718" i="1" s="1"/>
  <c r="G718" i="1"/>
  <c r="I718" i="1" s="1"/>
  <c r="M908" i="1"/>
  <c r="H908" i="1"/>
  <c r="J908" i="1" s="1"/>
  <c r="G908" i="1"/>
  <c r="I908" i="1" s="1"/>
  <c r="K908" i="1" s="1"/>
  <c r="M888" i="1"/>
  <c r="H888" i="1"/>
  <c r="J888" i="1" s="1"/>
  <c r="G888" i="1"/>
  <c r="I888" i="1" s="1"/>
  <c r="M1788" i="1"/>
  <c r="H1788" i="1"/>
  <c r="J1788" i="1" s="1"/>
  <c r="G1788" i="1"/>
  <c r="I1788" i="1" s="1"/>
  <c r="M1715" i="1"/>
  <c r="H1715" i="1"/>
  <c r="J1715" i="1" s="1"/>
  <c r="G1715" i="1"/>
  <c r="I1715" i="1" s="1"/>
  <c r="M1351" i="1"/>
  <c r="H1351" i="1"/>
  <c r="J1351" i="1" s="1"/>
  <c r="G1351" i="1"/>
  <c r="I1351" i="1" s="1"/>
  <c r="M1186" i="1"/>
  <c r="H1186" i="1"/>
  <c r="J1186" i="1" s="1"/>
  <c r="G1186" i="1"/>
  <c r="I1186" i="1" s="1"/>
  <c r="M1553" i="1"/>
  <c r="J1553" i="1"/>
  <c r="H1553" i="1"/>
  <c r="G1553" i="1"/>
  <c r="I1553" i="1" s="1"/>
  <c r="M1809" i="1"/>
  <c r="J1809" i="1"/>
  <c r="H1809" i="1"/>
  <c r="G1809" i="1"/>
  <c r="I1809" i="1" s="1"/>
  <c r="M1368" i="1"/>
  <c r="H1368" i="1"/>
  <c r="J1368" i="1" s="1"/>
  <c r="G1368" i="1"/>
  <c r="I1368" i="1" s="1"/>
  <c r="M1823" i="1"/>
  <c r="H1823" i="1"/>
  <c r="J1823" i="1" s="1"/>
  <c r="G1823" i="1"/>
  <c r="I1823" i="1" s="1"/>
  <c r="M1762" i="1"/>
  <c r="H1762" i="1"/>
  <c r="J1762" i="1" s="1"/>
  <c r="G1762" i="1"/>
  <c r="I1762" i="1" s="1"/>
  <c r="K1762" i="1" s="1"/>
  <c r="M1197" i="1"/>
  <c r="H1197" i="1"/>
  <c r="J1197" i="1" s="1"/>
  <c r="G1197" i="1"/>
  <c r="I1197" i="1" s="1"/>
  <c r="K1197" i="1" s="1"/>
  <c r="M1321" i="1"/>
  <c r="I1321" i="1"/>
  <c r="H1321" i="1"/>
  <c r="J1321" i="1" s="1"/>
  <c r="K1321" i="1" s="1"/>
  <c r="G1321" i="1"/>
  <c r="M1137" i="1"/>
  <c r="H1137" i="1"/>
  <c r="J1137" i="1" s="1"/>
  <c r="G1137" i="1"/>
  <c r="I1137" i="1" s="1"/>
  <c r="M1401" i="1"/>
  <c r="J1401" i="1"/>
  <c r="K1401" i="1" s="1"/>
  <c r="I1401" i="1"/>
  <c r="H1401" i="1"/>
  <c r="G1401" i="1"/>
  <c r="M1068" i="1"/>
  <c r="H1068" i="1"/>
  <c r="J1068" i="1" s="1"/>
  <c r="G1068" i="1"/>
  <c r="I1068" i="1" s="1"/>
  <c r="M571" i="1"/>
  <c r="H571" i="1"/>
  <c r="J571" i="1" s="1"/>
  <c r="G571" i="1"/>
  <c r="I571" i="1" s="1"/>
  <c r="M557" i="1"/>
  <c r="H557" i="1"/>
  <c r="J557" i="1" s="1"/>
  <c r="G557" i="1"/>
  <c r="I557" i="1" s="1"/>
  <c r="K557" i="1" s="1"/>
  <c r="M486" i="1"/>
  <c r="H486" i="1"/>
  <c r="J486" i="1" s="1"/>
  <c r="G486" i="1"/>
  <c r="I486" i="1" s="1"/>
  <c r="M395" i="1"/>
  <c r="I395" i="1"/>
  <c r="H395" i="1"/>
  <c r="J395" i="1" s="1"/>
  <c r="G395" i="1"/>
  <c r="M84" i="1"/>
  <c r="K84" i="1"/>
  <c r="H84" i="1"/>
  <c r="J84" i="1" s="1"/>
  <c r="G84" i="1"/>
  <c r="I84" i="1" s="1"/>
  <c r="M77" i="1"/>
  <c r="H77" i="1"/>
  <c r="J77" i="1" s="1"/>
  <c r="G77" i="1"/>
  <c r="I77" i="1" s="1"/>
  <c r="M694" i="1"/>
  <c r="H694" i="1"/>
  <c r="J694" i="1" s="1"/>
  <c r="K694" i="1" s="1"/>
  <c r="G694" i="1"/>
  <c r="I694" i="1" s="1"/>
  <c r="M618" i="1"/>
  <c r="H618" i="1"/>
  <c r="J618" i="1" s="1"/>
  <c r="G618" i="1"/>
  <c r="I618" i="1" s="1"/>
  <c r="M1782" i="1"/>
  <c r="H1782" i="1"/>
  <c r="J1782" i="1" s="1"/>
  <c r="G1782" i="1"/>
  <c r="I1782" i="1" s="1"/>
  <c r="M1007" i="1"/>
  <c r="H1007" i="1"/>
  <c r="J1007" i="1" s="1"/>
  <c r="K1007" i="1" s="1"/>
  <c r="G1007" i="1"/>
  <c r="I1007" i="1" s="1"/>
  <c r="M1247" i="1"/>
  <c r="H1247" i="1"/>
  <c r="J1247" i="1" s="1"/>
  <c r="G1247" i="1"/>
  <c r="I1247" i="1" s="1"/>
  <c r="M952" i="1"/>
  <c r="H952" i="1"/>
  <c r="J952" i="1" s="1"/>
  <c r="G952" i="1"/>
  <c r="I952" i="1" s="1"/>
  <c r="M731" i="1"/>
  <c r="I731" i="1"/>
  <c r="K731" i="1" s="1"/>
  <c r="H731" i="1"/>
  <c r="J731" i="1" s="1"/>
  <c r="G731" i="1"/>
  <c r="M707" i="1"/>
  <c r="H707" i="1"/>
  <c r="J707" i="1" s="1"/>
  <c r="G707" i="1"/>
  <c r="I707" i="1" s="1"/>
  <c r="M531" i="1"/>
  <c r="H531" i="1"/>
  <c r="J531" i="1" s="1"/>
  <c r="G531" i="1"/>
  <c r="I531" i="1" s="1"/>
  <c r="M463" i="1"/>
  <c r="H463" i="1"/>
  <c r="J463" i="1" s="1"/>
  <c r="G463" i="1"/>
  <c r="I463" i="1" s="1"/>
  <c r="M457" i="1"/>
  <c r="H457" i="1"/>
  <c r="J457" i="1" s="1"/>
  <c r="G457" i="1"/>
  <c r="I457" i="1" s="1"/>
  <c r="K457" i="1" s="1"/>
  <c r="M434" i="1"/>
  <c r="H434" i="1"/>
  <c r="J434" i="1" s="1"/>
  <c r="G434" i="1"/>
  <c r="I434" i="1" s="1"/>
  <c r="M250" i="1"/>
  <c r="J250" i="1"/>
  <c r="H250" i="1"/>
  <c r="G250" i="1"/>
  <c r="I250" i="1" s="1"/>
  <c r="M988" i="1"/>
  <c r="I988" i="1"/>
  <c r="H988" i="1"/>
  <c r="J988" i="1" s="1"/>
  <c r="G988" i="1"/>
  <c r="M852" i="1"/>
  <c r="I852" i="1"/>
  <c r="K852" i="1" s="1"/>
  <c r="H852" i="1"/>
  <c r="J852" i="1" s="1"/>
  <c r="G852" i="1"/>
  <c r="M1548" i="1"/>
  <c r="H1548" i="1"/>
  <c r="J1548" i="1" s="1"/>
  <c r="G1548" i="1"/>
  <c r="I1548" i="1" s="1"/>
  <c r="M617" i="1"/>
  <c r="H617" i="1"/>
  <c r="J617" i="1" s="1"/>
  <c r="G617" i="1"/>
  <c r="I617" i="1" s="1"/>
  <c r="M575" i="1"/>
  <c r="I575" i="1"/>
  <c r="H575" i="1"/>
  <c r="J575" i="1" s="1"/>
  <c r="G575" i="1"/>
  <c r="M491" i="1"/>
  <c r="H491" i="1"/>
  <c r="J491" i="1" s="1"/>
  <c r="G491" i="1"/>
  <c r="I491" i="1" s="1"/>
  <c r="M479" i="1"/>
  <c r="H479" i="1"/>
  <c r="J479" i="1" s="1"/>
  <c r="G479" i="1"/>
  <c r="I479" i="1" s="1"/>
  <c r="K479" i="1" s="1"/>
  <c r="M462" i="1"/>
  <c r="H462" i="1"/>
  <c r="J462" i="1" s="1"/>
  <c r="G462" i="1"/>
  <c r="I462" i="1" s="1"/>
  <c r="K462" i="1" s="1"/>
  <c r="M413" i="1"/>
  <c r="I413" i="1"/>
  <c r="H413" i="1"/>
  <c r="J413" i="1" s="1"/>
  <c r="G413" i="1"/>
  <c r="M383" i="1"/>
  <c r="H383" i="1"/>
  <c r="J383" i="1" s="1"/>
  <c r="G383" i="1"/>
  <c r="I383" i="1" s="1"/>
  <c r="K383" i="1" s="1"/>
  <c r="M292" i="1"/>
  <c r="H292" i="1"/>
  <c r="J292" i="1" s="1"/>
  <c r="G292" i="1"/>
  <c r="I292" i="1" s="1"/>
  <c r="M288" i="1"/>
  <c r="J288" i="1"/>
  <c r="H288" i="1"/>
  <c r="G288" i="1"/>
  <c r="I288" i="1" s="1"/>
  <c r="K288" i="1" s="1"/>
  <c r="M143" i="1"/>
  <c r="I143" i="1"/>
  <c r="H143" i="1"/>
  <c r="J143" i="1" s="1"/>
  <c r="G143" i="1"/>
  <c r="M133" i="1"/>
  <c r="H133" i="1"/>
  <c r="J133" i="1" s="1"/>
  <c r="G133" i="1"/>
  <c r="I133" i="1" s="1"/>
  <c r="M1118" i="1"/>
  <c r="H1118" i="1"/>
  <c r="J1118" i="1" s="1"/>
  <c r="G1118" i="1"/>
  <c r="I1118" i="1" s="1"/>
  <c r="M1116" i="1"/>
  <c r="J1116" i="1"/>
  <c r="H1116" i="1"/>
  <c r="G1116" i="1"/>
  <c r="I1116" i="1" s="1"/>
  <c r="M1802" i="1"/>
  <c r="H1802" i="1"/>
  <c r="J1802" i="1" s="1"/>
  <c r="G1802" i="1"/>
  <c r="I1802" i="1" s="1"/>
  <c r="M1092" i="1"/>
  <c r="I1092" i="1"/>
  <c r="K1092" i="1" s="1"/>
  <c r="H1092" i="1"/>
  <c r="J1092" i="1" s="1"/>
  <c r="G1092" i="1"/>
  <c r="M1291" i="1"/>
  <c r="H1291" i="1"/>
  <c r="J1291" i="1" s="1"/>
  <c r="G1291" i="1"/>
  <c r="I1291" i="1" s="1"/>
  <c r="M391" i="1"/>
  <c r="H391" i="1"/>
  <c r="J391" i="1" s="1"/>
  <c r="G391" i="1"/>
  <c r="I391" i="1" s="1"/>
  <c r="M380" i="1"/>
  <c r="H380" i="1"/>
  <c r="J380" i="1" s="1"/>
  <c r="G380" i="1"/>
  <c r="I380" i="1" s="1"/>
  <c r="M1217" i="1"/>
  <c r="H1217" i="1"/>
  <c r="J1217" i="1" s="1"/>
  <c r="G1217" i="1"/>
  <c r="I1217" i="1" s="1"/>
  <c r="M1274" i="1"/>
  <c r="H1274" i="1"/>
  <c r="J1274" i="1" s="1"/>
  <c r="G1274" i="1"/>
  <c r="I1274" i="1" s="1"/>
  <c r="M1144" i="1"/>
  <c r="H1144" i="1"/>
  <c r="J1144" i="1" s="1"/>
  <c r="G1144" i="1"/>
  <c r="I1144" i="1" s="1"/>
  <c r="M390" i="1"/>
  <c r="I390" i="1"/>
  <c r="H390" i="1"/>
  <c r="J390" i="1" s="1"/>
  <c r="G390" i="1"/>
  <c r="M1510" i="1"/>
  <c r="I1510" i="1"/>
  <c r="H1510" i="1"/>
  <c r="J1510" i="1" s="1"/>
  <c r="K1510" i="1" s="1"/>
  <c r="G1510" i="1"/>
  <c r="M846" i="1"/>
  <c r="H846" i="1"/>
  <c r="J846" i="1" s="1"/>
  <c r="G846" i="1"/>
  <c r="I846" i="1" s="1"/>
  <c r="M605" i="1"/>
  <c r="I605" i="1"/>
  <c r="H605" i="1"/>
  <c r="J605" i="1" s="1"/>
  <c r="G605" i="1"/>
  <c r="M581" i="1"/>
  <c r="I581" i="1"/>
  <c r="H581" i="1"/>
  <c r="J581" i="1" s="1"/>
  <c r="G581" i="1"/>
  <c r="M1709" i="1"/>
  <c r="H1709" i="1"/>
  <c r="J1709" i="1" s="1"/>
  <c r="G1709" i="1"/>
  <c r="I1709" i="1" s="1"/>
  <c r="K1709" i="1" s="1"/>
  <c r="M838" i="1"/>
  <c r="H838" i="1"/>
  <c r="J838" i="1" s="1"/>
  <c r="G838" i="1"/>
  <c r="I838" i="1" s="1"/>
  <c r="M1416" i="1"/>
  <c r="H1416" i="1"/>
  <c r="J1416" i="1" s="1"/>
  <c r="G1416" i="1"/>
  <c r="I1416" i="1" s="1"/>
  <c r="M624" i="1"/>
  <c r="I624" i="1"/>
  <c r="H624" i="1"/>
  <c r="J624" i="1" s="1"/>
  <c r="G624" i="1"/>
  <c r="M489" i="1"/>
  <c r="H489" i="1"/>
  <c r="J489" i="1" s="1"/>
  <c r="G489" i="1"/>
  <c r="I489" i="1" s="1"/>
  <c r="K489" i="1" s="1"/>
  <c r="M1552" i="1"/>
  <c r="H1552" i="1"/>
  <c r="J1552" i="1" s="1"/>
  <c r="G1552" i="1"/>
  <c r="I1552" i="1" s="1"/>
  <c r="M1017" i="1"/>
  <c r="H1017" i="1"/>
  <c r="J1017" i="1" s="1"/>
  <c r="G1017" i="1"/>
  <c r="I1017" i="1" s="1"/>
  <c r="K1017" i="1" s="1"/>
  <c r="M1661" i="1"/>
  <c r="H1661" i="1"/>
  <c r="J1661" i="1" s="1"/>
  <c r="G1661" i="1"/>
  <c r="I1661" i="1" s="1"/>
  <c r="M1185" i="1"/>
  <c r="H1185" i="1"/>
  <c r="J1185" i="1" s="1"/>
  <c r="G1185" i="1"/>
  <c r="I1185" i="1" s="1"/>
  <c r="M1787" i="1"/>
  <c r="H1787" i="1"/>
  <c r="J1787" i="1" s="1"/>
  <c r="G1787" i="1"/>
  <c r="I1787" i="1" s="1"/>
  <c r="M1786" i="1"/>
  <c r="H1786" i="1"/>
  <c r="J1786" i="1" s="1"/>
  <c r="G1786" i="1"/>
  <c r="I1786" i="1" s="1"/>
  <c r="M1219" i="1"/>
  <c r="H1219" i="1"/>
  <c r="J1219" i="1" s="1"/>
  <c r="G1219" i="1"/>
  <c r="I1219" i="1" s="1"/>
  <c r="M1040" i="1"/>
  <c r="I1040" i="1"/>
  <c r="H1040" i="1"/>
  <c r="J1040" i="1" s="1"/>
  <c r="G1040" i="1"/>
  <c r="M945" i="1"/>
  <c r="H945" i="1"/>
  <c r="J945" i="1" s="1"/>
  <c r="G945" i="1"/>
  <c r="I945" i="1" s="1"/>
  <c r="M903" i="1"/>
  <c r="J903" i="1"/>
  <c r="I903" i="1"/>
  <c r="H903" i="1"/>
  <c r="G903" i="1"/>
  <c r="M700" i="1"/>
  <c r="H700" i="1"/>
  <c r="J700" i="1" s="1"/>
  <c r="G700" i="1"/>
  <c r="I700" i="1" s="1"/>
  <c r="M9" i="1"/>
  <c r="H9" i="1"/>
  <c r="J9" i="1" s="1"/>
  <c r="G9" i="1"/>
  <c r="I9" i="1" s="1"/>
  <c r="K9" i="1" s="1"/>
  <c r="M8" i="1"/>
  <c r="H8" i="1"/>
  <c r="J8" i="1" s="1"/>
  <c r="G8" i="1"/>
  <c r="I8" i="1" s="1"/>
  <c r="M1627" i="1"/>
  <c r="H1627" i="1"/>
  <c r="J1627" i="1" s="1"/>
  <c r="G1627" i="1"/>
  <c r="I1627" i="1" s="1"/>
  <c r="M1410" i="1"/>
  <c r="H1410" i="1"/>
  <c r="J1410" i="1" s="1"/>
  <c r="G1410" i="1"/>
  <c r="I1410" i="1" s="1"/>
  <c r="M1400" i="1"/>
  <c r="H1400" i="1"/>
  <c r="J1400" i="1" s="1"/>
  <c r="G1400" i="1"/>
  <c r="I1400" i="1" s="1"/>
  <c r="K1400" i="1" s="1"/>
  <c r="M1316" i="1"/>
  <c r="H1316" i="1"/>
  <c r="J1316" i="1" s="1"/>
  <c r="G1316" i="1"/>
  <c r="I1316" i="1" s="1"/>
  <c r="M724" i="1"/>
  <c r="H724" i="1"/>
  <c r="J724" i="1" s="1"/>
  <c r="G724" i="1"/>
  <c r="I724" i="1" s="1"/>
  <c r="M795" i="1"/>
  <c r="H795" i="1"/>
  <c r="J795" i="1" s="1"/>
  <c r="G795" i="1"/>
  <c r="I795" i="1" s="1"/>
  <c r="M1639" i="1"/>
  <c r="H1639" i="1"/>
  <c r="J1639" i="1" s="1"/>
  <c r="G1639" i="1"/>
  <c r="I1639" i="1" s="1"/>
  <c r="M1378" i="1"/>
  <c r="H1378" i="1"/>
  <c r="J1378" i="1" s="1"/>
  <c r="G1378" i="1"/>
  <c r="I1378" i="1" s="1"/>
  <c r="K1378" i="1" s="1"/>
  <c r="M834" i="1"/>
  <c r="J834" i="1"/>
  <c r="H834" i="1"/>
  <c r="G834" i="1"/>
  <c r="I834" i="1" s="1"/>
  <c r="M638" i="1"/>
  <c r="J638" i="1"/>
  <c r="I638" i="1"/>
  <c r="H638" i="1"/>
  <c r="G638" i="1"/>
  <c r="M1528" i="1"/>
  <c r="H1528" i="1"/>
  <c r="J1528" i="1" s="1"/>
  <c r="G1528" i="1"/>
  <c r="I1528" i="1" s="1"/>
  <c r="K1528" i="1" s="1"/>
  <c r="N1528" i="1" s="1"/>
  <c r="M1452" i="1"/>
  <c r="H1452" i="1"/>
  <c r="J1452" i="1" s="1"/>
  <c r="G1452" i="1"/>
  <c r="I1452" i="1" s="1"/>
  <c r="M1373" i="1"/>
  <c r="H1373" i="1"/>
  <c r="J1373" i="1" s="1"/>
  <c r="G1373" i="1"/>
  <c r="I1373" i="1" s="1"/>
  <c r="M1066" i="1"/>
  <c r="I1066" i="1"/>
  <c r="H1066" i="1"/>
  <c r="J1066" i="1" s="1"/>
  <c r="G1066" i="1"/>
  <c r="M854" i="1"/>
  <c r="H854" i="1"/>
  <c r="J854" i="1" s="1"/>
  <c r="G854" i="1"/>
  <c r="I854" i="1" s="1"/>
  <c r="M660" i="1"/>
  <c r="H660" i="1"/>
  <c r="J660" i="1" s="1"/>
  <c r="K660" i="1" s="1"/>
  <c r="G660" i="1"/>
  <c r="I660" i="1" s="1"/>
  <c r="M650" i="1"/>
  <c r="H650" i="1"/>
  <c r="J650" i="1" s="1"/>
  <c r="G650" i="1"/>
  <c r="I650" i="1" s="1"/>
  <c r="M387" i="1"/>
  <c r="H387" i="1"/>
  <c r="J387" i="1" s="1"/>
  <c r="G387" i="1"/>
  <c r="I387" i="1" s="1"/>
  <c r="M1138" i="1"/>
  <c r="H1138" i="1"/>
  <c r="J1138" i="1" s="1"/>
  <c r="G1138" i="1"/>
  <c r="I1138" i="1" s="1"/>
  <c r="M1105" i="1"/>
  <c r="H1105" i="1"/>
  <c r="J1105" i="1" s="1"/>
  <c r="G1105" i="1"/>
  <c r="I1105" i="1" s="1"/>
  <c r="M698" i="1"/>
  <c r="J698" i="1"/>
  <c r="H698" i="1"/>
  <c r="G698" i="1"/>
  <c r="I698" i="1" s="1"/>
  <c r="K698" i="1" s="1"/>
  <c r="M529" i="1"/>
  <c r="I529" i="1"/>
  <c r="H529" i="1"/>
  <c r="J529" i="1" s="1"/>
  <c r="G529" i="1"/>
  <c r="M365" i="1"/>
  <c r="H365" i="1"/>
  <c r="J365" i="1" s="1"/>
  <c r="G365" i="1"/>
  <c r="I365" i="1" s="1"/>
  <c r="M837" i="1"/>
  <c r="H837" i="1"/>
  <c r="J837" i="1" s="1"/>
  <c r="G837" i="1"/>
  <c r="I837" i="1" s="1"/>
  <c r="M1537" i="1"/>
  <c r="H1537" i="1"/>
  <c r="J1537" i="1" s="1"/>
  <c r="G1537" i="1"/>
  <c r="I1537" i="1" s="1"/>
  <c r="M631" i="1"/>
  <c r="H631" i="1"/>
  <c r="J631" i="1" s="1"/>
  <c r="G631" i="1"/>
  <c r="I631" i="1" s="1"/>
  <c r="M642" i="1"/>
  <c r="H642" i="1"/>
  <c r="J642" i="1" s="1"/>
  <c r="G642" i="1"/>
  <c r="I642" i="1" s="1"/>
  <c r="M628" i="1"/>
  <c r="J628" i="1"/>
  <c r="H628" i="1"/>
  <c r="G628" i="1"/>
  <c r="I628" i="1" s="1"/>
  <c r="M455" i="1"/>
  <c r="H455" i="1"/>
  <c r="J455" i="1" s="1"/>
  <c r="G455" i="1"/>
  <c r="I455" i="1" s="1"/>
  <c r="M450" i="1"/>
  <c r="H450" i="1"/>
  <c r="J450" i="1" s="1"/>
  <c r="G450" i="1"/>
  <c r="I450" i="1" s="1"/>
  <c r="M412" i="1"/>
  <c r="I412" i="1"/>
  <c r="H412" i="1"/>
  <c r="J412" i="1" s="1"/>
  <c r="G412" i="1"/>
  <c r="M339" i="1"/>
  <c r="H339" i="1"/>
  <c r="J339" i="1" s="1"/>
  <c r="G339" i="1"/>
  <c r="I339" i="1" s="1"/>
  <c r="K339" i="1" s="1"/>
  <c r="M255" i="1"/>
  <c r="H255" i="1"/>
  <c r="J255" i="1" s="1"/>
  <c r="G255" i="1"/>
  <c r="I255" i="1" s="1"/>
  <c r="K255" i="1" s="1"/>
  <c r="M179" i="1"/>
  <c r="H179" i="1"/>
  <c r="J179" i="1" s="1"/>
  <c r="G179" i="1"/>
  <c r="I179" i="1" s="1"/>
  <c r="M1064" i="1"/>
  <c r="I1064" i="1"/>
  <c r="H1064" i="1"/>
  <c r="J1064" i="1" s="1"/>
  <c r="K1064" i="1" s="1"/>
  <c r="G1064" i="1"/>
  <c r="M1822" i="1"/>
  <c r="H1822" i="1"/>
  <c r="J1822" i="1" s="1"/>
  <c r="G1822" i="1"/>
  <c r="I1822" i="1" s="1"/>
  <c r="M1336" i="1"/>
  <c r="H1336" i="1"/>
  <c r="J1336" i="1" s="1"/>
  <c r="G1336" i="1"/>
  <c r="I1336" i="1" s="1"/>
  <c r="M717" i="1"/>
  <c r="H717" i="1"/>
  <c r="J717" i="1" s="1"/>
  <c r="G717" i="1"/>
  <c r="I717" i="1" s="1"/>
  <c r="M664" i="1"/>
  <c r="H664" i="1"/>
  <c r="J664" i="1" s="1"/>
  <c r="G664" i="1"/>
  <c r="I664" i="1" s="1"/>
  <c r="K664" i="1" s="1"/>
  <c r="M386" i="1"/>
  <c r="H386" i="1"/>
  <c r="J386" i="1" s="1"/>
  <c r="G386" i="1"/>
  <c r="I386" i="1" s="1"/>
  <c r="M1132" i="1"/>
  <c r="H1132" i="1"/>
  <c r="J1132" i="1" s="1"/>
  <c r="K1132" i="1" s="1"/>
  <c r="G1132" i="1"/>
  <c r="I1132" i="1" s="1"/>
  <c r="M442" i="1"/>
  <c r="H442" i="1"/>
  <c r="J442" i="1" s="1"/>
  <c r="G442" i="1"/>
  <c r="I442" i="1" s="1"/>
  <c r="M653" i="1"/>
  <c r="H653" i="1"/>
  <c r="J653" i="1" s="1"/>
  <c r="G653" i="1"/>
  <c r="I653" i="1" s="1"/>
  <c r="M607" i="1"/>
  <c r="H607" i="1"/>
  <c r="J607" i="1" s="1"/>
  <c r="G607" i="1"/>
  <c r="I607" i="1" s="1"/>
  <c r="M540" i="1"/>
  <c r="H540" i="1"/>
  <c r="J540" i="1" s="1"/>
  <c r="G540" i="1"/>
  <c r="I540" i="1" s="1"/>
  <c r="M497" i="1"/>
  <c r="H497" i="1"/>
  <c r="J497" i="1" s="1"/>
  <c r="G497" i="1"/>
  <c r="I497" i="1" s="1"/>
  <c r="K497" i="1" s="1"/>
  <c r="M470" i="1"/>
  <c r="H470" i="1"/>
  <c r="J470" i="1" s="1"/>
  <c r="G470" i="1"/>
  <c r="I470" i="1" s="1"/>
  <c r="M468" i="1"/>
  <c r="H468" i="1"/>
  <c r="J468" i="1" s="1"/>
  <c r="G468" i="1"/>
  <c r="I468" i="1" s="1"/>
  <c r="M385" i="1"/>
  <c r="H385" i="1"/>
  <c r="J385" i="1" s="1"/>
  <c r="G385" i="1"/>
  <c r="I385" i="1" s="1"/>
  <c r="M263" i="1"/>
  <c r="J263" i="1"/>
  <c r="I263" i="1"/>
  <c r="H263" i="1"/>
  <c r="G263" i="1"/>
  <c r="M160" i="1"/>
  <c r="H160" i="1"/>
  <c r="J160" i="1" s="1"/>
  <c r="G160" i="1"/>
  <c r="I160" i="1" s="1"/>
  <c r="M124" i="1"/>
  <c r="H124" i="1"/>
  <c r="J124" i="1" s="1"/>
  <c r="G124" i="1"/>
  <c r="I124" i="1" s="1"/>
  <c r="M86" i="1"/>
  <c r="H86" i="1"/>
  <c r="J86" i="1" s="1"/>
  <c r="G86" i="1"/>
  <c r="I86" i="1" s="1"/>
  <c r="M80" i="1"/>
  <c r="K80" i="1"/>
  <c r="H80" i="1"/>
  <c r="J80" i="1" s="1"/>
  <c r="G80" i="1"/>
  <c r="I80" i="1" s="1"/>
  <c r="M75" i="1"/>
  <c r="H75" i="1"/>
  <c r="J75" i="1" s="1"/>
  <c r="G75" i="1"/>
  <c r="I75" i="1" s="1"/>
  <c r="M47" i="1"/>
  <c r="H47" i="1"/>
  <c r="J47" i="1" s="1"/>
  <c r="G47" i="1"/>
  <c r="I47" i="1" s="1"/>
  <c r="M35" i="1"/>
  <c r="H35" i="1"/>
  <c r="J35" i="1" s="1"/>
  <c r="K35" i="1" s="1"/>
  <c r="G35" i="1"/>
  <c r="I35" i="1" s="1"/>
  <c r="M1367" i="1"/>
  <c r="H1367" i="1"/>
  <c r="J1367" i="1" s="1"/>
  <c r="G1367" i="1"/>
  <c r="I1367" i="1" s="1"/>
  <c r="M1077" i="1"/>
  <c r="I1077" i="1"/>
  <c r="H1077" i="1"/>
  <c r="J1077" i="1" s="1"/>
  <c r="G1077" i="1"/>
  <c r="M921" i="1"/>
  <c r="H921" i="1"/>
  <c r="J921" i="1" s="1"/>
  <c r="G921" i="1"/>
  <c r="I921" i="1" s="1"/>
  <c r="M1209" i="1"/>
  <c r="I1209" i="1"/>
  <c r="H1209" i="1"/>
  <c r="J1209" i="1" s="1"/>
  <c r="G1209" i="1"/>
  <c r="M1601" i="1"/>
  <c r="H1601" i="1"/>
  <c r="J1601" i="1" s="1"/>
  <c r="G1601" i="1"/>
  <c r="I1601" i="1" s="1"/>
  <c r="M1259" i="1"/>
  <c r="I1259" i="1"/>
  <c r="H1259" i="1"/>
  <c r="J1259" i="1" s="1"/>
  <c r="G1259" i="1"/>
  <c r="M1708" i="1"/>
  <c r="H1708" i="1"/>
  <c r="J1708" i="1" s="1"/>
  <c r="G1708" i="1"/>
  <c r="I1708" i="1" s="1"/>
  <c r="M1243" i="1"/>
  <c r="H1243" i="1"/>
  <c r="J1243" i="1" s="1"/>
  <c r="G1243" i="1"/>
  <c r="I1243" i="1" s="1"/>
  <c r="M1223" i="1"/>
  <c r="H1223" i="1"/>
  <c r="J1223" i="1" s="1"/>
  <c r="G1223" i="1"/>
  <c r="I1223" i="1" s="1"/>
  <c r="M1733" i="1"/>
  <c r="H1733" i="1"/>
  <c r="J1733" i="1" s="1"/>
  <c r="G1733" i="1"/>
  <c r="I1733" i="1" s="1"/>
  <c r="M1660" i="1"/>
  <c r="H1660" i="1"/>
  <c r="J1660" i="1" s="1"/>
  <c r="G1660" i="1"/>
  <c r="I1660" i="1" s="1"/>
  <c r="M1211" i="1"/>
  <c r="H1211" i="1"/>
  <c r="J1211" i="1" s="1"/>
  <c r="G1211" i="1"/>
  <c r="I1211" i="1" s="1"/>
  <c r="M900" i="1"/>
  <c r="H900" i="1"/>
  <c r="J900" i="1" s="1"/>
  <c r="G900" i="1"/>
  <c r="I900" i="1" s="1"/>
  <c r="M586" i="1"/>
  <c r="H586" i="1"/>
  <c r="J586" i="1" s="1"/>
  <c r="G586" i="1"/>
  <c r="I586" i="1" s="1"/>
  <c r="M583" i="1"/>
  <c r="H583" i="1"/>
  <c r="J583" i="1" s="1"/>
  <c r="G583" i="1"/>
  <c r="I583" i="1" s="1"/>
  <c r="M517" i="1"/>
  <c r="H517" i="1"/>
  <c r="J517" i="1" s="1"/>
  <c r="G517" i="1"/>
  <c r="I517" i="1" s="1"/>
  <c r="M490" i="1"/>
  <c r="H490" i="1"/>
  <c r="J490" i="1" s="1"/>
  <c r="G490" i="1"/>
  <c r="I490" i="1" s="1"/>
  <c r="M411" i="1"/>
  <c r="H411" i="1"/>
  <c r="J411" i="1" s="1"/>
  <c r="G411" i="1"/>
  <c r="I411" i="1" s="1"/>
  <c r="M254" i="1"/>
  <c r="H254" i="1"/>
  <c r="J254" i="1" s="1"/>
  <c r="G254" i="1"/>
  <c r="I254" i="1" s="1"/>
  <c r="M239" i="1"/>
  <c r="H239" i="1"/>
  <c r="J239" i="1" s="1"/>
  <c r="G239" i="1"/>
  <c r="I239" i="1" s="1"/>
  <c r="M174" i="1"/>
  <c r="H174" i="1"/>
  <c r="J174" i="1" s="1"/>
  <c r="G174" i="1"/>
  <c r="I174" i="1" s="1"/>
  <c r="M168" i="1"/>
  <c r="I168" i="1"/>
  <c r="H168" i="1"/>
  <c r="J168" i="1" s="1"/>
  <c r="G168" i="1"/>
  <c r="M148" i="1"/>
  <c r="H148" i="1"/>
  <c r="J148" i="1" s="1"/>
  <c r="G148" i="1"/>
  <c r="I148" i="1" s="1"/>
  <c r="M121" i="1"/>
  <c r="H121" i="1"/>
  <c r="J121" i="1" s="1"/>
  <c r="G121" i="1"/>
  <c r="I121" i="1" s="1"/>
  <c r="M69" i="1"/>
  <c r="H69" i="1"/>
  <c r="J69" i="1" s="1"/>
  <c r="G69" i="1"/>
  <c r="I69" i="1" s="1"/>
  <c r="M53" i="1"/>
  <c r="H53" i="1"/>
  <c r="J53" i="1" s="1"/>
  <c r="G53" i="1"/>
  <c r="I53" i="1" s="1"/>
  <c r="M33" i="1"/>
  <c r="I33" i="1"/>
  <c r="H33" i="1"/>
  <c r="J33" i="1" s="1"/>
  <c r="G33" i="1"/>
  <c r="M25" i="1"/>
  <c r="H25" i="1"/>
  <c r="J25" i="1" s="1"/>
  <c r="G25" i="1"/>
  <c r="I25" i="1" s="1"/>
  <c r="M1071" i="1"/>
  <c r="H1071" i="1"/>
  <c r="J1071" i="1" s="1"/>
  <c r="G1071" i="1"/>
  <c r="I1071" i="1" s="1"/>
  <c r="M1365" i="1"/>
  <c r="H1365" i="1"/>
  <c r="J1365" i="1" s="1"/>
  <c r="G1365" i="1"/>
  <c r="I1365" i="1" s="1"/>
  <c r="M431" i="1"/>
  <c r="H431" i="1"/>
  <c r="J431" i="1" s="1"/>
  <c r="G431" i="1"/>
  <c r="I431" i="1" s="1"/>
  <c r="M1202" i="1"/>
  <c r="H1202" i="1"/>
  <c r="J1202" i="1" s="1"/>
  <c r="G1202" i="1"/>
  <c r="I1202" i="1" s="1"/>
  <c r="M1108" i="1"/>
  <c r="J1108" i="1"/>
  <c r="H1108" i="1"/>
  <c r="G1108" i="1"/>
  <c r="I1108" i="1" s="1"/>
  <c r="M1042" i="1"/>
  <c r="I1042" i="1"/>
  <c r="H1042" i="1"/>
  <c r="J1042" i="1" s="1"/>
  <c r="G1042" i="1"/>
  <c r="M993" i="1"/>
  <c r="H993" i="1"/>
  <c r="J993" i="1" s="1"/>
  <c r="G993" i="1"/>
  <c r="I993" i="1" s="1"/>
  <c r="M1670" i="1"/>
  <c r="H1670" i="1"/>
  <c r="J1670" i="1" s="1"/>
  <c r="G1670" i="1"/>
  <c r="I1670" i="1" s="1"/>
  <c r="M599" i="1"/>
  <c r="H599" i="1"/>
  <c r="J599" i="1" s="1"/>
  <c r="G599" i="1"/>
  <c r="I599" i="1" s="1"/>
  <c r="M1677" i="1"/>
  <c r="H1677" i="1"/>
  <c r="J1677" i="1" s="1"/>
  <c r="G1677" i="1"/>
  <c r="I1677" i="1" s="1"/>
  <c r="M1174" i="1"/>
  <c r="H1174" i="1"/>
  <c r="J1174" i="1" s="1"/>
  <c r="G1174" i="1"/>
  <c r="I1174" i="1" s="1"/>
  <c r="M1056" i="1"/>
  <c r="H1056" i="1"/>
  <c r="J1056" i="1" s="1"/>
  <c r="G1056" i="1"/>
  <c r="I1056" i="1" s="1"/>
  <c r="M477" i="1"/>
  <c r="H477" i="1"/>
  <c r="J477" i="1" s="1"/>
  <c r="G477" i="1"/>
  <c r="I477" i="1" s="1"/>
  <c r="M461" i="1"/>
  <c r="J461" i="1"/>
  <c r="H461" i="1"/>
  <c r="G461" i="1"/>
  <c r="I461" i="1" s="1"/>
  <c r="M1037" i="1"/>
  <c r="H1037" i="1"/>
  <c r="J1037" i="1" s="1"/>
  <c r="G1037" i="1"/>
  <c r="I1037" i="1" s="1"/>
  <c r="M1684" i="1"/>
  <c r="H1684" i="1"/>
  <c r="J1684" i="1" s="1"/>
  <c r="G1684" i="1"/>
  <c r="I1684" i="1" s="1"/>
  <c r="M1081" i="1"/>
  <c r="H1081" i="1"/>
  <c r="J1081" i="1" s="1"/>
  <c r="G1081" i="1"/>
  <c r="I1081" i="1" s="1"/>
  <c r="M1493" i="1"/>
  <c r="I1493" i="1"/>
  <c r="H1493" i="1"/>
  <c r="J1493" i="1" s="1"/>
  <c r="G1493" i="1"/>
  <c r="M598" i="1"/>
  <c r="H598" i="1"/>
  <c r="J598" i="1" s="1"/>
  <c r="G598" i="1"/>
  <c r="I598" i="1" s="1"/>
  <c r="K598" i="1" s="1"/>
  <c r="M570" i="1"/>
  <c r="H570" i="1"/>
  <c r="J570" i="1" s="1"/>
  <c r="G570" i="1"/>
  <c r="I570" i="1" s="1"/>
  <c r="M321" i="1"/>
  <c r="H321" i="1"/>
  <c r="J321" i="1" s="1"/>
  <c r="G321" i="1"/>
  <c r="I321" i="1" s="1"/>
  <c r="M306" i="1"/>
  <c r="H306" i="1"/>
  <c r="J306" i="1" s="1"/>
  <c r="G306" i="1"/>
  <c r="I306" i="1" s="1"/>
  <c r="M243" i="1"/>
  <c r="H243" i="1"/>
  <c r="J243" i="1" s="1"/>
  <c r="G243" i="1"/>
  <c r="I243" i="1" s="1"/>
  <c r="M233" i="1"/>
  <c r="H233" i="1"/>
  <c r="J233" i="1" s="1"/>
  <c r="G233" i="1"/>
  <c r="I233" i="1" s="1"/>
  <c r="K233" i="1" s="1"/>
  <c r="M11" i="1"/>
  <c r="H11" i="1"/>
  <c r="J11" i="1" s="1"/>
  <c r="G11" i="1"/>
  <c r="I11" i="1" s="1"/>
  <c r="M6" i="1"/>
  <c r="I6" i="1"/>
  <c r="H6" i="1"/>
  <c r="J6" i="1" s="1"/>
  <c r="G6" i="1"/>
  <c r="M872" i="1"/>
  <c r="H872" i="1"/>
  <c r="J872" i="1" s="1"/>
  <c r="G872" i="1"/>
  <c r="I872" i="1" s="1"/>
  <c r="K872" i="1" s="1"/>
  <c r="M1702" i="1"/>
  <c r="H1702" i="1"/>
  <c r="J1702" i="1" s="1"/>
  <c r="G1702" i="1"/>
  <c r="I1702" i="1" s="1"/>
  <c r="K1702" i="1" s="1"/>
  <c r="M999" i="1"/>
  <c r="H999" i="1"/>
  <c r="J999" i="1" s="1"/>
  <c r="G999" i="1"/>
  <c r="I999" i="1" s="1"/>
  <c r="M1021" i="1"/>
  <c r="H1021" i="1"/>
  <c r="J1021" i="1" s="1"/>
  <c r="G1021" i="1"/>
  <c r="I1021" i="1" s="1"/>
  <c r="M1611" i="1"/>
  <c r="I1611" i="1"/>
  <c r="H1611" i="1"/>
  <c r="J1611" i="1" s="1"/>
  <c r="G1611" i="1"/>
  <c r="M1280" i="1"/>
  <c r="H1280" i="1"/>
  <c r="J1280" i="1" s="1"/>
  <c r="G1280" i="1"/>
  <c r="I1280" i="1" s="1"/>
  <c r="M1425" i="1"/>
  <c r="H1425" i="1"/>
  <c r="J1425" i="1" s="1"/>
  <c r="G1425" i="1"/>
  <c r="I1425" i="1" s="1"/>
  <c r="M1473" i="1"/>
  <c r="H1473" i="1"/>
  <c r="J1473" i="1" s="1"/>
  <c r="G1473" i="1"/>
  <c r="I1473" i="1" s="1"/>
  <c r="K1473" i="1" s="1"/>
  <c r="N1473" i="1" s="1"/>
  <c r="M1006" i="1"/>
  <c r="H1006" i="1"/>
  <c r="J1006" i="1" s="1"/>
  <c r="G1006" i="1"/>
  <c r="I1006" i="1" s="1"/>
  <c r="M1582" i="1"/>
  <c r="H1582" i="1"/>
  <c r="J1582" i="1" s="1"/>
  <c r="G1582" i="1"/>
  <c r="I1582" i="1" s="1"/>
  <c r="K1582" i="1" s="1"/>
  <c r="M1579" i="1"/>
  <c r="H1579" i="1"/>
  <c r="J1579" i="1" s="1"/>
  <c r="G1579" i="1"/>
  <c r="I1579" i="1" s="1"/>
  <c r="M1312" i="1"/>
  <c r="J1312" i="1"/>
  <c r="I1312" i="1"/>
  <c r="H1312" i="1"/>
  <c r="G1312" i="1"/>
  <c r="M870" i="1"/>
  <c r="H870" i="1"/>
  <c r="J870" i="1" s="1"/>
  <c r="G870" i="1"/>
  <c r="I870" i="1" s="1"/>
  <c r="K870" i="1" s="1"/>
  <c r="M740" i="1"/>
  <c r="H740" i="1"/>
  <c r="J740" i="1" s="1"/>
  <c r="G740" i="1"/>
  <c r="I740" i="1" s="1"/>
  <c r="M1242" i="1"/>
  <c r="J1242" i="1"/>
  <c r="H1242" i="1"/>
  <c r="G1242" i="1"/>
  <c r="I1242" i="1" s="1"/>
  <c r="M559" i="1"/>
  <c r="H559" i="1"/>
  <c r="J559" i="1" s="1"/>
  <c r="G559" i="1"/>
  <c r="I559" i="1" s="1"/>
  <c r="M496" i="1"/>
  <c r="H496" i="1"/>
  <c r="J496" i="1" s="1"/>
  <c r="G496" i="1"/>
  <c r="I496" i="1" s="1"/>
  <c r="K496" i="1" s="1"/>
  <c r="M420" i="1"/>
  <c r="H420" i="1"/>
  <c r="J420" i="1" s="1"/>
  <c r="G420" i="1"/>
  <c r="I420" i="1" s="1"/>
  <c r="M407" i="1"/>
  <c r="H407" i="1"/>
  <c r="J407" i="1" s="1"/>
  <c r="G407" i="1"/>
  <c r="I407" i="1" s="1"/>
  <c r="M333" i="1"/>
  <c r="H333" i="1"/>
  <c r="J333" i="1" s="1"/>
  <c r="G333" i="1"/>
  <c r="I333" i="1" s="1"/>
  <c r="M312" i="1"/>
  <c r="I312" i="1"/>
  <c r="H312" i="1"/>
  <c r="J312" i="1" s="1"/>
  <c r="G312" i="1"/>
  <c r="M261" i="1"/>
  <c r="H261" i="1"/>
  <c r="J261" i="1" s="1"/>
  <c r="G261" i="1"/>
  <c r="I261" i="1" s="1"/>
  <c r="M139" i="1"/>
  <c r="H139" i="1"/>
  <c r="J139" i="1" s="1"/>
  <c r="G139" i="1"/>
  <c r="I139" i="1" s="1"/>
  <c r="M118" i="1"/>
  <c r="I118" i="1"/>
  <c r="H118" i="1"/>
  <c r="J118" i="1" s="1"/>
  <c r="G118" i="1"/>
  <c r="M97" i="1"/>
  <c r="H97" i="1"/>
  <c r="J97" i="1" s="1"/>
  <c r="G97" i="1"/>
  <c r="I97" i="1" s="1"/>
  <c r="M23" i="1"/>
  <c r="H23" i="1"/>
  <c r="J23" i="1" s="1"/>
  <c r="G23" i="1"/>
  <c r="I23" i="1" s="1"/>
  <c r="M947" i="1"/>
  <c r="H947" i="1"/>
  <c r="J947" i="1" s="1"/>
  <c r="G947" i="1"/>
  <c r="I947" i="1" s="1"/>
  <c r="M1646" i="1"/>
  <c r="H1646" i="1"/>
  <c r="J1646" i="1" s="1"/>
  <c r="G1646" i="1"/>
  <c r="I1646" i="1" s="1"/>
  <c r="M566" i="1"/>
  <c r="H566" i="1"/>
  <c r="J566" i="1" s="1"/>
  <c r="G566" i="1"/>
  <c r="I566" i="1" s="1"/>
  <c r="M323" i="1"/>
  <c r="H323" i="1"/>
  <c r="J323" i="1" s="1"/>
  <c r="G323" i="1"/>
  <c r="I323" i="1" s="1"/>
  <c r="M247" i="1"/>
  <c r="J247" i="1"/>
  <c r="H247" i="1"/>
  <c r="G247" i="1"/>
  <c r="I247" i="1" s="1"/>
  <c r="M73" i="1"/>
  <c r="H73" i="1"/>
  <c r="J73" i="1" s="1"/>
  <c r="G73" i="1"/>
  <c r="I73" i="1" s="1"/>
  <c r="M981" i="1"/>
  <c r="H981" i="1"/>
  <c r="J981" i="1" s="1"/>
  <c r="G981" i="1"/>
  <c r="I981" i="1" s="1"/>
  <c r="M1696" i="1"/>
  <c r="H1696" i="1"/>
  <c r="J1696" i="1" s="1"/>
  <c r="G1696" i="1"/>
  <c r="I1696" i="1" s="1"/>
  <c r="K1696" i="1" s="1"/>
  <c r="M748" i="1"/>
  <c r="H748" i="1"/>
  <c r="J748" i="1" s="1"/>
  <c r="G748" i="1"/>
  <c r="I748" i="1" s="1"/>
  <c r="M1421" i="1"/>
  <c r="I1421" i="1"/>
  <c r="H1421" i="1"/>
  <c r="J1421" i="1" s="1"/>
  <c r="G1421" i="1"/>
  <c r="M1013" i="1"/>
  <c r="H1013" i="1"/>
  <c r="J1013" i="1" s="1"/>
  <c r="G1013" i="1"/>
  <c r="I1013" i="1" s="1"/>
  <c r="M923" i="1"/>
  <c r="H923" i="1"/>
  <c r="J923" i="1" s="1"/>
  <c r="G923" i="1"/>
  <c r="I923" i="1" s="1"/>
  <c r="M777" i="1"/>
  <c r="H777" i="1"/>
  <c r="J777" i="1" s="1"/>
  <c r="G777" i="1"/>
  <c r="I777" i="1" s="1"/>
  <c r="M1797" i="1"/>
  <c r="H1797" i="1"/>
  <c r="J1797" i="1" s="1"/>
  <c r="G1797" i="1"/>
  <c r="I1797" i="1" s="1"/>
  <c r="K1797" i="1" s="1"/>
  <c r="M1666" i="1"/>
  <c r="H1666" i="1"/>
  <c r="J1666" i="1" s="1"/>
  <c r="G1666" i="1"/>
  <c r="I1666" i="1" s="1"/>
  <c r="M1736" i="1"/>
  <c r="H1736" i="1"/>
  <c r="J1736" i="1" s="1"/>
  <c r="G1736" i="1"/>
  <c r="I1736" i="1" s="1"/>
  <c r="K1736" i="1" s="1"/>
  <c r="M1612" i="1"/>
  <c r="H1612" i="1"/>
  <c r="J1612" i="1" s="1"/>
  <c r="G1612" i="1"/>
  <c r="I1612" i="1" s="1"/>
  <c r="M1412" i="1"/>
  <c r="I1412" i="1"/>
  <c r="H1412" i="1"/>
  <c r="J1412" i="1" s="1"/>
  <c r="G1412" i="1"/>
  <c r="M1252" i="1"/>
  <c r="H1252" i="1"/>
  <c r="J1252" i="1" s="1"/>
  <c r="G1252" i="1"/>
  <c r="I1252" i="1" s="1"/>
  <c r="K1252" i="1" s="1"/>
  <c r="M823" i="1"/>
  <c r="H823" i="1"/>
  <c r="J823" i="1" s="1"/>
  <c r="G823" i="1"/>
  <c r="I823" i="1" s="1"/>
  <c r="M1750" i="1"/>
  <c r="H1750" i="1"/>
  <c r="J1750" i="1" s="1"/>
  <c r="G1750" i="1"/>
  <c r="I1750" i="1" s="1"/>
  <c r="M1730" i="1"/>
  <c r="H1730" i="1"/>
  <c r="J1730" i="1" s="1"/>
  <c r="G1730" i="1"/>
  <c r="I1730" i="1" s="1"/>
  <c r="M1792" i="1"/>
  <c r="H1792" i="1"/>
  <c r="J1792" i="1" s="1"/>
  <c r="G1792" i="1"/>
  <c r="I1792" i="1" s="1"/>
  <c r="M1198" i="1"/>
  <c r="H1198" i="1"/>
  <c r="J1198" i="1" s="1"/>
  <c r="G1198" i="1"/>
  <c r="I1198" i="1" s="1"/>
  <c r="K1198" i="1" s="1"/>
  <c r="M1020" i="1"/>
  <c r="H1020" i="1"/>
  <c r="J1020" i="1" s="1"/>
  <c r="G1020" i="1"/>
  <c r="I1020" i="1" s="1"/>
  <c r="M1434" i="1"/>
  <c r="H1434" i="1"/>
  <c r="J1434" i="1" s="1"/>
  <c r="G1434" i="1"/>
  <c r="I1434" i="1" s="1"/>
  <c r="M1403" i="1"/>
  <c r="I1403" i="1"/>
  <c r="H1403" i="1"/>
  <c r="J1403" i="1" s="1"/>
  <c r="G1403" i="1"/>
  <c r="M398" i="1"/>
  <c r="H398" i="1"/>
  <c r="J398" i="1" s="1"/>
  <c r="G398" i="1"/>
  <c r="I398" i="1" s="1"/>
  <c r="M257" i="1"/>
  <c r="H257" i="1"/>
  <c r="J257" i="1" s="1"/>
  <c r="G257" i="1"/>
  <c r="I257" i="1" s="1"/>
  <c r="M232" i="1"/>
  <c r="H232" i="1"/>
  <c r="J232" i="1" s="1"/>
  <c r="G232" i="1"/>
  <c r="I232" i="1" s="1"/>
  <c r="K232" i="1" s="1"/>
  <c r="M228" i="1"/>
  <c r="H228" i="1"/>
  <c r="J228" i="1" s="1"/>
  <c r="G228" i="1"/>
  <c r="I228" i="1" s="1"/>
  <c r="K228" i="1" s="1"/>
  <c r="N228" i="1" s="1"/>
  <c r="M171" i="1"/>
  <c r="H171" i="1"/>
  <c r="J171" i="1" s="1"/>
  <c r="G171" i="1"/>
  <c r="I171" i="1" s="1"/>
  <c r="K171" i="1" s="1"/>
  <c r="M101" i="1"/>
  <c r="J101" i="1"/>
  <c r="H101" i="1"/>
  <c r="G101" i="1"/>
  <c r="I101" i="1" s="1"/>
  <c r="M76" i="1"/>
  <c r="H76" i="1"/>
  <c r="J76" i="1" s="1"/>
  <c r="G76" i="1"/>
  <c r="I76" i="1" s="1"/>
  <c r="M14" i="1"/>
  <c r="H14" i="1"/>
  <c r="J14" i="1" s="1"/>
  <c r="G14" i="1"/>
  <c r="I14" i="1" s="1"/>
  <c r="M822" i="1"/>
  <c r="H822" i="1"/>
  <c r="J822" i="1" s="1"/>
  <c r="G822" i="1"/>
  <c r="I822" i="1" s="1"/>
  <c r="M1151" i="1"/>
  <c r="H1151" i="1"/>
  <c r="J1151" i="1" s="1"/>
  <c r="G1151" i="1"/>
  <c r="I1151" i="1" s="1"/>
  <c r="M1505" i="1"/>
  <c r="H1505" i="1"/>
  <c r="J1505" i="1" s="1"/>
  <c r="G1505" i="1"/>
  <c r="I1505" i="1" s="1"/>
  <c r="M1244" i="1"/>
  <c r="H1244" i="1"/>
  <c r="J1244" i="1" s="1"/>
  <c r="G1244" i="1"/>
  <c r="I1244" i="1" s="1"/>
  <c r="M722" i="1"/>
  <c r="H722" i="1"/>
  <c r="J722" i="1" s="1"/>
  <c r="G722" i="1"/>
  <c r="I722" i="1" s="1"/>
  <c r="M579" i="1"/>
  <c r="H579" i="1"/>
  <c r="J579" i="1" s="1"/>
  <c r="G579" i="1"/>
  <c r="I579" i="1" s="1"/>
  <c r="M564" i="1"/>
  <c r="I564" i="1"/>
  <c r="H564" i="1"/>
  <c r="J564" i="1" s="1"/>
  <c r="G564" i="1"/>
  <c r="M525" i="1"/>
  <c r="H525" i="1"/>
  <c r="J525" i="1" s="1"/>
  <c r="G525" i="1"/>
  <c r="I525" i="1" s="1"/>
  <c r="K525" i="1" s="1"/>
  <c r="M506" i="1"/>
  <c r="H506" i="1"/>
  <c r="J506" i="1" s="1"/>
  <c r="G506" i="1"/>
  <c r="I506" i="1" s="1"/>
  <c r="M502" i="1"/>
  <c r="H502" i="1"/>
  <c r="J502" i="1" s="1"/>
  <c r="G502" i="1"/>
  <c r="I502" i="1" s="1"/>
  <c r="M460" i="1"/>
  <c r="H460" i="1"/>
  <c r="J460" i="1" s="1"/>
  <c r="G460" i="1"/>
  <c r="I460" i="1" s="1"/>
  <c r="M456" i="1"/>
  <c r="H456" i="1"/>
  <c r="J456" i="1" s="1"/>
  <c r="G456" i="1"/>
  <c r="I456" i="1" s="1"/>
  <c r="M280" i="1"/>
  <c r="H280" i="1"/>
  <c r="J280" i="1" s="1"/>
  <c r="G280" i="1"/>
  <c r="I280" i="1" s="1"/>
  <c r="M227" i="1"/>
  <c r="H227" i="1"/>
  <c r="J227" i="1" s="1"/>
  <c r="G227" i="1"/>
  <c r="I227" i="1" s="1"/>
  <c r="M215" i="1"/>
  <c r="H215" i="1"/>
  <c r="J215" i="1" s="1"/>
  <c r="G215" i="1"/>
  <c r="I215" i="1" s="1"/>
  <c r="M178" i="1"/>
  <c r="I178" i="1"/>
  <c r="H178" i="1"/>
  <c r="J178" i="1" s="1"/>
  <c r="G178" i="1"/>
  <c r="M142" i="1"/>
  <c r="H142" i="1"/>
  <c r="J142" i="1" s="1"/>
  <c r="G142" i="1"/>
  <c r="I142" i="1" s="1"/>
  <c r="M114" i="1"/>
  <c r="H114" i="1"/>
  <c r="J114" i="1" s="1"/>
  <c r="G114" i="1"/>
  <c r="I114" i="1" s="1"/>
  <c r="M99" i="1"/>
  <c r="I99" i="1"/>
  <c r="H99" i="1"/>
  <c r="J99" i="1" s="1"/>
  <c r="G99" i="1"/>
  <c r="M52" i="1"/>
  <c r="H52" i="1"/>
  <c r="J52" i="1" s="1"/>
  <c r="G52" i="1"/>
  <c r="I52" i="1" s="1"/>
  <c r="M38" i="1"/>
  <c r="H38" i="1"/>
  <c r="J38" i="1" s="1"/>
  <c r="G38" i="1"/>
  <c r="I38" i="1" s="1"/>
  <c r="M17" i="1"/>
  <c r="H17" i="1"/>
  <c r="J17" i="1" s="1"/>
  <c r="G17" i="1"/>
  <c r="I17" i="1" s="1"/>
  <c r="M3" i="1"/>
  <c r="H3" i="1"/>
  <c r="J3" i="1" s="1"/>
  <c r="G3" i="1"/>
  <c r="I3" i="1" s="1"/>
  <c r="M1554" i="1"/>
  <c r="H1554" i="1"/>
  <c r="J1554" i="1" s="1"/>
  <c r="G1554" i="1"/>
  <c r="I1554" i="1" s="1"/>
  <c r="M936" i="1"/>
  <c r="H936" i="1"/>
  <c r="J936" i="1" s="1"/>
  <c r="G936" i="1"/>
  <c r="I936" i="1" s="1"/>
  <c r="M929" i="1"/>
  <c r="H929" i="1"/>
  <c r="J929" i="1" s="1"/>
  <c r="G929" i="1"/>
  <c r="I929" i="1" s="1"/>
  <c r="M920" i="1"/>
  <c r="I920" i="1"/>
  <c r="H920" i="1"/>
  <c r="J920" i="1" s="1"/>
  <c r="G920" i="1"/>
  <c r="M1221" i="1"/>
  <c r="H1221" i="1"/>
  <c r="J1221" i="1" s="1"/>
  <c r="G1221" i="1"/>
  <c r="I1221" i="1" s="1"/>
  <c r="M1450" i="1"/>
  <c r="H1450" i="1"/>
  <c r="J1450" i="1" s="1"/>
  <c r="G1450" i="1"/>
  <c r="I1450" i="1" s="1"/>
  <c r="M754" i="1"/>
  <c r="H754" i="1"/>
  <c r="J754" i="1" s="1"/>
  <c r="G754" i="1"/>
  <c r="I754" i="1" s="1"/>
  <c r="M1531" i="1"/>
  <c r="J1531" i="1"/>
  <c r="H1531" i="1"/>
  <c r="G1531" i="1"/>
  <c r="I1531" i="1" s="1"/>
  <c r="M1487" i="1"/>
  <c r="H1487" i="1"/>
  <c r="J1487" i="1" s="1"/>
  <c r="G1487" i="1"/>
  <c r="I1487" i="1" s="1"/>
  <c r="M828" i="1"/>
  <c r="H828" i="1"/>
  <c r="J828" i="1" s="1"/>
  <c r="G828" i="1"/>
  <c r="I828" i="1" s="1"/>
  <c r="M1082" i="1"/>
  <c r="H1082" i="1"/>
  <c r="J1082" i="1" s="1"/>
  <c r="G1082" i="1"/>
  <c r="I1082" i="1" s="1"/>
  <c r="M770" i="1"/>
  <c r="H770" i="1"/>
  <c r="J770" i="1" s="1"/>
  <c r="G770" i="1"/>
  <c r="I770" i="1" s="1"/>
  <c r="M1241" i="1"/>
  <c r="H1241" i="1"/>
  <c r="J1241" i="1" s="1"/>
  <c r="G1241" i="1"/>
  <c r="I1241" i="1" s="1"/>
  <c r="M1250" i="1"/>
  <c r="H1250" i="1"/>
  <c r="J1250" i="1" s="1"/>
  <c r="G1250" i="1"/>
  <c r="I1250" i="1" s="1"/>
  <c r="M1213" i="1"/>
  <c r="H1213" i="1"/>
  <c r="J1213" i="1" s="1"/>
  <c r="G1213" i="1"/>
  <c r="I1213" i="1" s="1"/>
  <c r="M1220" i="1"/>
  <c r="H1220" i="1"/>
  <c r="J1220" i="1" s="1"/>
  <c r="G1220" i="1"/>
  <c r="I1220" i="1" s="1"/>
  <c r="M738" i="1"/>
  <c r="H738" i="1"/>
  <c r="J738" i="1" s="1"/>
  <c r="G738" i="1"/>
  <c r="I738" i="1" s="1"/>
  <c r="K738" i="1" s="1"/>
  <c r="M1512" i="1"/>
  <c r="H1512" i="1"/>
  <c r="J1512" i="1" s="1"/>
  <c r="G1512" i="1"/>
  <c r="I1512" i="1" s="1"/>
  <c r="M1588" i="1"/>
  <c r="H1588" i="1"/>
  <c r="J1588" i="1" s="1"/>
  <c r="G1588" i="1"/>
  <c r="I1588" i="1" s="1"/>
  <c r="M1437" i="1"/>
  <c r="I1437" i="1"/>
  <c r="H1437" i="1"/>
  <c r="J1437" i="1" s="1"/>
  <c r="G1437" i="1"/>
  <c r="M1564" i="1"/>
  <c r="H1564" i="1"/>
  <c r="J1564" i="1" s="1"/>
  <c r="G1564" i="1"/>
  <c r="I1564" i="1" s="1"/>
  <c r="M1340" i="1"/>
  <c r="H1340" i="1"/>
  <c r="J1340" i="1" s="1"/>
  <c r="G1340" i="1"/>
  <c r="I1340" i="1" s="1"/>
  <c r="M1504" i="1"/>
  <c r="H1504" i="1"/>
  <c r="J1504" i="1" s="1"/>
  <c r="G1504" i="1"/>
  <c r="I1504" i="1" s="1"/>
  <c r="M1094" i="1"/>
  <c r="H1094" i="1"/>
  <c r="J1094" i="1" s="1"/>
  <c r="G1094" i="1"/>
  <c r="I1094" i="1" s="1"/>
  <c r="K1094" i="1" s="1"/>
  <c r="M1299" i="1"/>
  <c r="H1299" i="1"/>
  <c r="J1299" i="1" s="1"/>
  <c r="G1299" i="1"/>
  <c r="I1299" i="1" s="1"/>
  <c r="M1036" i="1"/>
  <c r="H1036" i="1"/>
  <c r="J1036" i="1" s="1"/>
  <c r="G1036" i="1"/>
  <c r="I1036" i="1" s="1"/>
  <c r="M686" i="1"/>
  <c r="J686" i="1"/>
  <c r="H686" i="1"/>
  <c r="G686" i="1"/>
  <c r="I686" i="1" s="1"/>
  <c r="M1260" i="1"/>
  <c r="H1260" i="1"/>
  <c r="J1260" i="1" s="1"/>
  <c r="G1260" i="1"/>
  <c r="I1260" i="1" s="1"/>
  <c r="K1260" i="1" s="1"/>
  <c r="M798" i="1"/>
  <c r="H798" i="1"/>
  <c r="J798" i="1" s="1"/>
  <c r="G798" i="1"/>
  <c r="I798" i="1" s="1"/>
  <c r="M561" i="1"/>
  <c r="H561" i="1"/>
  <c r="J561" i="1" s="1"/>
  <c r="G561" i="1"/>
  <c r="I561" i="1" s="1"/>
  <c r="K561" i="1" s="1"/>
  <c r="M745" i="1"/>
  <c r="H745" i="1"/>
  <c r="J745" i="1" s="1"/>
  <c r="G745" i="1"/>
  <c r="I745" i="1" s="1"/>
  <c r="M1289" i="1"/>
  <c r="H1289" i="1"/>
  <c r="J1289" i="1" s="1"/>
  <c r="G1289" i="1"/>
  <c r="I1289" i="1" s="1"/>
  <c r="M844" i="1"/>
  <c r="I844" i="1"/>
  <c r="H844" i="1"/>
  <c r="J844" i="1" s="1"/>
  <c r="G844" i="1"/>
  <c r="M1426" i="1"/>
  <c r="H1426" i="1"/>
  <c r="J1426" i="1" s="1"/>
  <c r="G1426" i="1"/>
  <c r="I1426" i="1" s="1"/>
  <c r="M1683" i="1"/>
  <c r="H1683" i="1"/>
  <c r="J1683" i="1" s="1"/>
  <c r="G1683" i="1"/>
  <c r="I1683" i="1" s="1"/>
  <c r="M1459" i="1"/>
  <c r="H1459" i="1"/>
  <c r="J1459" i="1" s="1"/>
  <c r="G1459" i="1"/>
  <c r="I1459" i="1" s="1"/>
  <c r="K1459" i="1" s="1"/>
  <c r="M1483" i="1"/>
  <c r="H1483" i="1"/>
  <c r="J1483" i="1" s="1"/>
  <c r="G1483" i="1"/>
  <c r="I1483" i="1" s="1"/>
  <c r="M1771" i="1"/>
  <c r="H1771" i="1"/>
  <c r="J1771" i="1" s="1"/>
  <c r="G1771" i="1"/>
  <c r="I1771" i="1" s="1"/>
  <c r="M1431" i="1"/>
  <c r="H1431" i="1"/>
  <c r="J1431" i="1" s="1"/>
  <c r="G1431" i="1"/>
  <c r="I1431" i="1" s="1"/>
  <c r="M1366" i="1"/>
  <c r="J1366" i="1"/>
  <c r="H1366" i="1"/>
  <c r="G1366" i="1"/>
  <c r="I1366" i="1" s="1"/>
  <c r="M1349" i="1"/>
  <c r="H1349" i="1"/>
  <c r="J1349" i="1" s="1"/>
  <c r="G1349" i="1"/>
  <c r="I1349" i="1" s="1"/>
  <c r="K1349" i="1" s="1"/>
  <c r="M1326" i="1"/>
  <c r="H1326" i="1"/>
  <c r="J1326" i="1" s="1"/>
  <c r="G1326" i="1"/>
  <c r="I1326" i="1" s="1"/>
  <c r="M1430" i="1"/>
  <c r="H1430" i="1"/>
  <c r="J1430" i="1" s="1"/>
  <c r="G1430" i="1"/>
  <c r="I1430" i="1" s="1"/>
  <c r="M1626" i="1"/>
  <c r="H1626" i="1"/>
  <c r="J1626" i="1" s="1"/>
  <c r="G1626" i="1"/>
  <c r="I1626" i="1" s="1"/>
  <c r="M1681" i="1"/>
  <c r="H1681" i="1"/>
  <c r="J1681" i="1" s="1"/>
  <c r="G1681" i="1"/>
  <c r="I1681" i="1" s="1"/>
  <c r="M1507" i="1"/>
  <c r="H1507" i="1"/>
  <c r="J1507" i="1" s="1"/>
  <c r="G1507" i="1"/>
  <c r="I1507" i="1" s="1"/>
  <c r="K1507" i="1" s="1"/>
  <c r="M1031" i="1"/>
  <c r="J1031" i="1"/>
  <c r="H1031" i="1"/>
  <c r="G1031" i="1"/>
  <c r="I1031" i="1" s="1"/>
  <c r="M886" i="1"/>
  <c r="J886" i="1"/>
  <c r="H886" i="1"/>
  <c r="G886" i="1"/>
  <c r="I886" i="1" s="1"/>
  <c r="K886" i="1" s="1"/>
  <c r="M863" i="1"/>
  <c r="I863" i="1"/>
  <c r="H863" i="1"/>
  <c r="J863" i="1" s="1"/>
  <c r="G863" i="1"/>
  <c r="M851" i="1"/>
  <c r="H851" i="1"/>
  <c r="J851" i="1" s="1"/>
  <c r="G851" i="1"/>
  <c r="I851" i="1" s="1"/>
  <c r="M752" i="1"/>
  <c r="H752" i="1"/>
  <c r="J752" i="1" s="1"/>
  <c r="G752" i="1"/>
  <c r="I752" i="1" s="1"/>
  <c r="M714" i="1"/>
  <c r="I714" i="1"/>
  <c r="K714" i="1" s="1"/>
  <c r="H714" i="1"/>
  <c r="J714" i="1" s="1"/>
  <c r="G714" i="1"/>
  <c r="M658" i="1"/>
  <c r="H658" i="1"/>
  <c r="J658" i="1" s="1"/>
  <c r="G658" i="1"/>
  <c r="I658" i="1" s="1"/>
  <c r="M1104" i="1"/>
  <c r="H1104" i="1"/>
  <c r="J1104" i="1" s="1"/>
  <c r="G1104" i="1"/>
  <c r="I1104" i="1" s="1"/>
  <c r="M1070" i="1"/>
  <c r="H1070" i="1"/>
  <c r="J1070" i="1" s="1"/>
  <c r="G1070" i="1"/>
  <c r="I1070" i="1" s="1"/>
  <c r="M1278" i="1"/>
  <c r="H1278" i="1"/>
  <c r="J1278" i="1" s="1"/>
  <c r="G1278" i="1"/>
  <c r="I1278" i="1" s="1"/>
  <c r="M464" i="1"/>
  <c r="H464" i="1"/>
  <c r="J464" i="1" s="1"/>
  <c r="G464" i="1"/>
  <c r="I464" i="1" s="1"/>
  <c r="M422" i="1"/>
  <c r="H422" i="1"/>
  <c r="J422" i="1" s="1"/>
  <c r="G422" i="1"/>
  <c r="I422" i="1" s="1"/>
  <c r="M373" i="1"/>
  <c r="J373" i="1"/>
  <c r="H373" i="1"/>
  <c r="G373" i="1"/>
  <c r="I373" i="1" s="1"/>
  <c r="M371" i="1"/>
  <c r="H371" i="1"/>
  <c r="J371" i="1" s="1"/>
  <c r="G371" i="1"/>
  <c r="I371" i="1" s="1"/>
  <c r="M353" i="1"/>
  <c r="J353" i="1"/>
  <c r="H353" i="1"/>
  <c r="G353" i="1"/>
  <c r="I353" i="1" s="1"/>
  <c r="M291" i="1"/>
  <c r="H291" i="1"/>
  <c r="J291" i="1" s="1"/>
  <c r="G291" i="1"/>
  <c r="I291" i="1" s="1"/>
  <c r="M260" i="1"/>
  <c r="H260" i="1"/>
  <c r="J260" i="1" s="1"/>
  <c r="G260" i="1"/>
  <c r="I260" i="1" s="1"/>
  <c r="M221" i="1"/>
  <c r="H221" i="1"/>
  <c r="J221" i="1" s="1"/>
  <c r="G221" i="1"/>
  <c r="I221" i="1" s="1"/>
  <c r="M935" i="1"/>
  <c r="H935" i="1"/>
  <c r="J935" i="1" s="1"/>
  <c r="G935" i="1"/>
  <c r="I935" i="1" s="1"/>
  <c r="K935" i="1" s="1"/>
  <c r="M1723" i="1"/>
  <c r="J1723" i="1"/>
  <c r="H1723" i="1"/>
  <c r="G1723" i="1"/>
  <c r="I1723" i="1" s="1"/>
  <c r="M1706" i="1"/>
  <c r="H1706" i="1"/>
  <c r="J1706" i="1" s="1"/>
  <c r="G1706" i="1"/>
  <c r="I1706" i="1" s="1"/>
  <c r="M1270" i="1"/>
  <c r="H1270" i="1"/>
  <c r="J1270" i="1" s="1"/>
  <c r="G1270" i="1"/>
  <c r="I1270" i="1" s="1"/>
  <c r="M256" i="1"/>
  <c r="H256" i="1"/>
  <c r="J256" i="1" s="1"/>
  <c r="G256" i="1"/>
  <c r="I256" i="1" s="1"/>
  <c r="K256" i="1" s="1"/>
  <c r="N256" i="1" s="1"/>
  <c r="M246" i="1"/>
  <c r="H246" i="1"/>
  <c r="J246" i="1" s="1"/>
  <c r="G246" i="1"/>
  <c r="I246" i="1" s="1"/>
  <c r="M180" i="1"/>
  <c r="H180" i="1"/>
  <c r="J180" i="1" s="1"/>
  <c r="G180" i="1"/>
  <c r="I180" i="1" s="1"/>
  <c r="M177" i="1"/>
  <c r="J177" i="1"/>
  <c r="H177" i="1"/>
  <c r="G177" i="1"/>
  <c r="I177" i="1" s="1"/>
  <c r="M150" i="1"/>
  <c r="H150" i="1"/>
  <c r="J150" i="1" s="1"/>
  <c r="G150" i="1"/>
  <c r="I150" i="1" s="1"/>
  <c r="M82" i="1"/>
  <c r="H82" i="1"/>
  <c r="J82" i="1" s="1"/>
  <c r="G82" i="1"/>
  <c r="I82" i="1" s="1"/>
  <c r="M66" i="1"/>
  <c r="H66" i="1"/>
  <c r="J66" i="1" s="1"/>
  <c r="G66" i="1"/>
  <c r="I66" i="1" s="1"/>
  <c r="M63" i="1"/>
  <c r="I63" i="1"/>
  <c r="H63" i="1"/>
  <c r="J63" i="1" s="1"/>
  <c r="G63" i="1"/>
  <c r="M10" i="1"/>
  <c r="H10" i="1"/>
  <c r="J10" i="1" s="1"/>
  <c r="G10" i="1"/>
  <c r="I10" i="1" s="1"/>
  <c r="M1023" i="1"/>
  <c r="H1023" i="1"/>
  <c r="J1023" i="1" s="1"/>
  <c r="G1023" i="1"/>
  <c r="I1023" i="1" s="1"/>
  <c r="M990" i="1"/>
  <c r="H990" i="1"/>
  <c r="J990" i="1" s="1"/>
  <c r="G990" i="1"/>
  <c r="I990" i="1" s="1"/>
  <c r="M861" i="1"/>
  <c r="J861" i="1"/>
  <c r="H861" i="1"/>
  <c r="G861" i="1"/>
  <c r="I861" i="1" s="1"/>
  <c r="M696" i="1"/>
  <c r="H696" i="1"/>
  <c r="J696" i="1" s="1"/>
  <c r="G696" i="1"/>
  <c r="I696" i="1" s="1"/>
  <c r="M1547" i="1"/>
  <c r="H1547" i="1"/>
  <c r="J1547" i="1" s="1"/>
  <c r="G1547" i="1"/>
  <c r="I1547" i="1" s="1"/>
  <c r="M1458" i="1"/>
  <c r="J1458" i="1"/>
  <c r="H1458" i="1"/>
  <c r="G1458" i="1"/>
  <c r="I1458" i="1" s="1"/>
  <c r="K1458" i="1" s="1"/>
  <c r="M1377" i="1"/>
  <c r="I1377" i="1"/>
  <c r="H1377" i="1"/>
  <c r="J1377" i="1" s="1"/>
  <c r="G1377" i="1"/>
  <c r="M1656" i="1"/>
  <c r="H1656" i="1"/>
  <c r="J1656" i="1" s="1"/>
  <c r="G1656" i="1"/>
  <c r="I1656" i="1" s="1"/>
  <c r="M885" i="1"/>
  <c r="H885" i="1"/>
  <c r="J885" i="1" s="1"/>
  <c r="G885" i="1"/>
  <c r="I885" i="1" s="1"/>
  <c r="M716" i="1"/>
  <c r="H716" i="1"/>
  <c r="J716" i="1" s="1"/>
  <c r="G716" i="1"/>
  <c r="I716" i="1" s="1"/>
  <c r="M1748" i="1"/>
  <c r="H1748" i="1"/>
  <c r="J1748" i="1" s="1"/>
  <c r="G1748" i="1"/>
  <c r="I1748" i="1" s="1"/>
  <c r="M1645" i="1"/>
  <c r="I1645" i="1"/>
  <c r="H1645" i="1"/>
  <c r="J1645" i="1" s="1"/>
  <c r="G1645" i="1"/>
  <c r="M1580" i="1"/>
  <c r="H1580" i="1"/>
  <c r="J1580" i="1" s="1"/>
  <c r="G1580" i="1"/>
  <c r="I1580" i="1" s="1"/>
  <c r="M1609" i="1"/>
  <c r="H1609" i="1"/>
  <c r="J1609" i="1" s="1"/>
  <c r="G1609" i="1"/>
  <c r="I1609" i="1" s="1"/>
  <c r="M1480" i="1"/>
  <c r="I1480" i="1"/>
  <c r="H1480" i="1"/>
  <c r="J1480" i="1" s="1"/>
  <c r="G1480" i="1"/>
  <c r="M1225" i="1"/>
  <c r="H1225" i="1"/>
  <c r="J1225" i="1" s="1"/>
  <c r="G1225" i="1"/>
  <c r="I1225" i="1" s="1"/>
  <c r="M584" i="1"/>
  <c r="H584" i="1"/>
  <c r="J584" i="1" s="1"/>
  <c r="G584" i="1"/>
  <c r="I584" i="1" s="1"/>
  <c r="M424" i="1"/>
  <c r="H424" i="1"/>
  <c r="J424" i="1" s="1"/>
  <c r="G424" i="1"/>
  <c r="I424" i="1" s="1"/>
  <c r="M366" i="1"/>
  <c r="J366" i="1"/>
  <c r="H366" i="1"/>
  <c r="G366" i="1"/>
  <c r="I366" i="1" s="1"/>
  <c r="M199" i="1"/>
  <c r="J199" i="1"/>
  <c r="H199" i="1"/>
  <c r="G199" i="1"/>
  <c r="I199" i="1" s="1"/>
  <c r="M1798" i="1"/>
  <c r="J1798" i="1"/>
  <c r="H1798" i="1"/>
  <c r="G1798" i="1"/>
  <c r="I1798" i="1" s="1"/>
  <c r="M930" i="1"/>
  <c r="H930" i="1"/>
  <c r="J930" i="1" s="1"/>
  <c r="G930" i="1"/>
  <c r="I930" i="1" s="1"/>
  <c r="M842" i="1"/>
  <c r="H842" i="1"/>
  <c r="J842" i="1" s="1"/>
  <c r="G842" i="1"/>
  <c r="I842" i="1" s="1"/>
  <c r="M1492" i="1"/>
  <c r="H1492" i="1"/>
  <c r="J1492" i="1" s="1"/>
  <c r="G1492" i="1"/>
  <c r="I1492" i="1" s="1"/>
  <c r="M1790" i="1"/>
  <c r="H1790" i="1"/>
  <c r="J1790" i="1" s="1"/>
  <c r="G1790" i="1"/>
  <c r="I1790" i="1" s="1"/>
  <c r="M1629" i="1"/>
  <c r="H1629" i="1"/>
  <c r="J1629" i="1" s="1"/>
  <c r="G1629" i="1"/>
  <c r="I1629" i="1" s="1"/>
  <c r="M1372" i="1"/>
  <c r="H1372" i="1"/>
  <c r="J1372" i="1" s="1"/>
  <c r="G1372" i="1"/>
  <c r="I1372" i="1" s="1"/>
  <c r="M1805" i="1"/>
  <c r="H1805" i="1"/>
  <c r="J1805" i="1" s="1"/>
  <c r="G1805" i="1"/>
  <c r="I1805" i="1" s="1"/>
  <c r="M840" i="1"/>
  <c r="H840" i="1"/>
  <c r="J840" i="1" s="1"/>
  <c r="G840" i="1"/>
  <c r="I840" i="1" s="1"/>
  <c r="K840" i="1" s="1"/>
  <c r="M1224" i="1"/>
  <c r="I1224" i="1"/>
  <c r="H1224" i="1"/>
  <c r="J1224" i="1" s="1"/>
  <c r="G1224" i="1"/>
  <c r="M1208" i="1"/>
  <c r="H1208" i="1"/>
  <c r="J1208" i="1" s="1"/>
  <c r="G1208" i="1"/>
  <c r="I1208" i="1" s="1"/>
  <c r="M1641" i="1"/>
  <c r="I1641" i="1"/>
  <c r="H1641" i="1"/>
  <c r="J1641" i="1" s="1"/>
  <c r="G1641" i="1"/>
  <c r="M1352" i="1"/>
  <c r="H1352" i="1"/>
  <c r="J1352" i="1" s="1"/>
  <c r="G1352" i="1"/>
  <c r="I1352" i="1" s="1"/>
  <c r="M406" i="1"/>
  <c r="J406" i="1"/>
  <c r="H406" i="1"/>
  <c r="G406" i="1"/>
  <c r="I406" i="1" s="1"/>
  <c r="M258" i="1"/>
  <c r="I258" i="1"/>
  <c r="K258" i="1" s="1"/>
  <c r="H258" i="1"/>
  <c r="J258" i="1" s="1"/>
  <c r="G258" i="1"/>
  <c r="M210" i="1"/>
  <c r="H210" i="1"/>
  <c r="J210" i="1" s="1"/>
  <c r="G210" i="1"/>
  <c r="I210" i="1" s="1"/>
  <c r="M165" i="1"/>
  <c r="H165" i="1"/>
  <c r="J165" i="1" s="1"/>
  <c r="G165" i="1"/>
  <c r="I165" i="1" s="1"/>
  <c r="K165" i="1" s="1"/>
  <c r="N165" i="1" s="1"/>
  <c r="M117" i="1"/>
  <c r="H117" i="1"/>
  <c r="J117" i="1" s="1"/>
  <c r="G117" i="1"/>
  <c r="I117" i="1" s="1"/>
  <c r="M113" i="1"/>
  <c r="H113" i="1"/>
  <c r="J113" i="1" s="1"/>
  <c r="G113" i="1"/>
  <c r="I113" i="1" s="1"/>
  <c r="K113" i="1" s="1"/>
  <c r="M1189" i="1"/>
  <c r="J1189" i="1"/>
  <c r="H1189" i="1"/>
  <c r="G1189" i="1"/>
  <c r="I1189" i="1" s="1"/>
  <c r="M556" i="1"/>
  <c r="H556" i="1"/>
  <c r="J556" i="1" s="1"/>
  <c r="G556" i="1"/>
  <c r="I556" i="1" s="1"/>
  <c r="M508" i="1"/>
  <c r="H508" i="1"/>
  <c r="J508" i="1" s="1"/>
  <c r="G508" i="1"/>
  <c r="I508" i="1" s="1"/>
  <c r="M414" i="1"/>
  <c r="H414" i="1"/>
  <c r="J414" i="1" s="1"/>
  <c r="G414" i="1"/>
  <c r="I414" i="1" s="1"/>
  <c r="M322" i="1"/>
  <c r="H322" i="1"/>
  <c r="J322" i="1" s="1"/>
  <c r="G322" i="1"/>
  <c r="I322" i="1" s="1"/>
  <c r="M284" i="1"/>
  <c r="I284" i="1"/>
  <c r="H284" i="1"/>
  <c r="J284" i="1" s="1"/>
  <c r="G284" i="1"/>
  <c r="M218" i="1"/>
  <c r="I218" i="1"/>
  <c r="H218" i="1"/>
  <c r="J218" i="1" s="1"/>
  <c r="G218" i="1"/>
  <c r="M95" i="1"/>
  <c r="H95" i="1"/>
  <c r="J95" i="1" s="1"/>
  <c r="G95" i="1"/>
  <c r="I95" i="1" s="1"/>
  <c r="M62" i="1"/>
  <c r="I62" i="1"/>
  <c r="H62" i="1"/>
  <c r="J62" i="1" s="1"/>
  <c r="G62" i="1"/>
  <c r="M1643" i="1"/>
  <c r="H1643" i="1"/>
  <c r="J1643" i="1" s="1"/>
  <c r="G1643" i="1"/>
  <c r="I1643" i="1" s="1"/>
  <c r="M1428" i="1"/>
  <c r="J1428" i="1"/>
  <c r="H1428" i="1"/>
  <c r="G1428" i="1"/>
  <c r="I1428" i="1" s="1"/>
  <c r="M817" i="1"/>
  <c r="H817" i="1"/>
  <c r="J817" i="1" s="1"/>
  <c r="G817" i="1"/>
  <c r="I817" i="1" s="1"/>
  <c r="M467" i="1"/>
  <c r="H467" i="1"/>
  <c r="J467" i="1" s="1"/>
  <c r="G467" i="1"/>
  <c r="I467" i="1" s="1"/>
  <c r="M1167" i="1"/>
  <c r="I1167" i="1"/>
  <c r="H1167" i="1"/>
  <c r="J1167" i="1" s="1"/>
  <c r="G1167" i="1"/>
  <c r="M1080" i="1"/>
  <c r="I1080" i="1"/>
  <c r="H1080" i="1"/>
  <c r="J1080" i="1" s="1"/>
  <c r="G1080" i="1"/>
  <c r="M670" i="1"/>
  <c r="H670" i="1"/>
  <c r="J670" i="1" s="1"/>
  <c r="G670" i="1"/>
  <c r="I670" i="1" s="1"/>
  <c r="M1347" i="1"/>
  <c r="I1347" i="1"/>
  <c r="H1347" i="1"/>
  <c r="J1347" i="1" s="1"/>
  <c r="G1347" i="1"/>
  <c r="M1814" i="1"/>
  <c r="H1814" i="1"/>
  <c r="J1814" i="1" s="1"/>
  <c r="G1814" i="1"/>
  <c r="I1814" i="1" s="1"/>
  <c r="M1136" i="1"/>
  <c r="H1136" i="1"/>
  <c r="J1136" i="1" s="1"/>
  <c r="G1136" i="1"/>
  <c r="I1136" i="1" s="1"/>
  <c r="M850" i="1"/>
  <c r="H850" i="1"/>
  <c r="J850" i="1" s="1"/>
  <c r="G850" i="1"/>
  <c r="I850" i="1" s="1"/>
  <c r="M622" i="1"/>
  <c r="J622" i="1"/>
  <c r="H622" i="1"/>
  <c r="G622" i="1"/>
  <c r="I622" i="1" s="1"/>
  <c r="K622" i="1" s="1"/>
  <c r="M597" i="1"/>
  <c r="I597" i="1"/>
  <c r="H597" i="1"/>
  <c r="J597" i="1" s="1"/>
  <c r="G597" i="1"/>
  <c r="M483" i="1"/>
  <c r="H483" i="1"/>
  <c r="J483" i="1" s="1"/>
  <c r="G483" i="1"/>
  <c r="I483" i="1" s="1"/>
  <c r="M427" i="1"/>
  <c r="H427" i="1"/>
  <c r="J427" i="1" s="1"/>
  <c r="G427" i="1"/>
  <c r="I427" i="1" s="1"/>
  <c r="M111" i="1"/>
  <c r="I111" i="1"/>
  <c r="H111" i="1"/>
  <c r="J111" i="1" s="1"/>
  <c r="G111" i="1"/>
  <c r="M1262" i="1"/>
  <c r="H1262" i="1"/>
  <c r="J1262" i="1" s="1"/>
  <c r="G1262" i="1"/>
  <c r="I1262" i="1" s="1"/>
  <c r="M466" i="1"/>
  <c r="J466" i="1"/>
  <c r="H466" i="1"/>
  <c r="G466" i="1"/>
  <c r="I466" i="1" s="1"/>
  <c r="K466" i="1" s="1"/>
  <c r="M350" i="1"/>
  <c r="I350" i="1"/>
  <c r="H350" i="1"/>
  <c r="J350" i="1" s="1"/>
  <c r="G350" i="1"/>
  <c r="M337" i="1"/>
  <c r="H337" i="1"/>
  <c r="J337" i="1" s="1"/>
  <c r="G337" i="1"/>
  <c r="I337" i="1" s="1"/>
  <c r="M241" i="1"/>
  <c r="H241" i="1"/>
  <c r="J241" i="1" s="1"/>
  <c r="G241" i="1"/>
  <c r="I241" i="1" s="1"/>
  <c r="M186" i="1"/>
  <c r="J186" i="1"/>
  <c r="H186" i="1"/>
  <c r="G186" i="1"/>
  <c r="I186" i="1" s="1"/>
  <c r="M184" i="1"/>
  <c r="H184" i="1"/>
  <c r="J184" i="1" s="1"/>
  <c r="G184" i="1"/>
  <c r="I184" i="1" s="1"/>
  <c r="M141" i="1"/>
  <c r="I141" i="1"/>
  <c r="H141" i="1"/>
  <c r="J141" i="1" s="1"/>
  <c r="G141" i="1"/>
  <c r="M112" i="1"/>
  <c r="H112" i="1"/>
  <c r="J112" i="1" s="1"/>
  <c r="G112" i="1"/>
  <c r="I112" i="1" s="1"/>
  <c r="M107" i="1"/>
  <c r="J107" i="1"/>
  <c r="H107" i="1"/>
  <c r="G107" i="1"/>
  <c r="I107" i="1" s="1"/>
  <c r="M96" i="1"/>
  <c r="I96" i="1"/>
  <c r="K96" i="1" s="1"/>
  <c r="N96" i="1" s="1"/>
  <c r="H96" i="1"/>
  <c r="J96" i="1" s="1"/>
  <c r="G96" i="1"/>
  <c r="M93" i="1"/>
  <c r="I93" i="1"/>
  <c r="H93" i="1"/>
  <c r="J93" i="1" s="1"/>
  <c r="G93" i="1"/>
  <c r="M78" i="1"/>
  <c r="H78" i="1"/>
  <c r="J78" i="1" s="1"/>
  <c r="G78" i="1"/>
  <c r="I78" i="1" s="1"/>
  <c r="M30" i="1"/>
  <c r="H30" i="1"/>
  <c r="J30" i="1" s="1"/>
  <c r="G30" i="1"/>
  <c r="I30" i="1" s="1"/>
  <c r="M29" i="1"/>
  <c r="I29" i="1"/>
  <c r="H29" i="1"/>
  <c r="J29" i="1" s="1"/>
  <c r="G29" i="1"/>
  <c r="M1191" i="1"/>
  <c r="I1191" i="1"/>
  <c r="H1191" i="1"/>
  <c r="J1191" i="1" s="1"/>
  <c r="G1191" i="1"/>
  <c r="M1141" i="1"/>
  <c r="H1141" i="1"/>
  <c r="J1141" i="1" s="1"/>
  <c r="G1141" i="1"/>
  <c r="I1141" i="1" s="1"/>
  <c r="M876" i="1"/>
  <c r="H876" i="1"/>
  <c r="J876" i="1" s="1"/>
  <c r="G876" i="1"/>
  <c r="I876" i="1" s="1"/>
  <c r="M1713" i="1"/>
  <c r="I1713" i="1"/>
  <c r="K1713" i="1" s="1"/>
  <c r="N1713" i="1" s="1"/>
  <c r="H1713" i="1"/>
  <c r="J1713" i="1" s="1"/>
  <c r="G1713" i="1"/>
  <c r="M1686" i="1"/>
  <c r="H1686" i="1"/>
  <c r="J1686" i="1" s="1"/>
  <c r="G1686" i="1"/>
  <c r="I1686" i="1" s="1"/>
  <c r="M1346" i="1"/>
  <c r="H1346" i="1"/>
  <c r="J1346" i="1" s="1"/>
  <c r="G1346" i="1"/>
  <c r="I1346" i="1" s="1"/>
  <c r="M1115" i="1"/>
  <c r="H1115" i="1"/>
  <c r="J1115" i="1" s="1"/>
  <c r="G1115" i="1"/>
  <c r="I1115" i="1" s="1"/>
  <c r="M1027" i="1"/>
  <c r="I1027" i="1"/>
  <c r="H1027" i="1"/>
  <c r="J1027" i="1" s="1"/>
  <c r="G1027" i="1"/>
  <c r="M862" i="1"/>
  <c r="H862" i="1"/>
  <c r="J862" i="1" s="1"/>
  <c r="G862" i="1"/>
  <c r="I862" i="1" s="1"/>
  <c r="M800" i="1"/>
  <c r="H800" i="1"/>
  <c r="J800" i="1" s="1"/>
  <c r="G800" i="1"/>
  <c r="I800" i="1" s="1"/>
  <c r="M778" i="1"/>
  <c r="J778" i="1"/>
  <c r="H778" i="1"/>
  <c r="G778" i="1"/>
  <c r="I778" i="1" s="1"/>
  <c r="M689" i="1"/>
  <c r="H689" i="1"/>
  <c r="J689" i="1" s="1"/>
  <c r="G689" i="1"/>
  <c r="I689" i="1" s="1"/>
  <c r="K689" i="1" s="1"/>
  <c r="N689" i="1" s="1"/>
  <c r="M1576" i="1"/>
  <c r="I1576" i="1"/>
  <c r="H1576" i="1"/>
  <c r="J1576" i="1" s="1"/>
  <c r="G1576" i="1"/>
  <c r="M1362" i="1"/>
  <c r="H1362" i="1"/>
  <c r="J1362" i="1" s="1"/>
  <c r="G1362" i="1"/>
  <c r="I1362" i="1" s="1"/>
  <c r="M856" i="1"/>
  <c r="H856" i="1"/>
  <c r="J856" i="1" s="1"/>
  <c r="G856" i="1"/>
  <c r="I856" i="1" s="1"/>
  <c r="M821" i="1"/>
  <c r="I821" i="1"/>
  <c r="H821" i="1"/>
  <c r="J821" i="1" s="1"/>
  <c r="G821" i="1"/>
  <c r="M609" i="1"/>
  <c r="I609" i="1"/>
  <c r="H609" i="1"/>
  <c r="J609" i="1" s="1"/>
  <c r="G609" i="1"/>
  <c r="M604" i="1"/>
  <c r="H604" i="1"/>
  <c r="J604" i="1" s="1"/>
  <c r="G604" i="1"/>
  <c r="I604" i="1" s="1"/>
  <c r="M590" i="1"/>
  <c r="J590" i="1"/>
  <c r="H590" i="1"/>
  <c r="G590" i="1"/>
  <c r="I590" i="1" s="1"/>
  <c r="M574" i="1"/>
  <c r="H574" i="1"/>
  <c r="J574" i="1" s="1"/>
  <c r="G574" i="1"/>
  <c r="I574" i="1" s="1"/>
  <c r="M551" i="1"/>
  <c r="I551" i="1"/>
  <c r="H551" i="1"/>
  <c r="J551" i="1" s="1"/>
  <c r="G551" i="1"/>
  <c r="M454" i="1"/>
  <c r="H454" i="1"/>
  <c r="J454" i="1" s="1"/>
  <c r="G454" i="1"/>
  <c r="I454" i="1" s="1"/>
  <c r="M378" i="1"/>
  <c r="H378" i="1"/>
  <c r="J378" i="1" s="1"/>
  <c r="G378" i="1"/>
  <c r="I378" i="1" s="1"/>
  <c r="M357" i="1"/>
  <c r="H357" i="1"/>
  <c r="J357" i="1" s="1"/>
  <c r="G357" i="1"/>
  <c r="I357" i="1" s="1"/>
  <c r="M314" i="1"/>
  <c r="I314" i="1"/>
  <c r="H314" i="1"/>
  <c r="J314" i="1" s="1"/>
  <c r="G314" i="1"/>
  <c r="M252" i="1"/>
  <c r="H252" i="1"/>
  <c r="J252" i="1" s="1"/>
  <c r="G252" i="1"/>
  <c r="I252" i="1" s="1"/>
  <c r="K252" i="1" s="1"/>
  <c r="M217" i="1"/>
  <c r="J217" i="1"/>
  <c r="H217" i="1"/>
  <c r="G217" i="1"/>
  <c r="I217" i="1" s="1"/>
  <c r="M201" i="1"/>
  <c r="I201" i="1"/>
  <c r="K201" i="1" s="1"/>
  <c r="N201" i="1" s="1"/>
  <c r="H201" i="1"/>
  <c r="J201" i="1" s="1"/>
  <c r="G201" i="1"/>
  <c r="M91" i="1"/>
  <c r="I91" i="1"/>
  <c r="H91" i="1"/>
  <c r="J91" i="1" s="1"/>
  <c r="G91" i="1"/>
  <c r="M27" i="1"/>
  <c r="H27" i="1"/>
  <c r="J27" i="1" s="1"/>
  <c r="G27" i="1"/>
  <c r="I27" i="1" s="1"/>
  <c r="M24" i="1"/>
  <c r="H24" i="1"/>
  <c r="J24" i="1" s="1"/>
  <c r="G24" i="1"/>
  <c r="I24" i="1" s="1"/>
  <c r="M16" i="1"/>
  <c r="I16" i="1"/>
  <c r="H16" i="1"/>
  <c r="J16" i="1" s="1"/>
  <c r="G16" i="1"/>
  <c r="M1235" i="1"/>
  <c r="H1235" i="1"/>
  <c r="J1235" i="1" s="1"/>
  <c r="G1235" i="1"/>
  <c r="I1235" i="1" s="1"/>
  <c r="M1050" i="1"/>
  <c r="H1050" i="1"/>
  <c r="J1050" i="1" s="1"/>
  <c r="G1050" i="1"/>
  <c r="I1050" i="1" s="1"/>
  <c r="K1050" i="1" s="1"/>
  <c r="M1812" i="1"/>
  <c r="J1812" i="1"/>
  <c r="H1812" i="1"/>
  <c r="G1812" i="1"/>
  <c r="I1812" i="1" s="1"/>
  <c r="K1812" i="1" s="1"/>
  <c r="M1785" i="1"/>
  <c r="H1785" i="1"/>
  <c r="J1785" i="1" s="1"/>
  <c r="G1785" i="1"/>
  <c r="I1785" i="1" s="1"/>
  <c r="K1785" i="1" s="1"/>
  <c r="N1785" i="1" s="1"/>
  <c r="M1605" i="1"/>
  <c r="H1605" i="1"/>
  <c r="J1605" i="1" s="1"/>
  <c r="G1605" i="1"/>
  <c r="I1605" i="1" s="1"/>
  <c r="M1545" i="1"/>
  <c r="H1545" i="1"/>
  <c r="J1545" i="1" s="1"/>
  <c r="G1545" i="1"/>
  <c r="I1545" i="1" s="1"/>
  <c r="M1502" i="1"/>
  <c r="H1502" i="1"/>
  <c r="J1502" i="1" s="1"/>
  <c r="G1502" i="1"/>
  <c r="I1502" i="1" s="1"/>
  <c r="K1502" i="1" s="1"/>
  <c r="M1477" i="1"/>
  <c r="I1477" i="1"/>
  <c r="H1477" i="1"/>
  <c r="J1477" i="1" s="1"/>
  <c r="G1477" i="1"/>
  <c r="M1475" i="1"/>
  <c r="H1475" i="1"/>
  <c r="J1475" i="1" s="1"/>
  <c r="G1475" i="1"/>
  <c r="I1475" i="1" s="1"/>
  <c r="M1470" i="1"/>
  <c r="H1470" i="1"/>
  <c r="J1470" i="1" s="1"/>
  <c r="G1470" i="1"/>
  <c r="I1470" i="1" s="1"/>
  <c r="K1470" i="1" s="1"/>
  <c r="M1424" i="1"/>
  <c r="J1424" i="1"/>
  <c r="H1424" i="1"/>
  <c r="G1424" i="1"/>
  <c r="I1424" i="1" s="1"/>
  <c r="M1389" i="1"/>
  <c r="H1389" i="1"/>
  <c r="J1389" i="1" s="1"/>
  <c r="G1389" i="1"/>
  <c r="I1389" i="1" s="1"/>
  <c r="K1389" i="1" s="1"/>
  <c r="N1389" i="1" s="1"/>
  <c r="M1364" i="1"/>
  <c r="H1364" i="1"/>
  <c r="J1364" i="1" s="1"/>
  <c r="G1364" i="1"/>
  <c r="I1364" i="1" s="1"/>
  <c r="M1354" i="1"/>
  <c r="H1354" i="1"/>
  <c r="J1354" i="1" s="1"/>
  <c r="G1354" i="1"/>
  <c r="I1354" i="1" s="1"/>
  <c r="M1273" i="1"/>
  <c r="H1273" i="1"/>
  <c r="J1273" i="1" s="1"/>
  <c r="G1273" i="1"/>
  <c r="I1273" i="1" s="1"/>
  <c r="M1236" i="1"/>
  <c r="I1236" i="1"/>
  <c r="H1236" i="1"/>
  <c r="J1236" i="1" s="1"/>
  <c r="G1236" i="1"/>
  <c r="M1159" i="1"/>
  <c r="I1159" i="1"/>
  <c r="H1159" i="1"/>
  <c r="J1159" i="1" s="1"/>
  <c r="G1159" i="1"/>
  <c r="M1166" i="1"/>
  <c r="H1166" i="1"/>
  <c r="J1166" i="1" s="1"/>
  <c r="G1166" i="1"/>
  <c r="I1166" i="1" s="1"/>
  <c r="M426" i="1"/>
  <c r="J426" i="1"/>
  <c r="H426" i="1"/>
  <c r="G426" i="1"/>
  <c r="I426" i="1" s="1"/>
  <c r="M400" i="1"/>
  <c r="I400" i="1"/>
  <c r="H400" i="1"/>
  <c r="J400" i="1" s="1"/>
  <c r="G400" i="1"/>
  <c r="M397" i="1"/>
  <c r="H397" i="1"/>
  <c r="J397" i="1" s="1"/>
  <c r="G397" i="1"/>
  <c r="I397" i="1" s="1"/>
  <c r="M318" i="1"/>
  <c r="H318" i="1"/>
  <c r="J318" i="1" s="1"/>
  <c r="G318" i="1"/>
  <c r="I318" i="1" s="1"/>
  <c r="M274" i="1"/>
  <c r="J274" i="1"/>
  <c r="H274" i="1"/>
  <c r="G274" i="1"/>
  <c r="I274" i="1" s="1"/>
  <c r="M65" i="1"/>
  <c r="H65" i="1"/>
  <c r="J65" i="1" s="1"/>
  <c r="G65" i="1"/>
  <c r="I65" i="1" s="1"/>
  <c r="M21" i="1"/>
  <c r="I21" i="1"/>
  <c r="H21" i="1"/>
  <c r="J21" i="1" s="1"/>
  <c r="G21" i="1"/>
  <c r="M19" i="1"/>
  <c r="H19" i="1"/>
  <c r="J19" i="1" s="1"/>
  <c r="G19" i="1"/>
  <c r="I19" i="1" s="1"/>
  <c r="K19" i="1" s="1"/>
  <c r="M1157" i="1"/>
  <c r="J1157" i="1"/>
  <c r="H1157" i="1"/>
  <c r="G1157" i="1"/>
  <c r="I1157" i="1" s="1"/>
  <c r="M1193" i="1"/>
  <c r="I1193" i="1"/>
  <c r="K1193" i="1" s="1"/>
  <c r="H1193" i="1"/>
  <c r="J1193" i="1" s="1"/>
  <c r="G1193" i="1"/>
  <c r="M1301" i="1"/>
  <c r="I1301" i="1"/>
  <c r="H1301" i="1"/>
  <c r="J1301" i="1" s="1"/>
  <c r="G1301" i="1"/>
  <c r="M1298" i="1"/>
  <c r="H1298" i="1"/>
  <c r="J1298" i="1" s="1"/>
  <c r="G1298" i="1"/>
  <c r="I1298" i="1" s="1"/>
  <c r="M878" i="1"/>
  <c r="H878" i="1"/>
  <c r="J878" i="1" s="1"/>
  <c r="G878" i="1"/>
  <c r="I878" i="1" s="1"/>
  <c r="M913" i="1"/>
  <c r="I913" i="1"/>
  <c r="H913" i="1"/>
  <c r="J913" i="1" s="1"/>
  <c r="G913" i="1"/>
  <c r="M894" i="1"/>
  <c r="I894" i="1"/>
  <c r="H894" i="1"/>
  <c r="J894" i="1" s="1"/>
  <c r="G894" i="1"/>
  <c r="M1190" i="1"/>
  <c r="H1190" i="1"/>
  <c r="J1190" i="1" s="1"/>
  <c r="G1190" i="1"/>
  <c r="I1190" i="1" s="1"/>
  <c r="K1190" i="1" s="1"/>
  <c r="M1038" i="1"/>
  <c r="H1038" i="1"/>
  <c r="J1038" i="1" s="1"/>
  <c r="G1038" i="1"/>
  <c r="I1038" i="1" s="1"/>
  <c r="M998" i="1"/>
  <c r="H998" i="1"/>
  <c r="J998" i="1" s="1"/>
  <c r="G998" i="1"/>
  <c r="I998" i="1" s="1"/>
  <c r="K998" i="1" s="1"/>
  <c r="M965" i="1"/>
  <c r="H965" i="1"/>
  <c r="J965" i="1" s="1"/>
  <c r="G965" i="1"/>
  <c r="I965" i="1" s="1"/>
  <c r="M932" i="1"/>
  <c r="H932" i="1"/>
  <c r="J932" i="1" s="1"/>
  <c r="G932" i="1"/>
  <c r="I932" i="1" s="1"/>
  <c r="M1248" i="1"/>
  <c r="H1248" i="1"/>
  <c r="J1248" i="1" s="1"/>
  <c r="G1248" i="1"/>
  <c r="I1248" i="1" s="1"/>
  <c r="M1526" i="1"/>
  <c r="I1526" i="1"/>
  <c r="H1526" i="1"/>
  <c r="J1526" i="1" s="1"/>
  <c r="G1526" i="1"/>
  <c r="M1523" i="1"/>
  <c r="H1523" i="1"/>
  <c r="J1523" i="1" s="1"/>
  <c r="G1523" i="1"/>
  <c r="I1523" i="1" s="1"/>
  <c r="M964" i="1"/>
  <c r="H964" i="1"/>
  <c r="J964" i="1" s="1"/>
  <c r="G964" i="1"/>
  <c r="I964" i="1" s="1"/>
  <c r="K964" i="1" s="1"/>
  <c r="M1541" i="1"/>
  <c r="J1541" i="1"/>
  <c r="H1541" i="1"/>
  <c r="G1541" i="1"/>
  <c r="I1541" i="1" s="1"/>
  <c r="M170" i="1"/>
  <c r="H170" i="1"/>
  <c r="J170" i="1" s="1"/>
  <c r="G170" i="1"/>
  <c r="I170" i="1" s="1"/>
  <c r="K170" i="1" s="1"/>
  <c r="M547" i="1"/>
  <c r="H547" i="1"/>
  <c r="J547" i="1" s="1"/>
  <c r="G547" i="1"/>
  <c r="I547" i="1" s="1"/>
  <c r="M438" i="1"/>
  <c r="H438" i="1"/>
  <c r="J438" i="1" s="1"/>
  <c r="G438" i="1"/>
  <c r="I438" i="1" s="1"/>
  <c r="M419" i="1"/>
  <c r="H419" i="1"/>
  <c r="J419" i="1" s="1"/>
  <c r="G419" i="1"/>
  <c r="I419" i="1" s="1"/>
  <c r="M377" i="1"/>
  <c r="I377" i="1"/>
  <c r="K377" i="1" s="1"/>
  <c r="H377" i="1"/>
  <c r="J377" i="1" s="1"/>
  <c r="G377" i="1"/>
  <c r="M352" i="1"/>
  <c r="I352" i="1"/>
  <c r="H352" i="1"/>
  <c r="J352" i="1" s="1"/>
  <c r="G352" i="1"/>
  <c r="M344" i="1"/>
  <c r="H344" i="1"/>
  <c r="J344" i="1" s="1"/>
  <c r="G344" i="1"/>
  <c r="I344" i="1" s="1"/>
  <c r="M335" i="1"/>
  <c r="J335" i="1"/>
  <c r="H335" i="1"/>
  <c r="G335" i="1"/>
  <c r="I335" i="1" s="1"/>
  <c r="M296" i="1"/>
  <c r="H296" i="1"/>
  <c r="J296" i="1" s="1"/>
  <c r="G296" i="1"/>
  <c r="I296" i="1" s="1"/>
  <c r="M236" i="1"/>
  <c r="I236" i="1"/>
  <c r="H236" i="1"/>
  <c r="J236" i="1" s="1"/>
  <c r="G236" i="1"/>
  <c r="M198" i="1"/>
  <c r="H198" i="1"/>
  <c r="J198" i="1" s="1"/>
  <c r="G198" i="1"/>
  <c r="I198" i="1" s="1"/>
  <c r="K198" i="1" s="1"/>
  <c r="M164" i="1"/>
  <c r="H164" i="1"/>
  <c r="J164" i="1" s="1"/>
  <c r="G164" i="1"/>
  <c r="I164" i="1" s="1"/>
  <c r="M134" i="1"/>
  <c r="H134" i="1"/>
  <c r="J134" i="1" s="1"/>
  <c r="G134" i="1"/>
  <c r="I134" i="1" s="1"/>
  <c r="M74" i="1"/>
  <c r="I74" i="1"/>
  <c r="H74" i="1"/>
  <c r="J74" i="1" s="1"/>
  <c r="G74" i="1"/>
  <c r="M56" i="1"/>
  <c r="H56" i="1"/>
  <c r="J56" i="1" s="1"/>
  <c r="G56" i="1"/>
  <c r="I56" i="1" s="1"/>
  <c r="K56" i="1" s="1"/>
  <c r="M54" i="1"/>
  <c r="J54" i="1"/>
  <c r="H54" i="1"/>
  <c r="G54" i="1"/>
  <c r="I54" i="1" s="1"/>
  <c r="M44" i="1"/>
  <c r="I44" i="1"/>
  <c r="H44" i="1"/>
  <c r="J44" i="1" s="1"/>
  <c r="G44" i="1"/>
  <c r="M43" i="1"/>
  <c r="I43" i="1"/>
  <c r="H43" i="1"/>
  <c r="J43" i="1" s="1"/>
  <c r="G43" i="1"/>
  <c r="M28" i="1"/>
  <c r="J28" i="1"/>
  <c r="H28" i="1"/>
  <c r="G28" i="1"/>
  <c r="I28" i="1" s="1"/>
  <c r="M22" i="1"/>
  <c r="H22" i="1"/>
  <c r="J22" i="1" s="1"/>
  <c r="G22" i="1"/>
  <c r="I22" i="1" s="1"/>
  <c r="M13" i="1"/>
  <c r="J13" i="1"/>
  <c r="I13" i="1"/>
  <c r="H13" i="1"/>
  <c r="G13" i="1"/>
  <c r="M4" i="1"/>
  <c r="I4" i="1"/>
  <c r="K4" i="1" s="1"/>
  <c r="N4" i="1" s="1"/>
  <c r="H4" i="1"/>
  <c r="J4" i="1" s="1"/>
  <c r="G4" i="1"/>
  <c r="M1120" i="1"/>
  <c r="J1120" i="1"/>
  <c r="H1120" i="1"/>
  <c r="G1120" i="1"/>
  <c r="I1120" i="1" s="1"/>
  <c r="M1088" i="1"/>
  <c r="H1088" i="1"/>
  <c r="J1088" i="1" s="1"/>
  <c r="G1088" i="1"/>
  <c r="I1088" i="1" s="1"/>
  <c r="M1714" i="1"/>
  <c r="H1714" i="1"/>
  <c r="J1714" i="1" s="1"/>
  <c r="G1714" i="1"/>
  <c r="I1714" i="1" s="1"/>
  <c r="M1610" i="1"/>
  <c r="H1610" i="1"/>
  <c r="J1610" i="1" s="1"/>
  <c r="G1610" i="1"/>
  <c r="I1610" i="1" s="1"/>
  <c r="M1775" i="1"/>
  <c r="J1775" i="1"/>
  <c r="H1775" i="1"/>
  <c r="G1775" i="1"/>
  <c r="I1775" i="1" s="1"/>
  <c r="M1131" i="1"/>
  <c r="H1131" i="1"/>
  <c r="J1131" i="1" s="1"/>
  <c r="G1131" i="1"/>
  <c r="I1131" i="1" s="1"/>
  <c r="K1131" i="1" s="1"/>
  <c r="M1196" i="1"/>
  <c r="J1196" i="1"/>
  <c r="I1196" i="1"/>
  <c r="H1196" i="1"/>
  <c r="G1196" i="1"/>
  <c r="M916" i="1"/>
  <c r="H916" i="1"/>
  <c r="J916" i="1" s="1"/>
  <c r="G916" i="1"/>
  <c r="I916" i="1" s="1"/>
  <c r="M1284" i="1"/>
  <c r="H1284" i="1"/>
  <c r="J1284" i="1" s="1"/>
  <c r="G1284" i="1"/>
  <c r="I1284" i="1" s="1"/>
  <c r="M441" i="1"/>
  <c r="H441" i="1"/>
  <c r="J441" i="1" s="1"/>
  <c r="G441" i="1"/>
  <c r="I441" i="1" s="1"/>
  <c r="M1650" i="1"/>
  <c r="H1650" i="1"/>
  <c r="J1650" i="1" s="1"/>
  <c r="G1650" i="1"/>
  <c r="I1650" i="1" s="1"/>
  <c r="M1044" i="1"/>
  <c r="H1044" i="1"/>
  <c r="J1044" i="1" s="1"/>
  <c r="G1044" i="1"/>
  <c r="I1044" i="1" s="1"/>
  <c r="M919" i="1"/>
  <c r="J919" i="1"/>
  <c r="H919" i="1"/>
  <c r="G919" i="1"/>
  <c r="I919" i="1" s="1"/>
  <c r="M1383" i="1"/>
  <c r="H1383" i="1"/>
  <c r="J1383" i="1" s="1"/>
  <c r="G1383" i="1"/>
  <c r="I1383" i="1" s="1"/>
  <c r="M1614" i="1"/>
  <c r="H1614" i="1"/>
  <c r="J1614" i="1" s="1"/>
  <c r="G1614" i="1"/>
  <c r="I1614" i="1" s="1"/>
  <c r="M1501" i="1"/>
  <c r="H1501" i="1"/>
  <c r="J1501" i="1" s="1"/>
  <c r="G1501" i="1"/>
  <c r="I1501" i="1" s="1"/>
  <c r="M1676" i="1"/>
  <c r="H1676" i="1"/>
  <c r="J1676" i="1" s="1"/>
  <c r="G1676" i="1"/>
  <c r="I1676" i="1" s="1"/>
  <c r="M1572" i="1"/>
  <c r="J1572" i="1"/>
  <c r="H1572" i="1"/>
  <c r="G1572" i="1"/>
  <c r="I1572" i="1" s="1"/>
  <c r="M1226" i="1"/>
  <c r="I1226" i="1"/>
  <c r="H1226" i="1"/>
  <c r="J1226" i="1" s="1"/>
  <c r="G1226" i="1"/>
  <c r="M938" i="1"/>
  <c r="H938" i="1"/>
  <c r="J938" i="1" s="1"/>
  <c r="G938" i="1"/>
  <c r="I938" i="1" s="1"/>
  <c r="M1618" i="1"/>
  <c r="H1618" i="1"/>
  <c r="J1618" i="1" s="1"/>
  <c r="G1618" i="1"/>
  <c r="I1618" i="1" s="1"/>
  <c r="M736" i="1"/>
  <c r="H736" i="1"/>
  <c r="J736" i="1" s="1"/>
  <c r="G736" i="1"/>
  <c r="I736" i="1" s="1"/>
  <c r="M498" i="1"/>
  <c r="H498" i="1"/>
  <c r="J498" i="1" s="1"/>
  <c r="G498" i="1"/>
  <c r="I498" i="1" s="1"/>
  <c r="M354" i="1"/>
  <c r="H354" i="1"/>
  <c r="J354" i="1" s="1"/>
  <c r="G354" i="1"/>
  <c r="I354" i="1" s="1"/>
  <c r="M190" i="1"/>
  <c r="H190" i="1"/>
  <c r="J190" i="1" s="1"/>
  <c r="G190" i="1"/>
  <c r="I190" i="1" s="1"/>
  <c r="M1710" i="1"/>
  <c r="H1710" i="1"/>
  <c r="J1710" i="1" s="1"/>
  <c r="G1710" i="1"/>
  <c r="I1710" i="1" s="1"/>
  <c r="M1074" i="1"/>
  <c r="H1074" i="1"/>
  <c r="J1074" i="1" s="1"/>
  <c r="G1074" i="1"/>
  <c r="I1074" i="1" s="1"/>
  <c r="M1016" i="1"/>
  <c r="H1016" i="1"/>
  <c r="J1016" i="1" s="1"/>
  <c r="G1016" i="1"/>
  <c r="I1016" i="1" s="1"/>
  <c r="M558" i="1"/>
  <c r="J558" i="1"/>
  <c r="H558" i="1"/>
  <c r="G558" i="1"/>
  <c r="I558" i="1" s="1"/>
  <c r="M1246" i="1"/>
  <c r="H1246" i="1"/>
  <c r="J1246" i="1" s="1"/>
  <c r="G1246" i="1"/>
  <c r="I1246" i="1" s="1"/>
  <c r="M1210" i="1"/>
  <c r="H1210" i="1"/>
  <c r="J1210" i="1" s="1"/>
  <c r="G1210" i="1"/>
  <c r="I1210" i="1" s="1"/>
  <c r="K1210" i="1" s="1"/>
  <c r="M1114" i="1"/>
  <c r="H1114" i="1"/>
  <c r="J1114" i="1" s="1"/>
  <c r="G1114" i="1"/>
  <c r="I1114" i="1" s="1"/>
  <c r="M1102" i="1"/>
  <c r="J1102" i="1"/>
  <c r="H1102" i="1"/>
  <c r="G1102" i="1"/>
  <c r="I1102" i="1" s="1"/>
  <c r="K1102" i="1" s="1"/>
  <c r="M1100" i="1"/>
  <c r="H1100" i="1"/>
  <c r="J1100" i="1" s="1"/>
  <c r="G1100" i="1"/>
  <c r="I1100" i="1" s="1"/>
  <c r="M902" i="1"/>
  <c r="H902" i="1"/>
  <c r="J902" i="1" s="1"/>
  <c r="G902" i="1"/>
  <c r="I902" i="1" s="1"/>
  <c r="M866" i="1"/>
  <c r="H866" i="1"/>
  <c r="J866" i="1" s="1"/>
  <c r="G866" i="1"/>
  <c r="I866" i="1" s="1"/>
  <c r="M820" i="1"/>
  <c r="H820" i="1"/>
  <c r="J820" i="1" s="1"/>
  <c r="K820" i="1" s="1"/>
  <c r="G820" i="1"/>
  <c r="I820" i="1" s="1"/>
  <c r="M684" i="1"/>
  <c r="H684" i="1"/>
  <c r="J684" i="1" s="1"/>
  <c r="G684" i="1"/>
  <c r="I684" i="1" s="1"/>
  <c r="M1679" i="1"/>
  <c r="H1679" i="1"/>
  <c r="J1679" i="1" s="1"/>
  <c r="G1679" i="1"/>
  <c r="I1679" i="1" s="1"/>
  <c r="M1658" i="1"/>
  <c r="H1658" i="1"/>
  <c r="J1658" i="1" s="1"/>
  <c r="G1658" i="1"/>
  <c r="I1658" i="1" s="1"/>
  <c r="M1530" i="1"/>
  <c r="H1530" i="1"/>
  <c r="J1530" i="1" s="1"/>
  <c r="G1530" i="1"/>
  <c r="I1530" i="1" s="1"/>
  <c r="M1446" i="1"/>
  <c r="H1446" i="1"/>
  <c r="J1446" i="1" s="1"/>
  <c r="G1446" i="1"/>
  <c r="I1446" i="1" s="1"/>
  <c r="M1393" i="1"/>
  <c r="H1393" i="1"/>
  <c r="J1393" i="1" s="1"/>
  <c r="G1393" i="1"/>
  <c r="I1393" i="1" s="1"/>
  <c r="M1607" i="1"/>
  <c r="H1607" i="1"/>
  <c r="J1607" i="1" s="1"/>
  <c r="G1607" i="1"/>
  <c r="I1607" i="1" s="1"/>
  <c r="M691" i="1"/>
  <c r="K691" i="1"/>
  <c r="H691" i="1"/>
  <c r="J691" i="1" s="1"/>
  <c r="G691" i="1"/>
  <c r="I691" i="1" s="1"/>
  <c r="M632" i="1"/>
  <c r="H632" i="1"/>
  <c r="J632" i="1" s="1"/>
  <c r="G632" i="1"/>
  <c r="I632" i="1" s="1"/>
  <c r="M376" i="1"/>
  <c r="H376" i="1"/>
  <c r="J376" i="1" s="1"/>
  <c r="K376" i="1" s="1"/>
  <c r="G376" i="1"/>
  <c r="I376" i="1" s="1"/>
  <c r="M336" i="1"/>
  <c r="H336" i="1"/>
  <c r="J336" i="1" s="1"/>
  <c r="G336" i="1"/>
  <c r="I336" i="1" s="1"/>
  <c r="M688" i="1"/>
  <c r="J688" i="1"/>
  <c r="K688" i="1" s="1"/>
  <c r="H688" i="1"/>
  <c r="G688" i="1"/>
  <c r="I688" i="1" s="1"/>
  <c r="M729" i="1"/>
  <c r="H729" i="1"/>
  <c r="J729" i="1" s="1"/>
  <c r="G729" i="1"/>
  <c r="I729" i="1" s="1"/>
  <c r="M1774" i="1"/>
  <c r="H1774" i="1"/>
  <c r="J1774" i="1" s="1"/>
  <c r="G1774" i="1"/>
  <c r="I1774" i="1" s="1"/>
  <c r="M1054" i="1"/>
  <c r="H1054" i="1"/>
  <c r="J1054" i="1" s="1"/>
  <c r="G1054" i="1"/>
  <c r="I1054" i="1" s="1"/>
  <c r="M1026" i="1"/>
  <c r="J1026" i="1"/>
  <c r="H1026" i="1"/>
  <c r="G1026" i="1"/>
  <c r="I1026" i="1" s="1"/>
  <c r="M1640" i="1"/>
  <c r="H1640" i="1"/>
  <c r="J1640" i="1" s="1"/>
  <c r="G1640" i="1"/>
  <c r="I1640" i="1" s="1"/>
  <c r="M1595" i="1"/>
  <c r="H1595" i="1"/>
  <c r="J1595" i="1" s="1"/>
  <c r="G1595" i="1"/>
  <c r="I1595" i="1" s="1"/>
  <c r="M1439" i="1"/>
  <c r="H1439" i="1"/>
  <c r="J1439" i="1" s="1"/>
  <c r="G1439" i="1"/>
  <c r="I1439" i="1" s="1"/>
  <c r="K1439" i="1" s="1"/>
  <c r="N1439" i="1" s="1"/>
  <c r="M1076" i="1"/>
  <c r="J1076" i="1"/>
  <c r="H1076" i="1"/>
  <c r="G1076" i="1"/>
  <c r="I1076" i="1" s="1"/>
  <c r="K1076" i="1" s="1"/>
  <c r="M1488" i="1"/>
  <c r="H1488" i="1"/>
  <c r="J1488" i="1" s="1"/>
  <c r="G1488" i="1"/>
  <c r="I1488" i="1" s="1"/>
  <c r="M1628" i="1"/>
  <c r="H1628" i="1"/>
  <c r="J1628" i="1" s="1"/>
  <c r="G1628" i="1"/>
  <c r="I1628" i="1" s="1"/>
  <c r="M744" i="1"/>
  <c r="H744" i="1"/>
  <c r="J744" i="1" s="1"/>
  <c r="G744" i="1"/>
  <c r="I744" i="1" s="1"/>
  <c r="M576" i="1"/>
  <c r="H576" i="1"/>
  <c r="J576" i="1" s="1"/>
  <c r="K576" i="1" s="1"/>
  <c r="G576" i="1"/>
  <c r="I576" i="1" s="1"/>
  <c r="M493" i="1"/>
  <c r="H493" i="1"/>
  <c r="J493" i="1" s="1"/>
  <c r="G493" i="1"/>
  <c r="I493" i="1" s="1"/>
  <c r="M343" i="1"/>
  <c r="H343" i="1"/>
  <c r="J343" i="1" s="1"/>
  <c r="K343" i="1" s="1"/>
  <c r="G343" i="1"/>
  <c r="I343" i="1" s="1"/>
  <c r="M334" i="1"/>
  <c r="H334" i="1"/>
  <c r="J334" i="1" s="1"/>
  <c r="G334" i="1"/>
  <c r="I334" i="1" s="1"/>
  <c r="M328" i="1"/>
  <c r="J328" i="1"/>
  <c r="H328" i="1"/>
  <c r="G328" i="1"/>
  <c r="I328" i="1" s="1"/>
  <c r="K328" i="1" s="1"/>
  <c r="M234" i="1"/>
  <c r="H234" i="1"/>
  <c r="J234" i="1" s="1"/>
  <c r="K234" i="1" s="1"/>
  <c r="G234" i="1"/>
  <c r="I234" i="1" s="1"/>
  <c r="M152" i="1"/>
  <c r="H152" i="1"/>
  <c r="J152" i="1" s="1"/>
  <c r="G152" i="1"/>
  <c r="I152" i="1" s="1"/>
  <c r="M92" i="1"/>
  <c r="H92" i="1"/>
  <c r="J92" i="1" s="1"/>
  <c r="G92" i="1"/>
  <c r="I92" i="1" s="1"/>
  <c r="M88" i="1"/>
  <c r="H88" i="1"/>
  <c r="J88" i="1" s="1"/>
  <c r="K88" i="1" s="1"/>
  <c r="G88" i="1"/>
  <c r="I88" i="1" s="1"/>
  <c r="M784" i="1"/>
  <c r="H784" i="1"/>
  <c r="J784" i="1" s="1"/>
  <c r="K784" i="1" s="1"/>
  <c r="N784" i="1" s="1"/>
  <c r="G784" i="1"/>
  <c r="I784" i="1" s="1"/>
  <c r="M734" i="1"/>
  <c r="H734" i="1"/>
  <c r="J734" i="1" s="1"/>
  <c r="G734" i="1"/>
  <c r="I734" i="1" s="1"/>
  <c r="K734" i="1" s="1"/>
  <c r="M1807" i="1"/>
  <c r="H1807" i="1"/>
  <c r="J1807" i="1" s="1"/>
  <c r="G1807" i="1"/>
  <c r="I1807" i="1" s="1"/>
  <c r="M1216" i="1"/>
  <c r="J1216" i="1"/>
  <c r="K1216" i="1" s="1"/>
  <c r="H1216" i="1"/>
  <c r="G1216" i="1"/>
  <c r="I1216" i="1" s="1"/>
  <c r="M654" i="1"/>
  <c r="H654" i="1"/>
  <c r="J654" i="1" s="1"/>
  <c r="K654" i="1" s="1"/>
  <c r="N654" i="1" s="1"/>
  <c r="G654" i="1"/>
  <c r="I654" i="1" s="1"/>
  <c r="M394" i="1"/>
  <c r="H394" i="1"/>
  <c r="J394" i="1" s="1"/>
  <c r="G394" i="1"/>
  <c r="I394" i="1" s="1"/>
  <c r="M320" i="1"/>
  <c r="J320" i="1"/>
  <c r="H320" i="1"/>
  <c r="G320" i="1"/>
  <c r="I320" i="1" s="1"/>
  <c r="M204" i="1"/>
  <c r="H204" i="1"/>
  <c r="J204" i="1" s="1"/>
  <c r="G204" i="1"/>
  <c r="I204" i="1" s="1"/>
  <c r="K204" i="1" s="1"/>
  <c r="N204" i="1" s="1"/>
  <c r="M182" i="1"/>
  <c r="H182" i="1"/>
  <c r="J182" i="1" s="1"/>
  <c r="G182" i="1"/>
  <c r="I182" i="1" s="1"/>
  <c r="M176" i="1"/>
  <c r="H176" i="1"/>
  <c r="J176" i="1" s="1"/>
  <c r="G176" i="1"/>
  <c r="I176" i="1" s="1"/>
  <c r="M154" i="1"/>
  <c r="H154" i="1"/>
  <c r="J154" i="1" s="1"/>
  <c r="G154" i="1"/>
  <c r="I154" i="1" s="1"/>
  <c r="M100" i="1"/>
  <c r="J100" i="1"/>
  <c r="H100" i="1"/>
  <c r="G100" i="1"/>
  <c r="I100" i="1" s="1"/>
  <c r="M94" i="1"/>
  <c r="H94" i="1"/>
  <c r="J94" i="1" s="1"/>
  <c r="G94" i="1"/>
  <c r="I94" i="1" s="1"/>
  <c r="M72" i="1"/>
  <c r="H72" i="1"/>
  <c r="J72" i="1" s="1"/>
  <c r="G72" i="1"/>
  <c r="I72" i="1" s="1"/>
  <c r="M1672" i="1"/>
  <c r="H1672" i="1"/>
  <c r="J1672" i="1" s="1"/>
  <c r="G1672" i="1"/>
  <c r="I1672" i="1" s="1"/>
  <c r="M1188" i="1"/>
  <c r="H1188" i="1"/>
  <c r="J1188" i="1" s="1"/>
  <c r="G1188" i="1"/>
  <c r="I1188" i="1" s="1"/>
  <c r="M1806" i="1"/>
  <c r="H1806" i="1"/>
  <c r="J1806" i="1" s="1"/>
  <c r="G1806" i="1"/>
  <c r="I1806" i="1" s="1"/>
  <c r="M1784" i="1"/>
  <c r="H1784" i="1"/>
  <c r="J1784" i="1" s="1"/>
  <c r="G1784" i="1"/>
  <c r="I1784" i="1" s="1"/>
  <c r="M1517" i="1"/>
  <c r="H1517" i="1"/>
  <c r="J1517" i="1" s="1"/>
  <c r="G1517" i="1"/>
  <c r="I1517" i="1" s="1"/>
  <c r="M1406" i="1"/>
  <c r="H1406" i="1"/>
  <c r="J1406" i="1" s="1"/>
  <c r="G1406" i="1"/>
  <c r="I1406" i="1" s="1"/>
  <c r="M606" i="1"/>
  <c r="H606" i="1"/>
  <c r="J606" i="1" s="1"/>
  <c r="G606" i="1"/>
  <c r="I606" i="1" s="1"/>
  <c r="M537" i="1"/>
  <c r="H537" i="1"/>
  <c r="J537" i="1" s="1"/>
  <c r="G537" i="1"/>
  <c r="I537" i="1" s="1"/>
  <c r="M370" i="1"/>
  <c r="H370" i="1"/>
  <c r="J370" i="1" s="1"/>
  <c r="G370" i="1"/>
  <c r="I370" i="1" s="1"/>
  <c r="M362" i="1"/>
  <c r="I362" i="1"/>
  <c r="K362" i="1" s="1"/>
  <c r="H362" i="1"/>
  <c r="J362" i="1" s="1"/>
  <c r="G362" i="1"/>
  <c r="M278" i="1"/>
  <c r="I278" i="1"/>
  <c r="H278" i="1"/>
  <c r="J278" i="1" s="1"/>
  <c r="G278" i="1"/>
  <c r="M1147" i="1"/>
  <c r="I1147" i="1"/>
  <c r="H1147" i="1"/>
  <c r="J1147" i="1" s="1"/>
  <c r="G1147" i="1"/>
  <c r="M1267" i="1"/>
  <c r="I1267" i="1"/>
  <c r="H1267" i="1"/>
  <c r="J1267" i="1" s="1"/>
  <c r="G1267" i="1"/>
  <c r="M553" i="1"/>
  <c r="I553" i="1"/>
  <c r="K553" i="1" s="1"/>
  <c r="H553" i="1"/>
  <c r="J553" i="1" s="1"/>
  <c r="G553" i="1"/>
  <c r="M539" i="1"/>
  <c r="I539" i="1"/>
  <c r="H539" i="1"/>
  <c r="J539" i="1" s="1"/>
  <c r="G539" i="1"/>
  <c r="M505" i="1"/>
  <c r="I505" i="1"/>
  <c r="K505" i="1" s="1"/>
  <c r="H505" i="1"/>
  <c r="J505" i="1" s="1"/>
  <c r="G505" i="1"/>
  <c r="M482" i="1"/>
  <c r="I482" i="1"/>
  <c r="H482" i="1"/>
  <c r="J482" i="1" s="1"/>
  <c r="G482" i="1"/>
  <c r="M432" i="1"/>
  <c r="I432" i="1"/>
  <c r="K432" i="1" s="1"/>
  <c r="H432" i="1"/>
  <c r="J432" i="1" s="1"/>
  <c r="G432" i="1"/>
  <c r="M1642" i="1"/>
  <c r="I1642" i="1"/>
  <c r="H1642" i="1"/>
  <c r="J1642" i="1" s="1"/>
  <c r="G1642" i="1"/>
  <c r="M513" i="1"/>
  <c r="I513" i="1"/>
  <c r="H513" i="1"/>
  <c r="J513" i="1" s="1"/>
  <c r="G513" i="1"/>
  <c r="M452" i="1"/>
  <c r="I452" i="1"/>
  <c r="K452" i="1" s="1"/>
  <c r="H452" i="1"/>
  <c r="J452" i="1" s="1"/>
  <c r="G452" i="1"/>
  <c r="M332" i="1"/>
  <c r="I332" i="1"/>
  <c r="K332" i="1" s="1"/>
  <c r="H332" i="1"/>
  <c r="J332" i="1" s="1"/>
  <c r="G332" i="1"/>
  <c r="M267" i="1"/>
  <c r="I267" i="1"/>
  <c r="H267" i="1"/>
  <c r="J267" i="1" s="1"/>
  <c r="G267" i="1"/>
  <c r="M262" i="1"/>
  <c r="I262" i="1"/>
  <c r="K262" i="1" s="1"/>
  <c r="H262" i="1"/>
  <c r="J262" i="1" s="1"/>
  <c r="G262" i="1"/>
  <c r="M195" i="1"/>
  <c r="I195" i="1"/>
  <c r="K195" i="1" s="1"/>
  <c r="H195" i="1"/>
  <c r="J195" i="1" s="1"/>
  <c r="G195" i="1"/>
  <c r="M156" i="1"/>
  <c r="H156" i="1"/>
  <c r="J156" i="1" s="1"/>
  <c r="G156" i="1"/>
  <c r="I156" i="1" s="1"/>
  <c r="K156" i="1" s="1"/>
  <c r="N156" i="1" s="1"/>
  <c r="M137" i="1"/>
  <c r="H137" i="1"/>
  <c r="J137" i="1" s="1"/>
  <c r="G137" i="1"/>
  <c r="I137" i="1" s="1"/>
  <c r="M122" i="1"/>
  <c r="H122" i="1"/>
  <c r="J122" i="1" s="1"/>
  <c r="G122" i="1"/>
  <c r="I122" i="1" s="1"/>
  <c r="M116" i="1"/>
  <c r="H116" i="1"/>
  <c r="J116" i="1" s="1"/>
  <c r="G116" i="1"/>
  <c r="I116" i="1" s="1"/>
  <c r="M106" i="1"/>
  <c r="H106" i="1"/>
  <c r="J106" i="1" s="1"/>
  <c r="G106" i="1"/>
  <c r="I106" i="1" s="1"/>
  <c r="M58" i="1"/>
  <c r="H58" i="1"/>
  <c r="J58" i="1" s="1"/>
  <c r="G58" i="1"/>
  <c r="I58" i="1" s="1"/>
  <c r="M48" i="1"/>
  <c r="H48" i="1"/>
  <c r="J48" i="1" s="1"/>
  <c r="G48" i="1"/>
  <c r="I48" i="1" s="1"/>
  <c r="K48" i="1" s="1"/>
  <c r="M42" i="1"/>
  <c r="H42" i="1"/>
  <c r="J42" i="1" s="1"/>
  <c r="G42" i="1"/>
  <c r="I42" i="1" s="1"/>
  <c r="K42" i="1" s="1"/>
  <c r="M40" i="1"/>
  <c r="H40" i="1"/>
  <c r="J40" i="1" s="1"/>
  <c r="G40" i="1"/>
  <c r="I40" i="1" s="1"/>
  <c r="K40" i="1" s="1"/>
  <c r="M1441" i="1"/>
  <c r="H1441" i="1"/>
  <c r="J1441" i="1" s="1"/>
  <c r="G1441" i="1"/>
  <c r="I1441" i="1" s="1"/>
  <c r="M972" i="1"/>
  <c r="H972" i="1"/>
  <c r="J972" i="1" s="1"/>
  <c r="G972" i="1"/>
  <c r="I972" i="1" s="1"/>
  <c r="M1392" i="1"/>
  <c r="H1392" i="1"/>
  <c r="J1392" i="1" s="1"/>
  <c r="G1392" i="1"/>
  <c r="I1392" i="1" s="1"/>
  <c r="K1392" i="1" s="1"/>
  <c r="M1578" i="1"/>
  <c r="H1578" i="1"/>
  <c r="J1578" i="1" s="1"/>
  <c r="G1578" i="1"/>
  <c r="I1578" i="1" s="1"/>
  <c r="K1578" i="1" s="1"/>
  <c r="M1195" i="1"/>
  <c r="H1195" i="1"/>
  <c r="J1195" i="1" s="1"/>
  <c r="G1195" i="1"/>
  <c r="I1195" i="1" s="1"/>
  <c r="M934" i="1"/>
  <c r="H934" i="1"/>
  <c r="J934" i="1" s="1"/>
  <c r="G934" i="1"/>
  <c r="I934" i="1" s="1"/>
  <c r="M1604" i="1"/>
  <c r="H1604" i="1"/>
  <c r="J1604" i="1" s="1"/>
  <c r="G1604" i="1"/>
  <c r="I1604" i="1" s="1"/>
  <c r="K1604" i="1" s="1"/>
  <c r="M548" i="1"/>
  <c r="H548" i="1"/>
  <c r="J548" i="1" s="1"/>
  <c r="G548" i="1"/>
  <c r="I548" i="1" s="1"/>
  <c r="M304" i="1"/>
  <c r="H304" i="1"/>
  <c r="J304" i="1" s="1"/>
  <c r="G304" i="1"/>
  <c r="I304" i="1" s="1"/>
  <c r="M1535" i="1"/>
  <c r="H1535" i="1"/>
  <c r="J1535" i="1" s="1"/>
  <c r="G1535" i="1"/>
  <c r="I1535" i="1" s="1"/>
  <c r="M1506" i="1"/>
  <c r="H1506" i="1"/>
  <c r="J1506" i="1" s="1"/>
  <c r="G1506" i="1"/>
  <c r="I1506" i="1" s="1"/>
  <c r="M1420" i="1"/>
  <c r="H1420" i="1"/>
  <c r="J1420" i="1" s="1"/>
  <c r="G1420" i="1"/>
  <c r="I1420" i="1" s="1"/>
  <c r="M982" i="1"/>
  <c r="H982" i="1"/>
  <c r="J982" i="1" s="1"/>
  <c r="G982" i="1"/>
  <c r="I982" i="1" s="1"/>
  <c r="M880" i="1"/>
  <c r="H880" i="1"/>
  <c r="J880" i="1" s="1"/>
  <c r="G880" i="1"/>
  <c r="I880" i="1" s="1"/>
  <c r="M848" i="1"/>
  <c r="H848" i="1"/>
  <c r="J848" i="1" s="1"/>
  <c r="G848" i="1"/>
  <c r="I848" i="1" s="1"/>
  <c r="M702" i="1"/>
  <c r="H702" i="1"/>
  <c r="J702" i="1" s="1"/>
  <c r="G702" i="1"/>
  <c r="I702" i="1" s="1"/>
  <c r="M910" i="1"/>
  <c r="H910" i="1"/>
  <c r="J910" i="1" s="1"/>
  <c r="G910" i="1"/>
  <c r="I910" i="1" s="1"/>
  <c r="K910" i="1" s="1"/>
  <c r="N910" i="1" s="1"/>
  <c r="M1402" i="1"/>
  <c r="H1402" i="1"/>
  <c r="J1402" i="1" s="1"/>
  <c r="G1402" i="1"/>
  <c r="I1402" i="1" s="1"/>
  <c r="M1732" i="1"/>
  <c r="H1732" i="1"/>
  <c r="J1732" i="1" s="1"/>
  <c r="G1732" i="1"/>
  <c r="I1732" i="1" s="1"/>
  <c r="K1732" i="1" s="1"/>
  <c r="M1310" i="1"/>
  <c r="H1310" i="1"/>
  <c r="J1310" i="1" s="1"/>
  <c r="G1310" i="1"/>
  <c r="I1310" i="1" s="1"/>
  <c r="M1536" i="1"/>
  <c r="H1536" i="1"/>
  <c r="J1536" i="1" s="1"/>
  <c r="G1536" i="1"/>
  <c r="I1536" i="1" s="1"/>
  <c r="K1536" i="1" s="1"/>
  <c r="N1536" i="1" s="1"/>
  <c r="M1516" i="1"/>
  <c r="I1516" i="1"/>
  <c r="H1516" i="1"/>
  <c r="J1516" i="1" s="1"/>
  <c r="G1516" i="1"/>
  <c r="M926" i="1"/>
  <c r="H926" i="1"/>
  <c r="J926" i="1" s="1"/>
  <c r="G926" i="1"/>
  <c r="I926" i="1" s="1"/>
  <c r="M944" i="1"/>
  <c r="I944" i="1"/>
  <c r="H944" i="1"/>
  <c r="J944" i="1" s="1"/>
  <c r="G944" i="1"/>
  <c r="M1486" i="1"/>
  <c r="H1486" i="1"/>
  <c r="J1486" i="1" s="1"/>
  <c r="G1486" i="1"/>
  <c r="I1486" i="1" s="1"/>
  <c r="M1444" i="1"/>
  <c r="I1444" i="1"/>
  <c r="H1444" i="1"/>
  <c r="J1444" i="1" s="1"/>
  <c r="G1444" i="1"/>
  <c r="M1398" i="1"/>
  <c r="H1398" i="1"/>
  <c r="J1398" i="1" s="1"/>
  <c r="G1398" i="1"/>
  <c r="I1398" i="1" s="1"/>
  <c r="K1398" i="1" s="1"/>
  <c r="M1361" i="1"/>
  <c r="H1361" i="1"/>
  <c r="J1361" i="1" s="1"/>
  <c r="G1361" i="1"/>
  <c r="I1361" i="1" s="1"/>
  <c r="M1266" i="1"/>
  <c r="I1266" i="1"/>
  <c r="H1266" i="1"/>
  <c r="J1266" i="1" s="1"/>
  <c r="G1266" i="1"/>
  <c r="M940" i="1"/>
  <c r="H940" i="1"/>
  <c r="J940" i="1" s="1"/>
  <c r="G940" i="1"/>
  <c r="I940" i="1" s="1"/>
  <c r="M1690" i="1"/>
  <c r="I1690" i="1"/>
  <c r="H1690" i="1"/>
  <c r="J1690" i="1" s="1"/>
  <c r="G1690" i="1"/>
  <c r="M1350" i="1"/>
  <c r="H1350" i="1"/>
  <c r="J1350" i="1" s="1"/>
  <c r="G1350" i="1"/>
  <c r="I1350" i="1" s="1"/>
  <c r="M1654" i="1"/>
  <c r="I1654" i="1"/>
  <c r="H1654" i="1"/>
  <c r="J1654" i="1" s="1"/>
  <c r="G1654" i="1"/>
  <c r="M1130" i="1"/>
  <c r="H1130" i="1"/>
  <c r="J1130" i="1" s="1"/>
  <c r="G1130" i="1"/>
  <c r="I1130" i="1" s="1"/>
  <c r="M578" i="1"/>
  <c r="I578" i="1"/>
  <c r="H578" i="1"/>
  <c r="J578" i="1" s="1"/>
  <c r="G578" i="1"/>
  <c r="M530" i="1"/>
  <c r="H530" i="1"/>
  <c r="J530" i="1" s="1"/>
  <c r="G530" i="1"/>
  <c r="I530" i="1" s="1"/>
  <c r="M1546" i="1"/>
  <c r="H1546" i="1"/>
  <c r="J1546" i="1" s="1"/>
  <c r="G1546" i="1"/>
  <c r="I1546" i="1" s="1"/>
  <c r="K1546" i="1" s="1"/>
  <c r="M1734" i="1"/>
  <c r="H1734" i="1"/>
  <c r="J1734" i="1" s="1"/>
  <c r="G1734" i="1"/>
  <c r="I1734" i="1" s="1"/>
  <c r="M1712" i="1"/>
  <c r="I1712" i="1"/>
  <c r="H1712" i="1"/>
  <c r="J1712" i="1" s="1"/>
  <c r="G1712" i="1"/>
  <c r="M836" i="1"/>
  <c r="H836" i="1"/>
  <c r="J836" i="1" s="1"/>
  <c r="G836" i="1"/>
  <c r="I836" i="1" s="1"/>
  <c r="M1440" i="1"/>
  <c r="H1440" i="1"/>
  <c r="J1440" i="1" s="1"/>
  <c r="G1440" i="1"/>
  <c r="I1440" i="1" s="1"/>
  <c r="M1293" i="1"/>
  <c r="H1293" i="1"/>
  <c r="J1293" i="1" s="1"/>
  <c r="G1293" i="1"/>
  <c r="I1293" i="1" s="1"/>
  <c r="M1474" i="1"/>
  <c r="I1474" i="1"/>
  <c r="K1474" i="1" s="1"/>
  <c r="H1474" i="1"/>
  <c r="J1474" i="1" s="1"/>
  <c r="G1474" i="1"/>
  <c r="M1382" i="1"/>
  <c r="H1382" i="1"/>
  <c r="J1382" i="1" s="1"/>
  <c r="G1382" i="1"/>
  <c r="I1382" i="1" s="1"/>
  <c r="M266" i="1"/>
  <c r="H266" i="1"/>
  <c r="J266" i="1" s="1"/>
  <c r="G266" i="1"/>
  <c r="I266" i="1" s="1"/>
  <c r="M1192" i="1"/>
  <c r="H1192" i="1"/>
  <c r="J1192" i="1" s="1"/>
  <c r="G1192" i="1"/>
  <c r="I1192" i="1" s="1"/>
  <c r="M922" i="1"/>
  <c r="H922" i="1"/>
  <c r="J922" i="1" s="1"/>
  <c r="G922" i="1"/>
  <c r="I922" i="1" s="1"/>
  <c r="M882" i="1"/>
  <c r="H882" i="1"/>
  <c r="J882" i="1" s="1"/>
  <c r="G882" i="1"/>
  <c r="I882" i="1" s="1"/>
  <c r="M760" i="1"/>
  <c r="I760" i="1"/>
  <c r="H760" i="1"/>
  <c r="J760" i="1" s="1"/>
  <c r="G760" i="1"/>
  <c r="M640" i="1"/>
  <c r="H640" i="1"/>
  <c r="J640" i="1" s="1"/>
  <c r="G640" i="1"/>
  <c r="I640" i="1" s="1"/>
  <c r="K640" i="1" s="1"/>
  <c r="M616" i="1"/>
  <c r="H616" i="1"/>
  <c r="J616" i="1" s="1"/>
  <c r="G616" i="1"/>
  <c r="I616" i="1" s="1"/>
  <c r="K616" i="1" s="1"/>
  <c r="M560" i="1"/>
  <c r="H560" i="1"/>
  <c r="J560" i="1" s="1"/>
  <c r="G560" i="1"/>
  <c r="I560" i="1" s="1"/>
  <c r="M523" i="1"/>
  <c r="H523" i="1"/>
  <c r="J523" i="1" s="1"/>
  <c r="G523" i="1"/>
  <c r="I523" i="1" s="1"/>
  <c r="M364" i="1"/>
  <c r="H364" i="1"/>
  <c r="J364" i="1" s="1"/>
  <c r="G364" i="1"/>
  <c r="I364" i="1" s="1"/>
  <c r="M316" i="1"/>
  <c r="H316" i="1"/>
  <c r="J316" i="1" s="1"/>
  <c r="G316" i="1"/>
  <c r="I316" i="1" s="1"/>
  <c r="M216" i="1"/>
  <c r="H216" i="1"/>
  <c r="J216" i="1" s="1"/>
  <c r="G216" i="1"/>
  <c r="I216" i="1" s="1"/>
  <c r="M98" i="1"/>
  <c r="H98" i="1"/>
  <c r="J98" i="1" s="1"/>
  <c r="G98" i="1"/>
  <c r="I98" i="1" s="1"/>
  <c r="M68" i="1"/>
  <c r="H68" i="1"/>
  <c r="J68" i="1" s="1"/>
  <c r="G68" i="1"/>
  <c r="I68" i="1" s="1"/>
  <c r="M61" i="1"/>
  <c r="H61" i="1"/>
  <c r="J61" i="1" s="1"/>
  <c r="G61" i="1"/>
  <c r="I61" i="1" s="1"/>
  <c r="K61" i="1" s="1"/>
  <c r="M1752" i="1"/>
  <c r="H1752" i="1"/>
  <c r="J1752" i="1" s="1"/>
  <c r="G1752" i="1"/>
  <c r="I1752" i="1" s="1"/>
  <c r="K1752" i="1" s="1"/>
  <c r="M912" i="1"/>
  <c r="H912" i="1"/>
  <c r="J912" i="1" s="1"/>
  <c r="G912" i="1"/>
  <c r="I912" i="1" s="1"/>
  <c r="M706" i="1"/>
  <c r="H706" i="1"/>
  <c r="J706" i="1" s="1"/>
  <c r="G706" i="1"/>
  <c r="I706" i="1" s="1"/>
  <c r="M1663" i="1"/>
  <c r="H1663" i="1"/>
  <c r="J1663" i="1" s="1"/>
  <c r="G1663" i="1"/>
  <c r="I1663" i="1" s="1"/>
  <c r="K1663" i="1" s="1"/>
  <c r="M1320" i="1"/>
  <c r="H1320" i="1"/>
  <c r="J1320" i="1" s="1"/>
  <c r="G1320" i="1"/>
  <c r="I1320" i="1" s="1"/>
  <c r="K1320" i="1" s="1"/>
  <c r="M1754" i="1"/>
  <c r="H1754" i="1"/>
  <c r="J1754" i="1" s="1"/>
  <c r="G1754" i="1"/>
  <c r="I1754" i="1" s="1"/>
  <c r="M202" i="1"/>
  <c r="H202" i="1"/>
  <c r="J202" i="1" s="1"/>
  <c r="G202" i="1"/>
  <c r="I202" i="1" s="1"/>
  <c r="M1360" i="1"/>
  <c r="H1360" i="1"/>
  <c r="J1360" i="1" s="1"/>
  <c r="G1360" i="1"/>
  <c r="I1360" i="1" s="1"/>
  <c r="M1562" i="1"/>
  <c r="H1562" i="1"/>
  <c r="J1562" i="1" s="1"/>
  <c r="G1562" i="1"/>
  <c r="I1562" i="1" s="1"/>
  <c r="K1562" i="1" s="1"/>
  <c r="M1780" i="1"/>
  <c r="H1780" i="1"/>
  <c r="J1780" i="1" s="1"/>
  <c r="G1780" i="1"/>
  <c r="I1780" i="1" s="1"/>
  <c r="M816" i="1"/>
  <c r="H816" i="1"/>
  <c r="J816" i="1" s="1"/>
  <c r="G816" i="1"/>
  <c r="I816" i="1" s="1"/>
  <c r="M1500" i="1"/>
  <c r="H1500" i="1"/>
  <c r="J1500" i="1" s="1"/>
  <c r="G1500" i="1"/>
  <c r="I1500" i="1" s="1"/>
  <c r="M372" i="1"/>
  <c r="H372" i="1"/>
  <c r="J372" i="1" s="1"/>
  <c r="G372" i="1"/>
  <c r="I372" i="1" s="1"/>
  <c r="M1496" i="1"/>
  <c r="H1496" i="1"/>
  <c r="J1496" i="1" s="1"/>
  <c r="G1496" i="1"/>
  <c r="I1496" i="1" s="1"/>
  <c r="M978" i="1"/>
  <c r="H978" i="1"/>
  <c r="J978" i="1" s="1"/>
  <c r="G978" i="1"/>
  <c r="I978" i="1" s="1"/>
  <c r="K978" i="1" s="1"/>
  <c r="M544" i="1"/>
  <c r="H544" i="1"/>
  <c r="J544" i="1" s="1"/>
  <c r="G544" i="1"/>
  <c r="I544" i="1" s="1"/>
  <c r="M375" i="1"/>
  <c r="H375" i="1"/>
  <c r="J375" i="1" s="1"/>
  <c r="G375" i="1"/>
  <c r="I375" i="1" s="1"/>
  <c r="M1294" i="1"/>
  <c r="I1294" i="1"/>
  <c r="H1294" i="1"/>
  <c r="J1294" i="1" s="1"/>
  <c r="G1294" i="1"/>
  <c r="M1142" i="1"/>
  <c r="H1142" i="1"/>
  <c r="J1142" i="1" s="1"/>
  <c r="G1142" i="1"/>
  <c r="I1142" i="1" s="1"/>
  <c r="M1058" i="1"/>
  <c r="H1058" i="1"/>
  <c r="J1058" i="1" s="1"/>
  <c r="G1058" i="1"/>
  <c r="I1058" i="1" s="1"/>
  <c r="M1722" i="1"/>
  <c r="H1722" i="1"/>
  <c r="J1722" i="1" s="1"/>
  <c r="G1722" i="1"/>
  <c r="I1722" i="1" s="1"/>
  <c r="M1668" i="1"/>
  <c r="H1668" i="1"/>
  <c r="J1668" i="1" s="1"/>
  <c r="G1668" i="1"/>
  <c r="I1668" i="1" s="1"/>
  <c r="M1620" i="1"/>
  <c r="H1620" i="1"/>
  <c r="J1620" i="1" s="1"/>
  <c r="G1620" i="1"/>
  <c r="I1620" i="1" s="1"/>
  <c r="K1620" i="1" s="1"/>
  <c r="M1594" i="1"/>
  <c r="H1594" i="1"/>
  <c r="J1594" i="1" s="1"/>
  <c r="G1594" i="1"/>
  <c r="I1594" i="1" s="1"/>
  <c r="M1476" i="1"/>
  <c r="I1476" i="1"/>
  <c r="H1476" i="1"/>
  <c r="J1476" i="1" s="1"/>
  <c r="G1476" i="1"/>
  <c r="M1544" i="1"/>
  <c r="H1544" i="1"/>
  <c r="J1544" i="1" s="1"/>
  <c r="G1544" i="1"/>
  <c r="I1544" i="1" s="1"/>
  <c r="M712" i="1"/>
  <c r="H712" i="1"/>
  <c r="J712" i="1" s="1"/>
  <c r="G712" i="1"/>
  <c r="I712" i="1" s="1"/>
  <c r="K712" i="1" s="1"/>
  <c r="M1540" i="1"/>
  <c r="H1540" i="1"/>
  <c r="J1540" i="1" s="1"/>
  <c r="G1540" i="1"/>
  <c r="I1540" i="1" s="1"/>
  <c r="M1240" i="1"/>
  <c r="H1240" i="1"/>
  <c r="J1240" i="1" s="1"/>
  <c r="G1240" i="1"/>
  <c r="I1240" i="1" s="1"/>
  <c r="M980" i="1"/>
  <c r="H980" i="1"/>
  <c r="J980" i="1" s="1"/>
  <c r="G980" i="1"/>
  <c r="I980" i="1" s="1"/>
  <c r="M1376" i="1"/>
  <c r="I1376" i="1"/>
  <c r="H1376" i="1"/>
  <c r="J1376" i="1" s="1"/>
  <c r="G1376" i="1"/>
  <c r="M1810" i="1"/>
  <c r="H1810" i="1"/>
  <c r="J1810" i="1" s="1"/>
  <c r="G1810" i="1"/>
  <c r="I1810" i="1" s="1"/>
  <c r="M1600" i="1"/>
  <c r="H1600" i="1"/>
  <c r="J1600" i="1" s="1"/>
  <c r="G1600" i="1"/>
  <c r="I1600" i="1" s="1"/>
  <c r="K1600" i="1" s="1"/>
  <c r="M1716" i="1"/>
  <c r="H1716" i="1"/>
  <c r="J1716" i="1" s="1"/>
  <c r="G1716" i="1"/>
  <c r="I1716" i="1" s="1"/>
  <c r="M1194" i="1"/>
  <c r="H1194" i="1"/>
  <c r="J1194" i="1" s="1"/>
  <c r="G1194" i="1"/>
  <c r="I1194" i="1" s="1"/>
  <c r="M864" i="1"/>
  <c r="H864" i="1"/>
  <c r="J864" i="1" s="1"/>
  <c r="G864" i="1"/>
  <c r="I864" i="1" s="1"/>
  <c r="M825" i="1"/>
  <c r="H825" i="1"/>
  <c r="J825" i="1" s="1"/>
  <c r="G825" i="1"/>
  <c r="I825" i="1" s="1"/>
  <c r="M220" i="1"/>
  <c r="H220" i="1"/>
  <c r="J220" i="1" s="1"/>
  <c r="G220" i="1"/>
  <c r="I220" i="1" s="1"/>
  <c r="M126" i="1"/>
  <c r="H126" i="1"/>
  <c r="J126" i="1" s="1"/>
  <c r="G126" i="1"/>
  <c r="I126" i="1" s="1"/>
  <c r="M1768" i="1"/>
  <c r="H1768" i="1"/>
  <c r="J1768" i="1" s="1"/>
  <c r="G1768" i="1"/>
  <c r="I1768" i="1" s="1"/>
  <c r="M1745" i="1"/>
  <c r="H1745" i="1"/>
  <c r="J1745" i="1" s="1"/>
  <c r="G1745" i="1"/>
  <c r="I1745" i="1" s="1"/>
  <c r="M1680" i="1"/>
  <c r="I1680" i="1"/>
  <c r="H1680" i="1"/>
  <c r="J1680" i="1" s="1"/>
  <c r="G1680" i="1"/>
  <c r="M1664" i="1"/>
  <c r="H1664" i="1"/>
  <c r="J1664" i="1" s="1"/>
  <c r="G1664" i="1"/>
  <c r="I1664" i="1" s="1"/>
  <c r="M1150" i="1"/>
  <c r="H1150" i="1"/>
  <c r="J1150" i="1" s="1"/>
  <c r="G1150" i="1"/>
  <c r="I1150" i="1" s="1"/>
  <c r="K1150" i="1" s="1"/>
  <c r="M1518" i="1"/>
  <c r="I1518" i="1"/>
  <c r="H1518" i="1"/>
  <c r="J1518" i="1" s="1"/>
  <c r="G1518" i="1"/>
  <c r="M1046" i="1"/>
  <c r="H1046" i="1"/>
  <c r="J1046" i="1" s="1"/>
  <c r="G1046" i="1"/>
  <c r="I1046" i="1" s="1"/>
  <c r="M223" i="1"/>
  <c r="I223" i="1"/>
  <c r="H223" i="1"/>
  <c r="J223" i="1" s="1"/>
  <c r="G223" i="1"/>
  <c r="M1596" i="1"/>
  <c r="H1596" i="1"/>
  <c r="J1596" i="1" s="1"/>
  <c r="G1596" i="1"/>
  <c r="I1596" i="1" s="1"/>
  <c r="M582" i="1"/>
  <c r="H582" i="1"/>
  <c r="J582" i="1" s="1"/>
  <c r="G582" i="1"/>
  <c r="I582" i="1" s="1"/>
  <c r="K582" i="1" s="1"/>
  <c r="M511" i="1"/>
  <c r="H511" i="1"/>
  <c r="J511" i="1" s="1"/>
  <c r="G511" i="1"/>
  <c r="I511" i="1" s="1"/>
  <c r="M396" i="1"/>
  <c r="H396" i="1"/>
  <c r="J396" i="1" s="1"/>
  <c r="G396" i="1"/>
  <c r="I396" i="1" s="1"/>
  <c r="M242" i="1"/>
  <c r="H242" i="1"/>
  <c r="J242" i="1" s="1"/>
  <c r="G242" i="1"/>
  <c r="I242" i="1" s="1"/>
  <c r="M1111" i="1"/>
  <c r="H1111" i="1"/>
  <c r="J1111" i="1" s="1"/>
  <c r="G1111" i="1"/>
  <c r="I1111" i="1" s="1"/>
  <c r="K1111" i="1" s="1"/>
  <c r="M446" i="1"/>
  <c r="H446" i="1"/>
  <c r="J446" i="1" s="1"/>
  <c r="G446" i="1"/>
  <c r="I446" i="1" s="1"/>
  <c r="M1206" i="1"/>
  <c r="H1206" i="1"/>
  <c r="J1206" i="1" s="1"/>
  <c r="G1206" i="1"/>
  <c r="I1206" i="1" s="1"/>
  <c r="M1694" i="1"/>
  <c r="H1694" i="1"/>
  <c r="J1694" i="1" s="1"/>
  <c r="G1694" i="1"/>
  <c r="I1694" i="1" s="1"/>
  <c r="M1514" i="1"/>
  <c r="I1514" i="1"/>
  <c r="K1514" i="1" s="1"/>
  <c r="H1514" i="1"/>
  <c r="J1514" i="1" s="1"/>
  <c r="G1514" i="1"/>
  <c r="M1778" i="1"/>
  <c r="H1778" i="1"/>
  <c r="J1778" i="1" s="1"/>
  <c r="G1778" i="1"/>
  <c r="I1778" i="1" s="1"/>
  <c r="M1156" i="1"/>
  <c r="I1156" i="1"/>
  <c r="H1156" i="1"/>
  <c r="J1156" i="1" s="1"/>
  <c r="G1156" i="1"/>
  <c r="M1146" i="1"/>
  <c r="H1146" i="1"/>
  <c r="J1146" i="1" s="1"/>
  <c r="G1146" i="1"/>
  <c r="I1146" i="1" s="1"/>
  <c r="K1146" i="1" s="1"/>
  <c r="M957" i="1"/>
  <c r="H957" i="1"/>
  <c r="J957" i="1" s="1"/>
  <c r="G957" i="1"/>
  <c r="I957" i="1" s="1"/>
  <c r="K957" i="1" s="1"/>
  <c r="M1482" i="1"/>
  <c r="I1482" i="1"/>
  <c r="H1482" i="1"/>
  <c r="J1482" i="1" s="1"/>
  <c r="G1482" i="1"/>
  <c r="M1034" i="1"/>
  <c r="H1034" i="1"/>
  <c r="J1034" i="1" s="1"/>
  <c r="G1034" i="1"/>
  <c r="I1034" i="1" s="1"/>
  <c r="M892" i="1"/>
  <c r="H892" i="1"/>
  <c r="J892" i="1" s="1"/>
  <c r="G892" i="1"/>
  <c r="I892" i="1" s="1"/>
  <c r="M1636" i="1"/>
  <c r="H1636" i="1"/>
  <c r="J1636" i="1" s="1"/>
  <c r="G1636" i="1"/>
  <c r="I1636" i="1" s="1"/>
  <c r="K1636" i="1" s="1"/>
  <c r="M1325" i="1"/>
  <c r="H1325" i="1"/>
  <c r="J1325" i="1" s="1"/>
  <c r="G1325" i="1"/>
  <c r="I1325" i="1" s="1"/>
  <c r="M608" i="1"/>
  <c r="I608" i="1"/>
  <c r="H608" i="1"/>
  <c r="J608" i="1" s="1"/>
  <c r="G608" i="1"/>
  <c r="M504" i="1"/>
  <c r="H504" i="1"/>
  <c r="J504" i="1" s="1"/>
  <c r="G504" i="1"/>
  <c r="I504" i="1" s="1"/>
  <c r="M311" i="1"/>
  <c r="H311" i="1"/>
  <c r="J311" i="1" s="1"/>
  <c r="G311" i="1"/>
  <c r="I311" i="1" s="1"/>
  <c r="M188" i="1"/>
  <c r="H188" i="1"/>
  <c r="J188" i="1" s="1"/>
  <c r="G188" i="1"/>
  <c r="I188" i="1" s="1"/>
  <c r="M644" i="1"/>
  <c r="H644" i="1"/>
  <c r="J644" i="1" s="1"/>
  <c r="G644" i="1"/>
  <c r="I644" i="1" s="1"/>
  <c r="M626" i="1"/>
  <c r="H626" i="1"/>
  <c r="J626" i="1" s="1"/>
  <c r="G626" i="1"/>
  <c r="I626" i="1" s="1"/>
  <c r="M1022" i="1"/>
  <c r="H1022" i="1"/>
  <c r="J1022" i="1" s="1"/>
  <c r="G1022" i="1"/>
  <c r="I1022" i="1" s="1"/>
  <c r="K1022" i="1" s="1"/>
  <c r="M1556" i="1"/>
  <c r="H1556" i="1"/>
  <c r="J1556" i="1" s="1"/>
  <c r="G1556" i="1"/>
  <c r="I1556" i="1" s="1"/>
  <c r="M1682" i="1"/>
  <c r="I1682" i="1"/>
  <c r="H1682" i="1"/>
  <c r="J1682" i="1" s="1"/>
  <c r="G1682" i="1"/>
  <c r="M1048" i="1"/>
  <c r="H1048" i="1"/>
  <c r="J1048" i="1" s="1"/>
  <c r="G1048" i="1"/>
  <c r="I1048" i="1" s="1"/>
  <c r="M1484" i="1"/>
  <c r="H1484" i="1"/>
  <c r="J1484" i="1" s="1"/>
  <c r="G1484" i="1"/>
  <c r="I1484" i="1" s="1"/>
  <c r="M1795" i="1"/>
  <c r="H1795" i="1"/>
  <c r="J1795" i="1" s="1"/>
  <c r="G1795" i="1"/>
  <c r="I1795" i="1" s="1"/>
  <c r="M1634" i="1"/>
  <c r="H1634" i="1"/>
  <c r="J1634" i="1" s="1"/>
  <c r="G1634" i="1"/>
  <c r="I1634" i="1" s="1"/>
  <c r="M1770" i="1"/>
  <c r="H1770" i="1"/>
  <c r="J1770" i="1" s="1"/>
  <c r="G1770" i="1"/>
  <c r="I1770" i="1" s="1"/>
  <c r="K1770" i="1" s="1"/>
  <c r="M1566" i="1"/>
  <c r="H1566" i="1"/>
  <c r="J1566" i="1" s="1"/>
  <c r="G1566" i="1"/>
  <c r="I1566" i="1" s="1"/>
  <c r="K1566" i="1" s="1"/>
  <c r="M1212" i="1"/>
  <c r="I1212" i="1"/>
  <c r="H1212" i="1"/>
  <c r="J1212" i="1" s="1"/>
  <c r="G1212" i="1"/>
  <c r="M1084" i="1"/>
  <c r="H1084" i="1"/>
  <c r="J1084" i="1" s="1"/>
  <c r="G1084" i="1"/>
  <c r="I1084" i="1" s="1"/>
  <c r="M1630" i="1"/>
  <c r="H1630" i="1"/>
  <c r="J1630" i="1" s="1"/>
  <c r="G1630" i="1"/>
  <c r="I1630" i="1" s="1"/>
  <c r="M1436" i="1"/>
  <c r="H1436" i="1"/>
  <c r="J1436" i="1" s="1"/>
  <c r="G1436" i="1"/>
  <c r="I1436" i="1" s="1"/>
  <c r="K1436" i="1" s="1"/>
  <c r="M1794" i="1"/>
  <c r="H1794" i="1"/>
  <c r="J1794" i="1" s="1"/>
  <c r="G1794" i="1"/>
  <c r="I1794" i="1" s="1"/>
  <c r="M830" i="1"/>
  <c r="H830" i="1"/>
  <c r="J830" i="1" s="1"/>
  <c r="G830" i="1"/>
  <c r="I830" i="1" s="1"/>
  <c r="M1222" i="1"/>
  <c r="H1222" i="1"/>
  <c r="J1222" i="1" s="1"/>
  <c r="G1222" i="1"/>
  <c r="I1222" i="1" s="1"/>
  <c r="K1222" i="1" s="1"/>
  <c r="M526" i="1"/>
  <c r="H526" i="1"/>
  <c r="J526" i="1" s="1"/>
  <c r="G526" i="1"/>
  <c r="I526" i="1" s="1"/>
  <c r="M1558" i="1"/>
  <c r="I1558" i="1"/>
  <c r="H1558" i="1"/>
  <c r="J1558" i="1" s="1"/>
  <c r="G1558" i="1"/>
  <c r="M728" i="1"/>
  <c r="H728" i="1"/>
  <c r="J728" i="1" s="1"/>
  <c r="G728" i="1"/>
  <c r="I728" i="1" s="1"/>
  <c r="M1602" i="1"/>
  <c r="H1602" i="1"/>
  <c r="J1602" i="1" s="1"/>
  <c r="G1602" i="1"/>
  <c r="I1602" i="1" s="1"/>
  <c r="M668" i="1"/>
  <c r="H668" i="1"/>
  <c r="J668" i="1" s="1"/>
  <c r="G668" i="1"/>
  <c r="I668" i="1" s="1"/>
  <c r="K668" i="1" s="1"/>
  <c r="M484" i="1"/>
  <c r="I484" i="1"/>
  <c r="H484" i="1"/>
  <c r="J484" i="1" s="1"/>
  <c r="G484" i="1"/>
  <c r="M410" i="1"/>
  <c r="H410" i="1"/>
  <c r="J410" i="1" s="1"/>
  <c r="G410" i="1"/>
  <c r="I410" i="1" s="1"/>
  <c r="M969" i="1"/>
  <c r="H969" i="1"/>
  <c r="J969" i="1" s="1"/>
  <c r="G969" i="1"/>
  <c r="I969" i="1" s="1"/>
  <c r="K969" i="1" s="1"/>
  <c r="M563" i="1"/>
  <c r="H563" i="1"/>
  <c r="J563" i="1" s="1"/>
  <c r="G563" i="1"/>
  <c r="I563" i="1" s="1"/>
  <c r="K563" i="1" s="1"/>
  <c r="M534" i="1"/>
  <c r="H534" i="1"/>
  <c r="J534" i="1" s="1"/>
  <c r="G534" i="1"/>
  <c r="I534" i="1" s="1"/>
  <c r="M356" i="1"/>
  <c r="H356" i="1"/>
  <c r="J356" i="1" s="1"/>
  <c r="G356" i="1"/>
  <c r="I356" i="1" s="1"/>
  <c r="M1744" i="1"/>
  <c r="H1744" i="1"/>
  <c r="J1744" i="1" s="1"/>
  <c r="G1744" i="1"/>
  <c r="I1744" i="1" s="1"/>
  <c r="M1534" i="1"/>
  <c r="H1534" i="1"/>
  <c r="J1534" i="1" s="1"/>
  <c r="G1534" i="1"/>
  <c r="I1534" i="1" s="1"/>
  <c r="M1590" i="1"/>
  <c r="I1590" i="1"/>
  <c r="H1590" i="1"/>
  <c r="J1590" i="1" s="1"/>
  <c r="G1590" i="1"/>
  <c r="M1448" i="1"/>
  <c r="H1448" i="1"/>
  <c r="J1448" i="1" s="1"/>
  <c r="G1448" i="1"/>
  <c r="I1448" i="1" s="1"/>
  <c r="M1302" i="1"/>
  <c r="H1302" i="1"/>
  <c r="J1302" i="1" s="1"/>
  <c r="G1302" i="1"/>
  <c r="I1302" i="1" s="1"/>
  <c r="M1184" i="1"/>
  <c r="H1184" i="1"/>
  <c r="J1184" i="1" s="1"/>
  <c r="K1184" i="1" s="1"/>
  <c r="G1184" i="1"/>
  <c r="I1184" i="1" s="1"/>
  <c r="M1182" i="1"/>
  <c r="H1182" i="1"/>
  <c r="J1182" i="1" s="1"/>
  <c r="G1182" i="1"/>
  <c r="I1182" i="1" s="1"/>
  <c r="M1808" i="1"/>
  <c r="H1808" i="1"/>
  <c r="J1808" i="1" s="1"/>
  <c r="G1808" i="1"/>
  <c r="I1808" i="1" s="1"/>
  <c r="M1662" i="1"/>
  <c r="J1662" i="1"/>
  <c r="H1662" i="1"/>
  <c r="G1662" i="1"/>
  <c r="I1662" i="1" s="1"/>
  <c r="M1466" i="1"/>
  <c r="I1466" i="1"/>
  <c r="K1466" i="1" s="1"/>
  <c r="H1466" i="1"/>
  <c r="J1466" i="1" s="1"/>
  <c r="G1466" i="1"/>
  <c r="M1380" i="1"/>
  <c r="H1380" i="1"/>
  <c r="J1380" i="1" s="1"/>
  <c r="G1380" i="1"/>
  <c r="I1380" i="1" s="1"/>
  <c r="M1300" i="1"/>
  <c r="H1300" i="1"/>
  <c r="J1300" i="1" s="1"/>
  <c r="G1300" i="1"/>
  <c r="I1300" i="1" s="1"/>
  <c r="K1300" i="1" s="1"/>
  <c r="M976" i="1"/>
  <c r="H976" i="1"/>
  <c r="J976" i="1" s="1"/>
  <c r="G976" i="1"/>
  <c r="I976" i="1" s="1"/>
  <c r="M956" i="1"/>
  <c r="J956" i="1"/>
  <c r="H956" i="1"/>
  <c r="G956" i="1"/>
  <c r="I956" i="1" s="1"/>
  <c r="K956" i="1" s="1"/>
  <c r="M1304" i="1"/>
  <c r="I1304" i="1"/>
  <c r="H1304" i="1"/>
  <c r="J1304" i="1" s="1"/>
  <c r="G1304" i="1"/>
  <c r="M510" i="1"/>
  <c r="J510" i="1"/>
  <c r="H510" i="1"/>
  <c r="G510" i="1"/>
  <c r="I510" i="1" s="1"/>
  <c r="K510" i="1" s="1"/>
  <c r="M448" i="1"/>
  <c r="I448" i="1"/>
  <c r="H448" i="1"/>
  <c r="J448" i="1" s="1"/>
  <c r="G448" i="1"/>
  <c r="M129" i="1"/>
  <c r="H129" i="1"/>
  <c r="J129" i="1" s="1"/>
  <c r="G129" i="1"/>
  <c r="I129" i="1" s="1"/>
  <c r="M18" i="1"/>
  <c r="H18" i="1"/>
  <c r="J18" i="1" s="1"/>
  <c r="G18" i="1"/>
  <c r="I18" i="1" s="1"/>
  <c r="M1296" i="1"/>
  <c r="H1296" i="1"/>
  <c r="J1296" i="1" s="1"/>
  <c r="G1296" i="1"/>
  <c r="I1296" i="1" s="1"/>
  <c r="K1296" i="1" s="1"/>
  <c r="M815" i="1"/>
  <c r="H815" i="1"/>
  <c r="J815" i="1" s="1"/>
  <c r="G815" i="1"/>
  <c r="I815" i="1" s="1"/>
  <c r="M808" i="1"/>
  <c r="H808" i="1"/>
  <c r="J808" i="1" s="1"/>
  <c r="G808" i="1"/>
  <c r="I808" i="1" s="1"/>
  <c r="M806" i="1"/>
  <c r="I806" i="1"/>
  <c r="H806" i="1"/>
  <c r="J806" i="1" s="1"/>
  <c r="K806" i="1" s="1"/>
  <c r="G806" i="1"/>
  <c r="M788" i="1"/>
  <c r="H788" i="1"/>
  <c r="J788" i="1" s="1"/>
  <c r="G788" i="1"/>
  <c r="I788" i="1" s="1"/>
  <c r="M1122" i="1"/>
  <c r="I1122" i="1"/>
  <c r="H1122" i="1"/>
  <c r="J1122" i="1" s="1"/>
  <c r="G1122" i="1"/>
  <c r="M1598" i="1"/>
  <c r="H1598" i="1"/>
  <c r="J1598" i="1" s="1"/>
  <c r="G1598" i="1"/>
  <c r="I1598" i="1" s="1"/>
  <c r="M1359" i="1"/>
  <c r="H1359" i="1"/>
  <c r="J1359" i="1" s="1"/>
  <c r="G1359" i="1"/>
  <c r="I1359" i="1" s="1"/>
  <c r="M1286" i="1"/>
  <c r="H1286" i="1"/>
  <c r="J1286" i="1" s="1"/>
  <c r="G1286" i="1"/>
  <c r="I1286" i="1" s="1"/>
  <c r="K1286" i="1" s="1"/>
  <c r="M824" i="1"/>
  <c r="J824" i="1"/>
  <c r="H824" i="1"/>
  <c r="G824" i="1"/>
  <c r="I824" i="1" s="1"/>
  <c r="M1776" i="1"/>
  <c r="J1776" i="1"/>
  <c r="H1776" i="1"/>
  <c r="G1776" i="1"/>
  <c r="I1776" i="1" s="1"/>
  <c r="M868" i="1"/>
  <c r="I868" i="1"/>
  <c r="H868" i="1"/>
  <c r="J868" i="1" s="1"/>
  <c r="G868" i="1"/>
  <c r="M1767" i="1"/>
  <c r="H1767" i="1"/>
  <c r="J1767" i="1" s="1"/>
  <c r="G1767" i="1"/>
  <c r="I1767" i="1" s="1"/>
  <c r="M1742" i="1"/>
  <c r="H1742" i="1"/>
  <c r="J1742" i="1" s="1"/>
  <c r="G1742" i="1"/>
  <c r="I1742" i="1" s="1"/>
  <c r="M1414" i="1"/>
  <c r="I1414" i="1"/>
  <c r="H1414" i="1"/>
  <c r="J1414" i="1" s="1"/>
  <c r="G1414" i="1"/>
  <c r="M1234" i="1"/>
  <c r="H1234" i="1"/>
  <c r="J1234" i="1" s="1"/>
  <c r="G1234" i="1"/>
  <c r="I1234" i="1" s="1"/>
  <c r="M955" i="1"/>
  <c r="H955" i="1"/>
  <c r="J955" i="1" s="1"/>
  <c r="G955" i="1"/>
  <c r="I955" i="1" s="1"/>
  <c r="K955" i="1" s="1"/>
  <c r="M1766" i="1"/>
  <c r="H1766" i="1"/>
  <c r="J1766" i="1" s="1"/>
  <c r="G1766" i="1"/>
  <c r="I1766" i="1" s="1"/>
  <c r="M1678" i="1"/>
  <c r="I1678" i="1"/>
  <c r="H1678" i="1"/>
  <c r="J1678" i="1" s="1"/>
  <c r="G1678" i="1"/>
  <c r="M726" i="1"/>
  <c r="H726" i="1"/>
  <c r="J726" i="1" s="1"/>
  <c r="G726" i="1"/>
  <c r="I726" i="1" s="1"/>
  <c r="M662" i="1"/>
  <c r="H662" i="1"/>
  <c r="J662" i="1" s="1"/>
  <c r="G662" i="1"/>
  <c r="I662" i="1" s="1"/>
  <c r="M1490" i="1"/>
  <c r="I1490" i="1"/>
  <c r="H1490" i="1"/>
  <c r="J1490" i="1" s="1"/>
  <c r="G1490" i="1"/>
  <c r="M1720" i="1"/>
  <c r="H1720" i="1"/>
  <c r="J1720" i="1" s="1"/>
  <c r="G1720" i="1"/>
  <c r="I1720" i="1" s="1"/>
  <c r="M409" i="1"/>
  <c r="H409" i="1"/>
  <c r="J409" i="1" s="1"/>
  <c r="G409" i="1"/>
  <c r="I409" i="1" s="1"/>
  <c r="M330" i="1"/>
  <c r="H330" i="1"/>
  <c r="J330" i="1" s="1"/>
  <c r="G330" i="1"/>
  <c r="I330" i="1" s="1"/>
  <c r="M222" i="1"/>
  <c r="H222" i="1"/>
  <c r="J222" i="1" s="1"/>
  <c r="G222" i="1"/>
  <c r="I222" i="1" s="1"/>
  <c r="M1800" i="1"/>
  <c r="J1800" i="1"/>
  <c r="H1800" i="1"/>
  <c r="G1800" i="1"/>
  <c r="I1800" i="1" s="1"/>
  <c r="M1724" i="1"/>
  <c r="H1724" i="1"/>
  <c r="J1724" i="1" s="1"/>
  <c r="G1724" i="1"/>
  <c r="I1724" i="1" s="1"/>
  <c r="K1724" i="1" s="1"/>
  <c r="M1638" i="1"/>
  <c r="H1638" i="1"/>
  <c r="J1638" i="1" s="1"/>
  <c r="G1638" i="1"/>
  <c r="I1638" i="1" s="1"/>
  <c r="M1568" i="1"/>
  <c r="H1568" i="1"/>
  <c r="J1568" i="1" s="1"/>
  <c r="G1568" i="1"/>
  <c r="I1568" i="1" s="1"/>
  <c r="M1509" i="1"/>
  <c r="I1509" i="1"/>
  <c r="K1509" i="1" s="1"/>
  <c r="H1509" i="1"/>
  <c r="J1509" i="1" s="1"/>
  <c r="G1509" i="1"/>
  <c r="M1342" i="1"/>
  <c r="H1342" i="1"/>
  <c r="J1342" i="1" s="1"/>
  <c r="G1342" i="1"/>
  <c r="I1342" i="1" s="1"/>
  <c r="M1335" i="1"/>
  <c r="H1335" i="1"/>
  <c r="J1335" i="1" s="1"/>
  <c r="G1335" i="1"/>
  <c r="I1335" i="1" s="1"/>
  <c r="K1335" i="1" s="1"/>
  <c r="M1324" i="1"/>
  <c r="H1324" i="1"/>
  <c r="J1324" i="1" s="1"/>
  <c r="G1324" i="1"/>
  <c r="I1324" i="1" s="1"/>
  <c r="M1322" i="1"/>
  <c r="H1322" i="1"/>
  <c r="J1322" i="1" s="1"/>
  <c r="G1322" i="1"/>
  <c r="I1322" i="1" s="1"/>
  <c r="M1290" i="1"/>
  <c r="H1290" i="1"/>
  <c r="J1290" i="1" s="1"/>
  <c r="G1290" i="1"/>
  <c r="I1290" i="1" s="1"/>
  <c r="M408" i="1"/>
  <c r="H408" i="1"/>
  <c r="J408" i="1" s="1"/>
  <c r="K408" i="1" s="1"/>
  <c r="G408" i="1"/>
  <c r="I408" i="1" s="1"/>
  <c r="M369" i="1"/>
  <c r="H369" i="1"/>
  <c r="J369" i="1" s="1"/>
  <c r="G369" i="1"/>
  <c r="I369" i="1" s="1"/>
  <c r="M1306" i="1"/>
  <c r="H1306" i="1"/>
  <c r="J1306" i="1" s="1"/>
  <c r="G1306" i="1"/>
  <c r="I1306" i="1" s="1"/>
  <c r="M368" i="1"/>
  <c r="H368" i="1"/>
  <c r="J368" i="1" s="1"/>
  <c r="G368" i="1"/>
  <c r="I368" i="1" s="1"/>
  <c r="M1825" i="1"/>
  <c r="H1825" i="1"/>
  <c r="J1825" i="1" s="1"/>
  <c r="G1825" i="1"/>
  <c r="I1825" i="1" s="1"/>
  <c r="K1825" i="1" s="1"/>
  <c r="M1570" i="1"/>
  <c r="J1570" i="1"/>
  <c r="H1570" i="1"/>
  <c r="G1570" i="1"/>
  <c r="I1570" i="1" s="1"/>
  <c r="M904" i="1"/>
  <c r="H904" i="1"/>
  <c r="J904" i="1" s="1"/>
  <c r="G904" i="1"/>
  <c r="I904" i="1" s="1"/>
  <c r="M1348" i="1"/>
  <c r="I1348" i="1"/>
  <c r="H1348" i="1"/>
  <c r="J1348" i="1" s="1"/>
  <c r="G1348" i="1"/>
  <c r="M1318" i="1"/>
  <c r="H1318" i="1"/>
  <c r="J1318" i="1" s="1"/>
  <c r="G1318" i="1"/>
  <c r="I1318" i="1" s="1"/>
  <c r="K1318" i="1" s="1"/>
  <c r="M796" i="1"/>
  <c r="J796" i="1"/>
  <c r="I796" i="1"/>
  <c r="H796" i="1"/>
  <c r="G796" i="1"/>
  <c r="M1472" i="1"/>
  <c r="H1472" i="1"/>
  <c r="J1472" i="1" s="1"/>
  <c r="G1472" i="1"/>
  <c r="I1472" i="1" s="1"/>
  <c r="K1472" i="1" s="1"/>
  <c r="M572" i="1"/>
  <c r="H572" i="1"/>
  <c r="J572" i="1" s="1"/>
  <c r="G572" i="1"/>
  <c r="I572" i="1" s="1"/>
  <c r="M710" i="1"/>
  <c r="H710" i="1"/>
  <c r="J710" i="1" s="1"/>
  <c r="G710" i="1"/>
  <c r="I710" i="1" s="1"/>
  <c r="M802" i="1"/>
  <c r="H802" i="1"/>
  <c r="J802" i="1" s="1"/>
  <c r="G802" i="1"/>
  <c r="I802" i="1" s="1"/>
  <c r="M1606" i="1"/>
  <c r="H1606" i="1"/>
  <c r="J1606" i="1" s="1"/>
  <c r="G1606" i="1"/>
  <c r="I1606" i="1" s="1"/>
  <c r="M928" i="1"/>
  <c r="I928" i="1"/>
  <c r="H928" i="1"/>
  <c r="J928" i="1" s="1"/>
  <c r="K928" i="1" s="1"/>
  <c r="G928" i="1"/>
  <c r="M1288" i="1"/>
  <c r="H1288" i="1"/>
  <c r="J1288" i="1" s="1"/>
  <c r="G1288" i="1"/>
  <c r="I1288" i="1" s="1"/>
  <c r="M672" i="1"/>
  <c r="H672" i="1"/>
  <c r="J672" i="1" s="1"/>
  <c r="G672" i="1"/>
  <c r="I672" i="1" s="1"/>
  <c r="M1168" i="1"/>
  <c r="H1168" i="1"/>
  <c r="J1168" i="1" s="1"/>
  <c r="G1168" i="1"/>
  <c r="I1168" i="1" s="1"/>
  <c r="M542" i="1"/>
  <c r="J542" i="1"/>
  <c r="H542" i="1"/>
  <c r="G542" i="1"/>
  <c r="I542" i="1" s="1"/>
  <c r="M519" i="1"/>
  <c r="H519" i="1"/>
  <c r="J519" i="1" s="1"/>
  <c r="G519" i="1"/>
  <c r="I519" i="1" s="1"/>
  <c r="M514" i="1"/>
  <c r="H514" i="1"/>
  <c r="J514" i="1" s="1"/>
  <c r="G514" i="1"/>
  <c r="I514" i="1" s="1"/>
  <c r="M478" i="1"/>
  <c r="H478" i="1"/>
  <c r="J478" i="1" s="1"/>
  <c r="G478" i="1"/>
  <c r="I478" i="1" s="1"/>
  <c r="M475" i="1"/>
  <c r="H475" i="1"/>
  <c r="J475" i="1" s="1"/>
  <c r="G475" i="1"/>
  <c r="I475" i="1" s="1"/>
  <c r="M238" i="1"/>
  <c r="H238" i="1"/>
  <c r="J238" i="1" s="1"/>
  <c r="G238" i="1"/>
  <c r="I238" i="1" s="1"/>
  <c r="M214" i="1"/>
  <c r="J214" i="1"/>
  <c r="H214" i="1"/>
  <c r="G214" i="1"/>
  <c r="I214" i="1" s="1"/>
  <c r="M147" i="1"/>
  <c r="H147" i="1"/>
  <c r="J147" i="1" s="1"/>
  <c r="G147" i="1"/>
  <c r="I147" i="1" s="1"/>
  <c r="M90" i="1"/>
  <c r="J90" i="1"/>
  <c r="H90" i="1"/>
  <c r="G90" i="1"/>
  <c r="I90" i="1" s="1"/>
  <c r="M1128" i="1"/>
  <c r="H1128" i="1"/>
  <c r="J1128" i="1" s="1"/>
  <c r="G1128" i="1"/>
  <c r="I1128" i="1" s="1"/>
  <c r="M1422" i="1"/>
  <c r="H1422" i="1"/>
  <c r="J1422" i="1" s="1"/>
  <c r="G1422" i="1"/>
  <c r="I1422" i="1" s="1"/>
  <c r="M522" i="1"/>
  <c r="H522" i="1"/>
  <c r="J522" i="1" s="1"/>
  <c r="G522" i="1"/>
  <c r="I522" i="1" s="1"/>
  <c r="M349" i="1"/>
  <c r="H349" i="1"/>
  <c r="J349" i="1" s="1"/>
  <c r="G349" i="1"/>
  <c r="I349" i="1" s="1"/>
  <c r="M120" i="1"/>
  <c r="H120" i="1"/>
  <c r="J120" i="1" s="1"/>
  <c r="G120" i="1"/>
  <c r="I120" i="1" s="1"/>
  <c r="M610" i="1"/>
  <c r="H610" i="1"/>
  <c r="J610" i="1" s="1"/>
  <c r="G610" i="1"/>
  <c r="I610" i="1" s="1"/>
  <c r="M600" i="1"/>
  <c r="H600" i="1"/>
  <c r="J600" i="1" s="1"/>
  <c r="G600" i="1"/>
  <c r="I600" i="1" s="1"/>
  <c r="M528" i="1"/>
  <c r="H528" i="1"/>
  <c r="J528" i="1" s="1"/>
  <c r="G528" i="1"/>
  <c r="I528" i="1" s="1"/>
  <c r="M495" i="1"/>
  <c r="H495" i="1"/>
  <c r="J495" i="1" s="1"/>
  <c r="G495" i="1"/>
  <c r="I495" i="1" s="1"/>
  <c r="M476" i="1"/>
  <c r="H476" i="1"/>
  <c r="J476" i="1" s="1"/>
  <c r="G476" i="1"/>
  <c r="I476" i="1" s="1"/>
  <c r="M348" i="1"/>
  <c r="H348" i="1"/>
  <c r="J348" i="1" s="1"/>
  <c r="G348" i="1"/>
  <c r="I348" i="1" s="1"/>
  <c r="M338" i="1"/>
  <c r="H338" i="1"/>
  <c r="J338" i="1" s="1"/>
  <c r="G338" i="1"/>
  <c r="I338" i="1" s="1"/>
  <c r="M283" i="1"/>
  <c r="H283" i="1"/>
  <c r="J283" i="1" s="1"/>
  <c r="G283" i="1"/>
  <c r="I283" i="1" s="1"/>
  <c r="M146" i="1"/>
  <c r="H146" i="1"/>
  <c r="J146" i="1" s="1"/>
  <c r="G146" i="1"/>
  <c r="I146" i="1" s="1"/>
  <c r="M132" i="1"/>
  <c r="H132" i="1"/>
  <c r="J132" i="1" s="1"/>
  <c r="G132" i="1"/>
  <c r="I132" i="1" s="1"/>
  <c r="M102" i="1"/>
  <c r="H102" i="1"/>
  <c r="J102" i="1" s="1"/>
  <c r="G102" i="1"/>
  <c r="I102" i="1" s="1"/>
  <c r="M60" i="1"/>
  <c r="H60" i="1"/>
  <c r="J60" i="1" s="1"/>
  <c r="K60" i="1" s="1"/>
  <c r="G60" i="1"/>
  <c r="I60" i="1" s="1"/>
  <c r="M32" i="1"/>
  <c r="J32" i="1"/>
  <c r="H32" i="1"/>
  <c r="G32" i="1"/>
  <c r="I32" i="1" s="1"/>
  <c r="M26" i="1"/>
  <c r="H26" i="1"/>
  <c r="J26" i="1" s="1"/>
  <c r="G26" i="1"/>
  <c r="I26" i="1" s="1"/>
  <c r="M2" i="1"/>
  <c r="H2" i="1"/>
  <c r="J2" i="1" s="1"/>
  <c r="G2" i="1"/>
  <c r="I2" i="1" s="1"/>
  <c r="M1508" i="1"/>
  <c r="J1508" i="1"/>
  <c r="K1508" i="1" s="1"/>
  <c r="H1508" i="1"/>
  <c r="G1508" i="1"/>
  <c r="I1508" i="1" s="1"/>
  <c r="M568" i="1"/>
  <c r="H568" i="1"/>
  <c r="J568" i="1" s="1"/>
  <c r="G568" i="1"/>
  <c r="I568" i="1" s="1"/>
  <c r="M159" i="1"/>
  <c r="H159" i="1"/>
  <c r="J159" i="1" s="1"/>
  <c r="G159" i="1"/>
  <c r="I159" i="1" s="1"/>
  <c r="M108" i="1"/>
  <c r="H108" i="1"/>
  <c r="J108" i="1" s="1"/>
  <c r="G108" i="1"/>
  <c r="I108" i="1" s="1"/>
  <c r="K108" i="1" s="1"/>
  <c r="M596" i="1"/>
  <c r="H596" i="1"/>
  <c r="J596" i="1" s="1"/>
  <c r="G596" i="1"/>
  <c r="I596" i="1" s="1"/>
  <c r="M554" i="1"/>
  <c r="H554" i="1"/>
  <c r="J554" i="1" s="1"/>
  <c r="K554" i="1" s="1"/>
  <c r="G554" i="1"/>
  <c r="I554" i="1" s="1"/>
  <c r="M538" i="1"/>
  <c r="J538" i="1"/>
  <c r="H538" i="1"/>
  <c r="G538" i="1"/>
  <c r="I538" i="1" s="1"/>
  <c r="M533" i="1"/>
  <c r="H533" i="1"/>
  <c r="J533" i="1" s="1"/>
  <c r="G533" i="1"/>
  <c r="I533" i="1" s="1"/>
  <c r="K533" i="1" s="1"/>
  <c r="M677" i="1"/>
  <c r="H677" i="1"/>
  <c r="J677" i="1" s="1"/>
  <c r="G677" i="1"/>
  <c r="I677" i="1" s="1"/>
  <c r="M418" i="1"/>
  <c r="H418" i="1"/>
  <c r="J418" i="1" s="1"/>
  <c r="G418" i="1"/>
  <c r="I418" i="1" s="1"/>
  <c r="M294" i="1"/>
  <c r="H294" i="1"/>
  <c r="J294" i="1" s="1"/>
  <c r="G294" i="1"/>
  <c r="I294" i="1" s="1"/>
  <c r="M224" i="1"/>
  <c r="H224" i="1"/>
  <c r="J224" i="1" s="1"/>
  <c r="G224" i="1"/>
  <c r="I224" i="1" s="1"/>
  <c r="M163" i="1"/>
  <c r="H163" i="1"/>
  <c r="J163" i="1" s="1"/>
  <c r="K163" i="1" s="1"/>
  <c r="G163" i="1"/>
  <c r="I163" i="1" s="1"/>
  <c r="M46" i="1"/>
  <c r="H46" i="1"/>
  <c r="J46" i="1" s="1"/>
  <c r="G46" i="1"/>
  <c r="I46" i="1" s="1"/>
  <c r="M1228" i="1"/>
  <c r="H1228" i="1"/>
  <c r="J1228" i="1" s="1"/>
  <c r="G1228" i="1"/>
  <c r="I1228" i="1" s="1"/>
  <c r="M552" i="1"/>
  <c r="H552" i="1"/>
  <c r="J552" i="1" s="1"/>
  <c r="G552" i="1"/>
  <c r="I552" i="1" s="1"/>
  <c r="M1258" i="1"/>
  <c r="H1258" i="1"/>
  <c r="J1258" i="1" s="1"/>
  <c r="K1258" i="1" s="1"/>
  <c r="G1258" i="1"/>
  <c r="I1258" i="1" s="1"/>
  <c r="M1060" i="1"/>
  <c r="J1060" i="1"/>
  <c r="H1060" i="1"/>
  <c r="G1060" i="1"/>
  <c r="I1060" i="1" s="1"/>
  <c r="M1134" i="1"/>
  <c r="H1134" i="1"/>
  <c r="J1134" i="1" s="1"/>
  <c r="G1134" i="1"/>
  <c r="I1134" i="1" s="1"/>
  <c r="M814" i="1"/>
  <c r="H814" i="1"/>
  <c r="J814" i="1" s="1"/>
  <c r="G814" i="1"/>
  <c r="I814" i="1" s="1"/>
  <c r="M674" i="1"/>
  <c r="J674" i="1"/>
  <c r="K674" i="1" s="1"/>
  <c r="H674" i="1"/>
  <c r="G674" i="1"/>
  <c r="I674" i="1" s="1"/>
  <c r="M1460" i="1"/>
  <c r="H1460" i="1"/>
  <c r="J1460" i="1" s="1"/>
  <c r="G1460" i="1"/>
  <c r="I1460" i="1" s="1"/>
  <c r="M794" i="1"/>
  <c r="H794" i="1"/>
  <c r="J794" i="1" s="1"/>
  <c r="G794" i="1"/>
  <c r="I794" i="1" s="1"/>
  <c r="M1292" i="1"/>
  <c r="H1292" i="1"/>
  <c r="J1292" i="1" s="1"/>
  <c r="G1292" i="1"/>
  <c r="I1292" i="1" s="1"/>
  <c r="M1616" i="1"/>
  <c r="H1616" i="1"/>
  <c r="J1616" i="1" s="1"/>
  <c r="K1616" i="1" s="1"/>
  <c r="G1616" i="1"/>
  <c r="I1616" i="1" s="1"/>
  <c r="M550" i="1"/>
  <c r="H550" i="1"/>
  <c r="J550" i="1" s="1"/>
  <c r="G550" i="1"/>
  <c r="I550" i="1" s="1"/>
  <c r="M524" i="1"/>
  <c r="H524" i="1"/>
  <c r="J524" i="1" s="1"/>
  <c r="G524" i="1"/>
  <c r="I524" i="1" s="1"/>
  <c r="M518" i="1"/>
  <c r="H518" i="1"/>
  <c r="J518" i="1" s="1"/>
  <c r="G518" i="1"/>
  <c r="I518" i="1" s="1"/>
  <c r="M417" i="1"/>
  <c r="H417" i="1"/>
  <c r="J417" i="1" s="1"/>
  <c r="G417" i="1"/>
  <c r="I417" i="1" s="1"/>
  <c r="M1761" i="1"/>
  <c r="H1761" i="1"/>
  <c r="J1761" i="1" s="1"/>
  <c r="G1761" i="1"/>
  <c r="I1761" i="1" s="1"/>
  <c r="M1140" i="1"/>
  <c r="H1140" i="1"/>
  <c r="J1140" i="1" s="1"/>
  <c r="G1140" i="1"/>
  <c r="I1140" i="1" s="1"/>
  <c r="M986" i="1"/>
  <c r="H986" i="1"/>
  <c r="J986" i="1" s="1"/>
  <c r="G986" i="1"/>
  <c r="I986" i="1" s="1"/>
  <c r="M884" i="1"/>
  <c r="H884" i="1"/>
  <c r="J884" i="1" s="1"/>
  <c r="K884" i="1" s="1"/>
  <c r="G884" i="1"/>
  <c r="I884" i="1" s="1"/>
  <c r="M1110" i="1"/>
  <c r="J1110" i="1"/>
  <c r="H1110" i="1"/>
  <c r="G1110" i="1"/>
  <c r="I1110" i="1" s="1"/>
  <c r="M1308" i="1"/>
  <c r="H1308" i="1"/>
  <c r="J1308" i="1" s="1"/>
  <c r="G1308" i="1"/>
  <c r="I1308" i="1" s="1"/>
  <c r="M473" i="1"/>
  <c r="H473" i="1"/>
  <c r="J473" i="1" s="1"/>
  <c r="G473" i="1"/>
  <c r="I473" i="1" s="1"/>
  <c r="M264" i="1"/>
  <c r="H264" i="1"/>
  <c r="J264" i="1" s="1"/>
  <c r="K264" i="1" s="1"/>
  <c r="G264" i="1"/>
  <c r="I264" i="1" s="1"/>
  <c r="M64" i="1"/>
  <c r="H64" i="1"/>
  <c r="J64" i="1" s="1"/>
  <c r="K64" i="1" s="1"/>
  <c r="G64" i="1"/>
  <c r="I64" i="1" s="1"/>
  <c r="M1030" i="1"/>
  <c r="H1030" i="1"/>
  <c r="J1030" i="1" s="1"/>
  <c r="G1030" i="1"/>
  <c r="I1030" i="1" s="1"/>
  <c r="K1030" i="1" s="1"/>
  <c r="M1796" i="1"/>
  <c r="H1796" i="1"/>
  <c r="J1796" i="1" s="1"/>
  <c r="G1796" i="1"/>
  <c r="I1796" i="1" s="1"/>
  <c r="M1018" i="1"/>
  <c r="H1018" i="1"/>
  <c r="J1018" i="1" s="1"/>
  <c r="K1018" i="1" s="1"/>
  <c r="G1018" i="1"/>
  <c r="I1018" i="1" s="1"/>
  <c r="M960" i="1"/>
  <c r="H960" i="1"/>
  <c r="J960" i="1" s="1"/>
  <c r="G960" i="1"/>
  <c r="I960" i="1" s="1"/>
  <c r="M1746" i="1"/>
  <c r="H1746" i="1"/>
  <c r="J1746" i="1" s="1"/>
  <c r="G1746" i="1"/>
  <c r="I1746" i="1" s="1"/>
  <c r="M860" i="1"/>
  <c r="H860" i="1"/>
  <c r="J860" i="1" s="1"/>
  <c r="G860" i="1"/>
  <c r="I860" i="1" s="1"/>
  <c r="M818" i="1"/>
  <c r="H818" i="1"/>
  <c r="J818" i="1" s="1"/>
  <c r="G818" i="1"/>
  <c r="I818" i="1" s="1"/>
  <c r="M810" i="1"/>
  <c r="H810" i="1"/>
  <c r="J810" i="1" s="1"/>
  <c r="G810" i="1"/>
  <c r="I810" i="1" s="1"/>
  <c r="M943" i="1"/>
  <c r="H943" i="1"/>
  <c r="J943" i="1" s="1"/>
  <c r="G943" i="1"/>
  <c r="I943" i="1" s="1"/>
  <c r="M1772" i="1"/>
  <c r="H1772" i="1"/>
  <c r="J1772" i="1" s="1"/>
  <c r="G1772" i="1"/>
  <c r="I1772" i="1" s="1"/>
  <c r="M896" i="1"/>
  <c r="H896" i="1"/>
  <c r="J896" i="1" s="1"/>
  <c r="K896" i="1" s="1"/>
  <c r="G896" i="1"/>
  <c r="I896" i="1" s="1"/>
  <c r="M676" i="1"/>
  <c r="J676" i="1"/>
  <c r="H676" i="1"/>
  <c r="G676" i="1"/>
  <c r="I676" i="1" s="1"/>
  <c r="M652" i="1"/>
  <c r="H652" i="1"/>
  <c r="J652" i="1" s="1"/>
  <c r="G652" i="1"/>
  <c r="I652" i="1" s="1"/>
  <c r="M1160" i="1"/>
  <c r="H1160" i="1"/>
  <c r="J1160" i="1" s="1"/>
  <c r="G1160" i="1"/>
  <c r="I1160" i="1" s="1"/>
  <c r="K1160" i="1" s="1"/>
  <c r="M1334" i="1"/>
  <c r="H1334" i="1"/>
  <c r="J1334" i="1" s="1"/>
  <c r="G1334" i="1"/>
  <c r="I1334" i="1" s="1"/>
  <c r="M1272" i="1"/>
  <c r="H1272" i="1"/>
  <c r="J1272" i="1" s="1"/>
  <c r="G1272" i="1"/>
  <c r="I1272" i="1" s="1"/>
  <c r="K1272" i="1" s="1"/>
  <c r="M592" i="1"/>
  <c r="H592" i="1"/>
  <c r="J592" i="1" s="1"/>
  <c r="G592" i="1"/>
  <c r="I592" i="1" s="1"/>
  <c r="M580" i="1"/>
  <c r="H580" i="1"/>
  <c r="J580" i="1" s="1"/>
  <c r="G580" i="1"/>
  <c r="I580" i="1" s="1"/>
  <c r="M562" i="1"/>
  <c r="H562" i="1"/>
  <c r="J562" i="1" s="1"/>
  <c r="G562" i="1"/>
  <c r="I562" i="1" s="1"/>
  <c r="M532" i="1"/>
  <c r="H532" i="1"/>
  <c r="J532" i="1" s="1"/>
  <c r="G532" i="1"/>
  <c r="I532" i="1" s="1"/>
  <c r="M516" i="1"/>
  <c r="H516" i="1"/>
  <c r="J516" i="1" s="1"/>
  <c r="G516" i="1"/>
  <c r="I516" i="1" s="1"/>
  <c r="M494" i="1"/>
  <c r="H494" i="1"/>
  <c r="J494" i="1" s="1"/>
  <c r="G494" i="1"/>
  <c r="I494" i="1" s="1"/>
  <c r="M474" i="1"/>
  <c r="H474" i="1"/>
  <c r="J474" i="1" s="1"/>
  <c r="K474" i="1" s="1"/>
  <c r="G474" i="1"/>
  <c r="I474" i="1" s="1"/>
  <c r="M472" i="1"/>
  <c r="K472" i="1"/>
  <c r="H472" i="1"/>
  <c r="J472" i="1" s="1"/>
  <c r="G472" i="1"/>
  <c r="I472" i="1" s="1"/>
  <c r="M440" i="1"/>
  <c r="H440" i="1"/>
  <c r="J440" i="1" s="1"/>
  <c r="G440" i="1"/>
  <c r="I440" i="1" s="1"/>
  <c r="M430" i="1"/>
  <c r="H430" i="1"/>
  <c r="J430" i="1" s="1"/>
  <c r="G430" i="1"/>
  <c r="I430" i="1" s="1"/>
  <c r="M416" i="1"/>
  <c r="H416" i="1"/>
  <c r="J416" i="1" s="1"/>
  <c r="G416" i="1"/>
  <c r="I416" i="1" s="1"/>
  <c r="M402" i="1"/>
  <c r="H402" i="1"/>
  <c r="J402" i="1" s="1"/>
  <c r="G402" i="1"/>
  <c r="I402" i="1" s="1"/>
  <c r="M374" i="1"/>
  <c r="H374" i="1"/>
  <c r="J374" i="1" s="1"/>
  <c r="G374" i="1"/>
  <c r="I374" i="1" s="1"/>
  <c r="M310" i="1"/>
  <c r="H310" i="1"/>
  <c r="J310" i="1" s="1"/>
  <c r="G310" i="1"/>
  <c r="I310" i="1" s="1"/>
  <c r="M268" i="1"/>
  <c r="H268" i="1"/>
  <c r="J268" i="1" s="1"/>
  <c r="K268" i="1" s="1"/>
  <c r="G268" i="1"/>
  <c r="I268" i="1" s="1"/>
  <c r="M230" i="1"/>
  <c r="J230" i="1"/>
  <c r="K230" i="1" s="1"/>
  <c r="H230" i="1"/>
  <c r="G230" i="1"/>
  <c r="I230" i="1" s="1"/>
  <c r="M200" i="1"/>
  <c r="H200" i="1"/>
  <c r="J200" i="1" s="1"/>
  <c r="G200" i="1"/>
  <c r="I200" i="1" s="1"/>
  <c r="K200" i="1" s="1"/>
  <c r="M196" i="1"/>
  <c r="H196" i="1"/>
  <c r="J196" i="1" s="1"/>
  <c r="G196" i="1"/>
  <c r="I196" i="1" s="1"/>
  <c r="M158" i="1"/>
  <c r="H158" i="1"/>
  <c r="J158" i="1" s="1"/>
  <c r="G158" i="1"/>
  <c r="I158" i="1" s="1"/>
  <c r="M128" i="1"/>
  <c r="H128" i="1"/>
  <c r="J128" i="1" s="1"/>
  <c r="K128" i="1" s="1"/>
  <c r="G128" i="1"/>
  <c r="I128" i="1" s="1"/>
  <c r="M110" i="1"/>
  <c r="H110" i="1"/>
  <c r="J110" i="1" s="1"/>
  <c r="G110" i="1"/>
  <c r="I110" i="1" s="1"/>
  <c r="M104" i="1"/>
  <c r="H104" i="1"/>
  <c r="J104" i="1" s="1"/>
  <c r="G104" i="1"/>
  <c r="I104" i="1" s="1"/>
  <c r="M20" i="1"/>
  <c r="H20" i="1"/>
  <c r="J20" i="1" s="1"/>
  <c r="G20" i="1"/>
  <c r="I20" i="1" s="1"/>
  <c r="M1214" i="1"/>
  <c r="H1214" i="1"/>
  <c r="J1214" i="1" s="1"/>
  <c r="G1214" i="1"/>
  <c r="I1214" i="1" s="1"/>
  <c r="M1002" i="1"/>
  <c r="H1002" i="1"/>
  <c r="J1002" i="1" s="1"/>
  <c r="G1002" i="1"/>
  <c r="I1002" i="1" s="1"/>
  <c r="M1204" i="1"/>
  <c r="J1204" i="1"/>
  <c r="H1204" i="1"/>
  <c r="G1204" i="1"/>
  <c r="I1204" i="1" s="1"/>
  <c r="M954" i="1"/>
  <c r="H954" i="1"/>
  <c r="J954" i="1" s="1"/>
  <c r="G954" i="1"/>
  <c r="I954" i="1" s="1"/>
  <c r="M1644" i="1"/>
  <c r="H1644" i="1"/>
  <c r="J1644" i="1" s="1"/>
  <c r="G1644" i="1"/>
  <c r="I1644" i="1" s="1"/>
  <c r="M1538" i="1"/>
  <c r="H1538" i="1"/>
  <c r="J1538" i="1" s="1"/>
  <c r="G1538" i="1"/>
  <c r="I1538" i="1" s="1"/>
  <c r="M762" i="1"/>
  <c r="H762" i="1"/>
  <c r="J762" i="1" s="1"/>
  <c r="G762" i="1"/>
  <c r="I762" i="1" s="1"/>
  <c r="M488" i="1"/>
  <c r="H488" i="1"/>
  <c r="J488" i="1" s="1"/>
  <c r="G488" i="1"/>
  <c r="I488" i="1" s="1"/>
  <c r="M1078" i="1"/>
  <c r="J1078" i="1"/>
  <c r="H1078" i="1"/>
  <c r="G1078" i="1"/>
  <c r="I1078" i="1" s="1"/>
  <c r="M776" i="1"/>
  <c r="H776" i="1"/>
  <c r="J776" i="1" s="1"/>
  <c r="G776" i="1"/>
  <c r="I776" i="1" s="1"/>
  <c r="M918" i="1"/>
  <c r="H918" i="1"/>
  <c r="J918" i="1" s="1"/>
  <c r="G918" i="1"/>
  <c r="I918" i="1" s="1"/>
  <c r="M1804" i="1"/>
  <c r="H1804" i="1"/>
  <c r="J1804" i="1" s="1"/>
  <c r="G1804" i="1"/>
  <c r="I1804" i="1" s="1"/>
  <c r="M1014" i="1"/>
  <c r="J1014" i="1"/>
  <c r="H1014" i="1"/>
  <c r="G1014" i="1"/>
  <c r="I1014" i="1" s="1"/>
  <c r="M630" i="1"/>
  <c r="H630" i="1"/>
  <c r="J630" i="1" s="1"/>
  <c r="G630" i="1"/>
  <c r="I630" i="1" s="1"/>
  <c r="M282" i="1"/>
  <c r="H282" i="1"/>
  <c r="J282" i="1" s="1"/>
  <c r="G282" i="1"/>
  <c r="I282" i="1" s="1"/>
  <c r="M690" i="1"/>
  <c r="H690" i="1"/>
  <c r="J690" i="1" s="1"/>
  <c r="G690" i="1"/>
  <c r="I690" i="1" s="1"/>
  <c r="M1062" i="1"/>
  <c r="H1062" i="1"/>
  <c r="J1062" i="1" s="1"/>
  <c r="G1062" i="1"/>
  <c r="I1062" i="1" s="1"/>
  <c r="M1230" i="1"/>
  <c r="H1230" i="1"/>
  <c r="J1230" i="1" s="1"/>
  <c r="G1230" i="1"/>
  <c r="I1230" i="1" s="1"/>
  <c r="M1608" i="1"/>
  <c r="J1608" i="1"/>
  <c r="H1608" i="1"/>
  <c r="G1608" i="1"/>
  <c r="I1608" i="1" s="1"/>
  <c r="M946" i="1"/>
  <c r="H946" i="1"/>
  <c r="J946" i="1" s="1"/>
  <c r="G946" i="1"/>
  <c r="I946" i="1" s="1"/>
  <c r="M615" i="1"/>
  <c r="H615" i="1"/>
  <c r="J615" i="1" s="1"/>
  <c r="G615" i="1"/>
  <c r="I615" i="1" s="1"/>
  <c r="M436" i="1"/>
  <c r="H436" i="1"/>
  <c r="J436" i="1" s="1"/>
  <c r="G436" i="1"/>
  <c r="I436" i="1" s="1"/>
  <c r="M384" i="1"/>
  <c r="H384" i="1"/>
  <c r="J384" i="1" s="1"/>
  <c r="G384" i="1"/>
  <c r="I384" i="1" s="1"/>
  <c r="M194" i="1"/>
  <c r="H194" i="1"/>
  <c r="J194" i="1" s="1"/>
  <c r="G194" i="1"/>
  <c r="I194" i="1" s="1"/>
  <c r="M1384" i="1"/>
  <c r="J1384" i="1"/>
  <c r="H1384" i="1"/>
  <c r="G1384" i="1"/>
  <c r="I1384" i="1" s="1"/>
  <c r="M1233" i="1"/>
  <c r="H1233" i="1"/>
  <c r="J1233" i="1" s="1"/>
  <c r="G1233" i="1"/>
  <c r="I1233" i="1" s="1"/>
  <c r="M1012" i="1"/>
  <c r="H1012" i="1"/>
  <c r="J1012" i="1" s="1"/>
  <c r="G1012" i="1"/>
  <c r="I1012" i="1" s="1"/>
  <c r="M1004" i="1"/>
  <c r="H1004" i="1"/>
  <c r="J1004" i="1" s="1"/>
  <c r="G1004" i="1"/>
  <c r="I1004" i="1" s="1"/>
  <c r="M1000" i="1"/>
  <c r="J1000" i="1"/>
  <c r="H1000" i="1"/>
  <c r="G1000" i="1"/>
  <c r="I1000" i="1" s="1"/>
  <c r="M1358" i="1"/>
  <c r="H1358" i="1"/>
  <c r="J1358" i="1" s="1"/>
  <c r="G1358" i="1"/>
  <c r="I1358" i="1" s="1"/>
  <c r="M1464" i="1"/>
  <c r="H1464" i="1"/>
  <c r="J1464" i="1" s="1"/>
  <c r="G1464" i="1"/>
  <c r="I1464" i="1" s="1"/>
  <c r="M636" i="1"/>
  <c r="H636" i="1"/>
  <c r="J636" i="1" s="1"/>
  <c r="G636" i="1"/>
  <c r="I636" i="1" s="1"/>
  <c r="M858" i="1"/>
  <c r="H858" i="1"/>
  <c r="J858" i="1" s="1"/>
  <c r="G858" i="1"/>
  <c r="I858" i="1" s="1"/>
  <c r="M1760" i="1"/>
  <c r="H1760" i="1"/>
  <c r="J1760" i="1" s="1"/>
  <c r="G1760" i="1"/>
  <c r="I1760" i="1" s="1"/>
  <c r="M1454" i="1"/>
  <c r="J1454" i="1"/>
  <c r="H1454" i="1"/>
  <c r="G1454" i="1"/>
  <c r="I1454" i="1" s="1"/>
  <c r="M1338" i="1"/>
  <c r="H1338" i="1"/>
  <c r="J1338" i="1" s="1"/>
  <c r="G1338" i="1"/>
  <c r="I1338" i="1" s="1"/>
  <c r="M1170" i="1"/>
  <c r="H1170" i="1"/>
  <c r="J1170" i="1" s="1"/>
  <c r="G1170" i="1"/>
  <c r="I1170" i="1" s="1"/>
  <c r="M1824" i="1"/>
  <c r="H1824" i="1"/>
  <c r="J1824" i="1" s="1"/>
  <c r="G1824" i="1"/>
  <c r="I1824" i="1" s="1"/>
  <c r="M992" i="1"/>
  <c r="H992" i="1"/>
  <c r="J992" i="1" s="1"/>
  <c r="G992" i="1"/>
  <c r="I992" i="1" s="1"/>
  <c r="M614" i="1"/>
  <c r="H614" i="1"/>
  <c r="J614" i="1" s="1"/>
  <c r="G614" i="1"/>
  <c r="I614" i="1" s="1"/>
  <c r="M536" i="1"/>
  <c r="J536" i="1"/>
  <c r="H536" i="1"/>
  <c r="G536" i="1"/>
  <c r="I536" i="1" s="1"/>
  <c r="M492" i="1"/>
  <c r="H492" i="1"/>
  <c r="J492" i="1" s="1"/>
  <c r="G492" i="1"/>
  <c r="I492" i="1" s="1"/>
  <c r="M358" i="1"/>
  <c r="H358" i="1"/>
  <c r="J358" i="1" s="1"/>
  <c r="G358" i="1"/>
  <c r="I358" i="1" s="1"/>
  <c r="M324" i="1"/>
  <c r="H324" i="1"/>
  <c r="J324" i="1" s="1"/>
  <c r="G324" i="1"/>
  <c r="I324" i="1" s="1"/>
  <c r="M290" i="1"/>
  <c r="J290" i="1"/>
  <c r="H290" i="1"/>
  <c r="G290" i="1"/>
  <c r="I290" i="1" s="1"/>
  <c r="M270" i="1"/>
  <c r="H270" i="1"/>
  <c r="J270" i="1" s="1"/>
  <c r="G270" i="1"/>
  <c r="I270" i="1" s="1"/>
  <c r="M244" i="1"/>
  <c r="H244" i="1"/>
  <c r="J244" i="1" s="1"/>
  <c r="G244" i="1"/>
  <c r="I244" i="1" s="1"/>
  <c r="M240" i="1"/>
  <c r="H240" i="1"/>
  <c r="J240" i="1" s="1"/>
  <c r="G240" i="1"/>
  <c r="I240" i="1" s="1"/>
  <c r="M209" i="1"/>
  <c r="H209" i="1"/>
  <c r="J209" i="1" s="1"/>
  <c r="G209" i="1"/>
  <c r="I209" i="1" s="1"/>
  <c r="M162" i="1"/>
  <c r="H162" i="1"/>
  <c r="J162" i="1" s="1"/>
  <c r="G162" i="1"/>
  <c r="I162" i="1" s="1"/>
  <c r="M138" i="1"/>
  <c r="J138" i="1"/>
  <c r="H138" i="1"/>
  <c r="G138" i="1"/>
  <c r="I138" i="1" s="1"/>
  <c r="M136" i="1"/>
  <c r="H136" i="1"/>
  <c r="J136" i="1" s="1"/>
  <c r="G136" i="1"/>
  <c r="I136" i="1" s="1"/>
  <c r="M130" i="1"/>
  <c r="H130" i="1"/>
  <c r="J130" i="1" s="1"/>
  <c r="G130" i="1"/>
  <c r="I130" i="1" s="1"/>
  <c r="M70" i="1"/>
  <c r="H70" i="1"/>
  <c r="J70" i="1" s="1"/>
  <c r="G70" i="1"/>
  <c r="I70" i="1" s="1"/>
  <c r="M36" i="1"/>
  <c r="H36" i="1"/>
  <c r="J36" i="1" s="1"/>
  <c r="G36" i="1"/>
  <c r="I36" i="1" s="1"/>
  <c r="M34" i="1"/>
  <c r="H34" i="1"/>
  <c r="J34" i="1" s="1"/>
  <c r="G34" i="1"/>
  <c r="I34" i="1" s="1"/>
  <c r="M12" i="1"/>
  <c r="J12" i="1"/>
  <c r="H12" i="1"/>
  <c r="G12" i="1"/>
  <c r="I12" i="1" s="1"/>
  <c r="M1438" i="1"/>
  <c r="H1438" i="1"/>
  <c r="J1438" i="1" s="1"/>
  <c r="G1438" i="1"/>
  <c r="I1438" i="1" s="1"/>
  <c r="M1232" i="1"/>
  <c r="H1232" i="1"/>
  <c r="J1232" i="1" s="1"/>
  <c r="G1232" i="1"/>
  <c r="I1232" i="1" s="1"/>
  <c r="M1390" i="1"/>
  <c r="H1390" i="1"/>
  <c r="J1390" i="1" s="1"/>
  <c r="G1390" i="1"/>
  <c r="I1390" i="1" s="1"/>
  <c r="M970" i="1"/>
  <c r="J970" i="1"/>
  <c r="H970" i="1"/>
  <c r="G970" i="1"/>
  <c r="I970" i="1" s="1"/>
  <c r="M620" i="1"/>
  <c r="H620" i="1"/>
  <c r="J620" i="1" s="1"/>
  <c r="G620" i="1"/>
  <c r="I620" i="1" s="1"/>
  <c r="M546" i="1"/>
  <c r="H546" i="1"/>
  <c r="J546" i="1" s="1"/>
  <c r="G546" i="1"/>
  <c r="I546" i="1" s="1"/>
  <c r="M512" i="1"/>
  <c r="H512" i="1"/>
  <c r="J512" i="1" s="1"/>
  <c r="G512" i="1"/>
  <c r="I512" i="1" s="1"/>
  <c r="M342" i="1"/>
  <c r="H342" i="1"/>
  <c r="J342" i="1" s="1"/>
  <c r="G342" i="1"/>
  <c r="I342" i="1" s="1"/>
  <c r="M326" i="1"/>
  <c r="H326" i="1"/>
  <c r="J326" i="1" s="1"/>
  <c r="G326" i="1"/>
  <c r="I326" i="1" s="1"/>
  <c r="M276" i="1"/>
  <c r="J276" i="1"/>
  <c r="H276" i="1"/>
  <c r="G276" i="1"/>
  <c r="I276" i="1" s="1"/>
  <c r="M208" i="1"/>
  <c r="H208" i="1"/>
  <c r="J208" i="1" s="1"/>
  <c r="G208" i="1"/>
  <c r="I208" i="1" s="1"/>
  <c r="M140" i="1"/>
  <c r="H140" i="1"/>
  <c r="J140" i="1" s="1"/>
  <c r="G140" i="1"/>
  <c r="I140" i="1" s="1"/>
  <c r="M1098" i="1"/>
  <c r="H1098" i="1"/>
  <c r="J1098" i="1" s="1"/>
  <c r="G1098" i="1"/>
  <c r="I1098" i="1" s="1"/>
  <c r="M1692" i="1"/>
  <c r="H1692" i="1"/>
  <c r="J1692" i="1" s="1"/>
  <c r="G1692" i="1"/>
  <c r="I1692" i="1" s="1"/>
  <c r="M1218" i="1"/>
  <c r="H1218" i="1"/>
  <c r="J1218" i="1" s="1"/>
  <c r="G1218" i="1"/>
  <c r="I1218" i="1" s="1"/>
  <c r="M1177" i="1"/>
  <c r="J1177" i="1"/>
  <c r="H1177" i="1"/>
  <c r="G1177" i="1"/>
  <c r="I1177" i="1" s="1"/>
  <c r="M968" i="1"/>
  <c r="H968" i="1"/>
  <c r="J968" i="1" s="1"/>
  <c r="G968" i="1"/>
  <c r="I968" i="1" s="1"/>
  <c r="M792" i="1"/>
  <c r="H792" i="1"/>
  <c r="J792" i="1" s="1"/>
  <c r="G792" i="1"/>
  <c r="I792" i="1" s="1"/>
  <c r="M730" i="1"/>
  <c r="H730" i="1"/>
  <c r="J730" i="1" s="1"/>
  <c r="G730" i="1"/>
  <c r="I730" i="1" s="1"/>
  <c r="M1522" i="1"/>
  <c r="J1522" i="1"/>
  <c r="H1522" i="1"/>
  <c r="G1522" i="1"/>
  <c r="I1522" i="1" s="1"/>
  <c r="M1158" i="1"/>
  <c r="H1158" i="1"/>
  <c r="J1158" i="1" s="1"/>
  <c r="G1158" i="1"/>
  <c r="I1158" i="1" s="1"/>
  <c r="M1176" i="1"/>
  <c r="H1176" i="1"/>
  <c r="J1176" i="1" s="1"/>
  <c r="G1176" i="1"/>
  <c r="I1176" i="1" s="1"/>
  <c r="M708" i="1"/>
  <c r="H708" i="1"/>
  <c r="J708" i="1" s="1"/>
  <c r="G708" i="1"/>
  <c r="I708" i="1" s="1"/>
  <c r="M458" i="1"/>
  <c r="H458" i="1"/>
  <c r="J458" i="1" s="1"/>
  <c r="G458" i="1"/>
  <c r="I458" i="1" s="1"/>
  <c r="M428" i="1"/>
  <c r="H428" i="1"/>
  <c r="J428" i="1" s="1"/>
  <c r="G428" i="1"/>
  <c r="I428" i="1" s="1"/>
  <c r="M382" i="1"/>
  <c r="J382" i="1"/>
  <c r="H382" i="1"/>
  <c r="G382" i="1"/>
  <c r="I382" i="1" s="1"/>
  <c r="M300" i="1"/>
  <c r="H300" i="1"/>
  <c r="J300" i="1" s="1"/>
  <c r="G300" i="1"/>
  <c r="I300" i="1" s="1"/>
  <c r="M226" i="1"/>
  <c r="H226" i="1"/>
  <c r="J226" i="1" s="1"/>
  <c r="G226" i="1"/>
  <c r="I226" i="1" s="1"/>
  <c r="M996" i="1"/>
  <c r="H996" i="1"/>
  <c r="J996" i="1" s="1"/>
  <c r="G996" i="1"/>
  <c r="I996" i="1" s="1"/>
  <c r="M942" i="1"/>
  <c r="H942" i="1"/>
  <c r="J942" i="1" s="1"/>
  <c r="G942" i="1"/>
  <c r="I942" i="1" s="1"/>
  <c r="M1162" i="1"/>
  <c r="I1162" i="1"/>
  <c r="K1162" i="1" s="1"/>
  <c r="K147" i="1" l="1"/>
  <c r="K158" i="1"/>
  <c r="K1110" i="1"/>
  <c r="K418" i="1"/>
  <c r="K1122" i="1"/>
  <c r="K1476" i="1"/>
  <c r="N1476" i="1" s="1"/>
  <c r="K1712" i="1"/>
  <c r="N332" i="1"/>
  <c r="N432" i="1"/>
  <c r="K1774" i="1"/>
  <c r="K75" i="1"/>
  <c r="K458" i="1"/>
  <c r="K382" i="1"/>
  <c r="K32" i="1"/>
  <c r="N32" i="1" s="1"/>
  <c r="K226" i="1"/>
  <c r="K532" i="1"/>
  <c r="K810" i="1"/>
  <c r="K1460" i="1"/>
  <c r="K596" i="1"/>
  <c r="K568" i="1"/>
  <c r="K283" i="1"/>
  <c r="K129" i="1"/>
  <c r="N129" i="1" s="1"/>
  <c r="K1662" i="1"/>
  <c r="K504" i="1"/>
  <c r="K1716" i="1"/>
  <c r="K912" i="1"/>
  <c r="K926" i="1"/>
  <c r="K106" i="1"/>
  <c r="K1672" i="1"/>
  <c r="K1807" i="1"/>
  <c r="N1807" i="1" s="1"/>
  <c r="K54" i="1"/>
  <c r="K1248" i="1"/>
  <c r="K217" i="1"/>
  <c r="K1115" i="1"/>
  <c r="K1723" i="1"/>
  <c r="N1723" i="1" s="1"/>
  <c r="K672" i="1"/>
  <c r="K876" i="1"/>
  <c r="K36" i="1"/>
  <c r="K384" i="1"/>
  <c r="K762" i="1"/>
  <c r="K46" i="1"/>
  <c r="K1606" i="1"/>
  <c r="K868" i="1"/>
  <c r="K808" i="1"/>
  <c r="K1534" i="1"/>
  <c r="K484" i="1"/>
  <c r="N484" i="1" s="1"/>
  <c r="K526" i="1"/>
  <c r="K1745" i="1"/>
  <c r="K864" i="1"/>
  <c r="K1142" i="1"/>
  <c r="K1486" i="1"/>
  <c r="K1406" i="1"/>
  <c r="K1026" i="1"/>
  <c r="K1038" i="1"/>
  <c r="N1038" i="1" s="1"/>
  <c r="K942" i="1"/>
  <c r="K1692" i="1"/>
  <c r="K1384" i="1"/>
  <c r="K417" i="1"/>
  <c r="K214" i="1"/>
  <c r="N106" i="1"/>
  <c r="K778" i="1"/>
  <c r="K992" i="1"/>
  <c r="N992" i="1" s="1"/>
  <c r="K1177" i="1"/>
  <c r="K12" i="1"/>
  <c r="K536" i="1"/>
  <c r="K1078" i="1"/>
  <c r="K416" i="1"/>
  <c r="K677" i="1"/>
  <c r="K514" i="1"/>
  <c r="K1678" i="1"/>
  <c r="N1678" i="1" s="1"/>
  <c r="K792" i="1"/>
  <c r="K550" i="1"/>
  <c r="K26" i="1"/>
  <c r="K1348" i="1"/>
  <c r="K1568" i="1"/>
  <c r="K1540" i="1"/>
  <c r="K1722" i="1"/>
  <c r="K544" i="1"/>
  <c r="N544" i="1" s="1"/>
  <c r="K850" i="1"/>
  <c r="N850" i="1" s="1"/>
  <c r="K467" i="1"/>
  <c r="K1208" i="1"/>
  <c r="K1547" i="1"/>
  <c r="K1522" i="1"/>
  <c r="K970" i="1"/>
  <c r="K290" i="1"/>
  <c r="K1000" i="1"/>
  <c r="N1000" i="1" s="1"/>
  <c r="K1014" i="1"/>
  <c r="K1776" i="1"/>
  <c r="K558" i="1"/>
  <c r="K1157" i="1"/>
  <c r="K107" i="1"/>
  <c r="K1189" i="1"/>
  <c r="K177" i="1"/>
  <c r="K1176" i="1"/>
  <c r="N1176" i="1" s="1"/>
  <c r="K546" i="1"/>
  <c r="K244" i="1"/>
  <c r="K1464" i="1"/>
  <c r="K282" i="1"/>
  <c r="K1538" i="1"/>
  <c r="K402" i="1"/>
  <c r="K1761" i="1"/>
  <c r="K146" i="1"/>
  <c r="N146" i="1" s="1"/>
  <c r="K349" i="1"/>
  <c r="K519" i="1"/>
  <c r="K1306" i="1"/>
  <c r="K815" i="1"/>
  <c r="K1048" i="1"/>
  <c r="K311" i="1"/>
  <c r="K242" i="1"/>
  <c r="K1518" i="1"/>
  <c r="N1518" i="1" s="1"/>
  <c r="K578" i="1"/>
  <c r="K1654" i="1"/>
  <c r="K1690" i="1"/>
  <c r="K1266" i="1"/>
  <c r="K1188" i="1"/>
  <c r="K154" i="1"/>
  <c r="K394" i="1"/>
  <c r="K92" i="1"/>
  <c r="N92" i="1" s="1"/>
  <c r="K1628" i="1"/>
  <c r="K30" i="1"/>
  <c r="K597" i="1"/>
  <c r="N597" i="1" s="1"/>
  <c r="K1645" i="1"/>
  <c r="N1645" i="1" s="1"/>
  <c r="K885" i="1"/>
  <c r="K1531" i="1"/>
  <c r="K1749" i="1"/>
  <c r="K379" i="1"/>
  <c r="N379" i="1" s="1"/>
  <c r="K877" i="1"/>
  <c r="K169" i="1"/>
  <c r="K485" i="1"/>
  <c r="K686" i="1"/>
  <c r="K1241" i="1"/>
  <c r="K38" i="1"/>
  <c r="K257" i="1"/>
  <c r="N257" i="1" s="1"/>
  <c r="K981" i="1"/>
  <c r="K118" i="1"/>
  <c r="K1021" i="1"/>
  <c r="N1021" i="1" s="1"/>
  <c r="K243" i="1"/>
  <c r="K1733" i="1"/>
  <c r="K1138" i="1"/>
  <c r="K724" i="1"/>
  <c r="K1219" i="1"/>
  <c r="N1219" i="1" s="1"/>
  <c r="K250" i="1"/>
  <c r="N250" i="1" s="1"/>
  <c r="N1197" i="1"/>
  <c r="K1553" i="1"/>
  <c r="K325" i="1"/>
  <c r="K1559" i="1"/>
  <c r="K645" i="1"/>
  <c r="K15" i="1"/>
  <c r="K359" i="1"/>
  <c r="N359" i="1" s="1"/>
  <c r="K1593" i="1"/>
  <c r="K1652" i="1"/>
  <c r="K500" i="1"/>
  <c r="K1124" i="1"/>
  <c r="K178" i="1"/>
  <c r="K1434" i="1"/>
  <c r="N1434" i="1" s="1"/>
  <c r="K1042" i="1"/>
  <c r="K1416" i="1"/>
  <c r="N1416" i="1" s="1"/>
  <c r="K605" i="1"/>
  <c r="K1144" i="1"/>
  <c r="K1524" i="1"/>
  <c r="N1524" i="1" s="1"/>
  <c r="K1314" i="1"/>
  <c r="K317" i="1"/>
  <c r="K1404" i="1"/>
  <c r="K1345" i="1"/>
  <c r="K1456" i="1"/>
  <c r="N1456" i="1" s="1"/>
  <c r="K723" i="1"/>
  <c r="K785" i="1"/>
  <c r="K835" i="1"/>
  <c r="K305" i="1"/>
  <c r="K713" i="1"/>
  <c r="K1735" i="1"/>
  <c r="K1525" i="1"/>
  <c r="K1821" i="1"/>
  <c r="N1821" i="1" s="1"/>
  <c r="K8" i="1"/>
  <c r="K1680" i="1"/>
  <c r="K825" i="1"/>
  <c r="K1810" i="1"/>
  <c r="K1294" i="1"/>
  <c r="K372" i="1"/>
  <c r="K1360" i="1"/>
  <c r="N1360" i="1" s="1"/>
  <c r="K922" i="1"/>
  <c r="N922" i="1" s="1"/>
  <c r="K116" i="1"/>
  <c r="K537" i="1"/>
  <c r="K1595" i="1"/>
  <c r="K1044" i="1"/>
  <c r="N1044" i="1" s="1"/>
  <c r="K419" i="1"/>
  <c r="K1273" i="1"/>
  <c r="K856" i="1"/>
  <c r="K1629" i="1"/>
  <c r="N1629" i="1" s="1"/>
  <c r="K1492" i="1"/>
  <c r="K1656" i="1"/>
  <c r="K291" i="1"/>
  <c r="K1771" i="1"/>
  <c r="K1487" i="1"/>
  <c r="K215" i="1"/>
  <c r="K722" i="1"/>
  <c r="K1792" i="1"/>
  <c r="N1792" i="1" s="1"/>
  <c r="K333" i="1"/>
  <c r="N333" i="1" s="1"/>
  <c r="K53" i="1"/>
  <c r="K1316" i="1"/>
  <c r="K1786" i="1"/>
  <c r="K1274" i="1"/>
  <c r="K133" i="1"/>
  <c r="K1782" i="1"/>
  <c r="K1809" i="1"/>
  <c r="K469" i="1"/>
  <c r="K275" i="1"/>
  <c r="K779" i="1"/>
  <c r="K1057" i="1"/>
  <c r="K197" i="1"/>
  <c r="K893" i="1"/>
  <c r="K212" i="1"/>
  <c r="K192" i="1"/>
  <c r="N192" i="1" s="1"/>
  <c r="K1667" i="1"/>
  <c r="K1366" i="1"/>
  <c r="N1366" i="1" s="1"/>
  <c r="K461" i="1"/>
  <c r="N461" i="1" s="1"/>
  <c r="N1321" i="1"/>
  <c r="K127" i="1"/>
  <c r="K948" i="1"/>
  <c r="K1079" i="1"/>
  <c r="N1657" i="1"/>
  <c r="K1517" i="1"/>
  <c r="K902" i="1"/>
  <c r="K186" i="1"/>
  <c r="K556" i="1"/>
  <c r="K406" i="1"/>
  <c r="K584" i="1"/>
  <c r="K1023" i="1"/>
  <c r="K1082" i="1"/>
  <c r="N1082" i="1" s="1"/>
  <c r="K1554" i="1"/>
  <c r="K1151" i="1"/>
  <c r="K823" i="1"/>
  <c r="K566" i="1"/>
  <c r="K411" i="1"/>
  <c r="K1077" i="1"/>
  <c r="K837" i="1"/>
  <c r="K1627" i="1"/>
  <c r="N1627" i="1" s="1"/>
  <c r="K903" i="1"/>
  <c r="K531" i="1"/>
  <c r="K1823" i="1"/>
  <c r="K718" i="1"/>
  <c r="N718" i="1" s="1"/>
  <c r="K1085" i="1"/>
  <c r="K699" i="1"/>
  <c r="K874" i="1"/>
  <c r="K265" i="1"/>
  <c r="N265" i="1" s="1"/>
  <c r="K1315" i="1"/>
  <c r="K1323" i="1"/>
  <c r="N1323" i="1" s="1"/>
  <c r="K1047" i="1"/>
  <c r="N1047" i="1" s="1"/>
  <c r="K1648" i="1"/>
  <c r="K1468" i="1"/>
  <c r="K1154" i="1"/>
  <c r="K1453" i="1"/>
  <c r="K1095" i="1"/>
  <c r="K1133" i="1"/>
  <c r="K1386" i="1"/>
  <c r="K67" i="1"/>
  <c r="K151" i="1"/>
  <c r="K1816" i="1"/>
  <c r="N1816" i="1" s="1"/>
  <c r="K1756" i="1"/>
  <c r="K1429" i="1"/>
  <c r="K1043" i="1"/>
  <c r="N1043" i="1" s="1"/>
  <c r="K1591" i="1"/>
  <c r="K1704" i="1"/>
  <c r="K983" i="1"/>
  <c r="K1009" i="1"/>
  <c r="N1009" i="1" s="1"/>
  <c r="K297" i="1"/>
  <c r="K207" i="1"/>
  <c r="K443" i="1"/>
  <c r="K602" i="1"/>
  <c r="N602" i="1" s="1"/>
  <c r="K833" i="1"/>
  <c r="K1169" i="1"/>
  <c r="K1717" i="1"/>
  <c r="K1743" i="1"/>
  <c r="K1091" i="1"/>
  <c r="K1758" i="1"/>
  <c r="K1489" i="1"/>
  <c r="K749" i="1"/>
  <c r="K635" i="1"/>
  <c r="K1173" i="1"/>
  <c r="K1307" i="1"/>
  <c r="K895" i="1"/>
  <c r="K181" i="1"/>
  <c r="K589" i="1"/>
  <c r="K1674" i="1"/>
  <c r="K647" i="1"/>
  <c r="K185" i="1"/>
  <c r="K1427" i="1"/>
  <c r="K315" i="1"/>
  <c r="K1127" i="1"/>
  <c r="K1455" i="1"/>
  <c r="K1253" i="1"/>
  <c r="K991" i="1"/>
  <c r="K1375" i="1"/>
  <c r="N1375" i="1" s="1"/>
  <c r="K679" i="1"/>
  <c r="K987" i="1"/>
  <c r="N987" i="1" s="1"/>
  <c r="K1711" i="1"/>
  <c r="K1462" i="1"/>
  <c r="K1165" i="1"/>
  <c r="K1381" i="1"/>
  <c r="K1571" i="1"/>
  <c r="K193" i="1"/>
  <c r="N193" i="1" s="1"/>
  <c r="K1813" i="1"/>
  <c r="N1813" i="1" s="1"/>
  <c r="K1659" i="1"/>
  <c r="N1659" i="1" s="1"/>
  <c r="K425" i="1"/>
  <c r="K985" i="1"/>
  <c r="K1519" i="1"/>
  <c r="K1117" i="1"/>
  <c r="K841" i="1"/>
  <c r="N841" i="1" s="1"/>
  <c r="N327" i="1"/>
  <c r="K211" i="1"/>
  <c r="K237" i="1"/>
  <c r="K286" i="1"/>
  <c r="K720" i="1"/>
  <c r="K1180" i="1"/>
  <c r="K853" i="1"/>
  <c r="K1513" i="1"/>
  <c r="K235" i="1"/>
  <c r="N235" i="1" s="1"/>
  <c r="K363" i="1"/>
  <c r="K1550" i="1"/>
  <c r="K203" i="1"/>
  <c r="K1737" i="1"/>
  <c r="K826" i="1"/>
  <c r="K1783" i="1"/>
  <c r="K839" i="1"/>
  <c r="K680" i="1"/>
  <c r="N680" i="1" s="1"/>
  <c r="K1305" i="1"/>
  <c r="K859" i="1"/>
  <c r="K1632" i="1"/>
  <c r="K801" i="1"/>
  <c r="K849" i="1"/>
  <c r="N849" i="1" s="1"/>
  <c r="K1285" i="1"/>
  <c r="K1515" i="1"/>
  <c r="K1145" i="1"/>
  <c r="N1145" i="1" s="1"/>
  <c r="K1625" i="1"/>
  <c r="K259" i="1"/>
  <c r="K465" i="1"/>
  <c r="K1231" i="1"/>
  <c r="K1705" i="1"/>
  <c r="K733" i="1"/>
  <c r="K1451" i="1"/>
  <c r="K663" i="1"/>
  <c r="K924" i="1"/>
  <c r="K1369" i="1"/>
  <c r="K1599" i="1"/>
  <c r="K629" i="1"/>
  <c r="K1820" i="1"/>
  <c r="K213" i="1"/>
  <c r="N1099" i="1"/>
  <c r="K1701" i="1"/>
  <c r="N1701" i="1" s="1"/>
  <c r="K248" i="1"/>
  <c r="K1801" i="1"/>
  <c r="K737" i="1"/>
  <c r="K771" i="1"/>
  <c r="K875" i="1"/>
  <c r="N875" i="1" s="1"/>
  <c r="K1119" i="1"/>
  <c r="K206" i="1"/>
  <c r="N435" i="1"/>
  <c r="K781" i="1"/>
  <c r="K1164" i="1"/>
  <c r="K1555" i="1"/>
  <c r="K307" i="1"/>
  <c r="K1227" i="1"/>
  <c r="N1227" i="1" s="1"/>
  <c r="K1363" i="1"/>
  <c r="K1041" i="1"/>
  <c r="K659" i="1"/>
  <c r="N659" i="1" s="1"/>
  <c r="K1619" i="1"/>
  <c r="K103" i="1"/>
  <c r="K1581" i="1"/>
  <c r="N1581" i="1" s="1"/>
  <c r="K119" i="1"/>
  <c r="K161" i="1"/>
  <c r="N161" i="1" s="1"/>
  <c r="K755" i="1"/>
  <c r="K1563" i="1"/>
  <c r="K1435" i="1"/>
  <c r="N1435" i="1" s="1"/>
  <c r="K392" i="2"/>
  <c r="K400" i="2"/>
  <c r="K10" i="2"/>
  <c r="K12" i="2"/>
  <c r="K17" i="2"/>
  <c r="N17" i="2" s="1"/>
  <c r="K28" i="2"/>
  <c r="N28" i="2" s="1"/>
  <c r="K33" i="2"/>
  <c r="K52" i="2"/>
  <c r="K61" i="2"/>
  <c r="K63" i="2"/>
  <c r="K84" i="2"/>
  <c r="K93" i="2"/>
  <c r="K95" i="2"/>
  <c r="N95" i="2" s="1"/>
  <c r="K104" i="2"/>
  <c r="N104" i="2" s="1"/>
  <c r="K135" i="2"/>
  <c r="K156" i="2"/>
  <c r="K163" i="2"/>
  <c r="K185" i="2"/>
  <c r="K187" i="2"/>
  <c r="K196" i="2"/>
  <c r="K220" i="2"/>
  <c r="K228" i="2"/>
  <c r="N228" i="2" s="1"/>
  <c r="K236" i="2"/>
  <c r="K244" i="2"/>
  <c r="K252" i="2"/>
  <c r="K260" i="2"/>
  <c r="K348" i="2"/>
  <c r="K355" i="2"/>
  <c r="K362" i="2"/>
  <c r="N362" i="2" s="1"/>
  <c r="K480" i="2"/>
  <c r="N480" i="2" s="1"/>
  <c r="K516" i="2"/>
  <c r="K642" i="2"/>
  <c r="N666" i="2"/>
  <c r="K926" i="2"/>
  <c r="K1014" i="2"/>
  <c r="K384" i="2"/>
  <c r="K13" i="2"/>
  <c r="N13" i="2" s="1"/>
  <c r="K29" i="2"/>
  <c r="N29" i="2" s="1"/>
  <c r="K53" i="2"/>
  <c r="K55" i="2"/>
  <c r="K85" i="2"/>
  <c r="K87" i="2"/>
  <c r="K105" i="2"/>
  <c r="K107" i="2"/>
  <c r="K157" i="2"/>
  <c r="N157" i="2" s="1"/>
  <c r="K159" i="2"/>
  <c r="N159" i="2" s="1"/>
  <c r="K199" i="2"/>
  <c r="K213" i="2"/>
  <c r="K218" i="2"/>
  <c r="K226" i="2"/>
  <c r="K234" i="2"/>
  <c r="K242" i="2"/>
  <c r="K250" i="2"/>
  <c r="K258" i="2"/>
  <c r="N258" i="2" s="1"/>
  <c r="K266" i="2"/>
  <c r="K274" i="2"/>
  <c r="K282" i="2"/>
  <c r="K290" i="2"/>
  <c r="K298" i="2"/>
  <c r="K306" i="2"/>
  <c r="K311" i="2"/>
  <c r="K319" i="2"/>
  <c r="N319" i="2" s="1"/>
  <c r="K327" i="2"/>
  <c r="K337" i="2"/>
  <c r="K351" i="2"/>
  <c r="K353" i="2"/>
  <c r="K416" i="2"/>
  <c r="K524" i="2"/>
  <c r="K546" i="2"/>
  <c r="N546" i="2" s="1"/>
  <c r="K621" i="2"/>
  <c r="K651" i="2"/>
  <c r="K11" i="2"/>
  <c r="K27" i="2"/>
  <c r="K49" i="2"/>
  <c r="K51" i="2"/>
  <c r="K81" i="2"/>
  <c r="K103" i="2"/>
  <c r="N103" i="2" s="1"/>
  <c r="K131" i="2"/>
  <c r="N131" i="2" s="1"/>
  <c r="K153" i="2"/>
  <c r="K155" i="2"/>
  <c r="K164" i="2"/>
  <c r="K197" i="2"/>
  <c r="K317" i="2"/>
  <c r="K333" i="2"/>
  <c r="N333" i="2" s="1"/>
  <c r="K335" i="2"/>
  <c r="N335" i="2" s="1"/>
  <c r="K344" i="2"/>
  <c r="N344" i="2" s="1"/>
  <c r="K349" i="2"/>
  <c r="K380" i="2"/>
  <c r="K425" i="2"/>
  <c r="K429" i="2"/>
  <c r="K433" i="2"/>
  <c r="K441" i="2"/>
  <c r="K470" i="2"/>
  <c r="N470" i="2" s="1"/>
  <c r="K597" i="2"/>
  <c r="N597" i="2" s="1"/>
  <c r="K661" i="2"/>
  <c r="K663" i="2"/>
  <c r="K313" i="2"/>
  <c r="K315" i="2"/>
  <c r="K321" i="2"/>
  <c r="K323" i="2"/>
  <c r="K329" i="2"/>
  <c r="N329" i="2" s="1"/>
  <c r="K340" i="2"/>
  <c r="N340" i="2" s="1"/>
  <c r="K421" i="2"/>
  <c r="K456" i="2"/>
  <c r="K860" i="2"/>
  <c r="N860" i="2" s="1"/>
  <c r="K862" i="2"/>
  <c r="N862" i="2" s="1"/>
  <c r="K986" i="2"/>
  <c r="K990" i="2"/>
  <c r="K396" i="2"/>
  <c r="N396" i="2" s="1"/>
  <c r="K188" i="2"/>
  <c r="N188" i="2" s="1"/>
  <c r="K423" i="2"/>
  <c r="K532" i="2"/>
  <c r="K21" i="2"/>
  <c r="K37" i="2"/>
  <c r="K39" i="2"/>
  <c r="K69" i="2"/>
  <c r="K71" i="2"/>
  <c r="K92" i="2"/>
  <c r="K99" i="2"/>
  <c r="K121" i="2"/>
  <c r="K123" i="2"/>
  <c r="K132" i="2"/>
  <c r="K165" i="2"/>
  <c r="K193" i="2"/>
  <c r="K207" i="2"/>
  <c r="N207" i="2" s="1"/>
  <c r="K345" i="2"/>
  <c r="N345" i="2" s="1"/>
  <c r="K364" i="2"/>
  <c r="K376" i="2"/>
  <c r="K398" i="2"/>
  <c r="K406" i="2"/>
  <c r="K448" i="2"/>
  <c r="K450" i="2"/>
  <c r="K452" i="2"/>
  <c r="N452" i="2" s="1"/>
  <c r="K644" i="2"/>
  <c r="N644" i="2" s="1"/>
  <c r="K1055" i="2"/>
  <c r="K1220" i="2"/>
  <c r="N1220" i="2" s="1"/>
  <c r="K542" i="2"/>
  <c r="K552" i="2"/>
  <c r="K610" i="2"/>
  <c r="K612" i="2"/>
  <c r="K628" i="2"/>
  <c r="N628" i="2" s="1"/>
  <c r="K659" i="2"/>
  <c r="N659" i="2" s="1"/>
  <c r="K693" i="2"/>
  <c r="K709" i="2"/>
  <c r="K725" i="2"/>
  <c r="K741" i="2"/>
  <c r="K757" i="2"/>
  <c r="K963" i="2"/>
  <c r="K1021" i="2"/>
  <c r="N1021" i="2" s="1"/>
  <c r="K1029" i="2"/>
  <c r="N1029" i="2" s="1"/>
  <c r="K485" i="2"/>
  <c r="K513" i="2"/>
  <c r="K521" i="2"/>
  <c r="K556" i="2"/>
  <c r="K567" i="2"/>
  <c r="K576" i="2"/>
  <c r="K606" i="2"/>
  <c r="K608" i="2"/>
  <c r="N608" i="2" s="1"/>
  <c r="K626" i="2"/>
  <c r="K638" i="2"/>
  <c r="K649" i="2"/>
  <c r="K654" i="2"/>
  <c r="N654" i="2" s="1"/>
  <c r="K684" i="2"/>
  <c r="K691" i="2"/>
  <c r="K700" i="2"/>
  <c r="N700" i="2" s="1"/>
  <c r="K707" i="2"/>
  <c r="N707" i="2" s="1"/>
  <c r="K716" i="2"/>
  <c r="K723" i="2"/>
  <c r="K732" i="2"/>
  <c r="K739" i="2"/>
  <c r="K748" i="2"/>
  <c r="K755" i="2"/>
  <c r="K764" i="2"/>
  <c r="N764" i="2" s="1"/>
  <c r="K823" i="2"/>
  <c r="N823" i="2" s="1"/>
  <c r="K825" i="2"/>
  <c r="N825" i="2" s="1"/>
  <c r="K831" i="2"/>
  <c r="N831" i="2" s="1"/>
  <c r="K858" i="2"/>
  <c r="N858" i="2" s="1"/>
  <c r="K869" i="2"/>
  <c r="N869" i="2" s="1"/>
  <c r="K873" i="2"/>
  <c r="N873" i="2" s="1"/>
  <c r="K886" i="2"/>
  <c r="N886" i="2" s="1"/>
  <c r="K890" i="2"/>
  <c r="N890" i="2" s="1"/>
  <c r="K903" i="2"/>
  <c r="K905" i="2"/>
  <c r="K918" i="2"/>
  <c r="K935" i="2"/>
  <c r="K937" i="2"/>
  <c r="K950" i="2"/>
  <c r="K965" i="2"/>
  <c r="K982" i="2"/>
  <c r="N982" i="2" s="1"/>
  <c r="K988" i="2"/>
  <c r="N988" i="2" s="1"/>
  <c r="K992" i="2"/>
  <c r="K109" i="2"/>
  <c r="K111" i="2"/>
  <c r="K141" i="2"/>
  <c r="K143" i="2"/>
  <c r="K173" i="2"/>
  <c r="K175" i="2"/>
  <c r="N175" i="2" s="1"/>
  <c r="K212" i="2"/>
  <c r="N212" i="2" s="1"/>
  <c r="K222" i="2"/>
  <c r="K230" i="2"/>
  <c r="K238" i="2"/>
  <c r="K246" i="2"/>
  <c r="K254" i="2"/>
  <c r="K262" i="2"/>
  <c r="K270" i="2"/>
  <c r="N270" i="2" s="1"/>
  <c r="K278" i="2"/>
  <c r="N278" i="2" s="1"/>
  <c r="K286" i="2"/>
  <c r="K294" i="2"/>
  <c r="K302" i="2"/>
  <c r="K339" i="2"/>
  <c r="N339" i="2" s="1"/>
  <c r="K347" i="2"/>
  <c r="K372" i="2"/>
  <c r="K389" i="2"/>
  <c r="K393" i="2"/>
  <c r="K422" i="2"/>
  <c r="K457" i="2"/>
  <c r="K486" i="2"/>
  <c r="K568" i="2"/>
  <c r="K595" i="2"/>
  <c r="K609" i="2"/>
  <c r="K611" i="2"/>
  <c r="N611" i="2" s="1"/>
  <c r="K623" i="2"/>
  <c r="N623" i="2" s="1"/>
  <c r="K637" i="2"/>
  <c r="K665" i="2"/>
  <c r="K685" i="2"/>
  <c r="K694" i="2"/>
  <c r="K701" i="2"/>
  <c r="K710" i="2"/>
  <c r="K717" i="2"/>
  <c r="N717" i="2" s="1"/>
  <c r="K726" i="2"/>
  <c r="N726" i="2" s="1"/>
  <c r="K733" i="2"/>
  <c r="K742" i="2"/>
  <c r="K749" i="2"/>
  <c r="K758" i="2"/>
  <c r="K824" i="2"/>
  <c r="N824" i="2" s="1"/>
  <c r="K830" i="2"/>
  <c r="K846" i="2"/>
  <c r="N846" i="2" s="1"/>
  <c r="K973" i="2"/>
  <c r="K998" i="2"/>
  <c r="K397" i="2"/>
  <c r="K401" i="2"/>
  <c r="K599" i="2"/>
  <c r="K641" i="2"/>
  <c r="K648" i="2"/>
  <c r="K650" i="2"/>
  <c r="N650" i="2" s="1"/>
  <c r="K667" i="2"/>
  <c r="N667" i="2" s="1"/>
  <c r="K672" i="2"/>
  <c r="K683" i="2"/>
  <c r="K699" i="2"/>
  <c r="K715" i="2"/>
  <c r="K731" i="2"/>
  <c r="K747" i="2"/>
  <c r="K763" i="2"/>
  <c r="N763" i="2" s="1"/>
  <c r="K770" i="2"/>
  <c r="N770" i="2" s="1"/>
  <c r="K851" i="2"/>
  <c r="K857" i="2"/>
  <c r="N857" i="2" s="1"/>
  <c r="K874" i="2"/>
  <c r="N874" i="2" s="1"/>
  <c r="K889" i="2"/>
  <c r="N889" i="2" s="1"/>
  <c r="K921" i="2"/>
  <c r="K953" i="2"/>
  <c r="K989" i="2"/>
  <c r="N989" i="2" s="1"/>
  <c r="K1008" i="2"/>
  <c r="N1008" i="2" s="1"/>
  <c r="K1047" i="2"/>
  <c r="K1085" i="2"/>
  <c r="K1241" i="2"/>
  <c r="K268" i="2"/>
  <c r="K276" i="2"/>
  <c r="K284" i="2"/>
  <c r="K292" i="2"/>
  <c r="N292" i="2" s="1"/>
  <c r="K300" i="2"/>
  <c r="K308" i="2"/>
  <c r="K326" i="2"/>
  <c r="K332" i="2"/>
  <c r="K350" i="2"/>
  <c r="K352" i="2"/>
  <c r="K368" i="2"/>
  <c r="K399" i="2"/>
  <c r="N399" i="2" s="1"/>
  <c r="K405" i="2"/>
  <c r="N405" i="2" s="1"/>
  <c r="K409" i="2"/>
  <c r="K428" i="2"/>
  <c r="K432" i="2"/>
  <c r="K438" i="2"/>
  <c r="K498" i="2"/>
  <c r="K504" i="2"/>
  <c r="K531" i="2"/>
  <c r="N531" i="2" s="1"/>
  <c r="K533" i="2"/>
  <c r="N533" i="2" s="1"/>
  <c r="K535" i="2"/>
  <c r="K558" i="2"/>
  <c r="K560" i="2"/>
  <c r="K613" i="2"/>
  <c r="K629" i="2"/>
  <c r="K643" i="2"/>
  <c r="K657" i="2"/>
  <c r="N657" i="2" s="1"/>
  <c r="K676" i="2"/>
  <c r="N676" i="2" s="1"/>
  <c r="K681" i="2"/>
  <c r="K690" i="2"/>
  <c r="K697" i="2"/>
  <c r="K706" i="2"/>
  <c r="K713" i="2"/>
  <c r="K722" i="2"/>
  <c r="K729" i="2"/>
  <c r="N729" i="2" s="1"/>
  <c r="K738" i="2"/>
  <c r="N738" i="2" s="1"/>
  <c r="K745" i="2"/>
  <c r="K754" i="2"/>
  <c r="K761" i="2"/>
  <c r="K812" i="2"/>
  <c r="K845" i="2"/>
  <c r="N845" i="2" s="1"/>
  <c r="K855" i="2"/>
  <c r="K972" i="2"/>
  <c r="N972" i="2" s="1"/>
  <c r="K1032" i="2"/>
  <c r="N1032" i="2" s="1"/>
  <c r="K1044" i="2"/>
  <c r="K413" i="2"/>
  <c r="K417" i="2"/>
  <c r="K436" i="2"/>
  <c r="K440" i="2"/>
  <c r="K446" i="2"/>
  <c r="K469" i="2"/>
  <c r="N469" i="2" s="1"/>
  <c r="K483" i="2"/>
  <c r="N483" i="2" s="1"/>
  <c r="K527" i="2"/>
  <c r="K600" i="2"/>
  <c r="K622" i="2"/>
  <c r="N622" i="2" s="1"/>
  <c r="K624" i="2"/>
  <c r="K633" i="2"/>
  <c r="N633" i="2" s="1"/>
  <c r="K662" i="2"/>
  <c r="K688" i="2"/>
  <c r="N688" i="2" s="1"/>
  <c r="K695" i="2"/>
  <c r="N695" i="2" s="1"/>
  <c r="K704" i="2"/>
  <c r="K711" i="2"/>
  <c r="K720" i="2"/>
  <c r="K727" i="2"/>
  <c r="K736" i="2"/>
  <c r="K743" i="2"/>
  <c r="K752" i="2"/>
  <c r="N752" i="2" s="1"/>
  <c r="K759" i="2"/>
  <c r="N759" i="2" s="1"/>
  <c r="K768" i="2"/>
  <c r="K810" i="2"/>
  <c r="K827" i="2"/>
  <c r="K833" i="2"/>
  <c r="K841" i="2"/>
  <c r="N841" i="2" s="1"/>
  <c r="N849" i="2"/>
  <c r="N861" i="2"/>
  <c r="K865" i="2"/>
  <c r="N865" i="2" s="1"/>
  <c r="N878" i="2"/>
  <c r="K882" i="2"/>
  <c r="N882" i="2" s="1"/>
  <c r="K897" i="2"/>
  <c r="N897" i="2" s="1"/>
  <c r="K927" i="2"/>
  <c r="K929" i="2"/>
  <c r="N981" i="2"/>
  <c r="K993" i="2"/>
  <c r="N993" i="2" s="1"/>
  <c r="K997" i="2"/>
  <c r="N997" i="2" s="1"/>
  <c r="K1052" i="2"/>
  <c r="K1056" i="2"/>
  <c r="K1145" i="2"/>
  <c r="K832" i="2"/>
  <c r="K843" i="2"/>
  <c r="K852" i="2"/>
  <c r="K958" i="2"/>
  <c r="N958" i="2" s="1"/>
  <c r="K975" i="2"/>
  <c r="N975" i="2" s="1"/>
  <c r="K1011" i="2"/>
  <c r="K1093" i="2"/>
  <c r="N1093" i="2" s="1"/>
  <c r="K1108" i="2"/>
  <c r="K1116" i="2"/>
  <c r="K1143" i="2"/>
  <c r="K1217" i="2"/>
  <c r="K1245" i="2"/>
  <c r="N1245" i="2" s="1"/>
  <c r="K1253" i="2"/>
  <c r="N1253" i="2" s="1"/>
  <c r="K1267" i="2"/>
  <c r="K1277" i="2"/>
  <c r="K1284" i="2"/>
  <c r="K569" i="2"/>
  <c r="K584" i="2"/>
  <c r="K617" i="2"/>
  <c r="N617" i="2" s="1"/>
  <c r="K627" i="2"/>
  <c r="N627" i="2" s="1"/>
  <c r="K632" i="2"/>
  <c r="N632" i="2" s="1"/>
  <c r="K640" i="2"/>
  <c r="K660" i="2"/>
  <c r="K816" i="2"/>
  <c r="N816" i="2" s="1"/>
  <c r="K818" i="2"/>
  <c r="K840" i="2"/>
  <c r="K847" i="2"/>
  <c r="K856" i="2"/>
  <c r="N856" i="2" s="1"/>
  <c r="K1039" i="2"/>
  <c r="N1039" i="2" s="1"/>
  <c r="K1075" i="2"/>
  <c r="K1135" i="2"/>
  <c r="K1164" i="2"/>
  <c r="K1179" i="2"/>
  <c r="N1179" i="2" s="1"/>
  <c r="K1197" i="2"/>
  <c r="N1197" i="2" s="1"/>
  <c r="K1203" i="2"/>
  <c r="N1203" i="2" s="1"/>
  <c r="K1209" i="2"/>
  <c r="K1262" i="2"/>
  <c r="N1262" i="2" s="1"/>
  <c r="K1031" i="2"/>
  <c r="K1070" i="2"/>
  <c r="K1237" i="2"/>
  <c r="K1274" i="2"/>
  <c r="K893" i="2"/>
  <c r="N893" i="2" s="1"/>
  <c r="K901" i="2"/>
  <c r="N901" i="2" s="1"/>
  <c r="K909" i="2"/>
  <c r="K917" i="2"/>
  <c r="N917" i="2" s="1"/>
  <c r="K925" i="2"/>
  <c r="K933" i="2"/>
  <c r="K941" i="2"/>
  <c r="K949" i="2"/>
  <c r="K974" i="2"/>
  <c r="K985" i="2"/>
  <c r="K991" i="2"/>
  <c r="N991" i="2" s="1"/>
  <c r="K999" i="2"/>
  <c r="N999" i="2" s="1"/>
  <c r="K1007" i="2"/>
  <c r="K1023" i="2"/>
  <c r="K1038" i="2"/>
  <c r="K1046" i="2"/>
  <c r="K1054" i="2"/>
  <c r="K1062" i="2"/>
  <c r="K1103" i="2"/>
  <c r="K1148" i="2"/>
  <c r="N1148" i="2" s="1"/>
  <c r="N1173" i="2"/>
  <c r="K1207" i="2"/>
  <c r="K1291" i="2"/>
  <c r="K808" i="2"/>
  <c r="N808" i="2" s="1"/>
  <c r="K835" i="2"/>
  <c r="K837" i="2"/>
  <c r="K1009" i="2"/>
  <c r="K1019" i="2"/>
  <c r="N1019" i="2" s="1"/>
  <c r="K1027" i="2"/>
  <c r="K1119" i="2"/>
  <c r="K1159" i="2"/>
  <c r="K1180" i="2"/>
  <c r="K1214" i="2"/>
  <c r="N1214" i="2" s="1"/>
  <c r="K1230" i="2"/>
  <c r="K1236" i="2"/>
  <c r="N1236" i="2" s="1"/>
  <c r="K1308" i="2"/>
  <c r="K1022" i="2"/>
  <c r="K1035" i="2"/>
  <c r="K1040" i="2"/>
  <c r="K1045" i="2"/>
  <c r="K1074" i="2"/>
  <c r="K1095" i="2"/>
  <c r="K1140" i="2"/>
  <c r="N1140" i="2" s="1"/>
  <c r="K1191" i="2"/>
  <c r="N1191" i="2" s="1"/>
  <c r="K1212" i="2"/>
  <c r="K1222" i="2"/>
  <c r="K1224" i="2"/>
  <c r="K1249" i="2"/>
  <c r="K1261" i="2"/>
  <c r="K1282" i="2"/>
  <c r="K1358" i="2"/>
  <c r="N1358" i="2" s="1"/>
  <c r="K1482" i="2"/>
  <c r="N1482" i="2" s="1"/>
  <c r="K1321" i="2"/>
  <c r="K1324" i="2"/>
  <c r="K1326" i="2"/>
  <c r="N1326" i="2" s="1"/>
  <c r="K1330" i="2"/>
  <c r="N1330" i="2" s="1"/>
  <c r="K1360" i="2"/>
  <c r="K1362" i="2"/>
  <c r="N1362" i="2" s="1"/>
  <c r="K1371" i="2"/>
  <c r="N1371" i="2" s="1"/>
  <c r="K1378" i="2"/>
  <c r="N1378" i="2" s="1"/>
  <c r="K1402" i="2"/>
  <c r="K1423" i="2"/>
  <c r="K1433" i="2"/>
  <c r="K1451" i="2"/>
  <c r="K1458" i="2"/>
  <c r="K1460" i="2"/>
  <c r="K1473" i="2"/>
  <c r="K1484" i="2"/>
  <c r="N1484" i="2" s="1"/>
  <c r="K1491" i="2"/>
  <c r="K1109" i="2"/>
  <c r="N1109" i="2" s="1"/>
  <c r="K1132" i="2"/>
  <c r="K1144" i="2"/>
  <c r="K1157" i="2"/>
  <c r="N1157" i="2" s="1"/>
  <c r="K1181" i="2"/>
  <c r="N1181" i="2" s="1"/>
  <c r="K1187" i="2"/>
  <c r="N1187" i="2" s="1"/>
  <c r="K1204" i="2"/>
  <c r="N1204" i="2" s="1"/>
  <c r="K1219" i="2"/>
  <c r="N1219" i="2" s="1"/>
  <c r="K1223" i="2"/>
  <c r="K1266" i="2"/>
  <c r="K1322" i="2"/>
  <c r="K1351" i="2"/>
  <c r="K1367" i="2"/>
  <c r="K1369" i="2"/>
  <c r="K1374" i="2"/>
  <c r="N1374" i="2" s="1"/>
  <c r="K1381" i="2"/>
  <c r="K1396" i="2"/>
  <c r="K1421" i="2"/>
  <c r="K1471" i="2"/>
  <c r="K1246" i="2"/>
  <c r="K1354" i="2"/>
  <c r="K1388" i="2"/>
  <c r="N1388" i="2" s="1"/>
  <c r="K1392" i="2"/>
  <c r="N1392" i="2" s="1"/>
  <c r="K1409" i="2"/>
  <c r="K1413" i="2"/>
  <c r="K1417" i="2"/>
  <c r="K1429" i="2"/>
  <c r="K1452" i="2"/>
  <c r="K1474" i="2"/>
  <c r="K1508" i="2"/>
  <c r="K1526" i="2"/>
  <c r="N1526" i="2" s="1"/>
  <c r="K1541" i="2"/>
  <c r="K1548" i="2"/>
  <c r="K1252" i="2"/>
  <c r="N1252" i="2" s="1"/>
  <c r="K1273" i="2"/>
  <c r="K1303" i="2"/>
  <c r="K1336" i="2"/>
  <c r="N1336" i="2" s="1"/>
  <c r="K1338" i="2"/>
  <c r="N1338" i="2" s="1"/>
  <c r="K1349" i="2"/>
  <c r="N1349" i="2" s="1"/>
  <c r="K1352" i="2"/>
  <c r="N1352" i="2" s="1"/>
  <c r="K1382" i="2"/>
  <c r="K1384" i="2"/>
  <c r="K1467" i="2"/>
  <c r="K1531" i="2"/>
  <c r="K1668" i="2"/>
  <c r="K1100" i="2"/>
  <c r="N1100" i="2" s="1"/>
  <c r="K1112" i="2"/>
  <c r="N1112" i="2" s="1"/>
  <c r="K1125" i="2"/>
  <c r="N1125" i="2" s="1"/>
  <c r="K1156" i="2"/>
  <c r="N1156" i="2" s="1"/>
  <c r="K1199" i="2"/>
  <c r="K1205" i="2"/>
  <c r="K1221" i="2"/>
  <c r="K1239" i="2"/>
  <c r="K1300" i="2"/>
  <c r="N1300" i="2" s="1"/>
  <c r="K1318" i="2"/>
  <c r="N1318" i="2" s="1"/>
  <c r="K1323" i="2"/>
  <c r="K1327" i="2"/>
  <c r="K1334" i="2"/>
  <c r="K1347" i="2"/>
  <c r="K1368" i="2"/>
  <c r="N1368" i="2" s="1"/>
  <c r="K1427" i="2"/>
  <c r="K1463" i="2"/>
  <c r="K1502" i="2"/>
  <c r="N1502" i="2" s="1"/>
  <c r="K1504" i="2"/>
  <c r="K1582" i="2"/>
  <c r="K1310" i="2"/>
  <c r="N1310" i="2" s="1"/>
  <c r="K1350" i="2"/>
  <c r="K1366" i="2"/>
  <c r="K1380" i="2"/>
  <c r="N1380" i="2" s="1"/>
  <c r="K1479" i="2"/>
  <c r="N1479" i="2" s="1"/>
  <c r="K1488" i="2"/>
  <c r="N1488" i="2" s="1"/>
  <c r="K1513" i="2"/>
  <c r="K1563" i="2"/>
  <c r="K1568" i="2"/>
  <c r="K1570" i="2"/>
  <c r="K1533" i="2"/>
  <c r="N1533" i="2" s="1"/>
  <c r="K1546" i="2"/>
  <c r="K1555" i="2"/>
  <c r="N1555" i="2" s="1"/>
  <c r="K1557" i="2"/>
  <c r="N1557" i="2" s="1"/>
  <c r="K1572" i="2"/>
  <c r="K1579" i="2"/>
  <c r="K1587" i="2"/>
  <c r="K1596" i="2"/>
  <c r="K1598" i="2"/>
  <c r="K1600" i="2"/>
  <c r="K1613" i="2"/>
  <c r="K1664" i="2"/>
  <c r="N1664" i="2" s="1"/>
  <c r="K1670" i="2"/>
  <c r="K1410" i="2"/>
  <c r="K1412" i="2"/>
  <c r="N1412" i="2" s="1"/>
  <c r="K1475" i="2"/>
  <c r="K1477" i="2"/>
  <c r="K1512" i="2"/>
  <c r="K1580" i="2"/>
  <c r="N1580" i="2" s="1"/>
  <c r="K1586" i="2"/>
  <c r="N1586" i="2" s="1"/>
  <c r="K1590" i="2"/>
  <c r="K1416" i="2"/>
  <c r="N1416" i="2" s="1"/>
  <c r="K1449" i="2"/>
  <c r="K1453" i="2"/>
  <c r="K1455" i="2"/>
  <c r="K1472" i="2"/>
  <c r="K1481" i="2"/>
  <c r="N1481" i="2" s="1"/>
  <c r="K1561" i="2"/>
  <c r="N1561" i="2" s="1"/>
  <c r="K1344" i="2"/>
  <c r="K1346" i="2"/>
  <c r="N1346" i="2" s="1"/>
  <c r="K1365" i="2"/>
  <c r="K1387" i="2"/>
  <c r="K1420" i="2"/>
  <c r="N1420" i="2" s="1"/>
  <c r="K1445" i="2"/>
  <c r="K1211" i="2"/>
  <c r="N1211" i="2" s="1"/>
  <c r="K1213" i="2"/>
  <c r="N1213" i="2" s="1"/>
  <c r="K1231" i="2"/>
  <c r="K1233" i="2"/>
  <c r="K1238" i="2"/>
  <c r="K1309" i="2"/>
  <c r="K1335" i="2"/>
  <c r="K1337" i="2"/>
  <c r="K1355" i="2"/>
  <c r="N1355" i="2" s="1"/>
  <c r="K1359" i="2"/>
  <c r="N1359" i="2" s="1"/>
  <c r="K1385" i="2"/>
  <c r="K1389" i="2"/>
  <c r="K1405" i="2"/>
  <c r="K1422" i="2"/>
  <c r="K1424" i="2"/>
  <c r="K1441" i="2"/>
  <c r="K1476" i="2"/>
  <c r="N1476" i="2" s="1"/>
  <c r="K1483" i="2"/>
  <c r="N1483" i="2" s="1"/>
  <c r="K1485" i="2"/>
  <c r="K1507" i="2"/>
  <c r="N1507" i="2" s="1"/>
  <c r="K1509" i="2"/>
  <c r="K1518" i="2"/>
  <c r="N1518" i="2" s="1"/>
  <c r="K1560" i="2"/>
  <c r="K1571" i="2"/>
  <c r="N1459" i="2"/>
  <c r="K1461" i="2"/>
  <c r="N1461" i="2" s="1"/>
  <c r="K1465" i="2"/>
  <c r="K1478" i="2"/>
  <c r="K1496" i="2"/>
  <c r="K1498" i="2"/>
  <c r="K1515" i="2"/>
  <c r="K1523" i="2"/>
  <c r="K1525" i="2"/>
  <c r="N1525" i="2" s="1"/>
  <c r="K1534" i="2"/>
  <c r="N1534" i="2" s="1"/>
  <c r="K1540" i="2"/>
  <c r="K1549" i="2"/>
  <c r="K1562" i="2"/>
  <c r="K1573" i="2"/>
  <c r="K1575" i="2"/>
  <c r="K1581" i="2"/>
  <c r="K1608" i="2"/>
  <c r="K1682" i="2"/>
  <c r="K1691" i="2"/>
  <c r="K1693" i="2"/>
  <c r="K1695" i="2"/>
  <c r="K1697" i="2"/>
  <c r="K1699" i="2"/>
  <c r="K1701" i="2"/>
  <c r="K1703" i="2"/>
  <c r="K1705" i="2"/>
  <c r="N1705" i="2" s="1"/>
  <c r="K1707" i="2"/>
  <c r="K1709" i="2"/>
  <c r="K1711" i="2"/>
  <c r="K1713" i="2"/>
  <c r="K1715" i="2"/>
  <c r="K1717" i="2"/>
  <c r="K1719" i="2"/>
  <c r="N1719" i="2" s="1"/>
  <c r="K1721" i="2"/>
  <c r="N1721" i="2" s="1"/>
  <c r="K1723" i="2"/>
  <c r="K1725" i="2"/>
  <c r="K1727" i="2"/>
  <c r="K1729" i="2"/>
  <c r="K1731" i="2"/>
  <c r="K1733" i="2"/>
  <c r="K1735" i="2"/>
  <c r="N1735" i="2" s="1"/>
  <c r="K1737" i="2"/>
  <c r="N1737" i="2" s="1"/>
  <c r="K1739" i="2"/>
  <c r="K1554" i="2"/>
  <c r="K1576" i="2"/>
  <c r="K1468" i="2"/>
  <c r="K1480" i="2"/>
  <c r="K1503" i="2"/>
  <c r="K1527" i="2"/>
  <c r="N1527" i="2" s="1"/>
  <c r="K1529" i="2"/>
  <c r="N1529" i="2" s="1"/>
  <c r="K1544" i="2"/>
  <c r="K1578" i="2"/>
  <c r="K1601" i="2"/>
  <c r="K1617" i="2"/>
  <c r="K1665" i="2"/>
  <c r="K1667" i="2"/>
  <c r="K1669" i="2"/>
  <c r="N1669" i="2" s="1"/>
  <c r="K1678" i="2"/>
  <c r="N1678" i="2" s="1"/>
  <c r="K1585" i="2"/>
  <c r="K1593" i="2"/>
  <c r="K1644" i="2"/>
  <c r="N1644" i="2" s="1"/>
  <c r="K1676" i="2"/>
  <c r="K1612" i="2"/>
  <c r="K1624" i="2"/>
  <c r="K1628" i="2"/>
  <c r="N1628" i="2" s="1"/>
  <c r="K8" i="2"/>
  <c r="N97" i="2"/>
  <c r="N10" i="2"/>
  <c r="N12" i="2"/>
  <c r="N33" i="2"/>
  <c r="N52" i="2"/>
  <c r="N61" i="2"/>
  <c r="N63" i="2"/>
  <c r="N84" i="2"/>
  <c r="N93" i="2"/>
  <c r="N116" i="2"/>
  <c r="N125" i="2"/>
  <c r="N127" i="2"/>
  <c r="N148" i="2"/>
  <c r="N180" i="2"/>
  <c r="N189" i="2"/>
  <c r="N191" i="2"/>
  <c r="N204" i="2"/>
  <c r="N35" i="2"/>
  <c r="N15" i="2"/>
  <c r="N26" i="2"/>
  <c r="N31" i="2"/>
  <c r="N48" i="2"/>
  <c r="N57" i="2"/>
  <c r="N59" i="2"/>
  <c r="N80" i="2"/>
  <c r="N89" i="2"/>
  <c r="N91" i="2"/>
  <c r="N112" i="2"/>
  <c r="N121" i="2"/>
  <c r="N123" i="2"/>
  <c r="N144" i="2"/>
  <c r="N153" i="2"/>
  <c r="N155" i="2"/>
  <c r="N176" i="2"/>
  <c r="N185" i="2"/>
  <c r="N187" i="2"/>
  <c r="N209" i="2"/>
  <c r="N163" i="2"/>
  <c r="N184" i="2"/>
  <c r="K2" i="2"/>
  <c r="K4" i="2"/>
  <c r="K6" i="2"/>
  <c r="N8" i="2"/>
  <c r="N24" i="2"/>
  <c r="N44" i="2"/>
  <c r="N53" i="2"/>
  <c r="N55" i="2"/>
  <c r="N76" i="2"/>
  <c r="N85" i="2"/>
  <c r="N87" i="2"/>
  <c r="N108" i="2"/>
  <c r="N117" i="2"/>
  <c r="N119" i="2"/>
  <c r="N140" i="2"/>
  <c r="N149" i="2"/>
  <c r="N151" i="2"/>
  <c r="N172" i="2"/>
  <c r="N181" i="2"/>
  <c r="N183" i="2"/>
  <c r="N315" i="2"/>
  <c r="N323" i="2"/>
  <c r="N14" i="2"/>
  <c r="N67" i="2"/>
  <c r="N88" i="2"/>
  <c r="N129" i="2"/>
  <c r="N161" i="2"/>
  <c r="N195" i="2"/>
  <c r="N11" i="2"/>
  <c r="N22" i="2"/>
  <c r="N27" i="2"/>
  <c r="N40" i="2"/>
  <c r="N49" i="2"/>
  <c r="N51" i="2"/>
  <c r="N72" i="2"/>
  <c r="N81" i="2"/>
  <c r="N83" i="2"/>
  <c r="N113" i="2"/>
  <c r="N115" i="2"/>
  <c r="N136" i="2"/>
  <c r="N145" i="2"/>
  <c r="N147" i="2"/>
  <c r="N168" i="2"/>
  <c r="N177" i="2"/>
  <c r="N179" i="2"/>
  <c r="N200" i="2"/>
  <c r="N205" i="2"/>
  <c r="N353" i="2"/>
  <c r="N30" i="2"/>
  <c r="N193" i="2"/>
  <c r="N20" i="2"/>
  <c r="N25" i="2"/>
  <c r="N36" i="2"/>
  <c r="N45" i="2"/>
  <c r="N47" i="2"/>
  <c r="N68" i="2"/>
  <c r="N77" i="2"/>
  <c r="N79" i="2"/>
  <c r="N100" i="2"/>
  <c r="N109" i="2"/>
  <c r="N111" i="2"/>
  <c r="N132" i="2"/>
  <c r="N141" i="2"/>
  <c r="N143" i="2"/>
  <c r="N164" i="2"/>
  <c r="N173" i="2"/>
  <c r="N196" i="2"/>
  <c r="N347" i="2"/>
  <c r="N65" i="2"/>
  <c r="N18" i="2"/>
  <c r="N23" i="2"/>
  <c r="N34" i="2"/>
  <c r="N41" i="2"/>
  <c r="N43" i="2"/>
  <c r="N64" i="2"/>
  <c r="N73" i="2"/>
  <c r="N75" i="2"/>
  <c r="N96" i="2"/>
  <c r="N105" i="2"/>
  <c r="N107" i="2"/>
  <c r="N128" i="2"/>
  <c r="N137" i="2"/>
  <c r="N139" i="2"/>
  <c r="N160" i="2"/>
  <c r="N169" i="2"/>
  <c r="N171" i="2"/>
  <c r="N192" i="2"/>
  <c r="N201" i="2"/>
  <c r="N312" i="2"/>
  <c r="N320" i="2"/>
  <c r="N19" i="2"/>
  <c r="N56" i="2"/>
  <c r="N99" i="2"/>
  <c r="N120" i="2"/>
  <c r="N152" i="2"/>
  <c r="N213" i="2"/>
  <c r="K3" i="2"/>
  <c r="K5" i="2"/>
  <c r="K7" i="2"/>
  <c r="N9" i="2"/>
  <c r="N16" i="2"/>
  <c r="N21" i="2"/>
  <c r="N32" i="2"/>
  <c r="N37" i="2"/>
  <c r="N39" i="2"/>
  <c r="N60" i="2"/>
  <c r="N69" i="2"/>
  <c r="N71" i="2"/>
  <c r="N92" i="2"/>
  <c r="N101" i="2"/>
  <c r="N124" i="2"/>
  <c r="N133" i="2"/>
  <c r="N135" i="2"/>
  <c r="N156" i="2"/>
  <c r="N165" i="2"/>
  <c r="N167" i="2"/>
  <c r="N197" i="2"/>
  <c r="N199" i="2"/>
  <c r="N208" i="2"/>
  <c r="N331" i="2"/>
  <c r="K203" i="2"/>
  <c r="K211" i="2"/>
  <c r="N328" i="2"/>
  <c r="N330" i="2"/>
  <c r="N349" i="2"/>
  <c r="N351" i="2"/>
  <c r="N355" i="2"/>
  <c r="N378" i="2"/>
  <c r="N392" i="2"/>
  <c r="N398" i="2"/>
  <c r="N429" i="2"/>
  <c r="N433" i="2"/>
  <c r="N458" i="2"/>
  <c r="N485" i="2"/>
  <c r="N495" i="2"/>
  <c r="N507" i="2"/>
  <c r="N509" i="2"/>
  <c r="N511" i="2"/>
  <c r="N550" i="2"/>
  <c r="N552" i="2"/>
  <c r="N380" i="2"/>
  <c r="N206" i="2"/>
  <c r="N214" i="2"/>
  <c r="K310" i="2"/>
  <c r="N326" i="2"/>
  <c r="N332" i="2"/>
  <c r="N360" i="2"/>
  <c r="N376" i="2"/>
  <c r="N400" i="2"/>
  <c r="N406" i="2"/>
  <c r="N437" i="2"/>
  <c r="N441" i="2"/>
  <c r="N588" i="2"/>
  <c r="N590" i="2"/>
  <c r="N599" i="2"/>
  <c r="N337" i="2"/>
  <c r="N216" i="2"/>
  <c r="N218" i="2"/>
  <c r="N220" i="2"/>
  <c r="N222" i="2"/>
  <c r="N224" i="2"/>
  <c r="N226" i="2"/>
  <c r="N230" i="2"/>
  <c r="N232" i="2"/>
  <c r="N234" i="2"/>
  <c r="N236" i="2"/>
  <c r="N238" i="2"/>
  <c r="N240" i="2"/>
  <c r="N242" i="2"/>
  <c r="N244" i="2"/>
  <c r="N246" i="2"/>
  <c r="N248" i="2"/>
  <c r="N250" i="2"/>
  <c r="N252" i="2"/>
  <c r="N254" i="2"/>
  <c r="N256" i="2"/>
  <c r="N260" i="2"/>
  <c r="N262" i="2"/>
  <c r="N264" i="2"/>
  <c r="N266" i="2"/>
  <c r="N268" i="2"/>
  <c r="N272" i="2"/>
  <c r="N274" i="2"/>
  <c r="N276" i="2"/>
  <c r="N280" i="2"/>
  <c r="N282" i="2"/>
  <c r="N284" i="2"/>
  <c r="N286" i="2"/>
  <c r="N288" i="2"/>
  <c r="N290" i="2"/>
  <c r="N294" i="2"/>
  <c r="N296" i="2"/>
  <c r="N298" i="2"/>
  <c r="N300" i="2"/>
  <c r="N302" i="2"/>
  <c r="N304" i="2"/>
  <c r="N306" i="2"/>
  <c r="N308" i="2"/>
  <c r="N317" i="2"/>
  <c r="N321" i="2"/>
  <c r="N336" i="2"/>
  <c r="K338" i="2"/>
  <c r="N341" i="2"/>
  <c r="N356" i="2"/>
  <c r="N358" i="2"/>
  <c r="N374" i="2"/>
  <c r="N385" i="2"/>
  <c r="N408" i="2"/>
  <c r="N414" i="2"/>
  <c r="N445" i="2"/>
  <c r="N478" i="2"/>
  <c r="N505" i="2"/>
  <c r="N384" i="2"/>
  <c r="N390" i="2"/>
  <c r="N448" i="2"/>
  <c r="N454" i="2"/>
  <c r="N527" i="2"/>
  <c r="N612" i="2"/>
  <c r="K217" i="2"/>
  <c r="K219" i="2"/>
  <c r="K221" i="2"/>
  <c r="K223" i="2"/>
  <c r="K225" i="2"/>
  <c r="K227" i="2"/>
  <c r="K229" i="2"/>
  <c r="K231" i="2"/>
  <c r="K233" i="2"/>
  <c r="K235" i="2"/>
  <c r="K237" i="2"/>
  <c r="K239" i="2"/>
  <c r="K241" i="2"/>
  <c r="K243" i="2"/>
  <c r="K245" i="2"/>
  <c r="K247" i="2"/>
  <c r="K249" i="2"/>
  <c r="K251" i="2"/>
  <c r="K253" i="2"/>
  <c r="K255" i="2"/>
  <c r="K257" i="2"/>
  <c r="K259" i="2"/>
  <c r="K261" i="2"/>
  <c r="K263" i="2"/>
  <c r="K265" i="2"/>
  <c r="K267" i="2"/>
  <c r="K269" i="2"/>
  <c r="K271" i="2"/>
  <c r="K273" i="2"/>
  <c r="K275" i="2"/>
  <c r="K277" i="2"/>
  <c r="K279" i="2"/>
  <c r="K281" i="2"/>
  <c r="K283" i="2"/>
  <c r="K285" i="2"/>
  <c r="K287" i="2"/>
  <c r="K289" i="2"/>
  <c r="K291" i="2"/>
  <c r="K293" i="2"/>
  <c r="K295" i="2"/>
  <c r="K297" i="2"/>
  <c r="K299" i="2"/>
  <c r="K301" i="2"/>
  <c r="K303" i="2"/>
  <c r="K305" i="2"/>
  <c r="K307" i="2"/>
  <c r="K309" i="2"/>
  <c r="N311" i="2"/>
  <c r="N316" i="2"/>
  <c r="K325" i="2"/>
  <c r="N327" i="2"/>
  <c r="K334" i="2"/>
  <c r="N372" i="2"/>
  <c r="N389" i="2"/>
  <c r="N393" i="2"/>
  <c r="N416" i="2"/>
  <c r="N422" i="2"/>
  <c r="N457" i="2"/>
  <c r="N486" i="2"/>
  <c r="N502" i="2"/>
  <c r="N346" i="2"/>
  <c r="N350" i="2"/>
  <c r="N352" i="2"/>
  <c r="N354" i="2"/>
  <c r="N370" i="2"/>
  <c r="N397" i="2"/>
  <c r="N401" i="2"/>
  <c r="N424" i="2"/>
  <c r="N430" i="2"/>
  <c r="N453" i="2"/>
  <c r="N465" i="2"/>
  <c r="N528" i="2"/>
  <c r="N202" i="2"/>
  <c r="N210" i="2"/>
  <c r="N314" i="2"/>
  <c r="K318" i="2"/>
  <c r="K322" i="2"/>
  <c r="K342" i="2"/>
  <c r="N348" i="2"/>
  <c r="N368" i="2"/>
  <c r="N409" i="2"/>
  <c r="N432" i="2"/>
  <c r="N438" i="2"/>
  <c r="N496" i="2"/>
  <c r="N522" i="2"/>
  <c r="N524" i="2"/>
  <c r="N324" i="2"/>
  <c r="N343" i="2"/>
  <c r="N364" i="2"/>
  <c r="N421" i="2"/>
  <c r="N425" i="2"/>
  <c r="N473" i="2"/>
  <c r="N653" i="2"/>
  <c r="N38" i="2"/>
  <c r="N42" i="2"/>
  <c r="N46" i="2"/>
  <c r="N50" i="2"/>
  <c r="N54" i="2"/>
  <c r="N58" i="2"/>
  <c r="N62" i="2"/>
  <c r="N66" i="2"/>
  <c r="N70" i="2"/>
  <c r="N74" i="2"/>
  <c r="N78" i="2"/>
  <c r="N82" i="2"/>
  <c r="N86" i="2"/>
  <c r="N90" i="2"/>
  <c r="N94" i="2"/>
  <c r="N98" i="2"/>
  <c r="N102" i="2"/>
  <c r="N106" i="2"/>
  <c r="N110" i="2"/>
  <c r="N114" i="2"/>
  <c r="N118" i="2"/>
  <c r="N122" i="2"/>
  <c r="N126" i="2"/>
  <c r="N130" i="2"/>
  <c r="N134" i="2"/>
  <c r="N138" i="2"/>
  <c r="N142" i="2"/>
  <c r="N146" i="2"/>
  <c r="N150" i="2"/>
  <c r="N154" i="2"/>
  <c r="N158" i="2"/>
  <c r="N162" i="2"/>
  <c r="N166" i="2"/>
  <c r="N170" i="2"/>
  <c r="N174" i="2"/>
  <c r="N178" i="2"/>
  <c r="N182" i="2"/>
  <c r="N186" i="2"/>
  <c r="N190" i="2"/>
  <c r="N194" i="2"/>
  <c r="N198" i="2"/>
  <c r="N215" i="2"/>
  <c r="N313" i="2"/>
  <c r="N366" i="2"/>
  <c r="N382" i="2"/>
  <c r="N413" i="2"/>
  <c r="N417" i="2"/>
  <c r="N440" i="2"/>
  <c r="N446" i="2"/>
  <c r="N492" i="2"/>
  <c r="N535" i="2"/>
  <c r="K455" i="2"/>
  <c r="N456" i="2"/>
  <c r="K460" i="2"/>
  <c r="K467" i="2"/>
  <c r="K487" i="2"/>
  <c r="N512" i="2"/>
  <c r="K515" i="2"/>
  <c r="K517" i="2"/>
  <c r="K530" i="2"/>
  <c r="N532" i="2"/>
  <c r="K536" i="2"/>
  <c r="N556" i="2"/>
  <c r="N558" i="2"/>
  <c r="N562" i="2"/>
  <c r="N570" i="2"/>
  <c r="N578" i="2"/>
  <c r="K596" i="2"/>
  <c r="N601" i="2"/>
  <c r="N640" i="2"/>
  <c r="N648" i="2"/>
  <c r="N660" i="2"/>
  <c r="K472" i="2"/>
  <c r="K477" i="2"/>
  <c r="K491" i="2"/>
  <c r="K493" i="2"/>
  <c r="K523" i="2"/>
  <c r="K525" i="2"/>
  <c r="N538" i="2"/>
  <c r="N540" i="2"/>
  <c r="K544" i="2"/>
  <c r="N554" i="2"/>
  <c r="K565" i="2"/>
  <c r="K573" i="2"/>
  <c r="K581" i="2"/>
  <c r="N600" i="2"/>
  <c r="N615" i="2"/>
  <c r="N357" i="2"/>
  <c r="N359" i="2"/>
  <c r="N361" i="2"/>
  <c r="N363" i="2"/>
  <c r="N365" i="2"/>
  <c r="N367" i="2"/>
  <c r="N369" i="2"/>
  <c r="N371" i="2"/>
  <c r="N373" i="2"/>
  <c r="N375" i="2"/>
  <c r="N377" i="2"/>
  <c r="N379" i="2"/>
  <c r="N381" i="2"/>
  <c r="N386" i="2"/>
  <c r="N394" i="2"/>
  <c r="N402" i="2"/>
  <c r="N410" i="2"/>
  <c r="N418" i="2"/>
  <c r="N426" i="2"/>
  <c r="N434" i="2"/>
  <c r="N442" i="2"/>
  <c r="N459" i="2"/>
  <c r="N462" i="2"/>
  <c r="N489" i="2"/>
  <c r="N500" i="2"/>
  <c r="N510" i="2"/>
  <c r="N513" i="2"/>
  <c r="N519" i="2"/>
  <c r="N548" i="2"/>
  <c r="N557" i="2"/>
  <c r="N594" i="2"/>
  <c r="N609" i="2"/>
  <c r="N614" i="2"/>
  <c r="N624" i="2"/>
  <c r="N668" i="2"/>
  <c r="N450" i="2"/>
  <c r="K474" i="2"/>
  <c r="N482" i="2"/>
  <c r="N498" i="2"/>
  <c r="K518" i="2"/>
  <c r="N521" i="2"/>
  <c r="N539" i="2"/>
  <c r="N541" i="2"/>
  <c r="N559" i="2"/>
  <c r="N567" i="2"/>
  <c r="N575" i="2"/>
  <c r="N583" i="2"/>
  <c r="N592" i="2"/>
  <c r="N383" i="2"/>
  <c r="N391" i="2"/>
  <c r="N407" i="2"/>
  <c r="N415" i="2"/>
  <c r="N423" i="2"/>
  <c r="N431" i="2"/>
  <c r="N439" i="2"/>
  <c r="N447" i="2"/>
  <c r="N451" i="2"/>
  <c r="K471" i="2"/>
  <c r="K476" i="2"/>
  <c r="N479" i="2"/>
  <c r="N484" i="2"/>
  <c r="K488" i="2"/>
  <c r="N494" i="2"/>
  <c r="K499" i="2"/>
  <c r="K501" i="2"/>
  <c r="K506" i="2"/>
  <c r="K526" i="2"/>
  <c r="N529" i="2"/>
  <c r="K547" i="2"/>
  <c r="N549" i="2"/>
  <c r="K551" i="2"/>
  <c r="N595" i="2"/>
  <c r="N607" i="2"/>
  <c r="N621" i="2"/>
  <c r="N641" i="2"/>
  <c r="N449" i="2"/>
  <c r="N461" i="2"/>
  <c r="N481" i="2"/>
  <c r="N497" i="2"/>
  <c r="N504" i="2"/>
  <c r="N508" i="2"/>
  <c r="K534" i="2"/>
  <c r="N537" i="2"/>
  <c r="N543" i="2"/>
  <c r="N553" i="2"/>
  <c r="N561" i="2"/>
  <c r="N569" i="2"/>
  <c r="N577" i="2"/>
  <c r="N604" i="2"/>
  <c r="N626" i="2"/>
  <c r="N672" i="2"/>
  <c r="K387" i="2"/>
  <c r="N388" i="2"/>
  <c r="K395" i="2"/>
  <c r="K403" i="2"/>
  <c r="N404" i="2"/>
  <c r="K411" i="2"/>
  <c r="N412" i="2"/>
  <c r="K419" i="2"/>
  <c r="N420" i="2"/>
  <c r="K427" i="2"/>
  <c r="N428" i="2"/>
  <c r="K435" i="2"/>
  <c r="N436" i="2"/>
  <c r="K443" i="2"/>
  <c r="N444" i="2"/>
  <c r="K463" i="2"/>
  <c r="N464" i="2"/>
  <c r="K468" i="2"/>
  <c r="K475" i="2"/>
  <c r="K490" i="2"/>
  <c r="N503" i="2"/>
  <c r="K514" i="2"/>
  <c r="N516" i="2"/>
  <c r="K520" i="2"/>
  <c r="N542" i="2"/>
  <c r="N545" i="2"/>
  <c r="N560" i="2"/>
  <c r="N564" i="2"/>
  <c r="N568" i="2"/>
  <c r="N572" i="2"/>
  <c r="N576" i="2"/>
  <c r="N580" i="2"/>
  <c r="N584" i="2"/>
  <c r="N591" i="2"/>
  <c r="N616" i="2"/>
  <c r="N620" i="2"/>
  <c r="N636" i="2"/>
  <c r="N656" i="2"/>
  <c r="K603" i="2"/>
  <c r="K635" i="2"/>
  <c r="N639" i="2"/>
  <c r="N671" i="2"/>
  <c r="N678" i="2"/>
  <c r="K586" i="2"/>
  <c r="K593" i="2"/>
  <c r="N610" i="2"/>
  <c r="N629" i="2"/>
  <c r="N642" i="2"/>
  <c r="N661" i="2"/>
  <c r="N662" i="2"/>
  <c r="N665" i="2"/>
  <c r="N643" i="2"/>
  <c r="N647" i="2"/>
  <c r="N677" i="2"/>
  <c r="N681" i="2"/>
  <c r="N683" i="2"/>
  <c r="N685" i="2"/>
  <c r="N687" i="2"/>
  <c r="N689" i="2"/>
  <c r="N691" i="2"/>
  <c r="N693" i="2"/>
  <c r="K585" i="2"/>
  <c r="N598" i="2"/>
  <c r="N605" i="2"/>
  <c r="N606" i="2"/>
  <c r="N618" i="2"/>
  <c r="N637" i="2"/>
  <c r="N638" i="2"/>
  <c r="N652" i="2"/>
  <c r="N664" i="2"/>
  <c r="N669" i="2"/>
  <c r="K555" i="2"/>
  <c r="K566" i="2"/>
  <c r="K574" i="2"/>
  <c r="K582" i="2"/>
  <c r="K587" i="2"/>
  <c r="K619" i="2"/>
  <c r="N651" i="2"/>
  <c r="N655" i="2"/>
  <c r="K674" i="2"/>
  <c r="K563" i="2"/>
  <c r="K571" i="2"/>
  <c r="K579" i="2"/>
  <c r="K602" i="2"/>
  <c r="N613" i="2"/>
  <c r="N645" i="2"/>
  <c r="N646" i="2"/>
  <c r="N649" i="2"/>
  <c r="N658" i="2"/>
  <c r="N589" i="2"/>
  <c r="K630" i="2"/>
  <c r="N631" i="2"/>
  <c r="N663" i="2"/>
  <c r="N680" i="2"/>
  <c r="N682" i="2"/>
  <c r="N684" i="2"/>
  <c r="N686" i="2"/>
  <c r="N690" i="2"/>
  <c r="N692" i="2"/>
  <c r="N694" i="2"/>
  <c r="N696" i="2"/>
  <c r="N698" i="2"/>
  <c r="K673" i="2"/>
  <c r="N697" i="2"/>
  <c r="N699" i="2"/>
  <c r="N701" i="2"/>
  <c r="N703" i="2"/>
  <c r="N705" i="2"/>
  <c r="N709" i="2"/>
  <c r="N711" i="2"/>
  <c r="N713" i="2"/>
  <c r="N715" i="2"/>
  <c r="N719" i="2"/>
  <c r="N721" i="2"/>
  <c r="N723" i="2"/>
  <c r="N725" i="2"/>
  <c r="N727" i="2"/>
  <c r="N731" i="2"/>
  <c r="N733" i="2"/>
  <c r="N735" i="2"/>
  <c r="N737" i="2"/>
  <c r="N739" i="2"/>
  <c r="N741" i="2"/>
  <c r="N743" i="2"/>
  <c r="N745" i="2"/>
  <c r="N747" i="2"/>
  <c r="N749" i="2"/>
  <c r="N751" i="2"/>
  <c r="N753" i="2"/>
  <c r="N755" i="2"/>
  <c r="N757" i="2"/>
  <c r="N761" i="2"/>
  <c r="N765" i="2"/>
  <c r="N767" i="2"/>
  <c r="K679" i="2"/>
  <c r="K675" i="2"/>
  <c r="N702" i="2"/>
  <c r="N704" i="2"/>
  <c r="N706" i="2"/>
  <c r="N708" i="2"/>
  <c r="N710" i="2"/>
  <c r="N712" i="2"/>
  <c r="N714" i="2"/>
  <c r="N716" i="2"/>
  <c r="N718" i="2"/>
  <c r="N720" i="2"/>
  <c r="N722" i="2"/>
  <c r="N724" i="2"/>
  <c r="N728" i="2"/>
  <c r="N730" i="2"/>
  <c r="N732" i="2"/>
  <c r="N734" i="2"/>
  <c r="N736" i="2"/>
  <c r="N740" i="2"/>
  <c r="N742" i="2"/>
  <c r="N744" i="2"/>
  <c r="N746" i="2"/>
  <c r="N748" i="2"/>
  <c r="N750" i="2"/>
  <c r="N754" i="2"/>
  <c r="N756" i="2"/>
  <c r="N758" i="2"/>
  <c r="N760" i="2"/>
  <c r="N762" i="2"/>
  <c r="N766" i="2"/>
  <c r="K772" i="2"/>
  <c r="K774" i="2"/>
  <c r="K776" i="2"/>
  <c r="K778" i="2"/>
  <c r="K780" i="2"/>
  <c r="K782" i="2"/>
  <c r="K784" i="2"/>
  <c r="K786" i="2"/>
  <c r="K788" i="2"/>
  <c r="K790" i="2"/>
  <c r="K792" i="2"/>
  <c r="K794" i="2"/>
  <c r="K796" i="2"/>
  <c r="K798" i="2"/>
  <c r="K800" i="2"/>
  <c r="K802" i="2"/>
  <c r="K814" i="2"/>
  <c r="N822" i="2"/>
  <c r="N810" i="2"/>
  <c r="N818" i="2"/>
  <c r="N827" i="2"/>
  <c r="N832" i="2"/>
  <c r="N843" i="2"/>
  <c r="N852" i="2"/>
  <c r="N768" i="2"/>
  <c r="N804" i="2"/>
  <c r="N812" i="2"/>
  <c r="N820" i="2"/>
  <c r="N836" i="2"/>
  <c r="K769" i="2"/>
  <c r="N840" i="2"/>
  <c r="N847" i="2"/>
  <c r="K771" i="2"/>
  <c r="K773" i="2"/>
  <c r="K775" i="2"/>
  <c r="K777" i="2"/>
  <c r="K779" i="2"/>
  <c r="K781" i="2"/>
  <c r="K783" i="2"/>
  <c r="K785" i="2"/>
  <c r="K787" i="2"/>
  <c r="K789" i="2"/>
  <c r="K791" i="2"/>
  <c r="K793" i="2"/>
  <c r="K795" i="2"/>
  <c r="K797" i="2"/>
  <c r="K799" i="2"/>
  <c r="K801" i="2"/>
  <c r="K803" i="2"/>
  <c r="K805" i="2"/>
  <c r="K813" i="2"/>
  <c r="K821" i="2"/>
  <c r="K807" i="2"/>
  <c r="K811" i="2"/>
  <c r="K819" i="2"/>
  <c r="N826" i="2"/>
  <c r="N833" i="2"/>
  <c r="N844" i="2"/>
  <c r="N851" i="2"/>
  <c r="N835" i="2"/>
  <c r="N837" i="2"/>
  <c r="N828" i="2"/>
  <c r="N830" i="2"/>
  <c r="N839" i="2"/>
  <c r="N848" i="2"/>
  <c r="N855" i="2"/>
  <c r="K815" i="2"/>
  <c r="N903" i="2"/>
  <c r="N911" i="2"/>
  <c r="N919" i="2"/>
  <c r="N927" i="2"/>
  <c r="N935" i="2"/>
  <c r="N943" i="2"/>
  <c r="N951" i="2"/>
  <c r="N959" i="2"/>
  <c r="N967" i="2"/>
  <c r="N978" i="2"/>
  <c r="N994" i="2"/>
  <c r="N1003" i="2"/>
  <c r="N1031" i="2"/>
  <c r="N1047" i="2"/>
  <c r="N1054" i="2"/>
  <c r="N1127" i="2"/>
  <c r="K859" i="2"/>
  <c r="K863" i="2"/>
  <c r="K867" i="2"/>
  <c r="K871" i="2"/>
  <c r="K875" i="2"/>
  <c r="K879" i="2"/>
  <c r="K883" i="2"/>
  <c r="K887" i="2"/>
  <c r="K891" i="2"/>
  <c r="K895" i="2"/>
  <c r="K899" i="2"/>
  <c r="K908" i="2"/>
  <c r="K916" i="2"/>
  <c r="K924" i="2"/>
  <c r="K932" i="2"/>
  <c r="K940" i="2"/>
  <c r="K948" i="2"/>
  <c r="K956" i="2"/>
  <c r="N964" i="2"/>
  <c r="N1006" i="2"/>
  <c r="N1009" i="2"/>
  <c r="N1018" i="2"/>
  <c r="N1027" i="2"/>
  <c r="N1067" i="2"/>
  <c r="N1074" i="2"/>
  <c r="K829" i="2"/>
  <c r="N905" i="2"/>
  <c r="N913" i="2"/>
  <c r="N921" i="2"/>
  <c r="N929" i="2"/>
  <c r="N937" i="2"/>
  <c r="N945" i="2"/>
  <c r="N953" i="2"/>
  <c r="N961" i="2"/>
  <c r="N969" i="2"/>
  <c r="N987" i="2"/>
  <c r="N1015" i="2"/>
  <c r="N1030" i="2"/>
  <c r="N1033" i="2"/>
  <c r="N1043" i="2"/>
  <c r="N1050" i="2"/>
  <c r="N1063" i="2"/>
  <c r="N1070" i="2"/>
  <c r="N1143" i="2"/>
  <c r="N902" i="2"/>
  <c r="N910" i="2"/>
  <c r="N918" i="2"/>
  <c r="N926" i="2"/>
  <c r="N934" i="2"/>
  <c r="N942" i="2"/>
  <c r="N950" i="2"/>
  <c r="N966" i="2"/>
  <c r="N974" i="2"/>
  <c r="N977" i="2"/>
  <c r="N990" i="2"/>
  <c r="N1002" i="2"/>
  <c r="N1011" i="2"/>
  <c r="N1046" i="2"/>
  <c r="N1095" i="2"/>
  <c r="N1199" i="2"/>
  <c r="K907" i="2"/>
  <c r="K915" i="2"/>
  <c r="K923" i="2"/>
  <c r="K931" i="2"/>
  <c r="K939" i="2"/>
  <c r="K947" i="2"/>
  <c r="K955" i="2"/>
  <c r="N963" i="2"/>
  <c r="N971" i="2"/>
  <c r="N986" i="2"/>
  <c r="N1014" i="2"/>
  <c r="N1017" i="2"/>
  <c r="N1026" i="2"/>
  <c r="N1035" i="2"/>
  <c r="N1059" i="2"/>
  <c r="N1066" i="2"/>
  <c r="N904" i="2"/>
  <c r="N912" i="2"/>
  <c r="N920" i="2"/>
  <c r="N928" i="2"/>
  <c r="N936" i="2"/>
  <c r="N944" i="2"/>
  <c r="N952" i="2"/>
  <c r="N960" i="2"/>
  <c r="N968" i="2"/>
  <c r="N983" i="2"/>
  <c r="N995" i="2"/>
  <c r="N1023" i="2"/>
  <c r="N1042" i="2"/>
  <c r="N1055" i="2"/>
  <c r="N1062" i="2"/>
  <c r="N1111" i="2"/>
  <c r="N1159" i="2"/>
  <c r="N1183" i="2"/>
  <c r="K809" i="2"/>
  <c r="K817" i="2"/>
  <c r="N909" i="2"/>
  <c r="N925" i="2"/>
  <c r="N933" i="2"/>
  <c r="N941" i="2"/>
  <c r="N949" i="2"/>
  <c r="N957" i="2"/>
  <c r="N965" i="2"/>
  <c r="N973" i="2"/>
  <c r="N979" i="2"/>
  <c r="N998" i="2"/>
  <c r="N1001" i="2"/>
  <c r="N1007" i="2"/>
  <c r="N1010" i="2"/>
  <c r="N1038" i="2"/>
  <c r="N1075" i="2"/>
  <c r="K876" i="2"/>
  <c r="K880" i="2"/>
  <c r="K884" i="2"/>
  <c r="K888" i="2"/>
  <c r="K892" i="2"/>
  <c r="K896" i="2"/>
  <c r="K900" i="2"/>
  <c r="K906" i="2"/>
  <c r="K914" i="2"/>
  <c r="K922" i="2"/>
  <c r="K930" i="2"/>
  <c r="K938" i="2"/>
  <c r="K946" i="2"/>
  <c r="K954" i="2"/>
  <c r="N962" i="2"/>
  <c r="N970" i="2"/>
  <c r="N985" i="2"/>
  <c r="N1022" i="2"/>
  <c r="N1025" i="2"/>
  <c r="N1034" i="2"/>
  <c r="N1051" i="2"/>
  <c r="N1058" i="2"/>
  <c r="N1071" i="2"/>
  <c r="N1175" i="2"/>
  <c r="N980" i="2"/>
  <c r="N996" i="2"/>
  <c r="N1004" i="2"/>
  <c r="N1012" i="2"/>
  <c r="N1020" i="2"/>
  <c r="N1028" i="2"/>
  <c r="N1036" i="2"/>
  <c r="N1044" i="2"/>
  <c r="N1052" i="2"/>
  <c r="N1060" i="2"/>
  <c r="N1068" i="2"/>
  <c r="N1076" i="2"/>
  <c r="N1084" i="2"/>
  <c r="K1117" i="2"/>
  <c r="K1149" i="2"/>
  <c r="K1208" i="2"/>
  <c r="N1223" i="2"/>
  <c r="N1230" i="2"/>
  <c r="N1267" i="2"/>
  <c r="N1270" i="2"/>
  <c r="N1274" i="2"/>
  <c r="N1280" i="2"/>
  <c r="N1335" i="2"/>
  <c r="N1083" i="2"/>
  <c r="N1097" i="2"/>
  <c r="K1104" i="2"/>
  <c r="N1108" i="2"/>
  <c r="N1129" i="2"/>
  <c r="K1136" i="2"/>
  <c r="N1161" i="2"/>
  <c r="K1168" i="2"/>
  <c r="N1172" i="2"/>
  <c r="K1185" i="2"/>
  <c r="N1188" i="2"/>
  <c r="N1205" i="2"/>
  <c r="N1237" i="2"/>
  <c r="N1243" i="2"/>
  <c r="N1247" i="2"/>
  <c r="N1249" i="2"/>
  <c r="N1272" i="2"/>
  <c r="N1303" i="2"/>
  <c r="N1119" i="2"/>
  <c r="N1151" i="2"/>
  <c r="N1241" i="2"/>
  <c r="N1259" i="2"/>
  <c r="N1266" i="2"/>
  <c r="N1288" i="2"/>
  <c r="N1373" i="2"/>
  <c r="N1381" i="2"/>
  <c r="N1383" i="2"/>
  <c r="N1391" i="2"/>
  <c r="N1403" i="2"/>
  <c r="K1096" i="2"/>
  <c r="K1121" i="2"/>
  <c r="K1128" i="2"/>
  <c r="N1132" i="2"/>
  <c r="K1153" i="2"/>
  <c r="K1160" i="2"/>
  <c r="N1164" i="2"/>
  <c r="K1184" i="2"/>
  <c r="K1200" i="2"/>
  <c r="N1221" i="2"/>
  <c r="K1227" i="2"/>
  <c r="N1231" i="2"/>
  <c r="N1233" i="2"/>
  <c r="N1238" i="2"/>
  <c r="N1240" i="2"/>
  <c r="N1264" i="2"/>
  <c r="N1294" i="2"/>
  <c r="N976" i="2"/>
  <c r="N984" i="2"/>
  <c r="N992" i="2"/>
  <c r="N1000" i="2"/>
  <c r="N1016" i="2"/>
  <c r="N1024" i="2"/>
  <c r="N1040" i="2"/>
  <c r="N1048" i="2"/>
  <c r="N1056" i="2"/>
  <c r="N1064" i="2"/>
  <c r="N1072" i="2"/>
  <c r="N1080" i="2"/>
  <c r="N1088" i="2"/>
  <c r="K1101" i="2"/>
  <c r="K1133" i="2"/>
  <c r="K1165" i="2"/>
  <c r="N1212" i="2"/>
  <c r="N1215" i="2"/>
  <c r="N1225" i="2"/>
  <c r="N1254" i="2"/>
  <c r="N1258" i="2"/>
  <c r="N1287" i="2"/>
  <c r="N1351" i="2"/>
  <c r="N1113" i="2"/>
  <c r="K1120" i="2"/>
  <c r="N1145" i="2"/>
  <c r="K1152" i="2"/>
  <c r="N1177" i="2"/>
  <c r="N1180" i="2"/>
  <c r="N1193" i="2"/>
  <c r="N1196" i="2"/>
  <c r="N1207" i="2"/>
  <c r="N1222" i="2"/>
  <c r="N1224" i="2"/>
  <c r="N1242" i="2"/>
  <c r="N1250" i="2"/>
  <c r="N1256" i="2"/>
  <c r="N1284" i="2"/>
  <c r="N1296" i="2"/>
  <c r="N1103" i="2"/>
  <c r="N1135" i="2"/>
  <c r="N1167" i="2"/>
  <c r="N1239" i="2"/>
  <c r="N1246" i="2"/>
  <c r="N1275" i="2"/>
  <c r="N1278" i="2"/>
  <c r="N1307" i="2"/>
  <c r="N1341" i="2"/>
  <c r="N1005" i="2"/>
  <c r="N1013" i="2"/>
  <c r="N1037" i="2"/>
  <c r="N1045" i="2"/>
  <c r="N1053" i="2"/>
  <c r="N1061" i="2"/>
  <c r="N1069" i="2"/>
  <c r="N1077" i="2"/>
  <c r="N1085" i="2"/>
  <c r="K1105" i="2"/>
  <c r="N1116" i="2"/>
  <c r="K1137" i="2"/>
  <c r="N1144" i="2"/>
  <c r="K1169" i="2"/>
  <c r="K1176" i="2"/>
  <c r="K1192" i="2"/>
  <c r="K1216" i="2"/>
  <c r="N1226" i="2"/>
  <c r="K1234" i="2"/>
  <c r="N1304" i="2"/>
  <c r="N1315" i="2"/>
  <c r="K1201" i="2"/>
  <c r="N1257" i="2"/>
  <c r="N1260" i="2"/>
  <c r="N1265" i="2"/>
  <c r="N1268" i="2"/>
  <c r="N1273" i="2"/>
  <c r="N1276" i="2"/>
  <c r="N1282" i="2"/>
  <c r="N1291" i="2"/>
  <c r="N1313" i="2"/>
  <c r="N1385" i="2"/>
  <c r="N1405" i="2"/>
  <c r="N1422" i="2"/>
  <c r="N1424" i="2"/>
  <c r="N1467" i="2"/>
  <c r="N1505" i="2"/>
  <c r="N1509" i="2"/>
  <c r="N1523" i="2"/>
  <c r="N1535" i="2"/>
  <c r="N1548" i="2"/>
  <c r="N1562" i="2"/>
  <c r="N1670" i="2"/>
  <c r="K1228" i="2"/>
  <c r="K1244" i="2"/>
  <c r="K1281" i="2"/>
  <c r="K1297" i="2"/>
  <c r="N1375" i="2"/>
  <c r="N1379" i="2"/>
  <c r="K1094" i="2"/>
  <c r="K1102" i="2"/>
  <c r="K1110" i="2"/>
  <c r="K1118" i="2"/>
  <c r="K1126" i="2"/>
  <c r="K1134" i="2"/>
  <c r="K1142" i="2"/>
  <c r="K1150" i="2"/>
  <c r="K1158" i="2"/>
  <c r="K1166" i="2"/>
  <c r="K1174" i="2"/>
  <c r="K1182" i="2"/>
  <c r="K1190" i="2"/>
  <c r="K1198" i="2"/>
  <c r="N1209" i="2"/>
  <c r="N1217" i="2"/>
  <c r="N1293" i="2"/>
  <c r="N1312" i="2"/>
  <c r="N1357" i="2"/>
  <c r="N1363" i="2"/>
  <c r="N1261" i="2"/>
  <c r="N1269" i="2"/>
  <c r="N1277" i="2"/>
  <c r="N1283" i="2"/>
  <c r="N1290" i="2"/>
  <c r="N1299" i="2"/>
  <c r="N1319" i="2"/>
  <c r="N1347" i="2"/>
  <c r="K1289" i="2"/>
  <c r="N1305" i="2"/>
  <c r="N1339" i="2"/>
  <c r="N1343" i="2"/>
  <c r="N1345" i="2"/>
  <c r="K1091" i="2"/>
  <c r="K1099" i="2"/>
  <c r="K1107" i="2"/>
  <c r="K1115" i="2"/>
  <c r="K1123" i="2"/>
  <c r="K1131" i="2"/>
  <c r="K1139" i="2"/>
  <c r="K1147" i="2"/>
  <c r="K1155" i="2"/>
  <c r="K1163" i="2"/>
  <c r="K1171" i="2"/>
  <c r="K1232" i="2"/>
  <c r="K1248" i="2"/>
  <c r="K1255" i="2"/>
  <c r="K1263" i="2"/>
  <c r="K1271" i="2"/>
  <c r="K1279" i="2"/>
  <c r="N1286" i="2"/>
  <c r="K1295" i="2"/>
  <c r="N1308" i="2"/>
  <c r="N1311" i="2"/>
  <c r="N1324" i="2"/>
  <c r="N1331" i="2"/>
  <c r="N1333" i="2"/>
  <c r="K1098" i="2"/>
  <c r="K1106" i="2"/>
  <c r="K1114" i="2"/>
  <c r="K1122" i="2"/>
  <c r="K1130" i="2"/>
  <c r="K1138" i="2"/>
  <c r="K1146" i="2"/>
  <c r="K1154" i="2"/>
  <c r="K1162" i="2"/>
  <c r="K1170" i="2"/>
  <c r="K1178" i="2"/>
  <c r="K1186" i="2"/>
  <c r="K1194" i="2"/>
  <c r="K1202" i="2"/>
  <c r="K1210" i="2"/>
  <c r="K1218" i="2"/>
  <c r="K1285" i="2"/>
  <c r="N1292" i="2"/>
  <c r="K1301" i="2"/>
  <c r="N1309" i="2"/>
  <c r="N1322" i="2"/>
  <c r="N1328" i="2"/>
  <c r="N1317" i="2"/>
  <c r="N1337" i="2"/>
  <c r="N1353" i="2"/>
  <c r="N1365" i="2"/>
  <c r="N1367" i="2"/>
  <c r="N1369" i="2"/>
  <c r="N1395" i="2"/>
  <c r="N1399" i="2"/>
  <c r="N1334" i="2"/>
  <c r="N1344" i="2"/>
  <c r="N1350" i="2"/>
  <c r="N1382" i="2"/>
  <c r="N1298" i="2"/>
  <c r="N1302" i="2"/>
  <c r="N1306" i="2"/>
  <c r="N1314" i="2"/>
  <c r="N1354" i="2"/>
  <c r="N1366" i="2"/>
  <c r="N1394" i="2"/>
  <c r="N1321" i="2"/>
  <c r="N1325" i="2"/>
  <c r="N1323" i="2"/>
  <c r="N1327" i="2"/>
  <c r="N1342" i="2"/>
  <c r="N1387" i="2"/>
  <c r="K1340" i="2"/>
  <c r="K1356" i="2"/>
  <c r="K1372" i="2"/>
  <c r="N1409" i="2"/>
  <c r="K1426" i="2"/>
  <c r="K1428" i="2"/>
  <c r="K1430" i="2"/>
  <c r="K1432" i="2"/>
  <c r="K1434" i="2"/>
  <c r="K1436" i="2"/>
  <c r="K1438" i="2"/>
  <c r="K1440" i="2"/>
  <c r="K1442" i="2"/>
  <c r="K1444" i="2"/>
  <c r="K1446" i="2"/>
  <c r="K1448" i="2"/>
  <c r="K1450" i="2"/>
  <c r="N1464" i="2"/>
  <c r="N1473" i="2"/>
  <c r="N1497" i="2"/>
  <c r="N1389" i="2"/>
  <c r="N1398" i="2"/>
  <c r="N1407" i="2"/>
  <c r="N1413" i="2"/>
  <c r="N1360" i="2"/>
  <c r="N1402" i="2"/>
  <c r="N1411" i="2"/>
  <c r="N1417" i="2"/>
  <c r="N1468" i="2"/>
  <c r="N1480" i="2"/>
  <c r="K1386" i="2"/>
  <c r="N1393" i="2"/>
  <c r="K1406" i="2"/>
  <c r="N1415" i="2"/>
  <c r="N1421" i="2"/>
  <c r="K1332" i="2"/>
  <c r="K1348" i="2"/>
  <c r="N1396" i="2"/>
  <c r="N1410" i="2"/>
  <c r="N1419" i="2"/>
  <c r="N1425" i="2"/>
  <c r="N1429" i="2"/>
  <c r="N1433" i="2"/>
  <c r="N1437" i="2"/>
  <c r="N1441" i="2"/>
  <c r="N1445" i="2"/>
  <c r="N1449" i="2"/>
  <c r="N1452" i="2"/>
  <c r="N1475" i="2"/>
  <c r="K1390" i="2"/>
  <c r="K1397" i="2"/>
  <c r="N1400" i="2"/>
  <c r="K1414" i="2"/>
  <c r="N1423" i="2"/>
  <c r="N1453" i="2"/>
  <c r="N1455" i="2"/>
  <c r="N1460" i="2"/>
  <c r="N1463" i="2"/>
  <c r="K1370" i="2"/>
  <c r="K1376" i="2"/>
  <c r="N1384" i="2"/>
  <c r="K1401" i="2"/>
  <c r="N1404" i="2"/>
  <c r="K1418" i="2"/>
  <c r="N1427" i="2"/>
  <c r="N1431" i="2"/>
  <c r="N1435" i="2"/>
  <c r="N1439" i="2"/>
  <c r="N1443" i="2"/>
  <c r="N1447" i="2"/>
  <c r="N1451" i="2"/>
  <c r="N1490" i="2"/>
  <c r="N1499" i="2"/>
  <c r="N1504" i="2"/>
  <c r="N1516" i="2"/>
  <c r="N1517" i="2"/>
  <c r="N1537" i="2"/>
  <c r="N1545" i="2"/>
  <c r="N1552" i="2"/>
  <c r="N1579" i="2"/>
  <c r="N1613" i="2"/>
  <c r="N1629" i="2"/>
  <c r="N1477" i="2"/>
  <c r="N1514" i="2"/>
  <c r="K1532" i="2"/>
  <c r="N1540" i="2"/>
  <c r="N1554" i="2"/>
  <c r="N1572" i="2"/>
  <c r="N1576" i="2"/>
  <c r="N1458" i="2"/>
  <c r="N1471" i="2"/>
  <c r="N1486" i="2"/>
  <c r="N1503" i="2"/>
  <c r="N1544" i="2"/>
  <c r="N1569" i="2"/>
  <c r="N1465" i="2"/>
  <c r="N1469" i="2"/>
  <c r="N1474" i="2"/>
  <c r="N1491" i="2"/>
  <c r="N1506" i="2"/>
  <c r="N1508" i="2"/>
  <c r="N1539" i="2"/>
  <c r="N1546" i="2"/>
  <c r="N1564" i="2"/>
  <c r="N1457" i="2"/>
  <c r="N1466" i="2"/>
  <c r="N1493" i="2"/>
  <c r="N1496" i="2"/>
  <c r="N1501" i="2"/>
  <c r="N1511" i="2"/>
  <c r="N1513" i="2"/>
  <c r="N1515" i="2"/>
  <c r="N1568" i="2"/>
  <c r="K1470" i="2"/>
  <c r="N1478" i="2"/>
  <c r="N1489" i="2"/>
  <c r="N1498" i="2"/>
  <c r="N1510" i="2"/>
  <c r="N1556" i="2"/>
  <c r="N1570" i="2"/>
  <c r="K1454" i="2"/>
  <c r="K1462" i="2"/>
  <c r="N1472" i="2"/>
  <c r="N1485" i="2"/>
  <c r="K1487" i="2"/>
  <c r="N1500" i="2"/>
  <c r="N1512" i="2"/>
  <c r="N1521" i="2"/>
  <c r="K1528" i="2"/>
  <c r="N1536" i="2"/>
  <c r="N1553" i="2"/>
  <c r="N1560" i="2"/>
  <c r="N1494" i="2"/>
  <c r="N1581" i="2"/>
  <c r="N1609" i="2"/>
  <c r="N1625" i="2"/>
  <c r="N1520" i="2"/>
  <c r="N1524" i="2"/>
  <c r="K1538" i="2"/>
  <c r="N1542" i="2"/>
  <c r="N1547" i="2"/>
  <c r="N1550" i="2"/>
  <c r="N1558" i="2"/>
  <c r="N1563" i="2"/>
  <c r="N1566" i="2"/>
  <c r="N1571" i="2"/>
  <c r="N1578" i="2"/>
  <c r="N1583" i="2"/>
  <c r="N1601" i="2"/>
  <c r="N1585" i="2"/>
  <c r="N1593" i="2"/>
  <c r="N1492" i="2"/>
  <c r="K1522" i="2"/>
  <c r="N1541" i="2"/>
  <c r="N1549" i="2"/>
  <c r="N1565" i="2"/>
  <c r="N1573" i="2"/>
  <c r="N1582" i="2"/>
  <c r="N1587" i="2"/>
  <c r="N1665" i="2"/>
  <c r="N1531" i="2"/>
  <c r="N1575" i="2"/>
  <c r="N1584" i="2"/>
  <c r="N1604" i="2"/>
  <c r="N1606" i="2"/>
  <c r="N1608" i="2"/>
  <c r="N1624" i="2"/>
  <c r="N1519" i="2"/>
  <c r="N1530" i="2"/>
  <c r="K1543" i="2"/>
  <c r="K1551" i="2"/>
  <c r="N1559" i="2"/>
  <c r="N1567" i="2"/>
  <c r="N1596" i="2"/>
  <c r="N1598" i="2"/>
  <c r="N1600" i="2"/>
  <c r="N1614" i="2"/>
  <c r="N1622" i="2"/>
  <c r="N1630" i="2"/>
  <c r="N1574" i="2"/>
  <c r="N1577" i="2"/>
  <c r="N1588" i="2"/>
  <c r="N1590" i="2"/>
  <c r="N1592" i="2"/>
  <c r="K1611" i="2"/>
  <c r="N1620" i="2"/>
  <c r="K1627" i="2"/>
  <c r="K1636" i="2"/>
  <c r="K1638" i="2"/>
  <c r="N1668" i="2"/>
  <c r="N1684" i="2"/>
  <c r="K1595" i="2"/>
  <c r="K1603" i="2"/>
  <c r="N1666" i="2"/>
  <c r="N1682" i="2"/>
  <c r="K1589" i="2"/>
  <c r="K1597" i="2"/>
  <c r="K1605" i="2"/>
  <c r="K1610" i="2"/>
  <c r="K1615" i="2"/>
  <c r="K1626" i="2"/>
  <c r="K1640" i="2"/>
  <c r="K1642" i="2"/>
  <c r="N1680" i="2"/>
  <c r="N1617" i="2"/>
  <c r="K1621" i="2"/>
  <c r="N1667" i="2"/>
  <c r="K1594" i="2"/>
  <c r="K1602" i="2"/>
  <c r="N1612" i="2"/>
  <c r="K1619" i="2"/>
  <c r="K1646" i="2"/>
  <c r="N1676" i="2"/>
  <c r="K1674" i="2"/>
  <c r="K1591" i="2"/>
  <c r="K1599" i="2"/>
  <c r="K1607" i="2"/>
  <c r="K1618" i="2"/>
  <c r="K1623" i="2"/>
  <c r="K1632" i="2"/>
  <c r="K1634" i="2"/>
  <c r="K1672" i="2"/>
  <c r="K1633" i="2"/>
  <c r="K1637" i="2"/>
  <c r="K1641" i="2"/>
  <c r="K1645" i="2"/>
  <c r="K1649" i="2"/>
  <c r="K1653" i="2"/>
  <c r="K1657" i="2"/>
  <c r="K1661" i="2"/>
  <c r="N1691" i="2"/>
  <c r="N1693" i="2"/>
  <c r="N1695" i="2"/>
  <c r="N1697" i="2"/>
  <c r="N1699" i="2"/>
  <c r="N1701" i="2"/>
  <c r="N1703" i="2"/>
  <c r="N1707" i="2"/>
  <c r="N1709" i="2"/>
  <c r="N1711" i="2"/>
  <c r="N1713" i="2"/>
  <c r="N1715" i="2"/>
  <c r="N1717" i="2"/>
  <c r="N1723" i="2"/>
  <c r="N1725" i="2"/>
  <c r="N1727" i="2"/>
  <c r="N1729" i="2"/>
  <c r="N1731" i="2"/>
  <c r="K1648" i="2"/>
  <c r="K1652" i="2"/>
  <c r="K1656" i="2"/>
  <c r="K1660" i="2"/>
  <c r="K1631" i="2"/>
  <c r="K1635" i="2"/>
  <c r="K1639" i="2"/>
  <c r="K1643" i="2"/>
  <c r="K1647" i="2"/>
  <c r="K1651" i="2"/>
  <c r="K1655" i="2"/>
  <c r="K1659" i="2"/>
  <c r="K1663" i="2"/>
  <c r="K1686" i="2"/>
  <c r="K1688" i="2"/>
  <c r="K1690" i="2"/>
  <c r="K1692" i="2"/>
  <c r="K1694" i="2"/>
  <c r="K1696" i="2"/>
  <c r="K1698" i="2"/>
  <c r="K1700" i="2"/>
  <c r="K1702" i="2"/>
  <c r="K1704" i="2"/>
  <c r="K1706" i="2"/>
  <c r="K1708" i="2"/>
  <c r="K1710" i="2"/>
  <c r="K1712" i="2"/>
  <c r="K1714" i="2"/>
  <c r="K1716" i="2"/>
  <c r="K1718" i="2"/>
  <c r="K1720" i="2"/>
  <c r="K1722" i="2"/>
  <c r="K1724" i="2"/>
  <c r="K1726" i="2"/>
  <c r="K1728" i="2"/>
  <c r="K1730" i="2"/>
  <c r="K1732" i="2"/>
  <c r="K1734" i="2"/>
  <c r="K1736" i="2"/>
  <c r="K1738" i="2"/>
  <c r="K1740" i="2"/>
  <c r="K1742" i="2"/>
  <c r="K1744" i="2"/>
  <c r="K1746" i="2"/>
  <c r="K1650" i="2"/>
  <c r="K1654" i="2"/>
  <c r="K1658" i="2"/>
  <c r="K1662" i="2"/>
  <c r="K1673" i="2"/>
  <c r="K1681" i="2"/>
  <c r="K1689" i="2"/>
  <c r="N1733" i="2"/>
  <c r="N1739" i="2"/>
  <c r="K1741" i="2"/>
  <c r="K1743" i="2"/>
  <c r="K1745" i="2"/>
  <c r="K1747" i="2"/>
  <c r="K1675" i="2"/>
  <c r="K1683" i="2"/>
  <c r="K1677" i="2"/>
  <c r="K1685" i="2"/>
  <c r="K1671" i="2"/>
  <c r="K1679" i="2"/>
  <c r="K1687" i="2"/>
  <c r="K276" i="1"/>
  <c r="K138" i="1"/>
  <c r="K1454" i="1"/>
  <c r="K1608" i="1"/>
  <c r="K1204" i="1"/>
  <c r="N1204" i="1" s="1"/>
  <c r="K310" i="1"/>
  <c r="K960" i="1"/>
  <c r="K476" i="1"/>
  <c r="K140" i="1"/>
  <c r="K130" i="1"/>
  <c r="K1170" i="1"/>
  <c r="K615" i="1"/>
  <c r="K1644" i="1"/>
  <c r="N1644" i="1" s="1"/>
  <c r="K794" i="1"/>
  <c r="K1060" i="1"/>
  <c r="K1422" i="1"/>
  <c r="K1288" i="1"/>
  <c r="K1598" i="1"/>
  <c r="K788" i="1"/>
  <c r="N1188" i="1"/>
  <c r="K1800" i="1"/>
  <c r="K1232" i="1"/>
  <c r="K358" i="1"/>
  <c r="K1012" i="1"/>
  <c r="K918" i="1"/>
  <c r="K1002" i="1"/>
  <c r="K20" i="1"/>
  <c r="K592" i="1"/>
  <c r="N592" i="1" s="1"/>
  <c r="K1334" i="1"/>
  <c r="K676" i="1"/>
  <c r="N1306" i="1"/>
  <c r="K1767" i="1"/>
  <c r="K954" i="1"/>
  <c r="K610" i="1"/>
  <c r="N1294" i="1"/>
  <c r="K342" i="1"/>
  <c r="N342" i="1" s="1"/>
  <c r="K209" i="1"/>
  <c r="K858" i="1"/>
  <c r="K1062" i="1"/>
  <c r="K1214" i="1"/>
  <c r="K562" i="1"/>
  <c r="N1562" i="1"/>
  <c r="N362" i="1"/>
  <c r="N406" i="1"/>
  <c r="K430" i="1"/>
  <c r="K652" i="1"/>
  <c r="K986" i="1"/>
  <c r="K518" i="1"/>
  <c r="K538" i="1"/>
  <c r="K159" i="1"/>
  <c r="K238" i="1"/>
  <c r="K478" i="1"/>
  <c r="N478" i="1" s="1"/>
  <c r="K1570" i="1"/>
  <c r="K1322" i="1"/>
  <c r="K662" i="1"/>
  <c r="K1744" i="1"/>
  <c r="K534" i="1"/>
  <c r="K1484" i="1"/>
  <c r="K1325" i="1"/>
  <c r="K1596" i="1"/>
  <c r="K1046" i="1"/>
  <c r="K1376" i="1"/>
  <c r="K1240" i="1"/>
  <c r="K1058" i="1"/>
  <c r="K880" i="1"/>
  <c r="K1420" i="1"/>
  <c r="K548" i="1"/>
  <c r="N553" i="1"/>
  <c r="K320" i="1"/>
  <c r="K1530" i="1"/>
  <c r="K1088" i="1"/>
  <c r="K438" i="1"/>
  <c r="K878" i="1"/>
  <c r="K24" i="1"/>
  <c r="K1220" i="1"/>
  <c r="N1220" i="1" s="1"/>
  <c r="K818" i="1"/>
  <c r="N818" i="1" s="1"/>
  <c r="K473" i="1"/>
  <c r="K1228" i="1"/>
  <c r="K294" i="1"/>
  <c r="K495" i="1"/>
  <c r="K1128" i="1"/>
  <c r="K1168" i="1"/>
  <c r="K368" i="1"/>
  <c r="K330" i="1"/>
  <c r="N330" i="1" s="1"/>
  <c r="K1304" i="1"/>
  <c r="K1182" i="1"/>
  <c r="K1590" i="1"/>
  <c r="K1594" i="1"/>
  <c r="K1668" i="1"/>
  <c r="K370" i="1"/>
  <c r="K72" i="1"/>
  <c r="K100" i="1"/>
  <c r="N100" i="1" s="1"/>
  <c r="K1610" i="1"/>
  <c r="N1610" i="1" s="1"/>
  <c r="K344" i="1"/>
  <c r="K1166" i="1"/>
  <c r="K604" i="1"/>
  <c r="K842" i="1"/>
  <c r="K76" i="1"/>
  <c r="N76" i="1" s="1"/>
  <c r="K1556" i="1"/>
  <c r="N1556" i="1" s="1"/>
  <c r="K511" i="1"/>
  <c r="K1544" i="1"/>
  <c r="K1140" i="1"/>
  <c r="K90" i="1"/>
  <c r="K1290" i="1"/>
  <c r="K1795" i="1"/>
  <c r="K980" i="1"/>
  <c r="N1752" i="1"/>
  <c r="K482" i="1"/>
  <c r="K1267" i="1"/>
  <c r="K1393" i="1"/>
  <c r="K1074" i="1"/>
  <c r="K1572" i="1"/>
  <c r="N1572" i="1" s="1"/>
  <c r="K296" i="1"/>
  <c r="K1541" i="1"/>
  <c r="K400" i="1"/>
  <c r="N400" i="1" s="1"/>
  <c r="K1424" i="1"/>
  <c r="K574" i="1"/>
  <c r="N574" i="1" s="1"/>
  <c r="K350" i="1"/>
  <c r="N350" i="1" s="1"/>
  <c r="K284" i="1"/>
  <c r="K1790" i="1"/>
  <c r="N1790" i="1" s="1"/>
  <c r="N1094" i="1"/>
  <c r="K475" i="1"/>
  <c r="K710" i="1"/>
  <c r="N710" i="1" s="1"/>
  <c r="K1808" i="1"/>
  <c r="K1630" i="1"/>
  <c r="K1212" i="1"/>
  <c r="K1694" i="1"/>
  <c r="K446" i="1"/>
  <c r="K848" i="1"/>
  <c r="K1506" i="1"/>
  <c r="K542" i="1"/>
  <c r="N542" i="1" s="1"/>
  <c r="K904" i="1"/>
  <c r="K222" i="1"/>
  <c r="K726" i="1"/>
  <c r="K1794" i="1"/>
  <c r="K1778" i="1"/>
  <c r="N1654" i="1"/>
  <c r="N1266" i="1"/>
  <c r="K335" i="1"/>
  <c r="N335" i="1" s="1"/>
  <c r="K426" i="1"/>
  <c r="K590" i="1"/>
  <c r="N1656" i="1"/>
  <c r="K348" i="1"/>
  <c r="K120" i="1"/>
  <c r="K522" i="1"/>
  <c r="N1606" i="1"/>
  <c r="K1638" i="1"/>
  <c r="K1359" i="1"/>
  <c r="K1602" i="1"/>
  <c r="K1558" i="1"/>
  <c r="K892" i="1"/>
  <c r="K1482" i="1"/>
  <c r="K934" i="1"/>
  <c r="N40" i="1"/>
  <c r="K1679" i="1"/>
  <c r="K164" i="1"/>
  <c r="K274" i="1"/>
  <c r="K378" i="1"/>
  <c r="K1167" i="1"/>
  <c r="N1167" i="1" s="1"/>
  <c r="K626" i="1"/>
  <c r="K188" i="1"/>
  <c r="K1768" i="1"/>
  <c r="N1768" i="1" s="1"/>
  <c r="K220" i="1"/>
  <c r="K375" i="1"/>
  <c r="K560" i="1"/>
  <c r="N560" i="1" s="1"/>
  <c r="N1578" i="1"/>
  <c r="K176" i="1"/>
  <c r="K334" i="1"/>
  <c r="N334" i="1" s="1"/>
  <c r="K1114" i="1"/>
  <c r="N1114" i="1" s="1"/>
  <c r="K22" i="1"/>
  <c r="N22" i="1" s="1"/>
  <c r="K1609" i="1"/>
  <c r="K246" i="1"/>
  <c r="K658" i="1"/>
  <c r="K1299" i="1"/>
  <c r="K1588" i="1"/>
  <c r="K1450" i="1"/>
  <c r="K114" i="1"/>
  <c r="K23" i="1"/>
  <c r="K1223" i="1"/>
  <c r="K854" i="1"/>
  <c r="K1373" i="1"/>
  <c r="K846" i="1"/>
  <c r="K1613" i="1"/>
  <c r="N561" i="1"/>
  <c r="K1412" i="1"/>
  <c r="N1582" i="1"/>
  <c r="N731" i="1"/>
  <c r="K1658" i="1"/>
  <c r="N1658" i="1" s="1"/>
  <c r="K938" i="1"/>
  <c r="N938" i="1" s="1"/>
  <c r="K1383" i="1"/>
  <c r="K43" i="1"/>
  <c r="N43" i="1" s="1"/>
  <c r="K483" i="1"/>
  <c r="N483" i="1" s="1"/>
  <c r="K1347" i="1"/>
  <c r="K62" i="1"/>
  <c r="N62" i="1" s="1"/>
  <c r="K322" i="1"/>
  <c r="N322" i="1" s="1"/>
  <c r="K508" i="1"/>
  <c r="K210" i="1"/>
  <c r="K1641" i="1"/>
  <c r="K1372" i="1"/>
  <c r="K1270" i="1"/>
  <c r="K221" i="1"/>
  <c r="K1626" i="1"/>
  <c r="N1626" i="1" s="1"/>
  <c r="K929" i="1"/>
  <c r="K17" i="1"/>
  <c r="K280" i="1"/>
  <c r="K564" i="1"/>
  <c r="N564" i="1" s="1"/>
  <c r="K14" i="1"/>
  <c r="K323" i="1"/>
  <c r="K1646" i="1"/>
  <c r="K570" i="1"/>
  <c r="N570" i="1" s="1"/>
  <c r="K477" i="1"/>
  <c r="K900" i="1"/>
  <c r="K124" i="1"/>
  <c r="K1537" i="1"/>
  <c r="K650" i="1"/>
  <c r="N650" i="1" s="1"/>
  <c r="K617" i="1"/>
  <c r="N1547" i="1"/>
  <c r="K740" i="1"/>
  <c r="N740" i="1" s="1"/>
  <c r="K1312" i="1"/>
  <c r="K1116" i="1"/>
  <c r="N1116" i="1" s="1"/>
  <c r="N1406" i="1"/>
  <c r="K182" i="1"/>
  <c r="K336" i="1"/>
  <c r="N336" i="1" s="1"/>
  <c r="K441" i="1"/>
  <c r="N441" i="1" s="1"/>
  <c r="N467" i="1"/>
  <c r="N258" i="1"/>
  <c r="K1352" i="1"/>
  <c r="N840" i="1"/>
  <c r="K1748" i="1"/>
  <c r="K1377" i="1"/>
  <c r="K861" i="1"/>
  <c r="K373" i="1"/>
  <c r="K306" i="1"/>
  <c r="K921" i="1"/>
  <c r="N921" i="1" s="1"/>
  <c r="K263" i="1"/>
  <c r="K1336" i="1"/>
  <c r="K638" i="1"/>
  <c r="K391" i="1"/>
  <c r="N383" i="1"/>
  <c r="N84" i="1"/>
  <c r="K1068" i="1"/>
  <c r="N1068" i="1" s="1"/>
  <c r="K800" i="1"/>
  <c r="N800" i="1" s="1"/>
  <c r="K1141" i="1"/>
  <c r="K112" i="1"/>
  <c r="K1262" i="1"/>
  <c r="N1262" i="1" s="1"/>
  <c r="K427" i="1"/>
  <c r="K1104" i="1"/>
  <c r="K1430" i="1"/>
  <c r="K1431" i="1"/>
  <c r="K1340" i="1"/>
  <c r="K1512" i="1"/>
  <c r="K1250" i="1"/>
  <c r="K502" i="1"/>
  <c r="K579" i="1"/>
  <c r="K420" i="1"/>
  <c r="K1715" i="1"/>
  <c r="K166" i="1"/>
  <c r="K66" i="1"/>
  <c r="N66" i="1" s="1"/>
  <c r="K1706" i="1"/>
  <c r="K1278" i="1"/>
  <c r="K1289" i="1"/>
  <c r="K1421" i="1"/>
  <c r="N1421" i="1" s="1"/>
  <c r="K1040" i="1"/>
  <c r="N1040" i="1" s="1"/>
  <c r="N1510" i="1"/>
  <c r="N1420" i="1"/>
  <c r="K94" i="1"/>
  <c r="K736" i="1"/>
  <c r="K1798" i="1"/>
  <c r="K366" i="1"/>
  <c r="K3" i="1"/>
  <c r="N3" i="1" s="1"/>
  <c r="N1736" i="1"/>
  <c r="K834" i="1"/>
  <c r="N1809" i="1"/>
  <c r="K1020" i="1"/>
  <c r="K1666" i="1"/>
  <c r="K777" i="1"/>
  <c r="K748" i="1"/>
  <c r="K97" i="1"/>
  <c r="K139" i="1"/>
  <c r="K407" i="1"/>
  <c r="K1006" i="1"/>
  <c r="K1425" i="1"/>
  <c r="K999" i="1"/>
  <c r="K174" i="1"/>
  <c r="K490" i="1"/>
  <c r="K86" i="1"/>
  <c r="K160" i="1"/>
  <c r="K1822" i="1"/>
  <c r="K450" i="1"/>
  <c r="N450" i="1" s="1"/>
  <c r="K1105" i="1"/>
  <c r="K945" i="1"/>
  <c r="K1137" i="1"/>
  <c r="K1330" i="1"/>
  <c r="K897" i="1"/>
  <c r="K1688" i="1"/>
  <c r="K1584" i="1"/>
  <c r="K545" i="1"/>
  <c r="N545" i="1" s="1"/>
  <c r="K1135" i="1"/>
  <c r="K1351" i="1"/>
  <c r="K1504" i="1"/>
  <c r="K1564" i="1"/>
  <c r="N981" i="1"/>
  <c r="N496" i="1"/>
  <c r="N872" i="1"/>
  <c r="K1684" i="1"/>
  <c r="K1071" i="1"/>
  <c r="K69" i="1"/>
  <c r="K607" i="1"/>
  <c r="K442" i="1"/>
  <c r="K386" i="1"/>
  <c r="K717" i="1"/>
  <c r="K179" i="1"/>
  <c r="K1452" i="1"/>
  <c r="N1452" i="1" s="1"/>
  <c r="K390" i="1"/>
  <c r="K413" i="1"/>
  <c r="K952" i="1"/>
  <c r="K77" i="1"/>
  <c r="K571" i="1"/>
  <c r="K277" i="1"/>
  <c r="K869" i="1"/>
  <c r="K251" i="1"/>
  <c r="K301" i="1"/>
  <c r="K480" i="1"/>
  <c r="K543" i="1"/>
  <c r="K648" i="1"/>
  <c r="K1008" i="1"/>
  <c r="K1035" i="1"/>
  <c r="K1503" i="1"/>
  <c r="N1079" i="1"/>
  <c r="K403" i="1"/>
  <c r="K907" i="1"/>
  <c r="N279" i="1"/>
  <c r="K308" i="1"/>
  <c r="K732" i="1"/>
  <c r="K1539" i="1"/>
  <c r="K1655" i="1"/>
  <c r="N1095" i="1"/>
  <c r="N781" i="1"/>
  <c r="K599" i="1"/>
  <c r="K1108" i="1"/>
  <c r="K1367" i="1"/>
  <c r="K47" i="1"/>
  <c r="K468" i="1"/>
  <c r="K642" i="1"/>
  <c r="K365" i="1"/>
  <c r="N365" i="1" s="1"/>
  <c r="K1787" i="1"/>
  <c r="K1291" i="1"/>
  <c r="K1548" i="1"/>
  <c r="K1186" i="1"/>
  <c r="K666" i="1"/>
  <c r="K1777" i="1"/>
  <c r="K1585" i="1"/>
  <c r="K758" i="1"/>
  <c r="N758" i="1" s="1"/>
  <c r="K1065" i="1"/>
  <c r="K144" i="1"/>
  <c r="K340" i="1"/>
  <c r="K585" i="1"/>
  <c r="K753" i="1"/>
  <c r="K31" i="1"/>
  <c r="K973" i="1"/>
  <c r="K1121" i="1"/>
  <c r="K1391" i="1"/>
  <c r="K1276" i="1"/>
  <c r="K974" i="1"/>
  <c r="K388" i="1"/>
  <c r="K423" i="1"/>
  <c r="K1332" i="1"/>
  <c r="K966" i="1"/>
  <c r="K1560" i="1"/>
  <c r="N1591" i="1"/>
  <c r="K292" i="1"/>
  <c r="K707" i="1"/>
  <c r="K1247" i="1"/>
  <c r="N1247" i="1" s="1"/>
  <c r="K395" i="1"/>
  <c r="K1461" i="1"/>
  <c r="K1281" i="1"/>
  <c r="N774" i="1"/>
  <c r="K901" i="1"/>
  <c r="N181" i="1"/>
  <c r="N1703" i="1"/>
  <c r="K653" i="1"/>
  <c r="K631" i="1"/>
  <c r="K838" i="1"/>
  <c r="K1118" i="1"/>
  <c r="K434" i="1"/>
  <c r="N434" i="1" s="1"/>
  <c r="K888" i="1"/>
  <c r="K1249" i="1"/>
  <c r="K1089" i="1"/>
  <c r="K1471" i="1"/>
  <c r="K541" i="1"/>
  <c r="K1063" i="1"/>
  <c r="K1415" i="1"/>
  <c r="N749" i="1"/>
  <c r="K721" i="1"/>
  <c r="N721" i="1" s="1"/>
  <c r="K764" i="1"/>
  <c r="K799" i="1"/>
  <c r="K57" i="1"/>
  <c r="K381" i="1"/>
  <c r="K109" i="1"/>
  <c r="K683" i="1"/>
  <c r="K1725" i="1"/>
  <c r="N1725" i="1" s="1"/>
  <c r="K1685" i="1"/>
  <c r="K751" i="1"/>
  <c r="K1649" i="1"/>
  <c r="K1728" i="1"/>
  <c r="K1397" i="1"/>
  <c r="K939" i="1"/>
  <c r="K1617" i="1"/>
  <c r="K341" i="1"/>
  <c r="N341" i="1" s="1"/>
  <c r="K1024" i="1"/>
  <c r="N1024" i="1" s="1"/>
  <c r="K1741" i="1"/>
  <c r="N1741" i="1" s="1"/>
  <c r="K1025" i="1"/>
  <c r="N1025" i="1" s="1"/>
  <c r="K50" i="1"/>
  <c r="K1700" i="1"/>
  <c r="K1055" i="1"/>
  <c r="K1093" i="1"/>
  <c r="K1199" i="1"/>
  <c r="N1199" i="1" s="1"/>
  <c r="K1751" i="1"/>
  <c r="K1597" i="1"/>
  <c r="K1069" i="1"/>
  <c r="K701" i="1"/>
  <c r="K727" i="1"/>
  <c r="K780" i="1"/>
  <c r="K953" i="1"/>
  <c r="K1075" i="1"/>
  <c r="K447" i="1"/>
  <c r="K7" i="1"/>
  <c r="N7" i="1" s="1"/>
  <c r="K187" i="1"/>
  <c r="K867" i="1"/>
  <c r="K1003" i="1"/>
  <c r="K1010" i="1"/>
  <c r="N1010" i="1" s="1"/>
  <c r="K1586" i="1"/>
  <c r="N1586" i="1" s="1"/>
  <c r="K131" i="1"/>
  <c r="N131" i="1" s="1"/>
  <c r="K401" i="1"/>
  <c r="N401" i="1" s="1"/>
  <c r="K287" i="1"/>
  <c r="K459" i="1"/>
  <c r="N588" i="1"/>
  <c r="K1032" i="1"/>
  <c r="K404" i="1"/>
  <c r="K1740" i="1"/>
  <c r="K1565" i="1"/>
  <c r="K719" i="1"/>
  <c r="K977" i="1"/>
  <c r="K1251" i="1"/>
  <c r="K831" i="1"/>
  <c r="K685" i="1"/>
  <c r="K1693" i="1"/>
  <c r="K123" i="1"/>
  <c r="N123" i="1" s="1"/>
  <c r="K249" i="1"/>
  <c r="K507" i="1"/>
  <c r="N507" i="1" s="1"/>
  <c r="K59" i="1"/>
  <c r="N59" i="1" s="1"/>
  <c r="K421" i="1"/>
  <c r="K289" i="1"/>
  <c r="N289" i="1" s="1"/>
  <c r="K355" i="1"/>
  <c r="K1200" i="1"/>
  <c r="K603" i="1"/>
  <c r="K1561" i="1"/>
  <c r="N1561" i="1" s="1"/>
  <c r="N259" i="1"/>
  <c r="N465" i="1"/>
  <c r="K705" i="1"/>
  <c r="K351" i="1"/>
  <c r="K1045" i="1"/>
  <c r="N1726" i="1"/>
  <c r="K149" i="1"/>
  <c r="N149" i="1" s="1"/>
  <c r="K765" i="1"/>
  <c r="N765" i="1" s="1"/>
  <c r="K309" i="1"/>
  <c r="N309" i="1" s="1"/>
  <c r="K797" i="1"/>
  <c r="K1707" i="1"/>
  <c r="K1817" i="1"/>
  <c r="N1817" i="1" s="1"/>
  <c r="K293" i="1"/>
  <c r="K1731" i="1"/>
  <c r="K905" i="1"/>
  <c r="N905" i="1" s="1"/>
  <c r="K766" i="1"/>
  <c r="K881" i="1"/>
  <c r="K1001" i="1"/>
  <c r="K1238" i="1"/>
  <c r="K772" i="1"/>
  <c r="N772" i="1" s="1"/>
  <c r="K319" i="1"/>
  <c r="K85" i="1"/>
  <c r="K155" i="1"/>
  <c r="K81" i="1"/>
  <c r="K1793" i="1"/>
  <c r="K1387" i="1"/>
  <c r="K1432" i="1"/>
  <c r="K1622" i="1"/>
  <c r="K651" i="1"/>
  <c r="K829" i="1"/>
  <c r="K681" i="1"/>
  <c r="N681" i="1" s="1"/>
  <c r="K1533" i="1"/>
  <c r="K145" i="1"/>
  <c r="K392" i="1"/>
  <c r="K535" i="1"/>
  <c r="K1633" i="1"/>
  <c r="N1633" i="1" s="1"/>
  <c r="K761" i="1"/>
  <c r="K175" i="1"/>
  <c r="K299" i="1"/>
  <c r="K611" i="1"/>
  <c r="K1295" i="1"/>
  <c r="K1033" i="1"/>
  <c r="K1245" i="1"/>
  <c r="K487" i="1"/>
  <c r="K1511" i="1"/>
  <c r="K471" i="1"/>
  <c r="K1319" i="1"/>
  <c r="K45" i="1"/>
  <c r="K253" i="1"/>
  <c r="N253" i="1" s="1"/>
  <c r="N55" i="1"/>
  <c r="K225" i="1"/>
  <c r="N225" i="1" s="1"/>
  <c r="K937" i="1"/>
  <c r="N937" i="1" s="1"/>
  <c r="K269" i="1"/>
  <c r="K281" i="1"/>
  <c r="N281" i="1" s="1"/>
  <c r="K1309" i="1"/>
  <c r="K1445" i="1"/>
  <c r="K313" i="1"/>
  <c r="K453" i="1"/>
  <c r="K887" i="1"/>
  <c r="K984" i="1"/>
  <c r="K1049" i="1"/>
  <c r="K843" i="1"/>
  <c r="K1718" i="1"/>
  <c r="N1718" i="1" s="1"/>
  <c r="K612" i="1"/>
  <c r="K565" i="1"/>
  <c r="K950" i="1"/>
  <c r="K871" i="1"/>
  <c r="N871" i="1" s="1"/>
  <c r="K1015" i="1"/>
  <c r="K205" i="1"/>
  <c r="K346" i="1"/>
  <c r="K1090" i="1"/>
  <c r="N1090" i="1" s="1"/>
  <c r="K633" i="1"/>
  <c r="K1112" i="1"/>
  <c r="K641" i="1"/>
  <c r="K791" i="1"/>
  <c r="K1051" i="1"/>
  <c r="K927" i="1"/>
  <c r="K1328" i="1"/>
  <c r="N1328" i="1" s="1"/>
  <c r="K909" i="1"/>
  <c r="N909" i="1" s="1"/>
  <c r="K1781" i="1"/>
  <c r="K975" i="1"/>
  <c r="K768" i="1"/>
  <c r="K1719" i="1"/>
  <c r="N1719" i="1" s="1"/>
  <c r="K1183" i="1"/>
  <c r="N1183" i="1" s="1"/>
  <c r="K591" i="1"/>
  <c r="K1418" i="1"/>
  <c r="K1311" i="1"/>
  <c r="N1311" i="1" s="1"/>
  <c r="K1271" i="1"/>
  <c r="K1333" i="1"/>
  <c r="N1127" i="1"/>
  <c r="N1455" i="1"/>
  <c r="N153" i="1"/>
  <c r="K105" i="1"/>
  <c r="K1467" i="1"/>
  <c r="K1405" i="1"/>
  <c r="N1405" i="1" s="1"/>
  <c r="K1551" i="1"/>
  <c r="K915" i="1"/>
  <c r="K1265" i="1"/>
  <c r="K1653" i="1"/>
  <c r="K1729" i="1"/>
  <c r="K767" i="1"/>
  <c r="K302" i="1"/>
  <c r="K1268" i="1"/>
  <c r="N1268" i="1" s="1"/>
  <c r="K951" i="1"/>
  <c r="K1815" i="1"/>
  <c r="K1303" i="1"/>
  <c r="K1171" i="1"/>
  <c r="K1423" i="1"/>
  <c r="K1637" i="1"/>
  <c r="N303" i="1"/>
  <c r="K594" i="1"/>
  <c r="N594" i="1" s="1"/>
  <c r="K743" i="1"/>
  <c r="K1067" i="1"/>
  <c r="K83" i="1"/>
  <c r="K273" i="1"/>
  <c r="K1395" i="1"/>
  <c r="K555" i="1"/>
  <c r="K625" i="1"/>
  <c r="K1123" i="1"/>
  <c r="K515" i="1"/>
  <c r="N569" i="1"/>
  <c r="K941" i="1"/>
  <c r="K1671" i="1"/>
  <c r="K1413" i="1"/>
  <c r="K812" i="1"/>
  <c r="K704" i="1"/>
  <c r="K925" i="1"/>
  <c r="N925" i="1" s="1"/>
  <c r="K962" i="1"/>
  <c r="K711" i="1"/>
  <c r="K1532" i="1"/>
  <c r="K847" i="1"/>
  <c r="K1577" i="1"/>
  <c r="K329" i="1"/>
  <c r="K1178" i="1"/>
  <c r="K827" i="1"/>
  <c r="N827" i="1" s="1"/>
  <c r="K1155" i="1"/>
  <c r="K1465" i="1"/>
  <c r="K219" i="1"/>
  <c r="K1747" i="1"/>
  <c r="K1005" i="1"/>
  <c r="K1277" i="1"/>
  <c r="K189" i="1"/>
  <c r="K671" i="1"/>
  <c r="N671" i="1" s="1"/>
  <c r="K1811" i="1"/>
  <c r="K1569" i="1"/>
  <c r="K1697" i="1"/>
  <c r="K1721" i="1"/>
  <c r="N1521" i="1"/>
  <c r="K527" i="1"/>
  <c r="K521" i="1"/>
  <c r="K917" i="1"/>
  <c r="N917" i="1" s="1"/>
  <c r="K433" i="1"/>
  <c r="K1163" i="1"/>
  <c r="K587" i="1"/>
  <c r="N693" i="1"/>
  <c r="K331" i="1"/>
  <c r="K995" i="1"/>
  <c r="K891" i="1"/>
  <c r="K845" i="1"/>
  <c r="N845" i="1" s="1"/>
  <c r="K819" i="1"/>
  <c r="N20" i="1"/>
  <c r="K196" i="1"/>
  <c r="K516" i="1"/>
  <c r="N896" i="1"/>
  <c r="K1796" i="1"/>
  <c r="N794" i="1"/>
  <c r="K1134" i="1"/>
  <c r="N1508" i="1"/>
  <c r="N60" i="1"/>
  <c r="N349" i="1"/>
  <c r="N1288" i="1"/>
  <c r="N1318" i="1"/>
  <c r="N955" i="1"/>
  <c r="N788" i="1"/>
  <c r="K996" i="1"/>
  <c r="K300" i="1"/>
  <c r="K428" i="1"/>
  <c r="K708" i="1"/>
  <c r="K1158" i="1"/>
  <c r="K730" i="1"/>
  <c r="K968" i="1"/>
  <c r="K1218" i="1"/>
  <c r="K1098" i="1"/>
  <c r="K208" i="1"/>
  <c r="K326" i="1"/>
  <c r="K512" i="1"/>
  <c r="K620" i="1"/>
  <c r="K1390" i="1"/>
  <c r="K1438" i="1"/>
  <c r="K34" i="1"/>
  <c r="K70" i="1"/>
  <c r="K136" i="1"/>
  <c r="K162" i="1"/>
  <c r="K240" i="1"/>
  <c r="K270" i="1"/>
  <c r="K324" i="1"/>
  <c r="K492" i="1"/>
  <c r="K614" i="1"/>
  <c r="K1824" i="1"/>
  <c r="K1338" i="1"/>
  <c r="K1760" i="1"/>
  <c r="K636" i="1"/>
  <c r="K1358" i="1"/>
  <c r="K1004" i="1"/>
  <c r="K1233" i="1"/>
  <c r="K194" i="1"/>
  <c r="K436" i="1"/>
  <c r="K946" i="1"/>
  <c r="K1230" i="1"/>
  <c r="K690" i="1"/>
  <c r="K630" i="1"/>
  <c r="K1804" i="1"/>
  <c r="K776" i="1"/>
  <c r="K488" i="1"/>
  <c r="N1538" i="1"/>
  <c r="N954" i="1"/>
  <c r="N1002" i="1"/>
  <c r="K440" i="1"/>
  <c r="N1334" i="1"/>
  <c r="K860" i="1"/>
  <c r="N1140" i="1"/>
  <c r="K524" i="1"/>
  <c r="N677" i="1"/>
  <c r="N596" i="1"/>
  <c r="K338" i="1"/>
  <c r="K528" i="1"/>
  <c r="N90" i="1"/>
  <c r="N519" i="1"/>
  <c r="N1290" i="1"/>
  <c r="N1286" i="1"/>
  <c r="K104" i="1"/>
  <c r="N128" i="1"/>
  <c r="K374" i="1"/>
  <c r="N562" i="1"/>
  <c r="K1772" i="1"/>
  <c r="K1308" i="1"/>
  <c r="N1258" i="1"/>
  <c r="N163" i="1"/>
  <c r="K2" i="1"/>
  <c r="K102" i="1"/>
  <c r="N475" i="1"/>
  <c r="N1808" i="1"/>
  <c r="N226" i="1"/>
  <c r="N458" i="1"/>
  <c r="N1522" i="1"/>
  <c r="N1177" i="1"/>
  <c r="N140" i="1"/>
  <c r="N970" i="1"/>
  <c r="N1232" i="1"/>
  <c r="N130" i="1"/>
  <c r="N138" i="1"/>
  <c r="N209" i="1"/>
  <c r="N244" i="1"/>
  <c r="N358" i="1"/>
  <c r="N536" i="1"/>
  <c r="N1170" i="1"/>
  <c r="N1454" i="1"/>
  <c r="N1464" i="1"/>
  <c r="N1012" i="1"/>
  <c r="N1384" i="1"/>
  <c r="N384" i="1"/>
  <c r="N615" i="1"/>
  <c r="N1608" i="1"/>
  <c r="N1062" i="1"/>
  <c r="N282" i="1"/>
  <c r="N1014" i="1"/>
  <c r="N918" i="1"/>
  <c r="N1078" i="1"/>
  <c r="N762" i="1"/>
  <c r="N1214" i="1"/>
  <c r="N200" i="1"/>
  <c r="N474" i="1"/>
  <c r="N1160" i="1"/>
  <c r="N1030" i="1"/>
  <c r="N1616" i="1"/>
  <c r="N674" i="1"/>
  <c r="N533" i="1"/>
  <c r="N108" i="1"/>
  <c r="N726" i="1"/>
  <c r="N1300" i="1"/>
  <c r="N942" i="1"/>
  <c r="N382" i="1"/>
  <c r="N792" i="1"/>
  <c r="N1692" i="1"/>
  <c r="N276" i="1"/>
  <c r="N546" i="1"/>
  <c r="N858" i="1"/>
  <c r="N416" i="1"/>
  <c r="K580" i="1"/>
  <c r="K1746" i="1"/>
  <c r="N884" i="1"/>
  <c r="N417" i="1"/>
  <c r="K552" i="1"/>
  <c r="K224" i="1"/>
  <c r="N348" i="1"/>
  <c r="K600" i="1"/>
  <c r="N120" i="1"/>
  <c r="N522" i="1"/>
  <c r="N1638" i="1"/>
  <c r="N290" i="1"/>
  <c r="K110" i="1"/>
  <c r="N268" i="1"/>
  <c r="K494" i="1"/>
  <c r="K943" i="1"/>
  <c r="N264" i="1"/>
  <c r="K1292" i="1"/>
  <c r="K814" i="1"/>
  <c r="N26" i="1"/>
  <c r="K132" i="1"/>
  <c r="N283" i="1"/>
  <c r="N147" i="1"/>
  <c r="N928" i="1"/>
  <c r="N1335" i="1"/>
  <c r="N12" i="1"/>
  <c r="N158" i="1"/>
  <c r="N430" i="1"/>
  <c r="N652" i="1"/>
  <c r="N1018" i="1"/>
  <c r="N986" i="1"/>
  <c r="N518" i="1"/>
  <c r="N538" i="1"/>
  <c r="N159" i="1"/>
  <c r="N238" i="1"/>
  <c r="N408" i="1"/>
  <c r="N662" i="1"/>
  <c r="N36" i="1"/>
  <c r="N310" i="1"/>
  <c r="N473" i="1"/>
  <c r="N1228" i="1"/>
  <c r="N294" i="1"/>
  <c r="N495" i="1"/>
  <c r="N1128" i="1"/>
  <c r="N1168" i="1"/>
  <c r="K1324" i="1"/>
  <c r="N1509" i="1"/>
  <c r="N868" i="1"/>
  <c r="N1776" i="1"/>
  <c r="N1598" i="1"/>
  <c r="N1304" i="1"/>
  <c r="N956" i="1"/>
  <c r="N1466" i="1"/>
  <c r="N1590" i="1"/>
  <c r="N534" i="1"/>
  <c r="N1436" i="1"/>
  <c r="N1048" i="1"/>
  <c r="N1111" i="1"/>
  <c r="N1150" i="1"/>
  <c r="N1680" i="1"/>
  <c r="N1722" i="1"/>
  <c r="N904" i="1"/>
  <c r="N1825" i="1"/>
  <c r="K1342" i="1"/>
  <c r="K1490" i="1"/>
  <c r="K824" i="1"/>
  <c r="N1359" i="1"/>
  <c r="K976" i="1"/>
  <c r="K1380" i="1"/>
  <c r="N526" i="1"/>
  <c r="N1770" i="1"/>
  <c r="N1795" i="1"/>
  <c r="N1514" i="1"/>
  <c r="N1596" i="1"/>
  <c r="N1046" i="1"/>
  <c r="N402" i="1"/>
  <c r="N532" i="1"/>
  <c r="N676" i="1"/>
  <c r="N960" i="1"/>
  <c r="N1110" i="1"/>
  <c r="N550" i="1"/>
  <c r="N1060" i="1"/>
  <c r="N418" i="1"/>
  <c r="N568" i="1"/>
  <c r="N610" i="1"/>
  <c r="N214" i="1"/>
  <c r="N672" i="1"/>
  <c r="N1348" i="1"/>
  <c r="N222" i="1"/>
  <c r="K1414" i="1"/>
  <c r="N1184" i="1"/>
  <c r="N668" i="1"/>
  <c r="N1630" i="1"/>
  <c r="N1212" i="1"/>
  <c r="N957" i="1"/>
  <c r="N242" i="1"/>
  <c r="N511" i="1"/>
  <c r="N1240" i="1"/>
  <c r="N1058" i="1"/>
  <c r="N368" i="1"/>
  <c r="N1568" i="1"/>
  <c r="N1122" i="1"/>
  <c r="N1296" i="1"/>
  <c r="N1662" i="1"/>
  <c r="N1534" i="1"/>
  <c r="N563" i="1"/>
  <c r="N1222" i="1"/>
  <c r="N1794" i="1"/>
  <c r="N1636" i="1"/>
  <c r="N1694" i="1"/>
  <c r="N446" i="1"/>
  <c r="N1600" i="1"/>
  <c r="N1594" i="1"/>
  <c r="N1668" i="1"/>
  <c r="K802" i="1"/>
  <c r="N1472" i="1"/>
  <c r="K1720" i="1"/>
  <c r="K1766" i="1"/>
  <c r="N806" i="1"/>
  <c r="N808" i="1"/>
  <c r="K1302" i="1"/>
  <c r="N1602" i="1"/>
  <c r="N1558" i="1"/>
  <c r="N311" i="1"/>
  <c r="N1146" i="1"/>
  <c r="N1778" i="1"/>
  <c r="N825" i="1"/>
  <c r="N1540" i="1"/>
  <c r="N1544" i="1"/>
  <c r="K572" i="1"/>
  <c r="K369" i="1"/>
  <c r="K1234" i="1"/>
  <c r="N1767" i="1"/>
  <c r="N815" i="1"/>
  <c r="K18" i="1"/>
  <c r="N510" i="1"/>
  <c r="N1744" i="1"/>
  <c r="N969" i="1"/>
  <c r="N1022" i="1"/>
  <c r="N892" i="1"/>
  <c r="N1482" i="1"/>
  <c r="N1745" i="1"/>
  <c r="N1810" i="1"/>
  <c r="N980" i="1"/>
  <c r="N230" i="1"/>
  <c r="N472" i="1"/>
  <c r="N1272" i="1"/>
  <c r="N810" i="1"/>
  <c r="N64" i="1"/>
  <c r="N1761" i="1"/>
  <c r="N1460" i="1"/>
  <c r="N46" i="1"/>
  <c r="N554" i="1"/>
  <c r="N476" i="1"/>
  <c r="N1422" i="1"/>
  <c r="N514" i="1"/>
  <c r="N1724" i="1"/>
  <c r="N1484" i="1"/>
  <c r="N504" i="1"/>
  <c r="N1325" i="1"/>
  <c r="N864" i="1"/>
  <c r="N1716" i="1"/>
  <c r="K796" i="1"/>
  <c r="N1322" i="1"/>
  <c r="K409" i="1"/>
  <c r="K1742" i="1"/>
  <c r="K448" i="1"/>
  <c r="N1566" i="1"/>
  <c r="N626" i="1"/>
  <c r="N188" i="1"/>
  <c r="N582" i="1"/>
  <c r="N220" i="1"/>
  <c r="N375" i="1"/>
  <c r="K1496" i="1"/>
  <c r="K1754" i="1"/>
  <c r="N1216" i="1"/>
  <c r="N234" i="1"/>
  <c r="N376" i="1"/>
  <c r="K202" i="1"/>
  <c r="K216" i="1"/>
  <c r="K364" i="1"/>
  <c r="N616" i="1"/>
  <c r="N1774" i="1"/>
  <c r="K1448" i="1"/>
  <c r="K356" i="1"/>
  <c r="K410" i="1"/>
  <c r="K728" i="1"/>
  <c r="K830" i="1"/>
  <c r="K1084" i="1"/>
  <c r="K1634" i="1"/>
  <c r="K1682" i="1"/>
  <c r="K644" i="1"/>
  <c r="K608" i="1"/>
  <c r="K1034" i="1"/>
  <c r="K1156" i="1"/>
  <c r="K1206" i="1"/>
  <c r="K396" i="1"/>
  <c r="K223" i="1"/>
  <c r="K1664" i="1"/>
  <c r="K126" i="1"/>
  <c r="K1194" i="1"/>
  <c r="K1500" i="1"/>
  <c r="N1663" i="1"/>
  <c r="N320" i="1"/>
  <c r="N1026" i="1"/>
  <c r="N182" i="1"/>
  <c r="N1628" i="1"/>
  <c r="N1376" i="1"/>
  <c r="N712" i="1"/>
  <c r="N1620" i="1"/>
  <c r="N1142" i="1"/>
  <c r="N978" i="1"/>
  <c r="K1780" i="1"/>
  <c r="N912" i="1"/>
  <c r="N154" i="1"/>
  <c r="N343" i="1"/>
  <c r="N1074" i="1"/>
  <c r="K816" i="1"/>
  <c r="K706" i="1"/>
  <c r="N61" i="1"/>
  <c r="N1474" i="1"/>
  <c r="N1486" i="1"/>
  <c r="N902" i="1"/>
  <c r="N372" i="1"/>
  <c r="N1320" i="1"/>
  <c r="N640" i="1"/>
  <c r="N94" i="1"/>
  <c r="N88" i="1"/>
  <c r="N820" i="1"/>
  <c r="K68" i="1"/>
  <c r="K316" i="1"/>
  <c r="N1712" i="1"/>
  <c r="N1546" i="1"/>
  <c r="N1393" i="1"/>
  <c r="K882" i="1"/>
  <c r="K1382" i="1"/>
  <c r="K836" i="1"/>
  <c r="K530" i="1"/>
  <c r="N578" i="1"/>
  <c r="K1350" i="1"/>
  <c r="N1690" i="1"/>
  <c r="K1361" i="1"/>
  <c r="N1398" i="1"/>
  <c r="K944" i="1"/>
  <c r="N926" i="1"/>
  <c r="K1310" i="1"/>
  <c r="N1732" i="1"/>
  <c r="K702" i="1"/>
  <c r="N848" i="1"/>
  <c r="K982" i="1"/>
  <c r="N1604" i="1"/>
  <c r="K1195" i="1"/>
  <c r="N42" i="1"/>
  <c r="K58" i="1"/>
  <c r="N195" i="1"/>
  <c r="K267" i="1"/>
  <c r="N482" i="1"/>
  <c r="K539" i="1"/>
  <c r="N370" i="1"/>
  <c r="K606" i="1"/>
  <c r="N1672" i="1"/>
  <c r="K1640" i="1"/>
  <c r="K684" i="1"/>
  <c r="K354" i="1"/>
  <c r="N736" i="1"/>
  <c r="N964" i="1"/>
  <c r="N176" i="1"/>
  <c r="N328" i="1"/>
  <c r="K1054" i="1"/>
  <c r="N688" i="1"/>
  <c r="K866" i="1"/>
  <c r="N1102" i="1"/>
  <c r="N56" i="1"/>
  <c r="N170" i="1"/>
  <c r="K98" i="1"/>
  <c r="K523" i="1"/>
  <c r="K760" i="1"/>
  <c r="K266" i="1"/>
  <c r="K1440" i="1"/>
  <c r="N734" i="1"/>
  <c r="K729" i="1"/>
  <c r="K1100" i="1"/>
  <c r="N1210" i="1"/>
  <c r="N419" i="1"/>
  <c r="K1526" i="1"/>
  <c r="N1190" i="1"/>
  <c r="N576" i="1"/>
  <c r="N691" i="1"/>
  <c r="N558" i="1"/>
  <c r="N198" i="1"/>
  <c r="N998" i="1"/>
  <c r="N19" i="1"/>
  <c r="K1192" i="1"/>
  <c r="K1293" i="1"/>
  <c r="K1734" i="1"/>
  <c r="K1130" i="1"/>
  <c r="K940" i="1"/>
  <c r="K1444" i="1"/>
  <c r="K1516" i="1"/>
  <c r="K1402" i="1"/>
  <c r="N1506" i="1"/>
  <c r="K304" i="1"/>
  <c r="N1392" i="1"/>
  <c r="K1441" i="1"/>
  <c r="N116" i="1"/>
  <c r="K137" i="1"/>
  <c r="N452" i="1"/>
  <c r="K1642" i="1"/>
  <c r="N1267" i="1"/>
  <c r="K278" i="1"/>
  <c r="N1517" i="1"/>
  <c r="K1806" i="1"/>
  <c r="K152" i="1"/>
  <c r="K493" i="1"/>
  <c r="K632" i="1"/>
  <c r="K1246" i="1"/>
  <c r="K916" i="1"/>
  <c r="N1131" i="1"/>
  <c r="K134" i="1"/>
  <c r="N1541" i="1"/>
  <c r="N1193" i="1"/>
  <c r="N880" i="1"/>
  <c r="N934" i="1"/>
  <c r="N48" i="1"/>
  <c r="N262" i="1"/>
  <c r="N505" i="1"/>
  <c r="N537" i="1"/>
  <c r="N72" i="1"/>
  <c r="K744" i="1"/>
  <c r="N1076" i="1"/>
  <c r="K1607" i="1"/>
  <c r="N1530" i="1"/>
  <c r="K1016" i="1"/>
  <c r="N54" i="1"/>
  <c r="N344" i="1"/>
  <c r="N1248" i="1"/>
  <c r="N394" i="1"/>
  <c r="K1488" i="1"/>
  <c r="N1595" i="1"/>
  <c r="K1446" i="1"/>
  <c r="N1679" i="1"/>
  <c r="K1710" i="1"/>
  <c r="K1501" i="1"/>
  <c r="N1383" i="1"/>
  <c r="N296" i="1"/>
  <c r="N438" i="1"/>
  <c r="K1535" i="1"/>
  <c r="K972" i="1"/>
  <c r="K122" i="1"/>
  <c r="K513" i="1"/>
  <c r="K1147" i="1"/>
  <c r="K1784" i="1"/>
  <c r="N1088" i="1"/>
  <c r="N164" i="1"/>
  <c r="N377" i="1"/>
  <c r="N878" i="1"/>
  <c r="K190" i="1"/>
  <c r="K1618" i="1"/>
  <c r="K1676" i="1"/>
  <c r="K919" i="1"/>
  <c r="K1284" i="1"/>
  <c r="K1775" i="1"/>
  <c r="K1120" i="1"/>
  <c r="K28" i="1"/>
  <c r="K236" i="1"/>
  <c r="K547" i="1"/>
  <c r="K965" i="1"/>
  <c r="K1301" i="1"/>
  <c r="K397" i="1"/>
  <c r="K1364" i="1"/>
  <c r="K1605" i="1"/>
  <c r="K91" i="1"/>
  <c r="K551" i="1"/>
  <c r="K1576" i="1"/>
  <c r="K1686" i="1"/>
  <c r="K93" i="1"/>
  <c r="K337" i="1"/>
  <c r="K1136" i="1"/>
  <c r="K1643" i="1"/>
  <c r="K95" i="1"/>
  <c r="N1189" i="1"/>
  <c r="N1492" i="1"/>
  <c r="N177" i="1"/>
  <c r="N291" i="1"/>
  <c r="N1289" i="1"/>
  <c r="N1166" i="1"/>
  <c r="N1470" i="1"/>
  <c r="N1050" i="1"/>
  <c r="N252" i="1"/>
  <c r="N604" i="1"/>
  <c r="N1141" i="1"/>
  <c r="N112" i="1"/>
  <c r="N1372" i="1"/>
  <c r="N221" i="1"/>
  <c r="K932" i="1"/>
  <c r="K913" i="1"/>
  <c r="K1298" i="1"/>
  <c r="N1157" i="1"/>
  <c r="K65" i="1"/>
  <c r="K318" i="1"/>
  <c r="N426" i="1"/>
  <c r="K1236" i="1"/>
  <c r="K1354" i="1"/>
  <c r="N1424" i="1"/>
  <c r="K1477" i="1"/>
  <c r="K1545" i="1"/>
  <c r="N1812" i="1"/>
  <c r="K16" i="1"/>
  <c r="K27" i="1"/>
  <c r="N217" i="1"/>
  <c r="K357" i="1"/>
  <c r="K454" i="1"/>
  <c r="N590" i="1"/>
  <c r="K821" i="1"/>
  <c r="K1362" i="1"/>
  <c r="N778" i="1"/>
  <c r="K1027" i="1"/>
  <c r="K1346" i="1"/>
  <c r="N876" i="1"/>
  <c r="K29" i="1"/>
  <c r="K78" i="1"/>
  <c r="N107" i="1"/>
  <c r="K184" i="1"/>
  <c r="K241" i="1"/>
  <c r="N466" i="1"/>
  <c r="N427" i="1"/>
  <c r="N1347" i="1"/>
  <c r="K1080" i="1"/>
  <c r="N885" i="1"/>
  <c r="N1023" i="1"/>
  <c r="N215" i="1"/>
  <c r="N556" i="1"/>
  <c r="N113" i="1"/>
  <c r="N1352" i="1"/>
  <c r="N1748" i="1"/>
  <c r="N861" i="1"/>
  <c r="N373" i="1"/>
  <c r="N886" i="1"/>
  <c r="N1771" i="1"/>
  <c r="K74" i="1"/>
  <c r="K352" i="1"/>
  <c r="K1523" i="1"/>
  <c r="K894" i="1"/>
  <c r="K21" i="1"/>
  <c r="K1159" i="1"/>
  <c r="K1475" i="1"/>
  <c r="K1235" i="1"/>
  <c r="K314" i="1"/>
  <c r="K609" i="1"/>
  <c r="K862" i="1"/>
  <c r="K1191" i="1"/>
  <c r="K141" i="1"/>
  <c r="K111" i="1"/>
  <c r="K1814" i="1"/>
  <c r="K1428" i="1"/>
  <c r="K498" i="1"/>
  <c r="K1226" i="1"/>
  <c r="K1614" i="1"/>
  <c r="K1650" i="1"/>
  <c r="K1196" i="1"/>
  <c r="K1714" i="1"/>
  <c r="K13" i="1"/>
  <c r="K44" i="1"/>
  <c r="K670" i="1"/>
  <c r="N1208" i="1"/>
  <c r="N584" i="1"/>
  <c r="N1104" i="1"/>
  <c r="N274" i="1"/>
  <c r="N1273" i="1"/>
  <c r="N1502" i="1"/>
  <c r="N24" i="1"/>
  <c r="N378" i="1"/>
  <c r="N856" i="1"/>
  <c r="N1115" i="1"/>
  <c r="N30" i="1"/>
  <c r="N186" i="1"/>
  <c r="N842" i="1"/>
  <c r="N1798" i="1"/>
  <c r="N366" i="1"/>
  <c r="N1278" i="1"/>
  <c r="N1531" i="1"/>
  <c r="N622" i="1"/>
  <c r="N508" i="1"/>
  <c r="N1609" i="1"/>
  <c r="N246" i="1"/>
  <c r="K1224" i="1"/>
  <c r="K353" i="1"/>
  <c r="K371" i="1"/>
  <c r="K464" i="1"/>
  <c r="K1031" i="1"/>
  <c r="N1507" i="1"/>
  <c r="K1683" i="1"/>
  <c r="K1036" i="1"/>
  <c r="N1299" i="1"/>
  <c r="N178" i="1"/>
  <c r="K227" i="1"/>
  <c r="N1151" i="1"/>
  <c r="N232" i="1"/>
  <c r="N1797" i="1"/>
  <c r="N118" i="1"/>
  <c r="K199" i="1"/>
  <c r="N1458" i="1"/>
  <c r="K696" i="1"/>
  <c r="K422" i="1"/>
  <c r="K851" i="1"/>
  <c r="K1681" i="1"/>
  <c r="N1260" i="1"/>
  <c r="N1250" i="1"/>
  <c r="N114" i="1"/>
  <c r="N171" i="1"/>
  <c r="N653" i="1"/>
  <c r="K716" i="1"/>
  <c r="N1377" i="1"/>
  <c r="K1070" i="1"/>
  <c r="N714" i="1"/>
  <c r="K1213" i="1"/>
  <c r="N1241" i="1"/>
  <c r="N525" i="1"/>
  <c r="N579" i="1"/>
  <c r="N14" i="1"/>
  <c r="N1252" i="1"/>
  <c r="N777" i="1"/>
  <c r="N566" i="1"/>
  <c r="N139" i="1"/>
  <c r="N870" i="1"/>
  <c r="K414" i="1"/>
  <c r="K117" i="1"/>
  <c r="K844" i="1"/>
  <c r="N738" i="1"/>
  <c r="N1450" i="1"/>
  <c r="N502" i="1"/>
  <c r="K1805" i="1"/>
  <c r="K10" i="1"/>
  <c r="K63" i="1"/>
  <c r="K150" i="1"/>
  <c r="K752" i="1"/>
  <c r="K745" i="1"/>
  <c r="K798" i="1"/>
  <c r="K1437" i="1"/>
  <c r="N1487" i="1"/>
  <c r="K754" i="1"/>
  <c r="N717" i="1"/>
  <c r="K930" i="1"/>
  <c r="K82" i="1"/>
  <c r="N1706" i="1"/>
  <c r="N935" i="1"/>
  <c r="K1426" i="1"/>
  <c r="N38" i="1"/>
  <c r="N823" i="1"/>
  <c r="N323" i="1"/>
  <c r="K424" i="1"/>
  <c r="K180" i="1"/>
  <c r="N1270" i="1"/>
  <c r="N1431" i="1"/>
  <c r="N1459" i="1"/>
  <c r="N1554" i="1"/>
  <c r="N17" i="1"/>
  <c r="N722" i="1"/>
  <c r="N642" i="1"/>
  <c r="K817" i="1"/>
  <c r="K218" i="1"/>
  <c r="K1225" i="1"/>
  <c r="K1480" i="1"/>
  <c r="K1580" i="1"/>
  <c r="K863" i="1"/>
  <c r="K1326" i="1"/>
  <c r="N1349" i="1"/>
  <c r="K1483" i="1"/>
  <c r="N686" i="1"/>
  <c r="N1504" i="1"/>
  <c r="N1564" i="1"/>
  <c r="K770" i="1"/>
  <c r="K990" i="1"/>
  <c r="K260" i="1"/>
  <c r="K1403" i="1"/>
  <c r="N1198" i="1"/>
  <c r="K1730" i="1"/>
  <c r="K1013" i="1"/>
  <c r="N1696" i="1"/>
  <c r="K73" i="1"/>
  <c r="K312" i="1"/>
  <c r="N420" i="1"/>
  <c r="K559" i="1"/>
  <c r="K1611" i="1"/>
  <c r="N1702" i="1"/>
  <c r="K6" i="1"/>
  <c r="N80" i="1"/>
  <c r="N8" i="1"/>
  <c r="N1017" i="1"/>
  <c r="N1118" i="1"/>
  <c r="N707" i="1"/>
  <c r="N1451" i="1"/>
  <c r="N1494" i="1"/>
  <c r="N639" i="1"/>
  <c r="N651" i="1"/>
  <c r="N829" i="1"/>
  <c r="N1525" i="1"/>
  <c r="N1363" i="1"/>
  <c r="N959" i="1"/>
  <c r="N1705" i="1"/>
  <c r="N895" i="1"/>
  <c r="N733" i="1"/>
  <c r="N705" i="1"/>
  <c r="N1407" i="1"/>
  <c r="N1020" i="1"/>
  <c r="N748" i="1"/>
  <c r="N407" i="1"/>
  <c r="N999" i="1"/>
  <c r="N1684" i="1"/>
  <c r="N1336" i="1"/>
  <c r="N1064" i="1"/>
  <c r="N255" i="1"/>
  <c r="K455" i="1"/>
  <c r="N660" i="1"/>
  <c r="N724" i="1"/>
  <c r="N1786" i="1"/>
  <c r="N489" i="1"/>
  <c r="N1709" i="1"/>
  <c r="N1144" i="1"/>
  <c r="N1782" i="1"/>
  <c r="N888" i="1"/>
  <c r="N115" i="1"/>
  <c r="N1404" i="1"/>
  <c r="N1559" i="1"/>
  <c r="N1749" i="1"/>
  <c r="N1453" i="1"/>
  <c r="N485" i="1"/>
  <c r="N1180" i="1"/>
  <c r="K1493" i="1"/>
  <c r="N86" i="1"/>
  <c r="N160" i="1"/>
  <c r="K385" i="1"/>
  <c r="K540" i="1"/>
  <c r="N664" i="1"/>
  <c r="N1537" i="1"/>
  <c r="N698" i="1"/>
  <c r="N834" i="1"/>
  <c r="N1400" i="1"/>
  <c r="N9" i="1"/>
  <c r="N1092" i="1"/>
  <c r="N133" i="1"/>
  <c r="N462" i="1"/>
  <c r="N694" i="1"/>
  <c r="N1137" i="1"/>
  <c r="N453" i="1"/>
  <c r="N1344" i="1"/>
  <c r="N887" i="1"/>
  <c r="N984" i="1"/>
  <c r="N1049" i="1"/>
  <c r="N843" i="1"/>
  <c r="K398" i="1"/>
  <c r="K1750" i="1"/>
  <c r="K923" i="1"/>
  <c r="K247" i="1"/>
  <c r="K261" i="1"/>
  <c r="K1242" i="1"/>
  <c r="K1280" i="1"/>
  <c r="K11" i="1"/>
  <c r="K1056" i="1"/>
  <c r="K1670" i="1"/>
  <c r="K1202" i="1"/>
  <c r="K25" i="1"/>
  <c r="K121" i="1"/>
  <c r="K239" i="1"/>
  <c r="K517" i="1"/>
  <c r="K1211" i="1"/>
  <c r="K1243" i="1"/>
  <c r="K1209" i="1"/>
  <c r="N75" i="1"/>
  <c r="N1132" i="1"/>
  <c r="K628" i="1"/>
  <c r="N1138" i="1"/>
  <c r="N854" i="1"/>
  <c r="N1787" i="1"/>
  <c r="K1552" i="1"/>
  <c r="N605" i="1"/>
  <c r="N1274" i="1"/>
  <c r="N852" i="1"/>
  <c r="N457" i="1"/>
  <c r="N41" i="1"/>
  <c r="N211" i="1"/>
  <c r="N897" i="1"/>
  <c r="N1042" i="1"/>
  <c r="N53" i="1"/>
  <c r="N411" i="1"/>
  <c r="N1733" i="1"/>
  <c r="N1077" i="1"/>
  <c r="N35" i="1"/>
  <c r="N607" i="1"/>
  <c r="N1822" i="1"/>
  <c r="N631" i="1"/>
  <c r="N837" i="1"/>
  <c r="N1378" i="1"/>
  <c r="N1316" i="1"/>
  <c r="N903" i="1"/>
  <c r="N1291" i="1"/>
  <c r="N288" i="1"/>
  <c r="N479" i="1"/>
  <c r="N77" i="1"/>
  <c r="N571" i="1"/>
  <c r="K101" i="1"/>
  <c r="K1612" i="1"/>
  <c r="K947" i="1"/>
  <c r="K1579" i="1"/>
  <c r="K321" i="1"/>
  <c r="K1081" i="1"/>
  <c r="N124" i="1"/>
  <c r="N497" i="1"/>
  <c r="N442" i="1"/>
  <c r="N386" i="1"/>
  <c r="N339" i="1"/>
  <c r="N1105" i="1"/>
  <c r="N1373" i="1"/>
  <c r="N1548" i="1"/>
  <c r="N531" i="1"/>
  <c r="N1007" i="1"/>
  <c r="N908" i="1"/>
  <c r="K828" i="1"/>
  <c r="K1221" i="1"/>
  <c r="K920" i="1"/>
  <c r="K936" i="1"/>
  <c r="K52" i="1"/>
  <c r="K99" i="1"/>
  <c r="K142" i="1"/>
  <c r="K456" i="1"/>
  <c r="K460" i="1"/>
  <c r="K506" i="1"/>
  <c r="K1244" i="1"/>
  <c r="K1505" i="1"/>
  <c r="K822" i="1"/>
  <c r="N243" i="1"/>
  <c r="K1174" i="1"/>
  <c r="K431" i="1"/>
  <c r="K148" i="1"/>
  <c r="K583" i="1"/>
  <c r="K1708" i="1"/>
  <c r="K1601" i="1"/>
  <c r="N1367" i="1"/>
  <c r="N47" i="1"/>
  <c r="N468" i="1"/>
  <c r="N179" i="1"/>
  <c r="N846" i="1"/>
  <c r="N1186" i="1"/>
  <c r="N1425" i="1"/>
  <c r="N233" i="1"/>
  <c r="N598" i="1"/>
  <c r="N477" i="1"/>
  <c r="N599" i="1"/>
  <c r="N1108" i="1"/>
  <c r="N1071" i="1"/>
  <c r="N69" i="1"/>
  <c r="N174" i="1"/>
  <c r="N490" i="1"/>
  <c r="N900" i="1"/>
  <c r="N1223" i="1"/>
  <c r="N263" i="1"/>
  <c r="N945" i="1"/>
  <c r="N838" i="1"/>
  <c r="N292" i="1"/>
  <c r="N1762" i="1"/>
  <c r="K1037" i="1"/>
  <c r="K993" i="1"/>
  <c r="K33" i="1"/>
  <c r="K254" i="1"/>
  <c r="K1660" i="1"/>
  <c r="K1639" i="1"/>
  <c r="K1185" i="1"/>
  <c r="K1217" i="1"/>
  <c r="K491" i="1"/>
  <c r="N1613" i="1"/>
  <c r="K172" i="1"/>
  <c r="K71" i="1"/>
  <c r="N286" i="1"/>
  <c r="K1695" i="1"/>
  <c r="N612" i="1"/>
  <c r="N1345" i="1"/>
  <c r="N1592" i="1"/>
  <c r="N169" i="1"/>
  <c r="N565" i="1"/>
  <c r="N950" i="1"/>
  <c r="N785" i="1"/>
  <c r="N835" i="1"/>
  <c r="N1135" i="1"/>
  <c r="N750" i="1"/>
  <c r="K1066" i="1"/>
  <c r="K700" i="1"/>
  <c r="K581" i="1"/>
  <c r="K143" i="1"/>
  <c r="K463" i="1"/>
  <c r="K1368" i="1"/>
  <c r="N277" i="1"/>
  <c r="N1688" i="1"/>
  <c r="N1327" i="1"/>
  <c r="N1249" i="1"/>
  <c r="N317" i="1"/>
  <c r="N1089" i="1"/>
  <c r="N1471" i="1"/>
  <c r="N541" i="1"/>
  <c r="N1539" i="1"/>
  <c r="N1655" i="1"/>
  <c r="N601" i="1"/>
  <c r="N979" i="1"/>
  <c r="N699" i="1"/>
  <c r="N1756" i="1"/>
  <c r="N1715" i="1"/>
  <c r="N301" i="1"/>
  <c r="N1063" i="1"/>
  <c r="N1281" i="1"/>
  <c r="N1121" i="1"/>
  <c r="N1343" i="1"/>
  <c r="N423" i="1"/>
  <c r="N1550" i="1"/>
  <c r="K1677" i="1"/>
  <c r="K1365" i="1"/>
  <c r="K168" i="1"/>
  <c r="K586" i="1"/>
  <c r="K1259" i="1"/>
  <c r="K470" i="1"/>
  <c r="K412" i="1"/>
  <c r="K618" i="1"/>
  <c r="N1287" i="1"/>
  <c r="N31" i="1"/>
  <c r="N666" i="1"/>
  <c r="N166" i="1"/>
  <c r="N308" i="1"/>
  <c r="N1584" i="1"/>
  <c r="N869" i="1"/>
  <c r="N1154" i="1"/>
  <c r="N1391" i="1"/>
  <c r="N1276" i="1"/>
  <c r="N974" i="1"/>
  <c r="N1520" i="1"/>
  <c r="N1332" i="1"/>
  <c r="N966" i="1"/>
  <c r="N444" i="1"/>
  <c r="K387" i="1"/>
  <c r="K1410" i="1"/>
  <c r="K624" i="1"/>
  <c r="K1802" i="1"/>
  <c r="K988" i="1"/>
  <c r="K135" i="1"/>
  <c r="N325" i="1"/>
  <c r="K125" i="1"/>
  <c r="K634" i="1"/>
  <c r="N1314" i="1"/>
  <c r="N1777" i="1"/>
  <c r="N1468" i="1"/>
  <c r="N720" i="1"/>
  <c r="N1085" i="1"/>
  <c r="N1647" i="1"/>
  <c r="N648" i="1"/>
  <c r="N1396" i="1"/>
  <c r="N673" i="1"/>
  <c r="N953" i="1"/>
  <c r="N447" i="1"/>
  <c r="N187" i="1"/>
  <c r="K529" i="1"/>
  <c r="K795" i="1"/>
  <c r="K1661" i="1"/>
  <c r="K380" i="1"/>
  <c r="N391" i="1"/>
  <c r="K575" i="1"/>
  <c r="N617" i="1"/>
  <c r="N557" i="1"/>
  <c r="N1401" i="1"/>
  <c r="N1823" i="1"/>
  <c r="N1553" i="1"/>
  <c r="K1788" i="1"/>
  <c r="N1330" i="1"/>
  <c r="N237" i="1"/>
  <c r="N1461" i="1"/>
  <c r="N1648" i="1"/>
  <c r="K1574" i="1"/>
  <c r="N732" i="1"/>
  <c r="N790" i="1"/>
  <c r="N877" i="1"/>
  <c r="N645" i="1"/>
  <c r="N661" i="1"/>
  <c r="N151" i="1"/>
  <c r="N144" i="1"/>
  <c r="K486" i="1"/>
  <c r="K1498" i="1"/>
  <c r="K1203" i="1"/>
  <c r="N293" i="1"/>
  <c r="K703" i="1"/>
  <c r="N1731" i="1"/>
  <c r="N388" i="1"/>
  <c r="N1560" i="1"/>
  <c r="N901" i="1"/>
  <c r="N865" i="1"/>
  <c r="N1513" i="1"/>
  <c r="K695" i="1"/>
  <c r="N701" i="1"/>
  <c r="N766" i="1"/>
  <c r="N345" i="1"/>
  <c r="N713" i="1"/>
  <c r="N803" i="1"/>
  <c r="N1652" i="1"/>
  <c r="N633" i="1"/>
  <c r="N763" i="1"/>
  <c r="N711" i="1"/>
  <c r="N682" i="1"/>
  <c r="K756" i="1"/>
  <c r="N764" i="1"/>
  <c r="N881" i="1"/>
  <c r="K1353" i="1"/>
  <c r="N85" i="1"/>
  <c r="K415" i="1"/>
  <c r="N1315" i="1"/>
  <c r="N1737" i="1"/>
  <c r="N787" i="1"/>
  <c r="N641" i="1"/>
  <c r="N791" i="1"/>
  <c r="N727" i="1"/>
  <c r="N799" i="1"/>
  <c r="N853" i="1"/>
  <c r="N1035" i="1"/>
  <c r="N1057" i="1"/>
  <c r="N1667" i="1"/>
  <c r="N1429" i="1"/>
  <c r="N109" i="1"/>
  <c r="N501" i="1"/>
  <c r="N683" i="1"/>
  <c r="N737" i="1"/>
  <c r="K665" i="1"/>
  <c r="N780" i="1"/>
  <c r="K883" i="1"/>
  <c r="N948" i="1"/>
  <c r="N1238" i="1"/>
  <c r="N1386" i="1"/>
  <c r="K285" i="1"/>
  <c r="N81" i="1"/>
  <c r="N1032" i="1"/>
  <c r="N404" i="1"/>
  <c r="N867" i="1"/>
  <c r="N751" i="1"/>
  <c r="N298" i="1"/>
  <c r="N127" i="1"/>
  <c r="N1181" i="1"/>
  <c r="K1256" i="1"/>
  <c r="K709" i="1"/>
  <c r="N879" i="1"/>
  <c r="K1039" i="1"/>
  <c r="N1065" i="1"/>
  <c r="N305" i="1"/>
  <c r="N363" i="1"/>
  <c r="N1793" i="1"/>
  <c r="N203" i="1"/>
  <c r="N1740" i="1"/>
  <c r="N656" i="1"/>
  <c r="N839" i="1"/>
  <c r="N593" i="1"/>
  <c r="N655" i="1"/>
  <c r="N692" i="1"/>
  <c r="N1015" i="1"/>
  <c r="K1254" i="1"/>
  <c r="N1415" i="1"/>
  <c r="N623" i="1"/>
  <c r="N67" i="1"/>
  <c r="N57" i="1"/>
  <c r="N346" i="1"/>
  <c r="N1387" i="1"/>
  <c r="N1432" i="1"/>
  <c r="N1622" i="1"/>
  <c r="N1317" i="1"/>
  <c r="N719" i="1"/>
  <c r="N924" i="1"/>
  <c r="N1028" i="1"/>
  <c r="N543" i="1"/>
  <c r="N469" i="1"/>
  <c r="N275" i="1"/>
  <c r="K746" i="1"/>
  <c r="K857" i="1"/>
  <c r="N1133" i="1"/>
  <c r="N319" i="1"/>
  <c r="N449" i="1"/>
  <c r="N245" i="1"/>
  <c r="N585" i="1"/>
  <c r="N971" i="1"/>
  <c r="N1319" i="1"/>
  <c r="N1651" i="1"/>
  <c r="N643" i="1"/>
  <c r="N804" i="1"/>
  <c r="N1649" i="1"/>
  <c r="K1279" i="1"/>
  <c r="N1577" i="1"/>
  <c r="N329" i="1"/>
  <c r="K1264" i="1"/>
  <c r="K1072" i="1"/>
  <c r="N589" i="1"/>
  <c r="K759" i="1"/>
  <c r="K231" i="1"/>
  <c r="N1799" i="1"/>
  <c r="N248" i="1"/>
  <c r="N826" i="1"/>
  <c r="K1261" i="1"/>
  <c r="N1112" i="1"/>
  <c r="K1172" i="1"/>
  <c r="N1519" i="1"/>
  <c r="K667" i="1"/>
  <c r="N1253" i="1"/>
  <c r="N1051" i="1"/>
  <c r="N933" i="1"/>
  <c r="K509" i="1"/>
  <c r="N1783" i="1"/>
  <c r="N1251" i="1"/>
  <c r="N927" i="1"/>
  <c r="N685" i="1"/>
  <c r="N1229" i="1"/>
  <c r="N1693" i="1"/>
  <c r="N1457" i="1"/>
  <c r="N503" i="1"/>
  <c r="N1282" i="1"/>
  <c r="N1283" i="1"/>
  <c r="N1593" i="1"/>
  <c r="N1086" i="1"/>
  <c r="N1549" i="1"/>
  <c r="K1331" i="1"/>
  <c r="N786" i="1"/>
  <c r="N1491" i="1"/>
  <c r="K619" i="1"/>
  <c r="N753" i="1"/>
  <c r="K1061" i="1"/>
  <c r="K439" i="1"/>
  <c r="N425" i="1"/>
  <c r="K1557" i="1"/>
  <c r="K793" i="1"/>
  <c r="N1685" i="1"/>
  <c r="N977" i="1"/>
  <c r="N1397" i="1"/>
  <c r="N1073" i="1"/>
  <c r="N1411" i="1"/>
  <c r="N893" i="1"/>
  <c r="N15" i="1"/>
  <c r="N212" i="1"/>
  <c r="N399" i="1"/>
  <c r="N157" i="1"/>
  <c r="N340" i="1"/>
  <c r="K1374" i="1"/>
  <c r="K567" i="1"/>
  <c r="N647" i="1"/>
  <c r="N663" i="1"/>
  <c r="N741" i="1"/>
  <c r="N771" i="1"/>
  <c r="N807" i="1"/>
  <c r="N898" i="1"/>
  <c r="N831" i="1"/>
  <c r="N1369" i="1"/>
  <c r="N1632" i="1"/>
  <c r="N801" i="1"/>
  <c r="N949" i="1"/>
  <c r="N975" i="1"/>
  <c r="N767" i="1"/>
  <c r="N832" i="1"/>
  <c r="N678" i="1"/>
  <c r="N723" i="1"/>
  <c r="N779" i="1"/>
  <c r="N874" i="1"/>
  <c r="N1008" i="1"/>
  <c r="N1129" i="1"/>
  <c r="N197" i="1"/>
  <c r="K360" i="1"/>
  <c r="K1567" i="1"/>
  <c r="K725" i="1"/>
  <c r="K1313" i="1"/>
  <c r="N381" i="1"/>
  <c r="N500" i="1"/>
  <c r="N646" i="1"/>
  <c r="K1527" i="1"/>
  <c r="N1674" i="1"/>
  <c r="N403" i="1"/>
  <c r="K347" i="1"/>
  <c r="K577" i="1"/>
  <c r="N1356" i="1"/>
  <c r="N1801" i="1"/>
  <c r="N962" i="1"/>
  <c r="N1003" i="1"/>
  <c r="N907" i="1"/>
  <c r="K1417" i="1"/>
  <c r="N1704" i="1"/>
  <c r="K649" i="1"/>
  <c r="K669" i="1"/>
  <c r="K742" i="1"/>
  <c r="K773" i="1"/>
  <c r="K809" i="1"/>
  <c r="K906" i="1"/>
  <c r="N983" i="1"/>
  <c r="N1305" i="1"/>
  <c r="N859" i="1"/>
  <c r="N1599" i="1"/>
  <c r="N1119" i="1"/>
  <c r="N297" i="1"/>
  <c r="N185" i="1"/>
  <c r="K1753" i="1"/>
  <c r="N45" i="1"/>
  <c r="N145" i="1"/>
  <c r="N629" i="1"/>
  <c r="N797" i="1"/>
  <c r="N269" i="1"/>
  <c r="K1449" i="1"/>
  <c r="N1442" i="1"/>
  <c r="K805" i="1"/>
  <c r="K1096" i="1"/>
  <c r="K697" i="1"/>
  <c r="N1735" i="1"/>
  <c r="N679" i="1"/>
  <c r="N1045" i="1"/>
  <c r="N1117" i="1"/>
  <c r="N1533" i="1"/>
  <c r="N1617" i="1"/>
  <c r="N775" i="1"/>
  <c r="N1103" i="1"/>
  <c r="N535" i="1"/>
  <c r="N355" i="1"/>
  <c r="N249" i="1"/>
  <c r="N302" i="1"/>
  <c r="N481" i="1"/>
  <c r="N1165" i="1"/>
  <c r="N985" i="1"/>
  <c r="N1239" i="1"/>
  <c r="N939" i="1"/>
  <c r="N847" i="1"/>
  <c r="N991" i="1"/>
  <c r="N1781" i="1"/>
  <c r="N1124" i="1"/>
  <c r="N768" i="1"/>
  <c r="N50" i="1"/>
  <c r="N421" i="1"/>
  <c r="N761" i="1"/>
  <c r="N1164" i="1"/>
  <c r="N951" i="1"/>
  <c r="N1019" i="1"/>
  <c r="N1139" i="1"/>
  <c r="N1815" i="1"/>
  <c r="N1271" i="1"/>
  <c r="N213" i="1"/>
  <c r="N351" i="1"/>
  <c r="N206" i="1"/>
  <c r="N207" i="1"/>
  <c r="N1257" i="1"/>
  <c r="K1370" i="1"/>
  <c r="N392" i="1"/>
  <c r="N621" i="1"/>
  <c r="K573" i="1"/>
  <c r="K657" i="1"/>
  <c r="N743" i="1"/>
  <c r="N1067" i="1"/>
  <c r="N83" i="1"/>
  <c r="K1789" i="1"/>
  <c r="K87" i="1"/>
  <c r="K393" i="1"/>
  <c r="K783" i="1"/>
  <c r="K1187" i="1"/>
  <c r="K811" i="1"/>
  <c r="N1700" i="1"/>
  <c r="N1207" i="1"/>
  <c r="N1418" i="1"/>
  <c r="N1205" i="1"/>
  <c r="N1033" i="1"/>
  <c r="N1711" i="1"/>
  <c r="N1462" i="1"/>
  <c r="N1717" i="1"/>
  <c r="N1511" i="1"/>
  <c r="N1481" i="1"/>
  <c r="N637" i="1"/>
  <c r="N989" i="1"/>
  <c r="N855" i="1"/>
  <c r="N1303" i="1"/>
  <c r="N1179" i="1"/>
  <c r="N443" i="1"/>
  <c r="N611" i="1"/>
  <c r="N1178" i="1"/>
  <c r="N833" i="1"/>
  <c r="N1155" i="1"/>
  <c r="N1245" i="1"/>
  <c r="N1465" i="1"/>
  <c r="N219" i="1"/>
  <c r="N307" i="1"/>
  <c r="K595" i="1"/>
  <c r="N625" i="1"/>
  <c r="N1769" i="1"/>
  <c r="N1743" i="1"/>
  <c r="N1309" i="1"/>
  <c r="N1295" i="1"/>
  <c r="N1707" i="1"/>
  <c r="N967" i="1"/>
  <c r="N1200" i="1"/>
  <c r="N1055" i="1"/>
  <c r="N1093" i="1"/>
  <c r="N1555" i="1"/>
  <c r="N1445" i="1"/>
  <c r="N183" i="1"/>
  <c r="N487" i="1"/>
  <c r="N1571" i="1"/>
  <c r="K451" i="1"/>
  <c r="N591" i="1"/>
  <c r="N1820" i="1"/>
  <c r="N1169" i="1"/>
  <c r="N229" i="1"/>
  <c r="K549" i="1"/>
  <c r="N1427" i="1"/>
  <c r="N1333" i="1"/>
  <c r="K1529" i="1"/>
  <c r="N1171" i="1"/>
  <c r="K191" i="1"/>
  <c r="K1379" i="1"/>
  <c r="N1597" i="1"/>
  <c r="N1811" i="1"/>
  <c r="N1625" i="1"/>
  <c r="N603" i="1"/>
  <c r="N1005" i="1"/>
  <c r="N1758" i="1"/>
  <c r="N1423" i="1"/>
  <c r="N1489" i="1"/>
  <c r="N1637" i="1"/>
  <c r="N1069" i="1"/>
  <c r="K1275" i="1"/>
  <c r="K1463" i="1"/>
  <c r="K958" i="1"/>
  <c r="K1727" i="1"/>
  <c r="K1603" i="1"/>
  <c r="K1803" i="1"/>
  <c r="N1631" i="1"/>
  <c r="K1573" i="1"/>
  <c r="N1515" i="1"/>
  <c r="N1277" i="1"/>
  <c r="N103" i="1"/>
  <c r="N1751" i="1"/>
  <c r="K1478" i="1"/>
  <c r="K1773" i="1"/>
  <c r="K1763" i="1"/>
  <c r="N1381" i="1"/>
  <c r="N1091" i="1"/>
  <c r="N1285" i="1"/>
  <c r="K961" i="1"/>
  <c r="K1113" i="1"/>
  <c r="K1237" i="1"/>
  <c r="K1818" i="1"/>
  <c r="N1569" i="1"/>
  <c r="N1413" i="1"/>
  <c r="K429" i="1"/>
  <c r="N1385" i="1"/>
  <c r="K1297" i="1"/>
  <c r="K1499" i="1"/>
  <c r="K1542" i="1"/>
  <c r="K1587" i="1"/>
  <c r="K1152" i="1"/>
  <c r="K769" i="1"/>
  <c r="K889" i="1"/>
  <c r="K1161" i="1"/>
  <c r="K675" i="1"/>
  <c r="K1583" i="1"/>
  <c r="K1059" i="1"/>
  <c r="K1106" i="1"/>
  <c r="N119" i="1"/>
  <c r="K1329" i="1"/>
  <c r="K1408" i="1"/>
  <c r="K1052" i="1"/>
  <c r="K1399" i="1"/>
  <c r="K1665" i="1"/>
  <c r="N1041" i="1"/>
  <c r="K1126" i="1"/>
  <c r="N1619" i="1"/>
  <c r="K405" i="1"/>
  <c r="N315" i="1"/>
  <c r="N613" i="1"/>
  <c r="N1675" i="1"/>
  <c r="K1371" i="1"/>
  <c r="K1443" i="1"/>
  <c r="K1621" i="1"/>
  <c r="N789" i="1"/>
  <c r="K1624" i="1"/>
  <c r="K994" i="1"/>
  <c r="N1097" i="1"/>
  <c r="K1691" i="1"/>
  <c r="K1543" i="1"/>
  <c r="N1697" i="1"/>
  <c r="K39" i="1"/>
  <c r="N49" i="1"/>
  <c r="N1698" i="1"/>
  <c r="K361" i="1"/>
  <c r="N1163" i="1"/>
  <c r="K914" i="1"/>
  <c r="N1123" i="1"/>
  <c r="N1357" i="1"/>
  <c r="K1755" i="1"/>
  <c r="K873" i="1"/>
  <c r="K1479" i="1"/>
  <c r="K1175" i="1"/>
  <c r="K1759" i="1"/>
  <c r="N587" i="1"/>
  <c r="K295" i="1"/>
  <c r="N189" i="1"/>
  <c r="N1307" i="1"/>
  <c r="K1083" i="1"/>
  <c r="N521" i="1"/>
  <c r="K1689" i="1"/>
  <c r="K1011" i="1"/>
  <c r="N1757" i="1"/>
  <c r="N331" i="1"/>
  <c r="N995" i="1"/>
  <c r="K1355" i="1"/>
  <c r="K1255" i="1"/>
  <c r="K1764" i="1"/>
  <c r="N471" i="1"/>
  <c r="N1738" i="1"/>
  <c r="K1394" i="1"/>
  <c r="K173" i="1"/>
  <c r="K437" i="1"/>
  <c r="K1687" i="1"/>
  <c r="N890" i="1"/>
  <c r="K715" i="1"/>
  <c r="K51" i="1"/>
  <c r="N963" i="1"/>
  <c r="N273" i="1"/>
  <c r="K1148" i="1"/>
  <c r="N635" i="1"/>
  <c r="N941" i="1"/>
  <c r="K747" i="1"/>
  <c r="K1447" i="1"/>
  <c r="K1143" i="1"/>
  <c r="K5" i="1"/>
  <c r="K79" i="1"/>
  <c r="K167" i="1"/>
  <c r="K272" i="1"/>
  <c r="K367" i="1"/>
  <c r="K899" i="1"/>
  <c r="K1575" i="1"/>
  <c r="K1153" i="1"/>
  <c r="K813" i="1"/>
  <c r="N433" i="1"/>
  <c r="N891" i="1"/>
  <c r="N819" i="1"/>
  <c r="N1173" i="1"/>
  <c r="N1395" i="1"/>
  <c r="N1231" i="1"/>
  <c r="N1467" i="1"/>
  <c r="N1551" i="1"/>
  <c r="N915" i="1"/>
  <c r="N1265" i="1"/>
  <c r="N1729" i="1"/>
  <c r="N1107" i="1"/>
  <c r="K1409" i="1"/>
  <c r="N704" i="1"/>
  <c r="N555" i="1"/>
  <c r="N812" i="1"/>
  <c r="K1215" i="1"/>
  <c r="N389" i="1"/>
  <c r="N627" i="1"/>
  <c r="N755" i="1"/>
  <c r="N499" i="1"/>
  <c r="N1563" i="1"/>
  <c r="K1433" i="1"/>
  <c r="K1419" i="1"/>
  <c r="K931" i="1"/>
  <c r="K1669" i="1"/>
  <c r="K1623" i="1"/>
  <c r="K1485" i="1"/>
  <c r="K1779" i="1"/>
  <c r="K89" i="1"/>
  <c r="K1201" i="1"/>
  <c r="K739" i="1"/>
  <c r="K735" i="1"/>
  <c r="K1635" i="1"/>
  <c r="K1263" i="1"/>
  <c r="K757" i="1"/>
  <c r="K1269" i="1"/>
  <c r="K1053" i="1"/>
  <c r="K1495" i="1"/>
  <c r="K1819" i="1"/>
  <c r="K1339" i="1"/>
  <c r="K997" i="1"/>
  <c r="K1337" i="1"/>
  <c r="K1791" i="1"/>
  <c r="K1388" i="1"/>
  <c r="K1699" i="1"/>
  <c r="K1087" i="1"/>
  <c r="K1589" i="1"/>
  <c r="K1341" i="1"/>
  <c r="K1469" i="1"/>
  <c r="K1673" i="1"/>
  <c r="K687" i="1"/>
  <c r="K1149" i="1"/>
  <c r="K1765" i="1"/>
  <c r="K1615" i="1"/>
  <c r="K911" i="1"/>
  <c r="K1739" i="1"/>
  <c r="K1497" i="1"/>
  <c r="N1694" i="2" l="1"/>
  <c r="N1645" i="2"/>
  <c r="N1210" i="2"/>
  <c r="N1168" i="2"/>
  <c r="N888" i="2"/>
  <c r="N809" i="2"/>
  <c r="N871" i="2"/>
  <c r="N1683" i="2"/>
  <c r="N1673" i="2"/>
  <c r="N1740" i="2"/>
  <c r="N1724" i="2"/>
  <c r="N1708" i="2"/>
  <c r="N1692" i="2"/>
  <c r="N1647" i="2"/>
  <c r="N1648" i="2"/>
  <c r="N1641" i="2"/>
  <c r="N1623" i="2"/>
  <c r="N1646" i="2"/>
  <c r="N1610" i="2"/>
  <c r="N1603" i="2"/>
  <c r="N1627" i="2"/>
  <c r="N1551" i="2"/>
  <c r="N1532" i="2"/>
  <c r="N1376" i="2"/>
  <c r="N1390" i="2"/>
  <c r="N1332" i="2"/>
  <c r="N1386" i="2"/>
  <c r="N1442" i="2"/>
  <c r="N1426" i="2"/>
  <c r="N1202" i="2"/>
  <c r="N1138" i="2"/>
  <c r="N1171" i="2"/>
  <c r="N1107" i="2"/>
  <c r="N1166" i="2"/>
  <c r="N1102" i="2"/>
  <c r="N1297" i="2"/>
  <c r="N1216" i="2"/>
  <c r="N1153" i="2"/>
  <c r="N1117" i="2"/>
  <c r="N930" i="2"/>
  <c r="N884" i="2"/>
  <c r="N955" i="2"/>
  <c r="N899" i="2"/>
  <c r="N867" i="2"/>
  <c r="N797" i="2"/>
  <c r="N781" i="2"/>
  <c r="N796" i="2"/>
  <c r="N780" i="2"/>
  <c r="N571" i="2"/>
  <c r="N514" i="2"/>
  <c r="N547" i="2"/>
  <c r="N573" i="2"/>
  <c r="N517" i="2"/>
  <c r="N325" i="2"/>
  <c r="N303" i="2"/>
  <c r="N287" i="2"/>
  <c r="N271" i="2"/>
  <c r="N255" i="2"/>
  <c r="N239" i="2"/>
  <c r="N223" i="2"/>
  <c r="N203" i="2"/>
  <c r="N1652" i="2"/>
  <c r="N1146" i="2"/>
  <c r="N1137" i="2"/>
  <c r="N387" i="2"/>
  <c r="N1675" i="2"/>
  <c r="N1662" i="2"/>
  <c r="N1738" i="2"/>
  <c r="N1722" i="2"/>
  <c r="N1706" i="2"/>
  <c r="N1690" i="2"/>
  <c r="N1643" i="2"/>
  <c r="N1637" i="2"/>
  <c r="N1618" i="2"/>
  <c r="N1605" i="2"/>
  <c r="N1595" i="2"/>
  <c r="N1543" i="2"/>
  <c r="N1538" i="2"/>
  <c r="N1370" i="2"/>
  <c r="N1440" i="2"/>
  <c r="N1194" i="2"/>
  <c r="N1130" i="2"/>
  <c r="N1163" i="2"/>
  <c r="N1099" i="2"/>
  <c r="N1158" i="2"/>
  <c r="N1094" i="2"/>
  <c r="N1281" i="2"/>
  <c r="N1192" i="2"/>
  <c r="N1120" i="2"/>
  <c r="N1227" i="2"/>
  <c r="N1104" i="2"/>
  <c r="N922" i="2"/>
  <c r="N880" i="2"/>
  <c r="N947" i="2"/>
  <c r="N956" i="2"/>
  <c r="N895" i="2"/>
  <c r="N863" i="2"/>
  <c r="N813" i="2"/>
  <c r="N795" i="2"/>
  <c r="N779" i="2"/>
  <c r="N794" i="2"/>
  <c r="N778" i="2"/>
  <c r="N675" i="2"/>
  <c r="N563" i="2"/>
  <c r="N443" i="2"/>
  <c r="N411" i="2"/>
  <c r="N488" i="2"/>
  <c r="N474" i="2"/>
  <c r="N565" i="2"/>
  <c r="N525" i="2"/>
  <c r="N515" i="2"/>
  <c r="N301" i="2"/>
  <c r="N285" i="2"/>
  <c r="N269" i="2"/>
  <c r="N253" i="2"/>
  <c r="N237" i="2"/>
  <c r="N221" i="2"/>
  <c r="N7" i="2"/>
  <c r="N1726" i="2"/>
  <c r="N1636" i="2"/>
  <c r="N1444" i="2"/>
  <c r="N1232" i="2"/>
  <c r="N783" i="2"/>
  <c r="N1747" i="2"/>
  <c r="N1658" i="2"/>
  <c r="N1736" i="2"/>
  <c r="N1720" i="2"/>
  <c r="N1704" i="2"/>
  <c r="N1688" i="2"/>
  <c r="N1639" i="2"/>
  <c r="N1633" i="2"/>
  <c r="N1607" i="2"/>
  <c r="N1597" i="2"/>
  <c r="N1462" i="2"/>
  <c r="N1438" i="2"/>
  <c r="N1301" i="2"/>
  <c r="N1186" i="2"/>
  <c r="N1122" i="2"/>
  <c r="N1279" i="2"/>
  <c r="N1155" i="2"/>
  <c r="N1091" i="2"/>
  <c r="N1150" i="2"/>
  <c r="N1244" i="2"/>
  <c r="N1176" i="2"/>
  <c r="N1128" i="2"/>
  <c r="N914" i="2"/>
  <c r="N876" i="2"/>
  <c r="N939" i="2"/>
  <c r="N948" i="2"/>
  <c r="N891" i="2"/>
  <c r="N859" i="2"/>
  <c r="N793" i="2"/>
  <c r="N777" i="2"/>
  <c r="N792" i="2"/>
  <c r="N776" i="2"/>
  <c r="N679" i="2"/>
  <c r="N630" i="2"/>
  <c r="N674" i="2"/>
  <c r="N587" i="2"/>
  <c r="N523" i="2"/>
  <c r="N596" i="2"/>
  <c r="N322" i="2"/>
  <c r="N299" i="2"/>
  <c r="N283" i="2"/>
  <c r="N267" i="2"/>
  <c r="N251" i="2"/>
  <c r="N235" i="2"/>
  <c r="N219" i="2"/>
  <c r="N5" i="2"/>
  <c r="N1681" i="2"/>
  <c r="N1651" i="2"/>
  <c r="N1594" i="2"/>
  <c r="N1348" i="2"/>
  <c r="N1160" i="2"/>
  <c r="N1149" i="2"/>
  <c r="N938" i="2"/>
  <c r="N821" i="2"/>
  <c r="N619" i="2"/>
  <c r="N463" i="2"/>
  <c r="N534" i="2"/>
  <c r="N530" i="2"/>
  <c r="N305" i="2"/>
  <c r="N273" i="2"/>
  <c r="N241" i="2"/>
  <c r="N1687" i="2"/>
  <c r="N1745" i="2"/>
  <c r="N1654" i="2"/>
  <c r="N1734" i="2"/>
  <c r="N1718" i="2"/>
  <c r="N1702" i="2"/>
  <c r="N1686" i="2"/>
  <c r="N1635" i="2"/>
  <c r="N1661" i="2"/>
  <c r="N1672" i="2"/>
  <c r="N1599" i="2"/>
  <c r="N1619" i="2"/>
  <c r="N1642" i="2"/>
  <c r="N1589" i="2"/>
  <c r="N1611" i="2"/>
  <c r="N1522" i="2"/>
  <c r="N1487" i="2"/>
  <c r="N1454" i="2"/>
  <c r="N1418" i="2"/>
  <c r="N1436" i="2"/>
  <c r="N1372" i="2"/>
  <c r="N1178" i="2"/>
  <c r="N1114" i="2"/>
  <c r="N1271" i="2"/>
  <c r="N1147" i="2"/>
  <c r="N1289" i="2"/>
  <c r="N1142" i="2"/>
  <c r="N1228" i="2"/>
  <c r="N1169" i="2"/>
  <c r="N1105" i="2"/>
  <c r="N1165" i="2"/>
  <c r="N1121" i="2"/>
  <c r="N1185" i="2"/>
  <c r="N906" i="2"/>
  <c r="N931" i="2"/>
  <c r="N940" i="2"/>
  <c r="N887" i="2"/>
  <c r="N791" i="2"/>
  <c r="N775" i="2"/>
  <c r="N790" i="2"/>
  <c r="N774" i="2"/>
  <c r="N582" i="2"/>
  <c r="N593" i="2"/>
  <c r="N490" i="2"/>
  <c r="N435" i="2"/>
  <c r="N403" i="2"/>
  <c r="N526" i="2"/>
  <c r="N493" i="2"/>
  <c r="N487" i="2"/>
  <c r="N318" i="2"/>
  <c r="N297" i="2"/>
  <c r="N281" i="2"/>
  <c r="N265" i="2"/>
  <c r="N249" i="2"/>
  <c r="N233" i="2"/>
  <c r="N217" i="2"/>
  <c r="N338" i="2"/>
  <c r="N3" i="2"/>
  <c r="N1615" i="2"/>
  <c r="N799" i="2"/>
  <c r="N798" i="2"/>
  <c r="N579" i="2"/>
  <c r="N1679" i="2"/>
  <c r="N1743" i="2"/>
  <c r="N1650" i="2"/>
  <c r="N1732" i="2"/>
  <c r="N1716" i="2"/>
  <c r="N1700" i="2"/>
  <c r="N1663" i="2"/>
  <c r="N1631" i="2"/>
  <c r="N1657" i="2"/>
  <c r="N1591" i="2"/>
  <c r="N1640" i="2"/>
  <c r="N1528" i="2"/>
  <c r="N1450" i="2"/>
  <c r="N1434" i="2"/>
  <c r="N1170" i="2"/>
  <c r="N1106" i="2"/>
  <c r="N1263" i="2"/>
  <c r="N1139" i="2"/>
  <c r="N1198" i="2"/>
  <c r="N1134" i="2"/>
  <c r="N1133" i="2"/>
  <c r="N1200" i="2"/>
  <c r="N1136" i="2"/>
  <c r="N900" i="2"/>
  <c r="N923" i="2"/>
  <c r="N932" i="2"/>
  <c r="N883" i="2"/>
  <c r="N819" i="2"/>
  <c r="N805" i="2"/>
  <c r="N789" i="2"/>
  <c r="N773" i="2"/>
  <c r="N769" i="2"/>
  <c r="N814" i="2"/>
  <c r="N788" i="2"/>
  <c r="N772" i="2"/>
  <c r="N574" i="2"/>
  <c r="N586" i="2"/>
  <c r="N475" i="2"/>
  <c r="N506" i="2"/>
  <c r="N544" i="2"/>
  <c r="N491" i="2"/>
  <c r="N536" i="2"/>
  <c r="N467" i="2"/>
  <c r="N295" i="2"/>
  <c r="N279" i="2"/>
  <c r="N263" i="2"/>
  <c r="N247" i="2"/>
  <c r="N231" i="2"/>
  <c r="N310" i="2"/>
  <c r="N6" i="2"/>
  <c r="N1742" i="2"/>
  <c r="N1295" i="2"/>
  <c r="N1110" i="2"/>
  <c r="N908" i="2"/>
  <c r="N782" i="2"/>
  <c r="N1671" i="2"/>
  <c r="N1741" i="2"/>
  <c r="N1746" i="2"/>
  <c r="N1730" i="2"/>
  <c r="N1714" i="2"/>
  <c r="N1698" i="2"/>
  <c r="N1659" i="2"/>
  <c r="N1660" i="2"/>
  <c r="N1653" i="2"/>
  <c r="N1674" i="2"/>
  <c r="N1626" i="2"/>
  <c r="N1401" i="2"/>
  <c r="N1414" i="2"/>
  <c r="N1406" i="2"/>
  <c r="N1448" i="2"/>
  <c r="N1432" i="2"/>
  <c r="N1356" i="2"/>
  <c r="N1285" i="2"/>
  <c r="N1162" i="2"/>
  <c r="N1098" i="2"/>
  <c r="N1255" i="2"/>
  <c r="N1131" i="2"/>
  <c r="N1190" i="2"/>
  <c r="N1126" i="2"/>
  <c r="N1234" i="2"/>
  <c r="N1152" i="2"/>
  <c r="N1101" i="2"/>
  <c r="N1184" i="2"/>
  <c r="N1096" i="2"/>
  <c r="N954" i="2"/>
  <c r="N896" i="2"/>
  <c r="N915" i="2"/>
  <c r="N924" i="2"/>
  <c r="N879" i="2"/>
  <c r="N815" i="2"/>
  <c r="N811" i="2"/>
  <c r="N803" i="2"/>
  <c r="N787" i="2"/>
  <c r="N771" i="2"/>
  <c r="N802" i="2"/>
  <c r="N786" i="2"/>
  <c r="N673" i="2"/>
  <c r="N566" i="2"/>
  <c r="N585" i="2"/>
  <c r="N635" i="2"/>
  <c r="N520" i="2"/>
  <c r="N468" i="2"/>
  <c r="N427" i="2"/>
  <c r="N395" i="2"/>
  <c r="N551" i="2"/>
  <c r="N501" i="2"/>
  <c r="N477" i="2"/>
  <c r="N460" i="2"/>
  <c r="N342" i="2"/>
  <c r="N334" i="2"/>
  <c r="N309" i="2"/>
  <c r="N293" i="2"/>
  <c r="N277" i="2"/>
  <c r="N261" i="2"/>
  <c r="N245" i="2"/>
  <c r="N229" i="2"/>
  <c r="N4" i="2"/>
  <c r="N1677" i="2"/>
  <c r="N1710" i="2"/>
  <c r="N1632" i="2"/>
  <c r="N1470" i="2"/>
  <c r="N1397" i="2"/>
  <c r="N1428" i="2"/>
  <c r="N1115" i="2"/>
  <c r="N1174" i="2"/>
  <c r="N419" i="2"/>
  <c r="N471" i="2"/>
  <c r="N581" i="2"/>
  <c r="N455" i="2"/>
  <c r="N289" i="2"/>
  <c r="N257" i="2"/>
  <c r="N225" i="2"/>
  <c r="N211" i="2"/>
  <c r="N1685" i="2"/>
  <c r="N1689" i="2"/>
  <c r="N1744" i="2"/>
  <c r="N1728" i="2"/>
  <c r="N1712" i="2"/>
  <c r="N1696" i="2"/>
  <c r="N1655" i="2"/>
  <c r="N1656" i="2"/>
  <c r="N1649" i="2"/>
  <c r="N1634" i="2"/>
  <c r="N1602" i="2"/>
  <c r="N1621" i="2"/>
  <c r="N1638" i="2"/>
  <c r="N1446" i="2"/>
  <c r="N1430" i="2"/>
  <c r="N1340" i="2"/>
  <c r="N1218" i="2"/>
  <c r="N1154" i="2"/>
  <c r="N1248" i="2"/>
  <c r="N1123" i="2"/>
  <c r="N1182" i="2"/>
  <c r="N1118" i="2"/>
  <c r="N1201" i="2"/>
  <c r="N1208" i="2"/>
  <c r="N946" i="2"/>
  <c r="N892" i="2"/>
  <c r="N817" i="2"/>
  <c r="N907" i="2"/>
  <c r="N829" i="2"/>
  <c r="N916" i="2"/>
  <c r="N875" i="2"/>
  <c r="N807" i="2"/>
  <c r="N801" i="2"/>
  <c r="N785" i="2"/>
  <c r="N800" i="2"/>
  <c r="N784" i="2"/>
  <c r="N602" i="2"/>
  <c r="N555" i="2"/>
  <c r="N603" i="2"/>
  <c r="N499" i="2"/>
  <c r="N476" i="2"/>
  <c r="N518" i="2"/>
  <c r="N472" i="2"/>
  <c r="N307" i="2"/>
  <c r="N291" i="2"/>
  <c r="N275" i="2"/>
  <c r="N259" i="2"/>
  <c r="N243" i="2"/>
  <c r="N227" i="2"/>
  <c r="N2" i="2"/>
  <c r="N515" i="1"/>
  <c r="N390" i="1"/>
  <c r="N1312" i="1"/>
  <c r="N1800" i="1"/>
  <c r="N527" i="1"/>
  <c r="N251" i="1"/>
  <c r="N1006" i="1"/>
  <c r="N306" i="1"/>
  <c r="N929" i="1"/>
  <c r="N658" i="1"/>
  <c r="N1001" i="1"/>
  <c r="N1503" i="1"/>
  <c r="N1182" i="1"/>
  <c r="N1721" i="1"/>
  <c r="N313" i="1"/>
  <c r="N1728" i="1"/>
  <c r="N1646" i="1"/>
  <c r="N1570" i="1"/>
  <c r="N1747" i="1"/>
  <c r="N105" i="1"/>
  <c r="N459" i="1"/>
  <c r="N97" i="1"/>
  <c r="N1512" i="1"/>
  <c r="N23" i="1"/>
  <c r="N1532" i="1"/>
  <c r="N1671" i="1"/>
  <c r="N299" i="1"/>
  <c r="N155" i="1"/>
  <c r="N287" i="1"/>
  <c r="N1340" i="1"/>
  <c r="N638" i="1"/>
  <c r="N1412" i="1"/>
  <c r="N548" i="1"/>
  <c r="N1653" i="1"/>
  <c r="N175" i="1"/>
  <c r="N395" i="1"/>
  <c r="N973" i="1"/>
  <c r="N1585" i="1"/>
  <c r="N952" i="1"/>
  <c r="N1641" i="1"/>
  <c r="N205" i="1"/>
  <c r="N1565" i="1"/>
  <c r="N1075" i="1"/>
  <c r="N480" i="1"/>
  <c r="N413" i="1"/>
  <c r="N1351" i="1"/>
  <c r="N1666" i="1"/>
  <c r="N1430" i="1"/>
  <c r="N280" i="1"/>
  <c r="N210" i="1"/>
  <c r="N1588" i="1"/>
  <c r="N284" i="1"/>
  <c r="N1765" i="1"/>
  <c r="N1699" i="1"/>
  <c r="N1053" i="1"/>
  <c r="N89" i="1"/>
  <c r="N167" i="1"/>
  <c r="N715" i="1"/>
  <c r="N1255" i="1"/>
  <c r="N1011" i="1"/>
  <c r="N1479" i="1"/>
  <c r="N1443" i="1"/>
  <c r="N405" i="1"/>
  <c r="N1052" i="1"/>
  <c r="N675" i="1"/>
  <c r="N1297" i="1"/>
  <c r="N1818" i="1"/>
  <c r="N1727" i="1"/>
  <c r="N1187" i="1"/>
  <c r="N1370" i="1"/>
  <c r="N1096" i="1"/>
  <c r="N347" i="1"/>
  <c r="N1557" i="1"/>
  <c r="N1331" i="1"/>
  <c r="N1261" i="1"/>
  <c r="N759" i="1"/>
  <c r="N1254" i="1"/>
  <c r="N415" i="1"/>
  <c r="N703" i="1"/>
  <c r="N1574" i="1"/>
  <c r="N795" i="1"/>
  <c r="N135" i="1"/>
  <c r="N586" i="1"/>
  <c r="N1695" i="1"/>
  <c r="N254" i="1"/>
  <c r="N142" i="1"/>
  <c r="N321" i="1"/>
  <c r="N628" i="1"/>
  <c r="N517" i="1"/>
  <c r="N1280" i="1"/>
  <c r="N312" i="1"/>
  <c r="N1403" i="1"/>
  <c r="N218" i="1"/>
  <c r="N180" i="1"/>
  <c r="N930" i="1"/>
  <c r="N798" i="1"/>
  <c r="N227" i="1"/>
  <c r="N44" i="1"/>
  <c r="N1428" i="1"/>
  <c r="N1235" i="1"/>
  <c r="N1643" i="1"/>
  <c r="N91" i="1"/>
  <c r="N28" i="1"/>
  <c r="N1246" i="1"/>
  <c r="N1642" i="1"/>
  <c r="N1402" i="1"/>
  <c r="N866" i="1"/>
  <c r="N882" i="1"/>
  <c r="N1500" i="1"/>
  <c r="N1034" i="1"/>
  <c r="N410" i="1"/>
  <c r="N216" i="1"/>
  <c r="N1490" i="1"/>
  <c r="N374" i="1"/>
  <c r="N440" i="1"/>
  <c r="N776" i="1"/>
  <c r="N1233" i="1"/>
  <c r="N492" i="1"/>
  <c r="N1438" i="1"/>
  <c r="N968" i="1"/>
  <c r="N1149" i="1"/>
  <c r="N1388" i="1"/>
  <c r="N1269" i="1"/>
  <c r="N1779" i="1"/>
  <c r="N79" i="1"/>
  <c r="N1394" i="1"/>
  <c r="N1355" i="1"/>
  <c r="N1689" i="1"/>
  <c r="N873" i="1"/>
  <c r="N1543" i="1"/>
  <c r="N1371" i="1"/>
  <c r="N1408" i="1"/>
  <c r="N1161" i="1"/>
  <c r="N1237" i="1"/>
  <c r="N1763" i="1"/>
  <c r="N958" i="1"/>
  <c r="N783" i="1"/>
  <c r="N805" i="1"/>
  <c r="N906" i="1"/>
  <c r="N1417" i="1"/>
  <c r="N619" i="1"/>
  <c r="N1279" i="1"/>
  <c r="N857" i="1"/>
  <c r="N1039" i="1"/>
  <c r="N756" i="1"/>
  <c r="N695" i="1"/>
  <c r="N988" i="1"/>
  <c r="N168" i="1"/>
  <c r="N33" i="1"/>
  <c r="N1601" i="1"/>
  <c r="N99" i="1"/>
  <c r="N1579" i="1"/>
  <c r="N1552" i="1"/>
  <c r="N239" i="1"/>
  <c r="N1242" i="1"/>
  <c r="N540" i="1"/>
  <c r="N6" i="1"/>
  <c r="N73" i="1"/>
  <c r="N260" i="1"/>
  <c r="N1483" i="1"/>
  <c r="N817" i="1"/>
  <c r="N424" i="1"/>
  <c r="N745" i="1"/>
  <c r="N1213" i="1"/>
  <c r="N1031" i="1"/>
  <c r="N13" i="1"/>
  <c r="N1814" i="1"/>
  <c r="N1475" i="1"/>
  <c r="N78" i="1"/>
  <c r="N1362" i="1"/>
  <c r="N27" i="1"/>
  <c r="N1354" i="1"/>
  <c r="N1298" i="1"/>
  <c r="N1136" i="1"/>
  <c r="N1605" i="1"/>
  <c r="N1120" i="1"/>
  <c r="N1784" i="1"/>
  <c r="N1016" i="1"/>
  <c r="N632" i="1"/>
  <c r="N1516" i="1"/>
  <c r="N539" i="1"/>
  <c r="N982" i="1"/>
  <c r="N1361" i="1"/>
  <c r="N706" i="1"/>
  <c r="N1194" i="1"/>
  <c r="N608" i="1"/>
  <c r="N356" i="1"/>
  <c r="N202" i="1"/>
  <c r="N1234" i="1"/>
  <c r="N1766" i="1"/>
  <c r="N1342" i="1"/>
  <c r="N1804" i="1"/>
  <c r="N1004" i="1"/>
  <c r="N324" i="1"/>
  <c r="N1390" i="1"/>
  <c r="N730" i="1"/>
  <c r="N1796" i="1"/>
  <c r="N687" i="1"/>
  <c r="N1791" i="1"/>
  <c r="N757" i="1"/>
  <c r="N1485" i="1"/>
  <c r="N1215" i="1"/>
  <c r="N813" i="1"/>
  <c r="N5" i="1"/>
  <c r="N1148" i="1"/>
  <c r="N1755" i="1"/>
  <c r="N361" i="1"/>
  <c r="N1691" i="1"/>
  <c r="N1329" i="1"/>
  <c r="N889" i="1"/>
  <c r="N1113" i="1"/>
  <c r="N1773" i="1"/>
  <c r="N1463" i="1"/>
  <c r="N549" i="1"/>
  <c r="N451" i="1"/>
  <c r="N595" i="1"/>
  <c r="N393" i="1"/>
  <c r="N1753" i="1"/>
  <c r="N809" i="1"/>
  <c r="N667" i="1"/>
  <c r="N746" i="1"/>
  <c r="N883" i="1"/>
  <c r="N1802" i="1"/>
  <c r="N1365" i="1"/>
  <c r="N1368" i="1"/>
  <c r="N993" i="1"/>
  <c r="N1708" i="1"/>
  <c r="N822" i="1"/>
  <c r="N52" i="1"/>
  <c r="N947" i="1"/>
  <c r="N121" i="1"/>
  <c r="N261" i="1"/>
  <c r="N385" i="1"/>
  <c r="N990" i="1"/>
  <c r="N1426" i="1"/>
  <c r="N752" i="1"/>
  <c r="N844" i="1"/>
  <c r="N1681" i="1"/>
  <c r="N464" i="1"/>
  <c r="N1714" i="1"/>
  <c r="N111" i="1"/>
  <c r="N1159" i="1"/>
  <c r="N29" i="1"/>
  <c r="N821" i="1"/>
  <c r="N16" i="1"/>
  <c r="N1236" i="1"/>
  <c r="N913" i="1"/>
  <c r="N1364" i="1"/>
  <c r="N1775" i="1"/>
  <c r="N1147" i="1"/>
  <c r="N1446" i="1"/>
  <c r="N493" i="1"/>
  <c r="N137" i="1"/>
  <c r="N1444" i="1"/>
  <c r="N1440" i="1"/>
  <c r="N354" i="1"/>
  <c r="N816" i="1"/>
  <c r="N126" i="1"/>
  <c r="N644" i="1"/>
  <c r="N1448" i="1"/>
  <c r="N1754" i="1"/>
  <c r="N369" i="1"/>
  <c r="N1720" i="1"/>
  <c r="N814" i="1"/>
  <c r="N110" i="1"/>
  <c r="N524" i="1"/>
  <c r="N630" i="1"/>
  <c r="N1358" i="1"/>
  <c r="N270" i="1"/>
  <c r="N620" i="1"/>
  <c r="N1158" i="1"/>
  <c r="N1673" i="1"/>
  <c r="N1337" i="1"/>
  <c r="N1263" i="1"/>
  <c r="N1623" i="1"/>
  <c r="N1409" i="1"/>
  <c r="N1153" i="1"/>
  <c r="N1143" i="1"/>
  <c r="N1687" i="1"/>
  <c r="N295" i="1"/>
  <c r="N1126" i="1"/>
  <c r="N769" i="1"/>
  <c r="N429" i="1"/>
  <c r="N961" i="1"/>
  <c r="N1478" i="1"/>
  <c r="N1573" i="1"/>
  <c r="N1275" i="1"/>
  <c r="N1379" i="1"/>
  <c r="N87" i="1"/>
  <c r="N773" i="1"/>
  <c r="N439" i="1"/>
  <c r="N509" i="1"/>
  <c r="N1072" i="1"/>
  <c r="N285" i="1"/>
  <c r="N1203" i="1"/>
  <c r="N1788" i="1"/>
  <c r="N380" i="1"/>
  <c r="N529" i="1"/>
  <c r="N624" i="1"/>
  <c r="N1677" i="1"/>
  <c r="N463" i="1"/>
  <c r="N71" i="1"/>
  <c r="N491" i="1"/>
  <c r="N1037" i="1"/>
  <c r="N583" i="1"/>
  <c r="N1505" i="1"/>
  <c r="N936" i="1"/>
  <c r="N1612" i="1"/>
  <c r="N25" i="1"/>
  <c r="N247" i="1"/>
  <c r="N770" i="1"/>
  <c r="N1326" i="1"/>
  <c r="N150" i="1"/>
  <c r="N117" i="1"/>
  <c r="N851" i="1"/>
  <c r="N371" i="1"/>
  <c r="N1196" i="1"/>
  <c r="N141" i="1"/>
  <c r="N21" i="1"/>
  <c r="N337" i="1"/>
  <c r="N397" i="1"/>
  <c r="N1284" i="1"/>
  <c r="N513" i="1"/>
  <c r="N152" i="1"/>
  <c r="N940" i="1"/>
  <c r="N266" i="1"/>
  <c r="N1054" i="1"/>
  <c r="N684" i="1"/>
  <c r="N267" i="1"/>
  <c r="N702" i="1"/>
  <c r="N1350" i="1"/>
  <c r="N1780" i="1"/>
  <c r="N1664" i="1"/>
  <c r="N1682" i="1"/>
  <c r="N448" i="1"/>
  <c r="N572" i="1"/>
  <c r="N1380" i="1"/>
  <c r="N1292" i="1"/>
  <c r="N600" i="1"/>
  <c r="N104" i="1"/>
  <c r="N690" i="1"/>
  <c r="N636" i="1"/>
  <c r="N240" i="1"/>
  <c r="N512" i="1"/>
  <c r="N708" i="1"/>
  <c r="N1497" i="1"/>
  <c r="N1469" i="1"/>
  <c r="N997" i="1"/>
  <c r="N1635" i="1"/>
  <c r="N1669" i="1"/>
  <c r="N1575" i="1"/>
  <c r="N1447" i="1"/>
  <c r="N437" i="1"/>
  <c r="N994" i="1"/>
  <c r="N1152" i="1"/>
  <c r="N191" i="1"/>
  <c r="N1789" i="1"/>
  <c r="N657" i="1"/>
  <c r="N1449" i="1"/>
  <c r="N742" i="1"/>
  <c r="N1313" i="1"/>
  <c r="N567" i="1"/>
  <c r="N1061" i="1"/>
  <c r="N1264" i="1"/>
  <c r="N1353" i="1"/>
  <c r="N1498" i="1"/>
  <c r="N634" i="1"/>
  <c r="N1410" i="1"/>
  <c r="N618" i="1"/>
  <c r="N143" i="1"/>
  <c r="N172" i="1"/>
  <c r="N1217" i="1"/>
  <c r="N148" i="1"/>
  <c r="N1244" i="1"/>
  <c r="N920" i="1"/>
  <c r="N101" i="1"/>
  <c r="N1202" i="1"/>
  <c r="N923" i="1"/>
  <c r="N455" i="1"/>
  <c r="N1611" i="1"/>
  <c r="N1013" i="1"/>
  <c r="N863" i="1"/>
  <c r="N754" i="1"/>
  <c r="N63" i="1"/>
  <c r="N414" i="1"/>
  <c r="N1070" i="1"/>
  <c r="N422" i="1"/>
  <c r="N1036" i="1"/>
  <c r="N353" i="1"/>
  <c r="N1650" i="1"/>
  <c r="N1191" i="1"/>
  <c r="N894" i="1"/>
  <c r="N93" i="1"/>
  <c r="N1301" i="1"/>
  <c r="N919" i="1"/>
  <c r="N122" i="1"/>
  <c r="N1607" i="1"/>
  <c r="N134" i="1"/>
  <c r="N1806" i="1"/>
  <c r="N1441" i="1"/>
  <c r="N1130" i="1"/>
  <c r="N760" i="1"/>
  <c r="N1640" i="1"/>
  <c r="N223" i="1"/>
  <c r="N1634" i="1"/>
  <c r="N1496" i="1"/>
  <c r="N1742" i="1"/>
  <c r="N18" i="1"/>
  <c r="N1302" i="1"/>
  <c r="N802" i="1"/>
  <c r="N976" i="1"/>
  <c r="N1746" i="1"/>
  <c r="N1308" i="1"/>
  <c r="N528" i="1"/>
  <c r="N1230" i="1"/>
  <c r="N1760" i="1"/>
  <c r="N162" i="1"/>
  <c r="N326" i="1"/>
  <c r="N428" i="1"/>
  <c r="N516" i="1"/>
  <c r="N1739" i="1"/>
  <c r="N1341" i="1"/>
  <c r="N1339" i="1"/>
  <c r="N735" i="1"/>
  <c r="N931" i="1"/>
  <c r="N899" i="1"/>
  <c r="N747" i="1"/>
  <c r="N1624" i="1"/>
  <c r="N1106" i="1"/>
  <c r="N1587" i="1"/>
  <c r="N573" i="1"/>
  <c r="N669" i="1"/>
  <c r="N1527" i="1"/>
  <c r="N725" i="1"/>
  <c r="N1374" i="1"/>
  <c r="N1172" i="1"/>
  <c r="N709" i="1"/>
  <c r="N665" i="1"/>
  <c r="N1661" i="1"/>
  <c r="N125" i="1"/>
  <c r="N387" i="1"/>
  <c r="N412" i="1"/>
  <c r="N581" i="1"/>
  <c r="N1185" i="1"/>
  <c r="N431" i="1"/>
  <c r="N506" i="1"/>
  <c r="N1221" i="1"/>
  <c r="N1209" i="1"/>
  <c r="N1670" i="1"/>
  <c r="N1750" i="1"/>
  <c r="N559" i="1"/>
  <c r="N1730" i="1"/>
  <c r="N1580" i="1"/>
  <c r="N10" i="1"/>
  <c r="N696" i="1"/>
  <c r="N1683" i="1"/>
  <c r="N1224" i="1"/>
  <c r="N1614" i="1"/>
  <c r="N862" i="1"/>
  <c r="N1523" i="1"/>
  <c r="N241" i="1"/>
  <c r="N1346" i="1"/>
  <c r="N454" i="1"/>
  <c r="N1545" i="1"/>
  <c r="N318" i="1"/>
  <c r="N932" i="1"/>
  <c r="N1686" i="1"/>
  <c r="N965" i="1"/>
  <c r="N1676" i="1"/>
  <c r="N972" i="1"/>
  <c r="N1501" i="1"/>
  <c r="N1734" i="1"/>
  <c r="N1100" i="1"/>
  <c r="N523" i="1"/>
  <c r="N58" i="1"/>
  <c r="N1310" i="1"/>
  <c r="N530" i="1"/>
  <c r="N396" i="1"/>
  <c r="N1084" i="1"/>
  <c r="N409" i="1"/>
  <c r="N580" i="1"/>
  <c r="N1772" i="1"/>
  <c r="N338" i="1"/>
  <c r="N860" i="1"/>
  <c r="N946" i="1"/>
  <c r="N1338" i="1"/>
  <c r="N136" i="1"/>
  <c r="N208" i="1"/>
  <c r="N300" i="1"/>
  <c r="N196" i="1"/>
  <c r="N911" i="1"/>
  <c r="N1589" i="1"/>
  <c r="N1819" i="1"/>
  <c r="N739" i="1"/>
  <c r="N1419" i="1"/>
  <c r="N367" i="1"/>
  <c r="N173" i="1"/>
  <c r="N1083" i="1"/>
  <c r="N1759" i="1"/>
  <c r="N1665" i="1"/>
  <c r="N1059" i="1"/>
  <c r="N1542" i="1"/>
  <c r="N1803" i="1"/>
  <c r="N649" i="1"/>
  <c r="N1567" i="1"/>
  <c r="N1256" i="1"/>
  <c r="N470" i="1"/>
  <c r="N700" i="1"/>
  <c r="N1639" i="1"/>
  <c r="N1174" i="1"/>
  <c r="N460" i="1"/>
  <c r="N828" i="1"/>
  <c r="N1243" i="1"/>
  <c r="N1056" i="1"/>
  <c r="N398" i="1"/>
  <c r="N1480" i="1"/>
  <c r="N1805" i="1"/>
  <c r="N1226" i="1"/>
  <c r="N609" i="1"/>
  <c r="N352" i="1"/>
  <c r="N184" i="1"/>
  <c r="N1027" i="1"/>
  <c r="N357" i="1"/>
  <c r="N1477" i="1"/>
  <c r="N65" i="1"/>
  <c r="N1576" i="1"/>
  <c r="N547" i="1"/>
  <c r="N1618" i="1"/>
  <c r="N1535" i="1"/>
  <c r="N1710" i="1"/>
  <c r="N1488" i="1"/>
  <c r="N278" i="1"/>
  <c r="N304" i="1"/>
  <c r="N1293" i="1"/>
  <c r="N98" i="1"/>
  <c r="N836" i="1"/>
  <c r="N316" i="1"/>
  <c r="N1206" i="1"/>
  <c r="N830" i="1"/>
  <c r="N1324" i="1"/>
  <c r="N943" i="1"/>
  <c r="N224" i="1"/>
  <c r="N102" i="1"/>
  <c r="N436" i="1"/>
  <c r="N1824" i="1"/>
  <c r="N70" i="1"/>
  <c r="N1098" i="1"/>
  <c r="N996" i="1"/>
  <c r="N1134" i="1"/>
  <c r="N1615" i="1"/>
  <c r="N1087" i="1"/>
  <c r="N1495" i="1"/>
  <c r="N1201" i="1"/>
  <c r="N1433" i="1"/>
  <c r="N272" i="1"/>
  <c r="N51" i="1"/>
  <c r="N1764" i="1"/>
  <c r="N1175" i="1"/>
  <c r="N914" i="1"/>
  <c r="N39" i="1"/>
  <c r="N1621" i="1"/>
  <c r="N1399" i="1"/>
  <c r="N1583" i="1"/>
  <c r="N1499" i="1"/>
  <c r="N1603" i="1"/>
  <c r="N1529" i="1"/>
  <c r="N811" i="1"/>
  <c r="N697" i="1"/>
  <c r="N577" i="1"/>
  <c r="N360" i="1"/>
  <c r="N793" i="1"/>
  <c r="N231" i="1"/>
  <c r="N486" i="1"/>
  <c r="N575" i="1"/>
  <c r="N1259" i="1"/>
  <c r="N1066" i="1"/>
  <c r="N1660" i="1"/>
  <c r="N456" i="1"/>
  <c r="N1081" i="1"/>
  <c r="N1211" i="1"/>
  <c r="N11" i="1"/>
  <c r="N1493" i="1"/>
  <c r="N1225" i="1"/>
  <c r="N82" i="1"/>
  <c r="N1437" i="1"/>
  <c r="N716" i="1"/>
  <c r="N199" i="1"/>
  <c r="N670" i="1"/>
  <c r="N498" i="1"/>
  <c r="N314" i="1"/>
  <c r="N74" i="1"/>
  <c r="N1080" i="1"/>
  <c r="N95" i="1"/>
  <c r="N551" i="1"/>
  <c r="N236" i="1"/>
  <c r="N190" i="1"/>
  <c r="N744" i="1"/>
  <c r="N916" i="1"/>
  <c r="N1192" i="1"/>
  <c r="N1526" i="1"/>
  <c r="N729" i="1"/>
  <c r="N606" i="1"/>
  <c r="N1195" i="1"/>
  <c r="N944" i="1"/>
  <c r="N1382" i="1"/>
  <c r="N68" i="1"/>
  <c r="N1156" i="1"/>
  <c r="N728" i="1"/>
  <c r="N364" i="1"/>
  <c r="N796" i="1"/>
  <c r="N1414" i="1"/>
  <c r="N824" i="1"/>
  <c r="N132" i="1"/>
  <c r="N494" i="1"/>
  <c r="N552" i="1"/>
  <c r="N2" i="1"/>
  <c r="N488" i="1"/>
  <c r="N194" i="1"/>
  <c r="N614" i="1"/>
  <c r="N34" i="1"/>
  <c r="N1218" i="1"/>
  <c r="N116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BFBC29-3C09-408F-ADFA-1EED18B11E87}" keepAlive="1" name="Spørring - arithmetic_underlying_cor_CSD (2)" description="Tilkobling til spørringen arithmetic_underlying_cor_CSD (2) i arbeidsboken." type="5" refreshedVersion="7" background="1" saveData="1">
    <dbPr connection="Provider=Microsoft.Mashup.OleDb.1;Data Source=$Workbook$;Location=&quot;arithmetic_underlying_cor_CSD (2)&quot;;Extended Properties=&quot;&quot;" command="SELECT * FROM [arithmetic_underlying_cor_CSD (2)]"/>
  </connection>
  <connection id="2" xr16:uid="{03E37D5D-4B9B-4D0C-8A15-D1CAFCCF410F}" keepAlive="1" name="Spørring - fisher_underlying_cor_CSD (2)" description="Tilkobling til spørringen fisher_underlying_cor_CSD (2) i arbeidsboken." type="5" refreshedVersion="7" background="1" saveData="1">
    <dbPr connection="Provider=Microsoft.Mashup.OleDb.1;Data Source=$Workbook$;Location=&quot;fisher_underlying_cor_CSD (2)&quot;;Extended Properties=&quot;&quot;" command="SELECT * FROM [fisher_underlying_cor_CSD (2)]"/>
  </connection>
</connections>
</file>

<file path=xl/sharedStrings.xml><?xml version="1.0" encoding="utf-8"?>
<sst xmlns="http://schemas.openxmlformats.org/spreadsheetml/2006/main" count="10738" uniqueCount="857">
  <si>
    <t>Gene1</t>
  </si>
  <si>
    <t>Gene2</t>
  </si>
  <si>
    <t>rho_BP</t>
  </si>
  <si>
    <t>rho_ctrl</t>
  </si>
  <si>
    <t>Edge type</t>
  </si>
  <si>
    <t>Rho of intrest</t>
  </si>
  <si>
    <t>t1</t>
  </si>
  <si>
    <t>t2</t>
  </si>
  <si>
    <t>p1</t>
  </si>
  <si>
    <t>p2</t>
  </si>
  <si>
    <t>p1p2</t>
  </si>
  <si>
    <t>Rank</t>
  </si>
  <si>
    <t>Benjamini</t>
  </si>
  <si>
    <t>p1p2 &lt; Benjamini</t>
  </si>
  <si>
    <t xml:space="preserve">A4GALT </t>
  </si>
  <si>
    <t xml:space="preserve">SULT1B1 </t>
  </si>
  <si>
    <t>S</t>
  </si>
  <si>
    <t xml:space="preserve">ABCF1 </t>
  </si>
  <si>
    <t xml:space="preserve">APOBEC3C </t>
  </si>
  <si>
    <t xml:space="preserve">ACAT2 </t>
  </si>
  <si>
    <t xml:space="preserve">ZNF184 </t>
  </si>
  <si>
    <t xml:space="preserve">ACTR10 </t>
  </si>
  <si>
    <t xml:space="preserve">KIFAP3 </t>
  </si>
  <si>
    <t>C</t>
  </si>
  <si>
    <t xml:space="preserve">OXCT1 </t>
  </si>
  <si>
    <t xml:space="preserve">NECAP1 </t>
  </si>
  <si>
    <t xml:space="preserve">TM6SF1 </t>
  </si>
  <si>
    <t xml:space="preserve">POLE3 </t>
  </si>
  <si>
    <t xml:space="preserve">PITX3 </t>
  </si>
  <si>
    <t xml:space="preserve">ADAR </t>
  </si>
  <si>
    <t xml:space="preserve">ACTR1B </t>
  </si>
  <si>
    <t xml:space="preserve">GOLPH3L </t>
  </si>
  <si>
    <t>D</t>
  </si>
  <si>
    <t xml:space="preserve">ADAM2 </t>
  </si>
  <si>
    <t xml:space="preserve">GLDC </t>
  </si>
  <si>
    <t xml:space="preserve">NELL2 </t>
  </si>
  <si>
    <t xml:space="preserve">RANBP6 </t>
  </si>
  <si>
    <t xml:space="preserve">CHI3L2 </t>
  </si>
  <si>
    <t xml:space="preserve">MTX2 </t>
  </si>
  <si>
    <t xml:space="preserve">ADH7 </t>
  </si>
  <si>
    <t xml:space="preserve">RRAS </t>
  </si>
  <si>
    <t xml:space="preserve">ADM </t>
  </si>
  <si>
    <t xml:space="preserve">TRMT112 </t>
  </si>
  <si>
    <t xml:space="preserve">ADORA2B </t>
  </si>
  <si>
    <t xml:space="preserve">GPC5 </t>
  </si>
  <si>
    <t xml:space="preserve">AGT </t>
  </si>
  <si>
    <t xml:space="preserve">NR2E1 </t>
  </si>
  <si>
    <t xml:space="preserve">TP53BP2 </t>
  </si>
  <si>
    <t xml:space="preserve">F3 </t>
  </si>
  <si>
    <t xml:space="preserve">EMX2 </t>
  </si>
  <si>
    <t xml:space="preserve">GJA1 </t>
  </si>
  <si>
    <t xml:space="preserve">S1PR1 </t>
  </si>
  <si>
    <t xml:space="preserve">ADRA2A </t>
  </si>
  <si>
    <t xml:space="preserve">PORCN </t>
  </si>
  <si>
    <t xml:space="preserve">ADRA2C </t>
  </si>
  <si>
    <t xml:space="preserve">PCP4 </t>
  </si>
  <si>
    <t xml:space="preserve">ALAS1 </t>
  </si>
  <si>
    <t xml:space="preserve">AEBP1 </t>
  </si>
  <si>
    <t xml:space="preserve">FAM53C </t>
  </si>
  <si>
    <t xml:space="preserve">MLC1 </t>
  </si>
  <si>
    <t xml:space="preserve">NTSR2 </t>
  </si>
  <si>
    <t xml:space="preserve">SDC4 </t>
  </si>
  <si>
    <t xml:space="preserve">LRP4 </t>
  </si>
  <si>
    <t xml:space="preserve">ATP1B2 </t>
  </si>
  <si>
    <t xml:space="preserve">PLTP </t>
  </si>
  <si>
    <t xml:space="preserve">HTRA1 </t>
  </si>
  <si>
    <t xml:space="preserve">PLSCR4 </t>
  </si>
  <si>
    <t xml:space="preserve">EPHX1 </t>
  </si>
  <si>
    <t xml:space="preserve">ALDH2 </t>
  </si>
  <si>
    <t xml:space="preserve">AHCY </t>
  </si>
  <si>
    <t xml:space="preserve">MC4R </t>
  </si>
  <si>
    <t xml:space="preserve">AIRE </t>
  </si>
  <si>
    <t xml:space="preserve">C1orf54 </t>
  </si>
  <si>
    <t xml:space="preserve">AKR1A1 </t>
  </si>
  <si>
    <t xml:space="preserve">SRP9 </t>
  </si>
  <si>
    <t xml:space="preserve">TNMD </t>
  </si>
  <si>
    <t xml:space="preserve">ARL6IP1 </t>
  </si>
  <si>
    <t xml:space="preserve">RNF111 </t>
  </si>
  <si>
    <t xml:space="preserve">AKR1B1 </t>
  </si>
  <si>
    <t xml:space="preserve">SH3GL2 </t>
  </si>
  <si>
    <t xml:space="preserve">AKR1B10 </t>
  </si>
  <si>
    <t xml:space="preserve">SLC25A10 </t>
  </si>
  <si>
    <t xml:space="preserve">CCR10 </t>
  </si>
  <si>
    <t xml:space="preserve">SPI1 </t>
  </si>
  <si>
    <t xml:space="preserve">LEMD3 </t>
  </si>
  <si>
    <t xml:space="preserve">ALDH1A1 </t>
  </si>
  <si>
    <t xml:space="preserve">TTC4 </t>
  </si>
  <si>
    <t xml:space="preserve">ALDH8A1 </t>
  </si>
  <si>
    <t xml:space="preserve">LRP2BP </t>
  </si>
  <si>
    <t xml:space="preserve">ALG3 </t>
  </si>
  <si>
    <t xml:space="preserve">HCK </t>
  </si>
  <si>
    <t xml:space="preserve">ALG8 </t>
  </si>
  <si>
    <t xml:space="preserve">UBQLN3 </t>
  </si>
  <si>
    <t xml:space="preserve">ALOX12P2 </t>
  </si>
  <si>
    <t xml:space="preserve">PARN </t>
  </si>
  <si>
    <t xml:space="preserve">AMOTL2 </t>
  </si>
  <si>
    <t xml:space="preserve">FAT1 </t>
  </si>
  <si>
    <t xml:space="preserve">AMPH </t>
  </si>
  <si>
    <t xml:space="preserve">ATP6V1B2 </t>
  </si>
  <si>
    <t xml:space="preserve">MPP1 </t>
  </si>
  <si>
    <t xml:space="preserve">AMZ2 </t>
  </si>
  <si>
    <t xml:space="preserve">GSTP1 </t>
  </si>
  <si>
    <t xml:space="preserve">ANG </t>
  </si>
  <si>
    <t xml:space="preserve">FOXO4 </t>
  </si>
  <si>
    <t xml:space="preserve">ANKMY2 </t>
  </si>
  <si>
    <t xml:space="preserve">PPP1R8 </t>
  </si>
  <si>
    <t xml:space="preserve">ANKRD46 </t>
  </si>
  <si>
    <t xml:space="preserve">NAP1L2 </t>
  </si>
  <si>
    <t xml:space="preserve">RBM23 </t>
  </si>
  <si>
    <t xml:space="preserve">ANKRD7 </t>
  </si>
  <si>
    <t xml:space="preserve">PCDHGA10 </t>
  </si>
  <si>
    <t xml:space="preserve">ANKZF1 </t>
  </si>
  <si>
    <t xml:space="preserve">HCRTR2 </t>
  </si>
  <si>
    <t xml:space="preserve">ANO3 </t>
  </si>
  <si>
    <t xml:space="preserve">CAMKV </t>
  </si>
  <si>
    <t xml:space="preserve">ANXA10 </t>
  </si>
  <si>
    <t xml:space="preserve">SLC19A2 </t>
  </si>
  <si>
    <t xml:space="preserve">ANXA5 </t>
  </si>
  <si>
    <t xml:space="preserve">UFC1 </t>
  </si>
  <si>
    <t xml:space="preserve">AP2M1 </t>
  </si>
  <si>
    <t xml:space="preserve">GNG3 </t>
  </si>
  <si>
    <t xml:space="preserve">UQCRC1 </t>
  </si>
  <si>
    <t xml:space="preserve">GPI </t>
  </si>
  <si>
    <t xml:space="preserve">CDK5 </t>
  </si>
  <si>
    <t xml:space="preserve">ATP6V0B </t>
  </si>
  <si>
    <t xml:space="preserve">PLD3 </t>
  </si>
  <si>
    <t xml:space="preserve">GOT1 </t>
  </si>
  <si>
    <t xml:space="preserve">PSMD8 </t>
  </si>
  <si>
    <t xml:space="preserve">SERPINF1 </t>
  </si>
  <si>
    <t xml:space="preserve">COPS7A </t>
  </si>
  <si>
    <t xml:space="preserve">CYC1 </t>
  </si>
  <si>
    <t xml:space="preserve">PTPRN </t>
  </si>
  <si>
    <t xml:space="preserve">ARPC1A </t>
  </si>
  <si>
    <t xml:space="preserve">MCAT </t>
  </si>
  <si>
    <t xml:space="preserve">FXYD6 </t>
  </si>
  <si>
    <t xml:space="preserve">ARHGDIG </t>
  </si>
  <si>
    <t xml:space="preserve">ATP6V1G2 </t>
  </si>
  <si>
    <t xml:space="preserve">MDH1 </t>
  </si>
  <si>
    <t xml:space="preserve">ATP6AP1 </t>
  </si>
  <si>
    <t xml:space="preserve">CHGB </t>
  </si>
  <si>
    <t xml:space="preserve">NDRG4 </t>
  </si>
  <si>
    <t xml:space="preserve">PIN1 </t>
  </si>
  <si>
    <t xml:space="preserve">APBB1 </t>
  </si>
  <si>
    <t xml:space="preserve">C2orf42 </t>
  </si>
  <si>
    <t xml:space="preserve">STARD7 </t>
  </si>
  <si>
    <t xml:space="preserve">APLNR </t>
  </si>
  <si>
    <t xml:space="preserve">APOA4 </t>
  </si>
  <si>
    <t xml:space="preserve">SNAPC1 </t>
  </si>
  <si>
    <t xml:space="preserve">APOD </t>
  </si>
  <si>
    <t xml:space="preserve">SEMA3B </t>
  </si>
  <si>
    <t xml:space="preserve">APOO </t>
  </si>
  <si>
    <t xml:space="preserve">XK </t>
  </si>
  <si>
    <t xml:space="preserve">HSD17B11 </t>
  </si>
  <si>
    <t xml:space="preserve">AQP9 </t>
  </si>
  <si>
    <t xml:space="preserve">SOX21 </t>
  </si>
  <si>
    <t xml:space="preserve">ARCN1 </t>
  </si>
  <si>
    <t xml:space="preserve">SLC22A1 </t>
  </si>
  <si>
    <t xml:space="preserve">ARFIP2 </t>
  </si>
  <si>
    <t xml:space="preserve">IER5 </t>
  </si>
  <si>
    <t xml:space="preserve">SESN1 </t>
  </si>
  <si>
    <t xml:space="preserve">ARHGEF3 </t>
  </si>
  <si>
    <t xml:space="preserve">CRMP1 </t>
  </si>
  <si>
    <t xml:space="preserve">ARL2BP </t>
  </si>
  <si>
    <t xml:space="preserve">HIGD1B </t>
  </si>
  <si>
    <t xml:space="preserve">SEC24B </t>
  </si>
  <si>
    <t xml:space="preserve">GP6 </t>
  </si>
  <si>
    <t xml:space="preserve">RPUSD2 </t>
  </si>
  <si>
    <t xml:space="preserve">ART3 </t>
  </si>
  <si>
    <t xml:space="preserve">DIABLO </t>
  </si>
  <si>
    <t xml:space="preserve">ASB9 </t>
  </si>
  <si>
    <t xml:space="preserve">MS4A5 </t>
  </si>
  <si>
    <t xml:space="preserve">ASCL3 </t>
  </si>
  <si>
    <t xml:space="preserve">OCA2 </t>
  </si>
  <si>
    <t xml:space="preserve">ASNSD1 </t>
  </si>
  <si>
    <t xml:space="preserve">STAT4 </t>
  </si>
  <si>
    <t xml:space="preserve">CDH18 </t>
  </si>
  <si>
    <t xml:space="preserve">PTPRT </t>
  </si>
  <si>
    <t xml:space="preserve">ASS1 </t>
  </si>
  <si>
    <t xml:space="preserve">PTH2R </t>
  </si>
  <si>
    <t xml:space="preserve">ATG9A </t>
  </si>
  <si>
    <t xml:space="preserve">MEOX1 </t>
  </si>
  <si>
    <t xml:space="preserve">ATP1A1 </t>
  </si>
  <si>
    <t xml:space="preserve">ENO2 </t>
  </si>
  <si>
    <t xml:space="preserve">RPA2 </t>
  </si>
  <si>
    <t xml:space="preserve">TMEM208 </t>
  </si>
  <si>
    <t xml:space="preserve">DDX1 </t>
  </si>
  <si>
    <t xml:space="preserve">MOAP1 </t>
  </si>
  <si>
    <t xml:space="preserve">ATP6V1E1 </t>
  </si>
  <si>
    <t xml:space="preserve">MAP2K1 </t>
  </si>
  <si>
    <t xml:space="preserve">MRPL15 </t>
  </si>
  <si>
    <t xml:space="preserve">PFKM </t>
  </si>
  <si>
    <t xml:space="preserve">SERPINI1 </t>
  </si>
  <si>
    <t xml:space="preserve">PFN2 </t>
  </si>
  <si>
    <t xml:space="preserve">AUH </t>
  </si>
  <si>
    <t xml:space="preserve">AVPI1 </t>
  </si>
  <si>
    <t xml:space="preserve">IL4R </t>
  </si>
  <si>
    <t xml:space="preserve">KCNS3 </t>
  </si>
  <si>
    <t xml:space="preserve">BAZ2B </t>
  </si>
  <si>
    <t xml:space="preserve">FAT2 </t>
  </si>
  <si>
    <t xml:space="preserve">BCAP31 </t>
  </si>
  <si>
    <t xml:space="preserve">RCAN2 </t>
  </si>
  <si>
    <t xml:space="preserve">BEX4 </t>
  </si>
  <si>
    <t xml:space="preserve">BHMT </t>
  </si>
  <si>
    <t xml:space="preserve">LTF </t>
  </si>
  <si>
    <t xml:space="preserve">BIRC2 </t>
  </si>
  <si>
    <t xml:space="preserve">SDF2 </t>
  </si>
  <si>
    <t xml:space="preserve">BTBD3 </t>
  </si>
  <si>
    <t xml:space="preserve">PRKAG1 </t>
  </si>
  <si>
    <t xml:space="preserve">IFNGR2 </t>
  </si>
  <si>
    <t xml:space="preserve">PITPNB </t>
  </si>
  <si>
    <t xml:space="preserve">C19orf54 </t>
  </si>
  <si>
    <t xml:space="preserve">SRP14 </t>
  </si>
  <si>
    <t xml:space="preserve">C1QA </t>
  </si>
  <si>
    <t xml:space="preserve">C1QB </t>
  </si>
  <si>
    <t xml:space="preserve">USH2A </t>
  </si>
  <si>
    <t xml:space="preserve">C3 </t>
  </si>
  <si>
    <t xml:space="preserve">NDUFAB1 </t>
  </si>
  <si>
    <t xml:space="preserve">PPP1CA </t>
  </si>
  <si>
    <t xml:space="preserve">PEF1 </t>
  </si>
  <si>
    <t xml:space="preserve">TBC1D10B </t>
  </si>
  <si>
    <t xml:space="preserve">MRPS7 </t>
  </si>
  <si>
    <t xml:space="preserve">RABAC1 </t>
  </si>
  <si>
    <t xml:space="preserve">RABGGTA </t>
  </si>
  <si>
    <t xml:space="preserve">CSF1R </t>
  </si>
  <si>
    <t xml:space="preserve">TYROBP </t>
  </si>
  <si>
    <t xml:space="preserve">CA9 </t>
  </si>
  <si>
    <t xml:space="preserve">TCHH </t>
  </si>
  <si>
    <t xml:space="preserve">CACNA1S </t>
  </si>
  <si>
    <t xml:space="preserve">PSG3 </t>
  </si>
  <si>
    <t xml:space="preserve">CACNA2D3 </t>
  </si>
  <si>
    <t xml:space="preserve">CACNG3 </t>
  </si>
  <si>
    <t xml:space="preserve">FBLN2 </t>
  </si>
  <si>
    <t xml:space="preserve">CCL21 </t>
  </si>
  <si>
    <t xml:space="preserve">CBX7 </t>
  </si>
  <si>
    <t xml:space="preserve">CCDC87 </t>
  </si>
  <si>
    <t xml:space="preserve">PLAC8 </t>
  </si>
  <si>
    <t xml:space="preserve">OSR2 </t>
  </si>
  <si>
    <t xml:space="preserve">CCL7 </t>
  </si>
  <si>
    <t xml:space="preserve">OLFM4 </t>
  </si>
  <si>
    <t xml:space="preserve">CCNJL </t>
  </si>
  <si>
    <t xml:space="preserve">CST1 </t>
  </si>
  <si>
    <t xml:space="preserve">NPY </t>
  </si>
  <si>
    <t xml:space="preserve">RPA3 </t>
  </si>
  <si>
    <t xml:space="preserve">TBC1D19 </t>
  </si>
  <si>
    <t xml:space="preserve">CD177 </t>
  </si>
  <si>
    <t xml:space="preserve">SRY </t>
  </si>
  <si>
    <t xml:space="preserve">CDH12 </t>
  </si>
  <si>
    <t xml:space="preserve">CDH13 </t>
  </si>
  <si>
    <t xml:space="preserve">CDH5 </t>
  </si>
  <si>
    <t xml:space="preserve">CRYM </t>
  </si>
  <si>
    <t xml:space="preserve">CDKN1A </t>
  </si>
  <si>
    <t xml:space="preserve">RGS2 </t>
  </si>
  <si>
    <t xml:space="preserve">COX7A2 </t>
  </si>
  <si>
    <t xml:space="preserve">CDKN1B </t>
  </si>
  <si>
    <t xml:space="preserve">GNAZ </t>
  </si>
  <si>
    <t xml:space="preserve">SPINT2 </t>
  </si>
  <si>
    <t xml:space="preserve">UQCRQ </t>
  </si>
  <si>
    <t xml:space="preserve">DDB1 </t>
  </si>
  <si>
    <t xml:space="preserve">NME1 </t>
  </si>
  <si>
    <t xml:space="preserve">SEC61G </t>
  </si>
  <si>
    <t xml:space="preserve">CDKN2AIP </t>
  </si>
  <si>
    <t xml:space="preserve">MYBPC1 </t>
  </si>
  <si>
    <t xml:space="preserve">CEBPA </t>
  </si>
  <si>
    <t xml:space="preserve">CEBPB </t>
  </si>
  <si>
    <t xml:space="preserve">EDN2 </t>
  </si>
  <si>
    <t xml:space="preserve">CELA2B </t>
  </si>
  <si>
    <t xml:space="preserve">CSN2 </t>
  </si>
  <si>
    <t xml:space="preserve">SCG5 </t>
  </si>
  <si>
    <t xml:space="preserve">CHN1 </t>
  </si>
  <si>
    <t xml:space="preserve">CHRM5 </t>
  </si>
  <si>
    <t xml:space="preserve">SOX18 </t>
  </si>
  <si>
    <t xml:space="preserve">FASTKD3 </t>
  </si>
  <si>
    <t xml:space="preserve">CHRNB4 </t>
  </si>
  <si>
    <t xml:space="preserve">P2RY4 </t>
  </si>
  <si>
    <t xml:space="preserve">CHSY1 </t>
  </si>
  <si>
    <t xml:space="preserve">TIPARP </t>
  </si>
  <si>
    <t xml:space="preserve">CISD1 </t>
  </si>
  <si>
    <t xml:space="preserve">MDK </t>
  </si>
  <si>
    <t xml:space="preserve">CITED1 </t>
  </si>
  <si>
    <t xml:space="preserve">CKB </t>
  </si>
  <si>
    <t xml:space="preserve">CNN2 </t>
  </si>
  <si>
    <t xml:space="preserve">CKS2 </t>
  </si>
  <si>
    <t xml:space="preserve">INSM1 </t>
  </si>
  <si>
    <t xml:space="preserve">CLDN5 </t>
  </si>
  <si>
    <t xml:space="preserve">SPC25 </t>
  </si>
  <si>
    <t xml:space="preserve">CLEC1A </t>
  </si>
  <si>
    <t xml:space="preserve">PARK7 </t>
  </si>
  <si>
    <t xml:space="preserve">CLEC1B </t>
  </si>
  <si>
    <t xml:space="preserve">ITIH1 </t>
  </si>
  <si>
    <t xml:space="preserve">CMA1 </t>
  </si>
  <si>
    <t xml:space="preserve">CNGA1 </t>
  </si>
  <si>
    <t xml:space="preserve">WNT10B </t>
  </si>
  <si>
    <t xml:space="preserve">CNR2 </t>
  </si>
  <si>
    <t xml:space="preserve">ZNF223 </t>
  </si>
  <si>
    <t xml:space="preserve">CNTN6 </t>
  </si>
  <si>
    <t xml:space="preserve">OLFML2B </t>
  </si>
  <si>
    <t xml:space="preserve">COL15A1 </t>
  </si>
  <si>
    <t xml:space="preserve">IL13 </t>
  </si>
  <si>
    <t xml:space="preserve">COMMD9 </t>
  </si>
  <si>
    <t xml:space="preserve">RAB5B </t>
  </si>
  <si>
    <t xml:space="preserve">COPS5 </t>
  </si>
  <si>
    <t xml:space="preserve">VBP1 </t>
  </si>
  <si>
    <t xml:space="preserve">PLEKHA4 </t>
  </si>
  <si>
    <t xml:space="preserve">COX6C </t>
  </si>
  <si>
    <t xml:space="preserve">IL10 </t>
  </si>
  <si>
    <t xml:space="preserve">EPHA2 </t>
  </si>
  <si>
    <t xml:space="preserve">CPA1 </t>
  </si>
  <si>
    <t xml:space="preserve">GNE </t>
  </si>
  <si>
    <t xml:space="preserve">CPVL </t>
  </si>
  <si>
    <t xml:space="preserve">ZNF304 </t>
  </si>
  <si>
    <t xml:space="preserve">CREB3 </t>
  </si>
  <si>
    <t xml:space="preserve">NUBP1 </t>
  </si>
  <si>
    <t xml:space="preserve">CRIP2 </t>
  </si>
  <si>
    <t xml:space="preserve">CRYAB </t>
  </si>
  <si>
    <t xml:space="preserve">MAL </t>
  </si>
  <si>
    <t xml:space="preserve">CSF3 </t>
  </si>
  <si>
    <t xml:space="preserve">NUDT9 </t>
  </si>
  <si>
    <t xml:space="preserve">CSGALNACT1 </t>
  </si>
  <si>
    <t xml:space="preserve">RELN </t>
  </si>
  <si>
    <t xml:space="preserve">KIT </t>
  </si>
  <si>
    <t xml:space="preserve">TCN2 </t>
  </si>
  <si>
    <t xml:space="preserve">IFI35 </t>
  </si>
  <si>
    <t xml:space="preserve">SLC15A3 </t>
  </si>
  <si>
    <t xml:space="preserve">CSRP1 </t>
  </si>
  <si>
    <t xml:space="preserve">PHGDH </t>
  </si>
  <si>
    <t xml:space="preserve">CST8 </t>
  </si>
  <si>
    <t xml:space="preserve">PLA2G2F </t>
  </si>
  <si>
    <t xml:space="preserve">CTAGE1 </t>
  </si>
  <si>
    <t xml:space="preserve">EFNA1 </t>
  </si>
  <si>
    <t xml:space="preserve">SLC27A6 </t>
  </si>
  <si>
    <t xml:space="preserve">CTNNBIP1 </t>
  </si>
  <si>
    <t xml:space="preserve">TARBP2 </t>
  </si>
  <si>
    <t xml:space="preserve">CTNNBL1 </t>
  </si>
  <si>
    <t xml:space="preserve">HNRNPF </t>
  </si>
  <si>
    <t xml:space="preserve">CTRB2 </t>
  </si>
  <si>
    <t xml:space="preserve">LIME1 </t>
  </si>
  <si>
    <t xml:space="preserve">KAT2A </t>
  </si>
  <si>
    <t xml:space="preserve">CTSA </t>
  </si>
  <si>
    <t xml:space="preserve">GLCE </t>
  </si>
  <si>
    <t xml:space="preserve">PPL </t>
  </si>
  <si>
    <t xml:space="preserve">CTSD </t>
  </si>
  <si>
    <t xml:space="preserve">CUEDC2 </t>
  </si>
  <si>
    <t xml:space="preserve">FAM8A1 </t>
  </si>
  <si>
    <t xml:space="preserve">HTR1E </t>
  </si>
  <si>
    <t xml:space="preserve">TIMP1 </t>
  </si>
  <si>
    <t xml:space="preserve">TNFRSF12A </t>
  </si>
  <si>
    <t xml:space="preserve">CXCL1 </t>
  </si>
  <si>
    <t xml:space="preserve">SETD1B </t>
  </si>
  <si>
    <t xml:space="preserve">CYP26A1 </t>
  </si>
  <si>
    <t xml:space="preserve">CYP2A7 </t>
  </si>
  <si>
    <t xml:space="preserve">CYP2J2 </t>
  </si>
  <si>
    <t xml:space="preserve">FLRT1 </t>
  </si>
  <si>
    <t xml:space="preserve">DAGLA </t>
  </si>
  <si>
    <t xml:space="preserve">GPR137B </t>
  </si>
  <si>
    <t xml:space="preserve">DAP </t>
  </si>
  <si>
    <t xml:space="preserve">RPS3 </t>
  </si>
  <si>
    <t xml:space="preserve">DCK </t>
  </si>
  <si>
    <t xml:space="preserve">YTHDF1 </t>
  </si>
  <si>
    <t xml:space="preserve">DCTN1 </t>
  </si>
  <si>
    <t xml:space="preserve">DRD4 </t>
  </si>
  <si>
    <t xml:space="preserve">DCTN3 </t>
  </si>
  <si>
    <t xml:space="preserve">PSMB6 </t>
  </si>
  <si>
    <t xml:space="preserve">NKRF </t>
  </si>
  <si>
    <t xml:space="preserve">GLRX5 </t>
  </si>
  <si>
    <t xml:space="preserve">DDRGK1 </t>
  </si>
  <si>
    <t xml:space="preserve">RGS19 </t>
  </si>
  <si>
    <t xml:space="preserve">IMMT </t>
  </si>
  <si>
    <t xml:space="preserve">DDX25 </t>
  </si>
  <si>
    <t xml:space="preserve">GNB3 </t>
  </si>
  <si>
    <t xml:space="preserve">DECR1 </t>
  </si>
  <si>
    <t xml:space="preserve">DFFB </t>
  </si>
  <si>
    <t xml:space="preserve">FOXE3 </t>
  </si>
  <si>
    <t xml:space="preserve">DHCR24 </t>
  </si>
  <si>
    <t xml:space="preserve">DIO1 </t>
  </si>
  <si>
    <t xml:space="preserve">EMILIN1 </t>
  </si>
  <si>
    <t xml:space="preserve">DLK2 </t>
  </si>
  <si>
    <t xml:space="preserve">MRPL11 </t>
  </si>
  <si>
    <t xml:space="preserve">DNAJC17 </t>
  </si>
  <si>
    <t xml:space="preserve">DNMT1 </t>
  </si>
  <si>
    <t xml:space="preserve">RPRM </t>
  </si>
  <si>
    <t xml:space="preserve">DNMT3L </t>
  </si>
  <si>
    <t xml:space="preserve">HPSE2 </t>
  </si>
  <si>
    <t xml:space="preserve">DOCK3 </t>
  </si>
  <si>
    <t xml:space="preserve">DPH2 </t>
  </si>
  <si>
    <t xml:space="preserve">FXYD7 </t>
  </si>
  <si>
    <t xml:space="preserve">PCSK1N </t>
  </si>
  <si>
    <t xml:space="preserve">DPYSL2 </t>
  </si>
  <si>
    <t xml:space="preserve">NMU </t>
  </si>
  <si>
    <t xml:space="preserve">SYP </t>
  </si>
  <si>
    <t xml:space="preserve">TUBA4A </t>
  </si>
  <si>
    <t xml:space="preserve">SULT4A1 </t>
  </si>
  <si>
    <t xml:space="preserve">SLC30A3 </t>
  </si>
  <si>
    <t xml:space="preserve">KCNF1 </t>
  </si>
  <si>
    <t xml:space="preserve">DRG1 </t>
  </si>
  <si>
    <t xml:space="preserve">DSPP </t>
  </si>
  <si>
    <t xml:space="preserve">ERCC6L </t>
  </si>
  <si>
    <t xml:space="preserve">DUOX2 </t>
  </si>
  <si>
    <t xml:space="preserve">DUS1L </t>
  </si>
  <si>
    <t xml:space="preserve">KRT13 </t>
  </si>
  <si>
    <t xml:space="preserve">DUSP2 </t>
  </si>
  <si>
    <t xml:space="preserve">DVL1 </t>
  </si>
  <si>
    <t xml:space="preserve">PC </t>
  </si>
  <si>
    <t xml:space="preserve">DYNLT3 </t>
  </si>
  <si>
    <t xml:space="preserve">EBI3 </t>
  </si>
  <si>
    <t xml:space="preserve">LGALS1 </t>
  </si>
  <si>
    <t xml:space="preserve">EDA2R </t>
  </si>
  <si>
    <t xml:space="preserve">IFI27 </t>
  </si>
  <si>
    <t xml:space="preserve">EEF1A2 </t>
  </si>
  <si>
    <t xml:space="preserve">SNCB </t>
  </si>
  <si>
    <t xml:space="preserve">EIF3L </t>
  </si>
  <si>
    <t xml:space="preserve">LTB4R2 </t>
  </si>
  <si>
    <t xml:space="preserve">EIF6 </t>
  </si>
  <si>
    <t xml:space="preserve">EMD </t>
  </si>
  <si>
    <t xml:space="preserve">ODF1 </t>
  </si>
  <si>
    <t xml:space="preserve">GRAMD1C </t>
  </si>
  <si>
    <t xml:space="preserve">EN2 </t>
  </si>
  <si>
    <t xml:space="preserve">GPR19 </t>
  </si>
  <si>
    <t xml:space="preserve">ERCC5 </t>
  </si>
  <si>
    <t xml:space="preserve">ERP29 </t>
  </si>
  <si>
    <t xml:space="preserve">ESM1 </t>
  </si>
  <si>
    <t xml:space="preserve">EXOSC5 </t>
  </si>
  <si>
    <t xml:space="preserve">GPRC5D </t>
  </si>
  <si>
    <t xml:space="preserve">ESYT1 </t>
  </si>
  <si>
    <t xml:space="preserve">YBX2 </t>
  </si>
  <si>
    <t xml:space="preserve">EVI2A </t>
  </si>
  <si>
    <t xml:space="preserve">LIPA </t>
  </si>
  <si>
    <t xml:space="preserve">GPR37 </t>
  </si>
  <si>
    <t xml:space="preserve">KLK6 </t>
  </si>
  <si>
    <t xml:space="preserve">PLP1 </t>
  </si>
  <si>
    <t xml:space="preserve">HSPA2 </t>
  </si>
  <si>
    <t xml:space="preserve">SLC31A2 </t>
  </si>
  <si>
    <t xml:space="preserve">PLLP </t>
  </si>
  <si>
    <t xml:space="preserve">NINJ2 </t>
  </si>
  <si>
    <t xml:space="preserve">EXOC1 </t>
  </si>
  <si>
    <t xml:space="preserve">NDUFA4L2 </t>
  </si>
  <si>
    <t xml:space="preserve">WASF3 </t>
  </si>
  <si>
    <t xml:space="preserve">EXTL2 </t>
  </si>
  <si>
    <t xml:space="preserve">TUBB2B </t>
  </si>
  <si>
    <t xml:space="preserve">PTPRZ1 </t>
  </si>
  <si>
    <t xml:space="preserve">IL6 </t>
  </si>
  <si>
    <t xml:space="preserve">FAM32A </t>
  </si>
  <si>
    <t xml:space="preserve">GUCA2B </t>
  </si>
  <si>
    <t xml:space="preserve">FAM50B </t>
  </si>
  <si>
    <t xml:space="preserve">MIA2 </t>
  </si>
  <si>
    <t xml:space="preserve">GRINA </t>
  </si>
  <si>
    <t xml:space="preserve">GOT2 </t>
  </si>
  <si>
    <t xml:space="preserve">FANCG </t>
  </si>
  <si>
    <t xml:space="preserve">GABRA6 </t>
  </si>
  <si>
    <t xml:space="preserve">FASTKD5 </t>
  </si>
  <si>
    <t xml:space="preserve">TMEM160 </t>
  </si>
  <si>
    <t xml:space="preserve">PTRH2 </t>
  </si>
  <si>
    <t xml:space="preserve">RNF43 </t>
  </si>
  <si>
    <t xml:space="preserve">PVALB </t>
  </si>
  <si>
    <t xml:space="preserve">SCG2 </t>
  </si>
  <si>
    <t xml:space="preserve">NEUROD6 </t>
  </si>
  <si>
    <t xml:space="preserve">FBXL7 </t>
  </si>
  <si>
    <t xml:space="preserve">FBXO34 </t>
  </si>
  <si>
    <t xml:space="preserve">MYH3 </t>
  </si>
  <si>
    <t xml:space="preserve">FGD1 </t>
  </si>
  <si>
    <t xml:space="preserve">SLC22A4 </t>
  </si>
  <si>
    <t xml:space="preserve">FGF13 </t>
  </si>
  <si>
    <t xml:space="preserve">SNX10 </t>
  </si>
  <si>
    <t xml:space="preserve">WSB2 </t>
  </si>
  <si>
    <t xml:space="preserve">FHL2 </t>
  </si>
  <si>
    <t xml:space="preserve">STK32B </t>
  </si>
  <si>
    <t xml:space="preserve">RNF4 </t>
  </si>
  <si>
    <t xml:space="preserve">SPN </t>
  </si>
  <si>
    <t xml:space="preserve">FICD </t>
  </si>
  <si>
    <t xml:space="preserve">FKBP1B </t>
  </si>
  <si>
    <t xml:space="preserve">MAPK3 </t>
  </si>
  <si>
    <t xml:space="preserve">FOS </t>
  </si>
  <si>
    <t xml:space="preserve">ZNF154 </t>
  </si>
  <si>
    <t xml:space="preserve">SAP130 </t>
  </si>
  <si>
    <t xml:space="preserve">FRMPD1 </t>
  </si>
  <si>
    <t xml:space="preserve">UBAC1 </t>
  </si>
  <si>
    <t xml:space="preserve">GAGE1 </t>
  </si>
  <si>
    <t xml:space="preserve">LYRM1 </t>
  </si>
  <si>
    <t xml:space="preserve">GCHFR </t>
  </si>
  <si>
    <t xml:space="preserve">NNAT </t>
  </si>
  <si>
    <t xml:space="preserve">GGT5 </t>
  </si>
  <si>
    <t xml:space="preserve">P2RY2 </t>
  </si>
  <si>
    <t xml:space="preserve">PCBP1 </t>
  </si>
  <si>
    <t xml:space="preserve">HADHB </t>
  </si>
  <si>
    <t xml:space="preserve">RYR3 </t>
  </si>
  <si>
    <t xml:space="preserve">GJB1 </t>
  </si>
  <si>
    <t xml:space="preserve">GLO1 </t>
  </si>
  <si>
    <t xml:space="preserve">GLI1 </t>
  </si>
  <si>
    <t xml:space="preserve">PRCC </t>
  </si>
  <si>
    <t xml:space="preserve">MAGEC3 </t>
  </si>
  <si>
    <t xml:space="preserve">GLRA1 </t>
  </si>
  <si>
    <t xml:space="preserve">WNT11 </t>
  </si>
  <si>
    <t xml:space="preserve">GMPR2 </t>
  </si>
  <si>
    <t xml:space="preserve">GNAT2 </t>
  </si>
  <si>
    <t xml:space="preserve">INCENP </t>
  </si>
  <si>
    <t xml:space="preserve">GPN1 </t>
  </si>
  <si>
    <t xml:space="preserve">STK25 </t>
  </si>
  <si>
    <t xml:space="preserve">AAMP </t>
  </si>
  <si>
    <t xml:space="preserve">LY6E </t>
  </si>
  <si>
    <t xml:space="preserve">P4HTM </t>
  </si>
  <si>
    <t xml:space="preserve">PRAF2 </t>
  </si>
  <si>
    <t xml:space="preserve">RIT2 </t>
  </si>
  <si>
    <t xml:space="preserve">THAP10 </t>
  </si>
  <si>
    <t xml:space="preserve">GPD1L </t>
  </si>
  <si>
    <t xml:space="preserve">WNT8B </t>
  </si>
  <si>
    <t xml:space="preserve">GPKOW </t>
  </si>
  <si>
    <t xml:space="preserve">TAC1 </t>
  </si>
  <si>
    <t xml:space="preserve">MAN2B2 </t>
  </si>
  <si>
    <t xml:space="preserve">PRKCD </t>
  </si>
  <si>
    <t xml:space="preserve">PRRG1 </t>
  </si>
  <si>
    <t xml:space="preserve">PLAG1 </t>
  </si>
  <si>
    <t xml:space="preserve">GRM3 </t>
  </si>
  <si>
    <t xml:space="preserve">METTL1 </t>
  </si>
  <si>
    <t xml:space="preserve">HBD </t>
  </si>
  <si>
    <t xml:space="preserve">GSPT2 </t>
  </si>
  <si>
    <t xml:space="preserve">GUCA2A </t>
  </si>
  <si>
    <t xml:space="preserve">MRPL49 </t>
  </si>
  <si>
    <t xml:space="preserve">GUCY1B2 </t>
  </si>
  <si>
    <t xml:space="preserve">GZMK </t>
  </si>
  <si>
    <t xml:space="preserve">MAMLD1 </t>
  </si>
  <si>
    <t xml:space="preserve">OVGP1 </t>
  </si>
  <si>
    <t xml:space="preserve">GZMM </t>
  </si>
  <si>
    <t xml:space="preserve">ZNF134 </t>
  </si>
  <si>
    <t xml:space="preserve">GAA </t>
  </si>
  <si>
    <t xml:space="preserve">PTTG1IP </t>
  </si>
  <si>
    <t xml:space="preserve">HAGH </t>
  </si>
  <si>
    <t xml:space="preserve">POP7 </t>
  </si>
  <si>
    <t xml:space="preserve">HCRT </t>
  </si>
  <si>
    <t xml:space="preserve">TMEM39B </t>
  </si>
  <si>
    <t xml:space="preserve">HEBP1 </t>
  </si>
  <si>
    <t xml:space="preserve">PCYOX1L </t>
  </si>
  <si>
    <t xml:space="preserve">MMADHC </t>
  </si>
  <si>
    <t xml:space="preserve">HLA-DMB </t>
  </si>
  <si>
    <t xml:space="preserve">ZNF266 </t>
  </si>
  <si>
    <t xml:space="preserve">HPGDS </t>
  </si>
  <si>
    <t xml:space="preserve">IL10RB </t>
  </si>
  <si>
    <t xml:space="preserve">RPP40 </t>
  </si>
  <si>
    <t xml:space="preserve">HTN1 </t>
  </si>
  <si>
    <t xml:space="preserve">SHPK </t>
  </si>
  <si>
    <t xml:space="preserve">HAAO </t>
  </si>
  <si>
    <t xml:space="preserve">MCCC1 </t>
  </si>
  <si>
    <t xml:space="preserve">SST </t>
  </si>
  <si>
    <t xml:space="preserve">PSMC3 </t>
  </si>
  <si>
    <t xml:space="preserve">NUPR1 </t>
  </si>
  <si>
    <t xml:space="preserve">IFI6 </t>
  </si>
  <si>
    <t xml:space="preserve">MSLN </t>
  </si>
  <si>
    <t xml:space="preserve">IFITM2 </t>
  </si>
  <si>
    <t xml:space="preserve">NXN </t>
  </si>
  <si>
    <t xml:space="preserve">MICB </t>
  </si>
  <si>
    <t xml:space="preserve">IL2RB </t>
  </si>
  <si>
    <t xml:space="preserve">SPR </t>
  </si>
  <si>
    <t xml:space="preserve">IL2RG </t>
  </si>
  <si>
    <t xml:space="preserve">IMPDH2 </t>
  </si>
  <si>
    <t xml:space="preserve">RAI2 </t>
  </si>
  <si>
    <t xml:space="preserve">YY1AP1 </t>
  </si>
  <si>
    <t xml:space="preserve">MAP1S </t>
  </si>
  <si>
    <t xml:space="preserve">INHBB </t>
  </si>
  <si>
    <t xml:space="preserve">INPP5E </t>
  </si>
  <si>
    <t xml:space="preserve">KIFC1 </t>
  </si>
  <si>
    <t xml:space="preserve">INSIG2 </t>
  </si>
  <si>
    <t xml:space="preserve">WNT2 </t>
  </si>
  <si>
    <t xml:space="preserve">INSL4 </t>
  </si>
  <si>
    <t xml:space="preserve">RBBP5 </t>
  </si>
  <si>
    <t xml:space="preserve">INSRR </t>
  </si>
  <si>
    <t xml:space="preserve">WDR43 </t>
  </si>
  <si>
    <t xml:space="preserve">IRF2 </t>
  </si>
  <si>
    <t xml:space="preserve">PLEKHG6 </t>
  </si>
  <si>
    <t xml:space="preserve">IRF9 </t>
  </si>
  <si>
    <t xml:space="preserve">VGF </t>
  </si>
  <si>
    <t xml:space="preserve">IRGC </t>
  </si>
  <si>
    <t xml:space="preserve">KCNN2 </t>
  </si>
  <si>
    <t xml:space="preserve">ITPA </t>
  </si>
  <si>
    <t xml:space="preserve">KCNA4 </t>
  </si>
  <si>
    <t xml:space="preserve">TMX2 </t>
  </si>
  <si>
    <t xml:space="preserve">KCND2 </t>
  </si>
  <si>
    <t xml:space="preserve">KCNJ2 </t>
  </si>
  <si>
    <t xml:space="preserve">RALY </t>
  </si>
  <si>
    <t xml:space="preserve">KCNQ1DN </t>
  </si>
  <si>
    <t xml:space="preserve">MFAP1 </t>
  </si>
  <si>
    <t xml:space="preserve">KIF21B </t>
  </si>
  <si>
    <t xml:space="preserve">KLK1 </t>
  </si>
  <si>
    <t xml:space="preserve">KRT9 </t>
  </si>
  <si>
    <t xml:space="preserve">KRT2 </t>
  </si>
  <si>
    <t xml:space="preserve">KRT20 </t>
  </si>
  <si>
    <t xml:space="preserve">MAGEB3 </t>
  </si>
  <si>
    <t xml:space="preserve">SLCO1B3 </t>
  </si>
  <si>
    <t xml:space="preserve">KRT33B </t>
  </si>
  <si>
    <t xml:space="preserve">POLD2 </t>
  </si>
  <si>
    <t xml:space="preserve">KRT5 </t>
  </si>
  <si>
    <t xml:space="preserve">PCDH12 </t>
  </si>
  <si>
    <t xml:space="preserve">KRT6A </t>
  </si>
  <si>
    <t xml:space="preserve">SPTBN2 </t>
  </si>
  <si>
    <t xml:space="preserve">LAMB3 </t>
  </si>
  <si>
    <t xml:space="preserve">LDOC1 </t>
  </si>
  <si>
    <t xml:space="preserve">THAP1 </t>
  </si>
  <si>
    <t xml:space="preserve">LEFTY1 </t>
  </si>
  <si>
    <t xml:space="preserve">NPY5R </t>
  </si>
  <si>
    <t xml:space="preserve">PTH1R </t>
  </si>
  <si>
    <t xml:space="preserve">PPP2R1A </t>
  </si>
  <si>
    <t xml:space="preserve">LIAS </t>
  </si>
  <si>
    <t xml:space="preserve">TRPM4 </t>
  </si>
  <si>
    <t xml:space="preserve">LILRP2 </t>
  </si>
  <si>
    <t xml:space="preserve">TBCCD1 </t>
  </si>
  <si>
    <t xml:space="preserve">LIPC </t>
  </si>
  <si>
    <t xml:space="preserve">PEX12 </t>
  </si>
  <si>
    <t xml:space="preserve">LRRC32 </t>
  </si>
  <si>
    <t xml:space="preserve">LRRC47 </t>
  </si>
  <si>
    <t xml:space="preserve">LRRC49 </t>
  </si>
  <si>
    <t xml:space="preserve">PRPF19 </t>
  </si>
  <si>
    <t xml:space="preserve">LTC4S </t>
  </si>
  <si>
    <t xml:space="preserve">TBP </t>
  </si>
  <si>
    <t xml:space="preserve">NEUROG2 </t>
  </si>
  <si>
    <t xml:space="preserve">LYPD1 </t>
  </si>
  <si>
    <t xml:space="preserve">PBK </t>
  </si>
  <si>
    <t xml:space="preserve">MAGEH1 </t>
  </si>
  <si>
    <t xml:space="preserve">MARCKSL1 </t>
  </si>
  <si>
    <t xml:space="preserve">MANSC1 </t>
  </si>
  <si>
    <t xml:space="preserve">MAS1 </t>
  </si>
  <si>
    <t xml:space="preserve">PSMB5 </t>
  </si>
  <si>
    <t xml:space="preserve">OSTF1 </t>
  </si>
  <si>
    <t xml:space="preserve">MYF6 </t>
  </si>
  <si>
    <t xml:space="preserve">MEIS2 </t>
  </si>
  <si>
    <t xml:space="preserve">NCAPG2 </t>
  </si>
  <si>
    <t xml:space="preserve">TTYH1 </t>
  </si>
  <si>
    <t xml:space="preserve">PAMR1 </t>
  </si>
  <si>
    <t xml:space="preserve">MLLT11 </t>
  </si>
  <si>
    <t xml:space="preserve">MRPL3 </t>
  </si>
  <si>
    <t xml:space="preserve">MMP26 </t>
  </si>
  <si>
    <t xml:space="preserve">MMP27 </t>
  </si>
  <si>
    <t xml:space="preserve">NKX2-8 </t>
  </si>
  <si>
    <t xml:space="preserve">MMS19 </t>
  </si>
  <si>
    <t xml:space="preserve">PDE6A </t>
  </si>
  <si>
    <t xml:space="preserve">MRPS34 </t>
  </si>
  <si>
    <t xml:space="preserve">MRPS35 </t>
  </si>
  <si>
    <t xml:space="preserve">MSH2 </t>
  </si>
  <si>
    <t xml:space="preserve">NIT2 </t>
  </si>
  <si>
    <t xml:space="preserve">RRAGA </t>
  </si>
  <si>
    <t xml:space="preserve">MT1M </t>
  </si>
  <si>
    <t xml:space="preserve">MT2A </t>
  </si>
  <si>
    <t xml:space="preserve">MXI1 </t>
  </si>
  <si>
    <t xml:space="preserve">MYBL2 </t>
  </si>
  <si>
    <t xml:space="preserve">MYH4 </t>
  </si>
  <si>
    <t xml:space="preserve">NME3 </t>
  </si>
  <si>
    <t xml:space="preserve">NDUFA13 </t>
  </si>
  <si>
    <t xml:space="preserve">NDUFA4 </t>
  </si>
  <si>
    <t xml:space="preserve">SNRPD3 </t>
  </si>
  <si>
    <t xml:space="preserve">NDUFB5 </t>
  </si>
  <si>
    <t xml:space="preserve">NDUFS3 </t>
  </si>
  <si>
    <t xml:space="preserve">SPATA20 </t>
  </si>
  <si>
    <t xml:space="preserve">RPL3L </t>
  </si>
  <si>
    <t xml:space="preserve">PRDX1 </t>
  </si>
  <si>
    <t xml:space="preserve">NFKB1 </t>
  </si>
  <si>
    <t xml:space="preserve">NHP2 </t>
  </si>
  <si>
    <t xml:space="preserve">NIF3L1 </t>
  </si>
  <si>
    <t xml:space="preserve">NINL </t>
  </si>
  <si>
    <t xml:space="preserve">NKX2-5 </t>
  </si>
  <si>
    <t xml:space="preserve">SNUPN </t>
  </si>
  <si>
    <t xml:space="preserve">NKX3-2 </t>
  </si>
  <si>
    <t xml:space="preserve">RNF113A </t>
  </si>
  <si>
    <t xml:space="preserve">NME4 </t>
  </si>
  <si>
    <t xml:space="preserve">NOD2 </t>
  </si>
  <si>
    <t xml:space="preserve">SCGB2A1 </t>
  </si>
  <si>
    <t xml:space="preserve">NPDC1 </t>
  </si>
  <si>
    <t xml:space="preserve">NPFFR1 </t>
  </si>
  <si>
    <t xml:space="preserve">NPTN </t>
  </si>
  <si>
    <t xml:space="preserve">NPY1R </t>
  </si>
  <si>
    <t xml:space="preserve">SARS2 </t>
  </si>
  <si>
    <t xml:space="preserve">NRN1 </t>
  </si>
  <si>
    <t xml:space="preserve">NUDT13 </t>
  </si>
  <si>
    <t xml:space="preserve">NUDT2 </t>
  </si>
  <si>
    <t xml:space="preserve">TEX2 </t>
  </si>
  <si>
    <t xml:space="preserve">POU1F1 </t>
  </si>
  <si>
    <t xml:space="preserve">NXF1 </t>
  </si>
  <si>
    <t xml:space="preserve">ODC1 </t>
  </si>
  <si>
    <t xml:space="preserve">OTOR </t>
  </si>
  <si>
    <t xml:space="preserve">RBM34 </t>
  </si>
  <si>
    <t xml:space="preserve">OXA1L </t>
  </si>
  <si>
    <t xml:space="preserve">SCG3 </t>
  </si>
  <si>
    <t xml:space="preserve">P2RX1 </t>
  </si>
  <si>
    <t xml:space="preserve">USP39 </t>
  </si>
  <si>
    <t xml:space="preserve">PABPC3 </t>
  </si>
  <si>
    <t xml:space="preserve">TRMU </t>
  </si>
  <si>
    <t xml:space="preserve">YARS2 </t>
  </si>
  <si>
    <t xml:space="preserve">PARP16 </t>
  </si>
  <si>
    <t xml:space="preserve">PCDH8 </t>
  </si>
  <si>
    <t xml:space="preserve">PDCD10 </t>
  </si>
  <si>
    <t xml:space="preserve">RPS6KB2 </t>
  </si>
  <si>
    <t xml:space="preserve">PFAS </t>
  </si>
  <si>
    <t xml:space="preserve">PHB2 </t>
  </si>
  <si>
    <t xml:space="preserve">PHYH </t>
  </si>
  <si>
    <t xml:space="preserve">PNKP </t>
  </si>
  <si>
    <t xml:space="preserve">SHROOM2 </t>
  </si>
  <si>
    <t xml:space="preserve">PIH1D1 </t>
  </si>
  <si>
    <t xml:space="preserve">SLBP </t>
  </si>
  <si>
    <t xml:space="preserve">SACM1L </t>
  </si>
  <si>
    <t xml:space="preserve">QPCT </t>
  </si>
  <si>
    <t xml:space="preserve">TRHDE </t>
  </si>
  <si>
    <t xml:space="preserve">PSMD7 </t>
  </si>
  <si>
    <t xml:space="preserve">RPS6KC1 </t>
  </si>
  <si>
    <t xml:space="preserve">TBK1 </t>
  </si>
  <si>
    <t xml:space="preserve">PLCD1 </t>
  </si>
  <si>
    <t xml:space="preserve">PLK2 </t>
  </si>
  <si>
    <t xml:space="preserve">PNOC </t>
  </si>
  <si>
    <t xml:space="preserve">POLE </t>
  </si>
  <si>
    <t xml:space="preserve">VEGFB </t>
  </si>
  <si>
    <t xml:space="preserve">POPDC2 </t>
  </si>
  <si>
    <t xml:space="preserve">POU4F3 </t>
  </si>
  <si>
    <t xml:space="preserve">SNAPC2 </t>
  </si>
  <si>
    <t xml:space="preserve">VPREB1 </t>
  </si>
  <si>
    <t xml:space="preserve">S100A9 </t>
  </si>
  <si>
    <t xml:space="preserve">TRMT61B </t>
  </si>
  <si>
    <t xml:space="preserve">PRKG2 </t>
  </si>
  <si>
    <t xml:space="preserve">PTOV1 </t>
  </si>
  <si>
    <t xml:space="preserve">PRPF8 </t>
  </si>
  <si>
    <t xml:space="preserve">ZBTB32 </t>
  </si>
  <si>
    <t xml:space="preserve">PRPH2 </t>
  </si>
  <si>
    <t xml:space="preserve">PSG4 </t>
  </si>
  <si>
    <t xml:space="preserve">RNF139 </t>
  </si>
  <si>
    <t xml:space="preserve">ZNF205 </t>
  </si>
  <si>
    <t xml:space="preserve">STOML2 </t>
  </si>
  <si>
    <t xml:space="preserve">PTGER2 </t>
  </si>
  <si>
    <t xml:space="preserve">TRIAP1 </t>
  </si>
  <si>
    <t xml:space="preserve">PTS </t>
  </si>
  <si>
    <t xml:space="preserve">PYGL </t>
  </si>
  <si>
    <t xml:space="preserve">THG1L </t>
  </si>
  <si>
    <t xml:space="preserve">RALYL </t>
  </si>
  <si>
    <t xml:space="preserve">ZDHHC7 </t>
  </si>
  <si>
    <t xml:space="preserve">VKORC1 </t>
  </si>
  <si>
    <t xml:space="preserve">ROM1 </t>
  </si>
  <si>
    <t xml:space="preserve">UBP1 </t>
  </si>
  <si>
    <t xml:space="preserve">TSPAN13 </t>
  </si>
  <si>
    <t xml:space="preserve">TYRP1 </t>
  </si>
  <si>
    <t xml:space="preserve">ZBTB16 </t>
  </si>
  <si>
    <t xml:space="preserve">RNF11 </t>
  </si>
  <si>
    <t xml:space="preserve">RNF44 </t>
  </si>
  <si>
    <t xml:space="preserve">SDCBP </t>
  </si>
  <si>
    <t xml:space="preserve">STXBP1 </t>
  </si>
  <si>
    <t xml:space="preserve">TMEM14A </t>
  </si>
  <si>
    <t xml:space="preserve">SORCS3 </t>
  </si>
  <si>
    <t xml:space="preserve">SASH3 </t>
  </si>
  <si>
    <t xml:space="preserve">SET </t>
  </si>
  <si>
    <t xml:space="preserve">SIAH2 </t>
  </si>
  <si>
    <t xml:space="preserve">SNRNP35 </t>
  </si>
  <si>
    <t xml:space="preserve">SIT1 </t>
  </si>
  <si>
    <t xml:space="preserve">ZKSCAN4 </t>
  </si>
  <si>
    <t xml:space="preserve">SLC13A4 </t>
  </si>
  <si>
    <t xml:space="preserve">ZIC3 </t>
  </si>
  <si>
    <t xml:space="preserve">TDRD7 </t>
  </si>
  <si>
    <t xml:space="preserve">STAR </t>
  </si>
  <si>
    <t xml:space="preserve">TARBP1 </t>
  </si>
  <si>
    <t xml:space="preserve">TBR1 </t>
  </si>
  <si>
    <t xml:space="preserve">SSR2 </t>
  </si>
  <si>
    <t xml:space="preserve">VEGFC </t>
  </si>
  <si>
    <t xml:space="preserve">TNNT1 </t>
  </si>
  <si>
    <t xml:space="preserve">UAP1 </t>
  </si>
  <si>
    <t xml:space="preserve">TCN1 </t>
  </si>
  <si>
    <t xml:space="preserve">TFAP4 </t>
  </si>
  <si>
    <t xml:space="preserve">ZNF211 </t>
  </si>
  <si>
    <t xml:space="preserve">TNFRSF1B </t>
  </si>
  <si>
    <t xml:space="preserve">TSPYL4 </t>
  </si>
  <si>
    <t xml:space="preserve">TTC19 </t>
  </si>
  <si>
    <t xml:space="preserve">TULP1 </t>
  </si>
  <si>
    <t xml:space="preserve">ZG16 </t>
  </si>
  <si>
    <t xml:space="preserve">CRHBP </t>
  </si>
  <si>
    <t xml:space="preserve">PYGM </t>
  </si>
  <si>
    <t xml:space="preserve">FXYD1 </t>
  </si>
  <si>
    <t xml:space="preserve">SNTA1 </t>
  </si>
  <si>
    <t xml:space="preserve">PI4KA </t>
  </si>
  <si>
    <t xml:space="preserve">PDHA2 </t>
  </si>
  <si>
    <t xml:space="preserve">SMR3A </t>
  </si>
  <si>
    <t xml:space="preserve">C6orf15 </t>
  </si>
  <si>
    <t xml:space="preserve">KRT76 </t>
  </si>
  <si>
    <t xml:space="preserve">SPRR1B </t>
  </si>
  <si>
    <t xml:space="preserve">BMP10 </t>
  </si>
  <si>
    <t xml:space="preserve">SCGB1D1 </t>
  </si>
  <si>
    <t xml:space="preserve">PRM1 </t>
  </si>
  <si>
    <t xml:space="preserve">TAS2R16 </t>
  </si>
  <si>
    <t xml:space="preserve">CRCT1 </t>
  </si>
  <si>
    <t xml:space="preserve">LGMN </t>
  </si>
  <si>
    <t xml:space="preserve">CST2 </t>
  </si>
  <si>
    <t xml:space="preserve">DUSP21 </t>
  </si>
  <si>
    <t xml:space="preserve">CALML5 </t>
  </si>
  <si>
    <t xml:space="preserve">OR2W1 </t>
  </si>
  <si>
    <t xml:space="preserve">BCAS2 </t>
  </si>
  <si>
    <t xml:space="preserve">TERF2IP </t>
  </si>
  <si>
    <t xml:space="preserve">HMHB1 </t>
  </si>
  <si>
    <t xml:space="preserve">NEUROG1 </t>
  </si>
  <si>
    <t xml:space="preserve">SLC17A2 </t>
  </si>
  <si>
    <t xml:space="preserve">USP29 </t>
  </si>
  <si>
    <t xml:space="preserve">IFNA16 </t>
  </si>
  <si>
    <t xml:space="preserve">CDX2 </t>
  </si>
  <si>
    <t xml:space="preserve">ELSPBP1 </t>
  </si>
  <si>
    <t xml:space="preserve">TRMT12 </t>
  </si>
  <si>
    <t xml:space="preserve">SF3A3 </t>
  </si>
  <si>
    <t xml:space="preserve">FBXL2 </t>
  </si>
  <si>
    <t xml:space="preserve">MAGEA11 </t>
  </si>
  <si>
    <t xml:space="preserve">PJA1 </t>
  </si>
  <si>
    <t xml:space="preserve">NOP10 </t>
  </si>
  <si>
    <t xml:space="preserve">SERINC1 </t>
  </si>
  <si>
    <t xml:space="preserve">MEPCE </t>
  </si>
  <si>
    <t xml:space="preserve">MLST8 </t>
  </si>
  <si>
    <t xml:space="preserve">DCTPP1 </t>
  </si>
  <si>
    <t xml:space="preserve">TMEM59L </t>
  </si>
  <si>
    <t xml:space="preserve">GGCT </t>
  </si>
  <si>
    <t xml:space="preserve">PSMD14 </t>
  </si>
  <si>
    <t xml:space="preserve">CHCHD2 </t>
  </si>
  <si>
    <t xml:space="preserve">LAP3 </t>
  </si>
  <si>
    <t xml:space="preserve">CRIP1 </t>
  </si>
  <si>
    <t xml:space="preserve">FSCN2 </t>
  </si>
  <si>
    <t xml:space="preserve">DTX4 </t>
  </si>
  <si>
    <t xml:space="preserve">M6PR </t>
  </si>
  <si>
    <t xml:space="preserve">SPATA1 </t>
  </si>
  <si>
    <t xml:space="preserve">YIPF3 </t>
  </si>
  <si>
    <t xml:space="preserve">UBB </t>
  </si>
  <si>
    <t xml:space="preserve">SHC2 </t>
  </si>
  <si>
    <t xml:space="preserve">MEST </t>
  </si>
  <si>
    <t xml:space="preserve">PACSIN3 </t>
  </si>
  <si>
    <t xml:space="preserve">ASTN1 </t>
  </si>
  <si>
    <t xml:space="preserve">MAP7D1 </t>
  </si>
  <si>
    <t xml:space="preserve">MYL6B </t>
  </si>
  <si>
    <t xml:space="preserve">COX10 </t>
  </si>
  <si>
    <t xml:space="preserve">DPYS </t>
  </si>
  <si>
    <t xml:space="preserve">SLC16A2 </t>
  </si>
  <si>
    <t xml:space="preserve">TNFRSF13B </t>
  </si>
  <si>
    <t xml:space="preserve">PSMD2 </t>
  </si>
  <si>
    <t xml:space="preserve">CSNK2B </t>
  </si>
  <si>
    <t xml:space="preserve">PRAME </t>
  </si>
  <si>
    <t xml:space="preserve">GZMB </t>
  </si>
  <si>
    <t xml:space="preserve">CORO1A </t>
  </si>
  <si>
    <t xml:space="preserve">NOL8 </t>
  </si>
  <si>
    <t xml:space="preserve">SNRPC </t>
  </si>
  <si>
    <t xml:space="preserve">STK39 </t>
  </si>
  <si>
    <t xml:space="preserve">WDR47 </t>
  </si>
  <si>
    <t xml:space="preserve">GAS2 </t>
  </si>
  <si>
    <t xml:space="preserve">IRF7 </t>
  </si>
  <si>
    <t xml:space="preserve">FBXW4 </t>
  </si>
  <si>
    <t xml:space="preserve">HK1 </t>
  </si>
  <si>
    <t xml:space="preserve">TRPV4 </t>
  </si>
  <si>
    <t xml:space="preserve">WBP2 </t>
  </si>
  <si>
    <t xml:space="preserve">PIPOX </t>
  </si>
  <si>
    <t xml:space="preserve">SLC35F2 </t>
  </si>
  <si>
    <t xml:space="preserve">OR10C1 </t>
  </si>
  <si>
    <t xml:space="preserve">RAB3GAP2 </t>
  </si>
  <si>
    <t xml:space="preserve">CYP2W1 </t>
  </si>
  <si>
    <t xml:space="preserve">GPR21 </t>
  </si>
  <si>
    <t xml:space="preserve">ZBTB25 </t>
  </si>
  <si>
    <t xml:space="preserve">RGL1 </t>
  </si>
  <si>
    <t xml:space="preserve">ATP12A </t>
  </si>
  <si>
    <t xml:space="preserve">MYO5C </t>
  </si>
  <si>
    <t xml:space="preserve">TWF2 </t>
  </si>
  <si>
    <t xml:space="preserve">PPP1CC </t>
  </si>
  <si>
    <t xml:space="preserve">ZMPSTE24 </t>
  </si>
  <si>
    <t xml:space="preserve">TRIP6 </t>
  </si>
  <si>
    <t xml:space="preserve">BCL9 </t>
  </si>
  <si>
    <t xml:space="preserve">LY96 </t>
  </si>
  <si>
    <t xml:space="preserve">TMEM184B </t>
  </si>
  <si>
    <t>Rho1</t>
  </si>
  <si>
    <t>Rho2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</si>
</sst>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11" fontId="0" fillId="0" borderId="0" xfId="0" applyNumberFormat="1" applyFill="1"/>
  </cellXfs>
  <cellStyles count="1">
    <cellStyle name="Normal" xfId="0" builtinId="0"/>
  </cellStyles>
  <dxfs count="30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5AD4D00C-535A-48FF-8C8D-4E05A0AA95FA}" autoFormatId="16" applyNumberFormats="0" applyBorderFormats="0" applyFontFormats="0" applyPatternFormats="0" applyAlignmentFormats="0" applyWidthHeightFormats="0">
  <queryTableRefresh nextId="17" unboundColumnsRight="8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87B6500E-5D8F-4326-8D8D-33BFC1A67AB3}" autoFormatId="16" applyNumberFormats="0" applyBorderFormats="0" applyFontFormats="0" applyPatternFormats="0" applyAlignmentFormats="0" applyWidthHeightFormats="0">
  <queryTableRefresh nextId="16" unboundColumnsRight="8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97E0F0-6687-4951-A045-C08F85335B69}" name="arithmetic_underlying_cor_CSD__2" displayName="arithmetic_underlying_cor_CSD__2" ref="A1:N1826" tableType="queryTable" totalsRowCount="1" dataDxfId="29">
  <autoFilter ref="A1:N1825" xr:uid="{7597E0F0-6687-4951-A045-C08F85335B69}"/>
  <sortState xmlns:xlrd2="http://schemas.microsoft.com/office/spreadsheetml/2017/richdata2" ref="A2:N1825">
    <sortCondition ref="L1:L1825"/>
  </sortState>
  <tableColumns count="14">
    <tableColumn id="1" xr3:uid="{3FE73EDB-F0AE-4EF4-83F1-24A543FBE64C}" uniqueName="1" name="Gene1" queryTableFieldId="1" dataDxfId="28"/>
    <tableColumn id="2" xr3:uid="{371CF3EF-D47A-460B-879D-113911D42E04}" uniqueName="2" name="Gene2" queryTableFieldId="2" dataDxfId="27"/>
    <tableColumn id="3" xr3:uid="{42BA4F7E-81ED-40FF-80DD-0F2ABDADCA2F}" uniqueName="3" name="rho_BP" queryTableFieldId="3" dataDxfId="26"/>
    <tableColumn id="4" xr3:uid="{A5CA59FE-5D4A-4A18-808D-606C529F809F}" uniqueName="4" name="rho_ctrl" queryTableFieldId="4" dataDxfId="25"/>
    <tableColumn id="5" xr3:uid="{EBF6DCAF-CECE-4441-8F9D-46B6BE0BFBFD}" uniqueName="5" name="Edge type" queryTableFieldId="5" dataDxfId="24"/>
    <tableColumn id="6" xr3:uid="{7331552F-47BC-4A31-9E61-CD7E0F8EE517}" uniqueName="6" name="Rho of intrest" queryTableFieldId="6" dataDxfId="23"/>
    <tableColumn id="7" xr3:uid="{9425A2FC-BFF4-4204-900A-51049ECA3BD6}" uniqueName="7" name="t1" queryTableFieldId="7" dataDxfId="22">
      <calculatedColumnFormula>ABS(arithmetic_underlying_cor_CSD__2[[#This Row],[rho_BP]])*SQRT(139-2)/SQRT(1-ABS(arithmetic_underlying_cor_CSD__2[[#This Row],[rho_BP]])^2)</calculatedColumnFormula>
    </tableColumn>
    <tableColumn id="8" xr3:uid="{E96CD78F-92AB-473F-B1CF-033A2C6E823F}" uniqueName="8" name="t2" queryTableFieldId="8" dataDxfId="21">
      <calculatedColumnFormula>ABS(arithmetic_underlying_cor_CSD__2[[#This Row],[rho_ctrl]])*SQRT(201-2)/SQRT(1-ABS(arithmetic_underlying_cor_CSD__2[[#This Row],[rho_ctrl]])^2)</calculatedColumnFormula>
    </tableColumn>
    <tableColumn id="9" xr3:uid="{1842023B-73A3-45BD-AAC7-24F39FE9E943}" uniqueName="9" name="p1" queryTableFieldId="9" dataDxfId="20">
      <calculatedColumnFormula xml:space="preserve"> _xlfn.T.DIST.2T(arithmetic_underlying_cor_CSD__2[[#This Row],[t1]],139-2)</calculatedColumnFormula>
    </tableColumn>
    <tableColumn id="10" xr3:uid="{452B4F56-0756-4F71-9C83-FF27D8B9DFB7}" uniqueName="10" name="p2" queryTableFieldId="10" dataDxfId="19">
      <calculatedColumnFormula xml:space="preserve"> _xlfn.T.DIST.2T(arithmetic_underlying_cor_CSD__2[[#This Row],[t2]],201-2)</calculatedColumnFormula>
    </tableColumn>
    <tableColumn id="11" xr3:uid="{174040F2-D322-45A1-A324-9CC2B0D0D6ED}" uniqueName="11" name="p1p2" queryTableFieldId="11" dataDxfId="18">
      <calculatedColumnFormula>arithmetic_underlying_cor_CSD__2[[#This Row],[p1]]*arithmetic_underlying_cor_CSD__2[[#This Row],[p2]]</calculatedColumnFormula>
    </tableColumn>
    <tableColumn id="12" xr3:uid="{5DE63085-1625-4275-9115-F429F4FF059B}" uniqueName="12" name="Rank" queryTableFieldId="12" dataDxfId="17"/>
    <tableColumn id="13" xr3:uid="{11E78E20-4147-4F82-A446-C04F9468E231}" uniqueName="13" name="Benjamini" queryTableFieldId="13" dataDxfId="16">
      <calculatedColumnFormula>(arithmetic_underlying_cor_CSD__2[[#This Row],[Rank]]/9906756)*0.05</calculatedColumnFormula>
    </tableColumn>
    <tableColumn id="14" xr3:uid="{F8035868-415E-4139-BA1F-E48DF5D0575F}" uniqueName="14" name="p1p2 &lt; Benjamini" queryTableFieldId="14" dataDxfId="15">
      <calculatedColumnFormula>IF(arithmetic_underlying_cor_CSD__2[[#This Row],[p1p2]]&lt;arithmetic_underlying_cor_CSD__2[[#This Row],[Benjamini]],1,0)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F15309-7338-481C-B7FA-88856BD75BF0}" name="fisher_underlying_cor_CSD__2" displayName="fisher_underlying_cor_CSD__2" ref="A1:N1748" tableType="queryTable" totalsRowShown="0" dataDxfId="14">
  <autoFilter ref="A1:N1748" xr:uid="{88F15309-7338-481C-B7FA-88856BD75BF0}"/>
  <sortState xmlns:xlrd2="http://schemas.microsoft.com/office/spreadsheetml/2017/richdata2" ref="A2:N1748">
    <sortCondition ref="L1:L1748"/>
  </sortState>
  <tableColumns count="14">
    <tableColumn id="1" xr3:uid="{D3E08500-0613-4499-8BDF-39AFED82BC77}" uniqueName="1" name="Gene1" queryTableFieldId="1" dataDxfId="13"/>
    <tableColumn id="2" xr3:uid="{9FC8EF1A-CA76-4800-88AD-EA0F1C4917DF}" uniqueName="2" name="Gene2" queryTableFieldId="2" dataDxfId="12"/>
    <tableColumn id="3" xr3:uid="{1BF8AB3B-5EDD-4F86-BC41-00D71884D827}" uniqueName="3" name="Rho1" queryTableFieldId="3" dataDxfId="11"/>
    <tableColumn id="4" xr3:uid="{950B8B27-A285-4AA3-BAC9-5FBF294BEA45}" uniqueName="4" name="Rho2" queryTableFieldId="4" dataDxfId="10"/>
    <tableColumn id="5" xr3:uid="{C8A652EF-9506-498F-8696-535878D3BFA2}" uniqueName="5" name="Edge type" queryTableFieldId="5" dataDxfId="9"/>
    <tableColumn id="6" xr3:uid="{CD5B6524-9F8B-4BED-811E-D779A1651C58}" uniqueName="6" name="Rho of intrest" queryTableFieldId="6" dataDxfId="8"/>
    <tableColumn id="7" xr3:uid="{9E29B3AA-5727-4B5A-ADA1-59E981D07455}" uniqueName="7" name="t1" queryTableFieldId="7" dataDxfId="7">
      <calculatedColumnFormula>ABS(fisher_underlying_cor_CSD__2[[#This Row],[Rho1]])*SQRT(139-2)/SQRT(1-ABS(fisher_underlying_cor_CSD__2[[#This Row],[Rho1]])^2)</calculatedColumnFormula>
    </tableColumn>
    <tableColumn id="8" xr3:uid="{12CED547-9394-4219-8789-AEC91CC99102}" uniqueName="8" name="t2" queryTableFieldId="8" dataDxfId="6">
      <calculatedColumnFormula>ABS(fisher_underlying_cor_CSD__2[[#This Row],[Rho2]])*SQRT(201-2)/SQRT(1-ABS(fisher_underlying_cor_CSD__2[[#This Row],[Rho2]])^2)</calculatedColumnFormula>
    </tableColumn>
    <tableColumn id="9" xr3:uid="{728E0D8D-3124-4409-AEFA-397D56B6174D}" uniqueName="9" name="p1" queryTableFieldId="9" dataDxfId="5">
      <calculatedColumnFormula xml:space="preserve"> _xlfn.T.DIST.2T(fisher_underlying_cor_CSD__2[[#This Row],[t1]],139-2)</calculatedColumnFormula>
    </tableColumn>
    <tableColumn id="10" xr3:uid="{AF3A600D-6BC3-4C44-97B4-B1EE21FCC5A2}" uniqueName="10" name="p2" queryTableFieldId="10" dataDxfId="4">
      <calculatedColumnFormula xml:space="preserve"> _xlfn.T.DIST.2T(fisher_underlying_cor_CSD__2[[#This Row],[t2]],201-2)</calculatedColumnFormula>
    </tableColumn>
    <tableColumn id="11" xr3:uid="{8A490A07-C3BB-4E88-9282-3B8294A86F70}" uniqueName="11" name="p1p2" queryTableFieldId="11" dataDxfId="3">
      <calculatedColumnFormula>fisher_underlying_cor_CSD__2[[#This Row],[p1]]*fisher_underlying_cor_CSD__2[[#This Row],[p2]]</calculatedColumnFormula>
    </tableColumn>
    <tableColumn id="12" xr3:uid="{88A1E06F-1464-42D8-8B0B-059024E8612D}" uniqueName="12" name="Rank" queryTableFieldId="12" dataDxfId="2"/>
    <tableColumn id="13" xr3:uid="{FD3209FE-05DF-43C6-8BB3-1055CC98B9DF}" uniqueName="13" name="Benjamini" queryTableFieldId="13" dataDxfId="1">
      <calculatedColumnFormula>(fisher_underlying_cor_CSD__2[[#This Row],[Rank]]/9906756)*0.05</calculatedColumnFormula>
    </tableColumn>
    <tableColumn id="14" xr3:uid="{01F93CB2-1303-4C1F-8587-C2CA5BD900AB}" uniqueName="14" name="p1p2 &lt; Benjamini" queryTableFieldId="14" dataDxfId="0">
      <calculatedColumnFormula>IF(fisher_underlying_cor_CSD__2[[#This Row],[p1p2]]&lt;fisher_underlying_cor_CSD__2[[#This Row],[Benjamini]],1,0)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D42F-697F-4DCF-A576-60C05D29BE19}">
  <dimension ref="A1:N1825"/>
  <sheetViews>
    <sheetView tabSelected="1" workbookViewId="0">
      <selection activeCell="O1" sqref="O1:O1048576"/>
    </sheetView>
  </sheetViews>
  <sheetFormatPr baseColWidth="10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s="1" t="s">
        <v>98</v>
      </c>
      <c r="B2" s="1" t="s">
        <v>22</v>
      </c>
      <c r="C2" s="1">
        <v>0.91865294963999999</v>
      </c>
      <c r="D2" s="1">
        <v>0.83588499999999999</v>
      </c>
      <c r="E2" s="1" t="s">
        <v>23</v>
      </c>
      <c r="F2" s="1">
        <v>0.83588499999999999</v>
      </c>
      <c r="G2" s="1">
        <f>ABS(arithmetic_underlying_cor_CSD__2[[#This Row],[rho_BP]])*SQRT(139-2)/SQRT(1-ABS(arithmetic_underlying_cor_CSD__2[[#This Row],[rho_BP]])^2)</f>
        <v>27.217149544971711</v>
      </c>
      <c r="H2" s="1">
        <f>ABS(arithmetic_underlying_cor_CSD__2[[#This Row],[rho_ctrl]])*SQRT(201-2)/SQRT(1-ABS(arithmetic_underlying_cor_CSD__2[[#This Row],[rho_ctrl]])^2)</f>
        <v>21.482073332697198</v>
      </c>
      <c r="I2" s="1">
        <f xml:space="preserve"> _xlfn.T.DIST.2T(arithmetic_underlying_cor_CSD__2[[#This Row],[t1]],139-2)</f>
        <v>4.0994820642931076E-57</v>
      </c>
      <c r="J2" s="1">
        <f xml:space="preserve"> _xlfn.T.DIST.2T(arithmetic_underlying_cor_CSD__2[[#This Row],[t2]],201-2)</f>
        <v>9.7447957039558112E-54</v>
      </c>
      <c r="K2" s="1">
        <f>arithmetic_underlying_cor_CSD__2[[#This Row],[p1]]*arithmetic_underlying_cor_CSD__2[[#This Row],[p2]]</f>
        <v>3.9948615208567378E-110</v>
      </c>
      <c r="L2" s="1">
        <v>1</v>
      </c>
      <c r="M2" s="1">
        <f>(arithmetic_underlying_cor_CSD__2[[#This Row],[Rank]]/9906756)*0.05</f>
        <v>5.0470608138526887E-9</v>
      </c>
      <c r="N2" s="1">
        <f>IF(arithmetic_underlying_cor_CSD__2[[#This Row],[p1p2]]&lt;arithmetic_underlying_cor_CSD__2[[#This Row],[Benjamini]],1,0)</f>
        <v>1</v>
      </c>
    </row>
    <row r="3" spans="1:14" x14ac:dyDescent="0.35">
      <c r="A3" s="1" t="s">
        <v>22</v>
      </c>
      <c r="B3" s="1" t="s">
        <v>98</v>
      </c>
      <c r="C3" s="1">
        <v>0.91865294963999999</v>
      </c>
      <c r="D3" s="1">
        <v>0.83588499999999999</v>
      </c>
      <c r="E3" s="1" t="s">
        <v>23</v>
      </c>
      <c r="F3" s="1">
        <v>0.83588499999999999</v>
      </c>
      <c r="G3" s="1">
        <f>ABS(arithmetic_underlying_cor_CSD__2[[#This Row],[rho_BP]])*SQRT(139-2)/SQRT(1-ABS(arithmetic_underlying_cor_CSD__2[[#This Row],[rho_BP]])^2)</f>
        <v>27.217149544971711</v>
      </c>
      <c r="H3" s="1">
        <f>ABS(arithmetic_underlying_cor_CSD__2[[#This Row],[rho_ctrl]])*SQRT(201-2)/SQRT(1-ABS(arithmetic_underlying_cor_CSD__2[[#This Row],[rho_ctrl]])^2)</f>
        <v>21.482073332697198</v>
      </c>
      <c r="I3" s="1">
        <f xml:space="preserve"> _xlfn.T.DIST.2T(arithmetic_underlying_cor_CSD__2[[#This Row],[t1]],139-2)</f>
        <v>4.0994820642931076E-57</v>
      </c>
      <c r="J3" s="1">
        <f xml:space="preserve"> _xlfn.T.DIST.2T(arithmetic_underlying_cor_CSD__2[[#This Row],[t2]],201-2)</f>
        <v>9.7447957039558112E-54</v>
      </c>
      <c r="K3" s="1">
        <f>arithmetic_underlying_cor_CSD__2[[#This Row],[p1]]*arithmetic_underlying_cor_CSD__2[[#This Row],[p2]]</f>
        <v>3.9948615208567378E-110</v>
      </c>
      <c r="L3" s="1">
        <v>2</v>
      </c>
      <c r="M3" s="1">
        <f>(arithmetic_underlying_cor_CSD__2[[#This Row],[Rank]]/9906756)*0.05</f>
        <v>1.0094121627705377E-8</v>
      </c>
      <c r="N3" s="1">
        <f>IF(arithmetic_underlying_cor_CSD__2[[#This Row],[p1p2]]&lt;arithmetic_underlying_cor_CSD__2[[#This Row],[Benjamini]],1,0)</f>
        <v>1</v>
      </c>
    </row>
    <row r="4" spans="1:14" x14ac:dyDescent="0.35">
      <c r="A4" s="1" t="s">
        <v>50</v>
      </c>
      <c r="B4" s="1" t="s">
        <v>47</v>
      </c>
      <c r="C4" s="1">
        <v>0.84080400719399995</v>
      </c>
      <c r="D4" s="1">
        <v>0.89551888059700002</v>
      </c>
      <c r="E4" s="1" t="s">
        <v>23</v>
      </c>
      <c r="F4" s="1">
        <v>0.84080400719399995</v>
      </c>
      <c r="G4" s="1">
        <f>ABS(arithmetic_underlying_cor_CSD__2[[#This Row],[rho_BP]])*SQRT(139-2)/SQRT(1-ABS(arithmetic_underlying_cor_CSD__2[[#This Row],[rho_BP]])^2)</f>
        <v>18.179637325528148</v>
      </c>
      <c r="H4" s="1">
        <f>ABS(arithmetic_underlying_cor_CSD__2[[#This Row],[rho_ctrl]])*SQRT(201-2)/SQRT(1-ABS(arithmetic_underlying_cor_CSD__2[[#This Row],[rho_ctrl]])^2)</f>
        <v>28.38692295857464</v>
      </c>
      <c r="I4" s="1">
        <f xml:space="preserve"> _xlfn.T.DIST.2T(arithmetic_underlying_cor_CSD__2[[#This Row],[t1]],139-2)</f>
        <v>2.4670331471537559E-38</v>
      </c>
      <c r="J4" s="1">
        <f xml:space="preserve"> _xlfn.T.DIST.2T(arithmetic_underlying_cor_CSD__2[[#This Row],[t2]],201-2)</f>
        <v>6.7231283145413747E-72</v>
      </c>
      <c r="K4" s="1">
        <f>arithmetic_underlying_cor_CSD__2[[#This Row],[p1]]*arithmetic_underlying_cor_CSD__2[[#This Row],[p2]]</f>
        <v>1.6586180404541536E-109</v>
      </c>
      <c r="L4" s="1">
        <v>3</v>
      </c>
      <c r="M4" s="1">
        <f>(arithmetic_underlying_cor_CSD__2[[#This Row],[Rank]]/9906756)*0.05</f>
        <v>1.5141182441558065E-8</v>
      </c>
      <c r="N4" s="1">
        <f>IF(arithmetic_underlying_cor_CSD__2[[#This Row],[p1p2]]&lt;arithmetic_underlying_cor_CSD__2[[#This Row],[Benjamini]],1,0)</f>
        <v>1</v>
      </c>
    </row>
    <row r="5" spans="1:14" x14ac:dyDescent="0.35">
      <c r="A5" s="1" t="s">
        <v>47</v>
      </c>
      <c r="B5" s="1" t="s">
        <v>50</v>
      </c>
      <c r="C5" s="1">
        <v>0.84080400719399995</v>
      </c>
      <c r="D5" s="1">
        <v>0.89551888059700002</v>
      </c>
      <c r="E5" s="1" t="s">
        <v>23</v>
      </c>
      <c r="F5" s="1">
        <v>0.84080400719399995</v>
      </c>
      <c r="G5" s="1">
        <f>ABS(arithmetic_underlying_cor_CSD__2[[#This Row],[rho_BP]])*SQRT(139-2)/SQRT(1-ABS(arithmetic_underlying_cor_CSD__2[[#This Row],[rho_BP]])^2)</f>
        <v>18.179637325528148</v>
      </c>
      <c r="H5" s="1">
        <f>ABS(arithmetic_underlying_cor_CSD__2[[#This Row],[rho_ctrl]])*SQRT(201-2)/SQRT(1-ABS(arithmetic_underlying_cor_CSD__2[[#This Row],[rho_ctrl]])^2)</f>
        <v>28.38692295857464</v>
      </c>
      <c r="I5" s="1">
        <f xml:space="preserve"> _xlfn.T.DIST.2T(arithmetic_underlying_cor_CSD__2[[#This Row],[t1]],139-2)</f>
        <v>2.4670331471537559E-38</v>
      </c>
      <c r="J5" s="1">
        <f xml:space="preserve"> _xlfn.T.DIST.2T(arithmetic_underlying_cor_CSD__2[[#This Row],[t2]],201-2)</f>
        <v>6.7231283145413747E-72</v>
      </c>
      <c r="K5" s="1">
        <f>arithmetic_underlying_cor_CSD__2[[#This Row],[p1]]*arithmetic_underlying_cor_CSD__2[[#This Row],[p2]]</f>
        <v>1.6586180404541536E-109</v>
      </c>
      <c r="L5" s="1">
        <v>4</v>
      </c>
      <c r="M5" s="1">
        <f>(arithmetic_underlying_cor_CSD__2[[#This Row],[Rank]]/9906756)*0.05</f>
        <v>2.0188243255410755E-8</v>
      </c>
      <c r="N5" s="1">
        <f>IF(arithmetic_underlying_cor_CSD__2[[#This Row],[p1p2]]&lt;arithmetic_underlying_cor_CSD__2[[#This Row],[Benjamini]],1,0)</f>
        <v>1</v>
      </c>
    </row>
    <row r="6" spans="1:14" x14ac:dyDescent="0.35">
      <c r="A6" s="1" t="s">
        <v>314</v>
      </c>
      <c r="B6" s="1" t="s">
        <v>431</v>
      </c>
      <c r="C6" s="1">
        <v>0.90177399280600001</v>
      </c>
      <c r="D6" s="1">
        <v>0.840112199005</v>
      </c>
      <c r="E6" s="1" t="s">
        <v>23</v>
      </c>
      <c r="F6" s="1">
        <v>0.840112199005</v>
      </c>
      <c r="G6" s="1">
        <f>ABS(arithmetic_underlying_cor_CSD__2[[#This Row],[rho_BP]])*SQRT(139-2)/SQRT(1-ABS(arithmetic_underlying_cor_CSD__2[[#This Row],[rho_BP]])^2)</f>
        <v>24.421103954102605</v>
      </c>
      <c r="H6" s="1">
        <f>ABS(arithmetic_underlying_cor_CSD__2[[#This Row],[rho_ctrl]])*SQRT(201-2)/SQRT(1-ABS(arithmetic_underlying_cor_CSD__2[[#This Row],[rho_ctrl]])^2)</f>
        <v>21.849123133771784</v>
      </c>
      <c r="I6" s="1">
        <f xml:space="preserve"> _xlfn.T.DIST.2T(arithmetic_underlying_cor_CSD__2[[#This Row],[t1]],139-2)</f>
        <v>9.2656154931394275E-52</v>
      </c>
      <c r="J6" s="1">
        <f xml:space="preserve"> _xlfn.T.DIST.2T(arithmetic_underlying_cor_CSD__2[[#This Row],[t2]],201-2)</f>
        <v>9.085903204690934E-55</v>
      </c>
      <c r="K6" s="1">
        <f>arithmetic_underlying_cor_CSD__2[[#This Row],[p1]]*arithmetic_underlying_cor_CSD__2[[#This Row],[p2]]</f>
        <v>8.4186485502549493E-106</v>
      </c>
      <c r="L6" s="1">
        <v>5</v>
      </c>
      <c r="M6" s="1">
        <f>(arithmetic_underlying_cor_CSD__2[[#This Row],[Rank]]/9906756)*0.05</f>
        <v>2.5235304069263437E-8</v>
      </c>
      <c r="N6" s="1">
        <f>IF(arithmetic_underlying_cor_CSD__2[[#This Row],[p1p2]]&lt;arithmetic_underlying_cor_CSD__2[[#This Row],[Benjamini]],1,0)</f>
        <v>1</v>
      </c>
    </row>
    <row r="7" spans="1:14" x14ac:dyDescent="0.35">
      <c r="A7" s="1" t="s">
        <v>431</v>
      </c>
      <c r="B7" s="1" t="s">
        <v>314</v>
      </c>
      <c r="C7" s="1">
        <v>0.90177399280600001</v>
      </c>
      <c r="D7" s="1">
        <v>0.840112199005</v>
      </c>
      <c r="E7" s="1" t="s">
        <v>23</v>
      </c>
      <c r="F7" s="1">
        <v>0.840112199005</v>
      </c>
      <c r="G7" s="1">
        <f>ABS(arithmetic_underlying_cor_CSD__2[[#This Row],[rho_BP]])*SQRT(139-2)/SQRT(1-ABS(arithmetic_underlying_cor_CSD__2[[#This Row],[rho_BP]])^2)</f>
        <v>24.421103954102605</v>
      </c>
      <c r="H7" s="1">
        <f>ABS(arithmetic_underlying_cor_CSD__2[[#This Row],[rho_ctrl]])*SQRT(201-2)/SQRT(1-ABS(arithmetic_underlying_cor_CSD__2[[#This Row],[rho_ctrl]])^2)</f>
        <v>21.849123133771784</v>
      </c>
      <c r="I7" s="1">
        <f xml:space="preserve"> _xlfn.T.DIST.2T(arithmetic_underlying_cor_CSD__2[[#This Row],[t1]],139-2)</f>
        <v>9.2656154931394275E-52</v>
      </c>
      <c r="J7" s="1">
        <f xml:space="preserve"> _xlfn.T.DIST.2T(arithmetic_underlying_cor_CSD__2[[#This Row],[t2]],201-2)</f>
        <v>9.085903204690934E-55</v>
      </c>
      <c r="K7" s="1">
        <f>arithmetic_underlying_cor_CSD__2[[#This Row],[p1]]*arithmetic_underlying_cor_CSD__2[[#This Row],[p2]]</f>
        <v>8.4186485502549493E-106</v>
      </c>
      <c r="L7" s="1">
        <v>6</v>
      </c>
      <c r="M7" s="1">
        <f>(arithmetic_underlying_cor_CSD__2[[#This Row],[Rank]]/9906756)*0.05</f>
        <v>3.028236488311613E-8</v>
      </c>
      <c r="N7" s="1">
        <f>IF(arithmetic_underlying_cor_CSD__2[[#This Row],[p1p2]]&lt;arithmetic_underlying_cor_CSD__2[[#This Row],[Benjamini]],1,0)</f>
        <v>1</v>
      </c>
    </row>
    <row r="8" spans="1:14" x14ac:dyDescent="0.35">
      <c r="A8" s="1" t="s">
        <v>636</v>
      </c>
      <c r="B8" s="1" t="s">
        <v>637</v>
      </c>
      <c r="C8" s="1">
        <v>0.881532352518</v>
      </c>
      <c r="D8" s="1">
        <v>0.85902209950200004</v>
      </c>
      <c r="E8" s="1" t="s">
        <v>23</v>
      </c>
      <c r="F8" s="1">
        <v>0.85902209950200004</v>
      </c>
      <c r="G8" s="1">
        <f>ABS(arithmetic_underlying_cor_CSD__2[[#This Row],[rho_BP]])*SQRT(139-2)/SQRT(1-ABS(arithmetic_underlying_cor_CSD__2[[#This Row],[rho_BP]])^2)</f>
        <v>21.854597474328909</v>
      </c>
      <c r="H8" s="1">
        <f>ABS(arithmetic_underlying_cor_CSD__2[[#This Row],[rho_ctrl]])*SQRT(201-2)/SQRT(1-ABS(arithmetic_underlying_cor_CSD__2[[#This Row],[rho_ctrl]])^2)</f>
        <v>23.670807817250015</v>
      </c>
      <c r="I8" s="1">
        <f xml:space="preserve"> _xlfn.T.DIST.2T(arithmetic_underlying_cor_CSD__2[[#This Row],[t1]],139-2)</f>
        <v>1.7072297430490207E-46</v>
      </c>
      <c r="J8" s="1">
        <f xml:space="preserve"> _xlfn.T.DIST.2T(arithmetic_underlying_cor_CSD__2[[#This Row],[t2]],201-2)</f>
        <v>8.9441864826691418E-60</v>
      </c>
      <c r="K8" s="1">
        <f>arithmetic_underlying_cor_CSD__2[[#This Row],[p1]]*arithmetic_underlying_cor_CSD__2[[#This Row],[p2]]</f>
        <v>1.5269781190589763E-105</v>
      </c>
      <c r="L8" s="1">
        <v>7</v>
      </c>
      <c r="M8" s="1">
        <f>(arithmetic_underlying_cor_CSD__2[[#This Row],[Rank]]/9906756)*0.05</f>
        <v>3.5329425696968816E-8</v>
      </c>
      <c r="N8" s="1">
        <f>IF(arithmetic_underlying_cor_CSD__2[[#This Row],[p1p2]]&lt;arithmetic_underlying_cor_CSD__2[[#This Row],[Benjamini]],1,0)</f>
        <v>1</v>
      </c>
    </row>
    <row r="9" spans="1:14" x14ac:dyDescent="0.35">
      <c r="A9" s="1" t="s">
        <v>637</v>
      </c>
      <c r="B9" s="1" t="s">
        <v>636</v>
      </c>
      <c r="C9" s="1">
        <v>0.881532352518</v>
      </c>
      <c r="D9" s="1">
        <v>0.85902209950200004</v>
      </c>
      <c r="E9" s="1" t="s">
        <v>23</v>
      </c>
      <c r="F9" s="1">
        <v>0.85902209950200004</v>
      </c>
      <c r="G9" s="1">
        <f>ABS(arithmetic_underlying_cor_CSD__2[[#This Row],[rho_BP]])*SQRT(139-2)/SQRT(1-ABS(arithmetic_underlying_cor_CSD__2[[#This Row],[rho_BP]])^2)</f>
        <v>21.854597474328909</v>
      </c>
      <c r="H9" s="1">
        <f>ABS(arithmetic_underlying_cor_CSD__2[[#This Row],[rho_ctrl]])*SQRT(201-2)/SQRT(1-ABS(arithmetic_underlying_cor_CSD__2[[#This Row],[rho_ctrl]])^2)</f>
        <v>23.670807817250015</v>
      </c>
      <c r="I9" s="1">
        <f xml:space="preserve"> _xlfn.T.DIST.2T(arithmetic_underlying_cor_CSD__2[[#This Row],[t1]],139-2)</f>
        <v>1.7072297430490207E-46</v>
      </c>
      <c r="J9" s="1">
        <f xml:space="preserve"> _xlfn.T.DIST.2T(arithmetic_underlying_cor_CSD__2[[#This Row],[t2]],201-2)</f>
        <v>8.9441864826691418E-60</v>
      </c>
      <c r="K9" s="1">
        <f>arithmetic_underlying_cor_CSD__2[[#This Row],[p1]]*arithmetic_underlying_cor_CSD__2[[#This Row],[p2]]</f>
        <v>1.5269781190589763E-105</v>
      </c>
      <c r="L9" s="1">
        <v>8</v>
      </c>
      <c r="M9" s="1">
        <f>(arithmetic_underlying_cor_CSD__2[[#This Row],[Rank]]/9906756)*0.05</f>
        <v>4.0376486510821509E-8</v>
      </c>
      <c r="N9" s="1">
        <f>IF(arithmetic_underlying_cor_CSD__2[[#This Row],[p1p2]]&lt;arithmetic_underlying_cor_CSD__2[[#This Row],[Benjamini]],1,0)</f>
        <v>1</v>
      </c>
    </row>
    <row r="10" spans="1:14" x14ac:dyDescent="0.35">
      <c r="A10" s="1" t="s">
        <v>429</v>
      </c>
      <c r="B10" s="1" t="s">
        <v>314</v>
      </c>
      <c r="C10" s="1">
        <v>0.83679892805800005</v>
      </c>
      <c r="D10" s="1">
        <v>0.88187129850699997</v>
      </c>
      <c r="E10" s="1" t="s">
        <v>23</v>
      </c>
      <c r="F10" s="1">
        <v>0.83679892805800005</v>
      </c>
      <c r="G10" s="1">
        <f>ABS(arithmetic_underlying_cor_CSD__2[[#This Row],[rho_BP]])*SQRT(139-2)/SQRT(1-ABS(arithmetic_underlying_cor_CSD__2[[#This Row],[rho_BP]])^2)</f>
        <v>17.889124503520161</v>
      </c>
      <c r="H10" s="1">
        <f>ABS(arithmetic_underlying_cor_CSD__2[[#This Row],[rho_ctrl]])*SQRT(201-2)/SQRT(1-ABS(arithmetic_underlying_cor_CSD__2[[#This Row],[rho_ctrl]])^2)</f>
        <v>26.385119901337177</v>
      </c>
      <c r="I10" s="1">
        <f xml:space="preserve"> _xlfn.T.DIST.2T(arithmetic_underlying_cor_CSD__2[[#This Row],[t1]],139-2)</f>
        <v>1.1710767088785338E-37</v>
      </c>
      <c r="J10" s="1">
        <f xml:space="preserve"> _xlfn.T.DIST.2T(arithmetic_underlying_cor_CSD__2[[#This Row],[t2]],201-2)</f>
        <v>6.7144346609763121E-67</v>
      </c>
      <c r="K10" s="1">
        <f>arithmetic_underlying_cor_CSD__2[[#This Row],[p1]]*arithmetic_underlying_cor_CSD__2[[#This Row],[p2]]</f>
        <v>7.8631180447560935E-104</v>
      </c>
      <c r="L10" s="1">
        <v>9</v>
      </c>
      <c r="M10" s="1">
        <f>(arithmetic_underlying_cor_CSD__2[[#This Row],[Rank]]/9906756)*0.05</f>
        <v>4.5423547324674195E-8</v>
      </c>
      <c r="N10" s="1">
        <f>IF(arithmetic_underlying_cor_CSD__2[[#This Row],[p1p2]]&lt;arithmetic_underlying_cor_CSD__2[[#This Row],[Benjamini]],1,0)</f>
        <v>1</v>
      </c>
    </row>
    <row r="11" spans="1:14" x14ac:dyDescent="0.35">
      <c r="A11" s="1" t="s">
        <v>314</v>
      </c>
      <c r="B11" s="1" t="s">
        <v>429</v>
      </c>
      <c r="C11" s="1">
        <v>0.83679892805800005</v>
      </c>
      <c r="D11" s="1">
        <v>0.88187129850699997</v>
      </c>
      <c r="E11" s="1" t="s">
        <v>23</v>
      </c>
      <c r="F11" s="1">
        <v>0.83679892805800005</v>
      </c>
      <c r="G11" s="1">
        <f>ABS(arithmetic_underlying_cor_CSD__2[[#This Row],[rho_BP]])*SQRT(139-2)/SQRT(1-ABS(arithmetic_underlying_cor_CSD__2[[#This Row],[rho_BP]])^2)</f>
        <v>17.889124503520161</v>
      </c>
      <c r="H11" s="1">
        <f>ABS(arithmetic_underlying_cor_CSD__2[[#This Row],[rho_ctrl]])*SQRT(201-2)/SQRT(1-ABS(arithmetic_underlying_cor_CSD__2[[#This Row],[rho_ctrl]])^2)</f>
        <v>26.385119901337177</v>
      </c>
      <c r="I11" s="1">
        <f xml:space="preserve"> _xlfn.T.DIST.2T(arithmetic_underlying_cor_CSD__2[[#This Row],[t1]],139-2)</f>
        <v>1.1710767088785338E-37</v>
      </c>
      <c r="J11" s="1">
        <f xml:space="preserve"> _xlfn.T.DIST.2T(arithmetic_underlying_cor_CSD__2[[#This Row],[t2]],201-2)</f>
        <v>6.7144346609763121E-67</v>
      </c>
      <c r="K11" s="1">
        <f>arithmetic_underlying_cor_CSD__2[[#This Row],[p1]]*arithmetic_underlying_cor_CSD__2[[#This Row],[p2]]</f>
        <v>7.8631180447560935E-104</v>
      </c>
      <c r="L11" s="1">
        <v>10</v>
      </c>
      <c r="M11" s="1">
        <f>(arithmetic_underlying_cor_CSD__2[[#This Row],[Rank]]/9906756)*0.05</f>
        <v>5.0470608138526875E-8</v>
      </c>
      <c r="N11" s="1">
        <f>IF(arithmetic_underlying_cor_CSD__2[[#This Row],[p1p2]]&lt;arithmetic_underlying_cor_CSD__2[[#This Row],[Benjamini]],1,0)</f>
        <v>1</v>
      </c>
    </row>
    <row r="12" spans="1:14" x14ac:dyDescent="0.35">
      <c r="A12" s="1" t="s">
        <v>45</v>
      </c>
      <c r="B12" s="1" t="s">
        <v>50</v>
      </c>
      <c r="C12" s="1">
        <v>0.87590774820100004</v>
      </c>
      <c r="D12" s="1">
        <v>0.85102537810900003</v>
      </c>
      <c r="E12" s="1" t="s">
        <v>23</v>
      </c>
      <c r="F12" s="1">
        <v>0.85102537810900003</v>
      </c>
      <c r="G12" s="1">
        <f>ABS(arithmetic_underlying_cor_CSD__2[[#This Row],[rho_BP]])*SQRT(139-2)/SQRT(1-ABS(arithmetic_underlying_cor_CSD__2[[#This Row],[rho_BP]])^2)</f>
        <v>21.249101957626927</v>
      </c>
      <c r="H12" s="1">
        <f>ABS(arithmetic_underlying_cor_CSD__2[[#This Row],[rho_ctrl]])*SQRT(201-2)/SQRT(1-ABS(arithmetic_underlying_cor_CSD__2[[#This Row],[rho_ctrl]])^2)</f>
        <v>22.861605008399565</v>
      </c>
      <c r="I12" s="1">
        <f xml:space="preserve"> _xlfn.T.DIST.2T(arithmetic_underlying_cor_CSD__2[[#This Row],[t1]],139-2)</f>
        <v>3.35646180706522E-45</v>
      </c>
      <c r="J12" s="1">
        <f xml:space="preserve"> _xlfn.T.DIST.2T(arithmetic_underlying_cor_CSD__2[[#This Row],[t2]],201-2)</f>
        <v>1.4236745426649539E-57</v>
      </c>
      <c r="K12" s="1">
        <f>arithmetic_underlying_cor_CSD__2[[#This Row],[p1]]*arithmetic_underlying_cor_CSD__2[[#This Row],[p2]]</f>
        <v>4.7785092281459615E-102</v>
      </c>
      <c r="L12" s="1">
        <v>11</v>
      </c>
      <c r="M12" s="1">
        <f>(arithmetic_underlying_cor_CSD__2[[#This Row],[Rank]]/9906756)*0.05</f>
        <v>5.5517668952379568E-8</v>
      </c>
      <c r="N12" s="1">
        <f>IF(arithmetic_underlying_cor_CSD__2[[#This Row],[p1p2]]&lt;arithmetic_underlying_cor_CSD__2[[#This Row],[Benjamini]],1,0)</f>
        <v>1</v>
      </c>
    </row>
    <row r="13" spans="1:14" x14ac:dyDescent="0.35">
      <c r="A13" s="1" t="s">
        <v>50</v>
      </c>
      <c r="B13" s="1" t="s">
        <v>45</v>
      </c>
      <c r="C13" s="1">
        <v>0.87590774820100004</v>
      </c>
      <c r="D13" s="1">
        <v>0.85102537810900003</v>
      </c>
      <c r="E13" s="1" t="s">
        <v>23</v>
      </c>
      <c r="F13" s="1">
        <v>0.85102537810900003</v>
      </c>
      <c r="G13" s="1">
        <f>ABS(arithmetic_underlying_cor_CSD__2[[#This Row],[rho_BP]])*SQRT(139-2)/SQRT(1-ABS(arithmetic_underlying_cor_CSD__2[[#This Row],[rho_BP]])^2)</f>
        <v>21.249101957626927</v>
      </c>
      <c r="H13" s="1">
        <f>ABS(arithmetic_underlying_cor_CSD__2[[#This Row],[rho_ctrl]])*SQRT(201-2)/SQRT(1-ABS(arithmetic_underlying_cor_CSD__2[[#This Row],[rho_ctrl]])^2)</f>
        <v>22.861605008399565</v>
      </c>
      <c r="I13" s="1">
        <f xml:space="preserve"> _xlfn.T.DIST.2T(arithmetic_underlying_cor_CSD__2[[#This Row],[t1]],139-2)</f>
        <v>3.35646180706522E-45</v>
      </c>
      <c r="J13" s="1">
        <f xml:space="preserve"> _xlfn.T.DIST.2T(arithmetic_underlying_cor_CSD__2[[#This Row],[t2]],201-2)</f>
        <v>1.4236745426649539E-57</v>
      </c>
      <c r="K13" s="1">
        <f>arithmetic_underlying_cor_CSD__2[[#This Row],[p1]]*arithmetic_underlying_cor_CSD__2[[#This Row],[p2]]</f>
        <v>4.7785092281459615E-102</v>
      </c>
      <c r="L13" s="1">
        <v>12</v>
      </c>
      <c r="M13" s="1">
        <f>(arithmetic_underlying_cor_CSD__2[[#This Row],[Rank]]/9906756)*0.05</f>
        <v>6.0564729766232261E-8</v>
      </c>
      <c r="N13" s="1">
        <f>IF(arithmetic_underlying_cor_CSD__2[[#This Row],[p1p2]]&lt;arithmetic_underlying_cor_CSD__2[[#This Row],[Benjamini]],1,0)</f>
        <v>1</v>
      </c>
    </row>
    <row r="14" spans="1:14" x14ac:dyDescent="0.35">
      <c r="A14" s="1" t="s">
        <v>427</v>
      </c>
      <c r="B14" s="1" t="s">
        <v>431</v>
      </c>
      <c r="C14" s="1">
        <v>0.86988241726600002</v>
      </c>
      <c r="D14" s="1">
        <v>0.84733510945299995</v>
      </c>
      <c r="E14" s="1" t="s">
        <v>23</v>
      </c>
      <c r="F14" s="1">
        <v>0.84733510945299995</v>
      </c>
      <c r="G14" s="1">
        <f>ABS(arithmetic_underlying_cor_CSD__2[[#This Row],[rho_BP]])*SQRT(139-2)/SQRT(1-ABS(arithmetic_underlying_cor_CSD__2[[#This Row],[rho_BP]])^2)</f>
        <v>20.641711032632973</v>
      </c>
      <c r="H14" s="1">
        <f>ABS(arithmetic_underlying_cor_CSD__2[[#This Row],[rho_ctrl]])*SQRT(201-2)/SQRT(1-ABS(arithmetic_underlying_cor_CSD__2[[#This Row],[rho_ctrl]])^2)</f>
        <v>22.50812469901166</v>
      </c>
      <c r="I14" s="1">
        <f xml:space="preserve"> _xlfn.T.DIST.2T(arithmetic_underlying_cor_CSD__2[[#This Row],[t1]],139-2)</f>
        <v>6.9762533767501427E-44</v>
      </c>
      <c r="J14" s="1">
        <f xml:space="preserve"> _xlfn.T.DIST.2T(arithmetic_underlying_cor_CSD__2[[#This Row],[t2]],201-2)</f>
        <v>1.3378614482528514E-56</v>
      </c>
      <c r="K14" s="1">
        <f>arithmetic_underlying_cor_CSD__2[[#This Row],[p1]]*arithmetic_underlying_cor_CSD__2[[#This Row],[p2]]</f>
        <v>9.3332604459977915E-100</v>
      </c>
      <c r="L14" s="1">
        <v>13</v>
      </c>
      <c r="M14" s="1">
        <f>(arithmetic_underlying_cor_CSD__2[[#This Row],[Rank]]/9906756)*0.05</f>
        <v>6.561179058008494E-8</v>
      </c>
      <c r="N14" s="1">
        <f>IF(arithmetic_underlying_cor_CSD__2[[#This Row],[p1p2]]&lt;arithmetic_underlying_cor_CSD__2[[#This Row],[Benjamini]],1,0)</f>
        <v>1</v>
      </c>
    </row>
    <row r="15" spans="1:14" x14ac:dyDescent="0.35">
      <c r="A15" s="1" t="s">
        <v>431</v>
      </c>
      <c r="B15" s="1" t="s">
        <v>427</v>
      </c>
      <c r="C15" s="1">
        <v>0.86988241726600002</v>
      </c>
      <c r="D15" s="1">
        <v>0.84733510945299995</v>
      </c>
      <c r="E15" s="1" t="s">
        <v>23</v>
      </c>
      <c r="F15" s="1">
        <v>0.84733510945299995</v>
      </c>
      <c r="G15" s="1">
        <f>ABS(arithmetic_underlying_cor_CSD__2[[#This Row],[rho_BP]])*SQRT(139-2)/SQRT(1-ABS(arithmetic_underlying_cor_CSD__2[[#This Row],[rho_BP]])^2)</f>
        <v>20.641711032632973</v>
      </c>
      <c r="H15" s="1">
        <f>ABS(arithmetic_underlying_cor_CSD__2[[#This Row],[rho_ctrl]])*SQRT(201-2)/SQRT(1-ABS(arithmetic_underlying_cor_CSD__2[[#This Row],[rho_ctrl]])^2)</f>
        <v>22.50812469901166</v>
      </c>
      <c r="I15" s="1">
        <f xml:space="preserve"> _xlfn.T.DIST.2T(arithmetic_underlying_cor_CSD__2[[#This Row],[t1]],139-2)</f>
        <v>6.9762533767501427E-44</v>
      </c>
      <c r="J15" s="1">
        <f xml:space="preserve"> _xlfn.T.DIST.2T(arithmetic_underlying_cor_CSD__2[[#This Row],[t2]],201-2)</f>
        <v>1.3378614482528514E-56</v>
      </c>
      <c r="K15" s="1">
        <f>arithmetic_underlying_cor_CSD__2[[#This Row],[p1]]*arithmetic_underlying_cor_CSD__2[[#This Row],[p2]]</f>
        <v>9.3332604459977915E-100</v>
      </c>
      <c r="L15" s="1">
        <v>14</v>
      </c>
      <c r="M15" s="1">
        <f>(arithmetic_underlying_cor_CSD__2[[#This Row],[Rank]]/9906756)*0.05</f>
        <v>7.0658851393937633E-8</v>
      </c>
      <c r="N15" s="1">
        <f>IF(arithmetic_underlying_cor_CSD__2[[#This Row],[p1p2]]&lt;arithmetic_underlying_cor_CSD__2[[#This Row],[Benjamini]],1,0)</f>
        <v>1</v>
      </c>
    </row>
    <row r="16" spans="1:14" x14ac:dyDescent="0.35">
      <c r="A16" s="1" t="s">
        <v>126</v>
      </c>
      <c r="B16" s="1" t="s">
        <v>22</v>
      </c>
      <c r="C16" s="1">
        <v>0.88680679856099998</v>
      </c>
      <c r="D16" s="1">
        <v>0.83030222388099995</v>
      </c>
      <c r="E16" s="1" t="s">
        <v>23</v>
      </c>
      <c r="F16" s="1">
        <v>0.83030222388099995</v>
      </c>
      <c r="G16" s="1">
        <f>ABS(arithmetic_underlying_cor_CSD__2[[#This Row],[rho_BP]])*SQRT(139-2)/SQRT(1-ABS(arithmetic_underlying_cor_CSD__2[[#This Row],[rho_BP]])^2)</f>
        <v>22.460292597250227</v>
      </c>
      <c r="H16" s="1">
        <f>ABS(arithmetic_underlying_cor_CSD__2[[#This Row],[rho_ctrl]])*SQRT(201-2)/SQRT(1-ABS(arithmetic_underlying_cor_CSD__2[[#This Row],[rho_ctrl]])^2)</f>
        <v>21.016638791692198</v>
      </c>
      <c r="I16" s="1">
        <f xml:space="preserve"> _xlfn.T.DIST.2T(arithmetic_underlying_cor_CSD__2[[#This Row],[t1]],139-2)</f>
        <v>9.0810573302823017E-48</v>
      </c>
      <c r="J16" s="1">
        <f xml:space="preserve"> _xlfn.T.DIST.2T(arithmetic_underlying_cor_CSD__2[[#This Row],[t2]],201-2)</f>
        <v>2.020970451591031E-52</v>
      </c>
      <c r="K16" s="1">
        <f>arithmetic_underlying_cor_CSD__2[[#This Row],[p1]]*arithmetic_underlying_cor_CSD__2[[#This Row],[p2]]</f>
        <v>1.8352548533704664E-99</v>
      </c>
      <c r="L16" s="1">
        <v>15</v>
      </c>
      <c r="M16" s="1">
        <f>(arithmetic_underlying_cor_CSD__2[[#This Row],[Rank]]/9906756)*0.05</f>
        <v>7.5705912207790326E-8</v>
      </c>
      <c r="N16" s="1">
        <f>IF(arithmetic_underlying_cor_CSD__2[[#This Row],[p1p2]]&lt;arithmetic_underlying_cor_CSD__2[[#This Row],[Benjamini]],1,0)</f>
        <v>1</v>
      </c>
    </row>
    <row r="17" spans="1:14" x14ac:dyDescent="0.35">
      <c r="A17" s="1" t="s">
        <v>22</v>
      </c>
      <c r="B17" s="1" t="s">
        <v>126</v>
      </c>
      <c r="C17" s="1">
        <v>0.88680679856099998</v>
      </c>
      <c r="D17" s="1">
        <v>0.83030222388099995</v>
      </c>
      <c r="E17" s="1" t="s">
        <v>23</v>
      </c>
      <c r="F17" s="1">
        <v>0.83030222388099995</v>
      </c>
      <c r="G17" s="1">
        <f>ABS(arithmetic_underlying_cor_CSD__2[[#This Row],[rho_BP]])*SQRT(139-2)/SQRT(1-ABS(arithmetic_underlying_cor_CSD__2[[#This Row],[rho_BP]])^2)</f>
        <v>22.460292597250227</v>
      </c>
      <c r="H17" s="1">
        <f>ABS(arithmetic_underlying_cor_CSD__2[[#This Row],[rho_ctrl]])*SQRT(201-2)/SQRT(1-ABS(arithmetic_underlying_cor_CSD__2[[#This Row],[rho_ctrl]])^2)</f>
        <v>21.016638791692198</v>
      </c>
      <c r="I17" s="1">
        <f xml:space="preserve"> _xlfn.T.DIST.2T(arithmetic_underlying_cor_CSD__2[[#This Row],[t1]],139-2)</f>
        <v>9.0810573302823017E-48</v>
      </c>
      <c r="J17" s="1">
        <f xml:space="preserve"> _xlfn.T.DIST.2T(arithmetic_underlying_cor_CSD__2[[#This Row],[t2]],201-2)</f>
        <v>2.020970451591031E-52</v>
      </c>
      <c r="K17" s="1">
        <f>arithmetic_underlying_cor_CSD__2[[#This Row],[p1]]*arithmetic_underlying_cor_CSD__2[[#This Row],[p2]]</f>
        <v>1.8352548533704664E-99</v>
      </c>
      <c r="L17" s="1">
        <v>16</v>
      </c>
      <c r="M17" s="1">
        <f>(arithmetic_underlying_cor_CSD__2[[#This Row],[Rank]]/9906756)*0.05</f>
        <v>8.0752973021643018E-8</v>
      </c>
      <c r="N17" s="1">
        <f>IF(arithmetic_underlying_cor_CSD__2[[#This Row],[p1p2]]&lt;arithmetic_underlying_cor_CSD__2[[#This Row],[Benjamini]],1,0)</f>
        <v>1</v>
      </c>
    </row>
    <row r="18" spans="1:14" x14ac:dyDescent="0.35">
      <c r="A18" s="1" t="s">
        <v>123</v>
      </c>
      <c r="B18" s="1" t="s">
        <v>120</v>
      </c>
      <c r="C18" s="1">
        <v>0.84011181295000004</v>
      </c>
      <c r="D18" s="1">
        <v>0.85858116417899999</v>
      </c>
      <c r="E18" s="1" t="s">
        <v>23</v>
      </c>
      <c r="F18" s="1">
        <v>0.84011181295000004</v>
      </c>
      <c r="G18" s="1">
        <f>ABS(arithmetic_underlying_cor_CSD__2[[#This Row],[rho_BP]])*SQRT(139-2)/SQRT(1-ABS(arithmetic_underlying_cor_CSD__2[[#This Row],[rho_BP]])^2)</f>
        <v>18.128717410395428</v>
      </c>
      <c r="H18" s="1">
        <f>ABS(arithmetic_underlying_cor_CSD__2[[#This Row],[rho_ctrl]])*SQRT(201-2)/SQRT(1-ABS(arithmetic_underlying_cor_CSD__2[[#This Row],[rho_ctrl]])^2)</f>
        <v>23.624547569885586</v>
      </c>
      <c r="I18" s="1">
        <f xml:space="preserve"> _xlfn.T.DIST.2T(arithmetic_underlying_cor_CSD__2[[#This Row],[t1]],139-2)</f>
        <v>3.2389760243077006E-38</v>
      </c>
      <c r="J18" s="1">
        <f xml:space="preserve"> _xlfn.T.DIST.2T(arithmetic_underlying_cor_CSD__2[[#This Row],[t2]],201-2)</f>
        <v>1.1924880940690669E-59</v>
      </c>
      <c r="K18" s="1">
        <f>arithmetic_underlying_cor_CSD__2[[#This Row],[p1]]*arithmetic_underlying_cor_CSD__2[[#This Row],[p2]]</f>
        <v>3.8624403459620938E-97</v>
      </c>
      <c r="L18" s="1">
        <v>17</v>
      </c>
      <c r="M18" s="1">
        <f>(arithmetic_underlying_cor_CSD__2[[#This Row],[Rank]]/9906756)*0.05</f>
        <v>8.5800033835495698E-8</v>
      </c>
      <c r="N18" s="1">
        <f>IF(arithmetic_underlying_cor_CSD__2[[#This Row],[p1p2]]&lt;arithmetic_underlying_cor_CSD__2[[#This Row],[Benjamini]],1,0)</f>
        <v>1</v>
      </c>
    </row>
    <row r="19" spans="1:14" x14ac:dyDescent="0.35">
      <c r="A19" s="1" t="s">
        <v>120</v>
      </c>
      <c r="B19" s="1" t="s">
        <v>123</v>
      </c>
      <c r="C19" s="1">
        <v>0.84011181295000004</v>
      </c>
      <c r="D19" s="1">
        <v>0.85858116417899999</v>
      </c>
      <c r="E19" s="1" t="s">
        <v>23</v>
      </c>
      <c r="F19" s="1">
        <v>0.84011181295000004</v>
      </c>
      <c r="G19" s="1">
        <f>ABS(arithmetic_underlying_cor_CSD__2[[#This Row],[rho_BP]])*SQRT(139-2)/SQRT(1-ABS(arithmetic_underlying_cor_CSD__2[[#This Row],[rho_BP]])^2)</f>
        <v>18.128717410395428</v>
      </c>
      <c r="H19" s="1">
        <f>ABS(arithmetic_underlying_cor_CSD__2[[#This Row],[rho_ctrl]])*SQRT(201-2)/SQRT(1-ABS(arithmetic_underlying_cor_CSD__2[[#This Row],[rho_ctrl]])^2)</f>
        <v>23.624547569885586</v>
      </c>
      <c r="I19" s="1">
        <f xml:space="preserve"> _xlfn.T.DIST.2T(arithmetic_underlying_cor_CSD__2[[#This Row],[t1]],139-2)</f>
        <v>3.2389760243077006E-38</v>
      </c>
      <c r="J19" s="1">
        <f xml:space="preserve"> _xlfn.T.DIST.2T(arithmetic_underlying_cor_CSD__2[[#This Row],[t2]],201-2)</f>
        <v>1.1924880940690669E-59</v>
      </c>
      <c r="K19" s="1">
        <f>arithmetic_underlying_cor_CSD__2[[#This Row],[p1]]*arithmetic_underlying_cor_CSD__2[[#This Row],[p2]]</f>
        <v>3.8624403459620938E-97</v>
      </c>
      <c r="L19" s="1">
        <v>18</v>
      </c>
      <c r="M19" s="1">
        <f>(arithmetic_underlying_cor_CSD__2[[#This Row],[Rank]]/9906756)*0.05</f>
        <v>9.0847094649348391E-8</v>
      </c>
      <c r="N19" s="1">
        <f>IF(arithmetic_underlying_cor_CSD__2[[#This Row],[p1p2]]&lt;arithmetic_underlying_cor_CSD__2[[#This Row],[Benjamini]],1,0)</f>
        <v>1</v>
      </c>
    </row>
    <row r="20" spans="1:14" x14ac:dyDescent="0.35">
      <c r="A20" s="1" t="s">
        <v>119</v>
      </c>
      <c r="B20" s="1" t="s">
        <v>120</v>
      </c>
      <c r="C20" s="1">
        <v>0.847230330935</v>
      </c>
      <c r="D20" s="1">
        <v>0.85143588059700004</v>
      </c>
      <c r="E20" s="1" t="s">
        <v>23</v>
      </c>
      <c r="F20" s="1">
        <v>0.847230330935</v>
      </c>
      <c r="G20" s="1">
        <f>ABS(arithmetic_underlying_cor_CSD__2[[#This Row],[rho_BP]])*SQRT(139-2)/SQRT(1-ABS(arithmetic_underlying_cor_CSD__2[[#This Row],[rho_BP]])^2)</f>
        <v>18.66735060493982</v>
      </c>
      <c r="H20" s="1">
        <f>ABS(arithmetic_underlying_cor_CSD__2[[#This Row],[rho_ctrl]])*SQRT(201-2)/SQRT(1-ABS(arithmetic_underlying_cor_CSD__2[[#This Row],[rho_ctrl]])^2)</f>
        <v>22.901671537563676</v>
      </c>
      <c r="I20" s="1">
        <f xml:space="preserve"> _xlfn.T.DIST.2T(arithmetic_underlying_cor_CSD__2[[#This Row],[t1]],139-2)</f>
        <v>1.8484247753165462E-39</v>
      </c>
      <c r="J20" s="1">
        <f xml:space="preserve"> _xlfn.T.DIST.2T(arithmetic_underlying_cor_CSD__2[[#This Row],[t2]],201-2)</f>
        <v>1.1054766626806967E-57</v>
      </c>
      <c r="K20" s="1">
        <f>arithmetic_underlying_cor_CSD__2[[#This Row],[p1]]*arithmetic_underlying_cor_CSD__2[[#This Row],[p2]]</f>
        <v>2.0433904518332519E-96</v>
      </c>
      <c r="L20" s="1">
        <v>19</v>
      </c>
      <c r="M20" s="1">
        <f>(arithmetic_underlying_cor_CSD__2[[#This Row],[Rank]]/9906756)*0.05</f>
        <v>9.589415546320107E-8</v>
      </c>
      <c r="N20" s="1">
        <f>IF(arithmetic_underlying_cor_CSD__2[[#This Row],[p1p2]]&lt;arithmetic_underlying_cor_CSD__2[[#This Row],[Benjamini]],1,0)</f>
        <v>1</v>
      </c>
    </row>
    <row r="21" spans="1:14" x14ac:dyDescent="0.35">
      <c r="A21" s="1" t="s">
        <v>120</v>
      </c>
      <c r="B21" s="1" t="s">
        <v>119</v>
      </c>
      <c r="C21" s="1">
        <v>0.847230330935</v>
      </c>
      <c r="D21" s="1">
        <v>0.85143588059700004</v>
      </c>
      <c r="E21" s="1" t="s">
        <v>23</v>
      </c>
      <c r="F21" s="1">
        <v>0.847230330935</v>
      </c>
      <c r="G21" s="1">
        <f>ABS(arithmetic_underlying_cor_CSD__2[[#This Row],[rho_BP]])*SQRT(139-2)/SQRT(1-ABS(arithmetic_underlying_cor_CSD__2[[#This Row],[rho_BP]])^2)</f>
        <v>18.66735060493982</v>
      </c>
      <c r="H21" s="1">
        <f>ABS(arithmetic_underlying_cor_CSD__2[[#This Row],[rho_ctrl]])*SQRT(201-2)/SQRT(1-ABS(arithmetic_underlying_cor_CSD__2[[#This Row],[rho_ctrl]])^2)</f>
        <v>22.901671537563676</v>
      </c>
      <c r="I21" s="1">
        <f xml:space="preserve"> _xlfn.T.DIST.2T(arithmetic_underlying_cor_CSD__2[[#This Row],[t1]],139-2)</f>
        <v>1.8484247753165462E-39</v>
      </c>
      <c r="J21" s="1">
        <f xml:space="preserve"> _xlfn.T.DIST.2T(arithmetic_underlying_cor_CSD__2[[#This Row],[t2]],201-2)</f>
        <v>1.1054766626806967E-57</v>
      </c>
      <c r="K21" s="1">
        <f>arithmetic_underlying_cor_CSD__2[[#This Row],[p1]]*arithmetic_underlying_cor_CSD__2[[#This Row],[p2]]</f>
        <v>2.0433904518332519E-96</v>
      </c>
      <c r="L21" s="1">
        <v>20</v>
      </c>
      <c r="M21" s="1">
        <f>(arithmetic_underlying_cor_CSD__2[[#This Row],[Rank]]/9906756)*0.05</f>
        <v>1.0094121627705375E-7</v>
      </c>
      <c r="N21" s="1">
        <f>IF(arithmetic_underlying_cor_CSD__2[[#This Row],[p1p2]]&lt;arithmetic_underlying_cor_CSD__2[[#This Row],[Benjamini]],1,0)</f>
        <v>1</v>
      </c>
    </row>
    <row r="22" spans="1:14" x14ac:dyDescent="0.35">
      <c r="A22" s="1" t="s">
        <v>50</v>
      </c>
      <c r="B22" s="1" t="s">
        <v>62</v>
      </c>
      <c r="C22" s="1">
        <v>0.82866586330900005</v>
      </c>
      <c r="D22" s="1">
        <v>0.85921015422900004</v>
      </c>
      <c r="E22" s="1" t="s">
        <v>23</v>
      </c>
      <c r="F22" s="1">
        <v>0.82866586330900005</v>
      </c>
      <c r="G22" s="1">
        <f>ABS(arithmetic_underlying_cor_CSD__2[[#This Row],[rho_BP]])*SQRT(139-2)/SQRT(1-ABS(arithmetic_underlying_cor_CSD__2[[#This Row],[rho_BP]])^2)</f>
        <v>17.328086328732457</v>
      </c>
      <c r="H22" s="1">
        <f>ABS(arithmetic_underlying_cor_CSD__2[[#This Row],[rho_ctrl]])*SQRT(201-2)/SQRT(1-ABS(arithmetic_underlying_cor_CSD__2[[#This Row],[rho_ctrl]])^2)</f>
        <v>23.690598428232622</v>
      </c>
      <c r="I22" s="1">
        <f xml:space="preserve"> _xlfn.T.DIST.2T(arithmetic_underlying_cor_CSD__2[[#This Row],[t1]],139-2)</f>
        <v>2.4406431130485252E-36</v>
      </c>
      <c r="J22" s="1">
        <f xml:space="preserve"> _xlfn.T.DIST.2T(arithmetic_underlying_cor_CSD__2[[#This Row],[t2]],201-2)</f>
        <v>7.9092883302944524E-60</v>
      </c>
      <c r="K22" s="1">
        <f>arithmetic_underlying_cor_CSD__2[[#This Row],[p1]]*arithmetic_underlying_cor_CSD__2[[#This Row],[p2]]</f>
        <v>1.9303750092448225E-95</v>
      </c>
      <c r="L22" s="1">
        <v>21</v>
      </c>
      <c r="M22" s="1">
        <f>(arithmetic_underlying_cor_CSD__2[[#This Row],[Rank]]/9906756)*0.05</f>
        <v>1.0598827709090646E-7</v>
      </c>
      <c r="N22" s="1">
        <f>IF(arithmetic_underlying_cor_CSD__2[[#This Row],[p1p2]]&lt;arithmetic_underlying_cor_CSD__2[[#This Row],[Benjamini]],1,0)</f>
        <v>1</v>
      </c>
    </row>
    <row r="23" spans="1:14" x14ac:dyDescent="0.35">
      <c r="A23" s="1" t="s">
        <v>62</v>
      </c>
      <c r="B23" s="1" t="s">
        <v>50</v>
      </c>
      <c r="C23" s="1">
        <v>0.82866586330900005</v>
      </c>
      <c r="D23" s="1">
        <v>0.85921015422900004</v>
      </c>
      <c r="E23" s="1" t="s">
        <v>23</v>
      </c>
      <c r="F23" s="1">
        <v>0.82866586330900005</v>
      </c>
      <c r="G23" s="1">
        <f>ABS(arithmetic_underlying_cor_CSD__2[[#This Row],[rho_BP]])*SQRT(139-2)/SQRT(1-ABS(arithmetic_underlying_cor_CSD__2[[#This Row],[rho_BP]])^2)</f>
        <v>17.328086328732457</v>
      </c>
      <c r="H23" s="1">
        <f>ABS(arithmetic_underlying_cor_CSD__2[[#This Row],[rho_ctrl]])*SQRT(201-2)/SQRT(1-ABS(arithmetic_underlying_cor_CSD__2[[#This Row],[rho_ctrl]])^2)</f>
        <v>23.690598428232622</v>
      </c>
      <c r="I23" s="1">
        <f xml:space="preserve"> _xlfn.T.DIST.2T(arithmetic_underlying_cor_CSD__2[[#This Row],[t1]],139-2)</f>
        <v>2.4406431130485252E-36</v>
      </c>
      <c r="J23" s="1">
        <f xml:space="preserve"> _xlfn.T.DIST.2T(arithmetic_underlying_cor_CSD__2[[#This Row],[t2]],201-2)</f>
        <v>7.9092883302944524E-60</v>
      </c>
      <c r="K23" s="1">
        <f>arithmetic_underlying_cor_CSD__2[[#This Row],[p1]]*arithmetic_underlying_cor_CSD__2[[#This Row],[p2]]</f>
        <v>1.9303750092448225E-95</v>
      </c>
      <c r="L23" s="1">
        <v>22</v>
      </c>
      <c r="M23" s="1">
        <f>(arithmetic_underlying_cor_CSD__2[[#This Row],[Rank]]/9906756)*0.05</f>
        <v>1.1103533790475914E-7</v>
      </c>
      <c r="N23" s="1">
        <f>IF(arithmetic_underlying_cor_CSD__2[[#This Row],[p1p2]]&lt;arithmetic_underlying_cor_CSD__2[[#This Row],[Benjamini]],1,0)</f>
        <v>1</v>
      </c>
    </row>
    <row r="24" spans="1:14" x14ac:dyDescent="0.35">
      <c r="A24" s="1" t="s">
        <v>126</v>
      </c>
      <c r="B24" s="1" t="s">
        <v>137</v>
      </c>
      <c r="C24" s="1">
        <v>0.86988093525200005</v>
      </c>
      <c r="D24" s="1">
        <v>0.82931479104500005</v>
      </c>
      <c r="E24" s="1" t="s">
        <v>23</v>
      </c>
      <c r="F24" s="1">
        <v>0.82931479104500005</v>
      </c>
      <c r="G24" s="1">
        <f>ABS(arithmetic_underlying_cor_CSD__2[[#This Row],[rho_BP]])*SQRT(139-2)/SQRT(1-ABS(arithmetic_underlying_cor_CSD__2[[#This Row],[rho_BP]])^2)</f>
        <v>20.64156649407704</v>
      </c>
      <c r="H24" s="1">
        <f>ABS(arithmetic_underlying_cor_CSD__2[[#This Row],[rho_ctrl]])*SQRT(201-2)/SQRT(1-ABS(arithmetic_underlying_cor_CSD__2[[#This Row],[rho_ctrl]])^2)</f>
        <v>20.936485581975241</v>
      </c>
      <c r="I24" s="1">
        <f xml:space="preserve"> _xlfn.T.DIST.2T(arithmetic_underlying_cor_CSD__2[[#This Row],[t1]],139-2)</f>
        <v>6.9813309908163658E-44</v>
      </c>
      <c r="J24" s="1">
        <f xml:space="preserve"> _xlfn.T.DIST.2T(arithmetic_underlying_cor_CSD__2[[#This Row],[t2]],201-2)</f>
        <v>3.4155783423041895E-52</v>
      </c>
      <c r="K24" s="1">
        <f>arithmetic_underlying_cor_CSD__2[[#This Row],[p1]]*arithmetic_underlying_cor_CSD__2[[#This Row],[p2]]</f>
        <v>2.3845282932689428E-95</v>
      </c>
      <c r="L24" s="1">
        <v>23</v>
      </c>
      <c r="M24" s="1">
        <f>(arithmetic_underlying_cor_CSD__2[[#This Row],[Rank]]/9906756)*0.05</f>
        <v>1.1608239871861183E-7</v>
      </c>
      <c r="N24" s="1">
        <f>IF(arithmetic_underlying_cor_CSD__2[[#This Row],[p1p2]]&lt;arithmetic_underlying_cor_CSD__2[[#This Row],[Benjamini]],1,0)</f>
        <v>1</v>
      </c>
    </row>
    <row r="25" spans="1:14" x14ac:dyDescent="0.35">
      <c r="A25" s="1" t="s">
        <v>137</v>
      </c>
      <c r="B25" s="1" t="s">
        <v>126</v>
      </c>
      <c r="C25" s="1">
        <v>0.86988093525200005</v>
      </c>
      <c r="D25" s="1">
        <v>0.82931479104500005</v>
      </c>
      <c r="E25" s="1" t="s">
        <v>23</v>
      </c>
      <c r="F25" s="1">
        <v>0.82931479104500005</v>
      </c>
      <c r="G25" s="1">
        <f>ABS(arithmetic_underlying_cor_CSD__2[[#This Row],[rho_BP]])*SQRT(139-2)/SQRT(1-ABS(arithmetic_underlying_cor_CSD__2[[#This Row],[rho_BP]])^2)</f>
        <v>20.64156649407704</v>
      </c>
      <c r="H25" s="1">
        <f>ABS(arithmetic_underlying_cor_CSD__2[[#This Row],[rho_ctrl]])*SQRT(201-2)/SQRT(1-ABS(arithmetic_underlying_cor_CSD__2[[#This Row],[rho_ctrl]])^2)</f>
        <v>20.936485581975241</v>
      </c>
      <c r="I25" s="1">
        <f xml:space="preserve"> _xlfn.T.DIST.2T(arithmetic_underlying_cor_CSD__2[[#This Row],[t1]],139-2)</f>
        <v>6.9813309908163658E-44</v>
      </c>
      <c r="J25" s="1">
        <f xml:space="preserve"> _xlfn.T.DIST.2T(arithmetic_underlying_cor_CSD__2[[#This Row],[t2]],201-2)</f>
        <v>3.4155783423041895E-52</v>
      </c>
      <c r="K25" s="1">
        <f>arithmetic_underlying_cor_CSD__2[[#This Row],[p1]]*arithmetic_underlying_cor_CSD__2[[#This Row],[p2]]</f>
        <v>2.3845282932689428E-95</v>
      </c>
      <c r="L25" s="1">
        <v>24</v>
      </c>
      <c r="M25" s="1">
        <f>(arithmetic_underlying_cor_CSD__2[[#This Row],[Rank]]/9906756)*0.05</f>
        <v>1.2112945953246452E-7</v>
      </c>
      <c r="N25" s="1">
        <f>IF(arithmetic_underlying_cor_CSD__2[[#This Row],[p1p2]]&lt;arithmetic_underlying_cor_CSD__2[[#This Row],[Benjamini]],1,0)</f>
        <v>1</v>
      </c>
    </row>
    <row r="26" spans="1:14" x14ac:dyDescent="0.35">
      <c r="A26" s="1" t="s">
        <v>98</v>
      </c>
      <c r="B26" s="1" t="s">
        <v>126</v>
      </c>
      <c r="C26" s="1">
        <v>0.86988334532400002</v>
      </c>
      <c r="D26" s="1">
        <v>0.82865556218900005</v>
      </c>
      <c r="E26" s="1" t="s">
        <v>23</v>
      </c>
      <c r="F26" s="1">
        <v>0.82865556218900005</v>
      </c>
      <c r="G26" s="1">
        <f>ABS(arithmetic_underlying_cor_CSD__2[[#This Row],[rho_BP]])*SQRT(139-2)/SQRT(1-ABS(arithmetic_underlying_cor_CSD__2[[#This Row],[rho_BP]])^2)</f>
        <v>20.641801545878405</v>
      </c>
      <c r="H26" s="1">
        <f>ABS(arithmetic_underlying_cor_CSD__2[[#This Row],[rho_ctrl]])*SQRT(201-2)/SQRT(1-ABS(arithmetic_underlying_cor_CSD__2[[#This Row],[rho_ctrl]])^2)</f>
        <v>20.883324019281812</v>
      </c>
      <c r="I26" s="1">
        <f xml:space="preserve"> _xlfn.T.DIST.2T(arithmetic_underlying_cor_CSD__2[[#This Row],[t1]],139-2)</f>
        <v>6.9730755523263211E-44</v>
      </c>
      <c r="J26" s="1">
        <f xml:space="preserve"> _xlfn.T.DIST.2T(arithmetic_underlying_cor_CSD__2[[#This Row],[t2]],201-2)</f>
        <v>4.8395467527318366E-52</v>
      </c>
      <c r="K26" s="1">
        <f>arithmetic_underlying_cor_CSD__2[[#This Row],[p1]]*arithmetic_underlying_cor_CSD__2[[#This Row],[p2]]</f>
        <v>3.3746525145814607E-95</v>
      </c>
      <c r="L26" s="1">
        <v>25</v>
      </c>
      <c r="M26" s="1">
        <f>(arithmetic_underlying_cor_CSD__2[[#This Row],[Rank]]/9906756)*0.05</f>
        <v>1.2617652034631721E-7</v>
      </c>
      <c r="N26" s="1">
        <f>IF(arithmetic_underlying_cor_CSD__2[[#This Row],[p1p2]]&lt;arithmetic_underlying_cor_CSD__2[[#This Row],[Benjamini]],1,0)</f>
        <v>1</v>
      </c>
    </row>
    <row r="27" spans="1:14" x14ac:dyDescent="0.35">
      <c r="A27" s="1" t="s">
        <v>126</v>
      </c>
      <c r="B27" s="1" t="s">
        <v>98</v>
      </c>
      <c r="C27" s="1">
        <v>0.86988334532400002</v>
      </c>
      <c r="D27" s="1">
        <v>0.82865556218900005</v>
      </c>
      <c r="E27" s="1" t="s">
        <v>23</v>
      </c>
      <c r="F27" s="1">
        <v>0.82865556218900005</v>
      </c>
      <c r="G27" s="1">
        <f>ABS(arithmetic_underlying_cor_CSD__2[[#This Row],[rho_BP]])*SQRT(139-2)/SQRT(1-ABS(arithmetic_underlying_cor_CSD__2[[#This Row],[rho_BP]])^2)</f>
        <v>20.641801545878405</v>
      </c>
      <c r="H27" s="1">
        <f>ABS(arithmetic_underlying_cor_CSD__2[[#This Row],[rho_ctrl]])*SQRT(201-2)/SQRT(1-ABS(arithmetic_underlying_cor_CSD__2[[#This Row],[rho_ctrl]])^2)</f>
        <v>20.883324019281812</v>
      </c>
      <c r="I27" s="1">
        <f xml:space="preserve"> _xlfn.T.DIST.2T(arithmetic_underlying_cor_CSD__2[[#This Row],[t1]],139-2)</f>
        <v>6.9730755523263211E-44</v>
      </c>
      <c r="J27" s="1">
        <f xml:space="preserve"> _xlfn.T.DIST.2T(arithmetic_underlying_cor_CSD__2[[#This Row],[t2]],201-2)</f>
        <v>4.8395467527318366E-52</v>
      </c>
      <c r="K27" s="1">
        <f>arithmetic_underlying_cor_CSD__2[[#This Row],[p1]]*arithmetic_underlying_cor_CSD__2[[#This Row],[p2]]</f>
        <v>3.3746525145814607E-95</v>
      </c>
      <c r="L27" s="1">
        <v>26</v>
      </c>
      <c r="M27" s="1">
        <f>(arithmetic_underlying_cor_CSD__2[[#This Row],[Rank]]/9906756)*0.05</f>
        <v>1.3122358116016988E-7</v>
      </c>
      <c r="N27" s="1">
        <f>IF(arithmetic_underlying_cor_CSD__2[[#This Row],[p1p2]]&lt;arithmetic_underlying_cor_CSD__2[[#This Row],[Benjamini]],1,0)</f>
        <v>1</v>
      </c>
    </row>
    <row r="28" spans="1:14" x14ac:dyDescent="0.35">
      <c r="A28" s="1" t="s">
        <v>50</v>
      </c>
      <c r="B28" s="1" t="s">
        <v>44</v>
      </c>
      <c r="C28" s="1">
        <v>0.82921815107899999</v>
      </c>
      <c r="D28" s="1">
        <v>0.85764257711400005</v>
      </c>
      <c r="E28" s="1" t="s">
        <v>23</v>
      </c>
      <c r="F28" s="1">
        <v>0.82921815107899999</v>
      </c>
      <c r="G28" s="1">
        <f>ABS(arithmetic_underlying_cor_CSD__2[[#This Row],[rho_BP]])*SQRT(139-2)/SQRT(1-ABS(arithmetic_underlying_cor_CSD__2[[#This Row],[rho_BP]])^2)</f>
        <v>17.365027561483135</v>
      </c>
      <c r="H28" s="1">
        <f>ABS(arithmetic_underlying_cor_CSD__2[[#This Row],[rho_ctrl]])*SQRT(201-2)/SQRT(1-ABS(arithmetic_underlying_cor_CSD__2[[#This Row],[rho_ctrl]])^2)</f>
        <v>23.52673899384266</v>
      </c>
      <c r="I28" s="1">
        <f xml:space="preserve"> _xlfn.T.DIST.2T(arithmetic_underlying_cor_CSD__2[[#This Row],[t1]],139-2)</f>
        <v>1.9959713144743849E-36</v>
      </c>
      <c r="J28" s="1">
        <f xml:space="preserve"> _xlfn.T.DIST.2T(arithmetic_underlying_cor_CSD__2[[#This Row],[t2]],201-2)</f>
        <v>2.192524381228723E-59</v>
      </c>
      <c r="K28" s="1">
        <f>arithmetic_underlying_cor_CSD__2[[#This Row],[p1]]*arithmetic_underlying_cor_CSD__2[[#This Row],[p2]]</f>
        <v>4.3762157712182317E-95</v>
      </c>
      <c r="L28" s="1">
        <v>27</v>
      </c>
      <c r="M28" s="1">
        <f>(arithmetic_underlying_cor_CSD__2[[#This Row],[Rank]]/9906756)*0.05</f>
        <v>1.3627064197402257E-7</v>
      </c>
      <c r="N28" s="1">
        <f>IF(arithmetic_underlying_cor_CSD__2[[#This Row],[p1p2]]&lt;arithmetic_underlying_cor_CSD__2[[#This Row],[Benjamini]],1,0)</f>
        <v>1</v>
      </c>
    </row>
    <row r="29" spans="1:14" x14ac:dyDescent="0.35">
      <c r="A29" s="1" t="s">
        <v>44</v>
      </c>
      <c r="B29" s="1" t="s">
        <v>50</v>
      </c>
      <c r="C29" s="1">
        <v>0.82921815107899999</v>
      </c>
      <c r="D29" s="1">
        <v>0.85764257711400005</v>
      </c>
      <c r="E29" s="1" t="s">
        <v>23</v>
      </c>
      <c r="F29" s="1">
        <v>0.82921815107899999</v>
      </c>
      <c r="G29" s="1">
        <f>ABS(arithmetic_underlying_cor_CSD__2[[#This Row],[rho_BP]])*SQRT(139-2)/SQRT(1-ABS(arithmetic_underlying_cor_CSD__2[[#This Row],[rho_BP]])^2)</f>
        <v>17.365027561483135</v>
      </c>
      <c r="H29" s="1">
        <f>ABS(arithmetic_underlying_cor_CSD__2[[#This Row],[rho_ctrl]])*SQRT(201-2)/SQRT(1-ABS(arithmetic_underlying_cor_CSD__2[[#This Row],[rho_ctrl]])^2)</f>
        <v>23.52673899384266</v>
      </c>
      <c r="I29" s="1">
        <f xml:space="preserve"> _xlfn.T.DIST.2T(arithmetic_underlying_cor_CSD__2[[#This Row],[t1]],139-2)</f>
        <v>1.9959713144743849E-36</v>
      </c>
      <c r="J29" s="1">
        <f xml:space="preserve"> _xlfn.T.DIST.2T(arithmetic_underlying_cor_CSD__2[[#This Row],[t2]],201-2)</f>
        <v>2.192524381228723E-59</v>
      </c>
      <c r="K29" s="1">
        <f>arithmetic_underlying_cor_CSD__2[[#This Row],[p1]]*arithmetic_underlying_cor_CSD__2[[#This Row],[p2]]</f>
        <v>4.3762157712182317E-95</v>
      </c>
      <c r="L29" s="1">
        <v>28</v>
      </c>
      <c r="M29" s="1">
        <f>(arithmetic_underlying_cor_CSD__2[[#This Row],[Rank]]/9906756)*0.05</f>
        <v>1.4131770278787527E-7</v>
      </c>
      <c r="N29" s="1">
        <f>IF(arithmetic_underlying_cor_CSD__2[[#This Row],[p1p2]]&lt;arithmetic_underlying_cor_CSD__2[[#This Row],[Benjamini]],1,0)</f>
        <v>1</v>
      </c>
    </row>
    <row r="30" spans="1:14" x14ac:dyDescent="0.35">
      <c r="A30" s="1" t="s">
        <v>44</v>
      </c>
      <c r="B30" s="1" t="s">
        <v>46</v>
      </c>
      <c r="C30" s="1">
        <v>0.84178628776999997</v>
      </c>
      <c r="D30" s="1">
        <v>0.84914844278599999</v>
      </c>
      <c r="E30" s="1" t="s">
        <v>23</v>
      </c>
      <c r="F30" s="1">
        <v>0.84178628776999997</v>
      </c>
      <c r="G30" s="1">
        <f>ABS(arithmetic_underlying_cor_CSD__2[[#This Row],[rho_BP]])*SQRT(139-2)/SQRT(1-ABS(arithmetic_underlying_cor_CSD__2[[#This Row],[rho_BP]])^2)</f>
        <v>18.252419959438214</v>
      </c>
      <c r="H30" s="1">
        <f>ABS(arithmetic_underlying_cor_CSD__2[[#This Row],[rho_ctrl]])*SQRT(201-2)/SQRT(1-ABS(arithmetic_underlying_cor_CSD__2[[#This Row],[rho_ctrl]])^2)</f>
        <v>22.68032997617658</v>
      </c>
      <c r="I30" s="1">
        <f xml:space="preserve"> _xlfn.T.DIST.2T(arithmetic_underlying_cor_CSD__2[[#This Row],[t1]],139-2)</f>
        <v>1.6727062700886502E-38</v>
      </c>
      <c r="J30" s="1">
        <f xml:space="preserve"> _xlfn.T.DIST.2T(arithmetic_underlying_cor_CSD__2[[#This Row],[t2]],201-2)</f>
        <v>4.4827958857299626E-57</v>
      </c>
      <c r="K30" s="1">
        <f>arithmetic_underlying_cor_CSD__2[[#This Row],[p1]]*arithmetic_underlying_cor_CSD__2[[#This Row],[p2]]</f>
        <v>7.498400785588113E-95</v>
      </c>
      <c r="L30" s="1">
        <v>29</v>
      </c>
      <c r="M30" s="1">
        <f>(arithmetic_underlying_cor_CSD__2[[#This Row],[Rank]]/9906756)*0.05</f>
        <v>1.4636476360172796E-7</v>
      </c>
      <c r="N30" s="1">
        <f>IF(arithmetic_underlying_cor_CSD__2[[#This Row],[p1p2]]&lt;arithmetic_underlying_cor_CSD__2[[#This Row],[Benjamini]],1,0)</f>
        <v>1</v>
      </c>
    </row>
    <row r="31" spans="1:14" x14ac:dyDescent="0.35">
      <c r="A31" s="1" t="s">
        <v>46</v>
      </c>
      <c r="B31" s="1" t="s">
        <v>44</v>
      </c>
      <c r="C31" s="1">
        <v>0.84178628776999997</v>
      </c>
      <c r="D31" s="1">
        <v>0.84914844278599999</v>
      </c>
      <c r="E31" s="1" t="s">
        <v>23</v>
      </c>
      <c r="F31" s="1">
        <v>0.84178628776999997</v>
      </c>
      <c r="G31" s="1">
        <f>ABS(arithmetic_underlying_cor_CSD__2[[#This Row],[rho_BP]])*SQRT(139-2)/SQRT(1-ABS(arithmetic_underlying_cor_CSD__2[[#This Row],[rho_BP]])^2)</f>
        <v>18.252419959438214</v>
      </c>
      <c r="H31" s="1">
        <f>ABS(arithmetic_underlying_cor_CSD__2[[#This Row],[rho_ctrl]])*SQRT(201-2)/SQRT(1-ABS(arithmetic_underlying_cor_CSD__2[[#This Row],[rho_ctrl]])^2)</f>
        <v>22.68032997617658</v>
      </c>
      <c r="I31" s="1">
        <f xml:space="preserve"> _xlfn.T.DIST.2T(arithmetic_underlying_cor_CSD__2[[#This Row],[t1]],139-2)</f>
        <v>1.6727062700886502E-38</v>
      </c>
      <c r="J31" s="1">
        <f xml:space="preserve"> _xlfn.T.DIST.2T(arithmetic_underlying_cor_CSD__2[[#This Row],[t2]],201-2)</f>
        <v>4.4827958857299626E-57</v>
      </c>
      <c r="K31" s="1">
        <f>arithmetic_underlying_cor_CSD__2[[#This Row],[p1]]*arithmetic_underlying_cor_CSD__2[[#This Row],[p2]]</f>
        <v>7.498400785588113E-95</v>
      </c>
      <c r="L31" s="1">
        <v>30</v>
      </c>
      <c r="M31" s="1">
        <f>(arithmetic_underlying_cor_CSD__2[[#This Row],[Rank]]/9906756)*0.05</f>
        <v>1.5141182441558065E-7</v>
      </c>
      <c r="N31" s="1">
        <f>IF(arithmetic_underlying_cor_CSD__2[[#This Row],[p1p2]]&lt;arithmetic_underlying_cor_CSD__2[[#This Row],[Benjamini]],1,0)</f>
        <v>1</v>
      </c>
    </row>
    <row r="32" spans="1:14" x14ac:dyDescent="0.35">
      <c r="A32" s="1" t="s">
        <v>98</v>
      </c>
      <c r="B32" s="1" t="s">
        <v>137</v>
      </c>
      <c r="C32" s="1">
        <v>0.84916724460399995</v>
      </c>
      <c r="D32" s="1">
        <v>0.84200685572099998</v>
      </c>
      <c r="E32" s="1" t="s">
        <v>23</v>
      </c>
      <c r="F32" s="1">
        <v>0.84200685572099998</v>
      </c>
      <c r="G32" s="1">
        <f>ABS(arithmetic_underlying_cor_CSD__2[[#This Row],[rho_BP]])*SQRT(139-2)/SQRT(1-ABS(arithmetic_underlying_cor_CSD__2[[#This Row],[rho_BP]])^2)</f>
        <v>18.819912017120146</v>
      </c>
      <c r="H32" s="1">
        <f>ABS(arithmetic_underlying_cor_CSD__2[[#This Row],[rho_ctrl]])*SQRT(201-2)/SQRT(1-ABS(arithmetic_underlying_cor_CSD__2[[#This Row],[rho_ctrl]])^2)</f>
        <v>22.017977498440125</v>
      </c>
      <c r="I32" s="1">
        <f xml:space="preserve"> _xlfn.T.DIST.2T(arithmetic_underlying_cor_CSD__2[[#This Row],[t1]],139-2)</f>
        <v>8.2682930246249622E-40</v>
      </c>
      <c r="J32" s="1">
        <f xml:space="preserve"> _xlfn.T.DIST.2T(arithmetic_underlying_cor_CSD__2[[#This Row],[t2]],201-2)</f>
        <v>3.0672806519195209E-55</v>
      </c>
      <c r="K32" s="1">
        <f>arithmetic_underlying_cor_CSD__2[[#This Row],[p1]]*arithmetic_underlying_cor_CSD__2[[#This Row],[p2]]</f>
        <v>2.5361175218833281E-94</v>
      </c>
      <c r="L32" s="1">
        <v>31</v>
      </c>
      <c r="M32" s="1">
        <f>(arithmetic_underlying_cor_CSD__2[[#This Row],[Rank]]/9906756)*0.05</f>
        <v>1.5645888522943332E-7</v>
      </c>
      <c r="N32" s="1">
        <f>IF(arithmetic_underlying_cor_CSD__2[[#This Row],[p1p2]]&lt;arithmetic_underlying_cor_CSD__2[[#This Row],[Benjamini]],1,0)</f>
        <v>1</v>
      </c>
    </row>
    <row r="33" spans="1:14" x14ac:dyDescent="0.35">
      <c r="A33" s="1" t="s">
        <v>137</v>
      </c>
      <c r="B33" s="1" t="s">
        <v>98</v>
      </c>
      <c r="C33" s="1">
        <v>0.84916724460399995</v>
      </c>
      <c r="D33" s="1">
        <v>0.84200685572099998</v>
      </c>
      <c r="E33" s="1" t="s">
        <v>23</v>
      </c>
      <c r="F33" s="1">
        <v>0.84200685572099998</v>
      </c>
      <c r="G33" s="1">
        <f>ABS(arithmetic_underlying_cor_CSD__2[[#This Row],[rho_BP]])*SQRT(139-2)/SQRT(1-ABS(arithmetic_underlying_cor_CSD__2[[#This Row],[rho_BP]])^2)</f>
        <v>18.819912017120146</v>
      </c>
      <c r="H33" s="1">
        <f>ABS(arithmetic_underlying_cor_CSD__2[[#This Row],[rho_ctrl]])*SQRT(201-2)/SQRT(1-ABS(arithmetic_underlying_cor_CSD__2[[#This Row],[rho_ctrl]])^2)</f>
        <v>22.017977498440125</v>
      </c>
      <c r="I33" s="1">
        <f xml:space="preserve"> _xlfn.T.DIST.2T(arithmetic_underlying_cor_CSD__2[[#This Row],[t1]],139-2)</f>
        <v>8.2682930246249622E-40</v>
      </c>
      <c r="J33" s="1">
        <f xml:space="preserve"> _xlfn.T.DIST.2T(arithmetic_underlying_cor_CSD__2[[#This Row],[t2]],201-2)</f>
        <v>3.0672806519195209E-55</v>
      </c>
      <c r="K33" s="1">
        <f>arithmetic_underlying_cor_CSD__2[[#This Row],[p1]]*arithmetic_underlying_cor_CSD__2[[#This Row],[p2]]</f>
        <v>2.5361175218833281E-94</v>
      </c>
      <c r="L33" s="1">
        <v>32</v>
      </c>
      <c r="M33" s="1">
        <f>(arithmetic_underlying_cor_CSD__2[[#This Row],[Rank]]/9906756)*0.05</f>
        <v>1.6150594604328604E-7</v>
      </c>
      <c r="N33" s="1">
        <f>IF(arithmetic_underlying_cor_CSD__2[[#This Row],[p1p2]]&lt;arithmetic_underlying_cor_CSD__2[[#This Row],[Benjamini]],1,0)</f>
        <v>1</v>
      </c>
    </row>
    <row r="34" spans="1:14" x14ac:dyDescent="0.35">
      <c r="A34" s="1" t="s">
        <v>45</v>
      </c>
      <c r="B34" s="1" t="s">
        <v>59</v>
      </c>
      <c r="C34" s="1">
        <v>0.84855100000000006</v>
      </c>
      <c r="D34" s="1">
        <v>0.84015671144299997</v>
      </c>
      <c r="E34" s="1" t="s">
        <v>23</v>
      </c>
      <c r="F34" s="1">
        <v>0.84015671144299997</v>
      </c>
      <c r="G34" s="1">
        <f>ABS(arithmetic_underlying_cor_CSD__2[[#This Row],[rho_BP]])*SQRT(139-2)/SQRT(1-ABS(arithmetic_underlying_cor_CSD__2[[#This Row],[rho_BP]])^2)</f>
        <v>18.771082121318518</v>
      </c>
      <c r="H34" s="1">
        <f>ABS(arithmetic_underlying_cor_CSD__2[[#This Row],[rho_ctrl]])*SQRT(201-2)/SQRT(1-ABS(arithmetic_underlying_cor_CSD__2[[#This Row],[rho_ctrl]])^2)</f>
        <v>21.853058646133491</v>
      </c>
      <c r="I34" s="1">
        <f xml:space="preserve"> _xlfn.T.DIST.2T(arithmetic_underlying_cor_CSD__2[[#This Row],[t1]],139-2)</f>
        <v>1.0693140373118963E-39</v>
      </c>
      <c r="J34" s="1">
        <f xml:space="preserve"> _xlfn.T.DIST.2T(arithmetic_underlying_cor_CSD__2[[#This Row],[t2]],201-2)</f>
        <v>8.8584720919186564E-55</v>
      </c>
      <c r="K34" s="1">
        <f>arithmetic_underlying_cor_CSD__2[[#This Row],[p1]]*arithmetic_underlying_cor_CSD__2[[#This Row],[p2]]</f>
        <v>9.4724885570242978E-94</v>
      </c>
      <c r="L34" s="1">
        <v>33</v>
      </c>
      <c r="M34" s="1">
        <f>(arithmetic_underlying_cor_CSD__2[[#This Row],[Rank]]/9906756)*0.05</f>
        <v>1.665530068571387E-7</v>
      </c>
      <c r="N34" s="1">
        <f>IF(arithmetic_underlying_cor_CSD__2[[#This Row],[p1p2]]&lt;arithmetic_underlying_cor_CSD__2[[#This Row],[Benjamini]],1,0)</f>
        <v>1</v>
      </c>
    </row>
    <row r="35" spans="1:14" x14ac:dyDescent="0.35">
      <c r="A35" s="1" t="s">
        <v>59</v>
      </c>
      <c r="B35" s="1" t="s">
        <v>45</v>
      </c>
      <c r="C35" s="1">
        <v>0.84855100000000006</v>
      </c>
      <c r="D35" s="1">
        <v>0.84015671144299997</v>
      </c>
      <c r="E35" s="1" t="s">
        <v>23</v>
      </c>
      <c r="F35" s="1">
        <v>0.84015671144299997</v>
      </c>
      <c r="G35" s="1">
        <f>ABS(arithmetic_underlying_cor_CSD__2[[#This Row],[rho_BP]])*SQRT(139-2)/SQRT(1-ABS(arithmetic_underlying_cor_CSD__2[[#This Row],[rho_BP]])^2)</f>
        <v>18.771082121318518</v>
      </c>
      <c r="H35" s="1">
        <f>ABS(arithmetic_underlying_cor_CSD__2[[#This Row],[rho_ctrl]])*SQRT(201-2)/SQRT(1-ABS(arithmetic_underlying_cor_CSD__2[[#This Row],[rho_ctrl]])^2)</f>
        <v>21.853058646133491</v>
      </c>
      <c r="I35" s="1">
        <f xml:space="preserve"> _xlfn.T.DIST.2T(arithmetic_underlying_cor_CSD__2[[#This Row],[t1]],139-2)</f>
        <v>1.0693140373118963E-39</v>
      </c>
      <c r="J35" s="1">
        <f xml:space="preserve"> _xlfn.T.DIST.2T(arithmetic_underlying_cor_CSD__2[[#This Row],[t2]],201-2)</f>
        <v>8.8584720919186564E-55</v>
      </c>
      <c r="K35" s="1">
        <f>arithmetic_underlying_cor_CSD__2[[#This Row],[p1]]*arithmetic_underlying_cor_CSD__2[[#This Row],[p2]]</f>
        <v>9.4724885570242978E-94</v>
      </c>
      <c r="L35" s="1">
        <v>34</v>
      </c>
      <c r="M35" s="1">
        <f>(arithmetic_underlying_cor_CSD__2[[#This Row],[Rank]]/9906756)*0.05</f>
        <v>1.716000676709914E-7</v>
      </c>
      <c r="N35" s="1">
        <f>IF(arithmetic_underlying_cor_CSD__2[[#This Row],[p1p2]]&lt;arithmetic_underlying_cor_CSD__2[[#This Row],[Benjamini]],1,0)</f>
        <v>1</v>
      </c>
    </row>
    <row r="36" spans="1:14" x14ac:dyDescent="0.35">
      <c r="A36" s="1" t="s">
        <v>45</v>
      </c>
      <c r="B36" s="1" t="s">
        <v>47</v>
      </c>
      <c r="C36" s="1">
        <v>0.83080647482000003</v>
      </c>
      <c r="D36" s="1">
        <v>0.84682341293499996</v>
      </c>
      <c r="E36" s="1" t="s">
        <v>23</v>
      </c>
      <c r="F36" s="1">
        <v>0.83080647482000003</v>
      </c>
      <c r="G36" s="1">
        <f>ABS(arithmetic_underlying_cor_CSD__2[[#This Row],[rho_BP]])*SQRT(139-2)/SQRT(1-ABS(arithmetic_underlying_cor_CSD__2[[#This Row],[rho_BP]])^2)</f>
        <v>17.472178853359985</v>
      </c>
      <c r="H36" s="1">
        <f>ABS(arithmetic_underlying_cor_CSD__2[[#This Row],[rho_ctrl]])*SQRT(201-2)/SQRT(1-ABS(arithmetic_underlying_cor_CSD__2[[#This Row],[rho_ctrl]])^2)</f>
        <v>22.460039456589886</v>
      </c>
      <c r="I36" s="1">
        <f xml:space="preserve"> _xlfn.T.DIST.2T(arithmetic_underlying_cor_CSD__2[[#This Row],[t1]],139-2)</f>
        <v>1.114780734236887E-36</v>
      </c>
      <c r="J36" s="1">
        <f xml:space="preserve"> _xlfn.T.DIST.2T(arithmetic_underlying_cor_CSD__2[[#This Row],[t2]],201-2)</f>
        <v>1.8167449935306261E-56</v>
      </c>
      <c r="K36" s="1">
        <f>arithmetic_underlying_cor_CSD__2[[#This Row],[p1]]*arithmetic_underlying_cor_CSD__2[[#This Row],[p2]]</f>
        <v>2.0252723178092601E-92</v>
      </c>
      <c r="L36" s="1">
        <v>35</v>
      </c>
      <c r="M36" s="1">
        <f>(arithmetic_underlying_cor_CSD__2[[#This Row],[Rank]]/9906756)*0.05</f>
        <v>1.7664712848484409E-7</v>
      </c>
      <c r="N36" s="1">
        <f>IF(arithmetic_underlying_cor_CSD__2[[#This Row],[p1p2]]&lt;arithmetic_underlying_cor_CSD__2[[#This Row],[Benjamini]],1,0)</f>
        <v>1</v>
      </c>
    </row>
    <row r="37" spans="1:14" x14ac:dyDescent="0.35">
      <c r="A37" s="1" t="s">
        <v>47</v>
      </c>
      <c r="B37" s="1" t="s">
        <v>45</v>
      </c>
      <c r="C37" s="1">
        <v>0.83080647482000003</v>
      </c>
      <c r="D37" s="1">
        <v>0.84682341293499996</v>
      </c>
      <c r="E37" s="1" t="s">
        <v>23</v>
      </c>
      <c r="F37" s="1">
        <v>0.83080647482000003</v>
      </c>
      <c r="G37" s="1">
        <f>ABS(arithmetic_underlying_cor_CSD__2[[#This Row],[rho_BP]])*SQRT(139-2)/SQRT(1-ABS(arithmetic_underlying_cor_CSD__2[[#This Row],[rho_BP]])^2)</f>
        <v>17.472178853359985</v>
      </c>
      <c r="H37" s="1">
        <f>ABS(arithmetic_underlying_cor_CSD__2[[#This Row],[rho_ctrl]])*SQRT(201-2)/SQRT(1-ABS(arithmetic_underlying_cor_CSD__2[[#This Row],[rho_ctrl]])^2)</f>
        <v>22.460039456589886</v>
      </c>
      <c r="I37" s="1">
        <f xml:space="preserve"> _xlfn.T.DIST.2T(arithmetic_underlying_cor_CSD__2[[#This Row],[t1]],139-2)</f>
        <v>1.114780734236887E-36</v>
      </c>
      <c r="J37" s="1">
        <f xml:space="preserve"> _xlfn.T.DIST.2T(arithmetic_underlying_cor_CSD__2[[#This Row],[t2]],201-2)</f>
        <v>1.8167449935306261E-56</v>
      </c>
      <c r="K37" s="1">
        <f>arithmetic_underlying_cor_CSD__2[[#This Row],[p1]]*arithmetic_underlying_cor_CSD__2[[#This Row],[p2]]</f>
        <v>2.0252723178092601E-92</v>
      </c>
      <c r="L37" s="1">
        <v>36</v>
      </c>
      <c r="M37" s="1">
        <f>(arithmetic_underlying_cor_CSD__2[[#This Row],[Rank]]/9906756)*0.05</f>
        <v>1.8169418929869678E-7</v>
      </c>
      <c r="N37" s="1">
        <f>IF(arithmetic_underlying_cor_CSD__2[[#This Row],[p1p2]]&lt;arithmetic_underlying_cor_CSD__2[[#This Row],[Benjamini]],1,0)</f>
        <v>1</v>
      </c>
    </row>
    <row r="38" spans="1:14" x14ac:dyDescent="0.35">
      <c r="A38" s="1" t="s">
        <v>22</v>
      </c>
      <c r="B38" s="1" t="s">
        <v>26</v>
      </c>
      <c r="C38" s="1">
        <v>0.84875084172699999</v>
      </c>
      <c r="D38" s="1">
        <v>0.83369533830800002</v>
      </c>
      <c r="E38" s="1" t="s">
        <v>23</v>
      </c>
      <c r="F38" s="1">
        <v>0.83369533830800002</v>
      </c>
      <c r="G38" s="1">
        <f>ABS(arithmetic_underlying_cor_CSD__2[[#This Row],[rho_BP]])*SQRT(139-2)/SQRT(1-ABS(arithmetic_underlying_cor_CSD__2[[#This Row],[rho_BP]])^2)</f>
        <v>18.7868871221741</v>
      </c>
      <c r="H38" s="1">
        <f>ABS(arithmetic_underlying_cor_CSD__2[[#This Row],[rho_ctrl]])*SQRT(201-2)/SQRT(1-ABS(arithmetic_underlying_cor_CSD__2[[#This Row],[rho_ctrl]])^2)</f>
        <v>21.29698422945145</v>
      </c>
      <c r="I38" s="1">
        <f xml:space="preserve"> _xlfn.T.DIST.2T(arithmetic_underlying_cor_CSD__2[[#This Row],[t1]],139-2)</f>
        <v>9.8387528309278904E-40</v>
      </c>
      <c r="J38" s="1">
        <f xml:space="preserve"> _xlfn.T.DIST.2T(arithmetic_underlying_cor_CSD__2[[#This Row],[t2]],201-2)</f>
        <v>3.2438608976747877E-53</v>
      </c>
      <c r="K38" s="1">
        <f>arithmetic_underlying_cor_CSD__2[[#This Row],[p1]]*arithmetic_underlying_cor_CSD__2[[#This Row],[p2]]</f>
        <v>3.1915545590134102E-92</v>
      </c>
      <c r="L38" s="1">
        <v>37</v>
      </c>
      <c r="M38" s="1">
        <f>(arithmetic_underlying_cor_CSD__2[[#This Row],[Rank]]/9906756)*0.05</f>
        <v>1.8674125011254947E-7</v>
      </c>
      <c r="N38" s="1">
        <f>IF(arithmetic_underlying_cor_CSD__2[[#This Row],[p1p2]]&lt;arithmetic_underlying_cor_CSD__2[[#This Row],[Benjamini]],1,0)</f>
        <v>1</v>
      </c>
    </row>
    <row r="39" spans="1:14" x14ac:dyDescent="0.35">
      <c r="A39" s="1" t="s">
        <v>26</v>
      </c>
      <c r="B39" s="1" t="s">
        <v>22</v>
      </c>
      <c r="C39" s="1">
        <v>0.84875084172699999</v>
      </c>
      <c r="D39" s="1">
        <v>0.83369533830800002</v>
      </c>
      <c r="E39" s="1" t="s">
        <v>23</v>
      </c>
      <c r="F39" s="1">
        <v>0.83369533830800002</v>
      </c>
      <c r="G39" s="1">
        <f>ABS(arithmetic_underlying_cor_CSD__2[[#This Row],[rho_BP]])*SQRT(139-2)/SQRT(1-ABS(arithmetic_underlying_cor_CSD__2[[#This Row],[rho_BP]])^2)</f>
        <v>18.7868871221741</v>
      </c>
      <c r="H39" s="1">
        <f>ABS(arithmetic_underlying_cor_CSD__2[[#This Row],[rho_ctrl]])*SQRT(201-2)/SQRT(1-ABS(arithmetic_underlying_cor_CSD__2[[#This Row],[rho_ctrl]])^2)</f>
        <v>21.29698422945145</v>
      </c>
      <c r="I39" s="1">
        <f xml:space="preserve"> _xlfn.T.DIST.2T(arithmetic_underlying_cor_CSD__2[[#This Row],[t1]],139-2)</f>
        <v>9.8387528309278904E-40</v>
      </c>
      <c r="J39" s="1">
        <f xml:space="preserve"> _xlfn.T.DIST.2T(arithmetic_underlying_cor_CSD__2[[#This Row],[t2]],201-2)</f>
        <v>3.2438608976747877E-53</v>
      </c>
      <c r="K39" s="1">
        <f>arithmetic_underlying_cor_CSD__2[[#This Row],[p1]]*arithmetic_underlying_cor_CSD__2[[#This Row],[p2]]</f>
        <v>3.1915545590134102E-92</v>
      </c>
      <c r="L39" s="1">
        <v>38</v>
      </c>
      <c r="M39" s="1">
        <f>(arithmetic_underlying_cor_CSD__2[[#This Row],[Rank]]/9906756)*0.05</f>
        <v>1.9178831092640214E-7</v>
      </c>
      <c r="N39" s="1">
        <f>IF(arithmetic_underlying_cor_CSD__2[[#This Row],[p1p2]]&lt;arithmetic_underlying_cor_CSD__2[[#This Row],[Benjamini]],1,0)</f>
        <v>1</v>
      </c>
    </row>
    <row r="40" spans="1:14" x14ac:dyDescent="0.35">
      <c r="A40" s="1" t="s">
        <v>49</v>
      </c>
      <c r="B40" s="1" t="s">
        <v>46</v>
      </c>
      <c r="C40" s="1">
        <v>0.80840764028800005</v>
      </c>
      <c r="D40" s="1">
        <v>0.85805081591999999</v>
      </c>
      <c r="E40" s="1" t="s">
        <v>23</v>
      </c>
      <c r="F40" s="1">
        <v>0.80840764028800005</v>
      </c>
      <c r="G40" s="1">
        <f>ABS(arithmetic_underlying_cor_CSD__2[[#This Row],[rho_BP]])*SQRT(139-2)/SQRT(1-ABS(arithmetic_underlying_cor_CSD__2[[#This Row],[rho_BP]])^2)</f>
        <v>16.075090743610595</v>
      </c>
      <c r="H40" s="1">
        <f>ABS(arithmetic_underlying_cor_CSD__2[[#This Row],[rho_ctrl]])*SQRT(201-2)/SQRT(1-ABS(arithmetic_underlying_cor_CSD__2[[#This Row],[rho_ctrl]])^2)</f>
        <v>23.569170757952811</v>
      </c>
      <c r="I40" s="1">
        <f xml:space="preserve"> _xlfn.T.DIST.2T(arithmetic_underlying_cor_CSD__2[[#This Row],[t1]],139-2)</f>
        <v>2.4616156227028282E-33</v>
      </c>
      <c r="J40" s="1">
        <f xml:space="preserve"> _xlfn.T.DIST.2T(arithmetic_underlying_cor_CSD__2[[#This Row],[t2]],201-2)</f>
        <v>1.6832081551572109E-59</v>
      </c>
      <c r="K40" s="1">
        <f>arithmetic_underlying_cor_CSD__2[[#This Row],[p1]]*arithmetic_underlying_cor_CSD__2[[#This Row],[p2]]</f>
        <v>4.1434114909957962E-92</v>
      </c>
      <c r="L40" s="1">
        <v>39</v>
      </c>
      <c r="M40" s="1">
        <f>(arithmetic_underlying_cor_CSD__2[[#This Row],[Rank]]/9906756)*0.05</f>
        <v>1.9683537174025486E-7</v>
      </c>
      <c r="N40" s="1">
        <f>IF(arithmetic_underlying_cor_CSD__2[[#This Row],[p1p2]]&lt;arithmetic_underlying_cor_CSD__2[[#This Row],[Benjamini]],1,0)</f>
        <v>1</v>
      </c>
    </row>
    <row r="41" spans="1:14" x14ac:dyDescent="0.35">
      <c r="A41" s="1" t="s">
        <v>46</v>
      </c>
      <c r="B41" s="1" t="s">
        <v>49</v>
      </c>
      <c r="C41" s="1">
        <v>0.80840764028800005</v>
      </c>
      <c r="D41" s="1">
        <v>0.85805081591999999</v>
      </c>
      <c r="E41" s="1" t="s">
        <v>23</v>
      </c>
      <c r="F41" s="1">
        <v>0.80840764028800005</v>
      </c>
      <c r="G41" s="1">
        <f>ABS(arithmetic_underlying_cor_CSD__2[[#This Row],[rho_BP]])*SQRT(139-2)/SQRT(1-ABS(arithmetic_underlying_cor_CSD__2[[#This Row],[rho_BP]])^2)</f>
        <v>16.075090743610595</v>
      </c>
      <c r="H41" s="1">
        <f>ABS(arithmetic_underlying_cor_CSD__2[[#This Row],[rho_ctrl]])*SQRT(201-2)/SQRT(1-ABS(arithmetic_underlying_cor_CSD__2[[#This Row],[rho_ctrl]])^2)</f>
        <v>23.569170757952811</v>
      </c>
      <c r="I41" s="1">
        <f xml:space="preserve"> _xlfn.T.DIST.2T(arithmetic_underlying_cor_CSD__2[[#This Row],[t1]],139-2)</f>
        <v>2.4616156227028282E-33</v>
      </c>
      <c r="J41" s="1">
        <f xml:space="preserve"> _xlfn.T.DIST.2T(arithmetic_underlying_cor_CSD__2[[#This Row],[t2]],201-2)</f>
        <v>1.6832081551572109E-59</v>
      </c>
      <c r="K41" s="1">
        <f>arithmetic_underlying_cor_CSD__2[[#This Row],[p1]]*arithmetic_underlying_cor_CSD__2[[#This Row],[p2]]</f>
        <v>4.1434114909957962E-92</v>
      </c>
      <c r="L41" s="1">
        <v>40</v>
      </c>
      <c r="M41" s="1">
        <f>(arithmetic_underlying_cor_CSD__2[[#This Row],[Rank]]/9906756)*0.05</f>
        <v>2.018824325541075E-7</v>
      </c>
      <c r="N41" s="1">
        <f>IF(arithmetic_underlying_cor_CSD__2[[#This Row],[p1p2]]&lt;arithmetic_underlying_cor_CSD__2[[#This Row],[Benjamini]],1,0)</f>
        <v>1</v>
      </c>
    </row>
    <row r="42" spans="1:14" x14ac:dyDescent="0.35">
      <c r="A42" s="1" t="s">
        <v>49</v>
      </c>
      <c r="B42" s="1" t="s">
        <v>50</v>
      </c>
      <c r="C42" s="1">
        <v>0.80764743165499997</v>
      </c>
      <c r="D42" s="1">
        <v>0.85311288059699997</v>
      </c>
      <c r="E42" s="1" t="s">
        <v>23</v>
      </c>
      <c r="F42" s="1">
        <v>0.80764743165499997</v>
      </c>
      <c r="G42" s="1">
        <f>ABS(arithmetic_underlying_cor_CSD__2[[#This Row],[rho_BP]])*SQRT(139-2)/SQRT(1-ABS(arithmetic_underlying_cor_CSD__2[[#This Row],[rho_BP]])^2)</f>
        <v>16.031576839355868</v>
      </c>
      <c r="H42" s="1">
        <f>ABS(arithmetic_underlying_cor_CSD__2[[#This Row],[rho_ctrl]])*SQRT(201-2)/SQRT(1-ABS(arithmetic_underlying_cor_CSD__2[[#This Row],[rho_ctrl]])^2)</f>
        <v>23.066953650185052</v>
      </c>
      <c r="I42" s="1">
        <f xml:space="preserve"> _xlfn.T.DIST.2T(arithmetic_underlying_cor_CSD__2[[#This Row],[t1]],139-2)</f>
        <v>3.1399163795108876E-33</v>
      </c>
      <c r="J42" s="1">
        <f xml:space="preserve"> _xlfn.T.DIST.2T(arithmetic_underlying_cor_CSD__2[[#This Row],[t2]],201-2)</f>
        <v>3.901872730043591E-58</v>
      </c>
      <c r="K42" s="1">
        <f>arithmetic_underlying_cor_CSD__2[[#This Row],[p1]]*arithmetic_underlying_cor_CSD__2[[#This Row],[p2]]</f>
        <v>1.2251554095830736E-90</v>
      </c>
      <c r="L42" s="1">
        <v>41</v>
      </c>
      <c r="M42" s="1">
        <f>(arithmetic_underlying_cor_CSD__2[[#This Row],[Rank]]/9906756)*0.05</f>
        <v>2.0692949336796022E-7</v>
      </c>
      <c r="N42" s="1">
        <f>IF(arithmetic_underlying_cor_CSD__2[[#This Row],[p1p2]]&lt;arithmetic_underlying_cor_CSD__2[[#This Row],[Benjamini]],1,0)</f>
        <v>1</v>
      </c>
    </row>
    <row r="43" spans="1:14" x14ac:dyDescent="0.35">
      <c r="A43" s="1" t="s">
        <v>50</v>
      </c>
      <c r="B43" s="1" t="s">
        <v>49</v>
      </c>
      <c r="C43" s="1">
        <v>0.80764743165499997</v>
      </c>
      <c r="D43" s="1">
        <v>0.85311288059699997</v>
      </c>
      <c r="E43" s="1" t="s">
        <v>23</v>
      </c>
      <c r="F43" s="1">
        <v>0.80764743165499997</v>
      </c>
      <c r="G43" s="1">
        <f>ABS(arithmetic_underlying_cor_CSD__2[[#This Row],[rho_BP]])*SQRT(139-2)/SQRT(1-ABS(arithmetic_underlying_cor_CSD__2[[#This Row],[rho_BP]])^2)</f>
        <v>16.031576839355868</v>
      </c>
      <c r="H43" s="1">
        <f>ABS(arithmetic_underlying_cor_CSD__2[[#This Row],[rho_ctrl]])*SQRT(201-2)/SQRT(1-ABS(arithmetic_underlying_cor_CSD__2[[#This Row],[rho_ctrl]])^2)</f>
        <v>23.066953650185052</v>
      </c>
      <c r="I43" s="1">
        <f xml:space="preserve"> _xlfn.T.DIST.2T(arithmetic_underlying_cor_CSD__2[[#This Row],[t1]],139-2)</f>
        <v>3.1399163795108876E-33</v>
      </c>
      <c r="J43" s="1">
        <f xml:space="preserve"> _xlfn.T.DIST.2T(arithmetic_underlying_cor_CSD__2[[#This Row],[t2]],201-2)</f>
        <v>3.901872730043591E-58</v>
      </c>
      <c r="K43" s="1">
        <f>arithmetic_underlying_cor_CSD__2[[#This Row],[p1]]*arithmetic_underlying_cor_CSD__2[[#This Row],[p2]]</f>
        <v>1.2251554095830736E-90</v>
      </c>
      <c r="L43" s="1">
        <v>42</v>
      </c>
      <c r="M43" s="1">
        <f>(arithmetic_underlying_cor_CSD__2[[#This Row],[Rank]]/9906756)*0.05</f>
        <v>2.1197655418181291E-7</v>
      </c>
      <c r="N43" s="1">
        <f>IF(arithmetic_underlying_cor_CSD__2[[#This Row],[p1p2]]&lt;arithmetic_underlying_cor_CSD__2[[#This Row],[Benjamini]],1,0)</f>
        <v>1</v>
      </c>
    </row>
    <row r="44" spans="1:14" x14ac:dyDescent="0.35">
      <c r="A44" s="1" t="s">
        <v>50</v>
      </c>
      <c r="B44" s="1" t="s">
        <v>51</v>
      </c>
      <c r="C44" s="1">
        <v>0.79447446043199998</v>
      </c>
      <c r="D44" s="1">
        <v>0.856210208955</v>
      </c>
      <c r="E44" s="1" t="s">
        <v>23</v>
      </c>
      <c r="F44" s="1">
        <v>0.79447446043199998</v>
      </c>
      <c r="G44" s="1">
        <f>ABS(arithmetic_underlying_cor_CSD__2[[#This Row],[rho_BP]])*SQRT(139-2)/SQRT(1-ABS(arithmetic_underlying_cor_CSD__2[[#This Row],[rho_BP]])^2)</f>
        <v>15.312238499320245</v>
      </c>
      <c r="H44" s="1">
        <f>ABS(arithmetic_underlying_cor_CSD__2[[#This Row],[rho_ctrl]])*SQRT(201-2)/SQRT(1-ABS(arithmetic_underlying_cor_CSD__2[[#This Row],[rho_ctrl]])^2)</f>
        <v>23.379183261227023</v>
      </c>
      <c r="I44" s="1">
        <f xml:space="preserve"> _xlfn.T.DIST.2T(arithmetic_underlying_cor_CSD__2[[#This Row],[t1]],139-2)</f>
        <v>1.8068041922300939E-31</v>
      </c>
      <c r="J44" s="1">
        <f xml:space="preserve"> _xlfn.T.DIST.2T(arithmetic_underlying_cor_CSD__2[[#This Row],[t2]],201-2)</f>
        <v>5.5074138416474427E-59</v>
      </c>
      <c r="K44" s="1">
        <f>arithmetic_underlying_cor_CSD__2[[#This Row],[p1]]*arithmetic_underlying_cor_CSD__2[[#This Row],[p2]]</f>
        <v>9.9508184174346467E-90</v>
      </c>
      <c r="L44" s="1">
        <v>43</v>
      </c>
      <c r="M44" s="1">
        <f>(arithmetic_underlying_cor_CSD__2[[#This Row],[Rank]]/9906756)*0.05</f>
        <v>2.1702361499566558E-7</v>
      </c>
      <c r="N44" s="1">
        <f>IF(arithmetic_underlying_cor_CSD__2[[#This Row],[p1p2]]&lt;arithmetic_underlying_cor_CSD__2[[#This Row],[Benjamini]],1,0)</f>
        <v>1</v>
      </c>
    </row>
    <row r="45" spans="1:14" x14ac:dyDescent="0.35">
      <c r="A45" s="1" t="s">
        <v>51</v>
      </c>
      <c r="B45" s="1" t="s">
        <v>50</v>
      </c>
      <c r="C45" s="1">
        <v>0.79447446043199998</v>
      </c>
      <c r="D45" s="1">
        <v>0.856210208955</v>
      </c>
      <c r="E45" s="1" t="s">
        <v>23</v>
      </c>
      <c r="F45" s="1">
        <v>0.79447446043199998</v>
      </c>
      <c r="G45" s="1">
        <f>ABS(arithmetic_underlying_cor_CSD__2[[#This Row],[rho_BP]])*SQRT(139-2)/SQRT(1-ABS(arithmetic_underlying_cor_CSD__2[[#This Row],[rho_BP]])^2)</f>
        <v>15.312238499320245</v>
      </c>
      <c r="H45" s="1">
        <f>ABS(arithmetic_underlying_cor_CSD__2[[#This Row],[rho_ctrl]])*SQRT(201-2)/SQRT(1-ABS(arithmetic_underlying_cor_CSD__2[[#This Row],[rho_ctrl]])^2)</f>
        <v>23.379183261227023</v>
      </c>
      <c r="I45" s="1">
        <f xml:space="preserve"> _xlfn.T.DIST.2T(arithmetic_underlying_cor_CSD__2[[#This Row],[t1]],139-2)</f>
        <v>1.8068041922300939E-31</v>
      </c>
      <c r="J45" s="1">
        <f xml:space="preserve"> _xlfn.T.DIST.2T(arithmetic_underlying_cor_CSD__2[[#This Row],[t2]],201-2)</f>
        <v>5.5074138416474427E-59</v>
      </c>
      <c r="K45" s="1">
        <f>arithmetic_underlying_cor_CSD__2[[#This Row],[p1]]*arithmetic_underlying_cor_CSD__2[[#This Row],[p2]]</f>
        <v>9.9508184174346467E-90</v>
      </c>
      <c r="L45" s="1">
        <v>44</v>
      </c>
      <c r="M45" s="1">
        <f>(arithmetic_underlying_cor_CSD__2[[#This Row],[Rank]]/9906756)*0.05</f>
        <v>2.2207067580951827E-7</v>
      </c>
      <c r="N45" s="1">
        <f>IF(arithmetic_underlying_cor_CSD__2[[#This Row],[p1p2]]&lt;arithmetic_underlying_cor_CSD__2[[#This Row],[Benjamini]],1,0)</f>
        <v>1</v>
      </c>
    </row>
    <row r="46" spans="1:14" x14ac:dyDescent="0.35">
      <c r="A46" s="1" t="s">
        <v>63</v>
      </c>
      <c r="B46" s="1" t="s">
        <v>59</v>
      </c>
      <c r="C46" s="1">
        <v>0.822250992806</v>
      </c>
      <c r="D46" s="1">
        <v>0.840767711443</v>
      </c>
      <c r="E46" s="1" t="s">
        <v>23</v>
      </c>
      <c r="F46" s="1">
        <v>0.822250992806</v>
      </c>
      <c r="G46" s="1">
        <f>ABS(arithmetic_underlying_cor_CSD__2[[#This Row],[rho_BP]])*SQRT(139-2)/SQRT(1-ABS(arithmetic_underlying_cor_CSD__2[[#This Row],[rho_BP]])^2)</f>
        <v>16.910521484101686</v>
      </c>
      <c r="H46" s="1">
        <f>ABS(arithmetic_underlying_cor_CSD__2[[#This Row],[rho_ctrl]])*SQRT(201-2)/SQRT(1-ABS(arithmetic_underlying_cor_CSD__2[[#This Row],[rho_ctrl]])^2)</f>
        <v>21.907231652626727</v>
      </c>
      <c r="I46" s="1">
        <f xml:space="preserve"> _xlfn.T.DIST.2T(arithmetic_underlying_cor_CSD__2[[#This Row],[t1]],139-2)</f>
        <v>2.3974633499688525E-35</v>
      </c>
      <c r="J46" s="1">
        <f xml:space="preserve"> _xlfn.T.DIST.2T(arithmetic_underlying_cor_CSD__2[[#This Row],[t2]],201-2)</f>
        <v>6.2502578817591781E-55</v>
      </c>
      <c r="K46" s="1">
        <f>arithmetic_underlying_cor_CSD__2[[#This Row],[p1]]*arithmetic_underlying_cor_CSD__2[[#This Row],[p2]]</f>
        <v>1.4984764199371582E-89</v>
      </c>
      <c r="L46" s="1">
        <v>45</v>
      </c>
      <c r="M46" s="1">
        <f>(arithmetic_underlying_cor_CSD__2[[#This Row],[Rank]]/9906756)*0.05</f>
        <v>2.2711773662337099E-7</v>
      </c>
      <c r="N46" s="1">
        <f>IF(arithmetic_underlying_cor_CSD__2[[#This Row],[p1p2]]&lt;arithmetic_underlying_cor_CSD__2[[#This Row],[Benjamini]],1,0)</f>
        <v>1</v>
      </c>
    </row>
    <row r="47" spans="1:14" x14ac:dyDescent="0.35">
      <c r="A47" s="1" t="s">
        <v>59</v>
      </c>
      <c r="B47" s="1" t="s">
        <v>63</v>
      </c>
      <c r="C47" s="1">
        <v>0.822250992806</v>
      </c>
      <c r="D47" s="1">
        <v>0.840767711443</v>
      </c>
      <c r="E47" s="1" t="s">
        <v>23</v>
      </c>
      <c r="F47" s="1">
        <v>0.822250992806</v>
      </c>
      <c r="G47" s="1">
        <f>ABS(arithmetic_underlying_cor_CSD__2[[#This Row],[rho_BP]])*SQRT(139-2)/SQRT(1-ABS(arithmetic_underlying_cor_CSD__2[[#This Row],[rho_BP]])^2)</f>
        <v>16.910521484101686</v>
      </c>
      <c r="H47" s="1">
        <f>ABS(arithmetic_underlying_cor_CSD__2[[#This Row],[rho_ctrl]])*SQRT(201-2)/SQRT(1-ABS(arithmetic_underlying_cor_CSD__2[[#This Row],[rho_ctrl]])^2)</f>
        <v>21.907231652626727</v>
      </c>
      <c r="I47" s="1">
        <f xml:space="preserve"> _xlfn.T.DIST.2T(arithmetic_underlying_cor_CSD__2[[#This Row],[t1]],139-2)</f>
        <v>2.3974633499688525E-35</v>
      </c>
      <c r="J47" s="1">
        <f xml:space="preserve"> _xlfn.T.DIST.2T(arithmetic_underlying_cor_CSD__2[[#This Row],[t2]],201-2)</f>
        <v>6.2502578817591781E-55</v>
      </c>
      <c r="K47" s="1">
        <f>arithmetic_underlying_cor_CSD__2[[#This Row],[p1]]*arithmetic_underlying_cor_CSD__2[[#This Row],[p2]]</f>
        <v>1.4984764199371582E-89</v>
      </c>
      <c r="L47" s="1">
        <v>46</v>
      </c>
      <c r="M47" s="1">
        <f>(arithmetic_underlying_cor_CSD__2[[#This Row],[Rank]]/9906756)*0.05</f>
        <v>2.3216479743722366E-7</v>
      </c>
      <c r="N47" s="1">
        <f>IF(arithmetic_underlying_cor_CSD__2[[#This Row],[p1p2]]&lt;arithmetic_underlying_cor_CSD__2[[#This Row],[Benjamini]],1,0)</f>
        <v>1</v>
      </c>
    </row>
    <row r="48" spans="1:14" x14ac:dyDescent="0.35">
      <c r="A48" s="1" t="s">
        <v>49</v>
      </c>
      <c r="B48" s="1" t="s">
        <v>47</v>
      </c>
      <c r="C48" s="1">
        <v>0.80109613669099999</v>
      </c>
      <c r="D48" s="1">
        <v>0.85171523880599997</v>
      </c>
      <c r="E48" s="1" t="s">
        <v>23</v>
      </c>
      <c r="F48" s="1">
        <v>0.80109613669099999</v>
      </c>
      <c r="G48" s="1">
        <f>ABS(arithmetic_underlying_cor_CSD__2[[#This Row],[rho_BP]])*SQRT(139-2)/SQRT(1-ABS(arithmetic_underlying_cor_CSD__2[[#This Row],[rho_BP]])^2)</f>
        <v>15.665882481414679</v>
      </c>
      <c r="H48" s="1">
        <f>ABS(arithmetic_underlying_cor_CSD__2[[#This Row],[rho_ctrl]])*SQRT(201-2)/SQRT(1-ABS(arithmetic_underlying_cor_CSD__2[[#This Row],[rho_ctrl]])^2)</f>
        <v>22.929025352573518</v>
      </c>
      <c r="I48" s="1">
        <f xml:space="preserve"> _xlfn.T.DIST.2T(arithmetic_underlying_cor_CSD__2[[#This Row],[t1]],139-2)</f>
        <v>2.4474461651789206E-32</v>
      </c>
      <c r="J48" s="1">
        <f xml:space="preserve"> _xlfn.T.DIST.2T(arithmetic_underlying_cor_CSD__2[[#This Row],[t2]],201-2)</f>
        <v>9.3024287417289645E-58</v>
      </c>
      <c r="K48" s="1">
        <f>arithmetic_underlying_cor_CSD__2[[#This Row],[p1]]*arithmetic_underlying_cor_CSD__2[[#This Row],[p2]]</f>
        <v>2.2767193550794725E-89</v>
      </c>
      <c r="L48" s="1">
        <v>47</v>
      </c>
      <c r="M48" s="1">
        <f>(arithmetic_underlying_cor_CSD__2[[#This Row],[Rank]]/9906756)*0.05</f>
        <v>2.3721185825107635E-7</v>
      </c>
      <c r="N48" s="1">
        <f>IF(arithmetic_underlying_cor_CSD__2[[#This Row],[p1p2]]&lt;arithmetic_underlying_cor_CSD__2[[#This Row],[Benjamini]],1,0)</f>
        <v>1</v>
      </c>
    </row>
    <row r="49" spans="1:14" x14ac:dyDescent="0.35">
      <c r="A49" s="1" t="s">
        <v>47</v>
      </c>
      <c r="B49" s="1" t="s">
        <v>49</v>
      </c>
      <c r="C49" s="1">
        <v>0.80109613669099999</v>
      </c>
      <c r="D49" s="1">
        <v>0.85171523880599997</v>
      </c>
      <c r="E49" s="1" t="s">
        <v>23</v>
      </c>
      <c r="F49" s="1">
        <v>0.80109613669099999</v>
      </c>
      <c r="G49" s="1">
        <f>ABS(arithmetic_underlying_cor_CSD__2[[#This Row],[rho_BP]])*SQRT(139-2)/SQRT(1-ABS(arithmetic_underlying_cor_CSD__2[[#This Row],[rho_BP]])^2)</f>
        <v>15.665882481414679</v>
      </c>
      <c r="H49" s="1">
        <f>ABS(arithmetic_underlying_cor_CSD__2[[#This Row],[rho_ctrl]])*SQRT(201-2)/SQRT(1-ABS(arithmetic_underlying_cor_CSD__2[[#This Row],[rho_ctrl]])^2)</f>
        <v>22.929025352573518</v>
      </c>
      <c r="I49" s="1">
        <f xml:space="preserve"> _xlfn.T.DIST.2T(arithmetic_underlying_cor_CSD__2[[#This Row],[t1]],139-2)</f>
        <v>2.4474461651789206E-32</v>
      </c>
      <c r="J49" s="1">
        <f xml:space="preserve"> _xlfn.T.DIST.2T(arithmetic_underlying_cor_CSD__2[[#This Row],[t2]],201-2)</f>
        <v>9.3024287417289645E-58</v>
      </c>
      <c r="K49" s="1">
        <f>arithmetic_underlying_cor_CSD__2[[#This Row],[p1]]*arithmetic_underlying_cor_CSD__2[[#This Row],[p2]]</f>
        <v>2.2767193550794725E-89</v>
      </c>
      <c r="L49" s="1">
        <v>48</v>
      </c>
      <c r="M49" s="1">
        <f>(arithmetic_underlying_cor_CSD__2[[#This Row],[Rank]]/9906756)*0.05</f>
        <v>2.4225891906492904E-7</v>
      </c>
      <c r="N49" s="1">
        <f>IF(arithmetic_underlying_cor_CSD__2[[#This Row],[p1p2]]&lt;arithmetic_underlying_cor_CSD__2[[#This Row],[Benjamini]],1,0)</f>
        <v>1</v>
      </c>
    </row>
    <row r="50" spans="1:14" x14ac:dyDescent="0.35">
      <c r="A50" s="1" t="s">
        <v>61</v>
      </c>
      <c r="B50" s="1" t="s">
        <v>47</v>
      </c>
      <c r="C50" s="1">
        <v>0.76020298561199995</v>
      </c>
      <c r="D50" s="1">
        <v>0.86590591542299999</v>
      </c>
      <c r="E50" s="1" t="s">
        <v>23</v>
      </c>
      <c r="F50" s="1">
        <v>0.76020298561199995</v>
      </c>
      <c r="G50" s="1">
        <f>ABS(arithmetic_underlying_cor_CSD__2[[#This Row],[rho_BP]])*SQRT(139-2)/SQRT(1-ABS(arithmetic_underlying_cor_CSD__2[[#This Row],[rho_BP]])^2)</f>
        <v>13.695774351523013</v>
      </c>
      <c r="H50" s="1">
        <f>ABS(arithmetic_underlying_cor_CSD__2[[#This Row],[rho_ctrl]])*SQRT(201-2)/SQRT(1-ABS(arithmetic_underlying_cor_CSD__2[[#This Row],[rho_ctrl]])^2)</f>
        <v>24.420107085838698</v>
      </c>
      <c r="I50" s="1">
        <f xml:space="preserve"> _xlfn.T.DIST.2T(arithmetic_underlying_cor_CSD__2[[#This Row],[t1]],139-2)</f>
        <v>1.9496264365116599E-27</v>
      </c>
      <c r="J50" s="1">
        <f xml:space="preserve"> _xlfn.T.DIST.2T(arithmetic_underlying_cor_CSD__2[[#This Row],[t2]],201-2)</f>
        <v>8.8016803625389218E-62</v>
      </c>
      <c r="K50" s="1">
        <f>arithmetic_underlying_cor_CSD__2[[#This Row],[p1]]*arithmetic_underlying_cor_CSD__2[[#This Row],[p2]]</f>
        <v>1.7159988720531412E-88</v>
      </c>
      <c r="L50" s="1">
        <v>49</v>
      </c>
      <c r="M50" s="1">
        <f>(arithmetic_underlying_cor_CSD__2[[#This Row],[Rank]]/9906756)*0.05</f>
        <v>2.4730597987878173E-7</v>
      </c>
      <c r="N50" s="1">
        <f>IF(arithmetic_underlying_cor_CSD__2[[#This Row],[p1p2]]&lt;arithmetic_underlying_cor_CSD__2[[#This Row],[Benjamini]],1,0)</f>
        <v>1</v>
      </c>
    </row>
    <row r="51" spans="1:14" x14ac:dyDescent="0.35">
      <c r="A51" s="1" t="s">
        <v>47</v>
      </c>
      <c r="B51" s="1" t="s">
        <v>61</v>
      </c>
      <c r="C51" s="1">
        <v>0.76020298561199995</v>
      </c>
      <c r="D51" s="1">
        <v>0.86590591542299999</v>
      </c>
      <c r="E51" s="1" t="s">
        <v>23</v>
      </c>
      <c r="F51" s="1">
        <v>0.76020298561199995</v>
      </c>
      <c r="G51" s="1">
        <f>ABS(arithmetic_underlying_cor_CSD__2[[#This Row],[rho_BP]])*SQRT(139-2)/SQRT(1-ABS(arithmetic_underlying_cor_CSD__2[[#This Row],[rho_BP]])^2)</f>
        <v>13.695774351523013</v>
      </c>
      <c r="H51" s="1">
        <f>ABS(arithmetic_underlying_cor_CSD__2[[#This Row],[rho_ctrl]])*SQRT(201-2)/SQRT(1-ABS(arithmetic_underlying_cor_CSD__2[[#This Row],[rho_ctrl]])^2)</f>
        <v>24.420107085838698</v>
      </c>
      <c r="I51" s="1">
        <f xml:space="preserve"> _xlfn.T.DIST.2T(arithmetic_underlying_cor_CSD__2[[#This Row],[t1]],139-2)</f>
        <v>1.9496264365116599E-27</v>
      </c>
      <c r="J51" s="1">
        <f xml:space="preserve"> _xlfn.T.DIST.2T(arithmetic_underlying_cor_CSD__2[[#This Row],[t2]],201-2)</f>
        <v>8.8016803625389218E-62</v>
      </c>
      <c r="K51" s="1">
        <f>arithmetic_underlying_cor_CSD__2[[#This Row],[p1]]*arithmetic_underlying_cor_CSD__2[[#This Row],[p2]]</f>
        <v>1.7159988720531412E-88</v>
      </c>
      <c r="L51" s="1">
        <v>50</v>
      </c>
      <c r="M51" s="1">
        <f>(arithmetic_underlying_cor_CSD__2[[#This Row],[Rank]]/9906756)*0.05</f>
        <v>2.5235304069263443E-7</v>
      </c>
      <c r="N51" s="1">
        <f>IF(arithmetic_underlying_cor_CSD__2[[#This Row],[p1p2]]&lt;arithmetic_underlying_cor_CSD__2[[#This Row],[Benjamini]],1,0)</f>
        <v>1</v>
      </c>
    </row>
    <row r="52" spans="1:14" x14ac:dyDescent="0.35">
      <c r="A52" s="1" t="s">
        <v>22</v>
      </c>
      <c r="B52" s="1" t="s">
        <v>137</v>
      </c>
      <c r="C52" s="1">
        <v>0.86881971942400005</v>
      </c>
      <c r="D52" s="1">
        <v>0.79694630845799996</v>
      </c>
      <c r="E52" s="1" t="s">
        <v>23</v>
      </c>
      <c r="F52" s="1">
        <v>0.79694630845799996</v>
      </c>
      <c r="G52" s="1">
        <f>ABS(arithmetic_underlying_cor_CSD__2[[#This Row],[rho_BP]])*SQRT(139-2)/SQRT(1-ABS(arithmetic_underlying_cor_CSD__2[[#This Row],[rho_BP]])^2)</f>
        <v>20.538653647866305</v>
      </c>
      <c r="H52" s="1">
        <f>ABS(arithmetic_underlying_cor_CSD__2[[#This Row],[rho_ctrl]])*SQRT(201-2)/SQRT(1-ABS(arithmetic_underlying_cor_CSD__2[[#This Row],[rho_ctrl]])^2)</f>
        <v>18.611552697253707</v>
      </c>
      <c r="I52" s="1">
        <f xml:space="preserve"> _xlfn.T.DIST.2T(arithmetic_underlying_cor_CSD__2[[#This Row],[t1]],139-2)</f>
        <v>1.1727681154515866E-43</v>
      </c>
      <c r="J52" s="1">
        <f xml:space="preserve"> _xlfn.T.DIST.2T(arithmetic_underlying_cor_CSD__2[[#This Row],[t2]],201-2)</f>
        <v>1.91792777923019E-45</v>
      </c>
      <c r="K52" s="1">
        <f>arithmetic_underlying_cor_CSD__2[[#This Row],[p1]]*arithmetic_underlying_cor_CSD__2[[#This Row],[p2]]</f>
        <v>2.2492845472200366E-88</v>
      </c>
      <c r="L52" s="1">
        <v>51</v>
      </c>
      <c r="M52" s="1">
        <f>(arithmetic_underlying_cor_CSD__2[[#This Row],[Rank]]/9906756)*0.05</f>
        <v>2.5740010150648707E-7</v>
      </c>
      <c r="N52" s="1">
        <f>IF(arithmetic_underlying_cor_CSD__2[[#This Row],[p1p2]]&lt;arithmetic_underlying_cor_CSD__2[[#This Row],[Benjamini]],1,0)</f>
        <v>1</v>
      </c>
    </row>
    <row r="53" spans="1:14" x14ac:dyDescent="0.35">
      <c r="A53" s="1" t="s">
        <v>137</v>
      </c>
      <c r="B53" s="1" t="s">
        <v>22</v>
      </c>
      <c r="C53" s="1">
        <v>0.86881971942400005</v>
      </c>
      <c r="D53" s="1">
        <v>0.79694630845799996</v>
      </c>
      <c r="E53" s="1" t="s">
        <v>23</v>
      </c>
      <c r="F53" s="1">
        <v>0.79694630845799996</v>
      </c>
      <c r="G53" s="1">
        <f>ABS(arithmetic_underlying_cor_CSD__2[[#This Row],[rho_BP]])*SQRT(139-2)/SQRT(1-ABS(arithmetic_underlying_cor_CSD__2[[#This Row],[rho_BP]])^2)</f>
        <v>20.538653647866305</v>
      </c>
      <c r="H53" s="1">
        <f>ABS(arithmetic_underlying_cor_CSD__2[[#This Row],[rho_ctrl]])*SQRT(201-2)/SQRT(1-ABS(arithmetic_underlying_cor_CSD__2[[#This Row],[rho_ctrl]])^2)</f>
        <v>18.611552697253707</v>
      </c>
      <c r="I53" s="1">
        <f xml:space="preserve"> _xlfn.T.DIST.2T(arithmetic_underlying_cor_CSD__2[[#This Row],[t1]],139-2)</f>
        <v>1.1727681154515866E-43</v>
      </c>
      <c r="J53" s="1">
        <f xml:space="preserve"> _xlfn.T.DIST.2T(arithmetic_underlying_cor_CSD__2[[#This Row],[t2]],201-2)</f>
        <v>1.91792777923019E-45</v>
      </c>
      <c r="K53" s="1">
        <f>arithmetic_underlying_cor_CSD__2[[#This Row],[p1]]*arithmetic_underlying_cor_CSD__2[[#This Row],[p2]]</f>
        <v>2.2492845472200366E-88</v>
      </c>
      <c r="L53" s="1">
        <v>52</v>
      </c>
      <c r="M53" s="1">
        <f>(arithmetic_underlying_cor_CSD__2[[#This Row],[Rank]]/9906756)*0.05</f>
        <v>2.6244716232033976E-7</v>
      </c>
      <c r="N53" s="1">
        <f>IF(arithmetic_underlying_cor_CSD__2[[#This Row],[p1p2]]&lt;arithmetic_underlying_cor_CSD__2[[#This Row],[Benjamini]],1,0)</f>
        <v>1</v>
      </c>
    </row>
    <row r="54" spans="1:14" x14ac:dyDescent="0.35">
      <c r="A54" s="1" t="s">
        <v>50</v>
      </c>
      <c r="B54" s="1" t="s">
        <v>61</v>
      </c>
      <c r="C54" s="1">
        <v>0.77364334532400003</v>
      </c>
      <c r="D54" s="1">
        <v>0.86011013930299995</v>
      </c>
      <c r="E54" s="1" t="s">
        <v>23</v>
      </c>
      <c r="F54" s="1">
        <v>0.77364334532400003</v>
      </c>
      <c r="G54" s="1">
        <f>ABS(arithmetic_underlying_cor_CSD__2[[#This Row],[rho_BP]])*SQRT(139-2)/SQRT(1-ABS(arithmetic_underlying_cor_CSD__2[[#This Row],[rho_BP]])^2)</f>
        <v>14.291285570856058</v>
      </c>
      <c r="H54" s="1">
        <f>ABS(arithmetic_underlying_cor_CSD__2[[#This Row],[rho_ctrl]])*SQRT(201-2)/SQRT(1-ABS(arithmetic_underlying_cor_CSD__2[[#This Row],[rho_ctrl]])^2)</f>
        <v>23.785821567683389</v>
      </c>
      <c r="I54" s="1">
        <f xml:space="preserve"> _xlfn.T.DIST.2T(arithmetic_underlying_cor_CSD__2[[#This Row],[t1]],139-2)</f>
        <v>6.2066162929115989E-29</v>
      </c>
      <c r="J54" s="1">
        <f xml:space="preserve"> _xlfn.T.DIST.2T(arithmetic_underlying_cor_CSD__2[[#This Row],[t2]],201-2)</f>
        <v>4.3801044098779985E-60</v>
      </c>
      <c r="K54" s="1">
        <f>arithmetic_underlying_cor_CSD__2[[#This Row],[p1]]*arithmetic_underlying_cor_CSD__2[[#This Row],[p2]]</f>
        <v>2.7185627395002729E-88</v>
      </c>
      <c r="L54" s="1">
        <v>53</v>
      </c>
      <c r="M54" s="1">
        <f>(arithmetic_underlying_cor_CSD__2[[#This Row],[Rank]]/9906756)*0.05</f>
        <v>2.6749422313419251E-7</v>
      </c>
      <c r="N54" s="1">
        <f>IF(arithmetic_underlying_cor_CSD__2[[#This Row],[p1p2]]&lt;arithmetic_underlying_cor_CSD__2[[#This Row],[Benjamini]],1,0)</f>
        <v>1</v>
      </c>
    </row>
    <row r="55" spans="1:14" x14ac:dyDescent="0.35">
      <c r="A55" s="1" t="s">
        <v>61</v>
      </c>
      <c r="B55" s="1" t="s">
        <v>50</v>
      </c>
      <c r="C55" s="1">
        <v>0.77364334532400003</v>
      </c>
      <c r="D55" s="1">
        <v>0.86011013930299995</v>
      </c>
      <c r="E55" s="1" t="s">
        <v>23</v>
      </c>
      <c r="F55" s="1">
        <v>0.77364334532400003</v>
      </c>
      <c r="G55" s="1">
        <f>ABS(arithmetic_underlying_cor_CSD__2[[#This Row],[rho_BP]])*SQRT(139-2)/SQRT(1-ABS(arithmetic_underlying_cor_CSD__2[[#This Row],[rho_BP]])^2)</f>
        <v>14.291285570856058</v>
      </c>
      <c r="H55" s="1">
        <f>ABS(arithmetic_underlying_cor_CSD__2[[#This Row],[rho_ctrl]])*SQRT(201-2)/SQRT(1-ABS(arithmetic_underlying_cor_CSD__2[[#This Row],[rho_ctrl]])^2)</f>
        <v>23.785821567683389</v>
      </c>
      <c r="I55" s="1">
        <f xml:space="preserve"> _xlfn.T.DIST.2T(arithmetic_underlying_cor_CSD__2[[#This Row],[t1]],139-2)</f>
        <v>6.2066162929115989E-29</v>
      </c>
      <c r="J55" s="1">
        <f xml:space="preserve"> _xlfn.T.DIST.2T(arithmetic_underlying_cor_CSD__2[[#This Row],[t2]],201-2)</f>
        <v>4.3801044098779985E-60</v>
      </c>
      <c r="K55" s="1">
        <f>arithmetic_underlying_cor_CSD__2[[#This Row],[p1]]*arithmetic_underlying_cor_CSD__2[[#This Row],[p2]]</f>
        <v>2.7185627395002729E-88</v>
      </c>
      <c r="L55" s="1">
        <v>54</v>
      </c>
      <c r="M55" s="1">
        <f>(arithmetic_underlying_cor_CSD__2[[#This Row],[Rank]]/9906756)*0.05</f>
        <v>2.7254128394804515E-7</v>
      </c>
      <c r="N55" s="1">
        <f>IF(arithmetic_underlying_cor_CSD__2[[#This Row],[p1p2]]&lt;arithmetic_underlying_cor_CSD__2[[#This Row],[Benjamini]],1,0)</f>
        <v>1</v>
      </c>
    </row>
    <row r="56" spans="1:14" x14ac:dyDescent="0.35">
      <c r="A56" s="1" t="s">
        <v>50</v>
      </c>
      <c r="B56" s="1" t="s">
        <v>66</v>
      </c>
      <c r="C56" s="1">
        <v>0.79062637410100001</v>
      </c>
      <c r="D56" s="1">
        <v>0.85108848756199995</v>
      </c>
      <c r="E56" s="1" t="s">
        <v>23</v>
      </c>
      <c r="F56" s="1">
        <v>0.79062637410100001</v>
      </c>
      <c r="G56" s="1">
        <f>ABS(arithmetic_underlying_cor_CSD__2[[#This Row],[rho_BP]])*SQRT(139-2)/SQRT(1-ABS(arithmetic_underlying_cor_CSD__2[[#This Row],[rho_BP]])^2)</f>
        <v>15.113606326764868</v>
      </c>
      <c r="H56" s="1">
        <f>ABS(arithmetic_underlying_cor_CSD__2[[#This Row],[rho_ctrl]])*SQRT(201-2)/SQRT(1-ABS(arithmetic_underlying_cor_CSD__2[[#This Row],[rho_ctrl]])^2)</f>
        <v>22.867754806542496</v>
      </c>
      <c r="I56" s="1">
        <f xml:space="preserve"> _xlfn.T.DIST.2T(arithmetic_underlying_cor_CSD__2[[#This Row],[t1]],139-2)</f>
        <v>5.5841576103913512E-31</v>
      </c>
      <c r="J56" s="1">
        <f xml:space="preserve"> _xlfn.T.DIST.2T(arithmetic_underlying_cor_CSD__2[[#This Row],[t2]],201-2)</f>
        <v>1.3694384247197646E-57</v>
      </c>
      <c r="K56" s="1">
        <f>arithmetic_underlying_cor_CSD__2[[#This Row],[p1]]*arithmetic_underlying_cor_CSD__2[[#This Row],[p2]]</f>
        <v>7.6471600013612166E-88</v>
      </c>
      <c r="L56" s="1">
        <v>55</v>
      </c>
      <c r="M56" s="1">
        <f>(arithmetic_underlying_cor_CSD__2[[#This Row],[Rank]]/9906756)*0.05</f>
        <v>2.7758834476189784E-7</v>
      </c>
      <c r="N56" s="1">
        <f>IF(arithmetic_underlying_cor_CSD__2[[#This Row],[p1p2]]&lt;arithmetic_underlying_cor_CSD__2[[#This Row],[Benjamini]],1,0)</f>
        <v>1</v>
      </c>
    </row>
    <row r="57" spans="1:14" x14ac:dyDescent="0.35">
      <c r="A57" s="1" t="s">
        <v>66</v>
      </c>
      <c r="B57" s="1" t="s">
        <v>50</v>
      </c>
      <c r="C57" s="1">
        <v>0.79062637410100001</v>
      </c>
      <c r="D57" s="1">
        <v>0.85108848756199995</v>
      </c>
      <c r="E57" s="1" t="s">
        <v>23</v>
      </c>
      <c r="F57" s="1">
        <v>0.79062637410100001</v>
      </c>
      <c r="G57" s="1">
        <f>ABS(arithmetic_underlying_cor_CSD__2[[#This Row],[rho_BP]])*SQRT(139-2)/SQRT(1-ABS(arithmetic_underlying_cor_CSD__2[[#This Row],[rho_BP]])^2)</f>
        <v>15.113606326764868</v>
      </c>
      <c r="H57" s="1">
        <f>ABS(arithmetic_underlying_cor_CSD__2[[#This Row],[rho_ctrl]])*SQRT(201-2)/SQRT(1-ABS(arithmetic_underlying_cor_CSD__2[[#This Row],[rho_ctrl]])^2)</f>
        <v>22.867754806542496</v>
      </c>
      <c r="I57" s="1">
        <f xml:space="preserve"> _xlfn.T.DIST.2T(arithmetic_underlying_cor_CSD__2[[#This Row],[t1]],139-2)</f>
        <v>5.5841576103913512E-31</v>
      </c>
      <c r="J57" s="1">
        <f xml:space="preserve"> _xlfn.T.DIST.2T(arithmetic_underlying_cor_CSD__2[[#This Row],[t2]],201-2)</f>
        <v>1.3694384247197646E-57</v>
      </c>
      <c r="K57" s="1">
        <f>arithmetic_underlying_cor_CSD__2[[#This Row],[p1]]*arithmetic_underlying_cor_CSD__2[[#This Row],[p2]]</f>
        <v>7.6471600013612166E-88</v>
      </c>
      <c r="L57" s="1">
        <v>56</v>
      </c>
      <c r="M57" s="1">
        <f>(arithmetic_underlying_cor_CSD__2[[#This Row],[Rank]]/9906756)*0.05</f>
        <v>2.8263540557575053E-7</v>
      </c>
      <c r="N57" s="1">
        <f>IF(arithmetic_underlying_cor_CSD__2[[#This Row],[p1p2]]&lt;arithmetic_underlying_cor_CSD__2[[#This Row],[Benjamini]],1,0)</f>
        <v>1</v>
      </c>
    </row>
    <row r="58" spans="1:14" x14ac:dyDescent="0.35">
      <c r="A58" s="1" t="s">
        <v>49</v>
      </c>
      <c r="B58" s="1" t="s">
        <v>61</v>
      </c>
      <c r="C58" s="1">
        <v>0.77360669064700005</v>
      </c>
      <c r="D58" s="1">
        <v>0.85669982587100002</v>
      </c>
      <c r="E58" s="1" t="s">
        <v>23</v>
      </c>
      <c r="F58" s="1">
        <v>0.77360669064700005</v>
      </c>
      <c r="G58" s="1">
        <f>ABS(arithmetic_underlying_cor_CSD__2[[#This Row],[rho_BP]])*SQRT(139-2)/SQRT(1-ABS(arithmetic_underlying_cor_CSD__2[[#This Row],[rho_BP]])^2)</f>
        <v>14.289599195179317</v>
      </c>
      <c r="H58" s="1">
        <f>ABS(arithmetic_underlying_cor_CSD__2[[#This Row],[rho_ctrl]])*SQRT(201-2)/SQRT(1-ABS(arithmetic_underlying_cor_CSD__2[[#This Row],[rho_ctrl]])^2)</f>
        <v>23.429391501692972</v>
      </c>
      <c r="I58" s="1">
        <f xml:space="preserve"> _xlfn.T.DIST.2T(arithmetic_underlying_cor_CSD__2[[#This Row],[t1]],139-2)</f>
        <v>6.2672521766418687E-29</v>
      </c>
      <c r="J58" s="1">
        <f xml:space="preserve"> _xlfn.T.DIST.2T(arithmetic_underlying_cor_CSD__2[[#This Row],[t2]],201-2)</f>
        <v>4.0244515194077571E-59</v>
      </c>
      <c r="K58" s="1">
        <f>arithmetic_underlying_cor_CSD__2[[#This Row],[p1]]*arithmetic_underlying_cor_CSD__2[[#This Row],[p2]]</f>
        <v>2.5222252544797941E-87</v>
      </c>
      <c r="L58" s="1">
        <v>57</v>
      </c>
      <c r="M58" s="1">
        <f>(arithmetic_underlying_cor_CSD__2[[#This Row],[Rank]]/9906756)*0.05</f>
        <v>2.8768246638960322E-7</v>
      </c>
      <c r="N58" s="1">
        <f>IF(arithmetic_underlying_cor_CSD__2[[#This Row],[p1p2]]&lt;arithmetic_underlying_cor_CSD__2[[#This Row],[Benjamini]],1,0)</f>
        <v>1</v>
      </c>
    </row>
    <row r="59" spans="1:14" x14ac:dyDescent="0.35">
      <c r="A59" s="1" t="s">
        <v>61</v>
      </c>
      <c r="B59" s="1" t="s">
        <v>49</v>
      </c>
      <c r="C59" s="1">
        <v>0.77360669064700005</v>
      </c>
      <c r="D59" s="1">
        <v>0.85669982587100002</v>
      </c>
      <c r="E59" s="1" t="s">
        <v>23</v>
      </c>
      <c r="F59" s="1">
        <v>0.77360669064700005</v>
      </c>
      <c r="G59" s="1">
        <f>ABS(arithmetic_underlying_cor_CSD__2[[#This Row],[rho_BP]])*SQRT(139-2)/SQRT(1-ABS(arithmetic_underlying_cor_CSD__2[[#This Row],[rho_BP]])^2)</f>
        <v>14.289599195179317</v>
      </c>
      <c r="H59" s="1">
        <f>ABS(arithmetic_underlying_cor_CSD__2[[#This Row],[rho_ctrl]])*SQRT(201-2)/SQRT(1-ABS(arithmetic_underlying_cor_CSD__2[[#This Row],[rho_ctrl]])^2)</f>
        <v>23.429391501692972</v>
      </c>
      <c r="I59" s="1">
        <f xml:space="preserve"> _xlfn.T.DIST.2T(arithmetic_underlying_cor_CSD__2[[#This Row],[t1]],139-2)</f>
        <v>6.2672521766418687E-29</v>
      </c>
      <c r="J59" s="1">
        <f xml:space="preserve"> _xlfn.T.DIST.2T(arithmetic_underlying_cor_CSD__2[[#This Row],[t2]],201-2)</f>
        <v>4.0244515194077571E-59</v>
      </c>
      <c r="K59" s="1">
        <f>arithmetic_underlying_cor_CSD__2[[#This Row],[p1]]*arithmetic_underlying_cor_CSD__2[[#This Row],[p2]]</f>
        <v>2.5222252544797941E-87</v>
      </c>
      <c r="L59" s="1">
        <v>58</v>
      </c>
      <c r="M59" s="1">
        <f>(arithmetic_underlying_cor_CSD__2[[#This Row],[Rank]]/9906756)*0.05</f>
        <v>2.9272952720345592E-7</v>
      </c>
      <c r="N59" s="1">
        <f>IF(arithmetic_underlying_cor_CSD__2[[#This Row],[p1p2]]&lt;arithmetic_underlying_cor_CSD__2[[#This Row],[Benjamini]],1,0)</f>
        <v>1</v>
      </c>
    </row>
    <row r="60" spans="1:14" x14ac:dyDescent="0.35">
      <c r="A60" s="1" t="s">
        <v>98</v>
      </c>
      <c r="B60" s="1" t="s">
        <v>185</v>
      </c>
      <c r="C60" s="1">
        <v>0.81562582733800004</v>
      </c>
      <c r="D60" s="1">
        <v>0.83521220397999996</v>
      </c>
      <c r="E60" s="1" t="s">
        <v>23</v>
      </c>
      <c r="F60" s="1">
        <v>0.81562582733800004</v>
      </c>
      <c r="G60" s="1">
        <f>ABS(arithmetic_underlying_cor_CSD__2[[#This Row],[rho_BP]])*SQRT(139-2)/SQRT(1-ABS(arithmetic_underlying_cor_CSD__2[[#This Row],[rho_BP]])^2)</f>
        <v>16.500155415995298</v>
      </c>
      <c r="H60" s="1">
        <f>ABS(arithmetic_underlying_cor_CSD__2[[#This Row],[rho_ctrl]])*SQRT(201-2)/SQRT(1-ABS(arithmetic_underlying_cor_CSD__2[[#This Row],[rho_ctrl]])^2)</f>
        <v>21.424845699151646</v>
      </c>
      <c r="I60" s="1">
        <f xml:space="preserve"> _xlfn.T.DIST.2T(arithmetic_underlying_cor_CSD__2[[#This Row],[t1]],139-2)</f>
        <v>2.3093977345735645E-34</v>
      </c>
      <c r="J60" s="1">
        <f xml:space="preserve"> _xlfn.T.DIST.2T(arithmetic_underlying_cor_CSD__2[[#This Row],[t2]],201-2)</f>
        <v>1.4127556136187045E-53</v>
      </c>
      <c r="K60" s="1">
        <f>arithmetic_underlying_cor_CSD__2[[#This Row],[p1]]*arithmetic_underlying_cor_CSD__2[[#This Row],[p2]]</f>
        <v>3.2626146135971223E-87</v>
      </c>
      <c r="L60" s="1">
        <v>59</v>
      </c>
      <c r="M60" s="1">
        <f>(arithmetic_underlying_cor_CSD__2[[#This Row],[Rank]]/9906756)*0.05</f>
        <v>2.9777658801730861E-7</v>
      </c>
      <c r="N60" s="1">
        <f>IF(arithmetic_underlying_cor_CSD__2[[#This Row],[p1p2]]&lt;arithmetic_underlying_cor_CSD__2[[#This Row],[Benjamini]],1,0)</f>
        <v>1</v>
      </c>
    </row>
    <row r="61" spans="1:14" x14ac:dyDescent="0.35">
      <c r="A61" s="1" t="s">
        <v>185</v>
      </c>
      <c r="B61" s="1" t="s">
        <v>98</v>
      </c>
      <c r="C61" s="1">
        <v>0.81562582733800004</v>
      </c>
      <c r="D61" s="1">
        <v>0.83521220397999996</v>
      </c>
      <c r="E61" s="1" t="s">
        <v>23</v>
      </c>
      <c r="F61" s="1">
        <v>0.81562582733800004</v>
      </c>
      <c r="G61" s="1">
        <f>ABS(arithmetic_underlying_cor_CSD__2[[#This Row],[rho_BP]])*SQRT(139-2)/SQRT(1-ABS(arithmetic_underlying_cor_CSD__2[[#This Row],[rho_BP]])^2)</f>
        <v>16.500155415995298</v>
      </c>
      <c r="H61" s="1">
        <f>ABS(arithmetic_underlying_cor_CSD__2[[#This Row],[rho_ctrl]])*SQRT(201-2)/SQRT(1-ABS(arithmetic_underlying_cor_CSD__2[[#This Row],[rho_ctrl]])^2)</f>
        <v>21.424845699151646</v>
      </c>
      <c r="I61" s="1">
        <f xml:space="preserve"> _xlfn.T.DIST.2T(arithmetic_underlying_cor_CSD__2[[#This Row],[t1]],139-2)</f>
        <v>2.3093977345735645E-34</v>
      </c>
      <c r="J61" s="1">
        <f xml:space="preserve"> _xlfn.T.DIST.2T(arithmetic_underlying_cor_CSD__2[[#This Row],[t2]],201-2)</f>
        <v>1.4127556136187045E-53</v>
      </c>
      <c r="K61" s="1">
        <f>arithmetic_underlying_cor_CSD__2[[#This Row],[p1]]*arithmetic_underlying_cor_CSD__2[[#This Row],[p2]]</f>
        <v>3.2626146135971223E-87</v>
      </c>
      <c r="L61" s="1">
        <v>60</v>
      </c>
      <c r="M61" s="1">
        <f>(arithmetic_underlying_cor_CSD__2[[#This Row],[Rank]]/9906756)*0.05</f>
        <v>3.028236488311613E-7</v>
      </c>
      <c r="N61" s="1">
        <f>IF(arithmetic_underlying_cor_CSD__2[[#This Row],[p1p2]]&lt;arithmetic_underlying_cor_CSD__2[[#This Row],[Benjamini]],1,0)</f>
        <v>1</v>
      </c>
    </row>
    <row r="62" spans="1:14" x14ac:dyDescent="0.35">
      <c r="A62" s="1" t="s">
        <v>426</v>
      </c>
      <c r="B62" s="1" t="s">
        <v>429</v>
      </c>
      <c r="C62" s="1">
        <v>0.81856084892100001</v>
      </c>
      <c r="D62" s="1">
        <v>0.83195506965199995</v>
      </c>
      <c r="E62" s="1" t="s">
        <v>23</v>
      </c>
      <c r="F62" s="1">
        <v>0.81856084892100001</v>
      </c>
      <c r="G62" s="1">
        <f>ABS(arithmetic_underlying_cor_CSD__2[[#This Row],[rho_BP]])*SQRT(139-2)/SQRT(1-ABS(arithmetic_underlying_cor_CSD__2[[#This Row],[rho_BP]])^2)</f>
        <v>16.67945405084285</v>
      </c>
      <c r="H62" s="1">
        <f>ABS(arithmetic_underlying_cor_CSD__2[[#This Row],[rho_ctrl]])*SQRT(201-2)/SQRT(1-ABS(arithmetic_underlying_cor_CSD__2[[#This Row],[rho_ctrl]])^2)</f>
        <v>21.152236529744787</v>
      </c>
      <c r="I62" s="1">
        <f xml:space="preserve"> _xlfn.T.DIST.2T(arithmetic_underlying_cor_CSD__2[[#This Row],[t1]],139-2)</f>
        <v>8.5633082766942423E-35</v>
      </c>
      <c r="J62" s="1">
        <f xml:space="preserve"> _xlfn.T.DIST.2T(arithmetic_underlying_cor_CSD__2[[#This Row],[t2]],201-2)</f>
        <v>8.3323101803105376E-53</v>
      </c>
      <c r="K62" s="1">
        <f>arithmetic_underlying_cor_CSD__2[[#This Row],[p1]]*arithmetic_underlying_cor_CSD__2[[#This Row],[p2]]</f>
        <v>7.1352140731036925E-87</v>
      </c>
      <c r="L62" s="1">
        <v>61</v>
      </c>
      <c r="M62" s="1">
        <f>(arithmetic_underlying_cor_CSD__2[[#This Row],[Rank]]/9906756)*0.05</f>
        <v>3.07870709645014E-7</v>
      </c>
      <c r="N62" s="1">
        <f>IF(arithmetic_underlying_cor_CSD__2[[#This Row],[p1p2]]&lt;arithmetic_underlying_cor_CSD__2[[#This Row],[Benjamini]],1,0)</f>
        <v>1</v>
      </c>
    </row>
    <row r="63" spans="1:14" x14ac:dyDescent="0.35">
      <c r="A63" s="1" t="s">
        <v>429</v>
      </c>
      <c r="B63" s="1" t="s">
        <v>426</v>
      </c>
      <c r="C63" s="1">
        <v>0.81856084892100001</v>
      </c>
      <c r="D63" s="1">
        <v>0.83195506965199995</v>
      </c>
      <c r="E63" s="1" t="s">
        <v>23</v>
      </c>
      <c r="F63" s="1">
        <v>0.81856084892100001</v>
      </c>
      <c r="G63" s="1">
        <f>ABS(arithmetic_underlying_cor_CSD__2[[#This Row],[rho_BP]])*SQRT(139-2)/SQRT(1-ABS(arithmetic_underlying_cor_CSD__2[[#This Row],[rho_BP]])^2)</f>
        <v>16.67945405084285</v>
      </c>
      <c r="H63" s="1">
        <f>ABS(arithmetic_underlying_cor_CSD__2[[#This Row],[rho_ctrl]])*SQRT(201-2)/SQRT(1-ABS(arithmetic_underlying_cor_CSD__2[[#This Row],[rho_ctrl]])^2)</f>
        <v>21.152236529744787</v>
      </c>
      <c r="I63" s="1">
        <f xml:space="preserve"> _xlfn.T.DIST.2T(arithmetic_underlying_cor_CSD__2[[#This Row],[t1]],139-2)</f>
        <v>8.5633082766942423E-35</v>
      </c>
      <c r="J63" s="1">
        <f xml:space="preserve"> _xlfn.T.DIST.2T(arithmetic_underlying_cor_CSD__2[[#This Row],[t2]],201-2)</f>
        <v>8.3323101803105376E-53</v>
      </c>
      <c r="K63" s="1">
        <f>arithmetic_underlying_cor_CSD__2[[#This Row],[p1]]*arithmetic_underlying_cor_CSD__2[[#This Row],[p2]]</f>
        <v>7.1352140731036925E-87</v>
      </c>
      <c r="L63" s="1">
        <v>62</v>
      </c>
      <c r="M63" s="1">
        <f>(arithmetic_underlying_cor_CSD__2[[#This Row],[Rank]]/9906756)*0.05</f>
        <v>3.1291777045886664E-7</v>
      </c>
      <c r="N63" s="1">
        <f>IF(arithmetic_underlying_cor_CSD__2[[#This Row],[p1p2]]&lt;arithmetic_underlying_cor_CSD__2[[#This Row],[Benjamini]],1,0)</f>
        <v>1</v>
      </c>
    </row>
    <row r="64" spans="1:14" x14ac:dyDescent="0.35">
      <c r="A64" s="1" t="s">
        <v>135</v>
      </c>
      <c r="B64" s="1" t="s">
        <v>120</v>
      </c>
      <c r="C64" s="1">
        <v>0.83006846762599995</v>
      </c>
      <c r="D64" s="1">
        <v>0.82377391044799997</v>
      </c>
      <c r="E64" s="1" t="s">
        <v>23</v>
      </c>
      <c r="F64" s="1">
        <v>0.82377391044799997</v>
      </c>
      <c r="G64" s="1">
        <f>ABS(arithmetic_underlying_cor_CSD__2[[#This Row],[rho_BP]])*SQRT(139-2)/SQRT(1-ABS(arithmetic_underlying_cor_CSD__2[[#This Row],[rho_BP]])^2)</f>
        <v>17.422222024951004</v>
      </c>
      <c r="H64" s="1">
        <f>ABS(arithmetic_underlying_cor_CSD__2[[#This Row],[rho_ctrl]])*SQRT(201-2)/SQRT(1-ABS(arithmetic_underlying_cor_CSD__2[[#This Row],[rho_ctrl]])^2)</f>
        <v>20.498117112155676</v>
      </c>
      <c r="I64" s="1">
        <f xml:space="preserve"> _xlfn.T.DIST.2T(arithmetic_underlying_cor_CSD__2[[#This Row],[t1]],139-2)</f>
        <v>1.4623593164573799E-36</v>
      </c>
      <c r="J64" s="1">
        <f xml:space="preserve"> _xlfn.T.DIST.2T(arithmetic_underlying_cor_CSD__2[[#This Row],[t2]],201-2)</f>
        <v>6.1057942890351728E-51</v>
      </c>
      <c r="K64" s="1">
        <f>arithmetic_underlying_cor_CSD__2[[#This Row],[p1]]*arithmetic_underlying_cor_CSD__2[[#This Row],[p2]]</f>
        <v>8.9288651629428485E-87</v>
      </c>
      <c r="L64" s="1">
        <v>63</v>
      </c>
      <c r="M64" s="1">
        <f>(arithmetic_underlying_cor_CSD__2[[#This Row],[Rank]]/9906756)*0.05</f>
        <v>3.1796483127271938E-7</v>
      </c>
      <c r="N64" s="1">
        <f>IF(arithmetic_underlying_cor_CSD__2[[#This Row],[p1p2]]&lt;arithmetic_underlying_cor_CSD__2[[#This Row],[Benjamini]],1,0)</f>
        <v>1</v>
      </c>
    </row>
    <row r="65" spans="1:14" x14ac:dyDescent="0.35">
      <c r="A65" s="1" t="s">
        <v>120</v>
      </c>
      <c r="B65" s="1" t="s">
        <v>135</v>
      </c>
      <c r="C65" s="1">
        <v>0.83006846762599995</v>
      </c>
      <c r="D65" s="1">
        <v>0.82377391044799997</v>
      </c>
      <c r="E65" s="1" t="s">
        <v>23</v>
      </c>
      <c r="F65" s="1">
        <v>0.82377391044799997</v>
      </c>
      <c r="G65" s="1">
        <f>ABS(arithmetic_underlying_cor_CSD__2[[#This Row],[rho_BP]])*SQRT(139-2)/SQRT(1-ABS(arithmetic_underlying_cor_CSD__2[[#This Row],[rho_BP]])^2)</f>
        <v>17.422222024951004</v>
      </c>
      <c r="H65" s="1">
        <f>ABS(arithmetic_underlying_cor_CSD__2[[#This Row],[rho_ctrl]])*SQRT(201-2)/SQRT(1-ABS(arithmetic_underlying_cor_CSD__2[[#This Row],[rho_ctrl]])^2)</f>
        <v>20.498117112155676</v>
      </c>
      <c r="I65" s="1">
        <f xml:space="preserve"> _xlfn.T.DIST.2T(arithmetic_underlying_cor_CSD__2[[#This Row],[t1]],139-2)</f>
        <v>1.4623593164573799E-36</v>
      </c>
      <c r="J65" s="1">
        <f xml:space="preserve"> _xlfn.T.DIST.2T(arithmetic_underlying_cor_CSD__2[[#This Row],[t2]],201-2)</f>
        <v>6.1057942890351728E-51</v>
      </c>
      <c r="K65" s="1">
        <f>arithmetic_underlying_cor_CSD__2[[#This Row],[p1]]*arithmetic_underlying_cor_CSD__2[[#This Row],[p2]]</f>
        <v>8.9288651629428485E-87</v>
      </c>
      <c r="L65" s="1">
        <v>64</v>
      </c>
      <c r="M65" s="1">
        <f>(arithmetic_underlying_cor_CSD__2[[#This Row],[Rank]]/9906756)*0.05</f>
        <v>3.2301189208657207E-7</v>
      </c>
      <c r="N65" s="1">
        <f>IF(arithmetic_underlying_cor_CSD__2[[#This Row],[p1p2]]&lt;arithmetic_underlying_cor_CSD__2[[#This Row],[Benjamini]],1,0)</f>
        <v>1</v>
      </c>
    </row>
    <row r="66" spans="1:14" x14ac:dyDescent="0.35">
      <c r="A66" s="1" t="s">
        <v>429</v>
      </c>
      <c r="B66" s="1" t="s">
        <v>431</v>
      </c>
      <c r="C66" s="1">
        <v>0.81807449640300001</v>
      </c>
      <c r="D66" s="1">
        <v>0.82795061691500005</v>
      </c>
      <c r="E66" s="1" t="s">
        <v>23</v>
      </c>
      <c r="F66" s="1">
        <v>0.81807449640300001</v>
      </c>
      <c r="G66" s="1">
        <f>ABS(arithmetic_underlying_cor_CSD__2[[#This Row],[rho_BP]])*SQRT(139-2)/SQRT(1-ABS(arithmetic_underlying_cor_CSD__2[[#This Row],[rho_BP]])^2)</f>
        <v>16.649473595911427</v>
      </c>
      <c r="H66" s="1">
        <f>ABS(arithmetic_underlying_cor_CSD__2[[#This Row],[rho_ctrl]])*SQRT(201-2)/SQRT(1-ABS(arithmetic_underlying_cor_CSD__2[[#This Row],[rho_ctrl]])^2)</f>
        <v>20.826782567393135</v>
      </c>
      <c r="I66" s="1">
        <f xml:space="preserve"> _xlfn.T.DIST.2T(arithmetic_underlying_cor_CSD__2[[#This Row],[t1]],139-2)</f>
        <v>1.0105874094191535E-34</v>
      </c>
      <c r="J66" s="1">
        <f xml:space="preserve"> _xlfn.T.DIST.2T(arithmetic_underlying_cor_CSD__2[[#This Row],[t2]],201-2)</f>
        <v>7.0133709592404613E-52</v>
      </c>
      <c r="K66" s="1">
        <f>arithmetic_underlying_cor_CSD__2[[#This Row],[p1]]*arithmetic_underlying_cor_CSD__2[[#This Row],[p2]]</f>
        <v>7.0876243889943413E-86</v>
      </c>
      <c r="L66" s="1">
        <v>65</v>
      </c>
      <c r="M66" s="1">
        <f>(arithmetic_underlying_cor_CSD__2[[#This Row],[Rank]]/9906756)*0.05</f>
        <v>3.2805895290042471E-7</v>
      </c>
      <c r="N66" s="1">
        <f>IF(arithmetic_underlying_cor_CSD__2[[#This Row],[p1p2]]&lt;arithmetic_underlying_cor_CSD__2[[#This Row],[Benjamini]],1,0)</f>
        <v>1</v>
      </c>
    </row>
    <row r="67" spans="1:14" x14ac:dyDescent="0.35">
      <c r="A67" s="1" t="s">
        <v>431</v>
      </c>
      <c r="B67" s="1" t="s">
        <v>429</v>
      </c>
      <c r="C67" s="1">
        <v>0.81807449640300001</v>
      </c>
      <c r="D67" s="1">
        <v>0.82795061691500005</v>
      </c>
      <c r="E67" s="1" t="s">
        <v>23</v>
      </c>
      <c r="F67" s="1">
        <v>0.81807449640300001</v>
      </c>
      <c r="G67" s="1">
        <f>ABS(arithmetic_underlying_cor_CSD__2[[#This Row],[rho_BP]])*SQRT(139-2)/SQRT(1-ABS(arithmetic_underlying_cor_CSD__2[[#This Row],[rho_BP]])^2)</f>
        <v>16.649473595911427</v>
      </c>
      <c r="H67" s="1">
        <f>ABS(arithmetic_underlying_cor_CSD__2[[#This Row],[rho_ctrl]])*SQRT(201-2)/SQRT(1-ABS(arithmetic_underlying_cor_CSD__2[[#This Row],[rho_ctrl]])^2)</f>
        <v>20.826782567393135</v>
      </c>
      <c r="I67" s="1">
        <f xml:space="preserve"> _xlfn.T.DIST.2T(arithmetic_underlying_cor_CSD__2[[#This Row],[t1]],139-2)</f>
        <v>1.0105874094191535E-34</v>
      </c>
      <c r="J67" s="1">
        <f xml:space="preserve"> _xlfn.T.DIST.2T(arithmetic_underlying_cor_CSD__2[[#This Row],[t2]],201-2)</f>
        <v>7.0133709592404613E-52</v>
      </c>
      <c r="K67" s="1">
        <f>arithmetic_underlying_cor_CSD__2[[#This Row],[p1]]*arithmetic_underlying_cor_CSD__2[[#This Row],[p2]]</f>
        <v>7.0876243889943413E-86</v>
      </c>
      <c r="L67" s="1">
        <v>66</v>
      </c>
      <c r="M67" s="1">
        <f>(arithmetic_underlying_cor_CSD__2[[#This Row],[Rank]]/9906756)*0.05</f>
        <v>3.3310601371427741E-7</v>
      </c>
      <c r="N67" s="1">
        <f>IF(arithmetic_underlying_cor_CSD__2[[#This Row],[p1p2]]&lt;arithmetic_underlying_cor_CSD__2[[#This Row],[Benjamini]],1,0)</f>
        <v>1</v>
      </c>
    </row>
    <row r="68" spans="1:14" x14ac:dyDescent="0.35">
      <c r="A68" s="1" t="s">
        <v>185</v>
      </c>
      <c r="B68" s="1" t="s">
        <v>137</v>
      </c>
      <c r="C68" s="1">
        <v>0.87377856115100005</v>
      </c>
      <c r="D68" s="1">
        <v>0.77694370646800004</v>
      </c>
      <c r="E68" s="1" t="s">
        <v>23</v>
      </c>
      <c r="F68" s="1">
        <v>0.77694370646800004</v>
      </c>
      <c r="G68" s="1">
        <f>ABS(arithmetic_underlying_cor_CSD__2[[#This Row],[rho_BP]])*SQRT(139-2)/SQRT(1-ABS(arithmetic_underlying_cor_CSD__2[[#This Row],[rho_BP]])^2)</f>
        <v>21.029840180510448</v>
      </c>
      <c r="H68" s="1">
        <f>ABS(arithmetic_underlying_cor_CSD__2[[#This Row],[rho_ctrl]])*SQRT(201-2)/SQRT(1-ABS(arithmetic_underlying_cor_CSD__2[[#This Row],[rho_ctrl]])^2)</f>
        <v>17.408927466537641</v>
      </c>
      <c r="I68" s="1">
        <f xml:space="preserve"> _xlfn.T.DIST.2T(arithmetic_underlying_cor_CSD__2[[#This Row],[t1]],139-2)</f>
        <v>9.9825991400906692E-45</v>
      </c>
      <c r="J68" s="1">
        <f xml:space="preserve"> _xlfn.T.DIST.2T(arithmetic_underlying_cor_CSD__2[[#This Row],[t2]],201-2)</f>
        <v>7.4121115552751702E-42</v>
      </c>
      <c r="K68" s="1">
        <f>arithmetic_underlying_cor_CSD__2[[#This Row],[p1]]*arithmetic_underlying_cor_CSD__2[[#This Row],[p2]]</f>
        <v>7.3992138437946028E-86</v>
      </c>
      <c r="L68" s="1">
        <v>67</v>
      </c>
      <c r="M68" s="1">
        <f>(arithmetic_underlying_cor_CSD__2[[#This Row],[Rank]]/9906756)*0.05</f>
        <v>3.3815307452813015E-7</v>
      </c>
      <c r="N68" s="1">
        <f>IF(arithmetic_underlying_cor_CSD__2[[#This Row],[p1p2]]&lt;arithmetic_underlying_cor_CSD__2[[#This Row],[Benjamini]],1,0)</f>
        <v>1</v>
      </c>
    </row>
    <row r="69" spans="1:14" x14ac:dyDescent="0.35">
      <c r="A69" s="1" t="s">
        <v>137</v>
      </c>
      <c r="B69" s="1" t="s">
        <v>185</v>
      </c>
      <c r="C69" s="1">
        <v>0.87377856115100005</v>
      </c>
      <c r="D69" s="1">
        <v>0.77694370646800004</v>
      </c>
      <c r="E69" s="1" t="s">
        <v>23</v>
      </c>
      <c r="F69" s="1">
        <v>0.77694370646800004</v>
      </c>
      <c r="G69" s="1">
        <f>ABS(arithmetic_underlying_cor_CSD__2[[#This Row],[rho_BP]])*SQRT(139-2)/SQRT(1-ABS(arithmetic_underlying_cor_CSD__2[[#This Row],[rho_BP]])^2)</f>
        <v>21.029840180510448</v>
      </c>
      <c r="H69" s="1">
        <f>ABS(arithmetic_underlying_cor_CSD__2[[#This Row],[rho_ctrl]])*SQRT(201-2)/SQRT(1-ABS(arithmetic_underlying_cor_CSD__2[[#This Row],[rho_ctrl]])^2)</f>
        <v>17.408927466537641</v>
      </c>
      <c r="I69" s="1">
        <f xml:space="preserve"> _xlfn.T.DIST.2T(arithmetic_underlying_cor_CSD__2[[#This Row],[t1]],139-2)</f>
        <v>9.9825991400906692E-45</v>
      </c>
      <c r="J69" s="1">
        <f xml:space="preserve"> _xlfn.T.DIST.2T(arithmetic_underlying_cor_CSD__2[[#This Row],[t2]],201-2)</f>
        <v>7.4121115552751702E-42</v>
      </c>
      <c r="K69" s="1">
        <f>arithmetic_underlying_cor_CSD__2[[#This Row],[p1]]*arithmetic_underlying_cor_CSD__2[[#This Row],[p2]]</f>
        <v>7.3992138437946028E-86</v>
      </c>
      <c r="L69" s="1">
        <v>68</v>
      </c>
      <c r="M69" s="1">
        <f>(arithmetic_underlying_cor_CSD__2[[#This Row],[Rank]]/9906756)*0.05</f>
        <v>3.4320013534198279E-7</v>
      </c>
      <c r="N69" s="1">
        <f>IF(arithmetic_underlying_cor_CSD__2[[#This Row],[p1p2]]&lt;arithmetic_underlying_cor_CSD__2[[#This Row],[Benjamini]],1,0)</f>
        <v>1</v>
      </c>
    </row>
    <row r="70" spans="1:14" x14ac:dyDescent="0.35">
      <c r="A70" s="1" t="s">
        <v>45</v>
      </c>
      <c r="B70" s="1" t="s">
        <v>60</v>
      </c>
      <c r="C70" s="1">
        <v>0.82092602158299999</v>
      </c>
      <c r="D70" s="1">
        <v>0.82491867661700002</v>
      </c>
      <c r="E70" s="1" t="s">
        <v>23</v>
      </c>
      <c r="F70" s="1">
        <v>0.82092602158299999</v>
      </c>
      <c r="G70" s="1">
        <f>ABS(arithmetic_underlying_cor_CSD__2[[#This Row],[rho_BP]])*SQRT(139-2)/SQRT(1-ABS(arithmetic_underlying_cor_CSD__2[[#This Row],[rho_BP]])^2)</f>
        <v>16.826814747419114</v>
      </c>
      <c r="H70" s="1">
        <f>ABS(arithmetic_underlying_cor_CSD__2[[#This Row],[rho_ctrl]])*SQRT(201-2)/SQRT(1-ABS(arithmetic_underlying_cor_CSD__2[[#This Row],[rho_ctrl]])^2)</f>
        <v>20.587139452010721</v>
      </c>
      <c r="I70" s="1">
        <f xml:space="preserve"> _xlfn.T.DIST.2T(arithmetic_underlying_cor_CSD__2[[#This Row],[t1]],139-2)</f>
        <v>3.7995480215162169E-35</v>
      </c>
      <c r="J70" s="1">
        <f xml:space="preserve"> _xlfn.T.DIST.2T(arithmetic_underlying_cor_CSD__2[[#This Row],[t2]],201-2)</f>
        <v>3.3934391989993322E-51</v>
      </c>
      <c r="K70" s="1">
        <f>arithmetic_underlying_cor_CSD__2[[#This Row],[p1]]*arithmetic_underlying_cor_CSD__2[[#This Row],[p2]]</f>
        <v>1.2893535194693489E-85</v>
      </c>
      <c r="L70" s="1">
        <v>69</v>
      </c>
      <c r="M70" s="1">
        <f>(arithmetic_underlying_cor_CSD__2[[#This Row],[Rank]]/9906756)*0.05</f>
        <v>3.4824719615583548E-7</v>
      </c>
      <c r="N70" s="1">
        <f>IF(arithmetic_underlying_cor_CSD__2[[#This Row],[p1p2]]&lt;arithmetic_underlying_cor_CSD__2[[#This Row],[Benjamini]],1,0)</f>
        <v>1</v>
      </c>
    </row>
    <row r="71" spans="1:14" x14ac:dyDescent="0.35">
      <c r="A71" s="1" t="s">
        <v>60</v>
      </c>
      <c r="B71" s="1" t="s">
        <v>45</v>
      </c>
      <c r="C71" s="1">
        <v>0.82092602158299999</v>
      </c>
      <c r="D71" s="1">
        <v>0.82491867661700002</v>
      </c>
      <c r="E71" s="1" t="s">
        <v>23</v>
      </c>
      <c r="F71" s="1">
        <v>0.82092602158299999</v>
      </c>
      <c r="G71" s="1">
        <f>ABS(arithmetic_underlying_cor_CSD__2[[#This Row],[rho_BP]])*SQRT(139-2)/SQRT(1-ABS(arithmetic_underlying_cor_CSD__2[[#This Row],[rho_BP]])^2)</f>
        <v>16.826814747419114</v>
      </c>
      <c r="H71" s="1">
        <f>ABS(arithmetic_underlying_cor_CSD__2[[#This Row],[rho_ctrl]])*SQRT(201-2)/SQRT(1-ABS(arithmetic_underlying_cor_CSD__2[[#This Row],[rho_ctrl]])^2)</f>
        <v>20.587139452010721</v>
      </c>
      <c r="I71" s="1">
        <f xml:space="preserve"> _xlfn.T.DIST.2T(arithmetic_underlying_cor_CSD__2[[#This Row],[t1]],139-2)</f>
        <v>3.7995480215162169E-35</v>
      </c>
      <c r="J71" s="1">
        <f xml:space="preserve"> _xlfn.T.DIST.2T(arithmetic_underlying_cor_CSD__2[[#This Row],[t2]],201-2)</f>
        <v>3.3934391989993322E-51</v>
      </c>
      <c r="K71" s="1">
        <f>arithmetic_underlying_cor_CSD__2[[#This Row],[p1]]*arithmetic_underlying_cor_CSD__2[[#This Row],[p2]]</f>
        <v>1.2893535194693489E-85</v>
      </c>
      <c r="L71" s="1">
        <v>70</v>
      </c>
      <c r="M71" s="1">
        <f>(arithmetic_underlying_cor_CSD__2[[#This Row],[Rank]]/9906756)*0.05</f>
        <v>3.5329425696968818E-7</v>
      </c>
      <c r="N71" s="1">
        <f>IF(arithmetic_underlying_cor_CSD__2[[#This Row],[p1p2]]&lt;arithmetic_underlying_cor_CSD__2[[#This Row],[Benjamini]],1,0)</f>
        <v>1</v>
      </c>
    </row>
    <row r="72" spans="1:14" x14ac:dyDescent="0.35">
      <c r="A72" s="1" t="s">
        <v>424</v>
      </c>
      <c r="B72" s="1" t="s">
        <v>425</v>
      </c>
      <c r="C72" s="1">
        <v>0.78959241007199998</v>
      </c>
      <c r="D72" s="1">
        <v>0.84286334328400003</v>
      </c>
      <c r="E72" s="1" t="s">
        <v>23</v>
      </c>
      <c r="F72" s="1">
        <v>0.78959241007199998</v>
      </c>
      <c r="G72" s="1">
        <f>ABS(arithmetic_underlying_cor_CSD__2[[#This Row],[rho_BP]])*SQRT(139-2)/SQRT(1-ABS(arithmetic_underlying_cor_CSD__2[[#This Row],[rho_BP]])^2)</f>
        <v>15.061058073234982</v>
      </c>
      <c r="H72" s="1">
        <f>ABS(arithmetic_underlying_cor_CSD__2[[#This Row],[rho_ctrl]])*SQRT(201-2)/SQRT(1-ABS(arithmetic_underlying_cor_CSD__2[[#This Row],[rho_ctrl]])^2)</f>
        <v>22.095222768512727</v>
      </c>
      <c r="I72" s="1">
        <f xml:space="preserve"> _xlfn.T.DIST.2T(arithmetic_underlying_cor_CSD__2[[#This Row],[t1]],139-2)</f>
        <v>7.5314899179238857E-31</v>
      </c>
      <c r="J72" s="1">
        <f xml:space="preserve"> _xlfn.T.DIST.2T(arithmetic_underlying_cor_CSD__2[[#This Row],[t2]],201-2)</f>
        <v>1.8685860506361169E-55</v>
      </c>
      <c r="K72" s="1">
        <f>arithmetic_underlying_cor_CSD__2[[#This Row],[p1]]*arithmetic_underlying_cor_CSD__2[[#This Row],[p2]]</f>
        <v>1.4073237001139127E-85</v>
      </c>
      <c r="L72" s="1">
        <v>71</v>
      </c>
      <c r="M72" s="1">
        <f>(arithmetic_underlying_cor_CSD__2[[#This Row],[Rank]]/9906756)*0.05</f>
        <v>3.5834131778354087E-7</v>
      </c>
      <c r="N72" s="1">
        <f>IF(arithmetic_underlying_cor_CSD__2[[#This Row],[p1p2]]&lt;arithmetic_underlying_cor_CSD__2[[#This Row],[Benjamini]],1,0)</f>
        <v>1</v>
      </c>
    </row>
    <row r="73" spans="1:14" x14ac:dyDescent="0.35">
      <c r="A73" s="1" t="s">
        <v>425</v>
      </c>
      <c r="B73" s="1" t="s">
        <v>424</v>
      </c>
      <c r="C73" s="1">
        <v>0.78959241007199998</v>
      </c>
      <c r="D73" s="1">
        <v>0.84286334328400003</v>
      </c>
      <c r="E73" s="1" t="s">
        <v>23</v>
      </c>
      <c r="F73" s="1">
        <v>0.78959241007199998</v>
      </c>
      <c r="G73" s="1">
        <f>ABS(arithmetic_underlying_cor_CSD__2[[#This Row],[rho_BP]])*SQRT(139-2)/SQRT(1-ABS(arithmetic_underlying_cor_CSD__2[[#This Row],[rho_BP]])^2)</f>
        <v>15.061058073234982</v>
      </c>
      <c r="H73" s="1">
        <f>ABS(arithmetic_underlying_cor_CSD__2[[#This Row],[rho_ctrl]])*SQRT(201-2)/SQRT(1-ABS(arithmetic_underlying_cor_CSD__2[[#This Row],[rho_ctrl]])^2)</f>
        <v>22.095222768512727</v>
      </c>
      <c r="I73" s="1">
        <f xml:space="preserve"> _xlfn.T.DIST.2T(arithmetic_underlying_cor_CSD__2[[#This Row],[t1]],139-2)</f>
        <v>7.5314899179238857E-31</v>
      </c>
      <c r="J73" s="1">
        <f xml:space="preserve"> _xlfn.T.DIST.2T(arithmetic_underlying_cor_CSD__2[[#This Row],[t2]],201-2)</f>
        <v>1.8685860506361169E-55</v>
      </c>
      <c r="K73" s="1">
        <f>arithmetic_underlying_cor_CSD__2[[#This Row],[p1]]*arithmetic_underlying_cor_CSD__2[[#This Row],[p2]]</f>
        <v>1.4073237001139127E-85</v>
      </c>
      <c r="L73" s="1">
        <v>72</v>
      </c>
      <c r="M73" s="1">
        <f>(arithmetic_underlying_cor_CSD__2[[#This Row],[Rank]]/9906756)*0.05</f>
        <v>3.6338837859739356E-7</v>
      </c>
      <c r="N73" s="1">
        <f>IF(arithmetic_underlying_cor_CSD__2[[#This Row],[p1p2]]&lt;arithmetic_underlying_cor_CSD__2[[#This Row],[Benjamini]],1,0)</f>
        <v>1</v>
      </c>
    </row>
    <row r="74" spans="1:14" x14ac:dyDescent="0.35">
      <c r="A74" s="1" t="s">
        <v>50</v>
      </c>
      <c r="B74" s="1" t="s">
        <v>59</v>
      </c>
      <c r="C74" s="1">
        <v>0.80892899280599995</v>
      </c>
      <c r="D74" s="1">
        <v>0.83192321890499998</v>
      </c>
      <c r="E74" s="1" t="s">
        <v>23</v>
      </c>
      <c r="F74" s="1">
        <v>0.80892899280599995</v>
      </c>
      <c r="G74" s="1">
        <f>ABS(arithmetic_underlying_cor_CSD__2[[#This Row],[rho_BP]])*SQRT(139-2)/SQRT(1-ABS(arithmetic_underlying_cor_CSD__2[[#This Row],[rho_BP]])^2)</f>
        <v>16.105066729050399</v>
      </c>
      <c r="H74" s="1">
        <f>ABS(arithmetic_underlying_cor_CSD__2[[#This Row],[rho_ctrl]])*SQRT(201-2)/SQRT(1-ABS(arithmetic_underlying_cor_CSD__2[[#This Row],[rho_ctrl]])^2)</f>
        <v>21.149606384434598</v>
      </c>
      <c r="I74" s="1">
        <f xml:space="preserve"> _xlfn.T.DIST.2T(arithmetic_underlying_cor_CSD__2[[#This Row],[t1]],139-2)</f>
        <v>2.0818963655197298E-33</v>
      </c>
      <c r="J74" s="1">
        <f xml:space="preserve"> _xlfn.T.DIST.2T(arithmetic_underlying_cor_CSD__2[[#This Row],[t2]],201-2)</f>
        <v>8.4765684305573238E-53</v>
      </c>
      <c r="K74" s="1">
        <f>arithmetic_underlying_cor_CSD__2[[#This Row],[p1]]*arithmetic_underlying_cor_CSD__2[[#This Row],[p2]]</f>
        <v>1.7647337007656572E-85</v>
      </c>
      <c r="L74" s="1">
        <v>73</v>
      </c>
      <c r="M74" s="1">
        <f>(arithmetic_underlying_cor_CSD__2[[#This Row],[Rank]]/9906756)*0.05</f>
        <v>3.684354394112462E-7</v>
      </c>
      <c r="N74" s="1">
        <f>IF(arithmetic_underlying_cor_CSD__2[[#This Row],[p1p2]]&lt;arithmetic_underlying_cor_CSD__2[[#This Row],[Benjamini]],1,0)</f>
        <v>1</v>
      </c>
    </row>
    <row r="75" spans="1:14" x14ac:dyDescent="0.35">
      <c r="A75" s="1" t="s">
        <v>59</v>
      </c>
      <c r="B75" s="1" t="s">
        <v>50</v>
      </c>
      <c r="C75" s="1">
        <v>0.80892899280599995</v>
      </c>
      <c r="D75" s="1">
        <v>0.83192321890499998</v>
      </c>
      <c r="E75" s="1" t="s">
        <v>23</v>
      </c>
      <c r="F75" s="1">
        <v>0.80892899280599995</v>
      </c>
      <c r="G75" s="1">
        <f>ABS(arithmetic_underlying_cor_CSD__2[[#This Row],[rho_BP]])*SQRT(139-2)/SQRT(1-ABS(arithmetic_underlying_cor_CSD__2[[#This Row],[rho_BP]])^2)</f>
        <v>16.105066729050399</v>
      </c>
      <c r="H75" s="1">
        <f>ABS(arithmetic_underlying_cor_CSD__2[[#This Row],[rho_ctrl]])*SQRT(201-2)/SQRT(1-ABS(arithmetic_underlying_cor_CSD__2[[#This Row],[rho_ctrl]])^2)</f>
        <v>21.149606384434598</v>
      </c>
      <c r="I75" s="1">
        <f xml:space="preserve"> _xlfn.T.DIST.2T(arithmetic_underlying_cor_CSD__2[[#This Row],[t1]],139-2)</f>
        <v>2.0818963655197298E-33</v>
      </c>
      <c r="J75" s="1">
        <f xml:space="preserve"> _xlfn.T.DIST.2T(arithmetic_underlying_cor_CSD__2[[#This Row],[t2]],201-2)</f>
        <v>8.4765684305573238E-53</v>
      </c>
      <c r="K75" s="1">
        <f>arithmetic_underlying_cor_CSD__2[[#This Row],[p1]]*arithmetic_underlying_cor_CSD__2[[#This Row],[p2]]</f>
        <v>1.7647337007656572E-85</v>
      </c>
      <c r="L75" s="1">
        <v>74</v>
      </c>
      <c r="M75" s="1">
        <f>(arithmetic_underlying_cor_CSD__2[[#This Row],[Rank]]/9906756)*0.05</f>
        <v>3.7348250022509895E-7</v>
      </c>
      <c r="N75" s="1">
        <f>IF(arithmetic_underlying_cor_CSD__2[[#This Row],[p1p2]]&lt;arithmetic_underlying_cor_CSD__2[[#This Row],[Benjamini]],1,0)</f>
        <v>1</v>
      </c>
    </row>
    <row r="76" spans="1:14" x14ac:dyDescent="0.35">
      <c r="A76" s="1" t="s">
        <v>427</v>
      </c>
      <c r="B76" s="1" t="s">
        <v>432</v>
      </c>
      <c r="C76" s="1">
        <v>0.83199894244600003</v>
      </c>
      <c r="D76" s="1">
        <v>0.81624628358200002</v>
      </c>
      <c r="E76" s="1" t="s">
        <v>23</v>
      </c>
      <c r="F76" s="1">
        <v>0.81624628358200002</v>
      </c>
      <c r="G76" s="1">
        <f>ABS(arithmetic_underlying_cor_CSD__2[[#This Row],[rho_BP]])*SQRT(139-2)/SQRT(1-ABS(arithmetic_underlying_cor_CSD__2[[#This Row],[rho_BP]])^2)</f>
        <v>17.553528985259636</v>
      </c>
      <c r="H76" s="1">
        <f>ABS(arithmetic_underlying_cor_CSD__2[[#This Row],[rho_ctrl]])*SQRT(201-2)/SQRT(1-ABS(arithmetic_underlying_cor_CSD__2[[#This Row],[rho_ctrl]])^2)</f>
        <v>19.931607213892583</v>
      </c>
      <c r="I76" s="1">
        <f xml:space="preserve"> _xlfn.T.DIST.2T(arithmetic_underlying_cor_CSD__2[[#This Row],[t1]],139-2)</f>
        <v>7.1702882362938448E-37</v>
      </c>
      <c r="J76" s="1">
        <f xml:space="preserve"> _xlfn.T.DIST.2T(arithmetic_underlying_cor_CSD__2[[#This Row],[t2]],201-2)</f>
        <v>2.6209126659091916E-49</v>
      </c>
      <c r="K76" s="1">
        <f>arithmetic_underlying_cor_CSD__2[[#This Row],[p1]]*arithmetic_underlying_cor_CSD__2[[#This Row],[p2]]</f>
        <v>1.8792699256722216E-85</v>
      </c>
      <c r="L76" s="1">
        <v>75</v>
      </c>
      <c r="M76" s="1">
        <f>(arithmetic_underlying_cor_CSD__2[[#This Row],[Rank]]/9906756)*0.05</f>
        <v>3.7852956103895164E-7</v>
      </c>
      <c r="N76" s="1">
        <f>IF(arithmetic_underlying_cor_CSD__2[[#This Row],[p1p2]]&lt;arithmetic_underlying_cor_CSD__2[[#This Row],[Benjamini]],1,0)</f>
        <v>1</v>
      </c>
    </row>
    <row r="77" spans="1:14" x14ac:dyDescent="0.35">
      <c r="A77" s="1" t="s">
        <v>432</v>
      </c>
      <c r="B77" s="1" t="s">
        <v>427</v>
      </c>
      <c r="C77" s="1">
        <v>0.83199894244600003</v>
      </c>
      <c r="D77" s="1">
        <v>0.81624628358200002</v>
      </c>
      <c r="E77" s="1" t="s">
        <v>23</v>
      </c>
      <c r="F77" s="1">
        <v>0.81624628358200002</v>
      </c>
      <c r="G77" s="1">
        <f>ABS(arithmetic_underlying_cor_CSD__2[[#This Row],[rho_BP]])*SQRT(139-2)/SQRT(1-ABS(arithmetic_underlying_cor_CSD__2[[#This Row],[rho_BP]])^2)</f>
        <v>17.553528985259636</v>
      </c>
      <c r="H77" s="1">
        <f>ABS(arithmetic_underlying_cor_CSD__2[[#This Row],[rho_ctrl]])*SQRT(201-2)/SQRT(1-ABS(arithmetic_underlying_cor_CSD__2[[#This Row],[rho_ctrl]])^2)</f>
        <v>19.931607213892583</v>
      </c>
      <c r="I77" s="1">
        <f xml:space="preserve"> _xlfn.T.DIST.2T(arithmetic_underlying_cor_CSD__2[[#This Row],[t1]],139-2)</f>
        <v>7.1702882362938448E-37</v>
      </c>
      <c r="J77" s="1">
        <f xml:space="preserve"> _xlfn.T.DIST.2T(arithmetic_underlying_cor_CSD__2[[#This Row],[t2]],201-2)</f>
        <v>2.6209126659091916E-49</v>
      </c>
      <c r="K77" s="1">
        <f>arithmetic_underlying_cor_CSD__2[[#This Row],[p1]]*arithmetic_underlying_cor_CSD__2[[#This Row],[p2]]</f>
        <v>1.8792699256722216E-85</v>
      </c>
      <c r="L77" s="1">
        <v>76</v>
      </c>
      <c r="M77" s="1">
        <f>(arithmetic_underlying_cor_CSD__2[[#This Row],[Rank]]/9906756)*0.05</f>
        <v>3.8357662185280428E-7</v>
      </c>
      <c r="N77" s="1">
        <f>IF(arithmetic_underlying_cor_CSD__2[[#This Row],[p1p2]]&lt;arithmetic_underlying_cor_CSD__2[[#This Row],[Benjamini]],1,0)</f>
        <v>1</v>
      </c>
    </row>
    <row r="78" spans="1:14" x14ac:dyDescent="0.35">
      <c r="A78" s="1" t="s">
        <v>44</v>
      </c>
      <c r="B78" s="1" t="s">
        <v>47</v>
      </c>
      <c r="C78" s="1">
        <v>0.78673535251799998</v>
      </c>
      <c r="D78" s="1">
        <v>0.84258322885600001</v>
      </c>
      <c r="E78" s="1" t="s">
        <v>23</v>
      </c>
      <c r="F78" s="1">
        <v>0.78673535251799998</v>
      </c>
      <c r="G78" s="1">
        <f>ABS(arithmetic_underlying_cor_CSD__2[[#This Row],[rho_BP]])*SQRT(139-2)/SQRT(1-ABS(arithmetic_underlying_cor_CSD__2[[#This Row],[rho_BP]])^2)</f>
        <v>14.91761517830394</v>
      </c>
      <c r="H78" s="1">
        <f>ABS(arithmetic_underlying_cor_CSD__2[[#This Row],[rho_ctrl]])*SQRT(201-2)/SQRT(1-ABS(arithmetic_underlying_cor_CSD__2[[#This Row],[rho_ctrl]])^2)</f>
        <v>22.069896256301366</v>
      </c>
      <c r="I78" s="1">
        <f xml:space="preserve"> _xlfn.T.DIST.2T(arithmetic_underlying_cor_CSD__2[[#This Row],[t1]],139-2)</f>
        <v>1.7065693656033413E-30</v>
      </c>
      <c r="J78" s="1">
        <f xml:space="preserve"> _xlfn.T.DIST.2T(arithmetic_underlying_cor_CSD__2[[#This Row],[t2]],201-2)</f>
        <v>2.1981083599061604E-55</v>
      </c>
      <c r="K78" s="1">
        <f>arithmetic_underlying_cor_CSD__2[[#This Row],[p1]]*arithmetic_underlying_cor_CSD__2[[#This Row],[p2]]</f>
        <v>3.7512243892924568E-85</v>
      </c>
      <c r="L78" s="1">
        <v>77</v>
      </c>
      <c r="M78" s="1">
        <f>(arithmetic_underlying_cor_CSD__2[[#This Row],[Rank]]/9906756)*0.05</f>
        <v>3.8862368266665697E-7</v>
      </c>
      <c r="N78" s="1">
        <f>IF(arithmetic_underlying_cor_CSD__2[[#This Row],[p1p2]]&lt;arithmetic_underlying_cor_CSD__2[[#This Row],[Benjamini]],1,0)</f>
        <v>1</v>
      </c>
    </row>
    <row r="79" spans="1:14" x14ac:dyDescent="0.35">
      <c r="A79" s="1" t="s">
        <v>47</v>
      </c>
      <c r="B79" s="1" t="s">
        <v>44</v>
      </c>
      <c r="C79" s="1">
        <v>0.78673535251799998</v>
      </c>
      <c r="D79" s="1">
        <v>0.84258322885600001</v>
      </c>
      <c r="E79" s="1" t="s">
        <v>23</v>
      </c>
      <c r="F79" s="1">
        <v>0.78673535251799998</v>
      </c>
      <c r="G79" s="1">
        <f>ABS(arithmetic_underlying_cor_CSD__2[[#This Row],[rho_BP]])*SQRT(139-2)/SQRT(1-ABS(arithmetic_underlying_cor_CSD__2[[#This Row],[rho_BP]])^2)</f>
        <v>14.91761517830394</v>
      </c>
      <c r="H79" s="1">
        <f>ABS(arithmetic_underlying_cor_CSD__2[[#This Row],[rho_ctrl]])*SQRT(201-2)/SQRT(1-ABS(arithmetic_underlying_cor_CSD__2[[#This Row],[rho_ctrl]])^2)</f>
        <v>22.069896256301366</v>
      </c>
      <c r="I79" s="1">
        <f xml:space="preserve"> _xlfn.T.DIST.2T(arithmetic_underlying_cor_CSD__2[[#This Row],[t1]],139-2)</f>
        <v>1.7065693656033413E-30</v>
      </c>
      <c r="J79" s="1">
        <f xml:space="preserve"> _xlfn.T.DIST.2T(arithmetic_underlying_cor_CSD__2[[#This Row],[t2]],201-2)</f>
        <v>2.1981083599061604E-55</v>
      </c>
      <c r="K79" s="1">
        <f>arithmetic_underlying_cor_CSD__2[[#This Row],[p1]]*arithmetic_underlying_cor_CSD__2[[#This Row],[p2]]</f>
        <v>3.7512243892924568E-85</v>
      </c>
      <c r="L79" s="1">
        <v>78</v>
      </c>
      <c r="M79" s="1">
        <f>(arithmetic_underlying_cor_CSD__2[[#This Row],[Rank]]/9906756)*0.05</f>
        <v>3.9367074348050972E-7</v>
      </c>
      <c r="N79" s="1">
        <f>IF(arithmetic_underlying_cor_CSD__2[[#This Row],[p1p2]]&lt;arithmetic_underlying_cor_CSD__2[[#This Row],[Benjamini]],1,0)</f>
        <v>1</v>
      </c>
    </row>
    <row r="80" spans="1:14" x14ac:dyDescent="0.35">
      <c r="A80" s="1" t="s">
        <v>59</v>
      </c>
      <c r="B80" s="1" t="s">
        <v>64</v>
      </c>
      <c r="C80" s="1">
        <v>0.83684062589899999</v>
      </c>
      <c r="D80" s="1">
        <v>0.809809800995</v>
      </c>
      <c r="E80" s="1" t="s">
        <v>23</v>
      </c>
      <c r="F80" s="1">
        <v>0.809809800995</v>
      </c>
      <c r="G80" s="1">
        <f>ABS(arithmetic_underlying_cor_CSD__2[[#This Row],[rho_BP]])*SQRT(139-2)/SQRT(1-ABS(arithmetic_underlying_cor_CSD__2[[#This Row],[rho_BP]])^2)</f>
        <v>17.892098721213365</v>
      </c>
      <c r="H80" s="1">
        <f>ABS(arithmetic_underlying_cor_CSD__2[[#This Row],[rho_ctrl]])*SQRT(201-2)/SQRT(1-ABS(arithmetic_underlying_cor_CSD__2[[#This Row],[rho_ctrl]])^2)</f>
        <v>19.471483122539304</v>
      </c>
      <c r="I80" s="1">
        <f xml:space="preserve"> _xlfn.T.DIST.2T(arithmetic_underlying_cor_CSD__2[[#This Row],[t1]],139-2)</f>
        <v>1.1524911567102795E-37</v>
      </c>
      <c r="J80" s="1">
        <f xml:space="preserve"> _xlfn.T.DIST.2T(arithmetic_underlying_cor_CSD__2[[#This Row],[t2]],201-2)</f>
        <v>5.7036698429287624E-48</v>
      </c>
      <c r="K80" s="1">
        <f>arithmetic_underlying_cor_CSD__2[[#This Row],[p1]]*arithmetic_underlying_cor_CSD__2[[#This Row],[p2]]</f>
        <v>6.5734290547705068E-85</v>
      </c>
      <c r="L80" s="1">
        <v>79</v>
      </c>
      <c r="M80" s="1">
        <f>(arithmetic_underlying_cor_CSD__2[[#This Row],[Rank]]/9906756)*0.05</f>
        <v>3.9871780429436241E-7</v>
      </c>
      <c r="N80" s="1">
        <f>IF(arithmetic_underlying_cor_CSD__2[[#This Row],[p1p2]]&lt;arithmetic_underlying_cor_CSD__2[[#This Row],[Benjamini]],1,0)</f>
        <v>1</v>
      </c>
    </row>
    <row r="81" spans="1:14" x14ac:dyDescent="0.35">
      <c r="A81" s="1" t="s">
        <v>64</v>
      </c>
      <c r="B81" s="1" t="s">
        <v>59</v>
      </c>
      <c r="C81" s="1">
        <v>0.83684062589899999</v>
      </c>
      <c r="D81" s="1">
        <v>0.809809800995</v>
      </c>
      <c r="E81" s="1" t="s">
        <v>23</v>
      </c>
      <c r="F81" s="1">
        <v>0.809809800995</v>
      </c>
      <c r="G81" s="1">
        <f>ABS(arithmetic_underlying_cor_CSD__2[[#This Row],[rho_BP]])*SQRT(139-2)/SQRT(1-ABS(arithmetic_underlying_cor_CSD__2[[#This Row],[rho_BP]])^2)</f>
        <v>17.892098721213365</v>
      </c>
      <c r="H81" s="1">
        <f>ABS(arithmetic_underlying_cor_CSD__2[[#This Row],[rho_ctrl]])*SQRT(201-2)/SQRT(1-ABS(arithmetic_underlying_cor_CSD__2[[#This Row],[rho_ctrl]])^2)</f>
        <v>19.471483122539304</v>
      </c>
      <c r="I81" s="1">
        <f xml:space="preserve"> _xlfn.T.DIST.2T(arithmetic_underlying_cor_CSD__2[[#This Row],[t1]],139-2)</f>
        <v>1.1524911567102795E-37</v>
      </c>
      <c r="J81" s="1">
        <f xml:space="preserve"> _xlfn.T.DIST.2T(arithmetic_underlying_cor_CSD__2[[#This Row],[t2]],201-2)</f>
        <v>5.7036698429287624E-48</v>
      </c>
      <c r="K81" s="1">
        <f>arithmetic_underlying_cor_CSD__2[[#This Row],[p1]]*arithmetic_underlying_cor_CSD__2[[#This Row],[p2]]</f>
        <v>6.5734290547705068E-85</v>
      </c>
      <c r="L81" s="1">
        <v>80</v>
      </c>
      <c r="M81" s="1">
        <f>(arithmetic_underlying_cor_CSD__2[[#This Row],[Rank]]/9906756)*0.05</f>
        <v>4.03764865108215E-7</v>
      </c>
      <c r="N81" s="1">
        <f>IF(arithmetic_underlying_cor_CSD__2[[#This Row],[p1p2]]&lt;arithmetic_underlying_cor_CSD__2[[#This Row],[Benjamini]],1,0)</f>
        <v>1</v>
      </c>
    </row>
    <row r="82" spans="1:14" x14ac:dyDescent="0.35">
      <c r="A82" s="1" t="s">
        <v>429</v>
      </c>
      <c r="B82" s="1" t="s">
        <v>430</v>
      </c>
      <c r="C82" s="1">
        <v>0.76307371222999998</v>
      </c>
      <c r="D82" s="1">
        <v>0.85212997512400002</v>
      </c>
      <c r="E82" s="1" t="s">
        <v>23</v>
      </c>
      <c r="F82" s="1">
        <v>0.76307371222999998</v>
      </c>
      <c r="G82" s="1">
        <f>ABS(arithmetic_underlying_cor_CSD__2[[#This Row],[rho_BP]])*SQRT(139-2)/SQRT(1-ABS(arithmetic_underlying_cor_CSD__2[[#This Row],[rho_BP]])^2)</f>
        <v>13.819264079340158</v>
      </c>
      <c r="H82" s="1">
        <f>ABS(arithmetic_underlying_cor_CSD__2[[#This Row],[rho_ctrl]])*SQRT(201-2)/SQRT(1-ABS(arithmetic_underlying_cor_CSD__2[[#This Row],[rho_ctrl]])^2)</f>
        <v>22.969766354088751</v>
      </c>
      <c r="I82" s="1">
        <f xml:space="preserve"> _xlfn.T.DIST.2T(arithmetic_underlying_cor_CSD__2[[#This Row],[t1]],139-2)</f>
        <v>9.5179176473769015E-28</v>
      </c>
      <c r="J82" s="1">
        <f xml:space="preserve"> _xlfn.T.DIST.2T(arithmetic_underlying_cor_CSD__2[[#This Row],[t2]],201-2)</f>
        <v>7.1950816086645127E-58</v>
      </c>
      <c r="K82" s="1">
        <f>arithmetic_underlying_cor_CSD__2[[#This Row],[p1]]*arithmetic_underlying_cor_CSD__2[[#This Row],[p2]]</f>
        <v>6.8482194217424945E-85</v>
      </c>
      <c r="L82" s="1">
        <v>81</v>
      </c>
      <c r="M82" s="1">
        <f>(arithmetic_underlying_cor_CSD__2[[#This Row],[Rank]]/9906756)*0.05</f>
        <v>4.0881192592206775E-7</v>
      </c>
      <c r="N82" s="1">
        <f>IF(arithmetic_underlying_cor_CSD__2[[#This Row],[p1p2]]&lt;arithmetic_underlying_cor_CSD__2[[#This Row],[Benjamini]],1,0)</f>
        <v>1</v>
      </c>
    </row>
    <row r="83" spans="1:14" x14ac:dyDescent="0.35">
      <c r="A83" s="1" t="s">
        <v>430</v>
      </c>
      <c r="B83" s="1" t="s">
        <v>429</v>
      </c>
      <c r="C83" s="1">
        <v>0.76307371222999998</v>
      </c>
      <c r="D83" s="1">
        <v>0.85212997512400002</v>
      </c>
      <c r="E83" s="1" t="s">
        <v>23</v>
      </c>
      <c r="F83" s="1">
        <v>0.76307371222999998</v>
      </c>
      <c r="G83" s="1">
        <f>ABS(arithmetic_underlying_cor_CSD__2[[#This Row],[rho_BP]])*SQRT(139-2)/SQRT(1-ABS(arithmetic_underlying_cor_CSD__2[[#This Row],[rho_BP]])^2)</f>
        <v>13.819264079340158</v>
      </c>
      <c r="H83" s="1">
        <f>ABS(arithmetic_underlying_cor_CSD__2[[#This Row],[rho_ctrl]])*SQRT(201-2)/SQRT(1-ABS(arithmetic_underlying_cor_CSD__2[[#This Row],[rho_ctrl]])^2)</f>
        <v>22.969766354088751</v>
      </c>
      <c r="I83" s="1">
        <f xml:space="preserve"> _xlfn.T.DIST.2T(arithmetic_underlying_cor_CSD__2[[#This Row],[t1]],139-2)</f>
        <v>9.5179176473769015E-28</v>
      </c>
      <c r="J83" s="1">
        <f xml:space="preserve"> _xlfn.T.DIST.2T(arithmetic_underlying_cor_CSD__2[[#This Row],[t2]],201-2)</f>
        <v>7.1950816086645127E-58</v>
      </c>
      <c r="K83" s="1">
        <f>arithmetic_underlying_cor_CSD__2[[#This Row],[p1]]*arithmetic_underlying_cor_CSD__2[[#This Row],[p2]]</f>
        <v>6.8482194217424945E-85</v>
      </c>
      <c r="L83" s="1">
        <v>82</v>
      </c>
      <c r="M83" s="1">
        <f>(arithmetic_underlying_cor_CSD__2[[#This Row],[Rank]]/9906756)*0.05</f>
        <v>4.1385898673592044E-7</v>
      </c>
      <c r="N83" s="1">
        <f>IF(arithmetic_underlying_cor_CSD__2[[#This Row],[p1p2]]&lt;arithmetic_underlying_cor_CSD__2[[#This Row],[Benjamini]],1,0)</f>
        <v>1</v>
      </c>
    </row>
    <row r="84" spans="1:14" x14ac:dyDescent="0.35">
      <c r="A84" s="1" t="s">
        <v>432</v>
      </c>
      <c r="B84" s="1" t="s">
        <v>431</v>
      </c>
      <c r="C84" s="1">
        <v>0.82843590647499998</v>
      </c>
      <c r="D84" s="1">
        <v>0.81620561691500004</v>
      </c>
      <c r="E84" s="1" t="s">
        <v>23</v>
      </c>
      <c r="F84" s="1">
        <v>0.81620561691500004</v>
      </c>
      <c r="G84" s="1">
        <f>ABS(arithmetic_underlying_cor_CSD__2[[#This Row],[rho_BP]])*SQRT(139-2)/SQRT(1-ABS(arithmetic_underlying_cor_CSD__2[[#This Row],[rho_BP]])^2)</f>
        <v>17.31275275922432</v>
      </c>
      <c r="H84" s="1">
        <f>ABS(arithmetic_underlying_cor_CSD__2[[#This Row],[rho_ctrl]])*SQRT(201-2)/SQRT(1-ABS(arithmetic_underlying_cor_CSD__2[[#This Row],[rho_ctrl]])^2)</f>
        <v>19.928632234052458</v>
      </c>
      <c r="I84" s="1">
        <f xml:space="preserve"> _xlfn.T.DIST.2T(arithmetic_underlying_cor_CSD__2[[#This Row],[t1]],139-2)</f>
        <v>2.6532752430240983E-36</v>
      </c>
      <c r="J84" s="1">
        <f xml:space="preserve"> _xlfn.T.DIST.2T(arithmetic_underlying_cor_CSD__2[[#This Row],[t2]],201-2)</f>
        <v>2.6734286596517253E-49</v>
      </c>
      <c r="K84" s="1">
        <f>arithmetic_underlying_cor_CSD__2[[#This Row],[p1]]*arithmetic_underlying_cor_CSD__2[[#This Row],[p2]]</f>
        <v>7.0933420766450212E-85</v>
      </c>
      <c r="L84" s="1">
        <v>83</v>
      </c>
      <c r="M84" s="1">
        <f>(arithmetic_underlying_cor_CSD__2[[#This Row],[Rank]]/9906756)*0.05</f>
        <v>4.1890604754977313E-7</v>
      </c>
      <c r="N84" s="1">
        <f>IF(arithmetic_underlying_cor_CSD__2[[#This Row],[p1p2]]&lt;arithmetic_underlying_cor_CSD__2[[#This Row],[Benjamini]],1,0)</f>
        <v>1</v>
      </c>
    </row>
    <row r="85" spans="1:14" x14ac:dyDescent="0.35">
      <c r="A85" s="1" t="s">
        <v>431</v>
      </c>
      <c r="B85" s="1" t="s">
        <v>432</v>
      </c>
      <c r="C85" s="1">
        <v>0.82843590647499998</v>
      </c>
      <c r="D85" s="1">
        <v>0.81620561691500004</v>
      </c>
      <c r="E85" s="1" t="s">
        <v>23</v>
      </c>
      <c r="F85" s="1">
        <v>0.81620561691500004</v>
      </c>
      <c r="G85" s="1">
        <f>ABS(arithmetic_underlying_cor_CSD__2[[#This Row],[rho_BP]])*SQRT(139-2)/SQRT(1-ABS(arithmetic_underlying_cor_CSD__2[[#This Row],[rho_BP]])^2)</f>
        <v>17.31275275922432</v>
      </c>
      <c r="H85" s="1">
        <f>ABS(arithmetic_underlying_cor_CSD__2[[#This Row],[rho_ctrl]])*SQRT(201-2)/SQRT(1-ABS(arithmetic_underlying_cor_CSD__2[[#This Row],[rho_ctrl]])^2)</f>
        <v>19.928632234052458</v>
      </c>
      <c r="I85" s="1">
        <f xml:space="preserve"> _xlfn.T.DIST.2T(arithmetic_underlying_cor_CSD__2[[#This Row],[t1]],139-2)</f>
        <v>2.6532752430240983E-36</v>
      </c>
      <c r="J85" s="1">
        <f xml:space="preserve"> _xlfn.T.DIST.2T(arithmetic_underlying_cor_CSD__2[[#This Row],[t2]],201-2)</f>
        <v>2.6734286596517253E-49</v>
      </c>
      <c r="K85" s="1">
        <f>arithmetic_underlying_cor_CSD__2[[#This Row],[p1]]*arithmetic_underlying_cor_CSD__2[[#This Row],[p2]]</f>
        <v>7.0933420766450212E-85</v>
      </c>
      <c r="L85" s="1">
        <v>84</v>
      </c>
      <c r="M85" s="1">
        <f>(arithmetic_underlying_cor_CSD__2[[#This Row],[Rank]]/9906756)*0.05</f>
        <v>4.2395310836362582E-7</v>
      </c>
      <c r="N85" s="1">
        <f>IF(arithmetic_underlying_cor_CSD__2[[#This Row],[p1p2]]&lt;arithmetic_underlying_cor_CSD__2[[#This Row],[Benjamini]],1,0)</f>
        <v>1</v>
      </c>
    </row>
    <row r="86" spans="1:14" x14ac:dyDescent="0.35">
      <c r="A86" s="1" t="s">
        <v>59</v>
      </c>
      <c r="B86" s="1" t="s">
        <v>61</v>
      </c>
      <c r="C86" s="1">
        <v>0.81626695683499995</v>
      </c>
      <c r="D86" s="1">
        <v>0.82458211940299997</v>
      </c>
      <c r="E86" s="1" t="s">
        <v>23</v>
      </c>
      <c r="F86" s="1">
        <v>0.81626695683499995</v>
      </c>
      <c r="G86" s="1">
        <f>ABS(arithmetic_underlying_cor_CSD__2[[#This Row],[rho_BP]])*SQRT(139-2)/SQRT(1-ABS(arithmetic_underlying_cor_CSD__2[[#This Row],[rho_BP]])^2)</f>
        <v>16.538991527139633</v>
      </c>
      <c r="H86" s="1">
        <f>ABS(arithmetic_underlying_cor_CSD__2[[#This Row],[rho_ctrl]])*SQRT(201-2)/SQRT(1-ABS(arithmetic_underlying_cor_CSD__2[[#This Row],[rho_ctrl]])^2)</f>
        <v>20.560885486834067</v>
      </c>
      <c r="I86" s="1">
        <f xml:space="preserve"> _xlfn.T.DIST.2T(arithmetic_underlying_cor_CSD__2[[#This Row],[t1]],139-2)</f>
        <v>1.8622583388163134E-34</v>
      </c>
      <c r="J86" s="1">
        <f xml:space="preserve"> _xlfn.T.DIST.2T(arithmetic_underlying_cor_CSD__2[[#This Row],[t2]],201-2)</f>
        <v>4.0348883390908703E-51</v>
      </c>
      <c r="K86" s="1">
        <f>arithmetic_underlying_cor_CSD__2[[#This Row],[p1]]*arithmetic_underlying_cor_CSD__2[[#This Row],[p2]]</f>
        <v>7.5140044556646778E-85</v>
      </c>
      <c r="L86" s="1">
        <v>85</v>
      </c>
      <c r="M86" s="1">
        <f>(arithmetic_underlying_cor_CSD__2[[#This Row],[Rank]]/9906756)*0.05</f>
        <v>4.2900016917747852E-7</v>
      </c>
      <c r="N86" s="1">
        <f>IF(arithmetic_underlying_cor_CSD__2[[#This Row],[p1p2]]&lt;arithmetic_underlying_cor_CSD__2[[#This Row],[Benjamini]],1,0)</f>
        <v>1</v>
      </c>
    </row>
    <row r="87" spans="1:14" x14ac:dyDescent="0.35">
      <c r="A87" s="1" t="s">
        <v>61</v>
      </c>
      <c r="B87" s="1" t="s">
        <v>59</v>
      </c>
      <c r="C87" s="1">
        <v>0.81626695683499995</v>
      </c>
      <c r="D87" s="1">
        <v>0.82458211940299997</v>
      </c>
      <c r="E87" s="1" t="s">
        <v>23</v>
      </c>
      <c r="F87" s="1">
        <v>0.81626695683499995</v>
      </c>
      <c r="G87" s="1">
        <f>ABS(arithmetic_underlying_cor_CSD__2[[#This Row],[rho_BP]])*SQRT(139-2)/SQRT(1-ABS(arithmetic_underlying_cor_CSD__2[[#This Row],[rho_BP]])^2)</f>
        <v>16.538991527139633</v>
      </c>
      <c r="H87" s="1">
        <f>ABS(arithmetic_underlying_cor_CSD__2[[#This Row],[rho_ctrl]])*SQRT(201-2)/SQRT(1-ABS(arithmetic_underlying_cor_CSD__2[[#This Row],[rho_ctrl]])^2)</f>
        <v>20.560885486834067</v>
      </c>
      <c r="I87" s="1">
        <f xml:space="preserve"> _xlfn.T.DIST.2T(arithmetic_underlying_cor_CSD__2[[#This Row],[t1]],139-2)</f>
        <v>1.8622583388163134E-34</v>
      </c>
      <c r="J87" s="1">
        <f xml:space="preserve"> _xlfn.T.DIST.2T(arithmetic_underlying_cor_CSD__2[[#This Row],[t2]],201-2)</f>
        <v>4.0348883390908703E-51</v>
      </c>
      <c r="K87" s="1">
        <f>arithmetic_underlying_cor_CSD__2[[#This Row],[p1]]*arithmetic_underlying_cor_CSD__2[[#This Row],[p2]]</f>
        <v>7.5140044556646778E-85</v>
      </c>
      <c r="L87" s="1">
        <v>86</v>
      </c>
      <c r="M87" s="1">
        <f>(arithmetic_underlying_cor_CSD__2[[#This Row],[Rank]]/9906756)*0.05</f>
        <v>4.3404722999133116E-7</v>
      </c>
      <c r="N87" s="1">
        <f>IF(arithmetic_underlying_cor_CSD__2[[#This Row],[p1p2]]&lt;arithmetic_underlying_cor_CSD__2[[#This Row],[Benjamini]],1,0)</f>
        <v>1</v>
      </c>
    </row>
    <row r="88" spans="1:14" x14ac:dyDescent="0.35">
      <c r="A88" s="1" t="s">
        <v>48</v>
      </c>
      <c r="B88" s="1" t="s">
        <v>437</v>
      </c>
      <c r="C88" s="1">
        <v>0.81387907913699997</v>
      </c>
      <c r="D88" s="1">
        <v>0.82608167164199997</v>
      </c>
      <c r="E88" s="1" t="s">
        <v>23</v>
      </c>
      <c r="F88" s="1">
        <v>0.81387907913699997</v>
      </c>
      <c r="G88" s="1">
        <f>ABS(arithmetic_underlying_cor_CSD__2[[#This Row],[rho_BP]])*SQRT(139-2)/SQRT(1-ABS(arithmetic_underlying_cor_CSD__2[[#This Row],[rho_BP]])^2)</f>
        <v>16.395263707524784</v>
      </c>
      <c r="H88" s="1">
        <f>ABS(arithmetic_underlying_cor_CSD__2[[#This Row],[rho_ctrl]])*SQRT(201-2)/SQRT(1-ABS(arithmetic_underlying_cor_CSD__2[[#This Row],[rho_ctrl]])^2)</f>
        <v>20.678391322656765</v>
      </c>
      <c r="I88" s="1">
        <f xml:space="preserve"> _xlfn.T.DIST.2T(arithmetic_underlying_cor_CSD__2[[#This Row],[t1]],139-2)</f>
        <v>4.1332389304661794E-34</v>
      </c>
      <c r="J88" s="1">
        <f xml:space="preserve"> _xlfn.T.DIST.2T(arithmetic_underlying_cor_CSD__2[[#This Row],[t2]],201-2)</f>
        <v>1.8602327806141332E-51</v>
      </c>
      <c r="K88" s="1">
        <f>arithmetic_underlying_cor_CSD__2[[#This Row],[p1]]*arithmetic_underlying_cor_CSD__2[[#This Row],[p2]]</f>
        <v>7.6887865485636872E-85</v>
      </c>
      <c r="L88" s="1">
        <v>87</v>
      </c>
      <c r="M88" s="1">
        <f>(arithmetic_underlying_cor_CSD__2[[#This Row],[Rank]]/9906756)*0.05</f>
        <v>4.3909429080518385E-7</v>
      </c>
      <c r="N88" s="1">
        <f>IF(arithmetic_underlying_cor_CSD__2[[#This Row],[p1p2]]&lt;arithmetic_underlying_cor_CSD__2[[#This Row],[Benjamini]],1,0)</f>
        <v>1</v>
      </c>
    </row>
    <row r="89" spans="1:14" x14ac:dyDescent="0.35">
      <c r="A89" s="1" t="s">
        <v>437</v>
      </c>
      <c r="B89" s="1" t="s">
        <v>48</v>
      </c>
      <c r="C89" s="1">
        <v>0.81387907913699997</v>
      </c>
      <c r="D89" s="1">
        <v>0.82608167164199997</v>
      </c>
      <c r="E89" s="1" t="s">
        <v>23</v>
      </c>
      <c r="F89" s="1">
        <v>0.81387907913699997</v>
      </c>
      <c r="G89" s="1">
        <f>ABS(arithmetic_underlying_cor_CSD__2[[#This Row],[rho_BP]])*SQRT(139-2)/SQRT(1-ABS(arithmetic_underlying_cor_CSD__2[[#This Row],[rho_BP]])^2)</f>
        <v>16.395263707524784</v>
      </c>
      <c r="H89" s="1">
        <f>ABS(arithmetic_underlying_cor_CSD__2[[#This Row],[rho_ctrl]])*SQRT(201-2)/SQRT(1-ABS(arithmetic_underlying_cor_CSD__2[[#This Row],[rho_ctrl]])^2)</f>
        <v>20.678391322656765</v>
      </c>
      <c r="I89" s="1">
        <f xml:space="preserve"> _xlfn.T.DIST.2T(arithmetic_underlying_cor_CSD__2[[#This Row],[t1]],139-2)</f>
        <v>4.1332389304661794E-34</v>
      </c>
      <c r="J89" s="1">
        <f xml:space="preserve"> _xlfn.T.DIST.2T(arithmetic_underlying_cor_CSD__2[[#This Row],[t2]],201-2)</f>
        <v>1.8602327806141332E-51</v>
      </c>
      <c r="K89" s="1">
        <f>arithmetic_underlying_cor_CSD__2[[#This Row],[p1]]*arithmetic_underlying_cor_CSD__2[[#This Row],[p2]]</f>
        <v>7.6887865485636872E-85</v>
      </c>
      <c r="L89" s="1">
        <v>88</v>
      </c>
      <c r="M89" s="1">
        <f>(arithmetic_underlying_cor_CSD__2[[#This Row],[Rank]]/9906756)*0.05</f>
        <v>4.4414135161903654E-7</v>
      </c>
      <c r="N89" s="1">
        <f>IF(arithmetic_underlying_cor_CSD__2[[#This Row],[p1p2]]&lt;arithmetic_underlying_cor_CSD__2[[#This Row],[Benjamini]],1,0)</f>
        <v>1</v>
      </c>
    </row>
    <row r="90" spans="1:14" x14ac:dyDescent="0.35">
      <c r="A90" s="1" t="s">
        <v>136</v>
      </c>
      <c r="B90" s="1" t="s">
        <v>126</v>
      </c>
      <c r="C90" s="1">
        <v>0.82037364028799997</v>
      </c>
      <c r="D90" s="1">
        <v>0.81950375124399999</v>
      </c>
      <c r="E90" s="1" t="s">
        <v>23</v>
      </c>
      <c r="F90" s="1">
        <v>0.81950375124399999</v>
      </c>
      <c r="G90" s="1">
        <f>ABS(arithmetic_underlying_cor_CSD__2[[#This Row],[rho_BP]])*SQRT(139-2)/SQRT(1-ABS(arithmetic_underlying_cor_CSD__2[[#This Row],[rho_BP]])^2)</f>
        <v>16.792164407611789</v>
      </c>
      <c r="H90" s="1">
        <f>ABS(arithmetic_underlying_cor_CSD__2[[#This Row],[rho_ctrl]])*SQRT(201-2)/SQRT(1-ABS(arithmetic_underlying_cor_CSD__2[[#This Row],[rho_ctrl]])^2)</f>
        <v>20.172834067100823</v>
      </c>
      <c r="I90" s="1">
        <f xml:space="preserve"> _xlfn.T.DIST.2T(arithmetic_underlying_cor_CSD__2[[#This Row],[t1]],139-2)</f>
        <v>4.5985080457958303E-35</v>
      </c>
      <c r="J90" s="1">
        <f xml:space="preserve"> _xlfn.T.DIST.2T(arithmetic_underlying_cor_CSD__2[[#This Row],[t2]],201-2)</f>
        <v>5.2634399469286799E-50</v>
      </c>
      <c r="K90" s="1">
        <f>arithmetic_underlying_cor_CSD__2[[#This Row],[p1]]*arithmetic_underlying_cor_CSD__2[[#This Row],[p2]]</f>
        <v>2.4203970944514714E-84</v>
      </c>
      <c r="L90" s="1">
        <v>89</v>
      </c>
      <c r="M90" s="1">
        <f>(arithmetic_underlying_cor_CSD__2[[#This Row],[Rank]]/9906756)*0.05</f>
        <v>4.4918841243288929E-7</v>
      </c>
      <c r="N90" s="1">
        <f>IF(arithmetic_underlying_cor_CSD__2[[#This Row],[p1p2]]&lt;arithmetic_underlying_cor_CSD__2[[#This Row],[Benjamini]],1,0)</f>
        <v>1</v>
      </c>
    </row>
    <row r="91" spans="1:14" x14ac:dyDescent="0.35">
      <c r="A91" s="1" t="s">
        <v>126</v>
      </c>
      <c r="B91" s="1" t="s">
        <v>136</v>
      </c>
      <c r="C91" s="1">
        <v>0.82037364028799997</v>
      </c>
      <c r="D91" s="1">
        <v>0.81950375124399999</v>
      </c>
      <c r="E91" s="1" t="s">
        <v>23</v>
      </c>
      <c r="F91" s="1">
        <v>0.81950375124399999</v>
      </c>
      <c r="G91" s="1">
        <f>ABS(arithmetic_underlying_cor_CSD__2[[#This Row],[rho_BP]])*SQRT(139-2)/SQRT(1-ABS(arithmetic_underlying_cor_CSD__2[[#This Row],[rho_BP]])^2)</f>
        <v>16.792164407611789</v>
      </c>
      <c r="H91" s="1">
        <f>ABS(arithmetic_underlying_cor_CSD__2[[#This Row],[rho_ctrl]])*SQRT(201-2)/SQRT(1-ABS(arithmetic_underlying_cor_CSD__2[[#This Row],[rho_ctrl]])^2)</f>
        <v>20.172834067100823</v>
      </c>
      <c r="I91" s="1">
        <f xml:space="preserve"> _xlfn.T.DIST.2T(arithmetic_underlying_cor_CSD__2[[#This Row],[t1]],139-2)</f>
        <v>4.5985080457958303E-35</v>
      </c>
      <c r="J91" s="1">
        <f xml:space="preserve"> _xlfn.T.DIST.2T(arithmetic_underlying_cor_CSD__2[[#This Row],[t2]],201-2)</f>
        <v>5.2634399469286799E-50</v>
      </c>
      <c r="K91" s="1">
        <f>arithmetic_underlying_cor_CSD__2[[#This Row],[p1]]*arithmetic_underlying_cor_CSD__2[[#This Row],[p2]]</f>
        <v>2.4203970944514714E-84</v>
      </c>
      <c r="L91" s="1">
        <v>90</v>
      </c>
      <c r="M91" s="1">
        <f>(arithmetic_underlying_cor_CSD__2[[#This Row],[Rank]]/9906756)*0.05</f>
        <v>4.5423547324674198E-7</v>
      </c>
      <c r="N91" s="1">
        <f>IF(arithmetic_underlying_cor_CSD__2[[#This Row],[p1p2]]&lt;arithmetic_underlying_cor_CSD__2[[#This Row],[Benjamini]],1,0)</f>
        <v>1</v>
      </c>
    </row>
    <row r="92" spans="1:14" x14ac:dyDescent="0.35">
      <c r="A92" s="1" t="s">
        <v>48</v>
      </c>
      <c r="B92" s="1" t="s">
        <v>44</v>
      </c>
      <c r="C92" s="1">
        <v>0.75351512949599997</v>
      </c>
      <c r="D92" s="1">
        <v>0.85273862686599999</v>
      </c>
      <c r="E92" s="1" t="s">
        <v>23</v>
      </c>
      <c r="F92" s="1">
        <v>0.75351512949599997</v>
      </c>
      <c r="G92" s="1">
        <f>ABS(arithmetic_underlying_cor_CSD__2[[#This Row],[rho_BP]])*SQRT(139-2)/SQRT(1-ABS(arithmetic_underlying_cor_CSD__2[[#This Row],[rho_BP]])^2)</f>
        <v>13.415361134485012</v>
      </c>
      <c r="H92" s="1">
        <f>ABS(arithmetic_underlying_cor_CSD__2[[#This Row],[rho_ctrl]])*SQRT(201-2)/SQRT(1-ABS(arithmetic_underlying_cor_CSD__2[[#This Row],[rho_ctrl]])^2)</f>
        <v>23.029842782927393</v>
      </c>
      <c r="I92" s="1">
        <f xml:space="preserve"> _xlfn.T.DIST.2T(arithmetic_underlying_cor_CSD__2[[#This Row],[t1]],139-2)</f>
        <v>9.972024266538482E-27</v>
      </c>
      <c r="J92" s="1">
        <f xml:space="preserve"> _xlfn.T.DIST.2T(arithmetic_underlying_cor_CSD__2[[#This Row],[t2]],201-2)</f>
        <v>4.9282606919796011E-58</v>
      </c>
      <c r="K92" s="1">
        <f>arithmetic_underlying_cor_CSD__2[[#This Row],[p1]]*arithmetic_underlying_cor_CSD__2[[#This Row],[p2]]</f>
        <v>4.9144735212248318E-84</v>
      </c>
      <c r="L92" s="1">
        <v>91</v>
      </c>
      <c r="M92" s="1">
        <f>(arithmetic_underlying_cor_CSD__2[[#This Row],[Rank]]/9906756)*0.05</f>
        <v>4.5928253406059457E-7</v>
      </c>
      <c r="N92" s="1">
        <f>IF(arithmetic_underlying_cor_CSD__2[[#This Row],[p1p2]]&lt;arithmetic_underlying_cor_CSD__2[[#This Row],[Benjamini]],1,0)</f>
        <v>1</v>
      </c>
    </row>
    <row r="93" spans="1:14" x14ac:dyDescent="0.35">
      <c r="A93" s="1" t="s">
        <v>44</v>
      </c>
      <c r="B93" s="1" t="s">
        <v>48</v>
      </c>
      <c r="C93" s="1">
        <v>0.75351512949599997</v>
      </c>
      <c r="D93" s="1">
        <v>0.85273862686599999</v>
      </c>
      <c r="E93" s="1" t="s">
        <v>23</v>
      </c>
      <c r="F93" s="1">
        <v>0.75351512949599997</v>
      </c>
      <c r="G93" s="1">
        <f>ABS(arithmetic_underlying_cor_CSD__2[[#This Row],[rho_BP]])*SQRT(139-2)/SQRT(1-ABS(arithmetic_underlying_cor_CSD__2[[#This Row],[rho_BP]])^2)</f>
        <v>13.415361134485012</v>
      </c>
      <c r="H93" s="1">
        <f>ABS(arithmetic_underlying_cor_CSD__2[[#This Row],[rho_ctrl]])*SQRT(201-2)/SQRT(1-ABS(arithmetic_underlying_cor_CSD__2[[#This Row],[rho_ctrl]])^2)</f>
        <v>23.029842782927393</v>
      </c>
      <c r="I93" s="1">
        <f xml:space="preserve"> _xlfn.T.DIST.2T(arithmetic_underlying_cor_CSD__2[[#This Row],[t1]],139-2)</f>
        <v>9.972024266538482E-27</v>
      </c>
      <c r="J93" s="1">
        <f xml:space="preserve"> _xlfn.T.DIST.2T(arithmetic_underlying_cor_CSD__2[[#This Row],[t2]],201-2)</f>
        <v>4.9282606919796011E-58</v>
      </c>
      <c r="K93" s="1">
        <f>arithmetic_underlying_cor_CSD__2[[#This Row],[p1]]*arithmetic_underlying_cor_CSD__2[[#This Row],[p2]]</f>
        <v>4.9144735212248318E-84</v>
      </c>
      <c r="L93" s="1">
        <v>92</v>
      </c>
      <c r="M93" s="1">
        <f>(arithmetic_underlying_cor_CSD__2[[#This Row],[Rank]]/9906756)*0.05</f>
        <v>4.6432959487444731E-7</v>
      </c>
      <c r="N93" s="1">
        <f>IF(arithmetic_underlying_cor_CSD__2[[#This Row],[p1p2]]&lt;arithmetic_underlying_cor_CSD__2[[#This Row],[Benjamini]],1,0)</f>
        <v>1</v>
      </c>
    </row>
    <row r="94" spans="1:14" x14ac:dyDescent="0.35">
      <c r="A94" s="1" t="s">
        <v>424</v>
      </c>
      <c r="B94" s="1" t="s">
        <v>426</v>
      </c>
      <c r="C94" s="1">
        <v>0.80933098561200001</v>
      </c>
      <c r="D94" s="1">
        <v>0.82206774626900003</v>
      </c>
      <c r="E94" s="1" t="s">
        <v>23</v>
      </c>
      <c r="F94" s="1">
        <v>0.80933098561200001</v>
      </c>
      <c r="G94" s="1">
        <f>ABS(arithmetic_underlying_cor_CSD__2[[#This Row],[rho_BP]])*SQRT(139-2)/SQRT(1-ABS(arithmetic_underlying_cor_CSD__2[[#This Row],[rho_BP]])^2)</f>
        <v>16.128254960395484</v>
      </c>
      <c r="H94" s="1">
        <f>ABS(arithmetic_underlying_cor_CSD__2[[#This Row],[rho_ctrl]])*SQRT(201-2)/SQRT(1-ABS(arithmetic_underlying_cor_CSD__2[[#This Row],[rho_ctrl]])^2)</f>
        <v>20.366881999212481</v>
      </c>
      <c r="I94" s="1">
        <f xml:space="preserve"> _xlfn.T.DIST.2T(arithmetic_underlying_cor_CSD__2[[#This Row],[t1]],139-2)</f>
        <v>1.828956371033476E-33</v>
      </c>
      <c r="J94" s="1">
        <f xml:space="preserve"> _xlfn.T.DIST.2T(arithmetic_underlying_cor_CSD__2[[#This Row],[t2]],201-2)</f>
        <v>1.4539190192507792E-50</v>
      </c>
      <c r="K94" s="1">
        <f>arithmetic_underlying_cor_CSD__2[[#This Row],[p1]]*arithmetic_underlying_cor_CSD__2[[#This Row],[p2]]</f>
        <v>2.6591544532254558E-83</v>
      </c>
      <c r="L94" s="1">
        <v>93</v>
      </c>
      <c r="M94" s="1">
        <f>(arithmetic_underlying_cor_CSD__2[[#This Row],[Rank]]/9906756)*0.05</f>
        <v>4.6937665568830001E-7</v>
      </c>
      <c r="N94" s="1">
        <f>IF(arithmetic_underlying_cor_CSD__2[[#This Row],[p1p2]]&lt;arithmetic_underlying_cor_CSD__2[[#This Row],[Benjamini]],1,0)</f>
        <v>1</v>
      </c>
    </row>
    <row r="95" spans="1:14" x14ac:dyDescent="0.35">
      <c r="A95" s="1" t="s">
        <v>426</v>
      </c>
      <c r="B95" s="1" t="s">
        <v>424</v>
      </c>
      <c r="C95" s="1">
        <v>0.80933098561200001</v>
      </c>
      <c r="D95" s="1">
        <v>0.82206774626900003</v>
      </c>
      <c r="E95" s="1" t="s">
        <v>23</v>
      </c>
      <c r="F95" s="1">
        <v>0.80933098561200001</v>
      </c>
      <c r="G95" s="1">
        <f>ABS(arithmetic_underlying_cor_CSD__2[[#This Row],[rho_BP]])*SQRT(139-2)/SQRT(1-ABS(arithmetic_underlying_cor_CSD__2[[#This Row],[rho_BP]])^2)</f>
        <v>16.128254960395484</v>
      </c>
      <c r="H95" s="1">
        <f>ABS(arithmetic_underlying_cor_CSD__2[[#This Row],[rho_ctrl]])*SQRT(201-2)/SQRT(1-ABS(arithmetic_underlying_cor_CSD__2[[#This Row],[rho_ctrl]])^2)</f>
        <v>20.366881999212481</v>
      </c>
      <c r="I95" s="1">
        <f xml:space="preserve"> _xlfn.T.DIST.2T(arithmetic_underlying_cor_CSD__2[[#This Row],[t1]],139-2)</f>
        <v>1.828956371033476E-33</v>
      </c>
      <c r="J95" s="1">
        <f xml:space="preserve"> _xlfn.T.DIST.2T(arithmetic_underlying_cor_CSD__2[[#This Row],[t2]],201-2)</f>
        <v>1.4539190192507792E-50</v>
      </c>
      <c r="K95" s="1">
        <f>arithmetic_underlying_cor_CSD__2[[#This Row],[p1]]*arithmetic_underlying_cor_CSD__2[[#This Row],[p2]]</f>
        <v>2.6591544532254558E-83</v>
      </c>
      <c r="L95" s="1">
        <v>94</v>
      </c>
      <c r="M95" s="1">
        <f>(arithmetic_underlying_cor_CSD__2[[#This Row],[Rank]]/9906756)*0.05</f>
        <v>4.744237165021527E-7</v>
      </c>
      <c r="N95" s="1">
        <f>IF(arithmetic_underlying_cor_CSD__2[[#This Row],[p1p2]]&lt;arithmetic_underlying_cor_CSD__2[[#This Row],[Benjamini]],1,0)</f>
        <v>1</v>
      </c>
    </row>
    <row r="96" spans="1:14" x14ac:dyDescent="0.35">
      <c r="A96" s="1" t="s">
        <v>44</v>
      </c>
      <c r="B96" s="1" t="s">
        <v>62</v>
      </c>
      <c r="C96" s="1">
        <v>0.78087714388499996</v>
      </c>
      <c r="D96" s="1">
        <v>0.83733960199000002</v>
      </c>
      <c r="E96" s="1" t="s">
        <v>23</v>
      </c>
      <c r="F96" s="1">
        <v>0.78087714388499996</v>
      </c>
      <c r="G96" s="1">
        <f>ABS(arithmetic_underlying_cor_CSD__2[[#This Row],[rho_BP]])*SQRT(139-2)/SQRT(1-ABS(arithmetic_underlying_cor_CSD__2[[#This Row],[rho_BP]])^2)</f>
        <v>14.631275057440126</v>
      </c>
      <c r="H96" s="1">
        <f>ABS(arithmetic_underlying_cor_CSD__2[[#This Row],[rho_ctrl]])*SQRT(201-2)/SQRT(1-ABS(arithmetic_underlying_cor_CSD__2[[#This Row],[rho_ctrl]])^2)</f>
        <v>21.606903713219452</v>
      </c>
      <c r="I96" s="1">
        <f xml:space="preserve"> _xlfn.T.DIST.2T(arithmetic_underlying_cor_CSD__2[[#This Row],[t1]],139-2)</f>
        <v>8.7853594532778426E-30</v>
      </c>
      <c r="J96" s="1">
        <f xml:space="preserve"> _xlfn.T.DIST.2T(arithmetic_underlying_cor_CSD__2[[#This Row],[t2]],201-2)</f>
        <v>4.3405134119497401E-54</v>
      </c>
      <c r="K96" s="1">
        <f>arithmetic_underlying_cor_CSD__2[[#This Row],[p1]]*arithmetic_underlying_cor_CSD__2[[#This Row],[p2]]</f>
        <v>3.8132970535751912E-83</v>
      </c>
      <c r="L96" s="1">
        <v>95</v>
      </c>
      <c r="M96" s="1">
        <f>(arithmetic_underlying_cor_CSD__2[[#This Row],[Rank]]/9906756)*0.05</f>
        <v>4.7947077731600544E-7</v>
      </c>
      <c r="N96" s="1">
        <f>IF(arithmetic_underlying_cor_CSD__2[[#This Row],[p1p2]]&lt;arithmetic_underlying_cor_CSD__2[[#This Row],[Benjamini]],1,0)</f>
        <v>1</v>
      </c>
    </row>
    <row r="97" spans="1:14" x14ac:dyDescent="0.35">
      <c r="A97" s="1" t="s">
        <v>62</v>
      </c>
      <c r="B97" s="1" t="s">
        <v>44</v>
      </c>
      <c r="C97" s="1">
        <v>0.78087714388499996</v>
      </c>
      <c r="D97" s="1">
        <v>0.83733960199000002</v>
      </c>
      <c r="E97" s="1" t="s">
        <v>23</v>
      </c>
      <c r="F97" s="1">
        <v>0.78087714388499996</v>
      </c>
      <c r="G97" s="1">
        <f>ABS(arithmetic_underlying_cor_CSD__2[[#This Row],[rho_BP]])*SQRT(139-2)/SQRT(1-ABS(arithmetic_underlying_cor_CSD__2[[#This Row],[rho_BP]])^2)</f>
        <v>14.631275057440126</v>
      </c>
      <c r="H97" s="1">
        <f>ABS(arithmetic_underlying_cor_CSD__2[[#This Row],[rho_ctrl]])*SQRT(201-2)/SQRT(1-ABS(arithmetic_underlying_cor_CSD__2[[#This Row],[rho_ctrl]])^2)</f>
        <v>21.606903713219452</v>
      </c>
      <c r="I97" s="1">
        <f xml:space="preserve"> _xlfn.T.DIST.2T(arithmetic_underlying_cor_CSD__2[[#This Row],[t1]],139-2)</f>
        <v>8.7853594532778426E-30</v>
      </c>
      <c r="J97" s="1">
        <f xml:space="preserve"> _xlfn.T.DIST.2T(arithmetic_underlying_cor_CSD__2[[#This Row],[t2]],201-2)</f>
        <v>4.3405134119497401E-54</v>
      </c>
      <c r="K97" s="1">
        <f>arithmetic_underlying_cor_CSD__2[[#This Row],[p1]]*arithmetic_underlying_cor_CSD__2[[#This Row],[p2]]</f>
        <v>3.8132970535751912E-83</v>
      </c>
      <c r="L97" s="1">
        <v>96</v>
      </c>
      <c r="M97" s="1">
        <f>(arithmetic_underlying_cor_CSD__2[[#This Row],[Rank]]/9906756)*0.05</f>
        <v>4.8451783812985808E-7</v>
      </c>
      <c r="N97" s="1">
        <f>IF(arithmetic_underlying_cor_CSD__2[[#This Row],[p1p2]]&lt;arithmetic_underlying_cor_CSD__2[[#This Row],[Benjamini]],1,0)</f>
        <v>1</v>
      </c>
    </row>
    <row r="98" spans="1:14" x14ac:dyDescent="0.35">
      <c r="A98" s="1" t="s">
        <v>185</v>
      </c>
      <c r="B98" s="1" t="s">
        <v>22</v>
      </c>
      <c r="C98" s="1">
        <v>0.82693485611499995</v>
      </c>
      <c r="D98" s="1">
        <v>0.80645447263699999</v>
      </c>
      <c r="E98" s="1" t="s">
        <v>23</v>
      </c>
      <c r="F98" s="1">
        <v>0.80645447263699999</v>
      </c>
      <c r="G98" s="1">
        <f>ABS(arithmetic_underlying_cor_CSD__2[[#This Row],[rho_BP]])*SQRT(139-2)/SQRT(1-ABS(arithmetic_underlying_cor_CSD__2[[#This Row],[rho_BP]])^2)</f>
        <v>17.21334396253333</v>
      </c>
      <c r="H98" s="1">
        <f>ABS(arithmetic_underlying_cor_CSD__2[[#This Row],[rho_ctrl]])*SQRT(201-2)/SQRT(1-ABS(arithmetic_underlying_cor_CSD__2[[#This Row],[rho_ctrl]])^2)</f>
        <v>19.239833656339194</v>
      </c>
      <c r="I98" s="1">
        <f xml:space="preserve"> _xlfn.T.DIST.2T(arithmetic_underlying_cor_CSD__2[[#This Row],[t1]],139-2)</f>
        <v>4.5632139260358378E-36</v>
      </c>
      <c r="J98" s="1">
        <f xml:space="preserve"> _xlfn.T.DIST.2T(arithmetic_underlying_cor_CSD__2[[#This Row],[t2]],201-2)</f>
        <v>2.7129704047210672E-47</v>
      </c>
      <c r="K98" s="1">
        <f>arithmetic_underlying_cor_CSD__2[[#This Row],[p1]]*arithmetic_underlying_cor_CSD__2[[#This Row],[p2]]</f>
        <v>1.2379864331746256E-82</v>
      </c>
      <c r="L98" s="1">
        <v>97</v>
      </c>
      <c r="M98" s="1">
        <f>(arithmetic_underlying_cor_CSD__2[[#This Row],[Rank]]/9906756)*0.05</f>
        <v>4.8956489894371072E-7</v>
      </c>
      <c r="N98" s="1">
        <f>IF(arithmetic_underlying_cor_CSD__2[[#This Row],[p1p2]]&lt;arithmetic_underlying_cor_CSD__2[[#This Row],[Benjamini]],1,0)</f>
        <v>1</v>
      </c>
    </row>
    <row r="99" spans="1:14" x14ac:dyDescent="0.35">
      <c r="A99" s="1" t="s">
        <v>22</v>
      </c>
      <c r="B99" s="1" t="s">
        <v>185</v>
      </c>
      <c r="C99" s="1">
        <v>0.82693485611499995</v>
      </c>
      <c r="D99" s="1">
        <v>0.80645447263699999</v>
      </c>
      <c r="E99" s="1" t="s">
        <v>23</v>
      </c>
      <c r="F99" s="1">
        <v>0.80645447263699999</v>
      </c>
      <c r="G99" s="1">
        <f>ABS(arithmetic_underlying_cor_CSD__2[[#This Row],[rho_BP]])*SQRT(139-2)/SQRT(1-ABS(arithmetic_underlying_cor_CSD__2[[#This Row],[rho_BP]])^2)</f>
        <v>17.21334396253333</v>
      </c>
      <c r="H99" s="1">
        <f>ABS(arithmetic_underlying_cor_CSD__2[[#This Row],[rho_ctrl]])*SQRT(201-2)/SQRT(1-ABS(arithmetic_underlying_cor_CSD__2[[#This Row],[rho_ctrl]])^2)</f>
        <v>19.239833656339194</v>
      </c>
      <c r="I99" s="1">
        <f xml:space="preserve"> _xlfn.T.DIST.2T(arithmetic_underlying_cor_CSD__2[[#This Row],[t1]],139-2)</f>
        <v>4.5632139260358378E-36</v>
      </c>
      <c r="J99" s="1">
        <f xml:space="preserve"> _xlfn.T.DIST.2T(arithmetic_underlying_cor_CSD__2[[#This Row],[t2]],201-2)</f>
        <v>2.7129704047210672E-47</v>
      </c>
      <c r="K99" s="1">
        <f>arithmetic_underlying_cor_CSD__2[[#This Row],[p1]]*arithmetic_underlying_cor_CSD__2[[#This Row],[p2]]</f>
        <v>1.2379864331746256E-82</v>
      </c>
      <c r="L99" s="1">
        <v>98</v>
      </c>
      <c r="M99" s="1">
        <f>(arithmetic_underlying_cor_CSD__2[[#This Row],[Rank]]/9906756)*0.05</f>
        <v>4.9461195975756347E-7</v>
      </c>
      <c r="N99" s="1">
        <f>IF(arithmetic_underlying_cor_CSD__2[[#This Row],[p1p2]]&lt;arithmetic_underlying_cor_CSD__2[[#This Row],[Benjamini]],1,0)</f>
        <v>1</v>
      </c>
    </row>
    <row r="100" spans="1:14" x14ac:dyDescent="0.35">
      <c r="A100" s="1" t="s">
        <v>424</v>
      </c>
      <c r="B100" s="1" t="s">
        <v>427</v>
      </c>
      <c r="C100" s="1">
        <v>0.82750276259</v>
      </c>
      <c r="D100" s="1">
        <v>0.80584984577100005</v>
      </c>
      <c r="E100" s="1" t="s">
        <v>23</v>
      </c>
      <c r="F100" s="1">
        <v>0.80584984577100005</v>
      </c>
      <c r="G100" s="1">
        <f>ABS(arithmetic_underlying_cor_CSD__2[[#This Row],[rho_BP]])*SQRT(139-2)/SQRT(1-ABS(arithmetic_underlying_cor_CSD__2[[#This Row],[rho_BP]])^2)</f>
        <v>17.250815993381842</v>
      </c>
      <c r="H100" s="1">
        <f>ABS(arithmetic_underlying_cor_CSD__2[[#This Row],[rho_ctrl]])*SQRT(201-2)/SQRT(1-ABS(arithmetic_underlying_cor_CSD__2[[#This Row],[rho_ctrl]])^2)</f>
        <v>19.198662638121469</v>
      </c>
      <c r="I100" s="1">
        <f xml:space="preserve"> _xlfn.T.DIST.2T(arithmetic_underlying_cor_CSD__2[[#This Row],[t1]],139-2)</f>
        <v>3.7191503760654022E-36</v>
      </c>
      <c r="J100" s="1">
        <f xml:space="preserve"> _xlfn.T.DIST.2T(arithmetic_underlying_cor_CSD__2[[#This Row],[t2]],201-2)</f>
        <v>3.5816475470451314E-47</v>
      </c>
      <c r="K100" s="1">
        <f>arithmetic_underlying_cor_CSD__2[[#This Row],[p1]]*arithmetic_underlying_cor_CSD__2[[#This Row],[p2]]</f>
        <v>1.3320685821526626E-82</v>
      </c>
      <c r="L100" s="1">
        <v>99</v>
      </c>
      <c r="M100" s="1">
        <f>(arithmetic_underlying_cor_CSD__2[[#This Row],[Rank]]/9906756)*0.05</f>
        <v>4.9965902057141611E-7</v>
      </c>
      <c r="N100" s="1">
        <f>IF(arithmetic_underlying_cor_CSD__2[[#This Row],[p1p2]]&lt;arithmetic_underlying_cor_CSD__2[[#This Row],[Benjamini]],1,0)</f>
        <v>1</v>
      </c>
    </row>
    <row r="101" spans="1:14" x14ac:dyDescent="0.35">
      <c r="A101" s="1" t="s">
        <v>427</v>
      </c>
      <c r="B101" s="1" t="s">
        <v>424</v>
      </c>
      <c r="C101" s="1">
        <v>0.82750276259</v>
      </c>
      <c r="D101" s="1">
        <v>0.80584984577100005</v>
      </c>
      <c r="E101" s="1" t="s">
        <v>23</v>
      </c>
      <c r="F101" s="1">
        <v>0.80584984577100005</v>
      </c>
      <c r="G101" s="1">
        <f>ABS(arithmetic_underlying_cor_CSD__2[[#This Row],[rho_BP]])*SQRT(139-2)/SQRT(1-ABS(arithmetic_underlying_cor_CSD__2[[#This Row],[rho_BP]])^2)</f>
        <v>17.250815993381842</v>
      </c>
      <c r="H101" s="1">
        <f>ABS(arithmetic_underlying_cor_CSD__2[[#This Row],[rho_ctrl]])*SQRT(201-2)/SQRT(1-ABS(arithmetic_underlying_cor_CSD__2[[#This Row],[rho_ctrl]])^2)</f>
        <v>19.198662638121469</v>
      </c>
      <c r="I101" s="1">
        <f xml:space="preserve"> _xlfn.T.DIST.2T(arithmetic_underlying_cor_CSD__2[[#This Row],[t1]],139-2)</f>
        <v>3.7191503760654022E-36</v>
      </c>
      <c r="J101" s="1">
        <f xml:space="preserve"> _xlfn.T.DIST.2T(arithmetic_underlying_cor_CSD__2[[#This Row],[t2]],201-2)</f>
        <v>3.5816475470451314E-47</v>
      </c>
      <c r="K101" s="1">
        <f>arithmetic_underlying_cor_CSD__2[[#This Row],[p1]]*arithmetic_underlying_cor_CSD__2[[#This Row],[p2]]</f>
        <v>1.3320685821526626E-82</v>
      </c>
      <c r="L101" s="1">
        <v>100</v>
      </c>
      <c r="M101" s="1">
        <f>(arithmetic_underlying_cor_CSD__2[[#This Row],[Rank]]/9906756)*0.05</f>
        <v>5.0470608138526886E-7</v>
      </c>
      <c r="N101" s="1">
        <f>IF(arithmetic_underlying_cor_CSD__2[[#This Row],[p1p2]]&lt;arithmetic_underlying_cor_CSD__2[[#This Row],[Benjamini]],1,0)</f>
        <v>1</v>
      </c>
    </row>
    <row r="102" spans="1:14" x14ac:dyDescent="0.35">
      <c r="A102" s="1" t="s">
        <v>98</v>
      </c>
      <c r="B102" s="1" t="s">
        <v>26</v>
      </c>
      <c r="C102" s="1">
        <v>0.82848537410099998</v>
      </c>
      <c r="D102" s="1">
        <v>0.80386069651699998</v>
      </c>
      <c r="E102" s="1" t="s">
        <v>23</v>
      </c>
      <c r="F102" s="1">
        <v>0.80386069651699998</v>
      </c>
      <c r="G102" s="1">
        <f>ABS(arithmetic_underlying_cor_CSD__2[[#This Row],[rho_BP]])*SQRT(139-2)/SQRT(1-ABS(arithmetic_underlying_cor_CSD__2[[#This Row],[rho_BP]])^2)</f>
        <v>17.316048911417077</v>
      </c>
      <c r="H102" s="1">
        <f>ABS(arithmetic_underlying_cor_CSD__2[[#This Row],[rho_ctrl]])*SQRT(201-2)/SQRT(1-ABS(arithmetic_underlying_cor_CSD__2[[#This Row],[rho_ctrl]])^2)</f>
        <v>19.064416649581272</v>
      </c>
      <c r="I102" s="1">
        <f xml:space="preserve"> _xlfn.T.DIST.2T(arithmetic_underlying_cor_CSD__2[[#This Row],[t1]],139-2)</f>
        <v>2.6060505663389317E-36</v>
      </c>
      <c r="J102" s="1">
        <f xml:space="preserve"> _xlfn.T.DIST.2T(arithmetic_underlying_cor_CSD__2[[#This Row],[t2]],201-2)</f>
        <v>8.8713687196199484E-47</v>
      </c>
      <c r="K102" s="1">
        <f>arithmetic_underlying_cor_CSD__2[[#This Row],[p1]]*arithmetic_underlying_cor_CSD__2[[#This Row],[p2]]</f>
        <v>2.3119235475967051E-82</v>
      </c>
      <c r="L102" s="1">
        <v>101</v>
      </c>
      <c r="M102" s="1">
        <f>(arithmetic_underlying_cor_CSD__2[[#This Row],[Rank]]/9906756)*0.05</f>
        <v>5.097531421991215E-7</v>
      </c>
      <c r="N102" s="1">
        <f>IF(arithmetic_underlying_cor_CSD__2[[#This Row],[p1p2]]&lt;arithmetic_underlying_cor_CSD__2[[#This Row],[Benjamini]],1,0)</f>
        <v>1</v>
      </c>
    </row>
    <row r="103" spans="1:14" x14ac:dyDescent="0.35">
      <c r="A103" s="1" t="s">
        <v>26</v>
      </c>
      <c r="B103" s="1" t="s">
        <v>98</v>
      </c>
      <c r="C103" s="1">
        <v>0.82848537410099998</v>
      </c>
      <c r="D103" s="1">
        <v>0.80386069651699998</v>
      </c>
      <c r="E103" s="1" t="s">
        <v>23</v>
      </c>
      <c r="F103" s="1">
        <v>0.80386069651699998</v>
      </c>
      <c r="G103" s="1">
        <f>ABS(arithmetic_underlying_cor_CSD__2[[#This Row],[rho_BP]])*SQRT(139-2)/SQRT(1-ABS(arithmetic_underlying_cor_CSD__2[[#This Row],[rho_BP]])^2)</f>
        <v>17.316048911417077</v>
      </c>
      <c r="H103" s="1">
        <f>ABS(arithmetic_underlying_cor_CSD__2[[#This Row],[rho_ctrl]])*SQRT(201-2)/SQRT(1-ABS(arithmetic_underlying_cor_CSD__2[[#This Row],[rho_ctrl]])^2)</f>
        <v>19.064416649581272</v>
      </c>
      <c r="I103" s="1">
        <f xml:space="preserve"> _xlfn.T.DIST.2T(arithmetic_underlying_cor_CSD__2[[#This Row],[t1]],139-2)</f>
        <v>2.6060505663389317E-36</v>
      </c>
      <c r="J103" s="1">
        <f xml:space="preserve"> _xlfn.T.DIST.2T(arithmetic_underlying_cor_CSD__2[[#This Row],[t2]],201-2)</f>
        <v>8.8713687196199484E-47</v>
      </c>
      <c r="K103" s="1">
        <f>arithmetic_underlying_cor_CSD__2[[#This Row],[p1]]*arithmetic_underlying_cor_CSD__2[[#This Row],[p2]]</f>
        <v>2.3119235475967051E-82</v>
      </c>
      <c r="L103" s="1">
        <v>102</v>
      </c>
      <c r="M103" s="1">
        <f>(arithmetic_underlying_cor_CSD__2[[#This Row],[Rank]]/9906756)*0.05</f>
        <v>5.1480020301297414E-7</v>
      </c>
      <c r="N103" s="1">
        <f>IF(arithmetic_underlying_cor_CSD__2[[#This Row],[p1p2]]&lt;arithmetic_underlying_cor_CSD__2[[#This Row],[Benjamini]],1,0)</f>
        <v>1</v>
      </c>
    </row>
    <row r="104" spans="1:14" x14ac:dyDescent="0.35">
      <c r="A104" s="1" t="s">
        <v>119</v>
      </c>
      <c r="B104" s="1" t="s">
        <v>121</v>
      </c>
      <c r="C104" s="1">
        <v>0.81319233812900005</v>
      </c>
      <c r="D104" s="1">
        <v>0.81509637313399996</v>
      </c>
      <c r="E104" s="1" t="s">
        <v>23</v>
      </c>
      <c r="F104" s="1">
        <v>0.81319233812900005</v>
      </c>
      <c r="G104" s="1">
        <f>ABS(arithmetic_underlying_cor_CSD__2[[#This Row],[rho_BP]])*SQRT(139-2)/SQRT(1-ABS(arithmetic_underlying_cor_CSD__2[[#This Row],[rho_BP]])^2)</f>
        <v>16.354387424049314</v>
      </c>
      <c r="H104" s="1">
        <f>ABS(arithmetic_underlying_cor_CSD__2[[#This Row],[rho_ctrl]])*SQRT(201-2)/SQRT(1-ABS(arithmetic_underlying_cor_CSD__2[[#This Row],[rho_ctrl]])^2)</f>
        <v>19.847825795011321</v>
      </c>
      <c r="I104" s="1">
        <f xml:space="preserve"> _xlfn.T.DIST.2T(arithmetic_underlying_cor_CSD__2[[#This Row],[t1]],139-2)</f>
        <v>5.1873938848077296E-34</v>
      </c>
      <c r="J104" s="1">
        <f xml:space="preserve"> _xlfn.T.DIST.2T(arithmetic_underlying_cor_CSD__2[[#This Row],[t2]],201-2)</f>
        <v>4.584199545844161E-49</v>
      </c>
      <c r="K104" s="1">
        <f>arithmetic_underlying_cor_CSD__2[[#This Row],[p1]]*arithmetic_underlying_cor_CSD__2[[#This Row],[p2]]</f>
        <v>2.3780048690850373E-82</v>
      </c>
      <c r="L104" s="1">
        <v>103</v>
      </c>
      <c r="M104" s="1">
        <f>(arithmetic_underlying_cor_CSD__2[[#This Row],[Rank]]/9906756)*0.05</f>
        <v>5.1984726382682688E-7</v>
      </c>
      <c r="N104" s="1">
        <f>IF(arithmetic_underlying_cor_CSD__2[[#This Row],[p1p2]]&lt;arithmetic_underlying_cor_CSD__2[[#This Row],[Benjamini]],1,0)</f>
        <v>1</v>
      </c>
    </row>
    <row r="105" spans="1:14" x14ac:dyDescent="0.35">
      <c r="A105" s="1" t="s">
        <v>121</v>
      </c>
      <c r="B105" s="1" t="s">
        <v>119</v>
      </c>
      <c r="C105" s="1">
        <v>0.81319233812900005</v>
      </c>
      <c r="D105" s="1">
        <v>0.81509637313399996</v>
      </c>
      <c r="E105" s="1" t="s">
        <v>23</v>
      </c>
      <c r="F105" s="1">
        <v>0.81319233812900005</v>
      </c>
      <c r="G105" s="1">
        <f>ABS(arithmetic_underlying_cor_CSD__2[[#This Row],[rho_BP]])*SQRT(139-2)/SQRT(1-ABS(arithmetic_underlying_cor_CSD__2[[#This Row],[rho_BP]])^2)</f>
        <v>16.354387424049314</v>
      </c>
      <c r="H105" s="1">
        <f>ABS(arithmetic_underlying_cor_CSD__2[[#This Row],[rho_ctrl]])*SQRT(201-2)/SQRT(1-ABS(arithmetic_underlying_cor_CSD__2[[#This Row],[rho_ctrl]])^2)</f>
        <v>19.847825795011321</v>
      </c>
      <c r="I105" s="1">
        <f xml:space="preserve"> _xlfn.T.DIST.2T(arithmetic_underlying_cor_CSD__2[[#This Row],[t1]],139-2)</f>
        <v>5.1873938848077296E-34</v>
      </c>
      <c r="J105" s="1">
        <f xml:space="preserve"> _xlfn.T.DIST.2T(arithmetic_underlying_cor_CSD__2[[#This Row],[t2]],201-2)</f>
        <v>4.584199545844161E-49</v>
      </c>
      <c r="K105" s="1">
        <f>arithmetic_underlying_cor_CSD__2[[#This Row],[p1]]*arithmetic_underlying_cor_CSD__2[[#This Row],[p2]]</f>
        <v>2.3780048690850373E-82</v>
      </c>
      <c r="L105" s="1">
        <v>104</v>
      </c>
      <c r="M105" s="1">
        <f>(arithmetic_underlying_cor_CSD__2[[#This Row],[Rank]]/9906756)*0.05</f>
        <v>5.2489432464067952E-7</v>
      </c>
      <c r="N105" s="1">
        <f>IF(arithmetic_underlying_cor_CSD__2[[#This Row],[p1p2]]&lt;arithmetic_underlying_cor_CSD__2[[#This Row],[Benjamini]],1,0)</f>
        <v>1</v>
      </c>
    </row>
    <row r="106" spans="1:14" x14ac:dyDescent="0.35">
      <c r="A106" s="1" t="s">
        <v>49</v>
      </c>
      <c r="B106" s="1" t="s">
        <v>44</v>
      </c>
      <c r="C106" s="1">
        <v>0.78934192086300003</v>
      </c>
      <c r="D106" s="1">
        <v>0.82948142786099999</v>
      </c>
      <c r="E106" s="1" t="s">
        <v>23</v>
      </c>
      <c r="F106" s="1">
        <v>0.78934192086300003</v>
      </c>
      <c r="G106" s="1">
        <f>ABS(arithmetic_underlying_cor_CSD__2[[#This Row],[rho_BP]])*SQRT(139-2)/SQRT(1-ABS(arithmetic_underlying_cor_CSD__2[[#This Row],[rho_BP]])^2)</f>
        <v>15.04837910157277</v>
      </c>
      <c r="H106" s="1">
        <f>ABS(arithmetic_underlying_cor_CSD__2[[#This Row],[rho_ctrl]])*SQRT(201-2)/SQRT(1-ABS(arithmetic_underlying_cor_CSD__2[[#This Row],[rho_ctrl]])^2)</f>
        <v>20.949967741353309</v>
      </c>
      <c r="I106" s="1">
        <f xml:space="preserve"> _xlfn.T.DIST.2T(arithmetic_underlying_cor_CSD__2[[#This Row],[t1]],139-2)</f>
        <v>8.0955522045068491E-31</v>
      </c>
      <c r="J106" s="1">
        <f xml:space="preserve"> _xlfn.T.DIST.2T(arithmetic_underlying_cor_CSD__2[[#This Row],[t2]],201-2)</f>
        <v>3.126845352297879E-52</v>
      </c>
      <c r="K106" s="1">
        <f>arithmetic_underlying_cor_CSD__2[[#This Row],[p1]]*arithmetic_underlying_cor_CSD__2[[#This Row],[p2]]</f>
        <v>2.5313539784947088E-82</v>
      </c>
      <c r="L106" s="1">
        <v>105</v>
      </c>
      <c r="M106" s="1">
        <f>(arithmetic_underlying_cor_CSD__2[[#This Row],[Rank]]/9906756)*0.05</f>
        <v>5.2994138545453227E-7</v>
      </c>
      <c r="N106" s="1">
        <f>IF(arithmetic_underlying_cor_CSD__2[[#This Row],[p1p2]]&lt;arithmetic_underlying_cor_CSD__2[[#This Row],[Benjamini]],1,0)</f>
        <v>1</v>
      </c>
    </row>
    <row r="107" spans="1:14" x14ac:dyDescent="0.35">
      <c r="A107" s="1" t="s">
        <v>44</v>
      </c>
      <c r="B107" s="1" t="s">
        <v>49</v>
      </c>
      <c r="C107" s="1">
        <v>0.78934192086300003</v>
      </c>
      <c r="D107" s="1">
        <v>0.82948142786099999</v>
      </c>
      <c r="E107" s="1" t="s">
        <v>23</v>
      </c>
      <c r="F107" s="1">
        <v>0.78934192086300003</v>
      </c>
      <c r="G107" s="1">
        <f>ABS(arithmetic_underlying_cor_CSD__2[[#This Row],[rho_BP]])*SQRT(139-2)/SQRT(1-ABS(arithmetic_underlying_cor_CSD__2[[#This Row],[rho_BP]])^2)</f>
        <v>15.04837910157277</v>
      </c>
      <c r="H107" s="1">
        <f>ABS(arithmetic_underlying_cor_CSD__2[[#This Row],[rho_ctrl]])*SQRT(201-2)/SQRT(1-ABS(arithmetic_underlying_cor_CSD__2[[#This Row],[rho_ctrl]])^2)</f>
        <v>20.949967741353309</v>
      </c>
      <c r="I107" s="1">
        <f xml:space="preserve"> _xlfn.T.DIST.2T(arithmetic_underlying_cor_CSD__2[[#This Row],[t1]],139-2)</f>
        <v>8.0955522045068491E-31</v>
      </c>
      <c r="J107" s="1">
        <f xml:space="preserve"> _xlfn.T.DIST.2T(arithmetic_underlying_cor_CSD__2[[#This Row],[t2]],201-2)</f>
        <v>3.126845352297879E-52</v>
      </c>
      <c r="K107" s="1">
        <f>arithmetic_underlying_cor_CSD__2[[#This Row],[p1]]*arithmetic_underlying_cor_CSD__2[[#This Row],[p2]]</f>
        <v>2.5313539784947088E-82</v>
      </c>
      <c r="L107" s="1">
        <v>106</v>
      </c>
      <c r="M107" s="1">
        <f>(arithmetic_underlying_cor_CSD__2[[#This Row],[Rank]]/9906756)*0.05</f>
        <v>5.3498844626838501E-7</v>
      </c>
      <c r="N107" s="1">
        <f>IF(arithmetic_underlying_cor_CSD__2[[#This Row],[p1p2]]&lt;arithmetic_underlying_cor_CSD__2[[#This Row],[Benjamini]],1,0)</f>
        <v>1</v>
      </c>
    </row>
    <row r="108" spans="1:14" x14ac:dyDescent="0.35">
      <c r="A108" s="1" t="s">
        <v>124</v>
      </c>
      <c r="B108" s="1" t="s">
        <v>127</v>
      </c>
      <c r="C108" s="1">
        <v>0.77690274100699996</v>
      </c>
      <c r="D108" s="1">
        <v>0.83543583582100001</v>
      </c>
      <c r="E108" s="1" t="s">
        <v>23</v>
      </c>
      <c r="F108" s="1">
        <v>0.77690274100699996</v>
      </c>
      <c r="G108" s="1">
        <f>ABS(arithmetic_underlying_cor_CSD__2[[#This Row],[rho_BP]])*SQRT(139-2)/SQRT(1-ABS(arithmetic_underlying_cor_CSD__2[[#This Row],[rho_BP]])^2)</f>
        <v>14.442686733777323</v>
      </c>
      <c r="H108" s="1">
        <f>ABS(arithmetic_underlying_cor_CSD__2[[#This Row],[rho_ctrl]])*SQRT(201-2)/SQRT(1-ABS(arithmetic_underlying_cor_CSD__2[[#This Row],[rho_ctrl]])^2)</f>
        <v>21.443832237108037</v>
      </c>
      <c r="I108" s="1">
        <f xml:space="preserve"> _xlfn.T.DIST.2T(arithmetic_underlying_cor_CSD__2[[#This Row],[t1]],139-2)</f>
        <v>2.5954187562696934E-29</v>
      </c>
      <c r="J108" s="1">
        <f xml:space="preserve"> _xlfn.T.DIST.2T(arithmetic_underlying_cor_CSD__2[[#This Row],[t2]],201-2)</f>
        <v>1.2489210178538444E-53</v>
      </c>
      <c r="K108" s="1">
        <f>arithmetic_underlying_cor_CSD__2[[#This Row],[p1]]*arithmetic_underlying_cor_CSD__2[[#This Row],[p2]]</f>
        <v>3.2414730348373046E-82</v>
      </c>
      <c r="L108" s="1">
        <v>107</v>
      </c>
      <c r="M108" s="1">
        <f>(arithmetic_underlying_cor_CSD__2[[#This Row],[Rank]]/9906756)*0.05</f>
        <v>5.4003550708223765E-7</v>
      </c>
      <c r="N108" s="1">
        <f>IF(arithmetic_underlying_cor_CSD__2[[#This Row],[p1p2]]&lt;arithmetic_underlying_cor_CSD__2[[#This Row],[Benjamini]],1,0)</f>
        <v>1</v>
      </c>
    </row>
    <row r="109" spans="1:14" x14ac:dyDescent="0.35">
      <c r="A109" s="1" t="s">
        <v>127</v>
      </c>
      <c r="B109" s="1" t="s">
        <v>124</v>
      </c>
      <c r="C109" s="1">
        <v>0.77690274100699996</v>
      </c>
      <c r="D109" s="1">
        <v>0.83543583582100001</v>
      </c>
      <c r="E109" s="1" t="s">
        <v>23</v>
      </c>
      <c r="F109" s="1">
        <v>0.77690274100699996</v>
      </c>
      <c r="G109" s="1">
        <f>ABS(arithmetic_underlying_cor_CSD__2[[#This Row],[rho_BP]])*SQRT(139-2)/SQRT(1-ABS(arithmetic_underlying_cor_CSD__2[[#This Row],[rho_BP]])^2)</f>
        <v>14.442686733777323</v>
      </c>
      <c r="H109" s="1">
        <f>ABS(arithmetic_underlying_cor_CSD__2[[#This Row],[rho_ctrl]])*SQRT(201-2)/SQRT(1-ABS(arithmetic_underlying_cor_CSD__2[[#This Row],[rho_ctrl]])^2)</f>
        <v>21.443832237108037</v>
      </c>
      <c r="I109" s="1">
        <f xml:space="preserve"> _xlfn.T.DIST.2T(arithmetic_underlying_cor_CSD__2[[#This Row],[t1]],139-2)</f>
        <v>2.5954187562696934E-29</v>
      </c>
      <c r="J109" s="1">
        <f xml:space="preserve"> _xlfn.T.DIST.2T(arithmetic_underlying_cor_CSD__2[[#This Row],[t2]],201-2)</f>
        <v>1.2489210178538444E-53</v>
      </c>
      <c r="K109" s="1">
        <f>arithmetic_underlying_cor_CSD__2[[#This Row],[p1]]*arithmetic_underlying_cor_CSD__2[[#This Row],[p2]]</f>
        <v>3.2414730348373046E-82</v>
      </c>
      <c r="L109" s="1">
        <v>108</v>
      </c>
      <c r="M109" s="1">
        <f>(arithmetic_underlying_cor_CSD__2[[#This Row],[Rank]]/9906756)*0.05</f>
        <v>5.4508256789609029E-7</v>
      </c>
      <c r="N109" s="1">
        <f>IF(arithmetic_underlying_cor_CSD__2[[#This Row],[p1p2]]&lt;arithmetic_underlying_cor_CSD__2[[#This Row],[Benjamini]],1,0)</f>
        <v>1</v>
      </c>
    </row>
    <row r="110" spans="1:14" x14ac:dyDescent="0.35">
      <c r="A110" s="1" t="s">
        <v>119</v>
      </c>
      <c r="B110" s="1" t="s">
        <v>122</v>
      </c>
      <c r="C110" s="1">
        <v>0.87288441726599997</v>
      </c>
      <c r="D110" s="1">
        <v>0.75546567661700004</v>
      </c>
      <c r="E110" s="1" t="s">
        <v>23</v>
      </c>
      <c r="F110" s="1">
        <v>0.75546567661700004</v>
      </c>
      <c r="G110" s="1">
        <f>ABS(arithmetic_underlying_cor_CSD__2[[#This Row],[rho_BP]])*SQRT(139-2)/SQRT(1-ABS(arithmetic_underlying_cor_CSD__2[[#This Row],[rho_BP]])^2)</f>
        <v>20.939299058990521</v>
      </c>
      <c r="H110" s="1">
        <f>ABS(arithmetic_underlying_cor_CSD__2[[#This Row],[rho_ctrl]])*SQRT(201-2)/SQRT(1-ABS(arithmetic_underlying_cor_CSD__2[[#This Row],[rho_ctrl]])^2)</f>
        <v>16.26579114102578</v>
      </c>
      <c r="I110" s="1">
        <f xml:space="preserve"> _xlfn.T.DIST.2T(arithmetic_underlying_cor_CSD__2[[#This Row],[t1]],139-2)</f>
        <v>1.5684792844029222E-44</v>
      </c>
      <c r="J110" s="1">
        <f xml:space="preserve"> _xlfn.T.DIST.2T(arithmetic_underlying_cor_CSD__2[[#This Row],[t2]],201-2)</f>
        <v>2.133013464593162E-38</v>
      </c>
      <c r="K110" s="1">
        <f>arithmetic_underlying_cor_CSD__2[[#This Row],[p1]]*arithmetic_underlying_cor_CSD__2[[#This Row],[p2]]</f>
        <v>3.3455874325668805E-82</v>
      </c>
      <c r="L110" s="1">
        <v>109</v>
      </c>
      <c r="M110" s="1">
        <f>(arithmetic_underlying_cor_CSD__2[[#This Row],[Rank]]/9906756)*0.05</f>
        <v>5.5012962870994304E-7</v>
      </c>
      <c r="N110" s="1">
        <f>IF(arithmetic_underlying_cor_CSD__2[[#This Row],[p1p2]]&lt;arithmetic_underlying_cor_CSD__2[[#This Row],[Benjamini]],1,0)</f>
        <v>1</v>
      </c>
    </row>
    <row r="111" spans="1:14" x14ac:dyDescent="0.35">
      <c r="A111" s="1" t="s">
        <v>122</v>
      </c>
      <c r="B111" s="1" t="s">
        <v>119</v>
      </c>
      <c r="C111" s="1">
        <v>0.87288441726599997</v>
      </c>
      <c r="D111" s="1">
        <v>0.75546567661700004</v>
      </c>
      <c r="E111" s="1" t="s">
        <v>23</v>
      </c>
      <c r="F111" s="1">
        <v>0.75546567661700004</v>
      </c>
      <c r="G111" s="1">
        <f>ABS(arithmetic_underlying_cor_CSD__2[[#This Row],[rho_BP]])*SQRT(139-2)/SQRT(1-ABS(arithmetic_underlying_cor_CSD__2[[#This Row],[rho_BP]])^2)</f>
        <v>20.939299058990521</v>
      </c>
      <c r="H111" s="1">
        <f>ABS(arithmetic_underlying_cor_CSD__2[[#This Row],[rho_ctrl]])*SQRT(201-2)/SQRT(1-ABS(arithmetic_underlying_cor_CSD__2[[#This Row],[rho_ctrl]])^2)</f>
        <v>16.26579114102578</v>
      </c>
      <c r="I111" s="1">
        <f xml:space="preserve"> _xlfn.T.DIST.2T(arithmetic_underlying_cor_CSD__2[[#This Row],[t1]],139-2)</f>
        <v>1.5684792844029222E-44</v>
      </c>
      <c r="J111" s="1">
        <f xml:space="preserve"> _xlfn.T.DIST.2T(arithmetic_underlying_cor_CSD__2[[#This Row],[t2]],201-2)</f>
        <v>2.133013464593162E-38</v>
      </c>
      <c r="K111" s="1">
        <f>arithmetic_underlying_cor_CSD__2[[#This Row],[p1]]*arithmetic_underlying_cor_CSD__2[[#This Row],[p2]]</f>
        <v>3.3455874325668805E-82</v>
      </c>
      <c r="L111" s="1">
        <v>110</v>
      </c>
      <c r="M111" s="1">
        <f>(arithmetic_underlying_cor_CSD__2[[#This Row],[Rank]]/9906756)*0.05</f>
        <v>5.5517668952379568E-7</v>
      </c>
      <c r="N111" s="1">
        <f>IF(arithmetic_underlying_cor_CSD__2[[#This Row],[p1p2]]&lt;arithmetic_underlying_cor_CSD__2[[#This Row],[Benjamini]],1,0)</f>
        <v>1</v>
      </c>
    </row>
    <row r="112" spans="1:14" x14ac:dyDescent="0.35">
      <c r="A112" s="1" t="s">
        <v>44</v>
      </c>
      <c r="B112" s="1" t="s">
        <v>414</v>
      </c>
      <c r="C112" s="1">
        <v>0.78647301438799999</v>
      </c>
      <c r="D112" s="1">
        <v>0.82972156716400003</v>
      </c>
      <c r="E112" s="1" t="s">
        <v>23</v>
      </c>
      <c r="F112" s="1">
        <v>0.78647301438799999</v>
      </c>
      <c r="G112" s="1">
        <f>ABS(arithmetic_underlying_cor_CSD__2[[#This Row],[rho_BP]])*SQRT(139-2)/SQRT(1-ABS(arithmetic_underlying_cor_CSD__2[[#This Row],[rho_BP]])^2)</f>
        <v>14.904571489774407</v>
      </c>
      <c r="H112" s="1">
        <f>ABS(arithmetic_underlying_cor_CSD__2[[#This Row],[rho_ctrl]])*SQRT(201-2)/SQRT(1-ABS(arithmetic_underlying_cor_CSD__2[[#This Row],[rho_ctrl]])^2)</f>
        <v>20.969428352893814</v>
      </c>
      <c r="I112" s="1">
        <f xml:space="preserve"> _xlfn.T.DIST.2T(arithmetic_underlying_cor_CSD__2[[#This Row],[t1]],139-2)</f>
        <v>1.8385243273283612E-30</v>
      </c>
      <c r="J112" s="1">
        <f xml:space="preserve"> _xlfn.T.DIST.2T(arithmetic_underlying_cor_CSD__2[[#This Row],[t2]],201-2)</f>
        <v>2.7526812954694766E-52</v>
      </c>
      <c r="K112" s="1">
        <f>arithmetic_underlying_cor_CSD__2[[#This Row],[p1]]*arithmetic_underlying_cor_CSD__2[[#This Row],[p2]]</f>
        <v>5.0608715271023812E-82</v>
      </c>
      <c r="L112" s="1">
        <v>111</v>
      </c>
      <c r="M112" s="1">
        <f>(arithmetic_underlying_cor_CSD__2[[#This Row],[Rank]]/9906756)*0.05</f>
        <v>5.6022375033764842E-7</v>
      </c>
      <c r="N112" s="1">
        <f>IF(arithmetic_underlying_cor_CSD__2[[#This Row],[p1p2]]&lt;arithmetic_underlying_cor_CSD__2[[#This Row],[Benjamini]],1,0)</f>
        <v>1</v>
      </c>
    </row>
    <row r="113" spans="1:14" x14ac:dyDescent="0.35">
      <c r="A113" s="1" t="s">
        <v>414</v>
      </c>
      <c r="B113" s="1" t="s">
        <v>44</v>
      </c>
      <c r="C113" s="1">
        <v>0.78647301438799999</v>
      </c>
      <c r="D113" s="1">
        <v>0.82972156716400003</v>
      </c>
      <c r="E113" s="1" t="s">
        <v>23</v>
      </c>
      <c r="F113" s="1">
        <v>0.78647301438799999</v>
      </c>
      <c r="G113" s="1">
        <f>ABS(arithmetic_underlying_cor_CSD__2[[#This Row],[rho_BP]])*SQRT(139-2)/SQRT(1-ABS(arithmetic_underlying_cor_CSD__2[[#This Row],[rho_BP]])^2)</f>
        <v>14.904571489774407</v>
      </c>
      <c r="H113" s="1">
        <f>ABS(arithmetic_underlying_cor_CSD__2[[#This Row],[rho_ctrl]])*SQRT(201-2)/SQRT(1-ABS(arithmetic_underlying_cor_CSD__2[[#This Row],[rho_ctrl]])^2)</f>
        <v>20.969428352893814</v>
      </c>
      <c r="I113" s="1">
        <f xml:space="preserve"> _xlfn.T.DIST.2T(arithmetic_underlying_cor_CSD__2[[#This Row],[t1]],139-2)</f>
        <v>1.8385243273283612E-30</v>
      </c>
      <c r="J113" s="1">
        <f xml:space="preserve"> _xlfn.T.DIST.2T(arithmetic_underlying_cor_CSD__2[[#This Row],[t2]],201-2)</f>
        <v>2.7526812954694766E-52</v>
      </c>
      <c r="K113" s="1">
        <f>arithmetic_underlying_cor_CSD__2[[#This Row],[p1]]*arithmetic_underlying_cor_CSD__2[[#This Row],[p2]]</f>
        <v>5.0608715271023812E-82</v>
      </c>
      <c r="L113" s="1">
        <v>112</v>
      </c>
      <c r="M113" s="1">
        <f>(arithmetic_underlying_cor_CSD__2[[#This Row],[Rank]]/9906756)*0.05</f>
        <v>5.6527081115150106E-7</v>
      </c>
      <c r="N113" s="1">
        <f>IF(arithmetic_underlying_cor_CSD__2[[#This Row],[p1p2]]&lt;arithmetic_underlying_cor_CSD__2[[#This Row],[Benjamini]],1,0)</f>
        <v>1</v>
      </c>
    </row>
    <row r="114" spans="1:14" x14ac:dyDescent="0.35">
      <c r="A114" s="1" t="s">
        <v>22</v>
      </c>
      <c r="B114" s="1" t="s">
        <v>24</v>
      </c>
      <c r="C114" s="1">
        <v>0.84724356115099997</v>
      </c>
      <c r="D114" s="1">
        <v>0.78268789552200002</v>
      </c>
      <c r="E114" s="1" t="s">
        <v>23</v>
      </c>
      <c r="F114" s="1">
        <v>0.78268789552200002</v>
      </c>
      <c r="G114" s="1">
        <f>ABS(arithmetic_underlying_cor_CSD__2[[#This Row],[rho_BP]])*SQRT(139-2)/SQRT(1-ABS(arithmetic_underlying_cor_CSD__2[[#This Row],[rho_BP]])^2)</f>
        <v>18.668383641784359</v>
      </c>
      <c r="H114" s="1">
        <f>ABS(arithmetic_underlying_cor_CSD__2[[#This Row],[rho_ctrl]])*SQRT(201-2)/SQRT(1-ABS(arithmetic_underlying_cor_CSD__2[[#This Row],[rho_ctrl]])^2)</f>
        <v>17.739261628805913</v>
      </c>
      <c r="I114" s="1">
        <f xml:space="preserve"> _xlfn.T.DIST.2T(arithmetic_underlying_cor_CSD__2[[#This Row],[t1]],139-2)</f>
        <v>1.8383649922461665E-39</v>
      </c>
      <c r="J114" s="1">
        <f xml:space="preserve"> _xlfn.T.DIST.2T(arithmetic_underlying_cor_CSD__2[[#This Row],[t2]],201-2)</f>
        <v>7.5660133439318167E-43</v>
      </c>
      <c r="K114" s="1">
        <f>arithmetic_underlying_cor_CSD__2[[#This Row],[p1]]*arithmetic_underlying_cor_CSD__2[[#This Row],[p2]]</f>
        <v>1.3909094062351607E-81</v>
      </c>
      <c r="L114" s="1">
        <v>113</v>
      </c>
      <c r="M114" s="1">
        <f>(arithmetic_underlying_cor_CSD__2[[#This Row],[Rank]]/9906756)*0.05</f>
        <v>5.703178719653537E-7</v>
      </c>
      <c r="N114" s="1">
        <f>IF(arithmetic_underlying_cor_CSD__2[[#This Row],[p1p2]]&lt;arithmetic_underlying_cor_CSD__2[[#This Row],[Benjamini]],1,0)</f>
        <v>1</v>
      </c>
    </row>
    <row r="115" spans="1:14" x14ac:dyDescent="0.35">
      <c r="A115" s="1" t="s">
        <v>24</v>
      </c>
      <c r="B115" s="1" t="s">
        <v>22</v>
      </c>
      <c r="C115" s="1">
        <v>0.84724356115099997</v>
      </c>
      <c r="D115" s="1">
        <v>0.78268789552200002</v>
      </c>
      <c r="E115" s="1" t="s">
        <v>23</v>
      </c>
      <c r="F115" s="1">
        <v>0.78268789552200002</v>
      </c>
      <c r="G115" s="1">
        <f>ABS(arithmetic_underlying_cor_CSD__2[[#This Row],[rho_BP]])*SQRT(139-2)/SQRT(1-ABS(arithmetic_underlying_cor_CSD__2[[#This Row],[rho_BP]])^2)</f>
        <v>18.668383641784359</v>
      </c>
      <c r="H115" s="1">
        <f>ABS(arithmetic_underlying_cor_CSD__2[[#This Row],[rho_ctrl]])*SQRT(201-2)/SQRT(1-ABS(arithmetic_underlying_cor_CSD__2[[#This Row],[rho_ctrl]])^2)</f>
        <v>17.739261628805913</v>
      </c>
      <c r="I115" s="1">
        <f xml:space="preserve"> _xlfn.T.DIST.2T(arithmetic_underlying_cor_CSD__2[[#This Row],[t1]],139-2)</f>
        <v>1.8383649922461665E-39</v>
      </c>
      <c r="J115" s="1">
        <f xml:space="preserve"> _xlfn.T.DIST.2T(arithmetic_underlying_cor_CSD__2[[#This Row],[t2]],201-2)</f>
        <v>7.5660133439318167E-43</v>
      </c>
      <c r="K115" s="1">
        <f>arithmetic_underlying_cor_CSD__2[[#This Row],[p1]]*arithmetic_underlying_cor_CSD__2[[#This Row],[p2]]</f>
        <v>1.3909094062351607E-81</v>
      </c>
      <c r="L115" s="1">
        <v>114</v>
      </c>
      <c r="M115" s="1">
        <f>(arithmetic_underlying_cor_CSD__2[[#This Row],[Rank]]/9906756)*0.05</f>
        <v>5.7536493277920645E-7</v>
      </c>
      <c r="N115" s="1">
        <f>IF(arithmetic_underlying_cor_CSD__2[[#This Row],[p1p2]]&lt;arithmetic_underlying_cor_CSD__2[[#This Row],[Benjamini]],1,0)</f>
        <v>1</v>
      </c>
    </row>
    <row r="116" spans="1:14" x14ac:dyDescent="0.35">
      <c r="A116" s="1" t="s">
        <v>49</v>
      </c>
      <c r="B116" s="1" t="s">
        <v>414</v>
      </c>
      <c r="C116" s="1">
        <v>0.78733517985599999</v>
      </c>
      <c r="D116" s="1">
        <v>0.82668465174100003</v>
      </c>
      <c r="E116" s="1" t="s">
        <v>23</v>
      </c>
      <c r="F116" s="1">
        <v>0.78733517985599999</v>
      </c>
      <c r="G116" s="1">
        <f>ABS(arithmetic_underlying_cor_CSD__2[[#This Row],[rho_BP]])*SQRT(139-2)/SQRT(1-ABS(arithmetic_underlying_cor_CSD__2[[#This Row],[rho_BP]])^2)</f>
        <v>14.947518937414399</v>
      </c>
      <c r="H116" s="1">
        <f>ABS(arithmetic_underlying_cor_CSD__2[[#This Row],[rho_ctrl]])*SQRT(201-2)/SQRT(1-ABS(arithmetic_underlying_cor_CSD__2[[#This Row],[rho_ctrl]])^2)</f>
        <v>20.726029445830335</v>
      </c>
      <c r="I116" s="1">
        <f xml:space="preserve"> _xlfn.T.DIST.2T(arithmetic_underlying_cor_CSD__2[[#This Row],[t1]],139-2)</f>
        <v>1.4387841397912134E-30</v>
      </c>
      <c r="J116" s="1">
        <f xml:space="preserve"> _xlfn.T.DIST.2T(arithmetic_underlying_cor_CSD__2[[#This Row],[t2]],201-2)</f>
        <v>1.3596991855405029E-51</v>
      </c>
      <c r="K116" s="1">
        <f>arithmetic_underlying_cor_CSD__2[[#This Row],[p1]]*arithmetic_underlying_cor_CSD__2[[#This Row],[p2]]</f>
        <v>1.9563136230427059E-81</v>
      </c>
      <c r="L116" s="1">
        <v>115</v>
      </c>
      <c r="M116" s="1">
        <f>(arithmetic_underlying_cor_CSD__2[[#This Row],[Rank]]/9906756)*0.05</f>
        <v>5.8041199359305919E-7</v>
      </c>
      <c r="N116" s="1">
        <f>IF(arithmetic_underlying_cor_CSD__2[[#This Row],[p1p2]]&lt;arithmetic_underlying_cor_CSD__2[[#This Row],[Benjamini]],1,0)</f>
        <v>1</v>
      </c>
    </row>
    <row r="117" spans="1:14" x14ac:dyDescent="0.35">
      <c r="A117" s="1" t="s">
        <v>414</v>
      </c>
      <c r="B117" s="1" t="s">
        <v>49</v>
      </c>
      <c r="C117" s="1">
        <v>0.78733517985599999</v>
      </c>
      <c r="D117" s="1">
        <v>0.82668465174100003</v>
      </c>
      <c r="E117" s="1" t="s">
        <v>23</v>
      </c>
      <c r="F117" s="1">
        <v>0.78733517985599999</v>
      </c>
      <c r="G117" s="1">
        <f>ABS(arithmetic_underlying_cor_CSD__2[[#This Row],[rho_BP]])*SQRT(139-2)/SQRT(1-ABS(arithmetic_underlying_cor_CSD__2[[#This Row],[rho_BP]])^2)</f>
        <v>14.947518937414399</v>
      </c>
      <c r="H117" s="1">
        <f>ABS(arithmetic_underlying_cor_CSD__2[[#This Row],[rho_ctrl]])*SQRT(201-2)/SQRT(1-ABS(arithmetic_underlying_cor_CSD__2[[#This Row],[rho_ctrl]])^2)</f>
        <v>20.726029445830335</v>
      </c>
      <c r="I117" s="1">
        <f xml:space="preserve"> _xlfn.T.DIST.2T(arithmetic_underlying_cor_CSD__2[[#This Row],[t1]],139-2)</f>
        <v>1.4387841397912134E-30</v>
      </c>
      <c r="J117" s="1">
        <f xml:space="preserve"> _xlfn.T.DIST.2T(arithmetic_underlying_cor_CSD__2[[#This Row],[t2]],201-2)</f>
        <v>1.3596991855405029E-51</v>
      </c>
      <c r="K117" s="1">
        <f>arithmetic_underlying_cor_CSD__2[[#This Row],[p1]]*arithmetic_underlying_cor_CSD__2[[#This Row],[p2]]</f>
        <v>1.9563136230427059E-81</v>
      </c>
      <c r="L117" s="1">
        <v>116</v>
      </c>
      <c r="M117" s="1">
        <f>(arithmetic_underlying_cor_CSD__2[[#This Row],[Rank]]/9906756)*0.05</f>
        <v>5.8545905440691183E-7</v>
      </c>
      <c r="N117" s="1">
        <f>IF(arithmetic_underlying_cor_CSD__2[[#This Row],[p1p2]]&lt;arithmetic_underlying_cor_CSD__2[[#This Row],[Benjamini]],1,0)</f>
        <v>1</v>
      </c>
    </row>
    <row r="118" spans="1:14" x14ac:dyDescent="0.35">
      <c r="A118" s="1" t="s">
        <v>62</v>
      </c>
      <c r="B118" s="1" t="s">
        <v>47</v>
      </c>
      <c r="C118" s="1">
        <v>0.76634664028800004</v>
      </c>
      <c r="D118" s="1">
        <v>0.83685920398000002</v>
      </c>
      <c r="E118" s="1" t="s">
        <v>23</v>
      </c>
      <c r="F118" s="1">
        <v>0.76634664028800004</v>
      </c>
      <c r="G118" s="1">
        <f>ABS(arithmetic_underlying_cor_CSD__2[[#This Row],[rho_BP]])*SQRT(139-2)/SQRT(1-ABS(arithmetic_underlying_cor_CSD__2[[#This Row],[rho_BP]])^2)</f>
        <v>13.96244765517522</v>
      </c>
      <c r="H118" s="1">
        <f>ABS(arithmetic_underlying_cor_CSD__2[[#This Row],[rho_ctrl]])*SQRT(201-2)/SQRT(1-ABS(arithmetic_underlying_cor_CSD__2[[#This Row],[rho_ctrl]])^2)</f>
        <v>21.565508962469298</v>
      </c>
      <c r="I118" s="1">
        <f xml:space="preserve"> _xlfn.T.DIST.2T(arithmetic_underlying_cor_CSD__2[[#This Row],[t1]],139-2)</f>
        <v>4.1502925805523971E-28</v>
      </c>
      <c r="J118" s="1">
        <f xml:space="preserve"> _xlfn.T.DIST.2T(arithmetic_underlying_cor_CSD__2[[#This Row],[t2]],201-2)</f>
        <v>5.6744159615548253E-54</v>
      </c>
      <c r="K118" s="1">
        <f>arithmetic_underlying_cor_CSD__2[[#This Row],[p1]]*arithmetic_underlying_cor_CSD__2[[#This Row],[p2]]</f>
        <v>2.3550486464209086E-81</v>
      </c>
      <c r="L118" s="1">
        <v>117</v>
      </c>
      <c r="M118" s="1">
        <f>(arithmetic_underlying_cor_CSD__2[[#This Row],[Rank]]/9906756)*0.05</f>
        <v>5.9050611522076458E-7</v>
      </c>
      <c r="N118" s="1">
        <f>IF(arithmetic_underlying_cor_CSD__2[[#This Row],[p1p2]]&lt;arithmetic_underlying_cor_CSD__2[[#This Row],[Benjamini]],1,0)</f>
        <v>1</v>
      </c>
    </row>
    <row r="119" spans="1:14" x14ac:dyDescent="0.35">
      <c r="A119" s="1" t="s">
        <v>47</v>
      </c>
      <c r="B119" s="1" t="s">
        <v>62</v>
      </c>
      <c r="C119" s="1">
        <v>0.76634664028800004</v>
      </c>
      <c r="D119" s="1">
        <v>0.83685920398000002</v>
      </c>
      <c r="E119" s="1" t="s">
        <v>23</v>
      </c>
      <c r="F119" s="1">
        <v>0.76634664028800004</v>
      </c>
      <c r="G119" s="1">
        <f>ABS(arithmetic_underlying_cor_CSD__2[[#This Row],[rho_BP]])*SQRT(139-2)/SQRT(1-ABS(arithmetic_underlying_cor_CSD__2[[#This Row],[rho_BP]])^2)</f>
        <v>13.96244765517522</v>
      </c>
      <c r="H119" s="1">
        <f>ABS(arithmetic_underlying_cor_CSD__2[[#This Row],[rho_ctrl]])*SQRT(201-2)/SQRT(1-ABS(arithmetic_underlying_cor_CSD__2[[#This Row],[rho_ctrl]])^2)</f>
        <v>21.565508962469298</v>
      </c>
      <c r="I119" s="1">
        <f xml:space="preserve"> _xlfn.T.DIST.2T(arithmetic_underlying_cor_CSD__2[[#This Row],[t1]],139-2)</f>
        <v>4.1502925805523971E-28</v>
      </c>
      <c r="J119" s="1">
        <f xml:space="preserve"> _xlfn.T.DIST.2T(arithmetic_underlying_cor_CSD__2[[#This Row],[t2]],201-2)</f>
        <v>5.6744159615548253E-54</v>
      </c>
      <c r="K119" s="1">
        <f>arithmetic_underlying_cor_CSD__2[[#This Row],[p1]]*arithmetic_underlying_cor_CSD__2[[#This Row],[p2]]</f>
        <v>2.3550486464209086E-81</v>
      </c>
      <c r="L119" s="1">
        <v>118</v>
      </c>
      <c r="M119" s="1">
        <f>(arithmetic_underlying_cor_CSD__2[[#This Row],[Rank]]/9906756)*0.05</f>
        <v>5.9555317603461722E-7</v>
      </c>
      <c r="N119" s="1">
        <f>IF(arithmetic_underlying_cor_CSD__2[[#This Row],[p1p2]]&lt;arithmetic_underlying_cor_CSD__2[[#This Row],[Benjamini]],1,0)</f>
        <v>1</v>
      </c>
    </row>
    <row r="120" spans="1:14" x14ac:dyDescent="0.35">
      <c r="A120" s="1" t="s">
        <v>187</v>
      </c>
      <c r="B120" s="1" t="s">
        <v>137</v>
      </c>
      <c r="C120" s="1">
        <v>0.81840095683500003</v>
      </c>
      <c r="D120" s="1">
        <v>0.80612100995000002</v>
      </c>
      <c r="E120" s="1" t="s">
        <v>23</v>
      </c>
      <c r="F120" s="1">
        <v>0.80612100995000002</v>
      </c>
      <c r="G120" s="1">
        <f>ABS(arithmetic_underlying_cor_CSD__2[[#This Row],[rho_BP]])*SQRT(139-2)/SQRT(1-ABS(arithmetic_underlying_cor_CSD__2[[#This Row],[rho_BP]])^2)</f>
        <v>16.669585788237907</v>
      </c>
      <c r="H120" s="1">
        <f>ABS(arithmetic_underlying_cor_CSD__2[[#This Row],[rho_ctrl]])*SQRT(201-2)/SQRT(1-ABS(arithmetic_underlying_cor_CSD__2[[#This Row],[rho_ctrl]])^2)</f>
        <v>19.217105830034352</v>
      </c>
      <c r="I120" s="1">
        <f xml:space="preserve"> _xlfn.T.DIST.2T(arithmetic_underlying_cor_CSD__2[[#This Row],[t1]],139-2)</f>
        <v>9.0430226530362297E-35</v>
      </c>
      <c r="J120" s="1">
        <f xml:space="preserve"> _xlfn.T.DIST.2T(arithmetic_underlying_cor_CSD__2[[#This Row],[t2]],201-2)</f>
        <v>3.1625073451605107E-47</v>
      </c>
      <c r="K120" s="1">
        <f>arithmetic_underlying_cor_CSD__2[[#This Row],[p1]]*arithmetic_underlying_cor_CSD__2[[#This Row],[p2]]</f>
        <v>2.8598625562679966E-81</v>
      </c>
      <c r="L120" s="1">
        <v>119</v>
      </c>
      <c r="M120" s="1">
        <f>(arithmetic_underlying_cor_CSD__2[[#This Row],[Rank]]/9906756)*0.05</f>
        <v>6.0060023684846986E-7</v>
      </c>
      <c r="N120" s="1">
        <f>IF(arithmetic_underlying_cor_CSD__2[[#This Row],[p1p2]]&lt;arithmetic_underlying_cor_CSD__2[[#This Row],[Benjamini]],1,0)</f>
        <v>1</v>
      </c>
    </row>
    <row r="121" spans="1:14" x14ac:dyDescent="0.35">
      <c r="A121" s="1" t="s">
        <v>137</v>
      </c>
      <c r="B121" s="1" t="s">
        <v>187</v>
      </c>
      <c r="C121" s="1">
        <v>0.81840095683500003</v>
      </c>
      <c r="D121" s="1">
        <v>0.80612100995000002</v>
      </c>
      <c r="E121" s="1" t="s">
        <v>23</v>
      </c>
      <c r="F121" s="1">
        <v>0.80612100995000002</v>
      </c>
      <c r="G121" s="1">
        <f>ABS(arithmetic_underlying_cor_CSD__2[[#This Row],[rho_BP]])*SQRT(139-2)/SQRT(1-ABS(arithmetic_underlying_cor_CSD__2[[#This Row],[rho_BP]])^2)</f>
        <v>16.669585788237907</v>
      </c>
      <c r="H121" s="1">
        <f>ABS(arithmetic_underlying_cor_CSD__2[[#This Row],[rho_ctrl]])*SQRT(201-2)/SQRT(1-ABS(arithmetic_underlying_cor_CSD__2[[#This Row],[rho_ctrl]])^2)</f>
        <v>19.217105830034352</v>
      </c>
      <c r="I121" s="1">
        <f xml:space="preserve"> _xlfn.T.DIST.2T(arithmetic_underlying_cor_CSD__2[[#This Row],[t1]],139-2)</f>
        <v>9.0430226530362297E-35</v>
      </c>
      <c r="J121" s="1">
        <f xml:space="preserve"> _xlfn.T.DIST.2T(arithmetic_underlying_cor_CSD__2[[#This Row],[t2]],201-2)</f>
        <v>3.1625073451605107E-47</v>
      </c>
      <c r="K121" s="1">
        <f>arithmetic_underlying_cor_CSD__2[[#This Row],[p1]]*arithmetic_underlying_cor_CSD__2[[#This Row],[p2]]</f>
        <v>2.8598625562679966E-81</v>
      </c>
      <c r="L121" s="1">
        <v>120</v>
      </c>
      <c r="M121" s="1">
        <f>(arithmetic_underlying_cor_CSD__2[[#This Row],[Rank]]/9906756)*0.05</f>
        <v>6.0564729766232261E-7</v>
      </c>
      <c r="N121" s="1">
        <f>IF(arithmetic_underlying_cor_CSD__2[[#This Row],[p1p2]]&lt;arithmetic_underlying_cor_CSD__2[[#This Row],[Benjamini]],1,0)</f>
        <v>1</v>
      </c>
    </row>
    <row r="122" spans="1:14" x14ac:dyDescent="0.35">
      <c r="A122" s="1" t="s">
        <v>49</v>
      </c>
      <c r="B122" s="1" t="s">
        <v>51</v>
      </c>
      <c r="C122" s="1">
        <v>0.751379223022</v>
      </c>
      <c r="D122" s="1">
        <v>0.84184246766199999</v>
      </c>
      <c r="E122" s="1" t="s">
        <v>23</v>
      </c>
      <c r="F122" s="1">
        <v>0.751379223022</v>
      </c>
      <c r="G122" s="1">
        <f>ABS(arithmetic_underlying_cor_CSD__2[[#This Row],[rho_BP]])*SQRT(139-2)/SQRT(1-ABS(arithmetic_underlying_cor_CSD__2[[#This Row],[rho_BP]])^2)</f>
        <v>13.327867273634073</v>
      </c>
      <c r="H122" s="1">
        <f>ABS(arithmetic_underlying_cor_CSD__2[[#This Row],[rho_ctrl]])*SQRT(201-2)/SQRT(1-ABS(arithmetic_underlying_cor_CSD__2[[#This Row],[rho_ctrl]])^2)</f>
        <v>22.003217276146859</v>
      </c>
      <c r="I122" s="1">
        <f xml:space="preserve"> _xlfn.T.DIST.2T(arithmetic_underlying_cor_CSD__2[[#This Row],[t1]],139-2)</f>
        <v>1.6611423320591167E-26</v>
      </c>
      <c r="J122" s="1">
        <f xml:space="preserve"> _xlfn.T.DIST.2T(arithmetic_underlying_cor_CSD__2[[#This Row],[t2]],201-2)</f>
        <v>3.3722402407333203E-55</v>
      </c>
      <c r="K122" s="1">
        <f>arithmetic_underlying_cor_CSD__2[[#This Row],[p1]]*arithmetic_underlying_cor_CSD__2[[#This Row],[p2]]</f>
        <v>5.6017710177553445E-81</v>
      </c>
      <c r="L122" s="1">
        <v>121</v>
      </c>
      <c r="M122" s="1">
        <f>(arithmetic_underlying_cor_CSD__2[[#This Row],[Rank]]/9906756)*0.05</f>
        <v>6.1069435847617525E-7</v>
      </c>
      <c r="N122" s="1">
        <f>IF(arithmetic_underlying_cor_CSD__2[[#This Row],[p1p2]]&lt;arithmetic_underlying_cor_CSD__2[[#This Row],[Benjamini]],1,0)</f>
        <v>1</v>
      </c>
    </row>
    <row r="123" spans="1:14" x14ac:dyDescent="0.35">
      <c r="A123" s="1" t="s">
        <v>51</v>
      </c>
      <c r="B123" s="1" t="s">
        <v>49</v>
      </c>
      <c r="C123" s="1">
        <v>0.751379223022</v>
      </c>
      <c r="D123" s="1">
        <v>0.84184246766199999</v>
      </c>
      <c r="E123" s="1" t="s">
        <v>23</v>
      </c>
      <c r="F123" s="1">
        <v>0.751379223022</v>
      </c>
      <c r="G123" s="1">
        <f>ABS(arithmetic_underlying_cor_CSD__2[[#This Row],[rho_BP]])*SQRT(139-2)/SQRT(1-ABS(arithmetic_underlying_cor_CSD__2[[#This Row],[rho_BP]])^2)</f>
        <v>13.327867273634073</v>
      </c>
      <c r="H123" s="1">
        <f>ABS(arithmetic_underlying_cor_CSD__2[[#This Row],[rho_ctrl]])*SQRT(201-2)/SQRT(1-ABS(arithmetic_underlying_cor_CSD__2[[#This Row],[rho_ctrl]])^2)</f>
        <v>22.003217276146859</v>
      </c>
      <c r="I123" s="1">
        <f xml:space="preserve"> _xlfn.T.DIST.2T(arithmetic_underlying_cor_CSD__2[[#This Row],[t1]],139-2)</f>
        <v>1.6611423320591167E-26</v>
      </c>
      <c r="J123" s="1">
        <f xml:space="preserve"> _xlfn.T.DIST.2T(arithmetic_underlying_cor_CSD__2[[#This Row],[t2]],201-2)</f>
        <v>3.3722402407333203E-55</v>
      </c>
      <c r="K123" s="1">
        <f>arithmetic_underlying_cor_CSD__2[[#This Row],[p1]]*arithmetic_underlying_cor_CSD__2[[#This Row],[p2]]</f>
        <v>5.6017710177553445E-81</v>
      </c>
      <c r="L123" s="1">
        <v>122</v>
      </c>
      <c r="M123" s="1">
        <f>(arithmetic_underlying_cor_CSD__2[[#This Row],[Rank]]/9906756)*0.05</f>
        <v>6.1574141929002799E-7</v>
      </c>
      <c r="N123" s="1">
        <f>IF(arithmetic_underlying_cor_CSD__2[[#This Row],[p1p2]]&lt;arithmetic_underlying_cor_CSD__2[[#This Row],[Benjamini]],1,0)</f>
        <v>1</v>
      </c>
    </row>
    <row r="124" spans="1:14" x14ac:dyDescent="0.35">
      <c r="A124" s="1" t="s">
        <v>59</v>
      </c>
      <c r="B124" s="1" t="s">
        <v>60</v>
      </c>
      <c r="C124" s="1">
        <v>0.79545569784199999</v>
      </c>
      <c r="D124" s="1">
        <v>0.81986139801000002</v>
      </c>
      <c r="E124" s="1" t="s">
        <v>23</v>
      </c>
      <c r="F124" s="1">
        <v>0.79545569784199999</v>
      </c>
      <c r="G124" s="1">
        <f>ABS(arithmetic_underlying_cor_CSD__2[[#This Row],[rho_BP]])*SQRT(139-2)/SQRT(1-ABS(arithmetic_underlying_cor_CSD__2[[#This Row],[rho_BP]])^2)</f>
        <v>15.363679568222702</v>
      </c>
      <c r="H124" s="1">
        <f>ABS(arithmetic_underlying_cor_CSD__2[[#This Row],[rho_ctrl]])*SQRT(201-2)/SQRT(1-ABS(arithmetic_underlying_cor_CSD__2[[#This Row],[rho_ctrl]])^2)</f>
        <v>20.199677068702652</v>
      </c>
      <c r="I124" s="1">
        <f xml:space="preserve"> _xlfn.T.DIST.2T(arithmetic_underlying_cor_CSD__2[[#This Row],[t1]],139-2)</f>
        <v>1.3498284044692024E-31</v>
      </c>
      <c r="J124" s="1">
        <f xml:space="preserve"> _xlfn.T.DIST.2T(arithmetic_underlying_cor_CSD__2[[#This Row],[t2]],201-2)</f>
        <v>4.4042047483153801E-50</v>
      </c>
      <c r="K124" s="1">
        <f>arithmetic_underlying_cor_CSD__2[[#This Row],[p1]]*arithmetic_underlying_cor_CSD__2[[#This Row],[p2]]</f>
        <v>5.9449206683742341E-81</v>
      </c>
      <c r="L124" s="1">
        <v>123</v>
      </c>
      <c r="M124" s="1">
        <f>(arithmetic_underlying_cor_CSD__2[[#This Row],[Rank]]/9906756)*0.05</f>
        <v>6.2078848010388074E-7</v>
      </c>
      <c r="N124" s="1">
        <f>IF(arithmetic_underlying_cor_CSD__2[[#This Row],[p1p2]]&lt;arithmetic_underlying_cor_CSD__2[[#This Row],[Benjamini]],1,0)</f>
        <v>1</v>
      </c>
    </row>
    <row r="125" spans="1:14" x14ac:dyDescent="0.35">
      <c r="A125" s="1" t="s">
        <v>60</v>
      </c>
      <c r="B125" s="1" t="s">
        <v>59</v>
      </c>
      <c r="C125" s="1">
        <v>0.79545569784199999</v>
      </c>
      <c r="D125" s="1">
        <v>0.81986139801000002</v>
      </c>
      <c r="E125" s="1" t="s">
        <v>23</v>
      </c>
      <c r="F125" s="1">
        <v>0.79545569784199999</v>
      </c>
      <c r="G125" s="1">
        <f>ABS(arithmetic_underlying_cor_CSD__2[[#This Row],[rho_BP]])*SQRT(139-2)/SQRT(1-ABS(arithmetic_underlying_cor_CSD__2[[#This Row],[rho_BP]])^2)</f>
        <v>15.363679568222702</v>
      </c>
      <c r="H125" s="1">
        <f>ABS(arithmetic_underlying_cor_CSD__2[[#This Row],[rho_ctrl]])*SQRT(201-2)/SQRT(1-ABS(arithmetic_underlying_cor_CSD__2[[#This Row],[rho_ctrl]])^2)</f>
        <v>20.199677068702652</v>
      </c>
      <c r="I125" s="1">
        <f xml:space="preserve"> _xlfn.T.DIST.2T(arithmetic_underlying_cor_CSD__2[[#This Row],[t1]],139-2)</f>
        <v>1.3498284044692024E-31</v>
      </c>
      <c r="J125" s="1">
        <f xml:space="preserve"> _xlfn.T.DIST.2T(arithmetic_underlying_cor_CSD__2[[#This Row],[t2]],201-2)</f>
        <v>4.4042047483153801E-50</v>
      </c>
      <c r="K125" s="1">
        <f>arithmetic_underlying_cor_CSD__2[[#This Row],[p1]]*arithmetic_underlying_cor_CSD__2[[#This Row],[p2]]</f>
        <v>5.9449206683742341E-81</v>
      </c>
      <c r="L125" s="1">
        <v>124</v>
      </c>
      <c r="M125" s="1">
        <f>(arithmetic_underlying_cor_CSD__2[[#This Row],[Rank]]/9906756)*0.05</f>
        <v>6.2583554091773327E-7</v>
      </c>
      <c r="N125" s="1">
        <f>IF(arithmetic_underlying_cor_CSD__2[[#This Row],[p1p2]]&lt;arithmetic_underlying_cor_CSD__2[[#This Row],[Benjamini]],1,0)</f>
        <v>1</v>
      </c>
    </row>
    <row r="126" spans="1:14" x14ac:dyDescent="0.35">
      <c r="A126" s="1" t="s">
        <v>323</v>
      </c>
      <c r="B126" s="1" t="s">
        <v>324</v>
      </c>
      <c r="C126" s="1">
        <v>0.80082589208599997</v>
      </c>
      <c r="D126" s="1">
        <v>0.81597129850700001</v>
      </c>
      <c r="E126" s="1" t="s">
        <v>23</v>
      </c>
      <c r="F126" s="1">
        <v>0.80082589208599997</v>
      </c>
      <c r="G126" s="1">
        <f>ABS(arithmetic_underlying_cor_CSD__2[[#This Row],[rho_BP]])*SQRT(139-2)/SQRT(1-ABS(arithmetic_underlying_cor_CSD__2[[#This Row],[rho_BP]])^2)</f>
        <v>15.651143966193541</v>
      </c>
      <c r="H126" s="1">
        <f>ABS(arithmetic_underlying_cor_CSD__2[[#This Row],[rho_ctrl]])*SQRT(201-2)/SQRT(1-ABS(arithmetic_underlying_cor_CSD__2[[#This Row],[rho_ctrl]])^2)</f>
        <v>19.911507885178182</v>
      </c>
      <c r="I126" s="1">
        <f xml:space="preserve"> _xlfn.T.DIST.2T(arithmetic_underlying_cor_CSD__2[[#This Row],[t1]],139-2)</f>
        <v>2.6594037607765227E-32</v>
      </c>
      <c r="J126" s="1">
        <f xml:space="preserve"> _xlfn.T.DIST.2T(arithmetic_underlying_cor_CSD__2[[#This Row],[t2]],201-2)</f>
        <v>2.9968987660477385E-49</v>
      </c>
      <c r="K126" s="1">
        <f>arithmetic_underlying_cor_CSD__2[[#This Row],[p1]]*arithmetic_underlying_cor_CSD__2[[#This Row],[p2]]</f>
        <v>7.9699638490938761E-81</v>
      </c>
      <c r="L126" s="1">
        <v>125</v>
      </c>
      <c r="M126" s="1">
        <f>(arithmetic_underlying_cor_CSD__2[[#This Row],[Rank]]/9906756)*0.05</f>
        <v>6.3088260173158602E-7</v>
      </c>
      <c r="N126" s="1">
        <f>IF(arithmetic_underlying_cor_CSD__2[[#This Row],[p1p2]]&lt;arithmetic_underlying_cor_CSD__2[[#This Row],[Benjamini]],1,0)</f>
        <v>1</v>
      </c>
    </row>
    <row r="127" spans="1:14" x14ac:dyDescent="0.35">
      <c r="A127" s="1" t="s">
        <v>324</v>
      </c>
      <c r="B127" s="1" t="s">
        <v>323</v>
      </c>
      <c r="C127" s="1">
        <v>0.80082589208599997</v>
      </c>
      <c r="D127" s="1">
        <v>0.81597129850700001</v>
      </c>
      <c r="E127" s="1" t="s">
        <v>23</v>
      </c>
      <c r="F127" s="1">
        <v>0.80082589208599997</v>
      </c>
      <c r="G127" s="1">
        <f>ABS(arithmetic_underlying_cor_CSD__2[[#This Row],[rho_BP]])*SQRT(139-2)/SQRT(1-ABS(arithmetic_underlying_cor_CSD__2[[#This Row],[rho_BP]])^2)</f>
        <v>15.651143966193541</v>
      </c>
      <c r="H127" s="1">
        <f>ABS(arithmetic_underlying_cor_CSD__2[[#This Row],[rho_ctrl]])*SQRT(201-2)/SQRT(1-ABS(arithmetic_underlying_cor_CSD__2[[#This Row],[rho_ctrl]])^2)</f>
        <v>19.911507885178182</v>
      </c>
      <c r="I127" s="1">
        <f xml:space="preserve"> _xlfn.T.DIST.2T(arithmetic_underlying_cor_CSD__2[[#This Row],[t1]],139-2)</f>
        <v>2.6594037607765227E-32</v>
      </c>
      <c r="J127" s="1">
        <f xml:space="preserve"> _xlfn.T.DIST.2T(arithmetic_underlying_cor_CSD__2[[#This Row],[t2]],201-2)</f>
        <v>2.9968987660477385E-49</v>
      </c>
      <c r="K127" s="1">
        <f>arithmetic_underlying_cor_CSD__2[[#This Row],[p1]]*arithmetic_underlying_cor_CSD__2[[#This Row],[p2]]</f>
        <v>7.9699638490938761E-81</v>
      </c>
      <c r="L127" s="1">
        <v>126</v>
      </c>
      <c r="M127" s="1">
        <f>(arithmetic_underlying_cor_CSD__2[[#This Row],[Rank]]/9906756)*0.05</f>
        <v>6.3592966254543876E-7</v>
      </c>
      <c r="N127" s="1">
        <f>IF(arithmetic_underlying_cor_CSD__2[[#This Row],[p1p2]]&lt;arithmetic_underlying_cor_CSD__2[[#This Row],[Benjamini]],1,0)</f>
        <v>1</v>
      </c>
    </row>
    <row r="128" spans="1:14" x14ac:dyDescent="0.35">
      <c r="A128" s="1" t="s">
        <v>119</v>
      </c>
      <c r="B128" s="1" t="s">
        <v>123</v>
      </c>
      <c r="C128" s="1">
        <v>0.80355576978400001</v>
      </c>
      <c r="D128" s="1">
        <v>0.81244883084599995</v>
      </c>
      <c r="E128" s="1" t="s">
        <v>23</v>
      </c>
      <c r="F128" s="1">
        <v>0.80355576978400001</v>
      </c>
      <c r="G128" s="1">
        <f>ABS(arithmetic_underlying_cor_CSD__2[[#This Row],[rho_BP]])*SQRT(139-2)/SQRT(1-ABS(arithmetic_underlying_cor_CSD__2[[#This Row],[rho_BP]])^2)</f>
        <v>15.801265868916918</v>
      </c>
      <c r="H128" s="1">
        <f>ABS(arithmetic_underlying_cor_CSD__2[[#This Row],[rho_ctrl]])*SQRT(201-2)/SQRT(1-ABS(arithmetic_underlying_cor_CSD__2[[#This Row],[rho_ctrl]])^2)</f>
        <v>19.657568203300851</v>
      </c>
      <c r="I128" s="1">
        <f xml:space="preserve"> _xlfn.T.DIST.2T(arithmetic_underlying_cor_CSD__2[[#This Row],[t1]],139-2)</f>
        <v>1.1424565351785171E-32</v>
      </c>
      <c r="J128" s="1">
        <f xml:space="preserve"> _xlfn.T.DIST.2T(arithmetic_underlying_cor_CSD__2[[#This Row],[t2]],201-2)</f>
        <v>1.6365392015700673E-48</v>
      </c>
      <c r="K128" s="1">
        <f>arithmetic_underlying_cor_CSD__2[[#This Row],[p1]]*arithmetic_underlying_cor_CSD__2[[#This Row],[p2]]</f>
        <v>1.8696749059095557E-80</v>
      </c>
      <c r="L128" s="1">
        <v>127</v>
      </c>
      <c r="M128" s="1">
        <f>(arithmetic_underlying_cor_CSD__2[[#This Row],[Rank]]/9906756)*0.05</f>
        <v>6.409767233592914E-7</v>
      </c>
      <c r="N128" s="1">
        <f>IF(arithmetic_underlying_cor_CSD__2[[#This Row],[p1p2]]&lt;arithmetic_underlying_cor_CSD__2[[#This Row],[Benjamini]],1,0)</f>
        <v>1</v>
      </c>
    </row>
    <row r="129" spans="1:14" x14ac:dyDescent="0.35">
      <c r="A129" s="1" t="s">
        <v>123</v>
      </c>
      <c r="B129" s="1" t="s">
        <v>119</v>
      </c>
      <c r="C129" s="1">
        <v>0.80355576978400001</v>
      </c>
      <c r="D129" s="1">
        <v>0.81244883084599995</v>
      </c>
      <c r="E129" s="1" t="s">
        <v>23</v>
      </c>
      <c r="F129" s="1">
        <v>0.80355576978400001</v>
      </c>
      <c r="G129" s="1">
        <f>ABS(arithmetic_underlying_cor_CSD__2[[#This Row],[rho_BP]])*SQRT(139-2)/SQRT(1-ABS(arithmetic_underlying_cor_CSD__2[[#This Row],[rho_BP]])^2)</f>
        <v>15.801265868916918</v>
      </c>
      <c r="H129" s="1">
        <f>ABS(arithmetic_underlying_cor_CSD__2[[#This Row],[rho_ctrl]])*SQRT(201-2)/SQRT(1-ABS(arithmetic_underlying_cor_CSD__2[[#This Row],[rho_ctrl]])^2)</f>
        <v>19.657568203300851</v>
      </c>
      <c r="I129" s="1">
        <f xml:space="preserve"> _xlfn.T.DIST.2T(arithmetic_underlying_cor_CSD__2[[#This Row],[t1]],139-2)</f>
        <v>1.1424565351785171E-32</v>
      </c>
      <c r="J129" s="1">
        <f xml:space="preserve"> _xlfn.T.DIST.2T(arithmetic_underlying_cor_CSD__2[[#This Row],[t2]],201-2)</f>
        <v>1.6365392015700673E-48</v>
      </c>
      <c r="K129" s="1">
        <f>arithmetic_underlying_cor_CSD__2[[#This Row],[p1]]*arithmetic_underlying_cor_CSD__2[[#This Row],[p2]]</f>
        <v>1.8696749059095557E-80</v>
      </c>
      <c r="L129" s="1">
        <v>128</v>
      </c>
      <c r="M129" s="1">
        <f>(arithmetic_underlying_cor_CSD__2[[#This Row],[Rank]]/9906756)*0.05</f>
        <v>6.4602378417314415E-7</v>
      </c>
      <c r="N129" s="1">
        <f>IF(arithmetic_underlying_cor_CSD__2[[#This Row],[p1p2]]&lt;arithmetic_underlying_cor_CSD__2[[#This Row],[Benjamini]],1,0)</f>
        <v>1</v>
      </c>
    </row>
    <row r="130" spans="1:14" x14ac:dyDescent="0.35">
      <c r="A130" s="1" t="s">
        <v>45</v>
      </c>
      <c r="B130" s="1" t="s">
        <v>61</v>
      </c>
      <c r="C130" s="1">
        <v>0.78006674820099997</v>
      </c>
      <c r="D130" s="1">
        <v>0.82551256218900004</v>
      </c>
      <c r="E130" s="1" t="s">
        <v>23</v>
      </c>
      <c r="F130" s="1">
        <v>0.78006674820099997</v>
      </c>
      <c r="G130" s="1">
        <f>ABS(arithmetic_underlying_cor_CSD__2[[#This Row],[rho_BP]])*SQRT(139-2)/SQRT(1-ABS(arithmetic_underlying_cor_CSD__2[[#This Row],[rho_BP]])^2)</f>
        <v>14.59245819210067</v>
      </c>
      <c r="H130" s="1">
        <f>ABS(arithmetic_underlying_cor_CSD__2[[#This Row],[rho_ctrl]])*SQRT(201-2)/SQRT(1-ABS(arithmetic_underlying_cor_CSD__2[[#This Row],[rho_ctrl]])^2)</f>
        <v>20.633634298559073</v>
      </c>
      <c r="I130" s="1">
        <f xml:space="preserve"> _xlfn.T.DIST.2T(arithmetic_underlying_cor_CSD__2[[#This Row],[t1]],139-2)</f>
        <v>1.0976901204861816E-29</v>
      </c>
      <c r="J130" s="1">
        <f xml:space="preserve"> _xlfn.T.DIST.2T(arithmetic_underlying_cor_CSD__2[[#This Row],[t2]],201-2)</f>
        <v>2.4978404446495846E-51</v>
      </c>
      <c r="K130" s="1">
        <f>arithmetic_underlying_cor_CSD__2[[#This Row],[p1]]*arithmetic_underlying_cor_CSD__2[[#This Row],[p2]]</f>
        <v>2.74185477864266E-80</v>
      </c>
      <c r="L130" s="1">
        <v>129</v>
      </c>
      <c r="M130" s="1">
        <f>(arithmetic_underlying_cor_CSD__2[[#This Row],[Rank]]/9906756)*0.05</f>
        <v>6.5107084498699679E-7</v>
      </c>
      <c r="N130" s="1">
        <f>IF(arithmetic_underlying_cor_CSD__2[[#This Row],[p1p2]]&lt;arithmetic_underlying_cor_CSD__2[[#This Row],[Benjamini]],1,0)</f>
        <v>1</v>
      </c>
    </row>
    <row r="131" spans="1:14" x14ac:dyDescent="0.35">
      <c r="A131" s="1" t="s">
        <v>61</v>
      </c>
      <c r="B131" s="1" t="s">
        <v>45</v>
      </c>
      <c r="C131" s="1">
        <v>0.78006674820099997</v>
      </c>
      <c r="D131" s="1">
        <v>0.82551256218900004</v>
      </c>
      <c r="E131" s="1" t="s">
        <v>23</v>
      </c>
      <c r="F131" s="1">
        <v>0.78006674820099997</v>
      </c>
      <c r="G131" s="1">
        <f>ABS(arithmetic_underlying_cor_CSD__2[[#This Row],[rho_BP]])*SQRT(139-2)/SQRT(1-ABS(arithmetic_underlying_cor_CSD__2[[#This Row],[rho_BP]])^2)</f>
        <v>14.59245819210067</v>
      </c>
      <c r="H131" s="1">
        <f>ABS(arithmetic_underlying_cor_CSD__2[[#This Row],[rho_ctrl]])*SQRT(201-2)/SQRT(1-ABS(arithmetic_underlying_cor_CSD__2[[#This Row],[rho_ctrl]])^2)</f>
        <v>20.633634298559073</v>
      </c>
      <c r="I131" s="1">
        <f xml:space="preserve"> _xlfn.T.DIST.2T(arithmetic_underlying_cor_CSD__2[[#This Row],[t1]],139-2)</f>
        <v>1.0976901204861816E-29</v>
      </c>
      <c r="J131" s="1">
        <f xml:space="preserve"> _xlfn.T.DIST.2T(arithmetic_underlying_cor_CSD__2[[#This Row],[t2]],201-2)</f>
        <v>2.4978404446495846E-51</v>
      </c>
      <c r="K131" s="1">
        <f>arithmetic_underlying_cor_CSD__2[[#This Row],[p1]]*arithmetic_underlying_cor_CSD__2[[#This Row],[p2]]</f>
        <v>2.74185477864266E-80</v>
      </c>
      <c r="L131" s="1">
        <v>130</v>
      </c>
      <c r="M131" s="1">
        <f>(arithmetic_underlying_cor_CSD__2[[#This Row],[Rank]]/9906756)*0.05</f>
        <v>6.5611790580084943E-7</v>
      </c>
      <c r="N131" s="1">
        <f>IF(arithmetic_underlying_cor_CSD__2[[#This Row],[p1p2]]&lt;arithmetic_underlying_cor_CSD__2[[#This Row],[Benjamini]],1,0)</f>
        <v>1</v>
      </c>
    </row>
    <row r="132" spans="1:14" x14ac:dyDescent="0.35">
      <c r="A132" s="1" t="s">
        <v>98</v>
      </c>
      <c r="B132" s="1" t="s">
        <v>25</v>
      </c>
      <c r="C132" s="1">
        <v>0.83869700000000003</v>
      </c>
      <c r="D132" s="1">
        <v>0.78302372139300003</v>
      </c>
      <c r="E132" s="1" t="s">
        <v>23</v>
      </c>
      <c r="F132" s="1">
        <v>0.78302372139300003</v>
      </c>
      <c r="G132" s="1">
        <f>ABS(arithmetic_underlying_cor_CSD__2[[#This Row],[rho_BP]])*SQRT(139-2)/SQRT(1-ABS(arithmetic_underlying_cor_CSD__2[[#This Row],[rho_BP]])^2)</f>
        <v>18.025572502127201</v>
      </c>
      <c r="H132" s="1">
        <f>ABS(arithmetic_underlying_cor_CSD__2[[#This Row],[rho_ctrl]])*SQRT(201-2)/SQRT(1-ABS(arithmetic_underlying_cor_CSD__2[[#This Row],[rho_ctrl]])^2)</f>
        <v>17.758928903037283</v>
      </c>
      <c r="I132" s="1">
        <f xml:space="preserve"> _xlfn.T.DIST.2T(arithmetic_underlying_cor_CSD__2[[#This Row],[t1]],139-2)</f>
        <v>5.6276673718818225E-38</v>
      </c>
      <c r="J132" s="1">
        <f xml:space="preserve"> _xlfn.T.DIST.2T(arithmetic_underlying_cor_CSD__2[[#This Row],[t2]],201-2)</f>
        <v>6.6068298498040754E-43</v>
      </c>
      <c r="K132" s="1">
        <f>arithmetic_underlying_cor_CSD__2[[#This Row],[p1]]*arithmetic_underlying_cor_CSD__2[[#This Row],[p2]]</f>
        <v>3.7181040777317275E-80</v>
      </c>
      <c r="L132" s="1">
        <v>131</v>
      </c>
      <c r="M132" s="1">
        <f>(arithmetic_underlying_cor_CSD__2[[#This Row],[Rank]]/9906756)*0.05</f>
        <v>6.6116496661470217E-7</v>
      </c>
      <c r="N132" s="1">
        <f>IF(arithmetic_underlying_cor_CSD__2[[#This Row],[p1p2]]&lt;arithmetic_underlying_cor_CSD__2[[#This Row],[Benjamini]],1,0)</f>
        <v>1</v>
      </c>
    </row>
    <row r="133" spans="1:14" x14ac:dyDescent="0.35">
      <c r="A133" s="1" t="s">
        <v>25</v>
      </c>
      <c r="B133" s="1" t="s">
        <v>98</v>
      </c>
      <c r="C133" s="1">
        <v>0.83869700000000003</v>
      </c>
      <c r="D133" s="1">
        <v>0.78302372139300003</v>
      </c>
      <c r="E133" s="1" t="s">
        <v>23</v>
      </c>
      <c r="F133" s="1">
        <v>0.78302372139300003</v>
      </c>
      <c r="G133" s="1">
        <f>ABS(arithmetic_underlying_cor_CSD__2[[#This Row],[rho_BP]])*SQRT(139-2)/SQRT(1-ABS(arithmetic_underlying_cor_CSD__2[[#This Row],[rho_BP]])^2)</f>
        <v>18.025572502127201</v>
      </c>
      <c r="H133" s="1">
        <f>ABS(arithmetic_underlying_cor_CSD__2[[#This Row],[rho_ctrl]])*SQRT(201-2)/SQRT(1-ABS(arithmetic_underlying_cor_CSD__2[[#This Row],[rho_ctrl]])^2)</f>
        <v>17.758928903037283</v>
      </c>
      <c r="I133" s="1">
        <f xml:space="preserve"> _xlfn.T.DIST.2T(arithmetic_underlying_cor_CSD__2[[#This Row],[t1]],139-2)</f>
        <v>5.6276673718818225E-38</v>
      </c>
      <c r="J133" s="1">
        <f xml:space="preserve"> _xlfn.T.DIST.2T(arithmetic_underlying_cor_CSD__2[[#This Row],[t2]],201-2)</f>
        <v>6.6068298498040754E-43</v>
      </c>
      <c r="K133" s="1">
        <f>arithmetic_underlying_cor_CSD__2[[#This Row],[p1]]*arithmetic_underlying_cor_CSD__2[[#This Row],[p2]]</f>
        <v>3.7181040777317275E-80</v>
      </c>
      <c r="L133" s="1">
        <v>132</v>
      </c>
      <c r="M133" s="1">
        <f>(arithmetic_underlying_cor_CSD__2[[#This Row],[Rank]]/9906756)*0.05</f>
        <v>6.6621202742855481E-7</v>
      </c>
      <c r="N133" s="1">
        <f>IF(arithmetic_underlying_cor_CSD__2[[#This Row],[p1p2]]&lt;arithmetic_underlying_cor_CSD__2[[#This Row],[Benjamini]],1,0)</f>
        <v>1</v>
      </c>
    </row>
    <row r="134" spans="1:14" x14ac:dyDescent="0.35">
      <c r="A134" s="1" t="s">
        <v>50</v>
      </c>
      <c r="B134" s="1" t="s">
        <v>46</v>
      </c>
      <c r="C134" s="1">
        <v>0.76550760431700005</v>
      </c>
      <c r="D134" s="1">
        <v>0.83060862686600001</v>
      </c>
      <c r="E134" s="1" t="s">
        <v>23</v>
      </c>
      <c r="F134" s="1">
        <v>0.76550760431700005</v>
      </c>
      <c r="G134" s="1">
        <f>ABS(arithmetic_underlying_cor_CSD__2[[#This Row],[rho_BP]])*SQRT(139-2)/SQRT(1-ABS(arithmetic_underlying_cor_CSD__2[[#This Row],[rho_BP]])^2)</f>
        <v>13.925494135838093</v>
      </c>
      <c r="H134" s="1">
        <f>ABS(arithmetic_underlying_cor_CSD__2[[#This Row],[rho_ctrl]])*SQRT(201-2)/SQRT(1-ABS(arithmetic_underlying_cor_CSD__2[[#This Row],[rho_ctrl]])^2)</f>
        <v>21.04163966314556</v>
      </c>
      <c r="I134" s="1">
        <f xml:space="preserve"> _xlfn.T.DIST.2T(arithmetic_underlying_cor_CSD__2[[#This Row],[t1]],139-2)</f>
        <v>5.1409661465847194E-28</v>
      </c>
      <c r="J134" s="1">
        <f xml:space="preserve"> _xlfn.T.DIST.2T(arithmetic_underlying_cor_CSD__2[[#This Row],[t2]],201-2)</f>
        <v>1.7160960212586157E-52</v>
      </c>
      <c r="K134" s="1">
        <f>arithmetic_underlying_cor_CSD__2[[#This Row],[p1]]*arithmetic_underlying_cor_CSD__2[[#This Row],[p2]]</f>
        <v>8.8223915495792748E-80</v>
      </c>
      <c r="L134" s="1">
        <v>133</v>
      </c>
      <c r="M134" s="1">
        <f>(arithmetic_underlying_cor_CSD__2[[#This Row],[Rank]]/9906756)*0.05</f>
        <v>6.7125908824240756E-7</v>
      </c>
      <c r="N134" s="1">
        <f>IF(arithmetic_underlying_cor_CSD__2[[#This Row],[p1p2]]&lt;arithmetic_underlying_cor_CSD__2[[#This Row],[Benjamini]],1,0)</f>
        <v>1</v>
      </c>
    </row>
    <row r="135" spans="1:14" x14ac:dyDescent="0.35">
      <c r="A135" s="1" t="s">
        <v>46</v>
      </c>
      <c r="B135" s="1" t="s">
        <v>50</v>
      </c>
      <c r="C135" s="1">
        <v>0.76550760431700005</v>
      </c>
      <c r="D135" s="1">
        <v>0.83060862686600001</v>
      </c>
      <c r="E135" s="1" t="s">
        <v>23</v>
      </c>
      <c r="F135" s="1">
        <v>0.76550760431700005</v>
      </c>
      <c r="G135" s="1">
        <f>ABS(arithmetic_underlying_cor_CSD__2[[#This Row],[rho_BP]])*SQRT(139-2)/SQRT(1-ABS(arithmetic_underlying_cor_CSD__2[[#This Row],[rho_BP]])^2)</f>
        <v>13.925494135838093</v>
      </c>
      <c r="H135" s="1">
        <f>ABS(arithmetic_underlying_cor_CSD__2[[#This Row],[rho_ctrl]])*SQRT(201-2)/SQRT(1-ABS(arithmetic_underlying_cor_CSD__2[[#This Row],[rho_ctrl]])^2)</f>
        <v>21.04163966314556</v>
      </c>
      <c r="I135" s="1">
        <f xml:space="preserve"> _xlfn.T.DIST.2T(arithmetic_underlying_cor_CSD__2[[#This Row],[t1]],139-2)</f>
        <v>5.1409661465847194E-28</v>
      </c>
      <c r="J135" s="1">
        <f xml:space="preserve"> _xlfn.T.DIST.2T(arithmetic_underlying_cor_CSD__2[[#This Row],[t2]],201-2)</f>
        <v>1.7160960212586157E-52</v>
      </c>
      <c r="K135" s="1">
        <f>arithmetic_underlying_cor_CSD__2[[#This Row],[p1]]*arithmetic_underlying_cor_CSD__2[[#This Row],[p2]]</f>
        <v>8.8223915495792748E-80</v>
      </c>
      <c r="L135" s="1">
        <v>134</v>
      </c>
      <c r="M135" s="1">
        <f>(arithmetic_underlying_cor_CSD__2[[#This Row],[Rank]]/9906756)*0.05</f>
        <v>6.763061490562603E-7</v>
      </c>
      <c r="N135" s="1">
        <f>IF(arithmetic_underlying_cor_CSD__2[[#This Row],[p1p2]]&lt;arithmetic_underlying_cor_CSD__2[[#This Row],[Benjamini]],1,0)</f>
        <v>1</v>
      </c>
    </row>
    <row r="136" spans="1:14" x14ac:dyDescent="0.35">
      <c r="A136" s="1" t="s">
        <v>45</v>
      </c>
      <c r="B136" s="1" t="s">
        <v>49</v>
      </c>
      <c r="C136" s="1">
        <v>0.78705930215800002</v>
      </c>
      <c r="D136" s="1">
        <v>0.81647608457700005</v>
      </c>
      <c r="E136" s="1" t="s">
        <v>23</v>
      </c>
      <c r="F136" s="1">
        <v>0.78705930215800002</v>
      </c>
      <c r="G136" s="1">
        <f>ABS(arithmetic_underlying_cor_CSD__2[[#This Row],[rho_BP]])*SQRT(139-2)/SQRT(1-ABS(arithmetic_underlying_cor_CSD__2[[#This Row],[rho_BP]])^2)</f>
        <v>14.933751523582973</v>
      </c>
      <c r="H136" s="1">
        <f>ABS(arithmetic_underlying_cor_CSD__2[[#This Row],[rho_ctrl]])*SQRT(201-2)/SQRT(1-ABS(arithmetic_underlying_cor_CSD__2[[#This Row],[rho_ctrl]])^2)</f>
        <v>19.948435058505389</v>
      </c>
      <c r="I136" s="1">
        <f xml:space="preserve"> _xlfn.T.DIST.2T(arithmetic_underlying_cor_CSD__2[[#This Row],[t1]],139-2)</f>
        <v>1.5563922597134244E-30</v>
      </c>
      <c r="J136" s="1">
        <f xml:space="preserve"> _xlfn.T.DIST.2T(arithmetic_underlying_cor_CSD__2[[#This Row],[t2]],201-2)</f>
        <v>2.3427417045154328E-49</v>
      </c>
      <c r="K136" s="1">
        <f>arithmetic_underlying_cor_CSD__2[[#This Row],[p1]]*arithmetic_underlying_cor_CSD__2[[#This Row],[p2]]</f>
        <v>3.6462250554156542E-79</v>
      </c>
      <c r="L136" s="1">
        <v>135</v>
      </c>
      <c r="M136" s="1">
        <f>(arithmetic_underlying_cor_CSD__2[[#This Row],[Rank]]/9906756)*0.05</f>
        <v>6.8135320987011284E-7</v>
      </c>
      <c r="N136" s="1">
        <f>IF(arithmetic_underlying_cor_CSD__2[[#This Row],[p1p2]]&lt;arithmetic_underlying_cor_CSD__2[[#This Row],[Benjamini]],1,0)</f>
        <v>1</v>
      </c>
    </row>
    <row r="137" spans="1:14" x14ac:dyDescent="0.35">
      <c r="A137" s="1" t="s">
        <v>49</v>
      </c>
      <c r="B137" s="1" t="s">
        <v>45</v>
      </c>
      <c r="C137" s="1">
        <v>0.78705930215800002</v>
      </c>
      <c r="D137" s="1">
        <v>0.81647608457700005</v>
      </c>
      <c r="E137" s="1" t="s">
        <v>23</v>
      </c>
      <c r="F137" s="1">
        <v>0.78705930215800002</v>
      </c>
      <c r="G137" s="1">
        <f>ABS(arithmetic_underlying_cor_CSD__2[[#This Row],[rho_BP]])*SQRT(139-2)/SQRT(1-ABS(arithmetic_underlying_cor_CSD__2[[#This Row],[rho_BP]])^2)</f>
        <v>14.933751523582973</v>
      </c>
      <c r="H137" s="1">
        <f>ABS(arithmetic_underlying_cor_CSD__2[[#This Row],[rho_ctrl]])*SQRT(201-2)/SQRT(1-ABS(arithmetic_underlying_cor_CSD__2[[#This Row],[rho_ctrl]])^2)</f>
        <v>19.948435058505389</v>
      </c>
      <c r="I137" s="1">
        <f xml:space="preserve"> _xlfn.T.DIST.2T(arithmetic_underlying_cor_CSD__2[[#This Row],[t1]],139-2)</f>
        <v>1.5563922597134244E-30</v>
      </c>
      <c r="J137" s="1">
        <f xml:space="preserve"> _xlfn.T.DIST.2T(arithmetic_underlying_cor_CSD__2[[#This Row],[t2]],201-2)</f>
        <v>2.3427417045154328E-49</v>
      </c>
      <c r="K137" s="1">
        <f>arithmetic_underlying_cor_CSD__2[[#This Row],[p1]]*arithmetic_underlying_cor_CSD__2[[#This Row],[p2]]</f>
        <v>3.6462250554156542E-79</v>
      </c>
      <c r="L137" s="1">
        <v>136</v>
      </c>
      <c r="M137" s="1">
        <f>(arithmetic_underlying_cor_CSD__2[[#This Row],[Rank]]/9906756)*0.05</f>
        <v>6.8640027068396558E-7</v>
      </c>
      <c r="N137" s="1">
        <f>IF(arithmetic_underlying_cor_CSD__2[[#This Row],[p1p2]]&lt;arithmetic_underlying_cor_CSD__2[[#This Row],[Benjamini]],1,0)</f>
        <v>1</v>
      </c>
    </row>
    <row r="138" spans="1:14" x14ac:dyDescent="0.35">
      <c r="A138" s="1" t="s">
        <v>45</v>
      </c>
      <c r="B138" s="1" t="s">
        <v>62</v>
      </c>
      <c r="C138" s="1">
        <v>0.76966975539600002</v>
      </c>
      <c r="D138" s="1">
        <v>0.82556571641800003</v>
      </c>
      <c r="E138" s="1" t="s">
        <v>23</v>
      </c>
      <c r="F138" s="1">
        <v>0.76966975539600002</v>
      </c>
      <c r="G138" s="1">
        <f>ABS(arithmetic_underlying_cor_CSD__2[[#This Row],[rho_BP]])*SQRT(139-2)/SQRT(1-ABS(arithmetic_underlying_cor_CSD__2[[#This Row],[rho_BP]])^2)</f>
        <v>14.110522835486458</v>
      </c>
      <c r="H138" s="1">
        <f>ABS(arithmetic_underlying_cor_CSD__2[[#This Row],[rho_ctrl]])*SQRT(201-2)/SQRT(1-ABS(arithmetic_underlying_cor_CSD__2[[#This Row],[rho_ctrl]])^2)</f>
        <v>20.637806167224689</v>
      </c>
      <c r="I138" s="1">
        <f xml:space="preserve"> _xlfn.T.DIST.2T(arithmetic_underlying_cor_CSD__2[[#This Row],[t1]],139-2)</f>
        <v>1.7620474699904428E-28</v>
      </c>
      <c r="J138" s="1">
        <f xml:space="preserve"> _xlfn.T.DIST.2T(arithmetic_underlying_cor_CSD__2[[#This Row],[t2]],201-2)</f>
        <v>2.430130230641069E-51</v>
      </c>
      <c r="K138" s="1">
        <f>arithmetic_underlying_cor_CSD__2[[#This Row],[p1]]*arithmetic_underlying_cor_CSD__2[[#This Row],[p2]]</f>
        <v>4.2820048246483868E-79</v>
      </c>
      <c r="L138" s="1">
        <v>137</v>
      </c>
      <c r="M138" s="1">
        <f>(arithmetic_underlying_cor_CSD__2[[#This Row],[Rank]]/9906756)*0.05</f>
        <v>6.9144733149781833E-7</v>
      </c>
      <c r="N138" s="1">
        <f>IF(arithmetic_underlying_cor_CSD__2[[#This Row],[p1p2]]&lt;arithmetic_underlying_cor_CSD__2[[#This Row],[Benjamini]],1,0)</f>
        <v>1</v>
      </c>
    </row>
    <row r="139" spans="1:14" x14ac:dyDescent="0.35">
      <c r="A139" s="1" t="s">
        <v>62</v>
      </c>
      <c r="B139" s="1" t="s">
        <v>45</v>
      </c>
      <c r="C139" s="1">
        <v>0.76966975539600002</v>
      </c>
      <c r="D139" s="1">
        <v>0.82556571641800003</v>
      </c>
      <c r="E139" s="1" t="s">
        <v>23</v>
      </c>
      <c r="F139" s="1">
        <v>0.76966975539600002</v>
      </c>
      <c r="G139" s="1">
        <f>ABS(arithmetic_underlying_cor_CSD__2[[#This Row],[rho_BP]])*SQRT(139-2)/SQRT(1-ABS(arithmetic_underlying_cor_CSD__2[[#This Row],[rho_BP]])^2)</f>
        <v>14.110522835486458</v>
      </c>
      <c r="H139" s="1">
        <f>ABS(arithmetic_underlying_cor_CSD__2[[#This Row],[rho_ctrl]])*SQRT(201-2)/SQRT(1-ABS(arithmetic_underlying_cor_CSD__2[[#This Row],[rho_ctrl]])^2)</f>
        <v>20.637806167224689</v>
      </c>
      <c r="I139" s="1">
        <f xml:space="preserve"> _xlfn.T.DIST.2T(arithmetic_underlying_cor_CSD__2[[#This Row],[t1]],139-2)</f>
        <v>1.7620474699904428E-28</v>
      </c>
      <c r="J139" s="1">
        <f xml:space="preserve"> _xlfn.T.DIST.2T(arithmetic_underlying_cor_CSD__2[[#This Row],[t2]],201-2)</f>
        <v>2.430130230641069E-51</v>
      </c>
      <c r="K139" s="1">
        <f>arithmetic_underlying_cor_CSD__2[[#This Row],[p1]]*arithmetic_underlying_cor_CSD__2[[#This Row],[p2]]</f>
        <v>4.2820048246483868E-79</v>
      </c>
      <c r="L139" s="1">
        <v>138</v>
      </c>
      <c r="M139" s="1">
        <f>(arithmetic_underlying_cor_CSD__2[[#This Row],[Rank]]/9906756)*0.05</f>
        <v>6.9649439231167097E-7</v>
      </c>
      <c r="N139" s="1">
        <f>IF(arithmetic_underlying_cor_CSD__2[[#This Row],[p1p2]]&lt;arithmetic_underlying_cor_CSD__2[[#This Row],[Benjamini]],1,0)</f>
        <v>1</v>
      </c>
    </row>
    <row r="140" spans="1:14" x14ac:dyDescent="0.35">
      <c r="A140" s="1" t="s">
        <v>43</v>
      </c>
      <c r="B140" s="1" t="s">
        <v>44</v>
      </c>
      <c r="C140" s="1">
        <v>0.84323787769799996</v>
      </c>
      <c r="D140" s="1">
        <v>0.771502064677</v>
      </c>
      <c r="E140" s="1" t="s">
        <v>23</v>
      </c>
      <c r="F140" s="1">
        <v>0.771502064677</v>
      </c>
      <c r="G140" s="1">
        <f>ABS(arithmetic_underlying_cor_CSD__2[[#This Row],[rho_BP]])*SQRT(139-2)/SQRT(1-ABS(arithmetic_underlying_cor_CSD__2[[#This Row],[rho_BP]])^2)</f>
        <v>18.361118338880583</v>
      </c>
      <c r="H140" s="1">
        <f>ABS(arithmetic_underlying_cor_CSD__2[[#This Row],[rho_ctrl]])*SQRT(201-2)/SQRT(1-ABS(arithmetic_underlying_cor_CSD__2[[#This Row],[rho_ctrl]])^2)</f>
        <v>17.10612571303831</v>
      </c>
      <c r="I140" s="1">
        <f xml:space="preserve"> _xlfn.T.DIST.2T(arithmetic_underlying_cor_CSD__2[[#This Row],[t1]],139-2)</f>
        <v>9.3738753426009669E-39</v>
      </c>
      <c r="J140" s="1">
        <f xml:space="preserve"> _xlfn.T.DIST.2T(arithmetic_underlying_cor_CSD__2[[#This Row],[t2]],201-2)</f>
        <v>6.0527935544638714E-41</v>
      </c>
      <c r="K140" s="1">
        <f>arithmetic_underlying_cor_CSD__2[[#This Row],[p1]]*arithmetic_underlying_cor_CSD__2[[#This Row],[p2]]</f>
        <v>5.6738132254042947E-79</v>
      </c>
      <c r="L140" s="1">
        <v>139</v>
      </c>
      <c r="M140" s="1">
        <f>(arithmetic_underlying_cor_CSD__2[[#This Row],[Rank]]/9906756)*0.05</f>
        <v>7.0154145312552372E-7</v>
      </c>
      <c r="N140" s="1">
        <f>IF(arithmetic_underlying_cor_CSD__2[[#This Row],[p1p2]]&lt;arithmetic_underlying_cor_CSD__2[[#This Row],[Benjamini]],1,0)</f>
        <v>1</v>
      </c>
    </row>
    <row r="141" spans="1:14" x14ac:dyDescent="0.35">
      <c r="A141" s="1" t="s">
        <v>44</v>
      </c>
      <c r="B141" s="1" t="s">
        <v>43</v>
      </c>
      <c r="C141" s="1">
        <v>0.84323787769799996</v>
      </c>
      <c r="D141" s="1">
        <v>0.771502064677</v>
      </c>
      <c r="E141" s="1" t="s">
        <v>23</v>
      </c>
      <c r="F141" s="1">
        <v>0.771502064677</v>
      </c>
      <c r="G141" s="1">
        <f>ABS(arithmetic_underlying_cor_CSD__2[[#This Row],[rho_BP]])*SQRT(139-2)/SQRT(1-ABS(arithmetic_underlying_cor_CSD__2[[#This Row],[rho_BP]])^2)</f>
        <v>18.361118338880583</v>
      </c>
      <c r="H141" s="1">
        <f>ABS(arithmetic_underlying_cor_CSD__2[[#This Row],[rho_ctrl]])*SQRT(201-2)/SQRT(1-ABS(arithmetic_underlying_cor_CSD__2[[#This Row],[rho_ctrl]])^2)</f>
        <v>17.10612571303831</v>
      </c>
      <c r="I141" s="1">
        <f xml:space="preserve"> _xlfn.T.DIST.2T(arithmetic_underlying_cor_CSD__2[[#This Row],[t1]],139-2)</f>
        <v>9.3738753426009669E-39</v>
      </c>
      <c r="J141" s="1">
        <f xml:space="preserve"> _xlfn.T.DIST.2T(arithmetic_underlying_cor_CSD__2[[#This Row],[t2]],201-2)</f>
        <v>6.0527935544638714E-41</v>
      </c>
      <c r="K141" s="1">
        <f>arithmetic_underlying_cor_CSD__2[[#This Row],[p1]]*arithmetic_underlying_cor_CSD__2[[#This Row],[p2]]</f>
        <v>5.6738132254042947E-79</v>
      </c>
      <c r="L141" s="1">
        <v>140</v>
      </c>
      <c r="M141" s="1">
        <f>(arithmetic_underlying_cor_CSD__2[[#This Row],[Rank]]/9906756)*0.05</f>
        <v>7.0658851393937636E-7</v>
      </c>
      <c r="N141" s="1">
        <f>IF(arithmetic_underlying_cor_CSD__2[[#This Row],[p1p2]]&lt;arithmetic_underlying_cor_CSD__2[[#This Row],[Benjamini]],1,0)</f>
        <v>1</v>
      </c>
    </row>
    <row r="142" spans="1:14" x14ac:dyDescent="0.35">
      <c r="A142" s="1" t="s">
        <v>22</v>
      </c>
      <c r="B142" s="1" t="s">
        <v>25</v>
      </c>
      <c r="C142" s="1">
        <v>0.82626644604300004</v>
      </c>
      <c r="D142" s="1">
        <v>0.78721611940299996</v>
      </c>
      <c r="E142" s="1" t="s">
        <v>23</v>
      </c>
      <c r="F142" s="1">
        <v>0.78721611940299996</v>
      </c>
      <c r="G142" s="1">
        <f>ABS(arithmetic_underlying_cor_CSD__2[[#This Row],[rho_BP]])*SQRT(139-2)/SQRT(1-ABS(arithmetic_underlying_cor_CSD__2[[#This Row],[rho_BP]])^2)</f>
        <v>17.169453761938488</v>
      </c>
      <c r="H142" s="1">
        <f>ABS(arithmetic_underlying_cor_CSD__2[[#This Row],[rho_ctrl]])*SQRT(201-2)/SQRT(1-ABS(arithmetic_underlying_cor_CSD__2[[#This Row],[rho_ctrl]])^2)</f>
        <v>18.007881230250518</v>
      </c>
      <c r="I142" s="1">
        <f xml:space="preserve"> _xlfn.T.DIST.2T(arithmetic_underlying_cor_CSD__2[[#This Row],[t1]],139-2)</f>
        <v>5.7996817723772594E-36</v>
      </c>
      <c r="J142" s="1">
        <f xml:space="preserve"> _xlfn.T.DIST.2T(arithmetic_underlying_cor_CSD__2[[#This Row],[t2]],201-2)</f>
        <v>1.1914608340030039E-43</v>
      </c>
      <c r="K142" s="1">
        <f>arithmetic_underlying_cor_CSD__2[[#This Row],[p1]]*arithmetic_underlying_cor_CSD__2[[#This Row],[p2]]</f>
        <v>6.9100936814686294E-79</v>
      </c>
      <c r="L142" s="1">
        <v>141</v>
      </c>
      <c r="M142" s="1">
        <f>(arithmetic_underlying_cor_CSD__2[[#This Row],[Rank]]/9906756)*0.05</f>
        <v>7.11635574753229E-7</v>
      </c>
      <c r="N142" s="1">
        <f>IF(arithmetic_underlying_cor_CSD__2[[#This Row],[p1p2]]&lt;arithmetic_underlying_cor_CSD__2[[#This Row],[Benjamini]],1,0)</f>
        <v>1</v>
      </c>
    </row>
    <row r="143" spans="1:14" x14ac:dyDescent="0.35">
      <c r="A143" s="1" t="s">
        <v>25</v>
      </c>
      <c r="B143" s="1" t="s">
        <v>22</v>
      </c>
      <c r="C143" s="1">
        <v>0.82626644604300004</v>
      </c>
      <c r="D143" s="1">
        <v>0.78721611940299996</v>
      </c>
      <c r="E143" s="1" t="s">
        <v>23</v>
      </c>
      <c r="F143" s="1">
        <v>0.78721611940299996</v>
      </c>
      <c r="G143" s="1">
        <f>ABS(arithmetic_underlying_cor_CSD__2[[#This Row],[rho_BP]])*SQRT(139-2)/SQRT(1-ABS(arithmetic_underlying_cor_CSD__2[[#This Row],[rho_BP]])^2)</f>
        <v>17.169453761938488</v>
      </c>
      <c r="H143" s="1">
        <f>ABS(arithmetic_underlying_cor_CSD__2[[#This Row],[rho_ctrl]])*SQRT(201-2)/SQRT(1-ABS(arithmetic_underlying_cor_CSD__2[[#This Row],[rho_ctrl]])^2)</f>
        <v>18.007881230250518</v>
      </c>
      <c r="I143" s="1">
        <f xml:space="preserve"> _xlfn.T.DIST.2T(arithmetic_underlying_cor_CSD__2[[#This Row],[t1]],139-2)</f>
        <v>5.7996817723772594E-36</v>
      </c>
      <c r="J143" s="1">
        <f xml:space="preserve"> _xlfn.T.DIST.2T(arithmetic_underlying_cor_CSD__2[[#This Row],[t2]],201-2)</f>
        <v>1.1914608340030039E-43</v>
      </c>
      <c r="K143" s="1">
        <f>arithmetic_underlying_cor_CSD__2[[#This Row],[p1]]*arithmetic_underlying_cor_CSD__2[[#This Row],[p2]]</f>
        <v>6.9100936814686294E-79</v>
      </c>
      <c r="L143" s="1">
        <v>142</v>
      </c>
      <c r="M143" s="1">
        <f>(arithmetic_underlying_cor_CSD__2[[#This Row],[Rank]]/9906756)*0.05</f>
        <v>7.1668263556708174E-7</v>
      </c>
      <c r="N143" s="1">
        <f>IF(arithmetic_underlying_cor_CSD__2[[#This Row],[p1p2]]&lt;arithmetic_underlying_cor_CSD__2[[#This Row],[Benjamini]],1,0)</f>
        <v>1</v>
      </c>
    </row>
    <row r="144" spans="1:14" x14ac:dyDescent="0.35">
      <c r="A144" s="1" t="s">
        <v>66</v>
      </c>
      <c r="B144" s="1" t="s">
        <v>51</v>
      </c>
      <c r="C144" s="1">
        <v>0.77535402158300004</v>
      </c>
      <c r="D144" s="1">
        <v>0.81971921393000002</v>
      </c>
      <c r="E144" s="1" t="s">
        <v>23</v>
      </c>
      <c r="F144" s="1">
        <v>0.77535402158300004</v>
      </c>
      <c r="G144" s="1">
        <f>ABS(arithmetic_underlying_cor_CSD__2[[#This Row],[rho_BP]])*SQRT(139-2)/SQRT(1-ABS(arithmetic_underlying_cor_CSD__2[[#This Row],[rho_BP]])^2)</f>
        <v>14.37038882315383</v>
      </c>
      <c r="H144" s="1">
        <f>ABS(arithmetic_underlying_cor_CSD__2[[#This Row],[rho_ctrl]])*SQRT(201-2)/SQRT(1-ABS(arithmetic_underlying_cor_CSD__2[[#This Row],[rho_ctrl]])^2)</f>
        <v>20.188996895315164</v>
      </c>
      <c r="I144" s="1">
        <f xml:space="preserve"> _xlfn.T.DIST.2T(arithmetic_underlying_cor_CSD__2[[#This Row],[t1]],139-2)</f>
        <v>3.9347392985000503E-29</v>
      </c>
      <c r="J144" s="1">
        <f xml:space="preserve"> _xlfn.T.DIST.2T(arithmetic_underlying_cor_CSD__2[[#This Row],[t2]],201-2)</f>
        <v>4.7278058404337365E-50</v>
      </c>
      <c r="K144" s="1">
        <f>arithmetic_underlying_cor_CSD__2[[#This Row],[p1]]*arithmetic_underlying_cor_CSD__2[[#This Row],[p2]]</f>
        <v>1.8602683436032681E-78</v>
      </c>
      <c r="L144" s="1">
        <v>143</v>
      </c>
      <c r="M144" s="1">
        <f>(arithmetic_underlying_cor_CSD__2[[#This Row],[Rank]]/9906756)*0.05</f>
        <v>7.2172969638093438E-7</v>
      </c>
      <c r="N144" s="1">
        <f>IF(arithmetic_underlying_cor_CSD__2[[#This Row],[p1p2]]&lt;arithmetic_underlying_cor_CSD__2[[#This Row],[Benjamini]],1,0)</f>
        <v>1</v>
      </c>
    </row>
    <row r="145" spans="1:14" x14ac:dyDescent="0.35">
      <c r="A145" s="1" t="s">
        <v>51</v>
      </c>
      <c r="B145" s="1" t="s">
        <v>66</v>
      </c>
      <c r="C145" s="1">
        <v>0.77535402158300004</v>
      </c>
      <c r="D145" s="1">
        <v>0.81971921393000002</v>
      </c>
      <c r="E145" s="1" t="s">
        <v>23</v>
      </c>
      <c r="F145" s="1">
        <v>0.77535402158300004</v>
      </c>
      <c r="G145" s="1">
        <f>ABS(arithmetic_underlying_cor_CSD__2[[#This Row],[rho_BP]])*SQRT(139-2)/SQRT(1-ABS(arithmetic_underlying_cor_CSD__2[[#This Row],[rho_BP]])^2)</f>
        <v>14.37038882315383</v>
      </c>
      <c r="H145" s="1">
        <f>ABS(arithmetic_underlying_cor_CSD__2[[#This Row],[rho_ctrl]])*SQRT(201-2)/SQRT(1-ABS(arithmetic_underlying_cor_CSD__2[[#This Row],[rho_ctrl]])^2)</f>
        <v>20.188996895315164</v>
      </c>
      <c r="I145" s="1">
        <f xml:space="preserve"> _xlfn.T.DIST.2T(arithmetic_underlying_cor_CSD__2[[#This Row],[t1]],139-2)</f>
        <v>3.9347392985000503E-29</v>
      </c>
      <c r="J145" s="1">
        <f xml:space="preserve"> _xlfn.T.DIST.2T(arithmetic_underlying_cor_CSD__2[[#This Row],[t2]],201-2)</f>
        <v>4.7278058404337365E-50</v>
      </c>
      <c r="K145" s="1">
        <f>arithmetic_underlying_cor_CSD__2[[#This Row],[p1]]*arithmetic_underlying_cor_CSD__2[[#This Row],[p2]]</f>
        <v>1.8602683436032681E-78</v>
      </c>
      <c r="L145" s="1">
        <v>144</v>
      </c>
      <c r="M145" s="1">
        <f>(arithmetic_underlying_cor_CSD__2[[#This Row],[Rank]]/9906756)*0.05</f>
        <v>7.2677675719478713E-7</v>
      </c>
      <c r="N145" s="1">
        <f>IF(arithmetic_underlying_cor_CSD__2[[#This Row],[p1p2]]&lt;arithmetic_underlying_cor_CSD__2[[#This Row],[Benjamini]],1,0)</f>
        <v>1</v>
      </c>
    </row>
    <row r="146" spans="1:14" x14ac:dyDescent="0.35">
      <c r="A146" s="1" t="s">
        <v>98</v>
      </c>
      <c r="B146" s="1" t="s">
        <v>136</v>
      </c>
      <c r="C146" s="1">
        <v>0.838596532374</v>
      </c>
      <c r="D146" s="1">
        <v>0.77277877611900003</v>
      </c>
      <c r="E146" s="1" t="s">
        <v>23</v>
      </c>
      <c r="F146" s="1">
        <v>0.77277877611900003</v>
      </c>
      <c r="G146" s="1">
        <f>ABS(arithmetic_underlying_cor_CSD__2[[#This Row],[rho_BP]])*SQRT(139-2)/SQRT(1-ABS(arithmetic_underlying_cor_CSD__2[[#This Row],[rho_BP]])^2)</f>
        <v>18.018295165184483</v>
      </c>
      <c r="H146" s="1">
        <f>ABS(arithmetic_underlying_cor_CSD__2[[#This Row],[rho_ctrl]])*SQRT(201-2)/SQRT(1-ABS(arithmetic_underlying_cor_CSD__2[[#This Row],[rho_ctrl]])^2)</f>
        <v>17.176315349149966</v>
      </c>
      <c r="I146" s="1">
        <f xml:space="preserve"> _xlfn.T.DIST.2T(arithmetic_underlying_cor_CSD__2[[#This Row],[t1]],139-2)</f>
        <v>5.8516366738514286E-38</v>
      </c>
      <c r="J146" s="1">
        <f xml:space="preserve"> _xlfn.T.DIST.2T(arithmetic_underlying_cor_CSD__2[[#This Row],[t2]],201-2)</f>
        <v>3.7175716552627307E-41</v>
      </c>
      <c r="K146" s="1">
        <f>arithmetic_underlying_cor_CSD__2[[#This Row],[p1]]*arithmetic_underlying_cor_CSD__2[[#This Row],[p2]]</f>
        <v>2.1753878635605956E-78</v>
      </c>
      <c r="L146" s="1">
        <v>145</v>
      </c>
      <c r="M146" s="1">
        <f>(arithmetic_underlying_cor_CSD__2[[#This Row],[Rank]]/9906756)*0.05</f>
        <v>7.3182381800863987E-7</v>
      </c>
      <c r="N146" s="1">
        <f>IF(arithmetic_underlying_cor_CSD__2[[#This Row],[p1p2]]&lt;arithmetic_underlying_cor_CSD__2[[#This Row],[Benjamini]],1,0)</f>
        <v>1</v>
      </c>
    </row>
    <row r="147" spans="1:14" x14ac:dyDescent="0.35">
      <c r="A147" s="1" t="s">
        <v>136</v>
      </c>
      <c r="B147" s="1" t="s">
        <v>98</v>
      </c>
      <c r="C147" s="1">
        <v>0.838596532374</v>
      </c>
      <c r="D147" s="1">
        <v>0.77277877611900003</v>
      </c>
      <c r="E147" s="1" t="s">
        <v>23</v>
      </c>
      <c r="F147" s="1">
        <v>0.77277877611900003</v>
      </c>
      <c r="G147" s="1">
        <f>ABS(arithmetic_underlying_cor_CSD__2[[#This Row],[rho_BP]])*SQRT(139-2)/SQRT(1-ABS(arithmetic_underlying_cor_CSD__2[[#This Row],[rho_BP]])^2)</f>
        <v>18.018295165184483</v>
      </c>
      <c r="H147" s="1">
        <f>ABS(arithmetic_underlying_cor_CSD__2[[#This Row],[rho_ctrl]])*SQRT(201-2)/SQRT(1-ABS(arithmetic_underlying_cor_CSD__2[[#This Row],[rho_ctrl]])^2)</f>
        <v>17.176315349149966</v>
      </c>
      <c r="I147" s="1">
        <f xml:space="preserve"> _xlfn.T.DIST.2T(arithmetic_underlying_cor_CSD__2[[#This Row],[t1]],139-2)</f>
        <v>5.8516366738514286E-38</v>
      </c>
      <c r="J147" s="1">
        <f xml:space="preserve"> _xlfn.T.DIST.2T(arithmetic_underlying_cor_CSD__2[[#This Row],[t2]],201-2)</f>
        <v>3.7175716552627307E-41</v>
      </c>
      <c r="K147" s="1">
        <f>arithmetic_underlying_cor_CSD__2[[#This Row],[p1]]*arithmetic_underlying_cor_CSD__2[[#This Row],[p2]]</f>
        <v>2.1753878635605956E-78</v>
      </c>
      <c r="L147" s="1">
        <v>146</v>
      </c>
      <c r="M147" s="1">
        <f>(arithmetic_underlying_cor_CSD__2[[#This Row],[Rank]]/9906756)*0.05</f>
        <v>7.3687087882249241E-7</v>
      </c>
      <c r="N147" s="1">
        <f>IF(arithmetic_underlying_cor_CSD__2[[#This Row],[p1p2]]&lt;arithmetic_underlying_cor_CSD__2[[#This Row],[Benjamini]],1,0)</f>
        <v>1</v>
      </c>
    </row>
    <row r="148" spans="1:14" x14ac:dyDescent="0.35">
      <c r="A148" s="1" t="s">
        <v>137</v>
      </c>
      <c r="B148" s="1" t="s">
        <v>267</v>
      </c>
      <c r="C148" s="1">
        <v>0.87741795683500001</v>
      </c>
      <c r="D148" s="1">
        <v>0.72027367661700004</v>
      </c>
      <c r="E148" s="1" t="s">
        <v>23</v>
      </c>
      <c r="F148" s="1">
        <v>0.72027367661700004</v>
      </c>
      <c r="G148" s="1">
        <f>ABS(arithmetic_underlying_cor_CSD__2[[#This Row],[rho_BP]])*SQRT(139-2)/SQRT(1-ABS(arithmetic_underlying_cor_CSD__2[[#This Row],[rho_BP]])^2)</f>
        <v>21.407841970809518</v>
      </c>
      <c r="H148" s="1">
        <f>ABS(arithmetic_underlying_cor_CSD__2[[#This Row],[rho_ctrl]])*SQRT(201-2)/SQRT(1-ABS(arithmetic_underlying_cor_CSD__2[[#This Row],[rho_ctrl]])^2)</f>
        <v>14.647335891006396</v>
      </c>
      <c r="I148" s="1">
        <f xml:space="preserve"> _xlfn.T.DIST.2T(arithmetic_underlying_cor_CSD__2[[#This Row],[t1]],139-2)</f>
        <v>1.5304443403025592E-45</v>
      </c>
      <c r="J148" s="1">
        <f xml:space="preserve"> _xlfn.T.DIST.2T(arithmetic_underlying_cor_CSD__2[[#This Row],[t2]],201-2)</f>
        <v>1.9249137875139102E-33</v>
      </c>
      <c r="K148" s="1">
        <f>arithmetic_underlying_cor_CSD__2[[#This Row],[p1]]*arithmetic_underlying_cor_CSD__2[[#This Row],[p2]]</f>
        <v>2.9459734116710271E-78</v>
      </c>
      <c r="L148" s="1">
        <v>147</v>
      </c>
      <c r="M148" s="1">
        <f>(arithmetic_underlying_cor_CSD__2[[#This Row],[Rank]]/9906756)*0.05</f>
        <v>7.4191793963634515E-7</v>
      </c>
      <c r="N148" s="1">
        <f>IF(arithmetic_underlying_cor_CSD__2[[#This Row],[p1p2]]&lt;arithmetic_underlying_cor_CSD__2[[#This Row],[Benjamini]],1,0)</f>
        <v>1</v>
      </c>
    </row>
    <row r="149" spans="1:14" x14ac:dyDescent="0.35">
      <c r="A149" s="1" t="s">
        <v>267</v>
      </c>
      <c r="B149" s="1" t="s">
        <v>137</v>
      </c>
      <c r="C149" s="1">
        <v>0.87741795683500001</v>
      </c>
      <c r="D149" s="1">
        <v>0.72027367661700004</v>
      </c>
      <c r="E149" s="1" t="s">
        <v>23</v>
      </c>
      <c r="F149" s="1">
        <v>0.72027367661700004</v>
      </c>
      <c r="G149" s="1">
        <f>ABS(arithmetic_underlying_cor_CSD__2[[#This Row],[rho_BP]])*SQRT(139-2)/SQRT(1-ABS(arithmetic_underlying_cor_CSD__2[[#This Row],[rho_BP]])^2)</f>
        <v>21.407841970809518</v>
      </c>
      <c r="H149" s="1">
        <f>ABS(arithmetic_underlying_cor_CSD__2[[#This Row],[rho_ctrl]])*SQRT(201-2)/SQRT(1-ABS(arithmetic_underlying_cor_CSD__2[[#This Row],[rho_ctrl]])^2)</f>
        <v>14.647335891006396</v>
      </c>
      <c r="I149" s="1">
        <f xml:space="preserve"> _xlfn.T.DIST.2T(arithmetic_underlying_cor_CSD__2[[#This Row],[t1]],139-2)</f>
        <v>1.5304443403025592E-45</v>
      </c>
      <c r="J149" s="1">
        <f xml:space="preserve"> _xlfn.T.DIST.2T(arithmetic_underlying_cor_CSD__2[[#This Row],[t2]],201-2)</f>
        <v>1.9249137875139102E-33</v>
      </c>
      <c r="K149" s="1">
        <f>arithmetic_underlying_cor_CSD__2[[#This Row],[p1]]*arithmetic_underlying_cor_CSD__2[[#This Row],[p2]]</f>
        <v>2.9459734116710271E-78</v>
      </c>
      <c r="L149" s="1">
        <v>148</v>
      </c>
      <c r="M149" s="1">
        <f>(arithmetic_underlying_cor_CSD__2[[#This Row],[Rank]]/9906756)*0.05</f>
        <v>7.469650004501979E-7</v>
      </c>
      <c r="N149" s="1">
        <f>IF(arithmetic_underlying_cor_CSD__2[[#This Row],[p1p2]]&lt;arithmetic_underlying_cor_CSD__2[[#This Row],[Benjamini]],1,0)</f>
        <v>1</v>
      </c>
    </row>
    <row r="150" spans="1:14" x14ac:dyDescent="0.35">
      <c r="A150" s="1" t="s">
        <v>429</v>
      </c>
      <c r="B150" s="1" t="s">
        <v>428</v>
      </c>
      <c r="C150" s="1">
        <v>0.70763962589899998</v>
      </c>
      <c r="D150" s="1">
        <v>0.84716000497499999</v>
      </c>
      <c r="E150" s="1" t="s">
        <v>23</v>
      </c>
      <c r="F150" s="1">
        <v>0.70763962589899998</v>
      </c>
      <c r="G150" s="1">
        <f>ABS(arithmetic_underlying_cor_CSD__2[[#This Row],[rho_BP]])*SQRT(139-2)/SQRT(1-ABS(arithmetic_underlying_cor_CSD__2[[#This Row],[rho_BP]])^2)</f>
        <v>11.722360179071417</v>
      </c>
      <c r="H150" s="1">
        <f>ABS(arithmetic_underlying_cor_CSD__2[[#This Row],[rho_ctrl]])*SQRT(201-2)/SQRT(1-ABS(arithmetic_underlying_cor_CSD__2[[#This Row],[rho_ctrl]])^2)</f>
        <v>22.491644821700849</v>
      </c>
      <c r="I150" s="1">
        <f xml:space="preserve"> _xlfn.T.DIST.2T(arithmetic_underlying_cor_CSD__2[[#This Row],[t1]],139-2)</f>
        <v>2.0628727568633071E-22</v>
      </c>
      <c r="J150" s="1">
        <f xml:space="preserve"> _xlfn.T.DIST.2T(arithmetic_underlying_cor_CSD__2[[#This Row],[t2]],201-2)</f>
        <v>1.4857268676559294E-56</v>
      </c>
      <c r="K150" s="1">
        <f>arithmetic_underlying_cor_CSD__2[[#This Row],[p1]]*arithmetic_underlying_cor_CSD__2[[#This Row],[p2]]</f>
        <v>3.0648654794272731E-78</v>
      </c>
      <c r="L150" s="1">
        <v>149</v>
      </c>
      <c r="M150" s="1">
        <f>(arithmetic_underlying_cor_CSD__2[[#This Row],[Rank]]/9906756)*0.05</f>
        <v>7.5201206126405054E-7</v>
      </c>
      <c r="N150" s="1">
        <f>IF(arithmetic_underlying_cor_CSD__2[[#This Row],[p1p2]]&lt;arithmetic_underlying_cor_CSD__2[[#This Row],[Benjamini]],1,0)</f>
        <v>1</v>
      </c>
    </row>
    <row r="151" spans="1:14" x14ac:dyDescent="0.35">
      <c r="A151" s="1" t="s">
        <v>428</v>
      </c>
      <c r="B151" s="1" t="s">
        <v>429</v>
      </c>
      <c r="C151" s="1">
        <v>0.70763962589899998</v>
      </c>
      <c r="D151" s="1">
        <v>0.84716000497499999</v>
      </c>
      <c r="E151" s="1" t="s">
        <v>23</v>
      </c>
      <c r="F151" s="1">
        <v>0.70763962589899998</v>
      </c>
      <c r="G151" s="1">
        <f>ABS(arithmetic_underlying_cor_CSD__2[[#This Row],[rho_BP]])*SQRT(139-2)/SQRT(1-ABS(arithmetic_underlying_cor_CSD__2[[#This Row],[rho_BP]])^2)</f>
        <v>11.722360179071417</v>
      </c>
      <c r="H151" s="1">
        <f>ABS(arithmetic_underlying_cor_CSD__2[[#This Row],[rho_ctrl]])*SQRT(201-2)/SQRT(1-ABS(arithmetic_underlying_cor_CSD__2[[#This Row],[rho_ctrl]])^2)</f>
        <v>22.491644821700849</v>
      </c>
      <c r="I151" s="1">
        <f xml:space="preserve"> _xlfn.T.DIST.2T(arithmetic_underlying_cor_CSD__2[[#This Row],[t1]],139-2)</f>
        <v>2.0628727568633071E-22</v>
      </c>
      <c r="J151" s="1">
        <f xml:space="preserve"> _xlfn.T.DIST.2T(arithmetic_underlying_cor_CSD__2[[#This Row],[t2]],201-2)</f>
        <v>1.4857268676559294E-56</v>
      </c>
      <c r="K151" s="1">
        <f>arithmetic_underlying_cor_CSD__2[[#This Row],[p1]]*arithmetic_underlying_cor_CSD__2[[#This Row],[p2]]</f>
        <v>3.0648654794272731E-78</v>
      </c>
      <c r="L151" s="1">
        <v>150</v>
      </c>
      <c r="M151" s="1">
        <f>(arithmetic_underlying_cor_CSD__2[[#This Row],[Rank]]/9906756)*0.05</f>
        <v>7.5705912207790328E-7</v>
      </c>
      <c r="N151" s="1">
        <f>IF(arithmetic_underlying_cor_CSD__2[[#This Row],[p1p2]]&lt;arithmetic_underlying_cor_CSD__2[[#This Row],[Benjamini]],1,0)</f>
        <v>1</v>
      </c>
    </row>
    <row r="152" spans="1:14" x14ac:dyDescent="0.35">
      <c r="A152" s="1" t="s">
        <v>48</v>
      </c>
      <c r="B152" s="1" t="s">
        <v>47</v>
      </c>
      <c r="C152" s="1">
        <v>0.76776233812899997</v>
      </c>
      <c r="D152" s="1">
        <v>0.82238810447800004</v>
      </c>
      <c r="E152" s="1" t="s">
        <v>23</v>
      </c>
      <c r="F152" s="1">
        <v>0.76776233812899997</v>
      </c>
      <c r="G152" s="1">
        <f>ABS(arithmetic_underlying_cor_CSD__2[[#This Row],[rho_BP]])*SQRT(139-2)/SQRT(1-ABS(arithmetic_underlying_cor_CSD__2[[#This Row],[rho_BP]])^2)</f>
        <v>14.025192287125812</v>
      </c>
      <c r="H152" s="1">
        <f>ABS(arithmetic_underlying_cor_CSD__2[[#This Row],[rho_ctrl]])*SQRT(201-2)/SQRT(1-ABS(arithmetic_underlying_cor_CSD__2[[#This Row],[rho_ctrl]])^2)</f>
        <v>20.391393123607148</v>
      </c>
      <c r="I152" s="1">
        <f xml:space="preserve"> _xlfn.T.DIST.2T(arithmetic_underlying_cor_CSD__2[[#This Row],[t1]],139-2)</f>
        <v>2.8862418153941505E-28</v>
      </c>
      <c r="J152" s="1">
        <f xml:space="preserve"> _xlfn.T.DIST.2T(arithmetic_underlying_cor_CSD__2[[#This Row],[t2]],201-2)</f>
        <v>1.2362283832588962E-50</v>
      </c>
      <c r="K152" s="1">
        <f>arithmetic_underlying_cor_CSD__2[[#This Row],[p1]]*arithmetic_underlying_cor_CSD__2[[#This Row],[p2]]</f>
        <v>3.5680540531389322E-78</v>
      </c>
      <c r="L152" s="1">
        <v>151</v>
      </c>
      <c r="M152" s="1">
        <f>(arithmetic_underlying_cor_CSD__2[[#This Row],[Rank]]/9906756)*0.05</f>
        <v>7.6210618289175592E-7</v>
      </c>
      <c r="N152" s="1">
        <f>IF(arithmetic_underlying_cor_CSD__2[[#This Row],[p1p2]]&lt;arithmetic_underlying_cor_CSD__2[[#This Row],[Benjamini]],1,0)</f>
        <v>1</v>
      </c>
    </row>
    <row r="153" spans="1:14" x14ac:dyDescent="0.35">
      <c r="A153" s="1" t="s">
        <v>47</v>
      </c>
      <c r="B153" s="1" t="s">
        <v>48</v>
      </c>
      <c r="C153" s="1">
        <v>0.76776233812899997</v>
      </c>
      <c r="D153" s="1">
        <v>0.82238810447800004</v>
      </c>
      <c r="E153" s="1" t="s">
        <v>23</v>
      </c>
      <c r="F153" s="1">
        <v>0.76776233812899997</v>
      </c>
      <c r="G153" s="1">
        <f>ABS(arithmetic_underlying_cor_CSD__2[[#This Row],[rho_BP]])*SQRT(139-2)/SQRT(1-ABS(arithmetic_underlying_cor_CSD__2[[#This Row],[rho_BP]])^2)</f>
        <v>14.025192287125812</v>
      </c>
      <c r="H153" s="1">
        <f>ABS(arithmetic_underlying_cor_CSD__2[[#This Row],[rho_ctrl]])*SQRT(201-2)/SQRT(1-ABS(arithmetic_underlying_cor_CSD__2[[#This Row],[rho_ctrl]])^2)</f>
        <v>20.391393123607148</v>
      </c>
      <c r="I153" s="1">
        <f xml:space="preserve"> _xlfn.T.DIST.2T(arithmetic_underlying_cor_CSD__2[[#This Row],[t1]],139-2)</f>
        <v>2.8862418153941505E-28</v>
      </c>
      <c r="J153" s="1">
        <f xml:space="preserve"> _xlfn.T.DIST.2T(arithmetic_underlying_cor_CSD__2[[#This Row],[t2]],201-2)</f>
        <v>1.2362283832588962E-50</v>
      </c>
      <c r="K153" s="1">
        <f>arithmetic_underlying_cor_CSD__2[[#This Row],[p1]]*arithmetic_underlying_cor_CSD__2[[#This Row],[p2]]</f>
        <v>3.5680540531389322E-78</v>
      </c>
      <c r="L153" s="1">
        <v>152</v>
      </c>
      <c r="M153" s="1">
        <f>(arithmetic_underlying_cor_CSD__2[[#This Row],[Rank]]/9906756)*0.05</f>
        <v>7.6715324370560856E-7</v>
      </c>
      <c r="N153" s="1">
        <f>IF(arithmetic_underlying_cor_CSD__2[[#This Row],[p1p2]]&lt;arithmetic_underlying_cor_CSD__2[[#This Row],[Benjamini]],1,0)</f>
        <v>1</v>
      </c>
    </row>
    <row r="154" spans="1:14" x14ac:dyDescent="0.35">
      <c r="A154" s="1" t="s">
        <v>424</v>
      </c>
      <c r="B154" s="1" t="s">
        <v>428</v>
      </c>
      <c r="C154" s="1">
        <v>0.77791139568300005</v>
      </c>
      <c r="D154" s="1">
        <v>0.81637219900500002</v>
      </c>
      <c r="E154" s="1" t="s">
        <v>23</v>
      </c>
      <c r="F154" s="1">
        <v>0.77791139568300005</v>
      </c>
      <c r="G154" s="1">
        <f>ABS(arithmetic_underlying_cor_CSD__2[[#This Row],[rho_BP]])*SQRT(139-2)/SQRT(1-ABS(arithmetic_underlying_cor_CSD__2[[#This Row],[rho_BP]])^2)</f>
        <v>14.490128034429389</v>
      </c>
      <c r="H154" s="1">
        <f>ABS(arithmetic_underlying_cor_CSD__2[[#This Row],[rho_ctrl]])*SQRT(201-2)/SQRT(1-ABS(arithmetic_underlying_cor_CSD__2[[#This Row],[rho_ctrl]])^2)</f>
        <v>19.940824219346815</v>
      </c>
      <c r="I154" s="1">
        <f xml:space="preserve"> _xlfn.T.DIST.2T(arithmetic_underlying_cor_CSD__2[[#This Row],[t1]],139-2)</f>
        <v>1.9757595680980099E-29</v>
      </c>
      <c r="J154" s="1">
        <f xml:space="preserve"> _xlfn.T.DIST.2T(arithmetic_underlying_cor_CSD__2[[#This Row],[t2]],201-2)</f>
        <v>2.4646842084214601E-49</v>
      </c>
      <c r="K154" s="1">
        <f>arithmetic_underlying_cor_CSD__2[[#This Row],[p1]]*arithmetic_underlying_cor_CSD__2[[#This Row],[p2]]</f>
        <v>4.8696234071287698E-78</v>
      </c>
      <c r="L154" s="1">
        <v>153</v>
      </c>
      <c r="M154" s="1">
        <f>(arithmetic_underlying_cor_CSD__2[[#This Row],[Rank]]/9906756)*0.05</f>
        <v>7.7220030451946141E-7</v>
      </c>
      <c r="N154" s="1">
        <f>IF(arithmetic_underlying_cor_CSD__2[[#This Row],[p1p2]]&lt;arithmetic_underlying_cor_CSD__2[[#This Row],[Benjamini]],1,0)</f>
        <v>1</v>
      </c>
    </row>
    <row r="155" spans="1:14" x14ac:dyDescent="0.35">
      <c r="A155" s="1" t="s">
        <v>428</v>
      </c>
      <c r="B155" s="1" t="s">
        <v>424</v>
      </c>
      <c r="C155" s="1">
        <v>0.77791139568300005</v>
      </c>
      <c r="D155" s="1">
        <v>0.81637219900500002</v>
      </c>
      <c r="E155" s="1" t="s">
        <v>23</v>
      </c>
      <c r="F155" s="1">
        <v>0.77791139568300005</v>
      </c>
      <c r="G155" s="1">
        <f>ABS(arithmetic_underlying_cor_CSD__2[[#This Row],[rho_BP]])*SQRT(139-2)/SQRT(1-ABS(arithmetic_underlying_cor_CSD__2[[#This Row],[rho_BP]])^2)</f>
        <v>14.490128034429389</v>
      </c>
      <c r="H155" s="1">
        <f>ABS(arithmetic_underlying_cor_CSD__2[[#This Row],[rho_ctrl]])*SQRT(201-2)/SQRT(1-ABS(arithmetic_underlying_cor_CSD__2[[#This Row],[rho_ctrl]])^2)</f>
        <v>19.940824219346815</v>
      </c>
      <c r="I155" s="1">
        <f xml:space="preserve"> _xlfn.T.DIST.2T(arithmetic_underlying_cor_CSD__2[[#This Row],[t1]],139-2)</f>
        <v>1.9757595680980099E-29</v>
      </c>
      <c r="J155" s="1">
        <f xml:space="preserve"> _xlfn.T.DIST.2T(arithmetic_underlying_cor_CSD__2[[#This Row],[t2]],201-2)</f>
        <v>2.4646842084214601E-49</v>
      </c>
      <c r="K155" s="1">
        <f>arithmetic_underlying_cor_CSD__2[[#This Row],[p1]]*arithmetic_underlying_cor_CSD__2[[#This Row],[p2]]</f>
        <v>4.8696234071287698E-78</v>
      </c>
      <c r="L155" s="1">
        <v>154</v>
      </c>
      <c r="M155" s="1">
        <f>(arithmetic_underlying_cor_CSD__2[[#This Row],[Rank]]/9906756)*0.05</f>
        <v>7.7724736533331395E-7</v>
      </c>
      <c r="N155" s="1">
        <f>IF(arithmetic_underlying_cor_CSD__2[[#This Row],[p1p2]]&lt;arithmetic_underlying_cor_CSD__2[[#This Row],[Benjamini]],1,0)</f>
        <v>1</v>
      </c>
    </row>
    <row r="156" spans="1:14" x14ac:dyDescent="0.35">
      <c r="A156" s="1" t="s">
        <v>49</v>
      </c>
      <c r="B156" s="1" t="s">
        <v>66</v>
      </c>
      <c r="C156" s="1">
        <v>0.80658471942400001</v>
      </c>
      <c r="D156" s="1">
        <v>0.7979629801</v>
      </c>
      <c r="E156" s="1" t="s">
        <v>23</v>
      </c>
      <c r="F156" s="1">
        <v>0.7979629801</v>
      </c>
      <c r="G156" s="1">
        <f>ABS(arithmetic_underlying_cor_CSD__2[[#This Row],[rho_BP]])*SQRT(139-2)/SQRT(1-ABS(arithmetic_underlying_cor_CSD__2[[#This Row],[rho_BP]])^2)</f>
        <v>15.971132636054824</v>
      </c>
      <c r="H156" s="1">
        <f>ABS(arithmetic_underlying_cor_CSD__2[[#This Row],[rho_ctrl]])*SQRT(201-2)/SQRT(1-ABS(arithmetic_underlying_cor_CSD__2[[#This Row],[rho_ctrl]])^2)</f>
        <v>18.676841454719188</v>
      </c>
      <c r="I156" s="1">
        <f xml:space="preserve"> _xlfn.T.DIST.2T(arithmetic_underlying_cor_CSD__2[[#This Row],[t1]],139-2)</f>
        <v>4.4044246341257516E-33</v>
      </c>
      <c r="J156" s="1">
        <f xml:space="preserve"> _xlfn.T.DIST.2T(arithmetic_underlying_cor_CSD__2[[#This Row],[t2]],201-2)</f>
        <v>1.2297735876085703E-45</v>
      </c>
      <c r="K156" s="1">
        <f>arithmetic_underlying_cor_CSD__2[[#This Row],[p1]]*arithmetic_underlying_cor_CSD__2[[#This Row],[p2]]</f>
        <v>5.4164450836603899E-78</v>
      </c>
      <c r="L156" s="1">
        <v>155</v>
      </c>
      <c r="M156" s="1">
        <f>(arithmetic_underlying_cor_CSD__2[[#This Row],[Rank]]/9906756)*0.05</f>
        <v>7.8229442614716659E-7</v>
      </c>
      <c r="N156" s="1">
        <f>IF(arithmetic_underlying_cor_CSD__2[[#This Row],[p1p2]]&lt;arithmetic_underlying_cor_CSD__2[[#This Row],[Benjamini]],1,0)</f>
        <v>1</v>
      </c>
    </row>
    <row r="157" spans="1:14" x14ac:dyDescent="0.35">
      <c r="A157" s="1" t="s">
        <v>66</v>
      </c>
      <c r="B157" s="1" t="s">
        <v>49</v>
      </c>
      <c r="C157" s="1">
        <v>0.80658471942400001</v>
      </c>
      <c r="D157" s="1">
        <v>0.7979629801</v>
      </c>
      <c r="E157" s="1" t="s">
        <v>23</v>
      </c>
      <c r="F157" s="1">
        <v>0.7979629801</v>
      </c>
      <c r="G157" s="1">
        <f>ABS(arithmetic_underlying_cor_CSD__2[[#This Row],[rho_BP]])*SQRT(139-2)/SQRT(1-ABS(arithmetic_underlying_cor_CSD__2[[#This Row],[rho_BP]])^2)</f>
        <v>15.971132636054824</v>
      </c>
      <c r="H157" s="1">
        <f>ABS(arithmetic_underlying_cor_CSD__2[[#This Row],[rho_ctrl]])*SQRT(201-2)/SQRT(1-ABS(arithmetic_underlying_cor_CSD__2[[#This Row],[rho_ctrl]])^2)</f>
        <v>18.676841454719188</v>
      </c>
      <c r="I157" s="1">
        <f xml:space="preserve"> _xlfn.T.DIST.2T(arithmetic_underlying_cor_CSD__2[[#This Row],[t1]],139-2)</f>
        <v>4.4044246341257516E-33</v>
      </c>
      <c r="J157" s="1">
        <f xml:space="preserve"> _xlfn.T.DIST.2T(arithmetic_underlying_cor_CSD__2[[#This Row],[t2]],201-2)</f>
        <v>1.2297735876085703E-45</v>
      </c>
      <c r="K157" s="1">
        <f>arithmetic_underlying_cor_CSD__2[[#This Row],[p1]]*arithmetic_underlying_cor_CSD__2[[#This Row],[p2]]</f>
        <v>5.4164450836603899E-78</v>
      </c>
      <c r="L157" s="1">
        <v>156</v>
      </c>
      <c r="M157" s="1">
        <f>(arithmetic_underlying_cor_CSD__2[[#This Row],[Rank]]/9906756)*0.05</f>
        <v>7.8734148696101944E-7</v>
      </c>
      <c r="N157" s="1">
        <f>IF(arithmetic_underlying_cor_CSD__2[[#This Row],[p1p2]]&lt;arithmetic_underlying_cor_CSD__2[[#This Row],[Benjamini]],1,0)</f>
        <v>1</v>
      </c>
    </row>
    <row r="158" spans="1:14" x14ac:dyDescent="0.35">
      <c r="A158" s="1" t="s">
        <v>119</v>
      </c>
      <c r="B158" s="1" t="s">
        <v>124</v>
      </c>
      <c r="C158" s="1">
        <v>0.79606107913699997</v>
      </c>
      <c r="D158" s="1">
        <v>0.804741915423</v>
      </c>
      <c r="E158" s="1" t="s">
        <v>23</v>
      </c>
      <c r="F158" s="1">
        <v>0.79606107913699997</v>
      </c>
      <c r="G158" s="1">
        <f>ABS(arithmetic_underlying_cor_CSD__2[[#This Row],[rho_BP]])*SQRT(139-2)/SQRT(1-ABS(arithmetic_underlying_cor_CSD__2[[#This Row],[rho_BP]])^2)</f>
        <v>15.395580370526663</v>
      </c>
      <c r="H158" s="1">
        <f>ABS(arithmetic_underlying_cor_CSD__2[[#This Row],[rho_ctrl]])*SQRT(201-2)/SQRT(1-ABS(arithmetic_underlying_cor_CSD__2[[#This Row],[rho_ctrl]])^2)</f>
        <v>19.123663609529601</v>
      </c>
      <c r="I158" s="1">
        <f xml:space="preserve"> _xlfn.T.DIST.2T(arithmetic_underlying_cor_CSD__2[[#This Row],[t1]],139-2)</f>
        <v>1.1266954599147248E-31</v>
      </c>
      <c r="J158" s="1">
        <f xml:space="preserve"> _xlfn.T.DIST.2T(arithmetic_underlying_cor_CSD__2[[#This Row],[t2]],201-2)</f>
        <v>5.9435273864277061E-47</v>
      </c>
      <c r="K158" s="1">
        <f>arithmetic_underlying_cor_CSD__2[[#This Row],[p1]]*arithmetic_underlying_cor_CSD__2[[#This Row],[p2]]</f>
        <v>6.6965453221669268E-78</v>
      </c>
      <c r="L158" s="1">
        <v>157</v>
      </c>
      <c r="M158" s="1">
        <f>(arithmetic_underlying_cor_CSD__2[[#This Row],[Rank]]/9906756)*0.05</f>
        <v>7.9238854777487197E-7</v>
      </c>
      <c r="N158" s="1">
        <f>IF(arithmetic_underlying_cor_CSD__2[[#This Row],[p1p2]]&lt;arithmetic_underlying_cor_CSD__2[[#This Row],[Benjamini]],1,0)</f>
        <v>1</v>
      </c>
    </row>
    <row r="159" spans="1:14" x14ac:dyDescent="0.35">
      <c r="A159" s="1" t="s">
        <v>124</v>
      </c>
      <c r="B159" s="1" t="s">
        <v>119</v>
      </c>
      <c r="C159" s="1">
        <v>0.79606107913699997</v>
      </c>
      <c r="D159" s="1">
        <v>0.804741915423</v>
      </c>
      <c r="E159" s="1" t="s">
        <v>23</v>
      </c>
      <c r="F159" s="1">
        <v>0.79606107913699997</v>
      </c>
      <c r="G159" s="1">
        <f>ABS(arithmetic_underlying_cor_CSD__2[[#This Row],[rho_BP]])*SQRT(139-2)/SQRT(1-ABS(arithmetic_underlying_cor_CSD__2[[#This Row],[rho_BP]])^2)</f>
        <v>15.395580370526663</v>
      </c>
      <c r="H159" s="1">
        <f>ABS(arithmetic_underlying_cor_CSD__2[[#This Row],[rho_ctrl]])*SQRT(201-2)/SQRT(1-ABS(arithmetic_underlying_cor_CSD__2[[#This Row],[rho_ctrl]])^2)</f>
        <v>19.123663609529601</v>
      </c>
      <c r="I159" s="1">
        <f xml:space="preserve"> _xlfn.T.DIST.2T(arithmetic_underlying_cor_CSD__2[[#This Row],[t1]],139-2)</f>
        <v>1.1266954599147248E-31</v>
      </c>
      <c r="J159" s="1">
        <f xml:space="preserve"> _xlfn.T.DIST.2T(arithmetic_underlying_cor_CSD__2[[#This Row],[t2]],201-2)</f>
        <v>5.9435273864277061E-47</v>
      </c>
      <c r="K159" s="1">
        <f>arithmetic_underlying_cor_CSD__2[[#This Row],[p1]]*arithmetic_underlying_cor_CSD__2[[#This Row],[p2]]</f>
        <v>6.6965453221669268E-78</v>
      </c>
      <c r="L159" s="1">
        <v>158</v>
      </c>
      <c r="M159" s="1">
        <f>(arithmetic_underlying_cor_CSD__2[[#This Row],[Rank]]/9906756)*0.05</f>
        <v>7.9743560858872483E-7</v>
      </c>
      <c r="N159" s="1">
        <f>IF(arithmetic_underlying_cor_CSD__2[[#This Row],[p1p2]]&lt;arithmetic_underlying_cor_CSD__2[[#This Row],[Benjamini]],1,0)</f>
        <v>1</v>
      </c>
    </row>
    <row r="160" spans="1:14" x14ac:dyDescent="0.35">
      <c r="A160" s="1" t="s">
        <v>59</v>
      </c>
      <c r="B160" s="1" t="s">
        <v>47</v>
      </c>
      <c r="C160" s="1">
        <v>0.79342619424500005</v>
      </c>
      <c r="D160" s="1">
        <v>0.80552095522400002</v>
      </c>
      <c r="E160" s="1" t="s">
        <v>23</v>
      </c>
      <c r="F160" s="1">
        <v>0.79342619424500005</v>
      </c>
      <c r="G160" s="1">
        <f>ABS(arithmetic_underlying_cor_CSD__2[[#This Row],[rho_BP]])*SQRT(139-2)/SQRT(1-ABS(arithmetic_underlying_cor_CSD__2[[#This Row],[rho_BP]])^2)</f>
        <v>15.257642617572897</v>
      </c>
      <c r="H160" s="1">
        <f>ABS(arithmetic_underlying_cor_CSD__2[[#This Row],[rho_ctrl]])*SQRT(201-2)/SQRT(1-ABS(arithmetic_underlying_cor_CSD__2[[#This Row],[rho_ctrl]])^2)</f>
        <v>19.17633941895247</v>
      </c>
      <c r="I160" s="1">
        <f xml:space="preserve"> _xlfn.T.DIST.2T(arithmetic_underlying_cor_CSD__2[[#This Row],[t1]],139-2)</f>
        <v>2.4628377000709601E-31</v>
      </c>
      <c r="J160" s="1">
        <f xml:space="preserve"> _xlfn.T.DIST.2T(arithmetic_underlying_cor_CSD__2[[#This Row],[t2]],201-2)</f>
        <v>4.164150675728572E-47</v>
      </c>
      <c r="K160" s="1">
        <f>arithmetic_underlying_cor_CSD__2[[#This Row],[p1]]*arithmetic_underlying_cor_CSD__2[[#This Row],[p2]]</f>
        <v>1.0255627272960291E-77</v>
      </c>
      <c r="L160" s="1">
        <v>159</v>
      </c>
      <c r="M160" s="1">
        <f>(arithmetic_underlying_cor_CSD__2[[#This Row],[Rank]]/9906756)*0.05</f>
        <v>8.0248266940257747E-7</v>
      </c>
      <c r="N160" s="1">
        <f>IF(arithmetic_underlying_cor_CSD__2[[#This Row],[p1p2]]&lt;arithmetic_underlying_cor_CSD__2[[#This Row],[Benjamini]],1,0)</f>
        <v>1</v>
      </c>
    </row>
    <row r="161" spans="1:14" x14ac:dyDescent="0.35">
      <c r="A161" s="1" t="s">
        <v>47</v>
      </c>
      <c r="B161" s="1" t="s">
        <v>59</v>
      </c>
      <c r="C161" s="1">
        <v>0.79342619424500005</v>
      </c>
      <c r="D161" s="1">
        <v>0.80552095522400002</v>
      </c>
      <c r="E161" s="1" t="s">
        <v>23</v>
      </c>
      <c r="F161" s="1">
        <v>0.79342619424500005</v>
      </c>
      <c r="G161" s="1">
        <f>ABS(arithmetic_underlying_cor_CSD__2[[#This Row],[rho_BP]])*SQRT(139-2)/SQRT(1-ABS(arithmetic_underlying_cor_CSD__2[[#This Row],[rho_BP]])^2)</f>
        <v>15.257642617572897</v>
      </c>
      <c r="H161" s="1">
        <f>ABS(arithmetic_underlying_cor_CSD__2[[#This Row],[rho_ctrl]])*SQRT(201-2)/SQRT(1-ABS(arithmetic_underlying_cor_CSD__2[[#This Row],[rho_ctrl]])^2)</f>
        <v>19.17633941895247</v>
      </c>
      <c r="I161" s="1">
        <f xml:space="preserve"> _xlfn.T.DIST.2T(arithmetic_underlying_cor_CSD__2[[#This Row],[t1]],139-2)</f>
        <v>2.4628377000709601E-31</v>
      </c>
      <c r="J161" s="1">
        <f xml:space="preserve"> _xlfn.T.DIST.2T(arithmetic_underlying_cor_CSD__2[[#This Row],[t2]],201-2)</f>
        <v>4.164150675728572E-47</v>
      </c>
      <c r="K161" s="1">
        <f>arithmetic_underlying_cor_CSD__2[[#This Row],[p1]]*arithmetic_underlying_cor_CSD__2[[#This Row],[p2]]</f>
        <v>1.0255627272960291E-77</v>
      </c>
      <c r="L161" s="1">
        <v>160</v>
      </c>
      <c r="M161" s="1">
        <f>(arithmetic_underlying_cor_CSD__2[[#This Row],[Rank]]/9906756)*0.05</f>
        <v>8.0752973021643E-7</v>
      </c>
      <c r="N161" s="1">
        <f>IF(arithmetic_underlying_cor_CSD__2[[#This Row],[p1p2]]&lt;arithmetic_underlying_cor_CSD__2[[#This Row],[Benjamini]],1,0)</f>
        <v>1</v>
      </c>
    </row>
    <row r="162" spans="1:14" x14ac:dyDescent="0.35">
      <c r="A162" s="1" t="s">
        <v>45</v>
      </c>
      <c r="B162" s="1" t="s">
        <v>63</v>
      </c>
      <c r="C162" s="1">
        <v>0.76467849640300001</v>
      </c>
      <c r="D162" s="1">
        <v>0.82103006467700002</v>
      </c>
      <c r="E162" s="1" t="s">
        <v>23</v>
      </c>
      <c r="F162" s="1">
        <v>0.76467849640300001</v>
      </c>
      <c r="G162" s="1">
        <f>ABS(arithmetic_underlying_cor_CSD__2[[#This Row],[rho_BP]])*SQRT(139-2)/SQRT(1-ABS(arithmetic_underlying_cor_CSD__2[[#This Row],[rho_BP]])^2)</f>
        <v>13.889146441785435</v>
      </c>
      <c r="H162" s="1">
        <f>ABS(arithmetic_underlying_cor_CSD__2[[#This Row],[rho_ctrl]])*SQRT(201-2)/SQRT(1-ABS(arithmetic_underlying_cor_CSD__2[[#This Row],[rho_ctrl]])^2)</f>
        <v>20.287895544714662</v>
      </c>
      <c r="I162" s="1">
        <f xml:space="preserve"> _xlfn.T.DIST.2T(arithmetic_underlying_cor_CSD__2[[#This Row],[t1]],139-2)</f>
        <v>6.3464441331378979E-28</v>
      </c>
      <c r="J162" s="1">
        <f xml:space="preserve"> _xlfn.T.DIST.2T(arithmetic_underlying_cor_CSD__2[[#This Row],[t2]],201-2)</f>
        <v>2.4532481119633975E-50</v>
      </c>
      <c r="K162" s="1">
        <f>arithmetic_underlying_cor_CSD__2[[#This Row],[p1]]*arithmetic_underlying_cor_CSD__2[[#This Row],[p2]]</f>
        <v>1.5569402087301729E-77</v>
      </c>
      <c r="L162" s="1">
        <v>161</v>
      </c>
      <c r="M162" s="1">
        <f>(arithmetic_underlying_cor_CSD__2[[#This Row],[Rank]]/9906756)*0.05</f>
        <v>8.1257679103028285E-7</v>
      </c>
      <c r="N162" s="1">
        <f>IF(arithmetic_underlying_cor_CSD__2[[#This Row],[p1p2]]&lt;arithmetic_underlying_cor_CSD__2[[#This Row],[Benjamini]],1,0)</f>
        <v>1</v>
      </c>
    </row>
    <row r="163" spans="1:14" x14ac:dyDescent="0.35">
      <c r="A163" s="1" t="s">
        <v>63</v>
      </c>
      <c r="B163" s="1" t="s">
        <v>45</v>
      </c>
      <c r="C163" s="1">
        <v>0.76467849640300001</v>
      </c>
      <c r="D163" s="1">
        <v>0.82103006467700002</v>
      </c>
      <c r="E163" s="1" t="s">
        <v>23</v>
      </c>
      <c r="F163" s="1">
        <v>0.76467849640300001</v>
      </c>
      <c r="G163" s="1">
        <f>ABS(arithmetic_underlying_cor_CSD__2[[#This Row],[rho_BP]])*SQRT(139-2)/SQRT(1-ABS(arithmetic_underlying_cor_CSD__2[[#This Row],[rho_BP]])^2)</f>
        <v>13.889146441785435</v>
      </c>
      <c r="H163" s="1">
        <f>ABS(arithmetic_underlying_cor_CSD__2[[#This Row],[rho_ctrl]])*SQRT(201-2)/SQRT(1-ABS(arithmetic_underlying_cor_CSD__2[[#This Row],[rho_ctrl]])^2)</f>
        <v>20.287895544714662</v>
      </c>
      <c r="I163" s="1">
        <f xml:space="preserve"> _xlfn.T.DIST.2T(arithmetic_underlying_cor_CSD__2[[#This Row],[t1]],139-2)</f>
        <v>6.3464441331378979E-28</v>
      </c>
      <c r="J163" s="1">
        <f xml:space="preserve"> _xlfn.T.DIST.2T(arithmetic_underlying_cor_CSD__2[[#This Row],[t2]],201-2)</f>
        <v>2.4532481119633975E-50</v>
      </c>
      <c r="K163" s="1">
        <f>arithmetic_underlying_cor_CSD__2[[#This Row],[p1]]*arithmetic_underlying_cor_CSD__2[[#This Row],[p2]]</f>
        <v>1.5569402087301729E-77</v>
      </c>
      <c r="L163" s="1">
        <v>162</v>
      </c>
      <c r="M163" s="1">
        <f>(arithmetic_underlying_cor_CSD__2[[#This Row],[Rank]]/9906756)*0.05</f>
        <v>8.1762385184413549E-7</v>
      </c>
      <c r="N163" s="1">
        <f>IF(arithmetic_underlying_cor_CSD__2[[#This Row],[p1p2]]&lt;arithmetic_underlying_cor_CSD__2[[#This Row],[Benjamini]],1,0)</f>
        <v>1</v>
      </c>
    </row>
    <row r="164" spans="1:14" x14ac:dyDescent="0.35">
      <c r="A164" s="1" t="s">
        <v>50</v>
      </c>
      <c r="B164" s="1" t="s">
        <v>414</v>
      </c>
      <c r="C164" s="1">
        <v>0.78696320863299996</v>
      </c>
      <c r="D164" s="1">
        <v>0.80827832338299999</v>
      </c>
      <c r="E164" s="1" t="s">
        <v>23</v>
      </c>
      <c r="F164" s="1">
        <v>0.78696320863299996</v>
      </c>
      <c r="G164" s="1">
        <f>ABS(arithmetic_underlying_cor_CSD__2[[#This Row],[rho_BP]])*SQRT(139-2)/SQRT(1-ABS(arithmetic_underlying_cor_CSD__2[[#This Row],[rho_BP]])^2)</f>
        <v>14.928961600847071</v>
      </c>
      <c r="H164" s="1">
        <f>ABS(arithmetic_underlying_cor_CSD__2[[#This Row],[rho_ctrl]])*SQRT(201-2)/SQRT(1-ABS(arithmetic_underlying_cor_CSD__2[[#This Row],[rho_ctrl]])^2)</f>
        <v>19.36507676356765</v>
      </c>
      <c r="I164" s="1">
        <f xml:space="preserve"> _xlfn.T.DIST.2T(arithmetic_underlying_cor_CSD__2[[#This Row],[t1]],139-2)</f>
        <v>1.5995323249456236E-30</v>
      </c>
      <c r="J164" s="1">
        <f xml:space="preserve"> _xlfn.T.DIST.2T(arithmetic_underlying_cor_CSD__2[[#This Row],[t2]],201-2)</f>
        <v>1.1666726335043962E-47</v>
      </c>
      <c r="K164" s="1">
        <f>arithmetic_underlying_cor_CSD__2[[#This Row],[p1]]*arithmetic_underlying_cor_CSD__2[[#This Row],[p2]]</f>
        <v>1.8661305899197203E-77</v>
      </c>
      <c r="L164" s="1">
        <v>163</v>
      </c>
      <c r="M164" s="1">
        <f>(arithmetic_underlying_cor_CSD__2[[#This Row],[Rank]]/9906756)*0.05</f>
        <v>8.2267091265798824E-7</v>
      </c>
      <c r="N164" s="1">
        <f>IF(arithmetic_underlying_cor_CSD__2[[#This Row],[p1p2]]&lt;arithmetic_underlying_cor_CSD__2[[#This Row],[Benjamini]],1,0)</f>
        <v>1</v>
      </c>
    </row>
    <row r="165" spans="1:14" x14ac:dyDescent="0.35">
      <c r="A165" s="1" t="s">
        <v>414</v>
      </c>
      <c r="B165" s="1" t="s">
        <v>50</v>
      </c>
      <c r="C165" s="1">
        <v>0.78696320863299996</v>
      </c>
      <c r="D165" s="1">
        <v>0.80827832338299999</v>
      </c>
      <c r="E165" s="1" t="s">
        <v>23</v>
      </c>
      <c r="F165" s="1">
        <v>0.78696320863299996</v>
      </c>
      <c r="G165" s="1">
        <f>ABS(arithmetic_underlying_cor_CSD__2[[#This Row],[rho_BP]])*SQRT(139-2)/SQRT(1-ABS(arithmetic_underlying_cor_CSD__2[[#This Row],[rho_BP]])^2)</f>
        <v>14.928961600847071</v>
      </c>
      <c r="H165" s="1">
        <f>ABS(arithmetic_underlying_cor_CSD__2[[#This Row],[rho_ctrl]])*SQRT(201-2)/SQRT(1-ABS(arithmetic_underlying_cor_CSD__2[[#This Row],[rho_ctrl]])^2)</f>
        <v>19.36507676356765</v>
      </c>
      <c r="I165" s="1">
        <f xml:space="preserve"> _xlfn.T.DIST.2T(arithmetic_underlying_cor_CSD__2[[#This Row],[t1]],139-2)</f>
        <v>1.5995323249456236E-30</v>
      </c>
      <c r="J165" s="1">
        <f xml:space="preserve"> _xlfn.T.DIST.2T(arithmetic_underlying_cor_CSD__2[[#This Row],[t2]],201-2)</f>
        <v>1.1666726335043962E-47</v>
      </c>
      <c r="K165" s="1">
        <f>arithmetic_underlying_cor_CSD__2[[#This Row],[p1]]*arithmetic_underlying_cor_CSD__2[[#This Row],[p2]]</f>
        <v>1.8661305899197203E-77</v>
      </c>
      <c r="L165" s="1">
        <v>164</v>
      </c>
      <c r="M165" s="1">
        <f>(arithmetic_underlying_cor_CSD__2[[#This Row],[Rank]]/9906756)*0.05</f>
        <v>8.2771797347184088E-7</v>
      </c>
      <c r="N165" s="1">
        <f>IF(arithmetic_underlying_cor_CSD__2[[#This Row],[p1p2]]&lt;arithmetic_underlying_cor_CSD__2[[#This Row],[Benjamini]],1,0)</f>
        <v>1</v>
      </c>
    </row>
    <row r="166" spans="1:14" x14ac:dyDescent="0.35">
      <c r="A166" s="1" t="s">
        <v>60</v>
      </c>
      <c r="B166" s="1" t="s">
        <v>47</v>
      </c>
      <c r="C166" s="1">
        <v>0.77104612949600004</v>
      </c>
      <c r="D166" s="1">
        <v>0.81706524875599995</v>
      </c>
      <c r="E166" s="1" t="s">
        <v>23</v>
      </c>
      <c r="F166" s="1">
        <v>0.77104612949600004</v>
      </c>
      <c r="G166" s="1">
        <f>ABS(arithmetic_underlying_cor_CSD__2[[#This Row],[rho_BP]])*SQRT(139-2)/SQRT(1-ABS(arithmetic_underlying_cor_CSD__2[[#This Row],[rho_BP]])^2)</f>
        <v>14.17267125731111</v>
      </c>
      <c r="H166" s="1">
        <f>ABS(arithmetic_underlying_cor_CSD__2[[#This Row],[rho_ctrl]])*SQRT(201-2)/SQRT(1-ABS(arithmetic_underlying_cor_CSD__2[[#This Row],[rho_ctrl]])^2)</f>
        <v>19.991708439662062</v>
      </c>
      <c r="I166" s="1">
        <f xml:space="preserve"> _xlfn.T.DIST.2T(arithmetic_underlying_cor_CSD__2[[#This Row],[t1]],139-2)</f>
        <v>1.2305085135613525E-28</v>
      </c>
      <c r="J166" s="1">
        <f xml:space="preserve"> _xlfn.T.DIST.2T(arithmetic_underlying_cor_CSD__2[[#This Row],[t2]],201-2)</f>
        <v>1.7558288523912154E-49</v>
      </c>
      <c r="K166" s="1">
        <f>arithmetic_underlying_cor_CSD__2[[#This Row],[p1]]*arithmetic_underlying_cor_CSD__2[[#This Row],[p2]]</f>
        <v>2.1605623512240497E-77</v>
      </c>
      <c r="L166" s="1">
        <v>165</v>
      </c>
      <c r="M166" s="1">
        <f>(arithmetic_underlying_cor_CSD__2[[#This Row],[Rank]]/9906756)*0.05</f>
        <v>8.3276503428569362E-7</v>
      </c>
      <c r="N166" s="1">
        <f>IF(arithmetic_underlying_cor_CSD__2[[#This Row],[p1p2]]&lt;arithmetic_underlying_cor_CSD__2[[#This Row],[Benjamini]],1,0)</f>
        <v>1</v>
      </c>
    </row>
    <row r="167" spans="1:14" x14ac:dyDescent="0.35">
      <c r="A167" s="1" t="s">
        <v>47</v>
      </c>
      <c r="B167" s="1" t="s">
        <v>60</v>
      </c>
      <c r="C167" s="1">
        <v>0.77104612949600004</v>
      </c>
      <c r="D167" s="1">
        <v>0.81706524875599995</v>
      </c>
      <c r="E167" s="1" t="s">
        <v>23</v>
      </c>
      <c r="F167" s="1">
        <v>0.77104612949600004</v>
      </c>
      <c r="G167" s="1">
        <f>ABS(arithmetic_underlying_cor_CSD__2[[#This Row],[rho_BP]])*SQRT(139-2)/SQRT(1-ABS(arithmetic_underlying_cor_CSD__2[[#This Row],[rho_BP]])^2)</f>
        <v>14.17267125731111</v>
      </c>
      <c r="H167" s="1">
        <f>ABS(arithmetic_underlying_cor_CSD__2[[#This Row],[rho_ctrl]])*SQRT(201-2)/SQRT(1-ABS(arithmetic_underlying_cor_CSD__2[[#This Row],[rho_ctrl]])^2)</f>
        <v>19.991708439662062</v>
      </c>
      <c r="I167" s="1">
        <f xml:space="preserve"> _xlfn.T.DIST.2T(arithmetic_underlying_cor_CSD__2[[#This Row],[t1]],139-2)</f>
        <v>1.2305085135613525E-28</v>
      </c>
      <c r="J167" s="1">
        <f xml:space="preserve"> _xlfn.T.DIST.2T(arithmetic_underlying_cor_CSD__2[[#This Row],[t2]],201-2)</f>
        <v>1.7558288523912154E-49</v>
      </c>
      <c r="K167" s="1">
        <f>arithmetic_underlying_cor_CSD__2[[#This Row],[p1]]*arithmetic_underlying_cor_CSD__2[[#This Row],[p2]]</f>
        <v>2.1605623512240497E-77</v>
      </c>
      <c r="L167" s="1">
        <v>166</v>
      </c>
      <c r="M167" s="1">
        <f>(arithmetic_underlying_cor_CSD__2[[#This Row],[Rank]]/9906756)*0.05</f>
        <v>8.3781209509954626E-7</v>
      </c>
      <c r="N167" s="1">
        <f>IF(arithmetic_underlying_cor_CSD__2[[#This Row],[p1p2]]&lt;arithmetic_underlying_cor_CSD__2[[#This Row],[Benjamini]],1,0)</f>
        <v>1</v>
      </c>
    </row>
    <row r="168" spans="1:14" x14ac:dyDescent="0.35">
      <c r="A168" s="1" t="s">
        <v>137</v>
      </c>
      <c r="B168" s="1" t="s">
        <v>192</v>
      </c>
      <c r="C168" s="1">
        <v>0.84797837410099997</v>
      </c>
      <c r="D168" s="1">
        <v>0.75609904477599998</v>
      </c>
      <c r="E168" s="1" t="s">
        <v>23</v>
      </c>
      <c r="F168" s="1">
        <v>0.75609904477599998</v>
      </c>
      <c r="G168" s="1">
        <f>ABS(arithmetic_underlying_cor_CSD__2[[#This Row],[rho_BP]])*SQRT(139-2)/SQRT(1-ABS(arithmetic_underlying_cor_CSD__2[[#This Row],[rho_BP]])^2)</f>
        <v>18.725953101401796</v>
      </c>
      <c r="H168" s="1">
        <f>ABS(arithmetic_underlying_cor_CSD__2[[#This Row],[rho_ctrl]])*SQRT(201-2)/SQRT(1-ABS(arithmetic_underlying_cor_CSD__2[[#This Row],[rho_ctrl]])^2)</f>
        <v>16.297611977228506</v>
      </c>
      <c r="I168" s="1">
        <f xml:space="preserve"> _xlfn.T.DIST.2T(arithmetic_underlying_cor_CSD__2[[#This Row],[t1]],139-2)</f>
        <v>1.3565780644068399E-39</v>
      </c>
      <c r="J168" s="1">
        <f xml:space="preserve"> _xlfn.T.DIST.2T(arithmetic_underlying_cor_CSD__2[[#This Row],[t2]],201-2)</f>
        <v>1.7066898971102558E-38</v>
      </c>
      <c r="K168" s="1">
        <f>arithmetic_underlying_cor_CSD__2[[#This Row],[p1]]*arithmetic_underlying_cor_CSD__2[[#This Row],[p2]]</f>
        <v>2.3152580771645395E-77</v>
      </c>
      <c r="L168" s="1">
        <v>167</v>
      </c>
      <c r="M168" s="1">
        <f>(arithmetic_underlying_cor_CSD__2[[#This Row],[Rank]]/9906756)*0.05</f>
        <v>8.428591559133989E-7</v>
      </c>
      <c r="N168" s="1">
        <f>IF(arithmetic_underlying_cor_CSD__2[[#This Row],[p1p2]]&lt;arithmetic_underlying_cor_CSD__2[[#This Row],[Benjamini]],1,0)</f>
        <v>1</v>
      </c>
    </row>
    <row r="169" spans="1:14" x14ac:dyDescent="0.35">
      <c r="A169" s="1" t="s">
        <v>192</v>
      </c>
      <c r="B169" s="1" t="s">
        <v>137</v>
      </c>
      <c r="C169" s="1">
        <v>0.84797837410099997</v>
      </c>
      <c r="D169" s="1">
        <v>0.75609904477599998</v>
      </c>
      <c r="E169" s="1" t="s">
        <v>23</v>
      </c>
      <c r="F169" s="1">
        <v>0.75609904477599998</v>
      </c>
      <c r="G169" s="1">
        <f>ABS(arithmetic_underlying_cor_CSD__2[[#This Row],[rho_BP]])*SQRT(139-2)/SQRT(1-ABS(arithmetic_underlying_cor_CSD__2[[#This Row],[rho_BP]])^2)</f>
        <v>18.725953101401796</v>
      </c>
      <c r="H169" s="1">
        <f>ABS(arithmetic_underlying_cor_CSD__2[[#This Row],[rho_ctrl]])*SQRT(201-2)/SQRT(1-ABS(arithmetic_underlying_cor_CSD__2[[#This Row],[rho_ctrl]])^2)</f>
        <v>16.297611977228506</v>
      </c>
      <c r="I169" s="1">
        <f xml:space="preserve"> _xlfn.T.DIST.2T(arithmetic_underlying_cor_CSD__2[[#This Row],[t1]],139-2)</f>
        <v>1.3565780644068399E-39</v>
      </c>
      <c r="J169" s="1">
        <f xml:space="preserve"> _xlfn.T.DIST.2T(arithmetic_underlying_cor_CSD__2[[#This Row],[t2]],201-2)</f>
        <v>1.7066898971102558E-38</v>
      </c>
      <c r="K169" s="1">
        <f>arithmetic_underlying_cor_CSD__2[[#This Row],[p1]]*arithmetic_underlying_cor_CSD__2[[#This Row],[p2]]</f>
        <v>2.3152580771645395E-77</v>
      </c>
      <c r="L169" s="1">
        <v>168</v>
      </c>
      <c r="M169" s="1">
        <f>(arithmetic_underlying_cor_CSD__2[[#This Row],[Rank]]/9906756)*0.05</f>
        <v>8.4790621672725165E-7</v>
      </c>
      <c r="N169" s="1">
        <f>IF(arithmetic_underlying_cor_CSD__2[[#This Row],[p1p2]]&lt;arithmetic_underlying_cor_CSD__2[[#This Row],[Benjamini]],1,0)</f>
        <v>1</v>
      </c>
    </row>
    <row r="170" spans="1:14" x14ac:dyDescent="0.35">
      <c r="A170" s="1" t="s">
        <v>484</v>
      </c>
      <c r="B170" s="1" t="s">
        <v>427</v>
      </c>
      <c r="C170" s="1">
        <v>0.82819486330900005</v>
      </c>
      <c r="D170" s="1">
        <v>0.77597524875599999</v>
      </c>
      <c r="E170" s="1" t="s">
        <v>23</v>
      </c>
      <c r="F170" s="1">
        <v>0.77597524875599999</v>
      </c>
      <c r="G170" s="1">
        <f>ABS(arithmetic_underlying_cor_CSD__2[[#This Row],[rho_BP]])*SQRT(139-2)/SQRT(1-ABS(arithmetic_underlying_cor_CSD__2[[#This Row],[rho_BP]])^2)</f>
        <v>17.29670991055043</v>
      </c>
      <c r="H170" s="1">
        <f>ABS(arithmetic_underlying_cor_CSD__2[[#This Row],[rho_ctrl]])*SQRT(201-2)/SQRT(1-ABS(arithmetic_underlying_cor_CSD__2[[#This Row],[rho_ctrl]])^2)</f>
        <v>17.354333964851957</v>
      </c>
      <c r="I170" s="1">
        <f xml:space="preserve"> _xlfn.T.DIST.2T(arithmetic_underlying_cor_CSD__2[[#This Row],[t1]],139-2)</f>
        <v>2.8956860263449676E-36</v>
      </c>
      <c r="J170" s="1">
        <f xml:space="preserve"> _xlfn.T.DIST.2T(arithmetic_underlying_cor_CSD__2[[#This Row],[t2]],201-2)</f>
        <v>1.0817542681149847E-41</v>
      </c>
      <c r="K170" s="1">
        <f>arithmetic_underlying_cor_CSD__2[[#This Row],[p1]]*arithmetic_underlying_cor_CSD__2[[#This Row],[p2]]</f>
        <v>3.1324207181195888E-77</v>
      </c>
      <c r="L170" s="1">
        <v>169</v>
      </c>
      <c r="M170" s="1">
        <f>(arithmetic_underlying_cor_CSD__2[[#This Row],[Rank]]/9906756)*0.05</f>
        <v>8.5295327754110429E-7</v>
      </c>
      <c r="N170" s="1">
        <f>IF(arithmetic_underlying_cor_CSD__2[[#This Row],[p1p2]]&lt;arithmetic_underlying_cor_CSD__2[[#This Row],[Benjamini]],1,0)</f>
        <v>1</v>
      </c>
    </row>
    <row r="171" spans="1:14" x14ac:dyDescent="0.35">
      <c r="A171" s="1" t="s">
        <v>427</v>
      </c>
      <c r="B171" s="1" t="s">
        <v>484</v>
      </c>
      <c r="C171" s="1">
        <v>0.82819486330900005</v>
      </c>
      <c r="D171" s="1">
        <v>0.77597524875599999</v>
      </c>
      <c r="E171" s="1" t="s">
        <v>23</v>
      </c>
      <c r="F171" s="1">
        <v>0.77597524875599999</v>
      </c>
      <c r="G171" s="1">
        <f>ABS(arithmetic_underlying_cor_CSD__2[[#This Row],[rho_BP]])*SQRT(139-2)/SQRT(1-ABS(arithmetic_underlying_cor_CSD__2[[#This Row],[rho_BP]])^2)</f>
        <v>17.29670991055043</v>
      </c>
      <c r="H171" s="1">
        <f>ABS(arithmetic_underlying_cor_CSD__2[[#This Row],[rho_ctrl]])*SQRT(201-2)/SQRT(1-ABS(arithmetic_underlying_cor_CSD__2[[#This Row],[rho_ctrl]])^2)</f>
        <v>17.354333964851957</v>
      </c>
      <c r="I171" s="1">
        <f xml:space="preserve"> _xlfn.T.DIST.2T(arithmetic_underlying_cor_CSD__2[[#This Row],[t1]],139-2)</f>
        <v>2.8956860263449676E-36</v>
      </c>
      <c r="J171" s="1">
        <f xml:space="preserve"> _xlfn.T.DIST.2T(arithmetic_underlying_cor_CSD__2[[#This Row],[t2]],201-2)</f>
        <v>1.0817542681149847E-41</v>
      </c>
      <c r="K171" s="1">
        <f>arithmetic_underlying_cor_CSD__2[[#This Row],[p1]]*arithmetic_underlying_cor_CSD__2[[#This Row],[p2]]</f>
        <v>3.1324207181195888E-77</v>
      </c>
      <c r="L171" s="1">
        <v>170</v>
      </c>
      <c r="M171" s="1">
        <f>(arithmetic_underlying_cor_CSD__2[[#This Row],[Rank]]/9906756)*0.05</f>
        <v>8.5800033835495703E-7</v>
      </c>
      <c r="N171" s="1">
        <f>IF(arithmetic_underlying_cor_CSD__2[[#This Row],[p1p2]]&lt;arithmetic_underlying_cor_CSD__2[[#This Row],[Benjamini]],1,0)</f>
        <v>1</v>
      </c>
    </row>
    <row r="172" spans="1:14" x14ac:dyDescent="0.35">
      <c r="A172" s="1" t="s">
        <v>46</v>
      </c>
      <c r="B172" s="1" t="s">
        <v>47</v>
      </c>
      <c r="C172" s="1">
        <v>0.75680460431700003</v>
      </c>
      <c r="D172" s="1">
        <v>0.82340380596999996</v>
      </c>
      <c r="E172" s="1" t="s">
        <v>23</v>
      </c>
      <c r="F172" s="1">
        <v>0.75680460431700003</v>
      </c>
      <c r="G172" s="1">
        <f>ABS(arithmetic_underlying_cor_CSD__2[[#This Row],[rho_BP]])*SQRT(139-2)/SQRT(1-ABS(arithmetic_underlying_cor_CSD__2[[#This Row],[rho_BP]])^2)</f>
        <v>13.552039053189107</v>
      </c>
      <c r="H172" s="1">
        <f>ABS(arithmetic_underlying_cor_CSD__2[[#This Row],[rho_ctrl]])*SQRT(201-2)/SQRT(1-ABS(arithmetic_underlying_cor_CSD__2[[#This Row],[rho_ctrl]])^2)</f>
        <v>20.46950356277797</v>
      </c>
      <c r="I172" s="1">
        <f xml:space="preserve"> _xlfn.T.DIST.2T(arithmetic_underlying_cor_CSD__2[[#This Row],[t1]],139-2)</f>
        <v>4.4978115760472523E-27</v>
      </c>
      <c r="J172" s="1">
        <f xml:space="preserve"> _xlfn.T.DIST.2T(arithmetic_underlying_cor_CSD__2[[#This Row],[t2]],201-2)</f>
        <v>7.3760243778918243E-51</v>
      </c>
      <c r="K172" s="1">
        <f>arithmetic_underlying_cor_CSD__2[[#This Row],[p1]]*arithmetic_underlying_cor_CSD__2[[#This Row],[p2]]</f>
        <v>3.3175967832088579E-77</v>
      </c>
      <c r="L172" s="1">
        <v>171</v>
      </c>
      <c r="M172" s="1">
        <f>(arithmetic_underlying_cor_CSD__2[[#This Row],[Rank]]/9906756)*0.05</f>
        <v>8.6304739916880967E-7</v>
      </c>
      <c r="N172" s="1">
        <f>IF(arithmetic_underlying_cor_CSD__2[[#This Row],[p1p2]]&lt;arithmetic_underlying_cor_CSD__2[[#This Row],[Benjamini]],1,0)</f>
        <v>1</v>
      </c>
    </row>
    <row r="173" spans="1:14" x14ac:dyDescent="0.35">
      <c r="A173" s="1" t="s">
        <v>47</v>
      </c>
      <c r="B173" s="1" t="s">
        <v>46</v>
      </c>
      <c r="C173" s="1">
        <v>0.75680460431700003</v>
      </c>
      <c r="D173" s="1">
        <v>0.82340380596999996</v>
      </c>
      <c r="E173" s="1" t="s">
        <v>23</v>
      </c>
      <c r="F173" s="1">
        <v>0.75680460431700003</v>
      </c>
      <c r="G173" s="1">
        <f>ABS(arithmetic_underlying_cor_CSD__2[[#This Row],[rho_BP]])*SQRT(139-2)/SQRT(1-ABS(arithmetic_underlying_cor_CSD__2[[#This Row],[rho_BP]])^2)</f>
        <v>13.552039053189107</v>
      </c>
      <c r="H173" s="1">
        <f>ABS(arithmetic_underlying_cor_CSD__2[[#This Row],[rho_ctrl]])*SQRT(201-2)/SQRT(1-ABS(arithmetic_underlying_cor_CSD__2[[#This Row],[rho_ctrl]])^2)</f>
        <v>20.46950356277797</v>
      </c>
      <c r="I173" s="1">
        <f xml:space="preserve"> _xlfn.T.DIST.2T(arithmetic_underlying_cor_CSD__2[[#This Row],[t1]],139-2)</f>
        <v>4.4978115760472523E-27</v>
      </c>
      <c r="J173" s="1">
        <f xml:space="preserve"> _xlfn.T.DIST.2T(arithmetic_underlying_cor_CSD__2[[#This Row],[t2]],201-2)</f>
        <v>7.3760243778918243E-51</v>
      </c>
      <c r="K173" s="1">
        <f>arithmetic_underlying_cor_CSD__2[[#This Row],[p1]]*arithmetic_underlying_cor_CSD__2[[#This Row],[p2]]</f>
        <v>3.3175967832088579E-77</v>
      </c>
      <c r="L173" s="1">
        <v>172</v>
      </c>
      <c r="M173" s="1">
        <f>(arithmetic_underlying_cor_CSD__2[[#This Row],[Rank]]/9906756)*0.05</f>
        <v>8.6809445998266231E-7</v>
      </c>
      <c r="N173" s="1">
        <f>IF(arithmetic_underlying_cor_CSD__2[[#This Row],[p1p2]]&lt;arithmetic_underlying_cor_CSD__2[[#This Row],[Benjamini]],1,0)</f>
        <v>1</v>
      </c>
    </row>
    <row r="174" spans="1:14" x14ac:dyDescent="0.35">
      <c r="A174" s="1" t="s">
        <v>137</v>
      </c>
      <c r="B174" s="1" t="s">
        <v>191</v>
      </c>
      <c r="C174" s="1">
        <v>0.85964773381299997</v>
      </c>
      <c r="D174" s="1">
        <v>0.73995445273600002</v>
      </c>
      <c r="E174" s="1" t="s">
        <v>23</v>
      </c>
      <c r="F174" s="1">
        <v>0.73995445273600002</v>
      </c>
      <c r="G174" s="1">
        <f>ABS(arithmetic_underlying_cor_CSD__2[[#This Row],[rho_BP]])*SQRT(139-2)/SQRT(1-ABS(arithmetic_underlying_cor_CSD__2[[#This Row],[rho_BP]])^2)</f>
        <v>19.694989288392428</v>
      </c>
      <c r="H174" s="1">
        <f>ABS(arithmetic_underlying_cor_CSD__2[[#This Row],[rho_ctrl]])*SQRT(201-2)/SQRT(1-ABS(arithmetic_underlying_cor_CSD__2[[#This Row],[rho_ctrl]])^2)</f>
        <v>15.518076030163506</v>
      </c>
      <c r="I174" s="1">
        <f xml:space="preserve"> _xlfn.T.DIST.2T(arithmetic_underlying_cor_CSD__2[[#This Row],[t1]],139-2)</f>
        <v>8.6676804661805314E-42</v>
      </c>
      <c r="J174" s="1">
        <f xml:space="preserve"> _xlfn.T.DIST.2T(arithmetic_underlying_cor_CSD__2[[#This Row],[t2]],201-2)</f>
        <v>4.0919631119277467E-36</v>
      </c>
      <c r="K174" s="1">
        <f>arithmetic_underlying_cor_CSD__2[[#This Row],[p1]]*arithmetic_underlying_cor_CSD__2[[#This Row],[p2]]</f>
        <v>3.546782873358743E-77</v>
      </c>
      <c r="L174" s="1">
        <v>173</v>
      </c>
      <c r="M174" s="1">
        <f>(arithmetic_underlying_cor_CSD__2[[#This Row],[Rank]]/9906756)*0.05</f>
        <v>8.7314152079651506E-7</v>
      </c>
      <c r="N174" s="1">
        <f>IF(arithmetic_underlying_cor_CSD__2[[#This Row],[p1p2]]&lt;arithmetic_underlying_cor_CSD__2[[#This Row],[Benjamini]],1,0)</f>
        <v>1</v>
      </c>
    </row>
    <row r="175" spans="1:14" x14ac:dyDescent="0.35">
      <c r="A175" s="1" t="s">
        <v>191</v>
      </c>
      <c r="B175" s="1" t="s">
        <v>137</v>
      </c>
      <c r="C175" s="1">
        <v>0.85964773381299997</v>
      </c>
      <c r="D175" s="1">
        <v>0.73995445273600002</v>
      </c>
      <c r="E175" s="1" t="s">
        <v>23</v>
      </c>
      <c r="F175" s="1">
        <v>0.73995445273600002</v>
      </c>
      <c r="G175" s="1">
        <f>ABS(arithmetic_underlying_cor_CSD__2[[#This Row],[rho_BP]])*SQRT(139-2)/SQRT(1-ABS(arithmetic_underlying_cor_CSD__2[[#This Row],[rho_BP]])^2)</f>
        <v>19.694989288392428</v>
      </c>
      <c r="H175" s="1">
        <f>ABS(arithmetic_underlying_cor_CSD__2[[#This Row],[rho_ctrl]])*SQRT(201-2)/SQRT(1-ABS(arithmetic_underlying_cor_CSD__2[[#This Row],[rho_ctrl]])^2)</f>
        <v>15.518076030163506</v>
      </c>
      <c r="I175" s="1">
        <f xml:space="preserve"> _xlfn.T.DIST.2T(arithmetic_underlying_cor_CSD__2[[#This Row],[t1]],139-2)</f>
        <v>8.6676804661805314E-42</v>
      </c>
      <c r="J175" s="1">
        <f xml:space="preserve"> _xlfn.T.DIST.2T(arithmetic_underlying_cor_CSD__2[[#This Row],[t2]],201-2)</f>
        <v>4.0919631119277467E-36</v>
      </c>
      <c r="K175" s="1">
        <f>arithmetic_underlying_cor_CSD__2[[#This Row],[p1]]*arithmetic_underlying_cor_CSD__2[[#This Row],[p2]]</f>
        <v>3.546782873358743E-77</v>
      </c>
      <c r="L175" s="1">
        <v>174</v>
      </c>
      <c r="M175" s="1">
        <f>(arithmetic_underlying_cor_CSD__2[[#This Row],[Rank]]/9906756)*0.05</f>
        <v>8.781885816103677E-7</v>
      </c>
      <c r="N175" s="1">
        <f>IF(arithmetic_underlying_cor_CSD__2[[#This Row],[p1p2]]&lt;arithmetic_underlying_cor_CSD__2[[#This Row],[Benjamini]],1,0)</f>
        <v>1</v>
      </c>
    </row>
    <row r="176" spans="1:14" x14ac:dyDescent="0.35">
      <c r="A176" s="1" t="s">
        <v>424</v>
      </c>
      <c r="B176" s="1" t="s">
        <v>429</v>
      </c>
      <c r="C176" s="1">
        <v>0.745727992806</v>
      </c>
      <c r="D176" s="1">
        <v>0.82676102985099997</v>
      </c>
      <c r="E176" s="1" t="s">
        <v>23</v>
      </c>
      <c r="F176" s="1">
        <v>0.745727992806</v>
      </c>
      <c r="G176" s="1">
        <f>ABS(arithmetic_underlying_cor_CSD__2[[#This Row],[rho_BP]])*SQRT(139-2)/SQRT(1-ABS(arithmetic_underlying_cor_CSD__2[[#This Row],[rho_BP]])^2)</f>
        <v>13.100961359495278</v>
      </c>
      <c r="H176" s="1">
        <f>ABS(arithmetic_underlying_cor_CSD__2[[#This Row],[rho_ctrl]])*SQRT(201-2)/SQRT(1-ABS(arithmetic_underlying_cor_CSD__2[[#This Row],[rho_ctrl]])^2)</f>
        <v>20.732079712123078</v>
      </c>
      <c r="I176" s="1">
        <f xml:space="preserve"> _xlfn.T.DIST.2T(arithmetic_underlying_cor_CSD__2[[#This Row],[t1]],139-2)</f>
        <v>6.2530713250613874E-26</v>
      </c>
      <c r="J176" s="1">
        <f xml:space="preserve"> _xlfn.T.DIST.2T(arithmetic_underlying_cor_CSD__2[[#This Row],[t2]],201-2)</f>
        <v>1.3066603010368875E-51</v>
      </c>
      <c r="K176" s="1">
        <f>arithmetic_underlying_cor_CSD__2[[#This Row],[p1]]*arithmetic_underlying_cor_CSD__2[[#This Row],[p2]]</f>
        <v>8.170640060009842E-77</v>
      </c>
      <c r="L176" s="1">
        <v>175</v>
      </c>
      <c r="M176" s="1">
        <f>(arithmetic_underlying_cor_CSD__2[[#This Row],[Rank]]/9906756)*0.05</f>
        <v>8.8323564242422055E-7</v>
      </c>
      <c r="N176" s="1">
        <f>IF(arithmetic_underlying_cor_CSD__2[[#This Row],[p1p2]]&lt;arithmetic_underlying_cor_CSD__2[[#This Row],[Benjamini]],1,0)</f>
        <v>1</v>
      </c>
    </row>
    <row r="177" spans="1:14" x14ac:dyDescent="0.35">
      <c r="A177" s="1" t="s">
        <v>429</v>
      </c>
      <c r="B177" s="1" t="s">
        <v>424</v>
      </c>
      <c r="C177" s="1">
        <v>0.745727992806</v>
      </c>
      <c r="D177" s="1">
        <v>0.82676102985099997</v>
      </c>
      <c r="E177" s="1" t="s">
        <v>23</v>
      </c>
      <c r="F177" s="1">
        <v>0.745727992806</v>
      </c>
      <c r="G177" s="1">
        <f>ABS(arithmetic_underlying_cor_CSD__2[[#This Row],[rho_BP]])*SQRT(139-2)/SQRT(1-ABS(arithmetic_underlying_cor_CSD__2[[#This Row],[rho_BP]])^2)</f>
        <v>13.100961359495278</v>
      </c>
      <c r="H177" s="1">
        <f>ABS(arithmetic_underlying_cor_CSD__2[[#This Row],[rho_ctrl]])*SQRT(201-2)/SQRT(1-ABS(arithmetic_underlying_cor_CSD__2[[#This Row],[rho_ctrl]])^2)</f>
        <v>20.732079712123078</v>
      </c>
      <c r="I177" s="1">
        <f xml:space="preserve"> _xlfn.T.DIST.2T(arithmetic_underlying_cor_CSD__2[[#This Row],[t1]],139-2)</f>
        <v>6.2530713250613874E-26</v>
      </c>
      <c r="J177" s="1">
        <f xml:space="preserve"> _xlfn.T.DIST.2T(arithmetic_underlying_cor_CSD__2[[#This Row],[t2]],201-2)</f>
        <v>1.3066603010368875E-51</v>
      </c>
      <c r="K177" s="1">
        <f>arithmetic_underlying_cor_CSD__2[[#This Row],[p1]]*arithmetic_underlying_cor_CSD__2[[#This Row],[p2]]</f>
        <v>8.170640060009842E-77</v>
      </c>
      <c r="L177" s="1">
        <v>176</v>
      </c>
      <c r="M177" s="1">
        <f>(arithmetic_underlying_cor_CSD__2[[#This Row],[Rank]]/9906756)*0.05</f>
        <v>8.8828270323807308E-7</v>
      </c>
      <c r="N177" s="1">
        <f>IF(arithmetic_underlying_cor_CSD__2[[#This Row],[p1p2]]&lt;arithmetic_underlying_cor_CSD__2[[#This Row],[Benjamini]],1,0)</f>
        <v>1</v>
      </c>
    </row>
    <row r="178" spans="1:14" x14ac:dyDescent="0.35">
      <c r="A178" s="1" t="s">
        <v>22</v>
      </c>
      <c r="B178" s="1" t="s">
        <v>186</v>
      </c>
      <c r="C178" s="1">
        <v>0.859109546763</v>
      </c>
      <c r="D178" s="1">
        <v>0.73799081094499996</v>
      </c>
      <c r="E178" s="1" t="s">
        <v>23</v>
      </c>
      <c r="F178" s="1">
        <v>0.73799081094499996</v>
      </c>
      <c r="G178" s="1">
        <f>ABS(arithmetic_underlying_cor_CSD__2[[#This Row],[rho_BP]])*SQRT(139-2)/SQRT(1-ABS(arithmetic_underlying_cor_CSD__2[[#This Row],[rho_BP]])^2)</f>
        <v>19.647873578335748</v>
      </c>
      <c r="H178" s="1">
        <f>ABS(arithmetic_underlying_cor_CSD__2[[#This Row],[rho_ctrl]])*SQRT(201-2)/SQRT(1-ABS(arithmetic_underlying_cor_CSD__2[[#This Row],[rho_ctrl]])^2)</f>
        <v>15.42749779551063</v>
      </c>
      <c r="I178" s="1">
        <f xml:space="preserve"> _xlfn.T.DIST.2T(arithmetic_underlying_cor_CSD__2[[#This Row],[t1]],139-2)</f>
        <v>1.1051348592224217E-41</v>
      </c>
      <c r="J178" s="1">
        <f xml:space="preserve"> _xlfn.T.DIST.2T(arithmetic_underlying_cor_CSD__2[[#This Row],[t2]],201-2)</f>
        <v>7.7507997078225047E-36</v>
      </c>
      <c r="K178" s="1">
        <f>arithmetic_underlying_cor_CSD__2[[#This Row],[p1]]*arithmetic_underlying_cor_CSD__2[[#This Row],[p2]]</f>
        <v>8.5656789439656107E-77</v>
      </c>
      <c r="L178" s="1">
        <v>177</v>
      </c>
      <c r="M178" s="1">
        <f>(arithmetic_underlying_cor_CSD__2[[#This Row],[Rank]]/9906756)*0.05</f>
        <v>8.9332976405192572E-7</v>
      </c>
      <c r="N178" s="1">
        <f>IF(arithmetic_underlying_cor_CSD__2[[#This Row],[p1p2]]&lt;arithmetic_underlying_cor_CSD__2[[#This Row],[Benjamini]],1,0)</f>
        <v>1</v>
      </c>
    </row>
    <row r="179" spans="1:14" x14ac:dyDescent="0.35">
      <c r="A179" s="1" t="s">
        <v>186</v>
      </c>
      <c r="B179" s="1" t="s">
        <v>22</v>
      </c>
      <c r="C179" s="1">
        <v>0.859109546763</v>
      </c>
      <c r="D179" s="1">
        <v>0.73799081094499996</v>
      </c>
      <c r="E179" s="1" t="s">
        <v>23</v>
      </c>
      <c r="F179" s="1">
        <v>0.73799081094499996</v>
      </c>
      <c r="G179" s="1">
        <f>ABS(arithmetic_underlying_cor_CSD__2[[#This Row],[rho_BP]])*SQRT(139-2)/SQRT(1-ABS(arithmetic_underlying_cor_CSD__2[[#This Row],[rho_BP]])^2)</f>
        <v>19.647873578335748</v>
      </c>
      <c r="H179" s="1">
        <f>ABS(arithmetic_underlying_cor_CSD__2[[#This Row],[rho_ctrl]])*SQRT(201-2)/SQRT(1-ABS(arithmetic_underlying_cor_CSD__2[[#This Row],[rho_ctrl]])^2)</f>
        <v>15.42749779551063</v>
      </c>
      <c r="I179" s="1">
        <f xml:space="preserve"> _xlfn.T.DIST.2T(arithmetic_underlying_cor_CSD__2[[#This Row],[t1]],139-2)</f>
        <v>1.1051348592224217E-41</v>
      </c>
      <c r="J179" s="1">
        <f xml:space="preserve"> _xlfn.T.DIST.2T(arithmetic_underlying_cor_CSD__2[[#This Row],[t2]],201-2)</f>
        <v>7.7507997078225047E-36</v>
      </c>
      <c r="K179" s="1">
        <f>arithmetic_underlying_cor_CSD__2[[#This Row],[p1]]*arithmetic_underlying_cor_CSD__2[[#This Row],[p2]]</f>
        <v>8.5656789439656107E-77</v>
      </c>
      <c r="L179" s="1">
        <v>178</v>
      </c>
      <c r="M179" s="1">
        <f>(arithmetic_underlying_cor_CSD__2[[#This Row],[Rank]]/9906756)*0.05</f>
        <v>8.9837682486577858E-7</v>
      </c>
      <c r="N179" s="1">
        <f>IF(arithmetic_underlying_cor_CSD__2[[#This Row],[p1p2]]&lt;arithmetic_underlying_cor_CSD__2[[#This Row],[Benjamini]],1,0)</f>
        <v>1</v>
      </c>
    </row>
    <row r="180" spans="1:14" x14ac:dyDescent="0.35">
      <c r="A180" s="1" t="s">
        <v>429</v>
      </c>
      <c r="B180" s="1" t="s">
        <v>508</v>
      </c>
      <c r="C180" s="1">
        <v>0.73223248920899997</v>
      </c>
      <c r="D180" s="1">
        <v>0.83191711940299995</v>
      </c>
      <c r="E180" s="1" t="s">
        <v>23</v>
      </c>
      <c r="F180" s="1">
        <v>0.73223248920899997</v>
      </c>
      <c r="G180" s="1">
        <f>ABS(arithmetic_underlying_cor_CSD__2[[#This Row],[rho_BP]])*SQRT(139-2)/SQRT(1-ABS(arithmetic_underlying_cor_CSD__2[[#This Row],[rho_BP]])^2)</f>
        <v>12.584247398052623</v>
      </c>
      <c r="H180" s="1">
        <f>ABS(arithmetic_underlying_cor_CSD__2[[#This Row],[rho_ctrl]])*SQRT(201-2)/SQRT(1-ABS(arithmetic_underlying_cor_CSD__2[[#This Row],[rho_ctrl]])^2)</f>
        <v>21.14910278214429</v>
      </c>
      <c r="I180" s="1">
        <f xml:space="preserve"> _xlfn.T.DIST.2T(arithmetic_underlying_cor_CSD__2[[#This Row],[t1]],139-2)</f>
        <v>1.2924498397297235E-24</v>
      </c>
      <c r="J180" s="1">
        <f xml:space="preserve"> _xlfn.T.DIST.2T(arithmetic_underlying_cor_CSD__2[[#This Row],[t2]],201-2)</f>
        <v>8.5044743929618059E-53</v>
      </c>
      <c r="K180" s="1">
        <f>arithmetic_underlying_cor_CSD__2[[#This Row],[p1]]*arithmetic_underlying_cor_CSD__2[[#This Row],[p2]]</f>
        <v>1.0991606566169024E-76</v>
      </c>
      <c r="L180" s="1">
        <v>179</v>
      </c>
      <c r="M180" s="1">
        <f>(arithmetic_underlying_cor_CSD__2[[#This Row],[Rank]]/9906756)*0.05</f>
        <v>9.0342388567963111E-7</v>
      </c>
      <c r="N180" s="1">
        <f>IF(arithmetic_underlying_cor_CSD__2[[#This Row],[p1p2]]&lt;arithmetic_underlying_cor_CSD__2[[#This Row],[Benjamini]],1,0)</f>
        <v>1</v>
      </c>
    </row>
    <row r="181" spans="1:14" x14ac:dyDescent="0.35">
      <c r="A181" s="1" t="s">
        <v>508</v>
      </c>
      <c r="B181" s="1" t="s">
        <v>429</v>
      </c>
      <c r="C181" s="1">
        <v>0.73223248920899997</v>
      </c>
      <c r="D181" s="1">
        <v>0.83191711940299995</v>
      </c>
      <c r="E181" s="1" t="s">
        <v>23</v>
      </c>
      <c r="F181" s="1">
        <v>0.73223248920899997</v>
      </c>
      <c r="G181" s="1">
        <f>ABS(arithmetic_underlying_cor_CSD__2[[#This Row],[rho_BP]])*SQRT(139-2)/SQRT(1-ABS(arithmetic_underlying_cor_CSD__2[[#This Row],[rho_BP]])^2)</f>
        <v>12.584247398052623</v>
      </c>
      <c r="H181" s="1">
        <f>ABS(arithmetic_underlying_cor_CSD__2[[#This Row],[rho_ctrl]])*SQRT(201-2)/SQRT(1-ABS(arithmetic_underlying_cor_CSD__2[[#This Row],[rho_ctrl]])^2)</f>
        <v>21.14910278214429</v>
      </c>
      <c r="I181" s="1">
        <f xml:space="preserve"> _xlfn.T.DIST.2T(arithmetic_underlying_cor_CSD__2[[#This Row],[t1]],139-2)</f>
        <v>1.2924498397297235E-24</v>
      </c>
      <c r="J181" s="1">
        <f xml:space="preserve"> _xlfn.T.DIST.2T(arithmetic_underlying_cor_CSD__2[[#This Row],[t2]],201-2)</f>
        <v>8.5044743929618059E-53</v>
      </c>
      <c r="K181" s="1">
        <f>arithmetic_underlying_cor_CSD__2[[#This Row],[p1]]*arithmetic_underlying_cor_CSD__2[[#This Row],[p2]]</f>
        <v>1.0991606566169024E-76</v>
      </c>
      <c r="L181" s="1">
        <v>180</v>
      </c>
      <c r="M181" s="1">
        <f>(arithmetic_underlying_cor_CSD__2[[#This Row],[Rank]]/9906756)*0.05</f>
        <v>9.0847094649348396E-7</v>
      </c>
      <c r="N181" s="1">
        <f>IF(arithmetic_underlying_cor_CSD__2[[#This Row],[p1p2]]&lt;arithmetic_underlying_cor_CSD__2[[#This Row],[Benjamini]],1,0)</f>
        <v>1</v>
      </c>
    </row>
    <row r="182" spans="1:14" x14ac:dyDescent="0.35">
      <c r="A182" s="1" t="s">
        <v>424</v>
      </c>
      <c r="B182" s="1" t="s">
        <v>430</v>
      </c>
      <c r="C182" s="1">
        <v>0.79416156834499996</v>
      </c>
      <c r="D182" s="1">
        <v>0.79879200994999999</v>
      </c>
      <c r="E182" s="1" t="s">
        <v>23</v>
      </c>
      <c r="F182" s="1">
        <v>0.79416156834499996</v>
      </c>
      <c r="G182" s="1">
        <f>ABS(arithmetic_underlying_cor_CSD__2[[#This Row],[rho_BP]])*SQRT(139-2)/SQRT(1-ABS(arithmetic_underlying_cor_CSD__2[[#This Row],[rho_BP]])^2)</f>
        <v>15.295903786982381</v>
      </c>
      <c r="H182" s="1">
        <f>ABS(arithmetic_underlying_cor_CSD__2[[#This Row],[rho_ctrl]])*SQRT(201-2)/SQRT(1-ABS(arithmetic_underlying_cor_CSD__2[[#This Row],[rho_ctrl]])^2)</f>
        <v>18.730404827468895</v>
      </c>
      <c r="I182" s="1">
        <f xml:space="preserve"> _xlfn.T.DIST.2T(arithmetic_underlying_cor_CSD__2[[#This Row],[t1]],139-2)</f>
        <v>1.9821951015429229E-31</v>
      </c>
      <c r="J182" s="1">
        <f xml:space="preserve"> _xlfn.T.DIST.2T(arithmetic_underlying_cor_CSD__2[[#This Row],[t2]],201-2)</f>
        <v>8.5432127298403631E-46</v>
      </c>
      <c r="K182" s="1">
        <f>arithmetic_underlying_cor_CSD__2[[#This Row],[p1]]*arithmetic_underlying_cor_CSD__2[[#This Row],[p2]]</f>
        <v>1.693431442452871E-76</v>
      </c>
      <c r="L182" s="1">
        <v>181</v>
      </c>
      <c r="M182" s="1">
        <f>(arithmetic_underlying_cor_CSD__2[[#This Row],[Rank]]/9906756)*0.05</f>
        <v>9.135180073073366E-7</v>
      </c>
      <c r="N182" s="1">
        <f>IF(arithmetic_underlying_cor_CSD__2[[#This Row],[p1p2]]&lt;arithmetic_underlying_cor_CSD__2[[#This Row],[Benjamini]],1,0)</f>
        <v>1</v>
      </c>
    </row>
    <row r="183" spans="1:14" x14ac:dyDescent="0.35">
      <c r="A183" s="1" t="s">
        <v>430</v>
      </c>
      <c r="B183" s="1" t="s">
        <v>424</v>
      </c>
      <c r="C183" s="1">
        <v>0.79416156834499996</v>
      </c>
      <c r="D183" s="1">
        <v>0.79879200994999999</v>
      </c>
      <c r="E183" s="1" t="s">
        <v>23</v>
      </c>
      <c r="F183" s="1">
        <v>0.79416156834499996</v>
      </c>
      <c r="G183" s="1">
        <f>ABS(arithmetic_underlying_cor_CSD__2[[#This Row],[rho_BP]])*SQRT(139-2)/SQRT(1-ABS(arithmetic_underlying_cor_CSD__2[[#This Row],[rho_BP]])^2)</f>
        <v>15.295903786982381</v>
      </c>
      <c r="H183" s="1">
        <f>ABS(arithmetic_underlying_cor_CSD__2[[#This Row],[rho_ctrl]])*SQRT(201-2)/SQRT(1-ABS(arithmetic_underlying_cor_CSD__2[[#This Row],[rho_ctrl]])^2)</f>
        <v>18.730404827468895</v>
      </c>
      <c r="I183" s="1">
        <f xml:space="preserve"> _xlfn.T.DIST.2T(arithmetic_underlying_cor_CSD__2[[#This Row],[t1]],139-2)</f>
        <v>1.9821951015429229E-31</v>
      </c>
      <c r="J183" s="1">
        <f xml:space="preserve"> _xlfn.T.DIST.2T(arithmetic_underlying_cor_CSD__2[[#This Row],[t2]],201-2)</f>
        <v>8.5432127298403631E-46</v>
      </c>
      <c r="K183" s="1">
        <f>arithmetic_underlying_cor_CSD__2[[#This Row],[p1]]*arithmetic_underlying_cor_CSD__2[[#This Row],[p2]]</f>
        <v>1.693431442452871E-76</v>
      </c>
      <c r="L183" s="1">
        <v>182</v>
      </c>
      <c r="M183" s="1">
        <f>(arithmetic_underlying_cor_CSD__2[[#This Row],[Rank]]/9906756)*0.05</f>
        <v>9.1856506812118913E-7</v>
      </c>
      <c r="N183" s="1">
        <f>IF(arithmetic_underlying_cor_CSD__2[[#This Row],[p1p2]]&lt;arithmetic_underlying_cor_CSD__2[[#This Row],[Benjamini]],1,0)</f>
        <v>1</v>
      </c>
    </row>
    <row r="184" spans="1:14" x14ac:dyDescent="0.35">
      <c r="A184" s="1" t="s">
        <v>44</v>
      </c>
      <c r="B184" s="1" t="s">
        <v>51</v>
      </c>
      <c r="C184" s="1">
        <v>0.75838048920900003</v>
      </c>
      <c r="D184" s="1">
        <v>0.81922270646799999</v>
      </c>
      <c r="E184" s="1" t="s">
        <v>23</v>
      </c>
      <c r="F184" s="1">
        <v>0.75838048920900003</v>
      </c>
      <c r="G184" s="1">
        <f>ABS(arithmetic_underlying_cor_CSD__2[[#This Row],[rho_BP]])*SQRT(139-2)/SQRT(1-ABS(arithmetic_underlying_cor_CSD__2[[#This Row],[rho_BP]])^2)</f>
        <v>13.618366146703053</v>
      </c>
      <c r="H184" s="1">
        <f>ABS(arithmetic_underlying_cor_CSD__2[[#This Row],[rho_ctrl]])*SQRT(201-2)/SQRT(1-ABS(arithmetic_underlying_cor_CSD__2[[#This Row],[rho_ctrl]])^2)</f>
        <v>20.151790767439014</v>
      </c>
      <c r="I184" s="1">
        <f xml:space="preserve"> _xlfn.T.DIST.2T(arithmetic_underlying_cor_CSD__2[[#This Row],[t1]],139-2)</f>
        <v>3.0576952836363561E-27</v>
      </c>
      <c r="J184" s="1">
        <f xml:space="preserve"> _xlfn.T.DIST.2T(arithmetic_underlying_cor_CSD__2[[#This Row],[t2]],201-2)</f>
        <v>6.0530378808598507E-50</v>
      </c>
      <c r="K184" s="1">
        <f>arithmetic_underlying_cor_CSD__2[[#This Row],[p1]]*arithmetic_underlying_cor_CSD__2[[#This Row],[p2]]</f>
        <v>1.8508345379977369E-76</v>
      </c>
      <c r="L184" s="1">
        <v>183</v>
      </c>
      <c r="M184" s="1">
        <f>(arithmetic_underlying_cor_CSD__2[[#This Row],[Rank]]/9906756)*0.05</f>
        <v>9.2361212893504199E-7</v>
      </c>
      <c r="N184" s="1">
        <f>IF(arithmetic_underlying_cor_CSD__2[[#This Row],[p1p2]]&lt;arithmetic_underlying_cor_CSD__2[[#This Row],[Benjamini]],1,0)</f>
        <v>1</v>
      </c>
    </row>
    <row r="185" spans="1:14" x14ac:dyDescent="0.35">
      <c r="A185" s="1" t="s">
        <v>51</v>
      </c>
      <c r="B185" s="1" t="s">
        <v>44</v>
      </c>
      <c r="C185" s="1">
        <v>0.75838048920900003</v>
      </c>
      <c r="D185" s="1">
        <v>0.81922270646799999</v>
      </c>
      <c r="E185" s="1" t="s">
        <v>23</v>
      </c>
      <c r="F185" s="1">
        <v>0.75838048920900003</v>
      </c>
      <c r="G185" s="1">
        <f>ABS(arithmetic_underlying_cor_CSD__2[[#This Row],[rho_BP]])*SQRT(139-2)/SQRT(1-ABS(arithmetic_underlying_cor_CSD__2[[#This Row],[rho_BP]])^2)</f>
        <v>13.618366146703053</v>
      </c>
      <c r="H185" s="1">
        <f>ABS(arithmetic_underlying_cor_CSD__2[[#This Row],[rho_ctrl]])*SQRT(201-2)/SQRT(1-ABS(arithmetic_underlying_cor_CSD__2[[#This Row],[rho_ctrl]])^2)</f>
        <v>20.151790767439014</v>
      </c>
      <c r="I185" s="1">
        <f xml:space="preserve"> _xlfn.T.DIST.2T(arithmetic_underlying_cor_CSD__2[[#This Row],[t1]],139-2)</f>
        <v>3.0576952836363561E-27</v>
      </c>
      <c r="J185" s="1">
        <f xml:space="preserve"> _xlfn.T.DIST.2T(arithmetic_underlying_cor_CSD__2[[#This Row],[t2]],201-2)</f>
        <v>6.0530378808598507E-50</v>
      </c>
      <c r="K185" s="1">
        <f>arithmetic_underlying_cor_CSD__2[[#This Row],[p1]]*arithmetic_underlying_cor_CSD__2[[#This Row],[p2]]</f>
        <v>1.8508345379977369E-76</v>
      </c>
      <c r="L185" s="1">
        <v>184</v>
      </c>
      <c r="M185" s="1">
        <f>(arithmetic_underlying_cor_CSD__2[[#This Row],[Rank]]/9906756)*0.05</f>
        <v>9.2865918974889463E-7</v>
      </c>
      <c r="N185" s="1">
        <f>IF(arithmetic_underlying_cor_CSD__2[[#This Row],[p1p2]]&lt;arithmetic_underlying_cor_CSD__2[[#This Row],[Benjamini]],1,0)</f>
        <v>1</v>
      </c>
    </row>
    <row r="186" spans="1:14" x14ac:dyDescent="0.35">
      <c r="A186" s="1" t="s">
        <v>44</v>
      </c>
      <c r="B186" s="1" t="s">
        <v>66</v>
      </c>
      <c r="C186" s="1">
        <v>0.75895269064699999</v>
      </c>
      <c r="D186" s="1">
        <v>0.81862846766200004</v>
      </c>
      <c r="E186" s="1" t="s">
        <v>23</v>
      </c>
      <c r="F186" s="1">
        <v>0.75895269064699999</v>
      </c>
      <c r="G186" s="1">
        <f>ABS(arithmetic_underlying_cor_CSD__2[[#This Row],[rho_BP]])*SQRT(139-2)/SQRT(1-ABS(arithmetic_underlying_cor_CSD__2[[#This Row],[rho_BP]])^2)</f>
        <v>13.642588041311752</v>
      </c>
      <c r="H186" s="1">
        <f>ABS(arithmetic_underlying_cor_CSD__2[[#This Row],[rho_ctrl]])*SQRT(201-2)/SQRT(1-ABS(arithmetic_underlying_cor_CSD__2[[#This Row],[rho_ctrl]])^2)</f>
        <v>20.107442141227043</v>
      </c>
      <c r="I186" s="1">
        <f xml:space="preserve"> _xlfn.T.DIST.2T(arithmetic_underlying_cor_CSD__2[[#This Row],[t1]],139-2)</f>
        <v>2.6559417207869916E-27</v>
      </c>
      <c r="J186" s="1">
        <f xml:space="preserve"> _xlfn.T.DIST.2T(arithmetic_underlying_cor_CSD__2[[#This Row],[t2]],201-2)</f>
        <v>8.1278959134101923E-50</v>
      </c>
      <c r="K186" s="1">
        <f>arithmetic_underlying_cor_CSD__2[[#This Row],[p1]]*arithmetic_underlying_cor_CSD__2[[#This Row],[p2]]</f>
        <v>2.1587217858640224E-76</v>
      </c>
      <c r="L186" s="1">
        <v>185</v>
      </c>
      <c r="M186" s="1">
        <f>(arithmetic_underlying_cor_CSD__2[[#This Row],[Rank]]/9906756)*0.05</f>
        <v>9.3370625056274737E-7</v>
      </c>
      <c r="N186" s="1">
        <f>IF(arithmetic_underlying_cor_CSD__2[[#This Row],[p1p2]]&lt;arithmetic_underlying_cor_CSD__2[[#This Row],[Benjamini]],1,0)</f>
        <v>1</v>
      </c>
    </row>
    <row r="187" spans="1:14" x14ac:dyDescent="0.35">
      <c r="A187" s="1" t="s">
        <v>66</v>
      </c>
      <c r="B187" s="1" t="s">
        <v>44</v>
      </c>
      <c r="C187" s="1">
        <v>0.75895269064699999</v>
      </c>
      <c r="D187" s="1">
        <v>0.81862846766200004</v>
      </c>
      <c r="E187" s="1" t="s">
        <v>23</v>
      </c>
      <c r="F187" s="1">
        <v>0.75895269064699999</v>
      </c>
      <c r="G187" s="1">
        <f>ABS(arithmetic_underlying_cor_CSD__2[[#This Row],[rho_BP]])*SQRT(139-2)/SQRT(1-ABS(arithmetic_underlying_cor_CSD__2[[#This Row],[rho_BP]])^2)</f>
        <v>13.642588041311752</v>
      </c>
      <c r="H187" s="1">
        <f>ABS(arithmetic_underlying_cor_CSD__2[[#This Row],[rho_ctrl]])*SQRT(201-2)/SQRT(1-ABS(arithmetic_underlying_cor_CSD__2[[#This Row],[rho_ctrl]])^2)</f>
        <v>20.107442141227043</v>
      </c>
      <c r="I187" s="1">
        <f xml:space="preserve"> _xlfn.T.DIST.2T(arithmetic_underlying_cor_CSD__2[[#This Row],[t1]],139-2)</f>
        <v>2.6559417207869916E-27</v>
      </c>
      <c r="J187" s="1">
        <f xml:space="preserve"> _xlfn.T.DIST.2T(arithmetic_underlying_cor_CSD__2[[#This Row],[t2]],201-2)</f>
        <v>8.1278959134101923E-50</v>
      </c>
      <c r="K187" s="1">
        <f>arithmetic_underlying_cor_CSD__2[[#This Row],[p1]]*arithmetic_underlying_cor_CSD__2[[#This Row],[p2]]</f>
        <v>2.1587217858640224E-76</v>
      </c>
      <c r="L187" s="1">
        <v>186</v>
      </c>
      <c r="M187" s="1">
        <f>(arithmetic_underlying_cor_CSD__2[[#This Row],[Rank]]/9906756)*0.05</f>
        <v>9.3875331137660001E-7</v>
      </c>
      <c r="N187" s="1">
        <f>IF(arithmetic_underlying_cor_CSD__2[[#This Row],[p1p2]]&lt;arithmetic_underlying_cor_CSD__2[[#This Row],[Benjamini]],1,0)</f>
        <v>1</v>
      </c>
    </row>
    <row r="188" spans="1:14" x14ac:dyDescent="0.35">
      <c r="A188" s="1" t="s">
        <v>129</v>
      </c>
      <c r="B188" s="1" t="s">
        <v>121</v>
      </c>
      <c r="C188" s="1">
        <v>0.79977672661900001</v>
      </c>
      <c r="D188" s="1">
        <v>0.793928890547</v>
      </c>
      <c r="E188" s="1" t="s">
        <v>23</v>
      </c>
      <c r="F188" s="1">
        <v>0.793928890547</v>
      </c>
      <c r="G188" s="1">
        <f>ABS(arithmetic_underlying_cor_CSD__2[[#This Row],[rho_BP]])*SQRT(139-2)/SQRT(1-ABS(arithmetic_underlying_cor_CSD__2[[#This Row],[rho_BP]])^2)</f>
        <v>15.594176710866217</v>
      </c>
      <c r="H188" s="1">
        <f>ABS(arithmetic_underlying_cor_CSD__2[[#This Row],[rho_ctrl]])*SQRT(201-2)/SQRT(1-ABS(arithmetic_underlying_cor_CSD__2[[#This Row],[rho_ctrl]])^2)</f>
        <v>18.42031181024814</v>
      </c>
      <c r="I188" s="1">
        <f xml:space="preserve"> _xlfn.T.DIST.2T(arithmetic_underlying_cor_CSD__2[[#This Row],[t1]],139-2)</f>
        <v>3.6668988796990226E-32</v>
      </c>
      <c r="J188" s="1">
        <f xml:space="preserve"> _xlfn.T.DIST.2T(arithmetic_underlying_cor_CSD__2[[#This Row],[t2]],201-2)</f>
        <v>7.0672473783308248E-45</v>
      </c>
      <c r="K188" s="1">
        <f>arithmetic_underlying_cor_CSD__2[[#This Row],[p1]]*arithmetic_underlying_cor_CSD__2[[#This Row],[p2]]</f>
        <v>2.5914881494157158E-76</v>
      </c>
      <c r="L188" s="1">
        <v>187</v>
      </c>
      <c r="M188" s="1">
        <f>(arithmetic_underlying_cor_CSD__2[[#This Row],[Rank]]/9906756)*0.05</f>
        <v>9.4380037219045276E-7</v>
      </c>
      <c r="N188" s="1">
        <f>IF(arithmetic_underlying_cor_CSD__2[[#This Row],[p1p2]]&lt;arithmetic_underlying_cor_CSD__2[[#This Row],[Benjamini]],1,0)</f>
        <v>1</v>
      </c>
    </row>
    <row r="189" spans="1:14" x14ac:dyDescent="0.35">
      <c r="A189" s="1" t="s">
        <v>121</v>
      </c>
      <c r="B189" s="1" t="s">
        <v>129</v>
      </c>
      <c r="C189" s="1">
        <v>0.79977672661900001</v>
      </c>
      <c r="D189" s="1">
        <v>0.793928890547</v>
      </c>
      <c r="E189" s="1" t="s">
        <v>23</v>
      </c>
      <c r="F189" s="1">
        <v>0.793928890547</v>
      </c>
      <c r="G189" s="1">
        <f>ABS(arithmetic_underlying_cor_CSD__2[[#This Row],[rho_BP]])*SQRT(139-2)/SQRT(1-ABS(arithmetic_underlying_cor_CSD__2[[#This Row],[rho_BP]])^2)</f>
        <v>15.594176710866217</v>
      </c>
      <c r="H189" s="1">
        <f>ABS(arithmetic_underlying_cor_CSD__2[[#This Row],[rho_ctrl]])*SQRT(201-2)/SQRT(1-ABS(arithmetic_underlying_cor_CSD__2[[#This Row],[rho_ctrl]])^2)</f>
        <v>18.42031181024814</v>
      </c>
      <c r="I189" s="1">
        <f xml:space="preserve"> _xlfn.T.DIST.2T(arithmetic_underlying_cor_CSD__2[[#This Row],[t1]],139-2)</f>
        <v>3.6668988796990226E-32</v>
      </c>
      <c r="J189" s="1">
        <f xml:space="preserve"> _xlfn.T.DIST.2T(arithmetic_underlying_cor_CSD__2[[#This Row],[t2]],201-2)</f>
        <v>7.0672473783308248E-45</v>
      </c>
      <c r="K189" s="1">
        <f>arithmetic_underlying_cor_CSD__2[[#This Row],[p1]]*arithmetic_underlying_cor_CSD__2[[#This Row],[p2]]</f>
        <v>2.5914881494157158E-76</v>
      </c>
      <c r="L189" s="1">
        <v>188</v>
      </c>
      <c r="M189" s="1">
        <f>(arithmetic_underlying_cor_CSD__2[[#This Row],[Rank]]/9906756)*0.05</f>
        <v>9.488474330043054E-7</v>
      </c>
      <c r="N189" s="1">
        <f>IF(arithmetic_underlying_cor_CSD__2[[#This Row],[p1p2]]&lt;arithmetic_underlying_cor_CSD__2[[#This Row],[Benjamini]],1,0)</f>
        <v>1</v>
      </c>
    </row>
    <row r="190" spans="1:14" x14ac:dyDescent="0.35">
      <c r="A190" s="1" t="s">
        <v>460</v>
      </c>
      <c r="B190" s="1" t="s">
        <v>461</v>
      </c>
      <c r="C190" s="1">
        <v>0.84306693525200005</v>
      </c>
      <c r="D190" s="1">
        <v>0.75394903980100003</v>
      </c>
      <c r="E190" s="1" t="s">
        <v>23</v>
      </c>
      <c r="F190" s="1">
        <v>0.75394903980100003</v>
      </c>
      <c r="G190" s="1">
        <f>ABS(arithmetic_underlying_cor_CSD__2[[#This Row],[rho_BP]])*SQRT(139-2)/SQRT(1-ABS(arithmetic_underlying_cor_CSD__2[[#This Row],[rho_BP]])^2)</f>
        <v>18.348246173546542</v>
      </c>
      <c r="H190" s="1">
        <f>ABS(arithmetic_underlying_cor_CSD__2[[#This Row],[rho_ctrl]])*SQRT(201-2)/SQRT(1-ABS(arithmetic_underlying_cor_CSD__2[[#This Row],[rho_ctrl]])^2)</f>
        <v>16.190024764951751</v>
      </c>
      <c r="I190" s="1">
        <f xml:space="preserve"> _xlfn.T.DIST.2T(arithmetic_underlying_cor_CSD__2[[#This Row],[t1]],139-2)</f>
        <v>1.0038502400926069E-38</v>
      </c>
      <c r="J190" s="1">
        <f xml:space="preserve"> _xlfn.T.DIST.2T(arithmetic_underlying_cor_CSD__2[[#This Row],[t2]],201-2)</f>
        <v>3.6281320363975872E-38</v>
      </c>
      <c r="K190" s="1">
        <f>arithmetic_underlying_cor_CSD__2[[#This Row],[p1]]*arithmetic_underlying_cor_CSD__2[[#This Row],[p2]]</f>
        <v>3.6421012158253969E-76</v>
      </c>
      <c r="L190" s="1">
        <v>189</v>
      </c>
      <c r="M190" s="1">
        <f>(arithmetic_underlying_cor_CSD__2[[#This Row],[Rank]]/9906756)*0.05</f>
        <v>9.5389449381815793E-7</v>
      </c>
      <c r="N190" s="1">
        <f>IF(arithmetic_underlying_cor_CSD__2[[#This Row],[p1p2]]&lt;arithmetic_underlying_cor_CSD__2[[#This Row],[Benjamini]],1,0)</f>
        <v>1</v>
      </c>
    </row>
    <row r="191" spans="1:14" x14ac:dyDescent="0.35">
      <c r="A191" s="1" t="s">
        <v>461</v>
      </c>
      <c r="B191" s="1" t="s">
        <v>460</v>
      </c>
      <c r="C191" s="1">
        <v>0.84306693525200005</v>
      </c>
      <c r="D191" s="1">
        <v>0.75394903980100003</v>
      </c>
      <c r="E191" s="1" t="s">
        <v>23</v>
      </c>
      <c r="F191" s="1">
        <v>0.75394903980100003</v>
      </c>
      <c r="G191" s="1">
        <f>ABS(arithmetic_underlying_cor_CSD__2[[#This Row],[rho_BP]])*SQRT(139-2)/SQRT(1-ABS(arithmetic_underlying_cor_CSD__2[[#This Row],[rho_BP]])^2)</f>
        <v>18.348246173546542</v>
      </c>
      <c r="H191" s="1">
        <f>ABS(arithmetic_underlying_cor_CSD__2[[#This Row],[rho_ctrl]])*SQRT(201-2)/SQRT(1-ABS(arithmetic_underlying_cor_CSD__2[[#This Row],[rho_ctrl]])^2)</f>
        <v>16.190024764951751</v>
      </c>
      <c r="I191" s="1">
        <f xml:space="preserve"> _xlfn.T.DIST.2T(arithmetic_underlying_cor_CSD__2[[#This Row],[t1]],139-2)</f>
        <v>1.0038502400926069E-38</v>
      </c>
      <c r="J191" s="1">
        <f xml:space="preserve"> _xlfn.T.DIST.2T(arithmetic_underlying_cor_CSD__2[[#This Row],[t2]],201-2)</f>
        <v>3.6281320363975872E-38</v>
      </c>
      <c r="K191" s="1">
        <f>arithmetic_underlying_cor_CSD__2[[#This Row],[p1]]*arithmetic_underlying_cor_CSD__2[[#This Row],[p2]]</f>
        <v>3.6421012158253969E-76</v>
      </c>
      <c r="L191" s="1">
        <v>190</v>
      </c>
      <c r="M191" s="1">
        <f>(arithmetic_underlying_cor_CSD__2[[#This Row],[Rank]]/9906756)*0.05</f>
        <v>9.5894155463201089E-7</v>
      </c>
      <c r="N191" s="1">
        <f>IF(arithmetic_underlying_cor_CSD__2[[#This Row],[p1p2]]&lt;arithmetic_underlying_cor_CSD__2[[#This Row],[Benjamini]],1,0)</f>
        <v>1</v>
      </c>
    </row>
    <row r="192" spans="1:14" x14ac:dyDescent="0.35">
      <c r="A192" s="1" t="s">
        <v>66</v>
      </c>
      <c r="B192" s="1" t="s">
        <v>47</v>
      </c>
      <c r="C192" s="1">
        <v>0.76492471942399998</v>
      </c>
      <c r="D192" s="1">
        <v>0.8138159801</v>
      </c>
      <c r="E192" s="1" t="s">
        <v>23</v>
      </c>
      <c r="F192" s="1">
        <v>0.76492471942399998</v>
      </c>
      <c r="G192" s="1">
        <f>ABS(arithmetic_underlying_cor_CSD__2[[#This Row],[rho_BP]])*SQRT(139-2)/SQRT(1-ABS(arithmetic_underlying_cor_CSD__2[[#This Row],[rho_BP]])^2)</f>
        <v>13.899923336602066</v>
      </c>
      <c r="H192" s="1">
        <f>ABS(arithmetic_underlying_cor_CSD__2[[#This Row],[rho_ctrl]])*SQRT(201-2)/SQRT(1-ABS(arithmetic_underlying_cor_CSD__2[[#This Row],[rho_ctrl]])^2)</f>
        <v>19.75535954776219</v>
      </c>
      <c r="I192" s="1">
        <f xml:space="preserve"> _xlfn.T.DIST.2T(arithmetic_underlying_cor_CSD__2[[#This Row],[t1]],139-2)</f>
        <v>5.9621230954519836E-28</v>
      </c>
      <c r="J192" s="1">
        <f xml:space="preserve"> _xlfn.T.DIST.2T(arithmetic_underlying_cor_CSD__2[[#This Row],[t2]],201-2)</f>
        <v>8.5043607866251099E-49</v>
      </c>
      <c r="K192" s="1">
        <f>arithmetic_underlying_cor_CSD__2[[#This Row],[p1]]*arithmetic_underlying_cor_CSD__2[[#This Row],[p2]]</f>
        <v>5.0704045857993767E-76</v>
      </c>
      <c r="L192" s="1">
        <v>191</v>
      </c>
      <c r="M192" s="1">
        <f>(arithmetic_underlying_cor_CSD__2[[#This Row],[Rank]]/9906756)*0.05</f>
        <v>9.6398861544586342E-7</v>
      </c>
      <c r="N192" s="1">
        <f>IF(arithmetic_underlying_cor_CSD__2[[#This Row],[p1p2]]&lt;arithmetic_underlying_cor_CSD__2[[#This Row],[Benjamini]],1,0)</f>
        <v>1</v>
      </c>
    </row>
    <row r="193" spans="1:14" x14ac:dyDescent="0.35">
      <c r="A193" s="1" t="s">
        <v>47</v>
      </c>
      <c r="B193" s="1" t="s">
        <v>66</v>
      </c>
      <c r="C193" s="1">
        <v>0.76492471942399998</v>
      </c>
      <c r="D193" s="1">
        <v>0.8138159801</v>
      </c>
      <c r="E193" s="1" t="s">
        <v>23</v>
      </c>
      <c r="F193" s="1">
        <v>0.76492471942399998</v>
      </c>
      <c r="G193" s="1">
        <f>ABS(arithmetic_underlying_cor_CSD__2[[#This Row],[rho_BP]])*SQRT(139-2)/SQRT(1-ABS(arithmetic_underlying_cor_CSD__2[[#This Row],[rho_BP]])^2)</f>
        <v>13.899923336602066</v>
      </c>
      <c r="H193" s="1">
        <f>ABS(arithmetic_underlying_cor_CSD__2[[#This Row],[rho_ctrl]])*SQRT(201-2)/SQRT(1-ABS(arithmetic_underlying_cor_CSD__2[[#This Row],[rho_ctrl]])^2)</f>
        <v>19.75535954776219</v>
      </c>
      <c r="I193" s="1">
        <f xml:space="preserve"> _xlfn.T.DIST.2T(arithmetic_underlying_cor_CSD__2[[#This Row],[t1]],139-2)</f>
        <v>5.9621230954519836E-28</v>
      </c>
      <c r="J193" s="1">
        <f xml:space="preserve"> _xlfn.T.DIST.2T(arithmetic_underlying_cor_CSD__2[[#This Row],[t2]],201-2)</f>
        <v>8.5043607866251099E-49</v>
      </c>
      <c r="K193" s="1">
        <f>arithmetic_underlying_cor_CSD__2[[#This Row],[p1]]*arithmetic_underlying_cor_CSD__2[[#This Row],[p2]]</f>
        <v>5.0704045857993767E-76</v>
      </c>
      <c r="L193" s="1">
        <v>192</v>
      </c>
      <c r="M193" s="1">
        <f>(arithmetic_underlying_cor_CSD__2[[#This Row],[Rank]]/9906756)*0.05</f>
        <v>9.6903567625971617E-7</v>
      </c>
      <c r="N193" s="1">
        <f>IF(arithmetic_underlying_cor_CSD__2[[#This Row],[p1p2]]&lt;arithmetic_underlying_cor_CSD__2[[#This Row],[Benjamini]],1,0)</f>
        <v>1</v>
      </c>
    </row>
    <row r="194" spans="1:14" x14ac:dyDescent="0.35">
      <c r="A194" s="1" t="s">
        <v>68</v>
      </c>
      <c r="B194" s="1" t="s">
        <v>49</v>
      </c>
      <c r="C194" s="1">
        <v>0.81709285611500004</v>
      </c>
      <c r="D194" s="1">
        <v>0.77871735323400004</v>
      </c>
      <c r="E194" s="1" t="s">
        <v>23</v>
      </c>
      <c r="F194" s="1">
        <v>0.77871735323400004</v>
      </c>
      <c r="G194" s="1">
        <f>ABS(arithmetic_underlying_cor_CSD__2[[#This Row],[rho_BP]])*SQRT(139-2)/SQRT(1-ABS(arithmetic_underlying_cor_CSD__2[[#This Row],[rho_BP]])^2)</f>
        <v>16.589290124160765</v>
      </c>
      <c r="H194" s="1">
        <f>ABS(arithmetic_underlying_cor_CSD__2[[#This Row],[rho_ctrl]])*SQRT(201-2)/SQRT(1-ABS(arithmetic_underlying_cor_CSD__2[[#This Row],[rho_ctrl]])^2)</f>
        <v>17.509721611412498</v>
      </c>
      <c r="I194" s="1">
        <f xml:space="preserve"> _xlfn.T.DIST.2T(arithmetic_underlying_cor_CSD__2[[#This Row],[t1]],139-2)</f>
        <v>1.4096377152459798E-34</v>
      </c>
      <c r="J194" s="1">
        <f xml:space="preserve"> _xlfn.T.DIST.2T(arithmetic_underlying_cor_CSD__2[[#This Row],[t2]],201-2)</f>
        <v>3.6906210722061773E-42</v>
      </c>
      <c r="K194" s="1">
        <f>arithmetic_underlying_cor_CSD__2[[#This Row],[p1]]*arithmetic_underlying_cor_CSD__2[[#This Row],[p2]]</f>
        <v>5.2024386560633836E-76</v>
      </c>
      <c r="L194" s="1">
        <v>193</v>
      </c>
      <c r="M194" s="1">
        <f>(arithmetic_underlying_cor_CSD__2[[#This Row],[Rank]]/9906756)*0.05</f>
        <v>9.7408273707356891E-7</v>
      </c>
      <c r="N194" s="1">
        <f>IF(arithmetic_underlying_cor_CSD__2[[#This Row],[p1p2]]&lt;arithmetic_underlying_cor_CSD__2[[#This Row],[Benjamini]],1,0)</f>
        <v>1</v>
      </c>
    </row>
    <row r="195" spans="1:14" x14ac:dyDescent="0.35">
      <c r="A195" s="1" t="s">
        <v>49</v>
      </c>
      <c r="B195" s="1" t="s">
        <v>68</v>
      </c>
      <c r="C195" s="1">
        <v>0.81709285611500004</v>
      </c>
      <c r="D195" s="1">
        <v>0.77871735323400004</v>
      </c>
      <c r="E195" s="1" t="s">
        <v>23</v>
      </c>
      <c r="F195" s="1">
        <v>0.77871735323400004</v>
      </c>
      <c r="G195" s="1">
        <f>ABS(arithmetic_underlying_cor_CSD__2[[#This Row],[rho_BP]])*SQRT(139-2)/SQRT(1-ABS(arithmetic_underlying_cor_CSD__2[[#This Row],[rho_BP]])^2)</f>
        <v>16.589290124160765</v>
      </c>
      <c r="H195" s="1">
        <f>ABS(arithmetic_underlying_cor_CSD__2[[#This Row],[rho_ctrl]])*SQRT(201-2)/SQRT(1-ABS(arithmetic_underlying_cor_CSD__2[[#This Row],[rho_ctrl]])^2)</f>
        <v>17.509721611412498</v>
      </c>
      <c r="I195" s="1">
        <f xml:space="preserve"> _xlfn.T.DIST.2T(arithmetic_underlying_cor_CSD__2[[#This Row],[t1]],139-2)</f>
        <v>1.4096377152459798E-34</v>
      </c>
      <c r="J195" s="1">
        <f xml:space="preserve"> _xlfn.T.DIST.2T(arithmetic_underlying_cor_CSD__2[[#This Row],[t2]],201-2)</f>
        <v>3.6906210722061773E-42</v>
      </c>
      <c r="K195" s="1">
        <f>arithmetic_underlying_cor_CSD__2[[#This Row],[p1]]*arithmetic_underlying_cor_CSD__2[[#This Row],[p2]]</f>
        <v>5.2024386560633836E-76</v>
      </c>
      <c r="L195" s="1">
        <v>194</v>
      </c>
      <c r="M195" s="1">
        <f>(arithmetic_underlying_cor_CSD__2[[#This Row],[Rank]]/9906756)*0.05</f>
        <v>9.7912979788742145E-7</v>
      </c>
      <c r="N195" s="1">
        <f>IF(arithmetic_underlying_cor_CSD__2[[#This Row],[p1p2]]&lt;arithmetic_underlying_cor_CSD__2[[#This Row],[Benjamini]],1,0)</f>
        <v>1</v>
      </c>
    </row>
    <row r="196" spans="1:14" x14ac:dyDescent="0.35">
      <c r="A196" s="1" t="s">
        <v>119</v>
      </c>
      <c r="B196" s="1" t="s">
        <v>125</v>
      </c>
      <c r="C196" s="1">
        <v>0.80237120143899998</v>
      </c>
      <c r="D196" s="1">
        <v>0.79036890547299998</v>
      </c>
      <c r="E196" s="1" t="s">
        <v>23</v>
      </c>
      <c r="F196" s="1">
        <v>0.79036890547299998</v>
      </c>
      <c r="G196" s="1">
        <f>ABS(arithmetic_underlying_cor_CSD__2[[#This Row],[rho_BP]])*SQRT(139-2)/SQRT(1-ABS(arithmetic_underlying_cor_CSD__2[[#This Row],[rho_BP]])^2)</f>
        <v>15.73578384477776</v>
      </c>
      <c r="H196" s="1">
        <f>ABS(arithmetic_underlying_cor_CSD__2[[#This Row],[rho_ctrl]])*SQRT(201-2)/SQRT(1-ABS(arithmetic_underlying_cor_CSD__2[[#This Row],[rho_ctrl]])^2)</f>
        <v>18.199408365443507</v>
      </c>
      <c r="I196" s="1">
        <f xml:space="preserve"> _xlfn.T.DIST.2T(arithmetic_underlying_cor_CSD__2[[#This Row],[t1]],139-2)</f>
        <v>1.6510911922269243E-32</v>
      </c>
      <c r="J196" s="1">
        <f xml:space="preserve"> _xlfn.T.DIST.2T(arithmetic_underlying_cor_CSD__2[[#This Row],[t2]],201-2)</f>
        <v>3.2023818012225775E-44</v>
      </c>
      <c r="K196" s="1">
        <f>arithmetic_underlying_cor_CSD__2[[#This Row],[p1]]*arithmetic_underlying_cor_CSD__2[[#This Row],[p2]]</f>
        <v>5.2874243861463907E-76</v>
      </c>
      <c r="L196" s="1">
        <v>195</v>
      </c>
      <c r="M196" s="1">
        <f>(arithmetic_underlying_cor_CSD__2[[#This Row],[Rank]]/9906756)*0.05</f>
        <v>9.8417685870127419E-7</v>
      </c>
      <c r="N196" s="1">
        <f>IF(arithmetic_underlying_cor_CSD__2[[#This Row],[p1p2]]&lt;arithmetic_underlying_cor_CSD__2[[#This Row],[Benjamini]],1,0)</f>
        <v>1</v>
      </c>
    </row>
    <row r="197" spans="1:14" x14ac:dyDescent="0.35">
      <c r="A197" s="1" t="s">
        <v>125</v>
      </c>
      <c r="B197" s="1" t="s">
        <v>119</v>
      </c>
      <c r="C197" s="1">
        <v>0.80237120143899998</v>
      </c>
      <c r="D197" s="1">
        <v>0.79036890547299998</v>
      </c>
      <c r="E197" s="1" t="s">
        <v>23</v>
      </c>
      <c r="F197" s="1">
        <v>0.79036890547299998</v>
      </c>
      <c r="G197" s="1">
        <f>ABS(arithmetic_underlying_cor_CSD__2[[#This Row],[rho_BP]])*SQRT(139-2)/SQRT(1-ABS(arithmetic_underlying_cor_CSD__2[[#This Row],[rho_BP]])^2)</f>
        <v>15.73578384477776</v>
      </c>
      <c r="H197" s="1">
        <f>ABS(arithmetic_underlying_cor_CSD__2[[#This Row],[rho_ctrl]])*SQRT(201-2)/SQRT(1-ABS(arithmetic_underlying_cor_CSD__2[[#This Row],[rho_ctrl]])^2)</f>
        <v>18.199408365443507</v>
      </c>
      <c r="I197" s="1">
        <f xml:space="preserve"> _xlfn.T.DIST.2T(arithmetic_underlying_cor_CSD__2[[#This Row],[t1]],139-2)</f>
        <v>1.6510911922269243E-32</v>
      </c>
      <c r="J197" s="1">
        <f xml:space="preserve"> _xlfn.T.DIST.2T(arithmetic_underlying_cor_CSD__2[[#This Row],[t2]],201-2)</f>
        <v>3.2023818012225775E-44</v>
      </c>
      <c r="K197" s="1">
        <f>arithmetic_underlying_cor_CSD__2[[#This Row],[p1]]*arithmetic_underlying_cor_CSD__2[[#This Row],[p2]]</f>
        <v>5.2874243861463907E-76</v>
      </c>
      <c r="L197" s="1">
        <v>196</v>
      </c>
      <c r="M197" s="1">
        <f>(arithmetic_underlying_cor_CSD__2[[#This Row],[Rank]]/9906756)*0.05</f>
        <v>9.8922391951512694E-7</v>
      </c>
      <c r="N197" s="1">
        <f>IF(arithmetic_underlying_cor_CSD__2[[#This Row],[p1p2]]&lt;arithmetic_underlying_cor_CSD__2[[#This Row],[Benjamini]],1,0)</f>
        <v>1</v>
      </c>
    </row>
    <row r="198" spans="1:14" x14ac:dyDescent="0.35">
      <c r="A198" s="1" t="s">
        <v>50</v>
      </c>
      <c r="B198" s="1" t="s">
        <v>482</v>
      </c>
      <c r="C198" s="1">
        <v>0.73526382014400005</v>
      </c>
      <c r="D198" s="1">
        <v>0.82753460198999995</v>
      </c>
      <c r="E198" s="1" t="s">
        <v>23</v>
      </c>
      <c r="F198" s="1">
        <v>0.73526382014400005</v>
      </c>
      <c r="G198" s="1">
        <f>ABS(arithmetic_underlying_cor_CSD__2[[#This Row],[rho_BP]])*SQRT(139-2)/SQRT(1-ABS(arithmetic_underlying_cor_CSD__2[[#This Row],[rho_BP]])^2)</f>
        <v>12.697378771681754</v>
      </c>
      <c r="H198" s="1">
        <f>ABS(arithmetic_underlying_cor_CSD__2[[#This Row],[rho_ctrl]])*SQRT(201-2)/SQRT(1-ABS(arithmetic_underlying_cor_CSD__2[[#This Row],[rho_ctrl]])^2)</f>
        <v>20.793562810207042</v>
      </c>
      <c r="I198" s="1">
        <f xml:space="preserve"> _xlfn.T.DIST.2T(arithmetic_underlying_cor_CSD__2[[#This Row],[t1]],139-2)</f>
        <v>6.6523688755889484E-25</v>
      </c>
      <c r="J198" s="1">
        <f xml:space="preserve"> _xlfn.T.DIST.2T(arithmetic_underlying_cor_CSD__2[[#This Row],[t2]],201-2)</f>
        <v>8.7230314719438953E-52</v>
      </c>
      <c r="K198" s="1">
        <f>arithmetic_underlying_cor_CSD__2[[#This Row],[p1]]*arithmetic_underlying_cor_CSD__2[[#This Row],[p2]]</f>
        <v>5.8028823064742422E-76</v>
      </c>
      <c r="L198" s="1">
        <v>197</v>
      </c>
      <c r="M198" s="1">
        <f>(arithmetic_underlying_cor_CSD__2[[#This Row],[Rank]]/9906756)*0.05</f>
        <v>9.9427098032897969E-7</v>
      </c>
      <c r="N198" s="1">
        <f>IF(arithmetic_underlying_cor_CSD__2[[#This Row],[p1p2]]&lt;arithmetic_underlying_cor_CSD__2[[#This Row],[Benjamini]],1,0)</f>
        <v>1</v>
      </c>
    </row>
    <row r="199" spans="1:14" x14ac:dyDescent="0.35">
      <c r="A199" s="1" t="s">
        <v>482</v>
      </c>
      <c r="B199" s="1" t="s">
        <v>50</v>
      </c>
      <c r="C199" s="1">
        <v>0.73526382014400005</v>
      </c>
      <c r="D199" s="1">
        <v>0.82753460198999995</v>
      </c>
      <c r="E199" s="1" t="s">
        <v>23</v>
      </c>
      <c r="F199" s="1">
        <v>0.73526382014400005</v>
      </c>
      <c r="G199" s="1">
        <f>ABS(arithmetic_underlying_cor_CSD__2[[#This Row],[rho_BP]])*SQRT(139-2)/SQRT(1-ABS(arithmetic_underlying_cor_CSD__2[[#This Row],[rho_BP]])^2)</f>
        <v>12.697378771681754</v>
      </c>
      <c r="H199" s="1">
        <f>ABS(arithmetic_underlying_cor_CSD__2[[#This Row],[rho_ctrl]])*SQRT(201-2)/SQRT(1-ABS(arithmetic_underlying_cor_CSD__2[[#This Row],[rho_ctrl]])^2)</f>
        <v>20.793562810207042</v>
      </c>
      <c r="I199" s="1">
        <f xml:space="preserve"> _xlfn.T.DIST.2T(arithmetic_underlying_cor_CSD__2[[#This Row],[t1]],139-2)</f>
        <v>6.6523688755889484E-25</v>
      </c>
      <c r="J199" s="1">
        <f xml:space="preserve"> _xlfn.T.DIST.2T(arithmetic_underlying_cor_CSD__2[[#This Row],[t2]],201-2)</f>
        <v>8.7230314719438953E-52</v>
      </c>
      <c r="K199" s="1">
        <f>arithmetic_underlying_cor_CSD__2[[#This Row],[p1]]*arithmetic_underlying_cor_CSD__2[[#This Row],[p2]]</f>
        <v>5.8028823064742422E-76</v>
      </c>
      <c r="L199" s="1">
        <v>198</v>
      </c>
      <c r="M199" s="1">
        <f>(arithmetic_underlying_cor_CSD__2[[#This Row],[Rank]]/9906756)*0.05</f>
        <v>9.9931804114283222E-7</v>
      </c>
      <c r="N199" s="1">
        <f>IF(arithmetic_underlying_cor_CSD__2[[#This Row],[p1p2]]&lt;arithmetic_underlying_cor_CSD__2[[#This Row],[Benjamini]],1,0)</f>
        <v>1</v>
      </c>
    </row>
    <row r="200" spans="1:14" x14ac:dyDescent="0.35">
      <c r="A200" s="1" t="s">
        <v>119</v>
      </c>
      <c r="B200" s="1" t="s">
        <v>126</v>
      </c>
      <c r="C200" s="1">
        <v>0.81411982733800003</v>
      </c>
      <c r="D200" s="1">
        <v>0.78065747761199999</v>
      </c>
      <c r="E200" s="1" t="s">
        <v>23</v>
      </c>
      <c r="F200" s="1">
        <v>0.78065747761199999</v>
      </c>
      <c r="G200" s="1">
        <f>ABS(arithmetic_underlying_cor_CSD__2[[#This Row],[rho_BP]])*SQRT(139-2)/SQRT(1-ABS(arithmetic_underlying_cor_CSD__2[[#This Row],[rho_BP]])^2)</f>
        <v>16.409641637891799</v>
      </c>
      <c r="H200" s="1">
        <f>ABS(arithmetic_underlying_cor_CSD__2[[#This Row],[rho_ctrl]])*SQRT(201-2)/SQRT(1-ABS(arithmetic_underlying_cor_CSD__2[[#This Row],[rho_ctrl]])^2)</f>
        <v>17.621198828887596</v>
      </c>
      <c r="I200" s="1">
        <f xml:space="preserve"> _xlfn.T.DIST.2T(arithmetic_underlying_cor_CSD__2[[#This Row],[t1]],139-2)</f>
        <v>3.8159917801374525E-34</v>
      </c>
      <c r="J200" s="1">
        <f xml:space="preserve"> _xlfn.T.DIST.2T(arithmetic_underlying_cor_CSD__2[[#This Row],[t2]],201-2)</f>
        <v>1.7084564637962687E-42</v>
      </c>
      <c r="K200" s="1">
        <f>arithmetic_underlying_cor_CSD__2[[#This Row],[p1]]*arithmetic_underlying_cor_CSD__2[[#This Row],[p2]]</f>
        <v>6.5194558225692599E-76</v>
      </c>
      <c r="L200" s="1">
        <v>199</v>
      </c>
      <c r="M200" s="1">
        <f>(arithmetic_underlying_cor_CSD__2[[#This Row],[Rank]]/9906756)*0.05</f>
        <v>1.004365101956685E-6</v>
      </c>
      <c r="N200" s="1">
        <f>IF(arithmetic_underlying_cor_CSD__2[[#This Row],[p1p2]]&lt;arithmetic_underlying_cor_CSD__2[[#This Row],[Benjamini]],1,0)</f>
        <v>1</v>
      </c>
    </row>
    <row r="201" spans="1:14" x14ac:dyDescent="0.35">
      <c r="A201" s="1" t="s">
        <v>126</v>
      </c>
      <c r="B201" s="1" t="s">
        <v>119</v>
      </c>
      <c r="C201" s="1">
        <v>0.81411982733800003</v>
      </c>
      <c r="D201" s="1">
        <v>0.78065747761199999</v>
      </c>
      <c r="E201" s="1" t="s">
        <v>23</v>
      </c>
      <c r="F201" s="1">
        <v>0.78065747761199999</v>
      </c>
      <c r="G201" s="1">
        <f>ABS(arithmetic_underlying_cor_CSD__2[[#This Row],[rho_BP]])*SQRT(139-2)/SQRT(1-ABS(arithmetic_underlying_cor_CSD__2[[#This Row],[rho_BP]])^2)</f>
        <v>16.409641637891799</v>
      </c>
      <c r="H201" s="1">
        <f>ABS(arithmetic_underlying_cor_CSD__2[[#This Row],[rho_ctrl]])*SQRT(201-2)/SQRT(1-ABS(arithmetic_underlying_cor_CSD__2[[#This Row],[rho_ctrl]])^2)</f>
        <v>17.621198828887596</v>
      </c>
      <c r="I201" s="1">
        <f xml:space="preserve"> _xlfn.T.DIST.2T(arithmetic_underlying_cor_CSD__2[[#This Row],[t1]],139-2)</f>
        <v>3.8159917801374525E-34</v>
      </c>
      <c r="J201" s="1">
        <f xml:space="preserve"> _xlfn.T.DIST.2T(arithmetic_underlying_cor_CSD__2[[#This Row],[t2]],201-2)</f>
        <v>1.7084564637962687E-42</v>
      </c>
      <c r="K201" s="1">
        <f>arithmetic_underlying_cor_CSD__2[[#This Row],[p1]]*arithmetic_underlying_cor_CSD__2[[#This Row],[p2]]</f>
        <v>6.5194558225692599E-76</v>
      </c>
      <c r="L201" s="1">
        <v>200</v>
      </c>
      <c r="M201" s="1">
        <f>(arithmetic_underlying_cor_CSD__2[[#This Row],[Rank]]/9906756)*0.05</f>
        <v>1.0094121627705377E-6</v>
      </c>
      <c r="N201" s="1">
        <f>IF(arithmetic_underlying_cor_CSD__2[[#This Row],[p1p2]]&lt;arithmetic_underlying_cor_CSD__2[[#This Row],[Benjamini]],1,0)</f>
        <v>1</v>
      </c>
    </row>
    <row r="202" spans="1:14" x14ac:dyDescent="0.35">
      <c r="A202" s="1" t="s">
        <v>360</v>
      </c>
      <c r="B202" s="1" t="s">
        <v>361</v>
      </c>
      <c r="C202" s="1">
        <v>0.79361611510800001</v>
      </c>
      <c r="D202" s="1">
        <v>0.795679865672</v>
      </c>
      <c r="E202" s="1" t="s">
        <v>23</v>
      </c>
      <c r="F202" s="1">
        <v>0.79361611510800001</v>
      </c>
      <c r="G202" s="1">
        <f>ABS(arithmetic_underlying_cor_CSD__2[[#This Row],[rho_BP]])*SQRT(139-2)/SQRT(1-ABS(arithmetic_underlying_cor_CSD__2[[#This Row],[rho_BP]])^2)</f>
        <v>15.267506773056693</v>
      </c>
      <c r="H202" s="1">
        <f>ABS(arithmetic_underlying_cor_CSD__2[[#This Row],[rho_ctrl]])*SQRT(201-2)/SQRT(1-ABS(arithmetic_underlying_cor_CSD__2[[#This Row],[rho_ctrl]])^2)</f>
        <v>18.530829812681965</v>
      </c>
      <c r="I202" s="1">
        <f xml:space="preserve"> _xlfn.T.DIST.2T(arithmetic_underlying_cor_CSD__2[[#This Row],[t1]],139-2)</f>
        <v>2.3287393070940278E-31</v>
      </c>
      <c r="J202" s="1">
        <f xml:space="preserve"> _xlfn.T.DIST.2T(arithmetic_underlying_cor_CSD__2[[#This Row],[t2]],201-2)</f>
        <v>3.3244823759092316E-45</v>
      </c>
      <c r="K202" s="1">
        <f>arithmetic_underlying_cor_CSD__2[[#This Row],[p1]]*arithmetic_underlying_cor_CSD__2[[#This Row],[p2]]</f>
        <v>7.7418527845211706E-76</v>
      </c>
      <c r="L202" s="1">
        <v>201</v>
      </c>
      <c r="M202" s="1">
        <f>(arithmetic_underlying_cor_CSD__2[[#This Row],[Rank]]/9906756)*0.05</f>
        <v>1.0144592235843902E-6</v>
      </c>
      <c r="N202" s="1">
        <f>IF(arithmetic_underlying_cor_CSD__2[[#This Row],[p1p2]]&lt;arithmetic_underlying_cor_CSD__2[[#This Row],[Benjamini]],1,0)</f>
        <v>1</v>
      </c>
    </row>
    <row r="203" spans="1:14" x14ac:dyDescent="0.35">
      <c r="A203" s="1" t="s">
        <v>361</v>
      </c>
      <c r="B203" s="1" t="s">
        <v>360</v>
      </c>
      <c r="C203" s="1">
        <v>0.79361611510800001</v>
      </c>
      <c r="D203" s="1">
        <v>0.795679865672</v>
      </c>
      <c r="E203" s="1" t="s">
        <v>23</v>
      </c>
      <c r="F203" s="1">
        <v>0.79361611510800001</v>
      </c>
      <c r="G203" s="1">
        <f>ABS(arithmetic_underlying_cor_CSD__2[[#This Row],[rho_BP]])*SQRT(139-2)/SQRT(1-ABS(arithmetic_underlying_cor_CSD__2[[#This Row],[rho_BP]])^2)</f>
        <v>15.267506773056693</v>
      </c>
      <c r="H203" s="1">
        <f>ABS(arithmetic_underlying_cor_CSD__2[[#This Row],[rho_ctrl]])*SQRT(201-2)/SQRT(1-ABS(arithmetic_underlying_cor_CSD__2[[#This Row],[rho_ctrl]])^2)</f>
        <v>18.530829812681965</v>
      </c>
      <c r="I203" s="1">
        <f xml:space="preserve"> _xlfn.T.DIST.2T(arithmetic_underlying_cor_CSD__2[[#This Row],[t1]],139-2)</f>
        <v>2.3287393070940278E-31</v>
      </c>
      <c r="J203" s="1">
        <f xml:space="preserve"> _xlfn.T.DIST.2T(arithmetic_underlying_cor_CSD__2[[#This Row],[t2]],201-2)</f>
        <v>3.3244823759092316E-45</v>
      </c>
      <c r="K203" s="1">
        <f>arithmetic_underlying_cor_CSD__2[[#This Row],[p1]]*arithmetic_underlying_cor_CSD__2[[#This Row],[p2]]</f>
        <v>7.7418527845211706E-76</v>
      </c>
      <c r="L203" s="1">
        <v>202</v>
      </c>
      <c r="M203" s="1">
        <f>(arithmetic_underlying_cor_CSD__2[[#This Row],[Rank]]/9906756)*0.05</f>
        <v>1.019506284398243E-6</v>
      </c>
      <c r="N203" s="1">
        <f>IF(arithmetic_underlying_cor_CSD__2[[#This Row],[p1p2]]&lt;arithmetic_underlying_cor_CSD__2[[#This Row],[Benjamini]],1,0)</f>
        <v>1</v>
      </c>
    </row>
    <row r="204" spans="1:14" x14ac:dyDescent="0.35">
      <c r="A204" s="1" t="s">
        <v>424</v>
      </c>
      <c r="B204" s="1" t="s">
        <v>431</v>
      </c>
      <c r="C204" s="1">
        <v>0.78118502877700002</v>
      </c>
      <c r="D204" s="1">
        <v>0.80317269154199999</v>
      </c>
      <c r="E204" s="1" t="s">
        <v>23</v>
      </c>
      <c r="F204" s="1">
        <v>0.78118502877700002</v>
      </c>
      <c r="G204" s="1">
        <f>ABS(arithmetic_underlying_cor_CSD__2[[#This Row],[rho_BP]])*SQRT(139-2)/SQRT(1-ABS(arithmetic_underlying_cor_CSD__2[[#This Row],[rho_BP]])^2)</f>
        <v>14.646071858441495</v>
      </c>
      <c r="H204" s="1">
        <f>ABS(arithmetic_underlying_cor_CSD__2[[#This Row],[rho_ctrl]])*SQRT(201-2)/SQRT(1-ABS(arithmetic_underlying_cor_CSD__2[[#This Row],[rho_ctrl]])^2)</f>
        <v>19.01840687402191</v>
      </c>
      <c r="I204" s="1">
        <f xml:space="preserve"> _xlfn.T.DIST.2T(arithmetic_underlying_cor_CSD__2[[#This Row],[t1]],139-2)</f>
        <v>8.0705970707828801E-30</v>
      </c>
      <c r="J204" s="1">
        <f xml:space="preserve"> _xlfn.T.DIST.2T(arithmetic_underlying_cor_CSD__2[[#This Row],[t2]],201-2)</f>
        <v>1.2111121353988113E-46</v>
      </c>
      <c r="K204" s="1">
        <f>arithmetic_underlying_cor_CSD__2[[#This Row],[p1]]*arithmetic_underlying_cor_CSD__2[[#This Row],[p2]]</f>
        <v>9.7743980523392459E-76</v>
      </c>
      <c r="L204" s="1">
        <v>203</v>
      </c>
      <c r="M204" s="1">
        <f>(arithmetic_underlying_cor_CSD__2[[#This Row],[Rank]]/9906756)*0.05</f>
        <v>1.0245533452120957E-6</v>
      </c>
      <c r="N204" s="1">
        <f>IF(arithmetic_underlying_cor_CSD__2[[#This Row],[p1p2]]&lt;arithmetic_underlying_cor_CSD__2[[#This Row],[Benjamini]],1,0)</f>
        <v>1</v>
      </c>
    </row>
    <row r="205" spans="1:14" x14ac:dyDescent="0.35">
      <c r="A205" s="1" t="s">
        <v>431</v>
      </c>
      <c r="B205" s="1" t="s">
        <v>424</v>
      </c>
      <c r="C205" s="1">
        <v>0.78118502877700002</v>
      </c>
      <c r="D205" s="1">
        <v>0.80317269154199999</v>
      </c>
      <c r="E205" s="1" t="s">
        <v>23</v>
      </c>
      <c r="F205" s="1">
        <v>0.78118502877700002</v>
      </c>
      <c r="G205" s="1">
        <f>ABS(arithmetic_underlying_cor_CSD__2[[#This Row],[rho_BP]])*SQRT(139-2)/SQRT(1-ABS(arithmetic_underlying_cor_CSD__2[[#This Row],[rho_BP]])^2)</f>
        <v>14.646071858441495</v>
      </c>
      <c r="H205" s="1">
        <f>ABS(arithmetic_underlying_cor_CSD__2[[#This Row],[rho_ctrl]])*SQRT(201-2)/SQRT(1-ABS(arithmetic_underlying_cor_CSD__2[[#This Row],[rho_ctrl]])^2)</f>
        <v>19.01840687402191</v>
      </c>
      <c r="I205" s="1">
        <f xml:space="preserve"> _xlfn.T.DIST.2T(arithmetic_underlying_cor_CSD__2[[#This Row],[t1]],139-2)</f>
        <v>8.0705970707828801E-30</v>
      </c>
      <c r="J205" s="1">
        <f xml:space="preserve"> _xlfn.T.DIST.2T(arithmetic_underlying_cor_CSD__2[[#This Row],[t2]],201-2)</f>
        <v>1.2111121353988113E-46</v>
      </c>
      <c r="K205" s="1">
        <f>arithmetic_underlying_cor_CSD__2[[#This Row],[p1]]*arithmetic_underlying_cor_CSD__2[[#This Row],[p2]]</f>
        <v>9.7743980523392459E-76</v>
      </c>
      <c r="L205" s="1">
        <v>204</v>
      </c>
      <c r="M205" s="1">
        <f>(arithmetic_underlying_cor_CSD__2[[#This Row],[Rank]]/9906756)*0.05</f>
        <v>1.0296004060259483E-6</v>
      </c>
      <c r="N205" s="1">
        <f>IF(arithmetic_underlying_cor_CSD__2[[#This Row],[p1p2]]&lt;arithmetic_underlying_cor_CSD__2[[#This Row],[Benjamini]],1,0)</f>
        <v>1</v>
      </c>
    </row>
    <row r="206" spans="1:14" x14ac:dyDescent="0.35">
      <c r="A206" s="1" t="s">
        <v>267</v>
      </c>
      <c r="B206" s="1" t="s">
        <v>191</v>
      </c>
      <c r="C206" s="1">
        <v>0.85017916546799999</v>
      </c>
      <c r="D206" s="1">
        <v>0.74206554228900001</v>
      </c>
      <c r="E206" s="1" t="s">
        <v>23</v>
      </c>
      <c r="F206" s="1">
        <v>0.74206554228900001</v>
      </c>
      <c r="G206" s="1">
        <f>ABS(arithmetic_underlying_cor_CSD__2[[#This Row],[rho_BP]])*SQRT(139-2)/SQRT(1-ABS(arithmetic_underlying_cor_CSD__2[[#This Row],[rho_BP]])^2)</f>
        <v>18.900693630748616</v>
      </c>
      <c r="H206" s="1">
        <f>ABS(arithmetic_underlying_cor_CSD__2[[#This Row],[rho_ctrl]])*SQRT(201-2)/SQRT(1-ABS(arithmetic_underlying_cor_CSD__2[[#This Row],[rho_ctrl]])^2)</f>
        <v>15.616434236708105</v>
      </c>
      <c r="I206" s="1">
        <f xml:space="preserve"> _xlfn.T.DIST.2T(arithmetic_underlying_cor_CSD__2[[#This Row],[t1]],139-2)</f>
        <v>5.4066403974385141E-40</v>
      </c>
      <c r="J206" s="1">
        <f xml:space="preserve"> _xlfn.T.DIST.2T(arithmetic_underlying_cor_CSD__2[[#This Row],[t2]],201-2)</f>
        <v>2.0458718199797835E-36</v>
      </c>
      <c r="K206" s="1">
        <f>arithmetic_underlying_cor_CSD__2[[#This Row],[p1]]*arithmetic_underlying_cor_CSD__2[[#This Row],[p2]]</f>
        <v>1.1061293229883752E-75</v>
      </c>
      <c r="L206" s="1">
        <v>205</v>
      </c>
      <c r="M206" s="1">
        <f>(arithmetic_underlying_cor_CSD__2[[#This Row],[Rank]]/9906756)*0.05</f>
        <v>1.034647466839801E-6</v>
      </c>
      <c r="N206" s="1">
        <f>IF(arithmetic_underlying_cor_CSD__2[[#This Row],[p1p2]]&lt;arithmetic_underlying_cor_CSD__2[[#This Row],[Benjamini]],1,0)</f>
        <v>1</v>
      </c>
    </row>
    <row r="207" spans="1:14" x14ac:dyDescent="0.35">
      <c r="A207" s="1" t="s">
        <v>191</v>
      </c>
      <c r="B207" s="1" t="s">
        <v>267</v>
      </c>
      <c r="C207" s="1">
        <v>0.85017916546799999</v>
      </c>
      <c r="D207" s="1">
        <v>0.74206554228900001</v>
      </c>
      <c r="E207" s="1" t="s">
        <v>23</v>
      </c>
      <c r="F207" s="1">
        <v>0.74206554228900001</v>
      </c>
      <c r="G207" s="1">
        <f>ABS(arithmetic_underlying_cor_CSD__2[[#This Row],[rho_BP]])*SQRT(139-2)/SQRT(1-ABS(arithmetic_underlying_cor_CSD__2[[#This Row],[rho_BP]])^2)</f>
        <v>18.900693630748616</v>
      </c>
      <c r="H207" s="1">
        <f>ABS(arithmetic_underlying_cor_CSD__2[[#This Row],[rho_ctrl]])*SQRT(201-2)/SQRT(1-ABS(arithmetic_underlying_cor_CSD__2[[#This Row],[rho_ctrl]])^2)</f>
        <v>15.616434236708105</v>
      </c>
      <c r="I207" s="1">
        <f xml:space="preserve"> _xlfn.T.DIST.2T(arithmetic_underlying_cor_CSD__2[[#This Row],[t1]],139-2)</f>
        <v>5.4066403974385141E-40</v>
      </c>
      <c r="J207" s="1">
        <f xml:space="preserve"> _xlfn.T.DIST.2T(arithmetic_underlying_cor_CSD__2[[#This Row],[t2]],201-2)</f>
        <v>2.0458718199797835E-36</v>
      </c>
      <c r="K207" s="1">
        <f>arithmetic_underlying_cor_CSD__2[[#This Row],[p1]]*arithmetic_underlying_cor_CSD__2[[#This Row],[p2]]</f>
        <v>1.1061293229883752E-75</v>
      </c>
      <c r="L207" s="1">
        <v>206</v>
      </c>
      <c r="M207" s="1">
        <f>(arithmetic_underlying_cor_CSD__2[[#This Row],[Rank]]/9906756)*0.05</f>
        <v>1.0396945276536538E-6</v>
      </c>
      <c r="N207" s="1">
        <f>IF(arithmetic_underlying_cor_CSD__2[[#This Row],[p1p2]]&lt;arithmetic_underlying_cor_CSD__2[[#This Row],[Benjamini]],1,0)</f>
        <v>1</v>
      </c>
    </row>
    <row r="208" spans="1:14" x14ac:dyDescent="0.35">
      <c r="A208" s="1" t="s">
        <v>43</v>
      </c>
      <c r="B208" s="1" t="s">
        <v>45</v>
      </c>
      <c r="C208" s="1">
        <v>0.84269707913699998</v>
      </c>
      <c r="D208" s="1">
        <v>0.74918479104500002</v>
      </c>
      <c r="E208" s="1" t="s">
        <v>23</v>
      </c>
      <c r="F208" s="1">
        <v>0.74918479104500002</v>
      </c>
      <c r="G208" s="1">
        <f>ABS(arithmetic_underlying_cor_CSD__2[[#This Row],[rho_BP]])*SQRT(139-2)/SQRT(1-ABS(arithmetic_underlying_cor_CSD__2[[#This Row],[rho_BP]])^2)</f>
        <v>18.320461311229671</v>
      </c>
      <c r="H208" s="1">
        <f>ABS(arithmetic_underlying_cor_CSD__2[[#This Row],[rho_ctrl]])*SQRT(201-2)/SQRT(1-ABS(arithmetic_underlying_cor_CSD__2[[#This Row],[rho_ctrl]])^2)</f>
        <v>15.955878124262318</v>
      </c>
      <c r="I208" s="1">
        <f xml:space="preserve"> _xlfn.T.DIST.2T(arithmetic_underlying_cor_CSD__2[[#This Row],[t1]],139-2)</f>
        <v>1.1638978051849408E-38</v>
      </c>
      <c r="J208" s="1">
        <f xml:space="preserve"> _xlfn.T.DIST.2T(arithmetic_underlying_cor_CSD__2[[#This Row],[t2]],201-2)</f>
        <v>1.8774452056939646E-37</v>
      </c>
      <c r="K208" s="1">
        <f>arithmetic_underlying_cor_CSD__2[[#This Row],[p1]]*arithmetic_underlying_cor_CSD__2[[#This Row],[p2]]</f>
        <v>2.1851543542621951E-75</v>
      </c>
      <c r="L208" s="1">
        <v>207</v>
      </c>
      <c r="M208" s="1">
        <f>(arithmetic_underlying_cor_CSD__2[[#This Row],[Rank]]/9906756)*0.05</f>
        <v>1.0447415884675065E-6</v>
      </c>
      <c r="N208" s="1">
        <f>IF(arithmetic_underlying_cor_CSD__2[[#This Row],[p1p2]]&lt;arithmetic_underlying_cor_CSD__2[[#This Row],[Benjamini]],1,0)</f>
        <v>1</v>
      </c>
    </row>
    <row r="209" spans="1:14" x14ac:dyDescent="0.35">
      <c r="A209" s="1" t="s">
        <v>45</v>
      </c>
      <c r="B209" s="1" t="s">
        <v>43</v>
      </c>
      <c r="C209" s="1">
        <v>0.84269707913699998</v>
      </c>
      <c r="D209" s="1">
        <v>0.74918479104500002</v>
      </c>
      <c r="E209" s="1" t="s">
        <v>23</v>
      </c>
      <c r="F209" s="1">
        <v>0.74918479104500002</v>
      </c>
      <c r="G209" s="1">
        <f>ABS(arithmetic_underlying_cor_CSD__2[[#This Row],[rho_BP]])*SQRT(139-2)/SQRT(1-ABS(arithmetic_underlying_cor_CSD__2[[#This Row],[rho_BP]])^2)</f>
        <v>18.320461311229671</v>
      </c>
      <c r="H209" s="1">
        <f>ABS(arithmetic_underlying_cor_CSD__2[[#This Row],[rho_ctrl]])*SQRT(201-2)/SQRT(1-ABS(arithmetic_underlying_cor_CSD__2[[#This Row],[rho_ctrl]])^2)</f>
        <v>15.955878124262318</v>
      </c>
      <c r="I209" s="1">
        <f xml:space="preserve"> _xlfn.T.DIST.2T(arithmetic_underlying_cor_CSD__2[[#This Row],[t1]],139-2)</f>
        <v>1.1638978051849408E-38</v>
      </c>
      <c r="J209" s="1">
        <f xml:space="preserve"> _xlfn.T.DIST.2T(arithmetic_underlying_cor_CSD__2[[#This Row],[t2]],201-2)</f>
        <v>1.8774452056939646E-37</v>
      </c>
      <c r="K209" s="1">
        <f>arithmetic_underlying_cor_CSD__2[[#This Row],[p1]]*arithmetic_underlying_cor_CSD__2[[#This Row],[p2]]</f>
        <v>2.1851543542621951E-75</v>
      </c>
      <c r="L209" s="1">
        <v>208</v>
      </c>
      <c r="M209" s="1">
        <f>(arithmetic_underlying_cor_CSD__2[[#This Row],[Rank]]/9906756)*0.05</f>
        <v>1.049788649281359E-6</v>
      </c>
      <c r="N209" s="1">
        <f>IF(arithmetic_underlying_cor_CSD__2[[#This Row],[p1p2]]&lt;arithmetic_underlying_cor_CSD__2[[#This Row],[Benjamini]],1,0)</f>
        <v>1</v>
      </c>
    </row>
    <row r="210" spans="1:14" x14ac:dyDescent="0.35">
      <c r="A210" s="1" t="s">
        <v>414</v>
      </c>
      <c r="B210" s="1" t="s">
        <v>46</v>
      </c>
      <c r="C210" s="1">
        <v>0.79244711510800003</v>
      </c>
      <c r="D210" s="1">
        <v>0.79376580099500005</v>
      </c>
      <c r="E210" s="1" t="s">
        <v>23</v>
      </c>
      <c r="F210" s="1">
        <v>0.79244711510800003</v>
      </c>
      <c r="G210" s="1">
        <f>ABS(arithmetic_underlying_cor_CSD__2[[#This Row],[rho_BP]])*SQRT(139-2)/SQRT(1-ABS(arithmetic_underlying_cor_CSD__2[[#This Row],[rho_BP]])^2)</f>
        <v>15.206981222043485</v>
      </c>
      <c r="H210" s="1">
        <f>ABS(arithmetic_underlying_cor_CSD__2[[#This Row],[rho_ctrl]])*SQRT(201-2)/SQRT(1-ABS(arithmetic_underlying_cor_CSD__2[[#This Row],[rho_ctrl]])^2)</f>
        <v>18.410081446032795</v>
      </c>
      <c r="I210" s="1">
        <f xml:space="preserve"> _xlfn.T.DIST.2T(arithmetic_underlying_cor_CSD__2[[#This Row],[t1]],139-2)</f>
        <v>3.2838331245138961E-31</v>
      </c>
      <c r="J210" s="1">
        <f xml:space="preserve"> _xlfn.T.DIST.2T(arithmetic_underlying_cor_CSD__2[[#This Row],[t2]],201-2)</f>
        <v>7.5787074998296129E-45</v>
      </c>
      <c r="K210" s="1">
        <f>arithmetic_underlying_cor_CSD__2[[#This Row],[p1]]*arithmetic_underlying_cor_CSD__2[[#This Row],[p2]]</f>
        <v>2.4887210728942376E-75</v>
      </c>
      <c r="L210" s="1">
        <v>209</v>
      </c>
      <c r="M210" s="1">
        <f>(arithmetic_underlying_cor_CSD__2[[#This Row],[Rank]]/9906756)*0.05</f>
        <v>1.054835710095212E-6</v>
      </c>
      <c r="N210" s="1">
        <f>IF(arithmetic_underlying_cor_CSD__2[[#This Row],[p1p2]]&lt;arithmetic_underlying_cor_CSD__2[[#This Row],[Benjamini]],1,0)</f>
        <v>1</v>
      </c>
    </row>
    <row r="211" spans="1:14" x14ac:dyDescent="0.35">
      <c r="A211" s="1" t="s">
        <v>46</v>
      </c>
      <c r="B211" s="1" t="s">
        <v>414</v>
      </c>
      <c r="C211" s="1">
        <v>0.79244711510800003</v>
      </c>
      <c r="D211" s="1">
        <v>0.79376580099500005</v>
      </c>
      <c r="E211" s="1" t="s">
        <v>23</v>
      </c>
      <c r="F211" s="1">
        <v>0.79244711510800003</v>
      </c>
      <c r="G211" s="1">
        <f>ABS(arithmetic_underlying_cor_CSD__2[[#This Row],[rho_BP]])*SQRT(139-2)/SQRT(1-ABS(arithmetic_underlying_cor_CSD__2[[#This Row],[rho_BP]])^2)</f>
        <v>15.206981222043485</v>
      </c>
      <c r="H211" s="1">
        <f>ABS(arithmetic_underlying_cor_CSD__2[[#This Row],[rho_ctrl]])*SQRT(201-2)/SQRT(1-ABS(arithmetic_underlying_cor_CSD__2[[#This Row],[rho_ctrl]])^2)</f>
        <v>18.410081446032795</v>
      </c>
      <c r="I211" s="1">
        <f xml:space="preserve"> _xlfn.T.DIST.2T(arithmetic_underlying_cor_CSD__2[[#This Row],[t1]],139-2)</f>
        <v>3.2838331245138961E-31</v>
      </c>
      <c r="J211" s="1">
        <f xml:space="preserve"> _xlfn.T.DIST.2T(arithmetic_underlying_cor_CSD__2[[#This Row],[t2]],201-2)</f>
        <v>7.5787074998296129E-45</v>
      </c>
      <c r="K211" s="1">
        <f>arithmetic_underlying_cor_CSD__2[[#This Row],[p1]]*arithmetic_underlying_cor_CSD__2[[#This Row],[p2]]</f>
        <v>2.4887210728942376E-75</v>
      </c>
      <c r="L211" s="1">
        <v>210</v>
      </c>
      <c r="M211" s="1">
        <f>(arithmetic_underlying_cor_CSD__2[[#This Row],[Rank]]/9906756)*0.05</f>
        <v>1.0598827709090645E-6</v>
      </c>
      <c r="N211" s="1">
        <f>IF(arithmetic_underlying_cor_CSD__2[[#This Row],[p1p2]]&lt;arithmetic_underlying_cor_CSD__2[[#This Row],[Benjamini]],1,0)</f>
        <v>1</v>
      </c>
    </row>
    <row r="212" spans="1:14" x14ac:dyDescent="0.35">
      <c r="A212" s="1" t="s">
        <v>431</v>
      </c>
      <c r="B212" s="1" t="s">
        <v>430</v>
      </c>
      <c r="C212" s="1">
        <v>0.808682798561</v>
      </c>
      <c r="D212" s="1">
        <v>0.78122159701500005</v>
      </c>
      <c r="E212" s="1" t="s">
        <v>23</v>
      </c>
      <c r="F212" s="1">
        <v>0.78122159701500005</v>
      </c>
      <c r="G212" s="1">
        <f>ABS(arithmetic_underlying_cor_CSD__2[[#This Row],[rho_BP]])*SQRT(139-2)/SQRT(1-ABS(arithmetic_underlying_cor_CSD__2[[#This Row],[rho_BP]])^2)</f>
        <v>16.090897749021494</v>
      </c>
      <c r="H212" s="1">
        <f>ABS(arithmetic_underlying_cor_CSD__2[[#This Row],[rho_ctrl]])*SQRT(201-2)/SQRT(1-ABS(arithmetic_underlying_cor_CSD__2[[#This Row],[rho_ctrl]])^2)</f>
        <v>17.653855972950993</v>
      </c>
      <c r="I212" s="1">
        <f xml:space="preserve"> _xlfn.T.DIST.2T(arithmetic_underlying_cor_CSD__2[[#This Row],[t1]],139-2)</f>
        <v>2.2534417917492473E-33</v>
      </c>
      <c r="J212" s="1">
        <f xml:space="preserve"> _xlfn.T.DIST.2T(arithmetic_underlying_cor_CSD__2[[#This Row],[t2]],201-2)</f>
        <v>1.3636519185814286E-42</v>
      </c>
      <c r="K212" s="1">
        <f>arithmetic_underlying_cor_CSD__2[[#This Row],[p1]]*arithmetic_underlying_cor_CSD__2[[#This Row],[p2]]</f>
        <v>3.0729102227304332E-75</v>
      </c>
      <c r="L212" s="1">
        <v>211</v>
      </c>
      <c r="M212" s="1">
        <f>(arithmetic_underlying_cor_CSD__2[[#This Row],[Rank]]/9906756)*0.05</f>
        <v>1.0649298317229171E-6</v>
      </c>
      <c r="N212" s="1">
        <f>IF(arithmetic_underlying_cor_CSD__2[[#This Row],[p1p2]]&lt;arithmetic_underlying_cor_CSD__2[[#This Row],[Benjamini]],1,0)</f>
        <v>1</v>
      </c>
    </row>
    <row r="213" spans="1:14" x14ac:dyDescent="0.35">
      <c r="A213" s="1" t="s">
        <v>430</v>
      </c>
      <c r="B213" s="1" t="s">
        <v>431</v>
      </c>
      <c r="C213" s="1">
        <v>0.808682798561</v>
      </c>
      <c r="D213" s="1">
        <v>0.78122159701500005</v>
      </c>
      <c r="E213" s="1" t="s">
        <v>23</v>
      </c>
      <c r="F213" s="1">
        <v>0.78122159701500005</v>
      </c>
      <c r="G213" s="1">
        <f>ABS(arithmetic_underlying_cor_CSD__2[[#This Row],[rho_BP]])*SQRT(139-2)/SQRT(1-ABS(arithmetic_underlying_cor_CSD__2[[#This Row],[rho_BP]])^2)</f>
        <v>16.090897749021494</v>
      </c>
      <c r="H213" s="1">
        <f>ABS(arithmetic_underlying_cor_CSD__2[[#This Row],[rho_ctrl]])*SQRT(201-2)/SQRT(1-ABS(arithmetic_underlying_cor_CSD__2[[#This Row],[rho_ctrl]])^2)</f>
        <v>17.653855972950993</v>
      </c>
      <c r="I213" s="1">
        <f xml:space="preserve"> _xlfn.T.DIST.2T(arithmetic_underlying_cor_CSD__2[[#This Row],[t1]],139-2)</f>
        <v>2.2534417917492473E-33</v>
      </c>
      <c r="J213" s="1">
        <f xml:space="preserve"> _xlfn.T.DIST.2T(arithmetic_underlying_cor_CSD__2[[#This Row],[t2]],201-2)</f>
        <v>1.3636519185814286E-42</v>
      </c>
      <c r="K213" s="1">
        <f>arithmetic_underlying_cor_CSD__2[[#This Row],[p1]]*arithmetic_underlying_cor_CSD__2[[#This Row],[p2]]</f>
        <v>3.0729102227304332E-75</v>
      </c>
      <c r="L213" s="1">
        <v>212</v>
      </c>
      <c r="M213" s="1">
        <f>(arithmetic_underlying_cor_CSD__2[[#This Row],[Rank]]/9906756)*0.05</f>
        <v>1.06997689253677E-6</v>
      </c>
      <c r="N213" s="1">
        <f>IF(arithmetic_underlying_cor_CSD__2[[#This Row],[p1p2]]&lt;arithmetic_underlying_cor_CSD__2[[#This Row],[Benjamini]],1,0)</f>
        <v>1</v>
      </c>
    </row>
    <row r="214" spans="1:14" x14ac:dyDescent="0.35">
      <c r="A214" s="1" t="s">
        <v>136</v>
      </c>
      <c r="B214" s="1" t="s">
        <v>22</v>
      </c>
      <c r="C214" s="1">
        <v>0.833694273381</v>
      </c>
      <c r="D214" s="1">
        <v>0.75582580597000004</v>
      </c>
      <c r="E214" s="1" t="s">
        <v>23</v>
      </c>
      <c r="F214" s="1">
        <v>0.75582580597000004</v>
      </c>
      <c r="G214" s="1">
        <f>ABS(arithmetic_underlying_cor_CSD__2[[#This Row],[rho_BP]])*SQRT(139-2)/SQRT(1-ABS(arithmetic_underlying_cor_CSD__2[[#This Row],[rho_BP]])^2)</f>
        <v>17.670548710323992</v>
      </c>
      <c r="H214" s="1">
        <f>ABS(arithmetic_underlying_cor_CSD__2[[#This Row],[rho_ctrl]])*SQRT(201-2)/SQRT(1-ABS(arithmetic_underlying_cor_CSD__2[[#This Row],[rho_ctrl]])^2)</f>
        <v>16.283871205915933</v>
      </c>
      <c r="I214" s="1">
        <f xml:space="preserve"> _xlfn.T.DIST.2T(arithmetic_underlying_cor_CSD__2[[#This Row],[t1]],139-2)</f>
        <v>3.8059070765178138E-37</v>
      </c>
      <c r="J214" s="1">
        <f xml:space="preserve"> _xlfn.T.DIST.2T(arithmetic_underlying_cor_CSD__2[[#This Row],[t2]],201-2)</f>
        <v>1.8791776437229113E-38</v>
      </c>
      <c r="K214" s="1">
        <f>arithmetic_underlying_cor_CSD__2[[#This Row],[p1]]*arithmetic_underlying_cor_CSD__2[[#This Row],[p2]]</f>
        <v>7.1519754922790994E-75</v>
      </c>
      <c r="L214" s="1">
        <v>213</v>
      </c>
      <c r="M214" s="1">
        <f>(arithmetic_underlying_cor_CSD__2[[#This Row],[Rank]]/9906756)*0.05</f>
        <v>1.0750239533506226E-6</v>
      </c>
      <c r="N214" s="1">
        <f>IF(arithmetic_underlying_cor_CSD__2[[#This Row],[p1p2]]&lt;arithmetic_underlying_cor_CSD__2[[#This Row],[Benjamini]],1,0)</f>
        <v>1</v>
      </c>
    </row>
    <row r="215" spans="1:14" x14ac:dyDescent="0.35">
      <c r="A215" s="1" t="s">
        <v>22</v>
      </c>
      <c r="B215" s="1" t="s">
        <v>136</v>
      </c>
      <c r="C215" s="1">
        <v>0.833694273381</v>
      </c>
      <c r="D215" s="1">
        <v>0.75582580597000004</v>
      </c>
      <c r="E215" s="1" t="s">
        <v>23</v>
      </c>
      <c r="F215" s="1">
        <v>0.75582580597000004</v>
      </c>
      <c r="G215" s="1">
        <f>ABS(arithmetic_underlying_cor_CSD__2[[#This Row],[rho_BP]])*SQRT(139-2)/SQRT(1-ABS(arithmetic_underlying_cor_CSD__2[[#This Row],[rho_BP]])^2)</f>
        <v>17.670548710323992</v>
      </c>
      <c r="H215" s="1">
        <f>ABS(arithmetic_underlying_cor_CSD__2[[#This Row],[rho_ctrl]])*SQRT(201-2)/SQRT(1-ABS(arithmetic_underlying_cor_CSD__2[[#This Row],[rho_ctrl]])^2)</f>
        <v>16.283871205915933</v>
      </c>
      <c r="I215" s="1">
        <f xml:space="preserve"> _xlfn.T.DIST.2T(arithmetic_underlying_cor_CSD__2[[#This Row],[t1]],139-2)</f>
        <v>3.8059070765178138E-37</v>
      </c>
      <c r="J215" s="1">
        <f xml:space="preserve"> _xlfn.T.DIST.2T(arithmetic_underlying_cor_CSD__2[[#This Row],[t2]],201-2)</f>
        <v>1.8791776437229113E-38</v>
      </c>
      <c r="K215" s="1">
        <f>arithmetic_underlying_cor_CSD__2[[#This Row],[p1]]*arithmetic_underlying_cor_CSD__2[[#This Row],[p2]]</f>
        <v>7.1519754922790994E-75</v>
      </c>
      <c r="L215" s="1">
        <v>214</v>
      </c>
      <c r="M215" s="1">
        <f>(arithmetic_underlying_cor_CSD__2[[#This Row],[Rank]]/9906756)*0.05</f>
        <v>1.0800710141644753E-6</v>
      </c>
      <c r="N215" s="1">
        <f>IF(arithmetic_underlying_cor_CSD__2[[#This Row],[p1p2]]&lt;arithmetic_underlying_cor_CSD__2[[#This Row],[Benjamini]],1,0)</f>
        <v>1</v>
      </c>
    </row>
    <row r="216" spans="1:14" x14ac:dyDescent="0.35">
      <c r="A216" s="1" t="s">
        <v>185</v>
      </c>
      <c r="B216" s="1" t="s">
        <v>126</v>
      </c>
      <c r="C216" s="1">
        <v>0.83046484172699997</v>
      </c>
      <c r="D216" s="1">
        <v>0.759089880597</v>
      </c>
      <c r="E216" s="1" t="s">
        <v>23</v>
      </c>
      <c r="F216" s="1">
        <v>0.759089880597</v>
      </c>
      <c r="G216" s="1">
        <f>ABS(arithmetic_underlying_cor_CSD__2[[#This Row],[rho_BP]])*SQRT(139-2)/SQRT(1-ABS(arithmetic_underlying_cor_CSD__2[[#This Row],[rho_BP]])^2)</f>
        <v>17.449016396672548</v>
      </c>
      <c r="H216" s="1">
        <f>ABS(arithmetic_underlying_cor_CSD__2[[#This Row],[rho_ctrl]])*SQRT(201-2)/SQRT(1-ABS(arithmetic_underlying_cor_CSD__2[[#This Row],[rho_ctrl]])^2)</f>
        <v>16.449329628537246</v>
      </c>
      <c r="I216" s="1">
        <f xml:space="preserve"> _xlfn.T.DIST.2T(arithmetic_underlying_cor_CSD__2[[#This Row],[t1]],139-2)</f>
        <v>1.2642156145122928E-36</v>
      </c>
      <c r="J216" s="1">
        <f xml:space="preserve"> _xlfn.T.DIST.2T(arithmetic_underlying_cor_CSD__2[[#This Row],[t2]],201-2)</f>
        <v>5.8997763106675922E-39</v>
      </c>
      <c r="K216" s="1">
        <f>arithmetic_underlying_cor_CSD__2[[#This Row],[p1]]*arithmetic_underlying_cor_CSD__2[[#This Row],[p2]]</f>
        <v>7.4585893340756981E-75</v>
      </c>
      <c r="L216" s="1">
        <v>215</v>
      </c>
      <c r="M216" s="1">
        <f>(arithmetic_underlying_cor_CSD__2[[#This Row],[Rank]]/9906756)*0.05</f>
        <v>1.0851180749783281E-6</v>
      </c>
      <c r="N216" s="1">
        <f>IF(arithmetic_underlying_cor_CSD__2[[#This Row],[p1p2]]&lt;arithmetic_underlying_cor_CSD__2[[#This Row],[Benjamini]],1,0)</f>
        <v>1</v>
      </c>
    </row>
    <row r="217" spans="1:14" x14ac:dyDescent="0.35">
      <c r="A217" s="1" t="s">
        <v>126</v>
      </c>
      <c r="B217" s="1" t="s">
        <v>185</v>
      </c>
      <c r="C217" s="1">
        <v>0.83046484172699997</v>
      </c>
      <c r="D217" s="1">
        <v>0.759089880597</v>
      </c>
      <c r="E217" s="1" t="s">
        <v>23</v>
      </c>
      <c r="F217" s="1">
        <v>0.759089880597</v>
      </c>
      <c r="G217" s="1">
        <f>ABS(arithmetic_underlying_cor_CSD__2[[#This Row],[rho_BP]])*SQRT(139-2)/SQRT(1-ABS(arithmetic_underlying_cor_CSD__2[[#This Row],[rho_BP]])^2)</f>
        <v>17.449016396672548</v>
      </c>
      <c r="H217" s="1">
        <f>ABS(arithmetic_underlying_cor_CSD__2[[#This Row],[rho_ctrl]])*SQRT(201-2)/SQRT(1-ABS(arithmetic_underlying_cor_CSD__2[[#This Row],[rho_ctrl]])^2)</f>
        <v>16.449329628537246</v>
      </c>
      <c r="I217" s="1">
        <f xml:space="preserve"> _xlfn.T.DIST.2T(arithmetic_underlying_cor_CSD__2[[#This Row],[t1]],139-2)</f>
        <v>1.2642156145122928E-36</v>
      </c>
      <c r="J217" s="1">
        <f xml:space="preserve"> _xlfn.T.DIST.2T(arithmetic_underlying_cor_CSD__2[[#This Row],[t2]],201-2)</f>
        <v>5.8997763106675922E-39</v>
      </c>
      <c r="K217" s="1">
        <f>arithmetic_underlying_cor_CSD__2[[#This Row],[p1]]*arithmetic_underlying_cor_CSD__2[[#This Row],[p2]]</f>
        <v>7.4585893340756981E-75</v>
      </c>
      <c r="L217" s="1">
        <v>216</v>
      </c>
      <c r="M217" s="1">
        <f>(arithmetic_underlying_cor_CSD__2[[#This Row],[Rank]]/9906756)*0.05</f>
        <v>1.0901651357921806E-6</v>
      </c>
      <c r="N217" s="1">
        <f>IF(arithmetic_underlying_cor_CSD__2[[#This Row],[p1p2]]&lt;arithmetic_underlying_cor_CSD__2[[#This Row],[Benjamini]],1,0)</f>
        <v>1</v>
      </c>
    </row>
    <row r="218" spans="1:14" x14ac:dyDescent="0.35">
      <c r="A218" s="1" t="s">
        <v>426</v>
      </c>
      <c r="B218" s="1" t="s">
        <v>430</v>
      </c>
      <c r="C218" s="1">
        <v>0.75741209352500005</v>
      </c>
      <c r="D218" s="1">
        <v>0.81190482089600002</v>
      </c>
      <c r="E218" s="1" t="s">
        <v>23</v>
      </c>
      <c r="F218" s="1">
        <v>0.75741209352500005</v>
      </c>
      <c r="G218" s="1">
        <f>ABS(arithmetic_underlying_cor_CSD__2[[#This Row],[rho_BP]])*SQRT(139-2)/SQRT(1-ABS(arithmetic_underlying_cor_CSD__2[[#This Row],[rho_BP]])^2)</f>
        <v>13.577541539249625</v>
      </c>
      <c r="H218" s="1">
        <f>ABS(arithmetic_underlying_cor_CSD__2[[#This Row],[rho_ctrl]])*SQRT(201-2)/SQRT(1-ABS(arithmetic_underlying_cor_CSD__2[[#This Row],[rho_ctrl]])^2)</f>
        <v>19.618921783792398</v>
      </c>
      <c r="I218" s="1">
        <f xml:space="preserve"> _xlfn.T.DIST.2T(arithmetic_underlying_cor_CSD__2[[#This Row],[t1]],139-2)</f>
        <v>3.8774101400060802E-27</v>
      </c>
      <c r="J218" s="1">
        <f xml:space="preserve"> _xlfn.T.DIST.2T(arithmetic_underlying_cor_CSD__2[[#This Row],[t2]],201-2)</f>
        <v>2.1203166379945157E-48</v>
      </c>
      <c r="K218" s="1">
        <f>arithmetic_underlying_cor_CSD__2[[#This Row],[p1]]*arithmetic_underlying_cor_CSD__2[[#This Row],[p2]]</f>
        <v>8.2213372321835366E-75</v>
      </c>
      <c r="L218" s="1">
        <v>217</v>
      </c>
      <c r="M218" s="1">
        <f>(arithmetic_underlying_cor_CSD__2[[#This Row],[Rank]]/9906756)*0.05</f>
        <v>1.0952121966060333E-6</v>
      </c>
      <c r="N218" s="1">
        <f>IF(arithmetic_underlying_cor_CSD__2[[#This Row],[p1p2]]&lt;arithmetic_underlying_cor_CSD__2[[#This Row],[Benjamini]],1,0)</f>
        <v>1</v>
      </c>
    </row>
    <row r="219" spans="1:14" x14ac:dyDescent="0.35">
      <c r="A219" s="1" t="s">
        <v>430</v>
      </c>
      <c r="B219" s="1" t="s">
        <v>426</v>
      </c>
      <c r="C219" s="1">
        <v>0.75741209352500005</v>
      </c>
      <c r="D219" s="1">
        <v>0.81190482089600002</v>
      </c>
      <c r="E219" s="1" t="s">
        <v>23</v>
      </c>
      <c r="F219" s="1">
        <v>0.75741209352500005</v>
      </c>
      <c r="G219" s="1">
        <f>ABS(arithmetic_underlying_cor_CSD__2[[#This Row],[rho_BP]])*SQRT(139-2)/SQRT(1-ABS(arithmetic_underlying_cor_CSD__2[[#This Row],[rho_BP]])^2)</f>
        <v>13.577541539249625</v>
      </c>
      <c r="H219" s="1">
        <f>ABS(arithmetic_underlying_cor_CSD__2[[#This Row],[rho_ctrl]])*SQRT(201-2)/SQRT(1-ABS(arithmetic_underlying_cor_CSD__2[[#This Row],[rho_ctrl]])^2)</f>
        <v>19.618921783792398</v>
      </c>
      <c r="I219" s="1">
        <f xml:space="preserve"> _xlfn.T.DIST.2T(arithmetic_underlying_cor_CSD__2[[#This Row],[t1]],139-2)</f>
        <v>3.8774101400060802E-27</v>
      </c>
      <c r="J219" s="1">
        <f xml:space="preserve"> _xlfn.T.DIST.2T(arithmetic_underlying_cor_CSD__2[[#This Row],[t2]],201-2)</f>
        <v>2.1203166379945157E-48</v>
      </c>
      <c r="K219" s="1">
        <f>arithmetic_underlying_cor_CSD__2[[#This Row],[p1]]*arithmetic_underlying_cor_CSD__2[[#This Row],[p2]]</f>
        <v>8.2213372321835366E-75</v>
      </c>
      <c r="L219" s="1">
        <v>218</v>
      </c>
      <c r="M219" s="1">
        <f>(arithmetic_underlying_cor_CSD__2[[#This Row],[Rank]]/9906756)*0.05</f>
        <v>1.1002592574198861E-6</v>
      </c>
      <c r="N219" s="1">
        <f>IF(arithmetic_underlying_cor_CSD__2[[#This Row],[p1p2]]&lt;arithmetic_underlying_cor_CSD__2[[#This Row],[Benjamini]],1,0)</f>
        <v>1</v>
      </c>
    </row>
    <row r="220" spans="1:14" x14ac:dyDescent="0.35">
      <c r="A220" s="1" t="s">
        <v>323</v>
      </c>
      <c r="B220" s="1" t="s">
        <v>65</v>
      </c>
      <c r="C220" s="1">
        <v>0.71411172661900002</v>
      </c>
      <c r="D220" s="1">
        <v>0.83035879104499999</v>
      </c>
      <c r="E220" s="1" t="s">
        <v>23</v>
      </c>
      <c r="F220" s="1">
        <v>0.71411172661900002</v>
      </c>
      <c r="G220" s="1">
        <f>ABS(arithmetic_underlying_cor_CSD__2[[#This Row],[rho_BP]])*SQRT(139-2)/SQRT(1-ABS(arithmetic_underlying_cor_CSD__2[[#This Row],[rho_BP]])^2)</f>
        <v>11.940120630860905</v>
      </c>
      <c r="H220" s="1">
        <f>ABS(arithmetic_underlying_cor_CSD__2[[#This Row],[rho_ctrl]])*SQRT(201-2)/SQRT(1-ABS(arithmetic_underlying_cor_CSD__2[[#This Row],[rho_ctrl]])^2)</f>
        <v>21.021249748263262</v>
      </c>
      <c r="I220" s="1">
        <f xml:space="preserve"> _xlfn.T.DIST.2T(arithmetic_underlying_cor_CSD__2[[#This Row],[t1]],139-2)</f>
        <v>5.717387458968271E-23</v>
      </c>
      <c r="J220" s="1">
        <f xml:space="preserve"> _xlfn.T.DIST.2T(arithmetic_underlying_cor_CSD__2[[#This Row],[t2]],201-2)</f>
        <v>1.9609181998264799E-52</v>
      </c>
      <c r="K220" s="1">
        <f>arithmetic_underlying_cor_CSD__2[[#This Row],[p1]]*arithmetic_underlying_cor_CSD__2[[#This Row],[p2]]</f>
        <v>1.1211329123750554E-74</v>
      </c>
      <c r="L220" s="1">
        <v>219</v>
      </c>
      <c r="M220" s="1">
        <f>(arithmetic_underlying_cor_CSD__2[[#This Row],[Rank]]/9906756)*0.05</f>
        <v>1.1053063182337388E-6</v>
      </c>
      <c r="N220" s="1">
        <f>IF(arithmetic_underlying_cor_CSD__2[[#This Row],[p1p2]]&lt;arithmetic_underlying_cor_CSD__2[[#This Row],[Benjamini]],1,0)</f>
        <v>1</v>
      </c>
    </row>
    <row r="221" spans="1:14" x14ac:dyDescent="0.35">
      <c r="A221" s="1" t="s">
        <v>65</v>
      </c>
      <c r="B221" s="1" t="s">
        <v>323</v>
      </c>
      <c r="C221" s="1">
        <v>0.71411172661900002</v>
      </c>
      <c r="D221" s="1">
        <v>0.83035879104499999</v>
      </c>
      <c r="E221" s="1" t="s">
        <v>23</v>
      </c>
      <c r="F221" s="1">
        <v>0.71411172661900002</v>
      </c>
      <c r="G221" s="1">
        <f>ABS(arithmetic_underlying_cor_CSD__2[[#This Row],[rho_BP]])*SQRT(139-2)/SQRT(1-ABS(arithmetic_underlying_cor_CSD__2[[#This Row],[rho_BP]])^2)</f>
        <v>11.940120630860905</v>
      </c>
      <c r="H221" s="1">
        <f>ABS(arithmetic_underlying_cor_CSD__2[[#This Row],[rho_ctrl]])*SQRT(201-2)/SQRT(1-ABS(arithmetic_underlying_cor_CSD__2[[#This Row],[rho_ctrl]])^2)</f>
        <v>21.021249748263262</v>
      </c>
      <c r="I221" s="1">
        <f xml:space="preserve"> _xlfn.T.DIST.2T(arithmetic_underlying_cor_CSD__2[[#This Row],[t1]],139-2)</f>
        <v>5.717387458968271E-23</v>
      </c>
      <c r="J221" s="1">
        <f xml:space="preserve"> _xlfn.T.DIST.2T(arithmetic_underlying_cor_CSD__2[[#This Row],[t2]],201-2)</f>
        <v>1.9609181998264799E-52</v>
      </c>
      <c r="K221" s="1">
        <f>arithmetic_underlying_cor_CSD__2[[#This Row],[p1]]*arithmetic_underlying_cor_CSD__2[[#This Row],[p2]]</f>
        <v>1.1211329123750554E-74</v>
      </c>
      <c r="L221" s="1">
        <v>220</v>
      </c>
      <c r="M221" s="1">
        <f>(arithmetic_underlying_cor_CSD__2[[#This Row],[Rank]]/9906756)*0.05</f>
        <v>1.1103533790475914E-6</v>
      </c>
      <c r="N221" s="1">
        <f>IF(arithmetic_underlying_cor_CSD__2[[#This Row],[p1p2]]&lt;arithmetic_underlying_cor_CSD__2[[#This Row],[Benjamini]],1,0)</f>
        <v>1</v>
      </c>
    </row>
    <row r="222" spans="1:14" x14ac:dyDescent="0.35">
      <c r="A222" s="1" t="s">
        <v>215</v>
      </c>
      <c r="B222" s="1" t="s">
        <v>223</v>
      </c>
      <c r="C222" s="1">
        <v>0.74413117266200002</v>
      </c>
      <c r="D222" s="1">
        <v>0.81758790049800001</v>
      </c>
      <c r="E222" s="1" t="s">
        <v>23</v>
      </c>
      <c r="F222" s="1">
        <v>0.74413117266200002</v>
      </c>
      <c r="G222" s="1">
        <f>ABS(arithmetic_underlying_cor_CSD__2[[#This Row],[rho_BP]])*SQRT(139-2)/SQRT(1-ABS(arithmetic_underlying_cor_CSD__2[[#This Row],[rho_BP]])^2)</f>
        <v>13.038016315884418</v>
      </c>
      <c r="H222" s="1">
        <f>ABS(arithmetic_underlying_cor_CSD__2[[#This Row],[rho_ctrl]])*SQRT(201-2)/SQRT(1-ABS(arithmetic_underlying_cor_CSD__2[[#This Row],[rho_ctrl]])^2)</f>
        <v>20.030254226015799</v>
      </c>
      <c r="I222" s="1">
        <f xml:space="preserve"> _xlfn.T.DIST.2T(arithmetic_underlying_cor_CSD__2[[#This Row],[t1]],139-2)</f>
        <v>9.036837221362823E-26</v>
      </c>
      <c r="J222" s="1">
        <f xml:space="preserve"> _xlfn.T.DIST.2T(arithmetic_underlying_cor_CSD__2[[#This Row],[t2]],201-2)</f>
        <v>1.35831408499826E-49</v>
      </c>
      <c r="K222" s="1">
        <f>arithmetic_underlying_cor_CSD__2[[#This Row],[p1]]*arithmetic_underlying_cor_CSD__2[[#This Row],[p2]]</f>
        <v>1.2274863281613662E-74</v>
      </c>
      <c r="L222" s="1">
        <v>221</v>
      </c>
      <c r="M222" s="1">
        <f>(arithmetic_underlying_cor_CSD__2[[#This Row],[Rank]]/9906756)*0.05</f>
        <v>1.1154004398614441E-6</v>
      </c>
      <c r="N222" s="1">
        <f>IF(arithmetic_underlying_cor_CSD__2[[#This Row],[p1p2]]&lt;arithmetic_underlying_cor_CSD__2[[#This Row],[Benjamini]],1,0)</f>
        <v>1</v>
      </c>
    </row>
    <row r="223" spans="1:14" x14ac:dyDescent="0.35">
      <c r="A223" s="1" t="s">
        <v>223</v>
      </c>
      <c r="B223" s="1" t="s">
        <v>215</v>
      </c>
      <c r="C223" s="1">
        <v>0.74413117266200002</v>
      </c>
      <c r="D223" s="1">
        <v>0.81758790049800001</v>
      </c>
      <c r="E223" s="1" t="s">
        <v>23</v>
      </c>
      <c r="F223" s="1">
        <v>0.74413117266200002</v>
      </c>
      <c r="G223" s="1">
        <f>ABS(arithmetic_underlying_cor_CSD__2[[#This Row],[rho_BP]])*SQRT(139-2)/SQRT(1-ABS(arithmetic_underlying_cor_CSD__2[[#This Row],[rho_BP]])^2)</f>
        <v>13.038016315884418</v>
      </c>
      <c r="H223" s="1">
        <f>ABS(arithmetic_underlying_cor_CSD__2[[#This Row],[rho_ctrl]])*SQRT(201-2)/SQRT(1-ABS(arithmetic_underlying_cor_CSD__2[[#This Row],[rho_ctrl]])^2)</f>
        <v>20.030254226015799</v>
      </c>
      <c r="I223" s="1">
        <f xml:space="preserve"> _xlfn.T.DIST.2T(arithmetic_underlying_cor_CSD__2[[#This Row],[t1]],139-2)</f>
        <v>9.036837221362823E-26</v>
      </c>
      <c r="J223" s="1">
        <f xml:space="preserve"> _xlfn.T.DIST.2T(arithmetic_underlying_cor_CSD__2[[#This Row],[t2]],201-2)</f>
        <v>1.35831408499826E-49</v>
      </c>
      <c r="K223" s="1">
        <f>arithmetic_underlying_cor_CSD__2[[#This Row],[p1]]*arithmetic_underlying_cor_CSD__2[[#This Row],[p2]]</f>
        <v>1.2274863281613662E-74</v>
      </c>
      <c r="L223" s="1">
        <v>222</v>
      </c>
      <c r="M223" s="1">
        <f>(arithmetic_underlying_cor_CSD__2[[#This Row],[Rank]]/9906756)*0.05</f>
        <v>1.1204475006752968E-6</v>
      </c>
      <c r="N223" s="1">
        <f>IF(arithmetic_underlying_cor_CSD__2[[#This Row],[p1p2]]&lt;arithmetic_underlying_cor_CSD__2[[#This Row],[Benjamini]],1,0)</f>
        <v>1</v>
      </c>
    </row>
    <row r="224" spans="1:14" x14ac:dyDescent="0.35">
      <c r="A224" s="1" t="s">
        <v>63</v>
      </c>
      <c r="B224" s="1" t="s">
        <v>61</v>
      </c>
      <c r="C224" s="1">
        <v>0.77155856115099997</v>
      </c>
      <c r="D224" s="1">
        <v>0.802463114428</v>
      </c>
      <c r="E224" s="1" t="s">
        <v>23</v>
      </c>
      <c r="F224" s="1">
        <v>0.77155856115099997</v>
      </c>
      <c r="G224" s="1">
        <f>ABS(arithmetic_underlying_cor_CSD__2[[#This Row],[rho_BP]])*SQRT(139-2)/SQRT(1-ABS(arithmetic_underlying_cor_CSD__2[[#This Row],[rho_BP]])^2)</f>
        <v>14.195934214121401</v>
      </c>
      <c r="H224" s="1">
        <f>ABS(arithmetic_underlying_cor_CSD__2[[#This Row],[rho_ctrl]])*SQRT(201-2)/SQRT(1-ABS(arithmetic_underlying_cor_CSD__2[[#This Row],[rho_ctrl]])^2)</f>
        <v>18.971179054266251</v>
      </c>
      <c r="I224" s="1">
        <f xml:space="preserve"> _xlfn.T.DIST.2T(arithmetic_underlying_cor_CSD__2[[#This Row],[t1]],139-2)</f>
        <v>1.0758499285758892E-28</v>
      </c>
      <c r="J224" s="1">
        <f xml:space="preserve"> _xlfn.T.DIST.2T(arithmetic_underlying_cor_CSD__2[[#This Row],[t2]],201-2)</f>
        <v>1.6674688195272385E-46</v>
      </c>
      <c r="K224" s="1">
        <f>arithmetic_underlying_cor_CSD__2[[#This Row],[p1]]*arithmetic_underlying_cor_CSD__2[[#This Row],[p2]]</f>
        <v>1.793946210390902E-74</v>
      </c>
      <c r="L224" s="1">
        <v>223</v>
      </c>
      <c r="M224" s="1">
        <f>(arithmetic_underlying_cor_CSD__2[[#This Row],[Rank]]/9906756)*0.05</f>
        <v>1.1254945614891494E-6</v>
      </c>
      <c r="N224" s="1">
        <f>IF(arithmetic_underlying_cor_CSD__2[[#This Row],[p1p2]]&lt;arithmetic_underlying_cor_CSD__2[[#This Row],[Benjamini]],1,0)</f>
        <v>1</v>
      </c>
    </row>
    <row r="225" spans="1:14" x14ac:dyDescent="0.35">
      <c r="A225" s="1" t="s">
        <v>61</v>
      </c>
      <c r="B225" s="1" t="s">
        <v>63</v>
      </c>
      <c r="C225" s="1">
        <v>0.77155856115099997</v>
      </c>
      <c r="D225" s="1">
        <v>0.802463114428</v>
      </c>
      <c r="E225" s="1" t="s">
        <v>23</v>
      </c>
      <c r="F225" s="1">
        <v>0.77155856115099997</v>
      </c>
      <c r="G225" s="1">
        <f>ABS(arithmetic_underlying_cor_CSD__2[[#This Row],[rho_BP]])*SQRT(139-2)/SQRT(1-ABS(arithmetic_underlying_cor_CSD__2[[#This Row],[rho_BP]])^2)</f>
        <v>14.195934214121401</v>
      </c>
      <c r="H225" s="1">
        <f>ABS(arithmetic_underlying_cor_CSD__2[[#This Row],[rho_ctrl]])*SQRT(201-2)/SQRT(1-ABS(arithmetic_underlying_cor_CSD__2[[#This Row],[rho_ctrl]])^2)</f>
        <v>18.971179054266251</v>
      </c>
      <c r="I225" s="1">
        <f xml:space="preserve"> _xlfn.T.DIST.2T(arithmetic_underlying_cor_CSD__2[[#This Row],[t1]],139-2)</f>
        <v>1.0758499285758892E-28</v>
      </c>
      <c r="J225" s="1">
        <f xml:space="preserve"> _xlfn.T.DIST.2T(arithmetic_underlying_cor_CSD__2[[#This Row],[t2]],201-2)</f>
        <v>1.6674688195272385E-46</v>
      </c>
      <c r="K225" s="1">
        <f>arithmetic_underlying_cor_CSD__2[[#This Row],[p1]]*arithmetic_underlying_cor_CSD__2[[#This Row],[p2]]</f>
        <v>1.793946210390902E-74</v>
      </c>
      <c r="L225" s="1">
        <v>224</v>
      </c>
      <c r="M225" s="1">
        <f>(arithmetic_underlying_cor_CSD__2[[#This Row],[Rank]]/9906756)*0.05</f>
        <v>1.1305416223030021E-6</v>
      </c>
      <c r="N225" s="1">
        <f>IF(arithmetic_underlying_cor_CSD__2[[#This Row],[p1p2]]&lt;arithmetic_underlying_cor_CSD__2[[#This Row],[Benjamini]],1,0)</f>
        <v>1</v>
      </c>
    </row>
    <row r="226" spans="1:14" x14ac:dyDescent="0.35">
      <c r="A226" s="1" t="s">
        <v>21</v>
      </c>
      <c r="B226" s="1" t="s">
        <v>22</v>
      </c>
      <c r="C226" s="1">
        <v>0.82487496402899996</v>
      </c>
      <c r="D226" s="1">
        <v>0.76178199502499999</v>
      </c>
      <c r="E226" s="1" t="s">
        <v>23</v>
      </c>
      <c r="F226" s="1">
        <v>0.76178199502499999</v>
      </c>
      <c r="G226" s="1">
        <f>ABS(arithmetic_underlying_cor_CSD__2[[#This Row],[rho_BP]])*SQRT(139-2)/SQRT(1-ABS(arithmetic_underlying_cor_CSD__2[[#This Row],[rho_BP]])^2)</f>
        <v>17.078814863600638</v>
      </c>
      <c r="H226" s="1">
        <f>ABS(arithmetic_underlying_cor_CSD__2[[#This Row],[rho_ctrl]])*SQRT(201-2)/SQRT(1-ABS(arithmetic_underlying_cor_CSD__2[[#This Row],[rho_ctrl]])^2)</f>
        <v>16.587993889402313</v>
      </c>
      <c r="I226" s="1">
        <f xml:space="preserve"> _xlfn.T.DIST.2T(arithmetic_underlying_cor_CSD__2[[#This Row],[t1]],139-2)</f>
        <v>9.5228330291971438E-36</v>
      </c>
      <c r="J226" s="1">
        <f xml:space="preserve"> _xlfn.T.DIST.2T(arithmetic_underlying_cor_CSD__2[[#This Row],[t2]],201-2)</f>
        <v>2.2376900626293735E-39</v>
      </c>
      <c r="K226" s="1">
        <f>arithmetic_underlying_cor_CSD__2[[#This Row],[p1]]*arithmetic_underlying_cor_CSD__2[[#This Row],[p2]]</f>
        <v>2.1309148837513225E-74</v>
      </c>
      <c r="L226" s="1">
        <v>225</v>
      </c>
      <c r="M226" s="1">
        <f>(arithmetic_underlying_cor_CSD__2[[#This Row],[Rank]]/9906756)*0.05</f>
        <v>1.1355886831168549E-6</v>
      </c>
      <c r="N226" s="1">
        <f>IF(arithmetic_underlying_cor_CSD__2[[#This Row],[p1p2]]&lt;arithmetic_underlying_cor_CSD__2[[#This Row],[Benjamini]],1,0)</f>
        <v>1</v>
      </c>
    </row>
    <row r="227" spans="1:14" x14ac:dyDescent="0.35">
      <c r="A227" s="1" t="s">
        <v>22</v>
      </c>
      <c r="B227" s="1" t="s">
        <v>21</v>
      </c>
      <c r="C227" s="1">
        <v>0.82487496402899996</v>
      </c>
      <c r="D227" s="1">
        <v>0.76178199502499999</v>
      </c>
      <c r="E227" s="1" t="s">
        <v>23</v>
      </c>
      <c r="F227" s="1">
        <v>0.76178199502499999</v>
      </c>
      <c r="G227" s="1">
        <f>ABS(arithmetic_underlying_cor_CSD__2[[#This Row],[rho_BP]])*SQRT(139-2)/SQRT(1-ABS(arithmetic_underlying_cor_CSD__2[[#This Row],[rho_BP]])^2)</f>
        <v>17.078814863600638</v>
      </c>
      <c r="H227" s="1">
        <f>ABS(arithmetic_underlying_cor_CSD__2[[#This Row],[rho_ctrl]])*SQRT(201-2)/SQRT(1-ABS(arithmetic_underlying_cor_CSD__2[[#This Row],[rho_ctrl]])^2)</f>
        <v>16.587993889402313</v>
      </c>
      <c r="I227" s="1">
        <f xml:space="preserve"> _xlfn.T.DIST.2T(arithmetic_underlying_cor_CSD__2[[#This Row],[t1]],139-2)</f>
        <v>9.5228330291971438E-36</v>
      </c>
      <c r="J227" s="1">
        <f xml:space="preserve"> _xlfn.T.DIST.2T(arithmetic_underlying_cor_CSD__2[[#This Row],[t2]],201-2)</f>
        <v>2.2376900626293735E-39</v>
      </c>
      <c r="K227" s="1">
        <f>arithmetic_underlying_cor_CSD__2[[#This Row],[p1]]*arithmetic_underlying_cor_CSD__2[[#This Row],[p2]]</f>
        <v>2.1309148837513225E-74</v>
      </c>
      <c r="L227" s="1">
        <v>226</v>
      </c>
      <c r="M227" s="1">
        <f>(arithmetic_underlying_cor_CSD__2[[#This Row],[Rank]]/9906756)*0.05</f>
        <v>1.1406357439307074E-6</v>
      </c>
      <c r="N227" s="1">
        <f>IF(arithmetic_underlying_cor_CSD__2[[#This Row],[p1p2]]&lt;arithmetic_underlying_cor_CSD__2[[#This Row],[Benjamini]],1,0)</f>
        <v>1</v>
      </c>
    </row>
    <row r="228" spans="1:14" x14ac:dyDescent="0.35">
      <c r="A228" s="1" t="s">
        <v>427</v>
      </c>
      <c r="B228" s="1" t="s">
        <v>430</v>
      </c>
      <c r="C228" s="1">
        <v>0.79437056834499997</v>
      </c>
      <c r="D228" s="1">
        <v>0.78726582587100002</v>
      </c>
      <c r="E228" s="1" t="s">
        <v>23</v>
      </c>
      <c r="F228" s="1">
        <v>0.78726582587100002</v>
      </c>
      <c r="G228" s="1">
        <f>ABS(arithmetic_underlying_cor_CSD__2[[#This Row],[rho_BP]])*SQRT(139-2)/SQRT(1-ABS(arithmetic_underlying_cor_CSD__2[[#This Row],[rho_BP]])^2)</f>
        <v>15.306811092452378</v>
      </c>
      <c r="H228" s="1">
        <f>ABS(arithmetic_underlying_cor_CSD__2[[#This Row],[rho_ctrl]])*SQRT(201-2)/SQRT(1-ABS(arithmetic_underlying_cor_CSD__2[[#This Row],[rho_ctrl]])^2)</f>
        <v>18.010871654345834</v>
      </c>
      <c r="I228" s="1">
        <f xml:space="preserve"> _xlfn.T.DIST.2T(arithmetic_underlying_cor_CSD__2[[#This Row],[t1]],139-2)</f>
        <v>1.8632815057662887E-31</v>
      </c>
      <c r="J228" s="1">
        <f xml:space="preserve"> _xlfn.T.DIST.2T(arithmetic_underlying_cor_CSD__2[[#This Row],[t2]],201-2)</f>
        <v>1.167236858200295E-43</v>
      </c>
      <c r="K228" s="1">
        <f>arithmetic_underlying_cor_CSD__2[[#This Row],[p1]]*arithmetic_underlying_cor_CSD__2[[#This Row],[p2]]</f>
        <v>2.1748908507333577E-74</v>
      </c>
      <c r="L228" s="1">
        <v>227</v>
      </c>
      <c r="M228" s="1">
        <f>(arithmetic_underlying_cor_CSD__2[[#This Row],[Rank]]/9906756)*0.05</f>
        <v>1.1456828047445604E-6</v>
      </c>
      <c r="N228" s="1">
        <f>IF(arithmetic_underlying_cor_CSD__2[[#This Row],[p1p2]]&lt;arithmetic_underlying_cor_CSD__2[[#This Row],[Benjamini]],1,0)</f>
        <v>1</v>
      </c>
    </row>
    <row r="229" spans="1:14" x14ac:dyDescent="0.35">
      <c r="A229" s="1" t="s">
        <v>430</v>
      </c>
      <c r="B229" s="1" t="s">
        <v>427</v>
      </c>
      <c r="C229" s="1">
        <v>0.79437056834499997</v>
      </c>
      <c r="D229" s="1">
        <v>0.78726582587100002</v>
      </c>
      <c r="E229" s="1" t="s">
        <v>23</v>
      </c>
      <c r="F229" s="1">
        <v>0.78726582587100002</v>
      </c>
      <c r="G229" s="1">
        <f>ABS(arithmetic_underlying_cor_CSD__2[[#This Row],[rho_BP]])*SQRT(139-2)/SQRT(1-ABS(arithmetic_underlying_cor_CSD__2[[#This Row],[rho_BP]])^2)</f>
        <v>15.306811092452378</v>
      </c>
      <c r="H229" s="1">
        <f>ABS(arithmetic_underlying_cor_CSD__2[[#This Row],[rho_ctrl]])*SQRT(201-2)/SQRT(1-ABS(arithmetic_underlying_cor_CSD__2[[#This Row],[rho_ctrl]])^2)</f>
        <v>18.010871654345834</v>
      </c>
      <c r="I229" s="1">
        <f xml:space="preserve"> _xlfn.T.DIST.2T(arithmetic_underlying_cor_CSD__2[[#This Row],[t1]],139-2)</f>
        <v>1.8632815057662887E-31</v>
      </c>
      <c r="J229" s="1">
        <f xml:space="preserve"> _xlfn.T.DIST.2T(arithmetic_underlying_cor_CSD__2[[#This Row],[t2]],201-2)</f>
        <v>1.167236858200295E-43</v>
      </c>
      <c r="K229" s="1">
        <f>arithmetic_underlying_cor_CSD__2[[#This Row],[p1]]*arithmetic_underlying_cor_CSD__2[[#This Row],[p2]]</f>
        <v>2.1748908507333577E-74</v>
      </c>
      <c r="L229" s="1">
        <v>228</v>
      </c>
      <c r="M229" s="1">
        <f>(arithmetic_underlying_cor_CSD__2[[#This Row],[Rank]]/9906756)*0.05</f>
        <v>1.1507298655584129E-6</v>
      </c>
      <c r="N229" s="1">
        <f>IF(arithmetic_underlying_cor_CSD__2[[#This Row],[p1p2]]&lt;arithmetic_underlying_cor_CSD__2[[#This Row],[Benjamini]],1,0)</f>
        <v>1</v>
      </c>
    </row>
    <row r="230" spans="1:14" x14ac:dyDescent="0.35">
      <c r="A230" s="1" t="s">
        <v>119</v>
      </c>
      <c r="B230" s="1" t="s">
        <v>127</v>
      </c>
      <c r="C230" s="1">
        <v>0.78472471222999995</v>
      </c>
      <c r="D230" s="1">
        <v>0.79381704975099998</v>
      </c>
      <c r="E230" s="1" t="s">
        <v>23</v>
      </c>
      <c r="F230" s="1">
        <v>0.78472471222999995</v>
      </c>
      <c r="G230" s="1">
        <f>ABS(arithmetic_underlying_cor_CSD__2[[#This Row],[rho_BP]])*SQRT(139-2)/SQRT(1-ABS(arithmetic_underlying_cor_CSD__2[[#This Row],[rho_BP]])^2)</f>
        <v>14.818181339823155</v>
      </c>
      <c r="H230" s="1">
        <f>ABS(arithmetic_underlying_cor_CSD__2[[#This Row],[rho_ctrl]])*SQRT(201-2)/SQRT(1-ABS(arithmetic_underlying_cor_CSD__2[[#This Row],[rho_ctrl]])^2)</f>
        <v>18.413295046440442</v>
      </c>
      <c r="I230" s="1">
        <f xml:space="preserve"> _xlfn.T.DIST.2T(arithmetic_underlying_cor_CSD__2[[#This Row],[t1]],139-2)</f>
        <v>3.012122113179975E-30</v>
      </c>
      <c r="J230" s="1">
        <f xml:space="preserve"> _xlfn.T.DIST.2T(arithmetic_underlying_cor_CSD__2[[#This Row],[t2]],201-2)</f>
        <v>7.4141714307080415E-45</v>
      </c>
      <c r="K230" s="1">
        <f>arithmetic_underlying_cor_CSD__2[[#This Row],[p1]]*arithmetic_underlying_cor_CSD__2[[#This Row],[p2]]</f>
        <v>2.2332389717342904E-74</v>
      </c>
      <c r="L230" s="1">
        <v>229</v>
      </c>
      <c r="M230" s="1">
        <f>(arithmetic_underlying_cor_CSD__2[[#This Row],[Rank]]/9906756)*0.05</f>
        <v>1.1557769263722656E-6</v>
      </c>
      <c r="N230" s="1">
        <f>IF(arithmetic_underlying_cor_CSD__2[[#This Row],[p1p2]]&lt;arithmetic_underlying_cor_CSD__2[[#This Row],[Benjamini]],1,0)</f>
        <v>1</v>
      </c>
    </row>
    <row r="231" spans="1:14" x14ac:dyDescent="0.35">
      <c r="A231" s="1" t="s">
        <v>127</v>
      </c>
      <c r="B231" s="1" t="s">
        <v>119</v>
      </c>
      <c r="C231" s="1">
        <v>0.78472471222999995</v>
      </c>
      <c r="D231" s="1">
        <v>0.79381704975099998</v>
      </c>
      <c r="E231" s="1" t="s">
        <v>23</v>
      </c>
      <c r="F231" s="1">
        <v>0.78472471222999995</v>
      </c>
      <c r="G231" s="1">
        <f>ABS(arithmetic_underlying_cor_CSD__2[[#This Row],[rho_BP]])*SQRT(139-2)/SQRT(1-ABS(arithmetic_underlying_cor_CSD__2[[#This Row],[rho_BP]])^2)</f>
        <v>14.818181339823155</v>
      </c>
      <c r="H231" s="1">
        <f>ABS(arithmetic_underlying_cor_CSD__2[[#This Row],[rho_ctrl]])*SQRT(201-2)/SQRT(1-ABS(arithmetic_underlying_cor_CSD__2[[#This Row],[rho_ctrl]])^2)</f>
        <v>18.413295046440442</v>
      </c>
      <c r="I231" s="1">
        <f xml:space="preserve"> _xlfn.T.DIST.2T(arithmetic_underlying_cor_CSD__2[[#This Row],[t1]],139-2)</f>
        <v>3.012122113179975E-30</v>
      </c>
      <c r="J231" s="1">
        <f xml:space="preserve"> _xlfn.T.DIST.2T(arithmetic_underlying_cor_CSD__2[[#This Row],[t2]],201-2)</f>
        <v>7.4141714307080415E-45</v>
      </c>
      <c r="K231" s="1">
        <f>arithmetic_underlying_cor_CSD__2[[#This Row],[p1]]*arithmetic_underlying_cor_CSD__2[[#This Row],[p2]]</f>
        <v>2.2332389717342904E-74</v>
      </c>
      <c r="L231" s="1">
        <v>230</v>
      </c>
      <c r="M231" s="1">
        <f>(arithmetic_underlying_cor_CSD__2[[#This Row],[Rank]]/9906756)*0.05</f>
        <v>1.1608239871861184E-6</v>
      </c>
      <c r="N231" s="1">
        <f>IF(arithmetic_underlying_cor_CSD__2[[#This Row],[p1p2]]&lt;arithmetic_underlying_cor_CSD__2[[#This Row],[Benjamini]],1,0)</f>
        <v>1</v>
      </c>
    </row>
    <row r="232" spans="1:14" x14ac:dyDescent="0.35">
      <c r="A232" s="1" t="s">
        <v>427</v>
      </c>
      <c r="B232" s="1" t="s">
        <v>314</v>
      </c>
      <c r="C232" s="1">
        <v>0.78334293525200005</v>
      </c>
      <c r="D232" s="1">
        <v>0.79469722885600003</v>
      </c>
      <c r="E232" s="1" t="s">
        <v>23</v>
      </c>
      <c r="F232" s="1">
        <v>0.78334293525200005</v>
      </c>
      <c r="G232" s="1">
        <f>ABS(arithmetic_underlying_cor_CSD__2[[#This Row],[rho_BP]])*SQRT(139-2)/SQRT(1-ABS(arithmetic_underlying_cor_CSD__2[[#This Row],[rho_BP]])^2)</f>
        <v>14.750554761108308</v>
      </c>
      <c r="H232" s="1">
        <f>ABS(arithmetic_underlying_cor_CSD__2[[#This Row],[rho_ctrl]])*SQRT(201-2)/SQRT(1-ABS(arithmetic_underlying_cor_CSD__2[[#This Row],[rho_ctrl]])^2)</f>
        <v>18.468653569453519</v>
      </c>
      <c r="I232" s="1">
        <f xml:space="preserve"> _xlfn.T.DIST.2T(arithmetic_underlying_cor_CSD__2[[#This Row],[t1]],139-2)</f>
        <v>4.4352524234662449E-30</v>
      </c>
      <c r="J232" s="1">
        <f xml:space="preserve"> _xlfn.T.DIST.2T(arithmetic_underlying_cor_CSD__2[[#This Row],[t2]],201-2)</f>
        <v>5.0806810330821448E-45</v>
      </c>
      <c r="K232" s="1">
        <f>arithmetic_underlying_cor_CSD__2[[#This Row],[p1]]*arithmetic_underlying_cor_CSD__2[[#This Row],[p2]]</f>
        <v>2.2534102864836567E-74</v>
      </c>
      <c r="L232" s="1">
        <v>231</v>
      </c>
      <c r="M232" s="1">
        <f>(arithmetic_underlying_cor_CSD__2[[#This Row],[Rank]]/9906756)*0.05</f>
        <v>1.1658710479999711E-6</v>
      </c>
      <c r="N232" s="1">
        <f>IF(arithmetic_underlying_cor_CSD__2[[#This Row],[p1p2]]&lt;arithmetic_underlying_cor_CSD__2[[#This Row],[Benjamini]],1,0)</f>
        <v>1</v>
      </c>
    </row>
    <row r="233" spans="1:14" x14ac:dyDescent="0.35">
      <c r="A233" s="1" t="s">
        <v>314</v>
      </c>
      <c r="B233" s="1" t="s">
        <v>427</v>
      </c>
      <c r="C233" s="1">
        <v>0.78334293525200005</v>
      </c>
      <c r="D233" s="1">
        <v>0.79469722885600003</v>
      </c>
      <c r="E233" s="1" t="s">
        <v>23</v>
      </c>
      <c r="F233" s="1">
        <v>0.78334293525200005</v>
      </c>
      <c r="G233" s="1">
        <f>ABS(arithmetic_underlying_cor_CSD__2[[#This Row],[rho_BP]])*SQRT(139-2)/SQRT(1-ABS(arithmetic_underlying_cor_CSD__2[[#This Row],[rho_BP]])^2)</f>
        <v>14.750554761108308</v>
      </c>
      <c r="H233" s="1">
        <f>ABS(arithmetic_underlying_cor_CSD__2[[#This Row],[rho_ctrl]])*SQRT(201-2)/SQRT(1-ABS(arithmetic_underlying_cor_CSD__2[[#This Row],[rho_ctrl]])^2)</f>
        <v>18.468653569453519</v>
      </c>
      <c r="I233" s="1">
        <f xml:space="preserve"> _xlfn.T.DIST.2T(arithmetic_underlying_cor_CSD__2[[#This Row],[t1]],139-2)</f>
        <v>4.4352524234662449E-30</v>
      </c>
      <c r="J233" s="1">
        <f xml:space="preserve"> _xlfn.T.DIST.2T(arithmetic_underlying_cor_CSD__2[[#This Row],[t2]],201-2)</f>
        <v>5.0806810330821448E-45</v>
      </c>
      <c r="K233" s="1">
        <f>arithmetic_underlying_cor_CSD__2[[#This Row],[p1]]*arithmetic_underlying_cor_CSD__2[[#This Row],[p2]]</f>
        <v>2.2534102864836567E-74</v>
      </c>
      <c r="L233" s="1">
        <v>232</v>
      </c>
      <c r="M233" s="1">
        <f>(arithmetic_underlying_cor_CSD__2[[#This Row],[Rank]]/9906756)*0.05</f>
        <v>1.1709181088138237E-6</v>
      </c>
      <c r="N233" s="1">
        <f>IF(arithmetic_underlying_cor_CSD__2[[#This Row],[p1p2]]&lt;arithmetic_underlying_cor_CSD__2[[#This Row],[Benjamini]],1,0)</f>
        <v>1</v>
      </c>
    </row>
    <row r="234" spans="1:14" x14ac:dyDescent="0.35">
      <c r="A234" s="1" t="s">
        <v>48</v>
      </c>
      <c r="B234" s="1" t="s">
        <v>66</v>
      </c>
      <c r="C234" s="1">
        <v>0.73956118704999996</v>
      </c>
      <c r="D234" s="1">
        <v>0.81806204975100005</v>
      </c>
      <c r="E234" s="1" t="s">
        <v>23</v>
      </c>
      <c r="F234" s="1">
        <v>0.73956118704999996</v>
      </c>
      <c r="G234" s="1">
        <f>ABS(arithmetic_underlying_cor_CSD__2[[#This Row],[rho_BP]])*SQRT(139-2)/SQRT(1-ABS(arithmetic_underlying_cor_CSD__2[[#This Row],[rho_BP]])^2)</f>
        <v>12.860613490232197</v>
      </c>
      <c r="H234" s="1">
        <f>ABS(arithmetic_underlying_cor_CSD__2[[#This Row],[rho_ctrl]])*SQRT(201-2)/SQRT(1-ABS(arithmetic_underlying_cor_CSD__2[[#This Row],[rho_ctrl]])^2)</f>
        <v>20.065352088076153</v>
      </c>
      <c r="I234" s="1">
        <f xml:space="preserve"> _xlfn.T.DIST.2T(arithmetic_underlying_cor_CSD__2[[#This Row],[t1]],139-2)</f>
        <v>2.5540125941979457E-25</v>
      </c>
      <c r="J234" s="1">
        <f xml:space="preserve"> _xlfn.T.DIST.2T(arithmetic_underlying_cor_CSD__2[[#This Row],[t2]],201-2)</f>
        <v>1.0753604324610624E-49</v>
      </c>
      <c r="K234" s="1">
        <f>arithmetic_underlying_cor_CSD__2[[#This Row],[p1]]*arithmetic_underlying_cor_CSD__2[[#This Row],[p2]]</f>
        <v>2.7464840878077029E-74</v>
      </c>
      <c r="L234" s="1">
        <v>233</v>
      </c>
      <c r="M234" s="1">
        <f>(arithmetic_underlying_cor_CSD__2[[#This Row],[Rank]]/9906756)*0.05</f>
        <v>1.1759651696276764E-6</v>
      </c>
      <c r="N234" s="1">
        <f>IF(arithmetic_underlying_cor_CSD__2[[#This Row],[p1p2]]&lt;arithmetic_underlying_cor_CSD__2[[#This Row],[Benjamini]],1,0)</f>
        <v>1</v>
      </c>
    </row>
    <row r="235" spans="1:14" x14ac:dyDescent="0.35">
      <c r="A235" s="1" t="s">
        <v>66</v>
      </c>
      <c r="B235" s="1" t="s">
        <v>48</v>
      </c>
      <c r="C235" s="1">
        <v>0.73956118704999996</v>
      </c>
      <c r="D235" s="1">
        <v>0.81806204975100005</v>
      </c>
      <c r="E235" s="1" t="s">
        <v>23</v>
      </c>
      <c r="F235" s="1">
        <v>0.73956118704999996</v>
      </c>
      <c r="G235" s="1">
        <f>ABS(arithmetic_underlying_cor_CSD__2[[#This Row],[rho_BP]])*SQRT(139-2)/SQRT(1-ABS(arithmetic_underlying_cor_CSD__2[[#This Row],[rho_BP]])^2)</f>
        <v>12.860613490232197</v>
      </c>
      <c r="H235" s="1">
        <f>ABS(arithmetic_underlying_cor_CSD__2[[#This Row],[rho_ctrl]])*SQRT(201-2)/SQRT(1-ABS(arithmetic_underlying_cor_CSD__2[[#This Row],[rho_ctrl]])^2)</f>
        <v>20.065352088076153</v>
      </c>
      <c r="I235" s="1">
        <f xml:space="preserve"> _xlfn.T.DIST.2T(arithmetic_underlying_cor_CSD__2[[#This Row],[t1]],139-2)</f>
        <v>2.5540125941979457E-25</v>
      </c>
      <c r="J235" s="1">
        <f xml:space="preserve"> _xlfn.T.DIST.2T(arithmetic_underlying_cor_CSD__2[[#This Row],[t2]],201-2)</f>
        <v>1.0753604324610624E-49</v>
      </c>
      <c r="K235" s="1">
        <f>arithmetic_underlying_cor_CSD__2[[#This Row],[p1]]*arithmetic_underlying_cor_CSD__2[[#This Row],[p2]]</f>
        <v>2.7464840878077029E-74</v>
      </c>
      <c r="L235" s="1">
        <v>234</v>
      </c>
      <c r="M235" s="1">
        <f>(arithmetic_underlying_cor_CSD__2[[#This Row],[Rank]]/9906756)*0.05</f>
        <v>1.1810122304415292E-6</v>
      </c>
      <c r="N235" s="1">
        <f>IF(arithmetic_underlying_cor_CSD__2[[#This Row],[p1p2]]&lt;arithmetic_underlying_cor_CSD__2[[#This Row],[Benjamini]],1,0)</f>
        <v>1</v>
      </c>
    </row>
    <row r="236" spans="1:14" x14ac:dyDescent="0.35">
      <c r="A236" s="1" t="s">
        <v>50</v>
      </c>
      <c r="B236" s="1" t="s">
        <v>60</v>
      </c>
      <c r="C236" s="1">
        <v>0.761793345324</v>
      </c>
      <c r="D236" s="1">
        <v>0.80691943283599998</v>
      </c>
      <c r="E236" s="1" t="s">
        <v>23</v>
      </c>
      <c r="F236" s="1">
        <v>0.761793345324</v>
      </c>
      <c r="G236" s="1">
        <f>ABS(arithmetic_underlying_cor_CSD__2[[#This Row],[rho_BP]])*SQRT(139-2)/SQRT(1-ABS(arithmetic_underlying_cor_CSD__2[[#This Row],[rho_BP]])^2)</f>
        <v>13.763948231629962</v>
      </c>
      <c r="H236" s="1">
        <f>ABS(arithmetic_underlying_cor_CSD__2[[#This Row],[rho_ctrl]])*SQRT(201-2)/SQRT(1-ABS(arithmetic_underlying_cor_CSD__2[[#This Row],[rho_ctrl]])^2)</f>
        <v>19.271611655610872</v>
      </c>
      <c r="I236" s="1">
        <f xml:space="preserve"> _xlfn.T.DIST.2T(arithmetic_underlying_cor_CSD__2[[#This Row],[t1]],139-2)</f>
        <v>1.3121256425338328E-27</v>
      </c>
      <c r="J236" s="1">
        <f xml:space="preserve"> _xlfn.T.DIST.2T(arithmetic_underlying_cor_CSD__2[[#This Row],[t2]],201-2)</f>
        <v>2.1896985403336129E-47</v>
      </c>
      <c r="K236" s="1">
        <f>arithmetic_underlying_cor_CSD__2[[#This Row],[p1]]*arithmetic_underlying_cor_CSD__2[[#This Row],[p2]]</f>
        <v>2.8731596041906375E-74</v>
      </c>
      <c r="L236" s="1">
        <v>235</v>
      </c>
      <c r="M236" s="1">
        <f>(arithmetic_underlying_cor_CSD__2[[#This Row],[Rank]]/9906756)*0.05</f>
        <v>1.1860592912553817E-6</v>
      </c>
      <c r="N236" s="1">
        <f>IF(arithmetic_underlying_cor_CSD__2[[#This Row],[p1p2]]&lt;arithmetic_underlying_cor_CSD__2[[#This Row],[Benjamini]],1,0)</f>
        <v>1</v>
      </c>
    </row>
    <row r="237" spans="1:14" x14ac:dyDescent="0.35">
      <c r="A237" s="1" t="s">
        <v>60</v>
      </c>
      <c r="B237" s="1" t="s">
        <v>50</v>
      </c>
      <c r="C237" s="1">
        <v>0.761793345324</v>
      </c>
      <c r="D237" s="1">
        <v>0.80691943283599998</v>
      </c>
      <c r="E237" s="1" t="s">
        <v>23</v>
      </c>
      <c r="F237" s="1">
        <v>0.761793345324</v>
      </c>
      <c r="G237" s="1">
        <f>ABS(arithmetic_underlying_cor_CSD__2[[#This Row],[rho_BP]])*SQRT(139-2)/SQRT(1-ABS(arithmetic_underlying_cor_CSD__2[[#This Row],[rho_BP]])^2)</f>
        <v>13.763948231629962</v>
      </c>
      <c r="H237" s="1">
        <f>ABS(arithmetic_underlying_cor_CSD__2[[#This Row],[rho_ctrl]])*SQRT(201-2)/SQRT(1-ABS(arithmetic_underlying_cor_CSD__2[[#This Row],[rho_ctrl]])^2)</f>
        <v>19.271611655610872</v>
      </c>
      <c r="I237" s="1">
        <f xml:space="preserve"> _xlfn.T.DIST.2T(arithmetic_underlying_cor_CSD__2[[#This Row],[t1]],139-2)</f>
        <v>1.3121256425338328E-27</v>
      </c>
      <c r="J237" s="1">
        <f xml:space="preserve"> _xlfn.T.DIST.2T(arithmetic_underlying_cor_CSD__2[[#This Row],[t2]],201-2)</f>
        <v>2.1896985403336129E-47</v>
      </c>
      <c r="K237" s="1">
        <f>arithmetic_underlying_cor_CSD__2[[#This Row],[p1]]*arithmetic_underlying_cor_CSD__2[[#This Row],[p2]]</f>
        <v>2.8731596041906375E-74</v>
      </c>
      <c r="L237" s="1">
        <v>236</v>
      </c>
      <c r="M237" s="1">
        <f>(arithmetic_underlying_cor_CSD__2[[#This Row],[Rank]]/9906756)*0.05</f>
        <v>1.1911063520692344E-6</v>
      </c>
      <c r="N237" s="1">
        <f>IF(arithmetic_underlying_cor_CSD__2[[#This Row],[p1p2]]&lt;arithmetic_underlying_cor_CSD__2[[#This Row],[Benjamini]],1,0)</f>
        <v>1</v>
      </c>
    </row>
    <row r="238" spans="1:14" x14ac:dyDescent="0.35">
      <c r="A238" s="1" t="s">
        <v>136</v>
      </c>
      <c r="B238" s="1" t="s">
        <v>137</v>
      </c>
      <c r="C238" s="1">
        <v>0.78073269784199995</v>
      </c>
      <c r="D238" s="1">
        <v>0.79549749253699997</v>
      </c>
      <c r="E238" s="1" t="s">
        <v>23</v>
      </c>
      <c r="F238" s="1">
        <v>0.78073269784199995</v>
      </c>
      <c r="G238" s="1">
        <f>ABS(arithmetic_underlying_cor_CSD__2[[#This Row],[rho_BP]])*SQRT(139-2)/SQRT(1-ABS(arithmetic_underlying_cor_CSD__2[[#This Row],[rho_BP]])^2)</f>
        <v>14.624342471892163</v>
      </c>
      <c r="H238" s="1">
        <f>ABS(arithmetic_underlying_cor_CSD__2[[#This Row],[rho_ctrl]])*SQRT(201-2)/SQRT(1-ABS(arithmetic_underlying_cor_CSD__2[[#This Row],[rho_ctrl]])^2)</f>
        <v>18.519260175379372</v>
      </c>
      <c r="I238" s="1">
        <f xml:space="preserve"> _xlfn.T.DIST.2T(arithmetic_underlying_cor_CSD__2[[#This Row],[t1]],139-2)</f>
        <v>9.1417473309152012E-30</v>
      </c>
      <c r="J238" s="1">
        <f xml:space="preserve"> _xlfn.T.DIST.2T(arithmetic_underlying_cor_CSD__2[[#This Row],[t2]],201-2)</f>
        <v>3.5973819051193053E-45</v>
      </c>
      <c r="K238" s="1">
        <f>arithmetic_underlying_cor_CSD__2[[#This Row],[p1]]*arithmetic_underlying_cor_CSD__2[[#This Row],[p2]]</f>
        <v>3.2886356429407051E-74</v>
      </c>
      <c r="L238" s="1">
        <v>237</v>
      </c>
      <c r="M238" s="1">
        <f>(arithmetic_underlying_cor_CSD__2[[#This Row],[Rank]]/9906756)*0.05</f>
        <v>1.1961534128830872E-6</v>
      </c>
      <c r="N238" s="1">
        <f>IF(arithmetic_underlying_cor_CSD__2[[#This Row],[p1p2]]&lt;arithmetic_underlying_cor_CSD__2[[#This Row],[Benjamini]],1,0)</f>
        <v>1</v>
      </c>
    </row>
    <row r="239" spans="1:14" x14ac:dyDescent="0.35">
      <c r="A239" s="1" t="s">
        <v>137</v>
      </c>
      <c r="B239" s="1" t="s">
        <v>136</v>
      </c>
      <c r="C239" s="1">
        <v>0.78073269784199995</v>
      </c>
      <c r="D239" s="1">
        <v>0.79549749253699997</v>
      </c>
      <c r="E239" s="1" t="s">
        <v>23</v>
      </c>
      <c r="F239" s="1">
        <v>0.78073269784199995</v>
      </c>
      <c r="G239" s="1">
        <f>ABS(arithmetic_underlying_cor_CSD__2[[#This Row],[rho_BP]])*SQRT(139-2)/SQRT(1-ABS(arithmetic_underlying_cor_CSD__2[[#This Row],[rho_BP]])^2)</f>
        <v>14.624342471892163</v>
      </c>
      <c r="H239" s="1">
        <f>ABS(arithmetic_underlying_cor_CSD__2[[#This Row],[rho_ctrl]])*SQRT(201-2)/SQRT(1-ABS(arithmetic_underlying_cor_CSD__2[[#This Row],[rho_ctrl]])^2)</f>
        <v>18.519260175379372</v>
      </c>
      <c r="I239" s="1">
        <f xml:space="preserve"> _xlfn.T.DIST.2T(arithmetic_underlying_cor_CSD__2[[#This Row],[t1]],139-2)</f>
        <v>9.1417473309152012E-30</v>
      </c>
      <c r="J239" s="1">
        <f xml:space="preserve"> _xlfn.T.DIST.2T(arithmetic_underlying_cor_CSD__2[[#This Row],[t2]],201-2)</f>
        <v>3.5973819051193053E-45</v>
      </c>
      <c r="K239" s="1">
        <f>arithmetic_underlying_cor_CSD__2[[#This Row],[p1]]*arithmetic_underlying_cor_CSD__2[[#This Row],[p2]]</f>
        <v>3.2886356429407051E-74</v>
      </c>
      <c r="L239" s="1">
        <v>238</v>
      </c>
      <c r="M239" s="1">
        <f>(arithmetic_underlying_cor_CSD__2[[#This Row],[Rank]]/9906756)*0.05</f>
        <v>1.2012004736969397E-6</v>
      </c>
      <c r="N239" s="1">
        <f>IF(arithmetic_underlying_cor_CSD__2[[#This Row],[p1p2]]&lt;arithmetic_underlying_cor_CSD__2[[#This Row],[Benjamini]],1,0)</f>
        <v>1</v>
      </c>
    </row>
    <row r="240" spans="1:14" x14ac:dyDescent="0.35">
      <c r="A240" s="1" t="s">
        <v>45</v>
      </c>
      <c r="B240" s="1" t="s">
        <v>44</v>
      </c>
      <c r="C240" s="1">
        <v>0.78603360431699998</v>
      </c>
      <c r="D240" s="1">
        <v>0.79203069154200001</v>
      </c>
      <c r="E240" s="1" t="s">
        <v>23</v>
      </c>
      <c r="F240" s="1">
        <v>0.78603360431699998</v>
      </c>
      <c r="G240" s="1">
        <f>ABS(arithmetic_underlying_cor_CSD__2[[#This Row],[rho_BP]])*SQRT(139-2)/SQRT(1-ABS(arithmetic_underlying_cor_CSD__2[[#This Row],[rho_BP]])^2)</f>
        <v>14.882770968863221</v>
      </c>
      <c r="H240" s="1">
        <f>ABS(arithmetic_underlying_cor_CSD__2[[#This Row],[rho_ctrl]])*SQRT(201-2)/SQRT(1-ABS(arithmetic_underlying_cor_CSD__2[[#This Row],[rho_ctrl]])^2)</f>
        <v>18.301901078606249</v>
      </c>
      <c r="I240" s="1">
        <f xml:space="preserve"> _xlfn.T.DIST.2T(arithmetic_underlying_cor_CSD__2[[#This Row],[t1]],139-2)</f>
        <v>2.0823097365463176E-30</v>
      </c>
      <c r="J240" s="1">
        <f xml:space="preserve"> _xlfn.T.DIST.2T(arithmetic_underlying_cor_CSD__2[[#This Row],[t2]],201-2)</f>
        <v>1.5876262448944795E-44</v>
      </c>
      <c r="K240" s="1">
        <f>arithmetic_underlying_cor_CSD__2[[#This Row],[p1]]*arithmetic_underlying_cor_CSD__2[[#This Row],[p2]]</f>
        <v>3.3059295877402431E-74</v>
      </c>
      <c r="L240" s="1">
        <v>239</v>
      </c>
      <c r="M240" s="1">
        <f>(arithmetic_underlying_cor_CSD__2[[#This Row],[Rank]]/9906756)*0.05</f>
        <v>1.2062475345107925E-6</v>
      </c>
      <c r="N240" s="1">
        <f>IF(arithmetic_underlying_cor_CSD__2[[#This Row],[p1p2]]&lt;arithmetic_underlying_cor_CSD__2[[#This Row],[Benjamini]],1,0)</f>
        <v>1</v>
      </c>
    </row>
    <row r="241" spans="1:14" x14ac:dyDescent="0.35">
      <c r="A241" s="1" t="s">
        <v>44</v>
      </c>
      <c r="B241" s="1" t="s">
        <v>45</v>
      </c>
      <c r="C241" s="1">
        <v>0.78603360431699998</v>
      </c>
      <c r="D241" s="1">
        <v>0.79203069154200001</v>
      </c>
      <c r="E241" s="1" t="s">
        <v>23</v>
      </c>
      <c r="F241" s="1">
        <v>0.78603360431699998</v>
      </c>
      <c r="G241" s="1">
        <f>ABS(arithmetic_underlying_cor_CSD__2[[#This Row],[rho_BP]])*SQRT(139-2)/SQRT(1-ABS(arithmetic_underlying_cor_CSD__2[[#This Row],[rho_BP]])^2)</f>
        <v>14.882770968863221</v>
      </c>
      <c r="H241" s="1">
        <f>ABS(arithmetic_underlying_cor_CSD__2[[#This Row],[rho_ctrl]])*SQRT(201-2)/SQRT(1-ABS(arithmetic_underlying_cor_CSD__2[[#This Row],[rho_ctrl]])^2)</f>
        <v>18.301901078606249</v>
      </c>
      <c r="I241" s="1">
        <f xml:space="preserve"> _xlfn.T.DIST.2T(arithmetic_underlying_cor_CSD__2[[#This Row],[t1]],139-2)</f>
        <v>2.0823097365463176E-30</v>
      </c>
      <c r="J241" s="1">
        <f xml:space="preserve"> _xlfn.T.DIST.2T(arithmetic_underlying_cor_CSD__2[[#This Row],[t2]],201-2)</f>
        <v>1.5876262448944795E-44</v>
      </c>
      <c r="K241" s="1">
        <f>arithmetic_underlying_cor_CSD__2[[#This Row],[p1]]*arithmetic_underlying_cor_CSD__2[[#This Row],[p2]]</f>
        <v>3.3059295877402431E-74</v>
      </c>
      <c r="L241" s="1">
        <v>240</v>
      </c>
      <c r="M241" s="1">
        <f>(arithmetic_underlying_cor_CSD__2[[#This Row],[Rank]]/9906756)*0.05</f>
        <v>1.2112945953246452E-6</v>
      </c>
      <c r="N241" s="1">
        <f>IF(arithmetic_underlying_cor_CSD__2[[#This Row],[p1p2]]&lt;arithmetic_underlying_cor_CSD__2[[#This Row],[Benjamini]],1,0)</f>
        <v>1</v>
      </c>
    </row>
    <row r="242" spans="1:14" x14ac:dyDescent="0.35">
      <c r="A242" s="1" t="s">
        <v>313</v>
      </c>
      <c r="B242" s="1" t="s">
        <v>314</v>
      </c>
      <c r="C242" s="1">
        <v>0.76918769784200003</v>
      </c>
      <c r="D242" s="1">
        <v>0.80242197512400004</v>
      </c>
      <c r="E242" s="1" t="s">
        <v>23</v>
      </c>
      <c r="F242" s="1">
        <v>0.76918769784200003</v>
      </c>
      <c r="G242" s="1">
        <f>ABS(arithmetic_underlying_cor_CSD__2[[#This Row],[rho_BP]])*SQRT(139-2)/SQRT(1-ABS(arithmetic_underlying_cor_CSD__2[[#This Row],[rho_BP]])^2)</f>
        <v>14.088870635789107</v>
      </c>
      <c r="H242" s="1">
        <f>ABS(arithmetic_underlying_cor_CSD__2[[#This Row],[rho_ctrl]])*SQRT(201-2)/SQRT(1-ABS(arithmetic_underlying_cor_CSD__2[[#This Row],[rho_ctrl]])^2)</f>
        <v>18.968447868748122</v>
      </c>
      <c r="I242" s="1">
        <f xml:space="preserve"> _xlfn.T.DIST.2T(arithmetic_underlying_cor_CSD__2[[#This Row],[t1]],139-2)</f>
        <v>1.9969875976588198E-28</v>
      </c>
      <c r="J242" s="1">
        <f xml:space="preserve"> _xlfn.T.DIST.2T(arithmetic_underlying_cor_CSD__2[[#This Row],[t2]],201-2)</f>
        <v>1.6986029645164521E-46</v>
      </c>
      <c r="K242" s="1">
        <f>arithmetic_underlying_cor_CSD__2[[#This Row],[p1]]*arithmetic_underlying_cor_CSD__2[[#This Row],[p2]]</f>
        <v>3.3920890534858594E-74</v>
      </c>
      <c r="L242" s="1">
        <v>241</v>
      </c>
      <c r="M242" s="1">
        <f>(arithmetic_underlying_cor_CSD__2[[#This Row],[Rank]]/9906756)*0.05</f>
        <v>1.216341656138498E-6</v>
      </c>
      <c r="N242" s="1">
        <f>IF(arithmetic_underlying_cor_CSD__2[[#This Row],[p1p2]]&lt;arithmetic_underlying_cor_CSD__2[[#This Row],[Benjamini]],1,0)</f>
        <v>1</v>
      </c>
    </row>
    <row r="243" spans="1:14" x14ac:dyDescent="0.35">
      <c r="A243" s="1" t="s">
        <v>314</v>
      </c>
      <c r="B243" s="1" t="s">
        <v>313</v>
      </c>
      <c r="C243" s="1">
        <v>0.76918769784200003</v>
      </c>
      <c r="D243" s="1">
        <v>0.80242197512400004</v>
      </c>
      <c r="E243" s="1" t="s">
        <v>23</v>
      </c>
      <c r="F243" s="1">
        <v>0.76918769784200003</v>
      </c>
      <c r="G243" s="1">
        <f>ABS(arithmetic_underlying_cor_CSD__2[[#This Row],[rho_BP]])*SQRT(139-2)/SQRT(1-ABS(arithmetic_underlying_cor_CSD__2[[#This Row],[rho_BP]])^2)</f>
        <v>14.088870635789107</v>
      </c>
      <c r="H243" s="1">
        <f>ABS(arithmetic_underlying_cor_CSD__2[[#This Row],[rho_ctrl]])*SQRT(201-2)/SQRT(1-ABS(arithmetic_underlying_cor_CSD__2[[#This Row],[rho_ctrl]])^2)</f>
        <v>18.968447868748122</v>
      </c>
      <c r="I243" s="1">
        <f xml:space="preserve"> _xlfn.T.DIST.2T(arithmetic_underlying_cor_CSD__2[[#This Row],[t1]],139-2)</f>
        <v>1.9969875976588198E-28</v>
      </c>
      <c r="J243" s="1">
        <f xml:space="preserve"> _xlfn.T.DIST.2T(arithmetic_underlying_cor_CSD__2[[#This Row],[t2]],201-2)</f>
        <v>1.6986029645164521E-46</v>
      </c>
      <c r="K243" s="1">
        <f>arithmetic_underlying_cor_CSD__2[[#This Row],[p1]]*arithmetic_underlying_cor_CSD__2[[#This Row],[p2]]</f>
        <v>3.3920890534858594E-74</v>
      </c>
      <c r="L243" s="1">
        <v>242</v>
      </c>
      <c r="M243" s="1">
        <f>(arithmetic_underlying_cor_CSD__2[[#This Row],[Rank]]/9906756)*0.05</f>
        <v>1.2213887169523505E-6</v>
      </c>
      <c r="N243" s="1">
        <f>IF(arithmetic_underlying_cor_CSD__2[[#This Row],[p1p2]]&lt;arithmetic_underlying_cor_CSD__2[[#This Row],[Benjamini]],1,0)</f>
        <v>1</v>
      </c>
    </row>
    <row r="244" spans="1:14" x14ac:dyDescent="0.35">
      <c r="A244" s="1" t="s">
        <v>45</v>
      </c>
      <c r="B244" s="1" t="s">
        <v>64</v>
      </c>
      <c r="C244" s="1">
        <v>0.80118696402900003</v>
      </c>
      <c r="D244" s="1">
        <v>0.78080268656700003</v>
      </c>
      <c r="E244" s="1" t="s">
        <v>23</v>
      </c>
      <c r="F244" s="1">
        <v>0.78080268656700003</v>
      </c>
      <c r="G244" s="1">
        <f>ABS(arithmetic_underlying_cor_CSD__2[[#This Row],[rho_BP]])*SQRT(139-2)/SQRT(1-ABS(arithmetic_underlying_cor_CSD__2[[#This Row],[rho_BP]])^2)</f>
        <v>15.670841994501545</v>
      </c>
      <c r="H244" s="1">
        <f>ABS(arithmetic_underlying_cor_CSD__2[[#This Row],[rho_ctrl]])*SQRT(201-2)/SQRT(1-ABS(arithmetic_underlying_cor_CSD__2[[#This Row],[rho_ctrl]])^2)</f>
        <v>17.629594477238292</v>
      </c>
      <c r="I244" s="1">
        <f xml:space="preserve"> _xlfn.T.DIST.2T(arithmetic_underlying_cor_CSD__2[[#This Row],[t1]],139-2)</f>
        <v>2.3800025806144978E-32</v>
      </c>
      <c r="J244" s="1">
        <f xml:space="preserve"> _xlfn.T.DIST.2T(arithmetic_underlying_cor_CSD__2[[#This Row],[t2]],201-2)</f>
        <v>1.6122460625976965E-42</v>
      </c>
      <c r="K244" s="1">
        <f>arithmetic_underlying_cor_CSD__2[[#This Row],[p1]]*arithmetic_underlying_cor_CSD__2[[#This Row],[p2]]</f>
        <v>3.8371497895680807E-74</v>
      </c>
      <c r="L244" s="1">
        <v>243</v>
      </c>
      <c r="M244" s="1">
        <f>(arithmetic_underlying_cor_CSD__2[[#This Row],[Rank]]/9906756)*0.05</f>
        <v>1.2264357777662032E-6</v>
      </c>
      <c r="N244" s="1">
        <f>IF(arithmetic_underlying_cor_CSD__2[[#This Row],[p1p2]]&lt;arithmetic_underlying_cor_CSD__2[[#This Row],[Benjamini]],1,0)</f>
        <v>1</v>
      </c>
    </row>
    <row r="245" spans="1:14" x14ac:dyDescent="0.35">
      <c r="A245" s="1" t="s">
        <v>64</v>
      </c>
      <c r="B245" s="1" t="s">
        <v>45</v>
      </c>
      <c r="C245" s="1">
        <v>0.80118696402900003</v>
      </c>
      <c r="D245" s="1">
        <v>0.78080268656700003</v>
      </c>
      <c r="E245" s="1" t="s">
        <v>23</v>
      </c>
      <c r="F245" s="1">
        <v>0.78080268656700003</v>
      </c>
      <c r="G245" s="1">
        <f>ABS(arithmetic_underlying_cor_CSD__2[[#This Row],[rho_BP]])*SQRT(139-2)/SQRT(1-ABS(arithmetic_underlying_cor_CSD__2[[#This Row],[rho_BP]])^2)</f>
        <v>15.670841994501545</v>
      </c>
      <c r="H245" s="1">
        <f>ABS(arithmetic_underlying_cor_CSD__2[[#This Row],[rho_ctrl]])*SQRT(201-2)/SQRT(1-ABS(arithmetic_underlying_cor_CSD__2[[#This Row],[rho_ctrl]])^2)</f>
        <v>17.629594477238292</v>
      </c>
      <c r="I245" s="1">
        <f xml:space="preserve"> _xlfn.T.DIST.2T(arithmetic_underlying_cor_CSD__2[[#This Row],[t1]],139-2)</f>
        <v>2.3800025806144978E-32</v>
      </c>
      <c r="J245" s="1">
        <f xml:space="preserve"> _xlfn.T.DIST.2T(arithmetic_underlying_cor_CSD__2[[#This Row],[t2]],201-2)</f>
        <v>1.6122460625976965E-42</v>
      </c>
      <c r="K245" s="1">
        <f>arithmetic_underlying_cor_CSD__2[[#This Row],[p1]]*arithmetic_underlying_cor_CSD__2[[#This Row],[p2]]</f>
        <v>3.8371497895680807E-74</v>
      </c>
      <c r="L245" s="1">
        <v>244</v>
      </c>
      <c r="M245" s="1">
        <f>(arithmetic_underlying_cor_CSD__2[[#This Row],[Rank]]/9906756)*0.05</f>
        <v>1.231482838580056E-6</v>
      </c>
      <c r="N245" s="1">
        <f>IF(arithmetic_underlying_cor_CSD__2[[#This Row],[p1p2]]&lt;arithmetic_underlying_cor_CSD__2[[#This Row],[Benjamini]],1,0)</f>
        <v>1</v>
      </c>
    </row>
    <row r="246" spans="1:14" x14ac:dyDescent="0.35">
      <c r="A246" s="1" t="s">
        <v>429</v>
      </c>
      <c r="B246" s="1" t="s">
        <v>425</v>
      </c>
      <c r="C246" s="1">
        <v>0.72479422302200003</v>
      </c>
      <c r="D246" s="1">
        <v>0.82326788557200004</v>
      </c>
      <c r="E246" s="1" t="s">
        <v>23</v>
      </c>
      <c r="F246" s="1">
        <v>0.72479422302200003</v>
      </c>
      <c r="G246" s="1">
        <f>ABS(arithmetic_underlying_cor_CSD__2[[#This Row],[rho_BP]])*SQRT(139-2)/SQRT(1-ABS(arithmetic_underlying_cor_CSD__2[[#This Row],[rho_BP]])^2)</f>
        <v>12.313388700453062</v>
      </c>
      <c r="H246" s="1">
        <f>ABS(arithmetic_underlying_cor_CSD__2[[#This Row],[rho_ctrl]])*SQRT(201-2)/SQRT(1-ABS(arithmetic_underlying_cor_CSD__2[[#This Row],[rho_ctrl]])^2)</f>
        <v>20.459015662514723</v>
      </c>
      <c r="I246" s="1">
        <f xml:space="preserve"> _xlfn.T.DIST.2T(arithmetic_underlying_cor_CSD__2[[#This Row],[t1]],139-2)</f>
        <v>6.3509596626826431E-24</v>
      </c>
      <c r="J246" s="1">
        <f xml:space="preserve"> _xlfn.T.DIST.2T(arithmetic_underlying_cor_CSD__2[[#This Row],[t2]],201-2)</f>
        <v>7.9052946927984092E-51</v>
      </c>
      <c r="K246" s="1">
        <f>arithmetic_underlying_cor_CSD__2[[#This Row],[p1]]*arithmetic_underlying_cor_CSD__2[[#This Row],[p2]]</f>
        <v>5.0206207715581876E-74</v>
      </c>
      <c r="L246" s="1">
        <v>245</v>
      </c>
      <c r="M246" s="1">
        <f>(arithmetic_underlying_cor_CSD__2[[#This Row],[Rank]]/9906756)*0.05</f>
        <v>1.2365298993939085E-6</v>
      </c>
      <c r="N246" s="1">
        <f>IF(arithmetic_underlying_cor_CSD__2[[#This Row],[p1p2]]&lt;arithmetic_underlying_cor_CSD__2[[#This Row],[Benjamini]],1,0)</f>
        <v>1</v>
      </c>
    </row>
    <row r="247" spans="1:14" x14ac:dyDescent="0.35">
      <c r="A247" s="1" t="s">
        <v>425</v>
      </c>
      <c r="B247" s="1" t="s">
        <v>429</v>
      </c>
      <c r="C247" s="1">
        <v>0.72479422302200003</v>
      </c>
      <c r="D247" s="1">
        <v>0.82326788557200004</v>
      </c>
      <c r="E247" s="1" t="s">
        <v>23</v>
      </c>
      <c r="F247" s="1">
        <v>0.72479422302200003</v>
      </c>
      <c r="G247" s="1">
        <f>ABS(arithmetic_underlying_cor_CSD__2[[#This Row],[rho_BP]])*SQRT(139-2)/SQRT(1-ABS(arithmetic_underlying_cor_CSD__2[[#This Row],[rho_BP]])^2)</f>
        <v>12.313388700453062</v>
      </c>
      <c r="H247" s="1">
        <f>ABS(arithmetic_underlying_cor_CSD__2[[#This Row],[rho_ctrl]])*SQRT(201-2)/SQRT(1-ABS(arithmetic_underlying_cor_CSD__2[[#This Row],[rho_ctrl]])^2)</f>
        <v>20.459015662514723</v>
      </c>
      <c r="I247" s="1">
        <f xml:space="preserve"> _xlfn.T.DIST.2T(arithmetic_underlying_cor_CSD__2[[#This Row],[t1]],139-2)</f>
        <v>6.3509596626826431E-24</v>
      </c>
      <c r="J247" s="1">
        <f xml:space="preserve"> _xlfn.T.DIST.2T(arithmetic_underlying_cor_CSD__2[[#This Row],[t2]],201-2)</f>
        <v>7.9052946927984092E-51</v>
      </c>
      <c r="K247" s="1">
        <f>arithmetic_underlying_cor_CSD__2[[#This Row],[p1]]*arithmetic_underlying_cor_CSD__2[[#This Row],[p2]]</f>
        <v>5.0206207715581876E-74</v>
      </c>
      <c r="L247" s="1">
        <v>246</v>
      </c>
      <c r="M247" s="1">
        <f>(arithmetic_underlying_cor_CSD__2[[#This Row],[Rank]]/9906756)*0.05</f>
        <v>1.2415769602077615E-6</v>
      </c>
      <c r="N247" s="1">
        <f>IF(arithmetic_underlying_cor_CSD__2[[#This Row],[p1p2]]&lt;arithmetic_underlying_cor_CSD__2[[#This Row],[Benjamini]],1,0)</f>
        <v>1</v>
      </c>
    </row>
    <row r="248" spans="1:14" x14ac:dyDescent="0.35">
      <c r="A248" s="1" t="s">
        <v>438</v>
      </c>
      <c r="B248" s="1" t="s">
        <v>51</v>
      </c>
      <c r="C248" s="1">
        <v>0.79346975539599995</v>
      </c>
      <c r="D248" s="1">
        <v>0.78531749253700001</v>
      </c>
      <c r="E248" s="1" t="s">
        <v>23</v>
      </c>
      <c r="F248" s="1">
        <v>0.78531749253700001</v>
      </c>
      <c r="G248" s="1">
        <f>ABS(arithmetic_underlying_cor_CSD__2[[#This Row],[rho_BP]])*SQRT(139-2)/SQRT(1-ABS(arithmetic_underlying_cor_CSD__2[[#This Row],[rho_BP]])^2)</f>
        <v>15.25990404300523</v>
      </c>
      <c r="H248" s="1">
        <f>ABS(arithmetic_underlying_cor_CSD__2[[#This Row],[rho_ctrl]])*SQRT(201-2)/SQRT(1-ABS(arithmetic_underlying_cor_CSD__2[[#This Row],[rho_ctrl]])^2)</f>
        <v>17.894342674087557</v>
      </c>
      <c r="I248" s="1">
        <f xml:space="preserve"> _xlfn.T.DIST.2T(arithmetic_underlying_cor_CSD__2[[#This Row],[t1]],139-2)</f>
        <v>2.4314260149217092E-31</v>
      </c>
      <c r="J248" s="1">
        <f xml:space="preserve"> _xlfn.T.DIST.2T(arithmetic_underlying_cor_CSD__2[[#This Row],[t2]],201-2)</f>
        <v>2.6004340669207231E-43</v>
      </c>
      <c r="K248" s="1">
        <f>arithmetic_underlying_cor_CSD__2[[#This Row],[p1]]*arithmetic_underlying_cor_CSD__2[[#This Row],[p2]]</f>
        <v>6.322763040399707E-74</v>
      </c>
      <c r="L248" s="1">
        <v>247</v>
      </c>
      <c r="M248" s="1">
        <f>(arithmetic_underlying_cor_CSD__2[[#This Row],[Rank]]/9906756)*0.05</f>
        <v>1.246624021021614E-6</v>
      </c>
      <c r="N248" s="1">
        <f>IF(arithmetic_underlying_cor_CSD__2[[#This Row],[p1p2]]&lt;arithmetic_underlying_cor_CSD__2[[#This Row],[Benjamini]],1,0)</f>
        <v>1</v>
      </c>
    </row>
    <row r="249" spans="1:14" x14ac:dyDescent="0.35">
      <c r="A249" s="1" t="s">
        <v>51</v>
      </c>
      <c r="B249" s="1" t="s">
        <v>438</v>
      </c>
      <c r="C249" s="1">
        <v>0.79346975539599995</v>
      </c>
      <c r="D249" s="1">
        <v>0.78531749253700001</v>
      </c>
      <c r="E249" s="1" t="s">
        <v>23</v>
      </c>
      <c r="F249" s="1">
        <v>0.78531749253700001</v>
      </c>
      <c r="G249" s="1">
        <f>ABS(arithmetic_underlying_cor_CSD__2[[#This Row],[rho_BP]])*SQRT(139-2)/SQRT(1-ABS(arithmetic_underlying_cor_CSD__2[[#This Row],[rho_BP]])^2)</f>
        <v>15.25990404300523</v>
      </c>
      <c r="H249" s="1">
        <f>ABS(arithmetic_underlying_cor_CSD__2[[#This Row],[rho_ctrl]])*SQRT(201-2)/SQRT(1-ABS(arithmetic_underlying_cor_CSD__2[[#This Row],[rho_ctrl]])^2)</f>
        <v>17.894342674087557</v>
      </c>
      <c r="I249" s="1">
        <f xml:space="preserve"> _xlfn.T.DIST.2T(arithmetic_underlying_cor_CSD__2[[#This Row],[t1]],139-2)</f>
        <v>2.4314260149217092E-31</v>
      </c>
      <c r="J249" s="1">
        <f xml:space="preserve"> _xlfn.T.DIST.2T(arithmetic_underlying_cor_CSD__2[[#This Row],[t2]],201-2)</f>
        <v>2.6004340669207231E-43</v>
      </c>
      <c r="K249" s="1">
        <f>arithmetic_underlying_cor_CSD__2[[#This Row],[p1]]*arithmetic_underlying_cor_CSD__2[[#This Row],[p2]]</f>
        <v>6.322763040399707E-74</v>
      </c>
      <c r="L249" s="1">
        <v>248</v>
      </c>
      <c r="M249" s="1">
        <f>(arithmetic_underlying_cor_CSD__2[[#This Row],[Rank]]/9906756)*0.05</f>
        <v>1.2516710818354665E-6</v>
      </c>
      <c r="N249" s="1">
        <f>IF(arithmetic_underlying_cor_CSD__2[[#This Row],[p1p2]]&lt;arithmetic_underlying_cor_CSD__2[[#This Row],[Benjamini]],1,0)</f>
        <v>1</v>
      </c>
    </row>
    <row r="250" spans="1:14" x14ac:dyDescent="0.35">
      <c r="A250" s="1" t="s">
        <v>35</v>
      </c>
      <c r="B250" s="1" t="s">
        <v>24</v>
      </c>
      <c r="C250" s="1">
        <v>0.83068376258999999</v>
      </c>
      <c r="D250" s="1">
        <v>0.75246421392999996</v>
      </c>
      <c r="E250" s="1" t="s">
        <v>23</v>
      </c>
      <c r="F250" s="1">
        <v>0.75246421392999996</v>
      </c>
      <c r="G250" s="1">
        <f>ABS(arithmetic_underlying_cor_CSD__2[[#This Row],[rho_BP]])*SQRT(139-2)/SQRT(1-ABS(arithmetic_underlying_cor_CSD__2[[#This Row],[rho_BP]])^2)</f>
        <v>17.463851738925882</v>
      </c>
      <c r="H250" s="1">
        <f>ABS(arithmetic_underlying_cor_CSD__2[[#This Row],[rho_ctrl]])*SQRT(201-2)/SQRT(1-ABS(arithmetic_underlying_cor_CSD__2[[#This Row],[rho_ctrl]])^2)</f>
        <v>16.116428756935946</v>
      </c>
      <c r="I250" s="1">
        <f xml:space="preserve"> _xlfn.T.DIST.2T(arithmetic_underlying_cor_CSD__2[[#This Row],[t1]],139-2)</f>
        <v>1.1663444421485319E-36</v>
      </c>
      <c r="J250" s="1">
        <f xml:space="preserve"> _xlfn.T.DIST.2T(arithmetic_underlying_cor_CSD__2[[#This Row],[t2]],201-2)</f>
        <v>6.0801399952650778E-38</v>
      </c>
      <c r="K250" s="1">
        <f>arithmetic_underlying_cor_CSD__2[[#This Row],[p1]]*arithmetic_underlying_cor_CSD__2[[#This Row],[p2]]</f>
        <v>7.0915374909624246E-74</v>
      </c>
      <c r="L250" s="1">
        <v>249</v>
      </c>
      <c r="M250" s="1">
        <f>(arithmetic_underlying_cor_CSD__2[[#This Row],[Rank]]/9906756)*0.05</f>
        <v>1.2567181426493195E-6</v>
      </c>
      <c r="N250" s="1">
        <f>IF(arithmetic_underlying_cor_CSD__2[[#This Row],[p1p2]]&lt;arithmetic_underlying_cor_CSD__2[[#This Row],[Benjamini]],1,0)</f>
        <v>1</v>
      </c>
    </row>
    <row r="251" spans="1:14" x14ac:dyDescent="0.35">
      <c r="A251" s="1" t="s">
        <v>24</v>
      </c>
      <c r="B251" s="1" t="s">
        <v>35</v>
      </c>
      <c r="C251" s="1">
        <v>0.83068376258999999</v>
      </c>
      <c r="D251" s="1">
        <v>0.75246421392999996</v>
      </c>
      <c r="E251" s="1" t="s">
        <v>23</v>
      </c>
      <c r="F251" s="1">
        <v>0.75246421392999996</v>
      </c>
      <c r="G251" s="1">
        <f>ABS(arithmetic_underlying_cor_CSD__2[[#This Row],[rho_BP]])*SQRT(139-2)/SQRT(1-ABS(arithmetic_underlying_cor_CSD__2[[#This Row],[rho_BP]])^2)</f>
        <v>17.463851738925882</v>
      </c>
      <c r="H251" s="1">
        <f>ABS(arithmetic_underlying_cor_CSD__2[[#This Row],[rho_ctrl]])*SQRT(201-2)/SQRT(1-ABS(arithmetic_underlying_cor_CSD__2[[#This Row],[rho_ctrl]])^2)</f>
        <v>16.116428756935946</v>
      </c>
      <c r="I251" s="1">
        <f xml:space="preserve"> _xlfn.T.DIST.2T(arithmetic_underlying_cor_CSD__2[[#This Row],[t1]],139-2)</f>
        <v>1.1663444421485319E-36</v>
      </c>
      <c r="J251" s="1">
        <f xml:space="preserve"> _xlfn.T.DIST.2T(arithmetic_underlying_cor_CSD__2[[#This Row],[t2]],201-2)</f>
        <v>6.0801399952650778E-38</v>
      </c>
      <c r="K251" s="1">
        <f>arithmetic_underlying_cor_CSD__2[[#This Row],[p1]]*arithmetic_underlying_cor_CSD__2[[#This Row],[p2]]</f>
        <v>7.0915374909624246E-74</v>
      </c>
      <c r="L251" s="1">
        <v>250</v>
      </c>
      <c r="M251" s="1">
        <f>(arithmetic_underlying_cor_CSD__2[[#This Row],[Rank]]/9906756)*0.05</f>
        <v>1.261765203463172E-6</v>
      </c>
      <c r="N251" s="1">
        <f>IF(arithmetic_underlying_cor_CSD__2[[#This Row],[p1p2]]&lt;arithmetic_underlying_cor_CSD__2[[#This Row],[Benjamini]],1,0)</f>
        <v>1</v>
      </c>
    </row>
    <row r="252" spans="1:14" x14ac:dyDescent="0.35">
      <c r="A252" s="1" t="s">
        <v>126</v>
      </c>
      <c r="B252" s="1" t="s">
        <v>267</v>
      </c>
      <c r="C252" s="1">
        <v>0.81429907194200002</v>
      </c>
      <c r="D252" s="1">
        <v>0.76809076616899996</v>
      </c>
      <c r="E252" s="1" t="s">
        <v>23</v>
      </c>
      <c r="F252" s="1">
        <v>0.76809076616899996</v>
      </c>
      <c r="G252" s="1">
        <f>ABS(arithmetic_underlying_cor_CSD__2[[#This Row],[rho_BP]])*SQRT(139-2)/SQRT(1-ABS(arithmetic_underlying_cor_CSD__2[[#This Row],[rho_BP]])^2)</f>
        <v>16.420362750589085</v>
      </c>
      <c r="H252" s="1">
        <f>ABS(arithmetic_underlying_cor_CSD__2[[#This Row],[rho_ctrl]])*SQRT(201-2)/SQRT(1-ABS(arithmetic_underlying_cor_CSD__2[[#This Row],[rho_ctrl]])^2)</f>
        <v>16.921068507124087</v>
      </c>
      <c r="I252" s="1">
        <f xml:space="preserve"> _xlfn.T.DIST.2T(arithmetic_underlying_cor_CSD__2[[#This Row],[t1]],139-2)</f>
        <v>3.5954401803493076E-34</v>
      </c>
      <c r="J252" s="1">
        <f xml:space="preserve"> _xlfn.T.DIST.2T(arithmetic_underlying_cor_CSD__2[[#This Row],[t2]],201-2)</f>
        <v>2.1923743517641877E-40</v>
      </c>
      <c r="K252" s="1">
        <f>arithmetic_underlying_cor_CSD__2[[#This Row],[p1]]*arithmetic_underlying_cor_CSD__2[[#This Row],[p2]]</f>
        <v>7.882550834700227E-74</v>
      </c>
      <c r="L252" s="1">
        <v>251</v>
      </c>
      <c r="M252" s="1">
        <f>(arithmetic_underlying_cor_CSD__2[[#This Row],[Rank]]/9906756)*0.05</f>
        <v>1.2668122642770248E-6</v>
      </c>
      <c r="N252" s="1">
        <f>IF(arithmetic_underlying_cor_CSD__2[[#This Row],[p1p2]]&lt;arithmetic_underlying_cor_CSD__2[[#This Row],[Benjamini]],1,0)</f>
        <v>1</v>
      </c>
    </row>
    <row r="253" spans="1:14" x14ac:dyDescent="0.35">
      <c r="A253" s="1" t="s">
        <v>267</v>
      </c>
      <c r="B253" s="1" t="s">
        <v>126</v>
      </c>
      <c r="C253" s="1">
        <v>0.81429907194200002</v>
      </c>
      <c r="D253" s="1">
        <v>0.76809076616899996</v>
      </c>
      <c r="E253" s="1" t="s">
        <v>23</v>
      </c>
      <c r="F253" s="1">
        <v>0.76809076616899996</v>
      </c>
      <c r="G253" s="1">
        <f>ABS(arithmetic_underlying_cor_CSD__2[[#This Row],[rho_BP]])*SQRT(139-2)/SQRT(1-ABS(arithmetic_underlying_cor_CSD__2[[#This Row],[rho_BP]])^2)</f>
        <v>16.420362750589085</v>
      </c>
      <c r="H253" s="1">
        <f>ABS(arithmetic_underlying_cor_CSD__2[[#This Row],[rho_ctrl]])*SQRT(201-2)/SQRT(1-ABS(arithmetic_underlying_cor_CSD__2[[#This Row],[rho_ctrl]])^2)</f>
        <v>16.921068507124087</v>
      </c>
      <c r="I253" s="1">
        <f xml:space="preserve"> _xlfn.T.DIST.2T(arithmetic_underlying_cor_CSD__2[[#This Row],[t1]],139-2)</f>
        <v>3.5954401803493076E-34</v>
      </c>
      <c r="J253" s="1">
        <f xml:space="preserve"> _xlfn.T.DIST.2T(arithmetic_underlying_cor_CSD__2[[#This Row],[t2]],201-2)</f>
        <v>2.1923743517641877E-40</v>
      </c>
      <c r="K253" s="1">
        <f>arithmetic_underlying_cor_CSD__2[[#This Row],[p1]]*arithmetic_underlying_cor_CSD__2[[#This Row],[p2]]</f>
        <v>7.882550834700227E-74</v>
      </c>
      <c r="L253" s="1">
        <v>252</v>
      </c>
      <c r="M253" s="1">
        <f>(arithmetic_underlying_cor_CSD__2[[#This Row],[Rank]]/9906756)*0.05</f>
        <v>1.2718593250908775E-6</v>
      </c>
      <c r="N253" s="1">
        <f>IF(arithmetic_underlying_cor_CSD__2[[#This Row],[p1p2]]&lt;arithmetic_underlying_cor_CSD__2[[#This Row],[Benjamini]],1,0)</f>
        <v>1</v>
      </c>
    </row>
    <row r="254" spans="1:14" x14ac:dyDescent="0.35">
      <c r="A254" s="1" t="s">
        <v>137</v>
      </c>
      <c r="B254" s="1" t="s">
        <v>186</v>
      </c>
      <c r="C254" s="1">
        <v>0.85417814388500002</v>
      </c>
      <c r="D254" s="1">
        <v>0.72276240298500005</v>
      </c>
      <c r="E254" s="1" t="s">
        <v>23</v>
      </c>
      <c r="F254" s="1">
        <v>0.72276240298500005</v>
      </c>
      <c r="G254" s="1">
        <f>ABS(arithmetic_underlying_cor_CSD__2[[#This Row],[rho_BP]])*SQRT(139-2)/SQRT(1-ABS(arithmetic_underlying_cor_CSD__2[[#This Row],[rho_BP]])^2)</f>
        <v>19.227450354071998</v>
      </c>
      <c r="H254" s="1">
        <f>ABS(arithmetic_underlying_cor_CSD__2[[#This Row],[rho_ctrl]])*SQRT(201-2)/SQRT(1-ABS(arithmetic_underlying_cor_CSD__2[[#This Row],[rho_ctrl]])^2)</f>
        <v>14.753101683738285</v>
      </c>
      <c r="I254" s="1">
        <f xml:space="preserve"> _xlfn.T.DIST.2T(arithmetic_underlying_cor_CSD__2[[#This Row],[t1]],139-2)</f>
        <v>9.7794159720266361E-41</v>
      </c>
      <c r="J254" s="1">
        <f xml:space="preserve"> _xlfn.T.DIST.2T(arithmetic_underlying_cor_CSD__2[[#This Row],[t2]],201-2)</f>
        <v>9.1039733399524948E-34</v>
      </c>
      <c r="K254" s="1">
        <f>arithmetic_underlying_cor_CSD__2[[#This Row],[p1]]*arithmetic_underlying_cor_CSD__2[[#This Row],[p2]]</f>
        <v>8.9031542289636112E-74</v>
      </c>
      <c r="L254" s="1">
        <v>253</v>
      </c>
      <c r="M254" s="1">
        <f>(arithmetic_underlying_cor_CSD__2[[#This Row],[Rank]]/9906756)*0.05</f>
        <v>1.2769063859047303E-6</v>
      </c>
      <c r="N254" s="1">
        <f>IF(arithmetic_underlying_cor_CSD__2[[#This Row],[p1p2]]&lt;arithmetic_underlying_cor_CSD__2[[#This Row],[Benjamini]],1,0)</f>
        <v>1</v>
      </c>
    </row>
    <row r="255" spans="1:14" x14ac:dyDescent="0.35">
      <c r="A255" s="1" t="s">
        <v>186</v>
      </c>
      <c r="B255" s="1" t="s">
        <v>137</v>
      </c>
      <c r="C255" s="1">
        <v>0.85417814388500002</v>
      </c>
      <c r="D255" s="1">
        <v>0.72276240298500005</v>
      </c>
      <c r="E255" s="1" t="s">
        <v>23</v>
      </c>
      <c r="F255" s="1">
        <v>0.72276240298500005</v>
      </c>
      <c r="G255" s="1">
        <f>ABS(arithmetic_underlying_cor_CSD__2[[#This Row],[rho_BP]])*SQRT(139-2)/SQRT(1-ABS(arithmetic_underlying_cor_CSD__2[[#This Row],[rho_BP]])^2)</f>
        <v>19.227450354071998</v>
      </c>
      <c r="H255" s="1">
        <f>ABS(arithmetic_underlying_cor_CSD__2[[#This Row],[rho_ctrl]])*SQRT(201-2)/SQRT(1-ABS(arithmetic_underlying_cor_CSD__2[[#This Row],[rho_ctrl]])^2)</f>
        <v>14.753101683738285</v>
      </c>
      <c r="I255" s="1">
        <f xml:space="preserve"> _xlfn.T.DIST.2T(arithmetic_underlying_cor_CSD__2[[#This Row],[t1]],139-2)</f>
        <v>9.7794159720266361E-41</v>
      </c>
      <c r="J255" s="1">
        <f xml:space="preserve"> _xlfn.T.DIST.2T(arithmetic_underlying_cor_CSD__2[[#This Row],[t2]],201-2)</f>
        <v>9.1039733399524948E-34</v>
      </c>
      <c r="K255" s="1">
        <f>arithmetic_underlying_cor_CSD__2[[#This Row],[p1]]*arithmetic_underlying_cor_CSD__2[[#This Row],[p2]]</f>
        <v>8.9031542289636112E-74</v>
      </c>
      <c r="L255" s="1">
        <v>254</v>
      </c>
      <c r="M255" s="1">
        <f>(arithmetic_underlying_cor_CSD__2[[#This Row],[Rank]]/9906756)*0.05</f>
        <v>1.2819534467185828E-6</v>
      </c>
      <c r="N255" s="1">
        <f>IF(arithmetic_underlying_cor_CSD__2[[#This Row],[p1p2]]&lt;arithmetic_underlying_cor_CSD__2[[#This Row],[Benjamini]],1,0)</f>
        <v>1</v>
      </c>
    </row>
    <row r="256" spans="1:14" x14ac:dyDescent="0.35">
      <c r="A256" s="1" t="s">
        <v>429</v>
      </c>
      <c r="B256" s="1" t="s">
        <v>427</v>
      </c>
      <c r="C256" s="1">
        <v>0.77791828777000005</v>
      </c>
      <c r="D256" s="1">
        <v>0.79471136815900001</v>
      </c>
      <c r="E256" s="1" t="s">
        <v>23</v>
      </c>
      <c r="F256" s="1">
        <v>0.77791828777000005</v>
      </c>
      <c r="G256" s="1">
        <f>ABS(arithmetic_underlying_cor_CSD__2[[#This Row],[rho_BP]])*SQRT(139-2)/SQRT(1-ABS(arithmetic_underlying_cor_CSD__2[[#This Row],[rho_BP]])^2)</f>
        <v>14.490453170608303</v>
      </c>
      <c r="H256" s="1">
        <f>ABS(arithmetic_underlying_cor_CSD__2[[#This Row],[rho_ctrl]])*SQRT(201-2)/SQRT(1-ABS(arithmetic_underlying_cor_CSD__2[[#This Row],[rho_ctrl]])^2)</f>
        <v>18.469545426814456</v>
      </c>
      <c r="I256" s="1">
        <f xml:space="preserve"> _xlfn.T.DIST.2T(arithmetic_underlying_cor_CSD__2[[#This Row],[t1]],139-2)</f>
        <v>1.9720704986960871E-29</v>
      </c>
      <c r="J256" s="1">
        <f xml:space="preserve"> _xlfn.T.DIST.2T(arithmetic_underlying_cor_CSD__2[[#This Row],[t2]],201-2)</f>
        <v>5.0498515368731481E-45</v>
      </c>
      <c r="K256" s="1">
        <f>arithmetic_underlying_cor_CSD__2[[#This Row],[p1]]*arithmetic_underlying_cor_CSD__2[[#This Row],[p2]]</f>
        <v>9.9586632386626311E-74</v>
      </c>
      <c r="L256" s="1">
        <v>255</v>
      </c>
      <c r="M256" s="1">
        <f>(arithmetic_underlying_cor_CSD__2[[#This Row],[Rank]]/9906756)*0.05</f>
        <v>1.2870005075324355E-6</v>
      </c>
      <c r="N256" s="1">
        <f>IF(arithmetic_underlying_cor_CSD__2[[#This Row],[p1p2]]&lt;arithmetic_underlying_cor_CSD__2[[#This Row],[Benjamini]],1,0)</f>
        <v>1</v>
      </c>
    </row>
    <row r="257" spans="1:14" x14ac:dyDescent="0.35">
      <c r="A257" s="1" t="s">
        <v>427</v>
      </c>
      <c r="B257" s="1" t="s">
        <v>429</v>
      </c>
      <c r="C257" s="1">
        <v>0.77791828777000005</v>
      </c>
      <c r="D257" s="1">
        <v>0.79471136815900001</v>
      </c>
      <c r="E257" s="1" t="s">
        <v>23</v>
      </c>
      <c r="F257" s="1">
        <v>0.77791828777000005</v>
      </c>
      <c r="G257" s="1">
        <f>ABS(arithmetic_underlying_cor_CSD__2[[#This Row],[rho_BP]])*SQRT(139-2)/SQRT(1-ABS(arithmetic_underlying_cor_CSD__2[[#This Row],[rho_BP]])^2)</f>
        <v>14.490453170608303</v>
      </c>
      <c r="H257" s="1">
        <f>ABS(arithmetic_underlying_cor_CSD__2[[#This Row],[rho_ctrl]])*SQRT(201-2)/SQRT(1-ABS(arithmetic_underlying_cor_CSD__2[[#This Row],[rho_ctrl]])^2)</f>
        <v>18.469545426814456</v>
      </c>
      <c r="I257" s="1">
        <f xml:space="preserve"> _xlfn.T.DIST.2T(arithmetic_underlying_cor_CSD__2[[#This Row],[t1]],139-2)</f>
        <v>1.9720704986960871E-29</v>
      </c>
      <c r="J257" s="1">
        <f xml:space="preserve"> _xlfn.T.DIST.2T(arithmetic_underlying_cor_CSD__2[[#This Row],[t2]],201-2)</f>
        <v>5.0498515368731481E-45</v>
      </c>
      <c r="K257" s="1">
        <f>arithmetic_underlying_cor_CSD__2[[#This Row],[p1]]*arithmetic_underlying_cor_CSD__2[[#This Row],[p2]]</f>
        <v>9.9586632386626311E-74</v>
      </c>
      <c r="L257" s="1">
        <v>256</v>
      </c>
      <c r="M257" s="1">
        <f>(arithmetic_underlying_cor_CSD__2[[#This Row],[Rank]]/9906756)*0.05</f>
        <v>1.2920475683462883E-6</v>
      </c>
      <c r="N257" s="1">
        <f>IF(arithmetic_underlying_cor_CSD__2[[#This Row],[p1p2]]&lt;arithmetic_underlying_cor_CSD__2[[#This Row],[Benjamini]],1,0)</f>
        <v>1</v>
      </c>
    </row>
    <row r="258" spans="1:14" x14ac:dyDescent="0.35">
      <c r="A258" s="1" t="s">
        <v>414</v>
      </c>
      <c r="B258" s="1" t="s">
        <v>47</v>
      </c>
      <c r="C258" s="1">
        <v>0.74905217985600003</v>
      </c>
      <c r="D258" s="1">
        <v>0.810590348259</v>
      </c>
      <c r="E258" s="1" t="s">
        <v>23</v>
      </c>
      <c r="F258" s="1">
        <v>0.74905217985600003</v>
      </c>
      <c r="G258" s="1">
        <f>ABS(arithmetic_underlying_cor_CSD__2[[#This Row],[rho_BP]])*SQRT(139-2)/SQRT(1-ABS(arithmetic_underlying_cor_CSD__2[[#This Row],[rho_BP]])^2)</f>
        <v>13.233638257250618</v>
      </c>
      <c r="H258" s="1">
        <f>ABS(arithmetic_underlying_cor_CSD__2[[#This Row],[rho_ctrl]])*SQRT(201-2)/SQRT(1-ABS(arithmetic_underlying_cor_CSD__2[[#This Row],[rho_ctrl]])^2)</f>
        <v>19.526158631711667</v>
      </c>
      <c r="I258" s="1">
        <f xml:space="preserve"> _xlfn.T.DIST.2T(arithmetic_underlying_cor_CSD__2[[#This Row],[t1]],139-2)</f>
        <v>2.879507563664837E-26</v>
      </c>
      <c r="J258" s="1">
        <f xml:space="preserve"> _xlfn.T.DIST.2T(arithmetic_underlying_cor_CSD__2[[#This Row],[t2]],201-2)</f>
        <v>3.95062135262395E-48</v>
      </c>
      <c r="K258" s="1">
        <f>arithmetic_underlying_cor_CSD__2[[#This Row],[p1]]*arithmetic_underlying_cor_CSD__2[[#This Row],[p2]]</f>
        <v>1.1375844066056473E-73</v>
      </c>
      <c r="L258" s="1">
        <v>257</v>
      </c>
      <c r="M258" s="1">
        <f>(arithmetic_underlying_cor_CSD__2[[#This Row],[Rank]]/9906756)*0.05</f>
        <v>1.2970946291601408E-6</v>
      </c>
      <c r="N258" s="1">
        <f>IF(arithmetic_underlying_cor_CSD__2[[#This Row],[p1p2]]&lt;arithmetic_underlying_cor_CSD__2[[#This Row],[Benjamini]],1,0)</f>
        <v>1</v>
      </c>
    </row>
    <row r="259" spans="1:14" x14ac:dyDescent="0.35">
      <c r="A259" s="1" t="s">
        <v>47</v>
      </c>
      <c r="B259" s="1" t="s">
        <v>414</v>
      </c>
      <c r="C259" s="1">
        <v>0.74905217985600003</v>
      </c>
      <c r="D259" s="1">
        <v>0.810590348259</v>
      </c>
      <c r="E259" s="1" t="s">
        <v>23</v>
      </c>
      <c r="F259" s="1">
        <v>0.74905217985600003</v>
      </c>
      <c r="G259" s="1">
        <f>ABS(arithmetic_underlying_cor_CSD__2[[#This Row],[rho_BP]])*SQRT(139-2)/SQRT(1-ABS(arithmetic_underlying_cor_CSD__2[[#This Row],[rho_BP]])^2)</f>
        <v>13.233638257250618</v>
      </c>
      <c r="H259" s="1">
        <f>ABS(arithmetic_underlying_cor_CSD__2[[#This Row],[rho_ctrl]])*SQRT(201-2)/SQRT(1-ABS(arithmetic_underlying_cor_CSD__2[[#This Row],[rho_ctrl]])^2)</f>
        <v>19.526158631711667</v>
      </c>
      <c r="I259" s="1">
        <f xml:space="preserve"> _xlfn.T.DIST.2T(arithmetic_underlying_cor_CSD__2[[#This Row],[t1]],139-2)</f>
        <v>2.879507563664837E-26</v>
      </c>
      <c r="J259" s="1">
        <f xml:space="preserve"> _xlfn.T.DIST.2T(arithmetic_underlying_cor_CSD__2[[#This Row],[t2]],201-2)</f>
        <v>3.95062135262395E-48</v>
      </c>
      <c r="K259" s="1">
        <f>arithmetic_underlying_cor_CSD__2[[#This Row],[p1]]*arithmetic_underlying_cor_CSD__2[[#This Row],[p2]]</f>
        <v>1.1375844066056473E-73</v>
      </c>
      <c r="L259" s="1">
        <v>258</v>
      </c>
      <c r="M259" s="1">
        <f>(arithmetic_underlying_cor_CSD__2[[#This Row],[Rank]]/9906756)*0.05</f>
        <v>1.3021416899739936E-6</v>
      </c>
      <c r="N259" s="1">
        <f>IF(arithmetic_underlying_cor_CSD__2[[#This Row],[p1p2]]&lt;arithmetic_underlying_cor_CSD__2[[#This Row],[Benjamini]],1,0)</f>
        <v>1</v>
      </c>
    </row>
    <row r="260" spans="1:14" x14ac:dyDescent="0.35">
      <c r="A260" s="1" t="s">
        <v>65</v>
      </c>
      <c r="B260" s="1" t="s">
        <v>62</v>
      </c>
      <c r="C260" s="1">
        <v>0.80217677697800005</v>
      </c>
      <c r="D260" s="1">
        <v>0.77610680099499996</v>
      </c>
      <c r="E260" s="1" t="s">
        <v>23</v>
      </c>
      <c r="F260" s="1">
        <v>0.77610680099499996</v>
      </c>
      <c r="G260" s="1">
        <f>ABS(arithmetic_underlying_cor_CSD__2[[#This Row],[rho_BP]])*SQRT(139-2)/SQRT(1-ABS(arithmetic_underlying_cor_CSD__2[[#This Row],[rho_BP]])^2)</f>
        <v>15.725086294999183</v>
      </c>
      <c r="H260" s="1">
        <f>ABS(arithmetic_underlying_cor_CSD__2[[#This Row],[rho_ctrl]])*SQRT(201-2)/SQRT(1-ABS(arithmetic_underlying_cor_CSD__2[[#This Row],[rho_ctrl]])^2)</f>
        <v>17.361731594844489</v>
      </c>
      <c r="I260" s="1">
        <f xml:space="preserve"> _xlfn.T.DIST.2T(arithmetic_underlying_cor_CSD__2[[#This Row],[t1]],139-2)</f>
        <v>1.753546046042848E-32</v>
      </c>
      <c r="J260" s="1">
        <f xml:space="preserve"> _xlfn.T.DIST.2T(arithmetic_underlying_cor_CSD__2[[#This Row],[t2]],201-2)</f>
        <v>1.0277187690790622E-41</v>
      </c>
      <c r="K260" s="1">
        <f>arithmetic_underlying_cor_CSD__2[[#This Row],[p1]]*arithmetic_underlying_cor_CSD__2[[#This Row],[p2]]</f>
        <v>1.8021521839626123E-73</v>
      </c>
      <c r="L260" s="1">
        <v>259</v>
      </c>
      <c r="M260" s="1">
        <f>(arithmetic_underlying_cor_CSD__2[[#This Row],[Rank]]/9906756)*0.05</f>
        <v>1.3071887507878463E-6</v>
      </c>
      <c r="N260" s="1">
        <f>IF(arithmetic_underlying_cor_CSD__2[[#This Row],[p1p2]]&lt;arithmetic_underlying_cor_CSD__2[[#This Row],[Benjamini]],1,0)</f>
        <v>1</v>
      </c>
    </row>
    <row r="261" spans="1:14" x14ac:dyDescent="0.35">
      <c r="A261" s="1" t="s">
        <v>62</v>
      </c>
      <c r="B261" s="1" t="s">
        <v>65</v>
      </c>
      <c r="C261" s="1">
        <v>0.80217677697800005</v>
      </c>
      <c r="D261" s="1">
        <v>0.77610680099499996</v>
      </c>
      <c r="E261" s="1" t="s">
        <v>23</v>
      </c>
      <c r="F261" s="1">
        <v>0.77610680099499996</v>
      </c>
      <c r="G261" s="1">
        <f>ABS(arithmetic_underlying_cor_CSD__2[[#This Row],[rho_BP]])*SQRT(139-2)/SQRT(1-ABS(arithmetic_underlying_cor_CSD__2[[#This Row],[rho_BP]])^2)</f>
        <v>15.725086294999183</v>
      </c>
      <c r="H261" s="1">
        <f>ABS(arithmetic_underlying_cor_CSD__2[[#This Row],[rho_ctrl]])*SQRT(201-2)/SQRT(1-ABS(arithmetic_underlying_cor_CSD__2[[#This Row],[rho_ctrl]])^2)</f>
        <v>17.361731594844489</v>
      </c>
      <c r="I261" s="1">
        <f xml:space="preserve"> _xlfn.T.DIST.2T(arithmetic_underlying_cor_CSD__2[[#This Row],[t1]],139-2)</f>
        <v>1.753546046042848E-32</v>
      </c>
      <c r="J261" s="1">
        <f xml:space="preserve"> _xlfn.T.DIST.2T(arithmetic_underlying_cor_CSD__2[[#This Row],[t2]],201-2)</f>
        <v>1.0277187690790622E-41</v>
      </c>
      <c r="K261" s="1">
        <f>arithmetic_underlying_cor_CSD__2[[#This Row],[p1]]*arithmetic_underlying_cor_CSD__2[[#This Row],[p2]]</f>
        <v>1.8021521839626123E-73</v>
      </c>
      <c r="L261" s="1">
        <v>260</v>
      </c>
      <c r="M261" s="1">
        <f>(arithmetic_underlying_cor_CSD__2[[#This Row],[Rank]]/9906756)*0.05</f>
        <v>1.3122358116016989E-6</v>
      </c>
      <c r="N261" s="1">
        <f>IF(arithmetic_underlying_cor_CSD__2[[#This Row],[p1p2]]&lt;arithmetic_underlying_cor_CSD__2[[#This Row],[Benjamini]],1,0)</f>
        <v>1</v>
      </c>
    </row>
    <row r="262" spans="1:14" x14ac:dyDescent="0.35">
      <c r="A262" s="1" t="s">
        <v>49</v>
      </c>
      <c r="B262" s="1" t="s">
        <v>59</v>
      </c>
      <c r="C262" s="1">
        <v>0.80075086330900003</v>
      </c>
      <c r="D262" s="1">
        <v>0.77702192537299997</v>
      </c>
      <c r="E262" s="1" t="s">
        <v>23</v>
      </c>
      <c r="F262" s="1">
        <v>0.77702192537299997</v>
      </c>
      <c r="G262" s="1">
        <f>ABS(arithmetic_underlying_cor_CSD__2[[#This Row],[rho_BP]])*SQRT(139-2)/SQRT(1-ABS(arithmetic_underlying_cor_CSD__2[[#This Row],[rho_BP]])^2)</f>
        <v>15.647056801553003</v>
      </c>
      <c r="H262" s="1">
        <f>ABS(arithmetic_underlying_cor_CSD__2[[#This Row],[rho_ctrl]])*SQRT(201-2)/SQRT(1-ABS(arithmetic_underlying_cor_CSD__2[[#This Row],[rho_ctrl]])^2)</f>
        <v>17.413350354552485</v>
      </c>
      <c r="I262" s="1">
        <f xml:space="preserve"> _xlfn.T.DIST.2T(arithmetic_underlying_cor_CSD__2[[#This Row],[t1]],139-2)</f>
        <v>2.7213786840280833E-32</v>
      </c>
      <c r="J262" s="1">
        <f xml:space="preserve"> _xlfn.T.DIST.2T(arithmetic_underlying_cor_CSD__2[[#This Row],[t2]],201-2)</f>
        <v>7.188614249786949E-42</v>
      </c>
      <c r="K262" s="1">
        <f>arithmetic_underlying_cor_CSD__2[[#This Row],[p1]]*arithmetic_underlying_cor_CSD__2[[#This Row],[p2]]</f>
        <v>1.9562941587070733E-73</v>
      </c>
      <c r="L262" s="1">
        <v>261</v>
      </c>
      <c r="M262" s="1">
        <f>(arithmetic_underlying_cor_CSD__2[[#This Row],[Rank]]/9906756)*0.05</f>
        <v>1.3172828724155516E-6</v>
      </c>
      <c r="N262" s="1">
        <f>IF(arithmetic_underlying_cor_CSD__2[[#This Row],[p1p2]]&lt;arithmetic_underlying_cor_CSD__2[[#This Row],[Benjamini]],1,0)</f>
        <v>1</v>
      </c>
    </row>
    <row r="263" spans="1:14" x14ac:dyDescent="0.35">
      <c r="A263" s="1" t="s">
        <v>59</v>
      </c>
      <c r="B263" s="1" t="s">
        <v>49</v>
      </c>
      <c r="C263" s="1">
        <v>0.80075086330900003</v>
      </c>
      <c r="D263" s="1">
        <v>0.77702192537299997</v>
      </c>
      <c r="E263" s="1" t="s">
        <v>23</v>
      </c>
      <c r="F263" s="1">
        <v>0.77702192537299997</v>
      </c>
      <c r="G263" s="1">
        <f>ABS(arithmetic_underlying_cor_CSD__2[[#This Row],[rho_BP]])*SQRT(139-2)/SQRT(1-ABS(arithmetic_underlying_cor_CSD__2[[#This Row],[rho_BP]])^2)</f>
        <v>15.647056801553003</v>
      </c>
      <c r="H263" s="1">
        <f>ABS(arithmetic_underlying_cor_CSD__2[[#This Row],[rho_ctrl]])*SQRT(201-2)/SQRT(1-ABS(arithmetic_underlying_cor_CSD__2[[#This Row],[rho_ctrl]])^2)</f>
        <v>17.413350354552485</v>
      </c>
      <c r="I263" s="1">
        <f xml:space="preserve"> _xlfn.T.DIST.2T(arithmetic_underlying_cor_CSD__2[[#This Row],[t1]],139-2)</f>
        <v>2.7213786840280833E-32</v>
      </c>
      <c r="J263" s="1">
        <f xml:space="preserve"> _xlfn.T.DIST.2T(arithmetic_underlying_cor_CSD__2[[#This Row],[t2]],201-2)</f>
        <v>7.188614249786949E-42</v>
      </c>
      <c r="K263" s="1">
        <f>arithmetic_underlying_cor_CSD__2[[#This Row],[p1]]*arithmetic_underlying_cor_CSD__2[[#This Row],[p2]]</f>
        <v>1.9562941587070733E-73</v>
      </c>
      <c r="L263" s="1">
        <v>262</v>
      </c>
      <c r="M263" s="1">
        <f>(arithmetic_underlying_cor_CSD__2[[#This Row],[Rank]]/9906756)*0.05</f>
        <v>1.3223299332294043E-6</v>
      </c>
      <c r="N263" s="1">
        <f>IF(arithmetic_underlying_cor_CSD__2[[#This Row],[p1p2]]&lt;arithmetic_underlying_cor_CSD__2[[#This Row],[Benjamini]],1,0)</f>
        <v>1</v>
      </c>
    </row>
    <row r="264" spans="1:14" x14ac:dyDescent="0.35">
      <c r="A264" s="1" t="s">
        <v>135</v>
      </c>
      <c r="B264" s="1" t="s">
        <v>125</v>
      </c>
      <c r="C264" s="1">
        <v>0.82160687050400005</v>
      </c>
      <c r="D264" s="1">
        <v>0.75759079104500004</v>
      </c>
      <c r="E264" s="1" t="s">
        <v>23</v>
      </c>
      <c r="F264" s="1">
        <v>0.75759079104500004</v>
      </c>
      <c r="G264" s="1">
        <f>ABS(arithmetic_underlying_cor_CSD__2[[#This Row],[rho_BP]])*SQRT(139-2)/SQRT(1-ABS(arithmetic_underlying_cor_CSD__2[[#This Row],[rho_BP]])^2)</f>
        <v>16.869723169999617</v>
      </c>
      <c r="H264" s="1">
        <f>ABS(arithmetic_underlying_cor_CSD__2[[#This Row],[rho_ctrl]])*SQRT(201-2)/SQRT(1-ABS(arithmetic_underlying_cor_CSD__2[[#This Row],[rho_ctrl]])^2)</f>
        <v>16.37298197644316</v>
      </c>
      <c r="I264" s="1">
        <f xml:space="preserve"> _xlfn.T.DIST.2T(arithmetic_underlying_cor_CSD__2[[#This Row],[t1]],139-2)</f>
        <v>3.0003860628716369E-35</v>
      </c>
      <c r="J264" s="1">
        <f xml:space="preserve"> _xlfn.T.DIST.2T(arithmetic_underlying_cor_CSD__2[[#This Row],[t2]],201-2)</f>
        <v>1.0066964245363744E-38</v>
      </c>
      <c r="K264" s="1">
        <f>arithmetic_underlying_cor_CSD__2[[#This Row],[p1]]*arithmetic_underlying_cor_CSD__2[[#This Row],[p2]]</f>
        <v>3.0204779217216463E-73</v>
      </c>
      <c r="L264" s="1">
        <v>263</v>
      </c>
      <c r="M264" s="1">
        <f>(arithmetic_underlying_cor_CSD__2[[#This Row],[Rank]]/9906756)*0.05</f>
        <v>1.3273769940432571E-6</v>
      </c>
      <c r="N264" s="1">
        <f>IF(arithmetic_underlying_cor_CSD__2[[#This Row],[p1p2]]&lt;arithmetic_underlying_cor_CSD__2[[#This Row],[Benjamini]],1,0)</f>
        <v>1</v>
      </c>
    </row>
    <row r="265" spans="1:14" x14ac:dyDescent="0.35">
      <c r="A265" s="1" t="s">
        <v>125</v>
      </c>
      <c r="B265" s="1" t="s">
        <v>135</v>
      </c>
      <c r="C265" s="1">
        <v>0.82160687050400005</v>
      </c>
      <c r="D265" s="1">
        <v>0.75759079104500004</v>
      </c>
      <c r="E265" s="1" t="s">
        <v>23</v>
      </c>
      <c r="F265" s="1">
        <v>0.75759079104500004</v>
      </c>
      <c r="G265" s="1">
        <f>ABS(arithmetic_underlying_cor_CSD__2[[#This Row],[rho_BP]])*SQRT(139-2)/SQRT(1-ABS(arithmetic_underlying_cor_CSD__2[[#This Row],[rho_BP]])^2)</f>
        <v>16.869723169999617</v>
      </c>
      <c r="H265" s="1">
        <f>ABS(arithmetic_underlying_cor_CSD__2[[#This Row],[rho_ctrl]])*SQRT(201-2)/SQRT(1-ABS(arithmetic_underlying_cor_CSD__2[[#This Row],[rho_ctrl]])^2)</f>
        <v>16.37298197644316</v>
      </c>
      <c r="I265" s="1">
        <f xml:space="preserve"> _xlfn.T.DIST.2T(arithmetic_underlying_cor_CSD__2[[#This Row],[t1]],139-2)</f>
        <v>3.0003860628716369E-35</v>
      </c>
      <c r="J265" s="1">
        <f xml:space="preserve"> _xlfn.T.DIST.2T(arithmetic_underlying_cor_CSD__2[[#This Row],[t2]],201-2)</f>
        <v>1.0066964245363744E-38</v>
      </c>
      <c r="K265" s="1">
        <f>arithmetic_underlying_cor_CSD__2[[#This Row],[p1]]*arithmetic_underlying_cor_CSD__2[[#This Row],[p2]]</f>
        <v>3.0204779217216463E-73</v>
      </c>
      <c r="L265" s="1">
        <v>264</v>
      </c>
      <c r="M265" s="1">
        <f>(arithmetic_underlying_cor_CSD__2[[#This Row],[Rank]]/9906756)*0.05</f>
        <v>1.3324240548571096E-6</v>
      </c>
      <c r="N265" s="1">
        <f>IF(arithmetic_underlying_cor_CSD__2[[#This Row],[p1p2]]&lt;arithmetic_underlying_cor_CSD__2[[#This Row],[Benjamini]],1,0)</f>
        <v>1</v>
      </c>
    </row>
    <row r="266" spans="1:14" x14ac:dyDescent="0.35">
      <c r="A266" s="1" t="s">
        <v>369</v>
      </c>
      <c r="B266" s="1" t="s">
        <v>49</v>
      </c>
      <c r="C266" s="1">
        <v>0.71815856834500003</v>
      </c>
      <c r="D266" s="1">
        <v>0.82237614925400004</v>
      </c>
      <c r="E266" s="1" t="s">
        <v>23</v>
      </c>
      <c r="F266" s="1">
        <v>0.71815856834500003</v>
      </c>
      <c r="G266" s="1">
        <f>ABS(arithmetic_underlying_cor_CSD__2[[#This Row],[rho_BP]])*SQRT(139-2)/SQRT(1-ABS(arithmetic_underlying_cor_CSD__2[[#This Row],[rho_BP]])^2)</f>
        <v>12.079434152830105</v>
      </c>
      <c r="H266" s="1">
        <f>ABS(arithmetic_underlying_cor_CSD__2[[#This Row],[rho_ctrl]])*SQRT(201-2)/SQRT(1-ABS(arithmetic_underlying_cor_CSD__2[[#This Row],[rho_ctrl]])^2)</f>
        <v>20.390477335314792</v>
      </c>
      <c r="I266" s="1">
        <f xml:space="preserve"> _xlfn.T.DIST.2T(arithmetic_underlying_cor_CSD__2[[#This Row],[t1]],139-2)</f>
        <v>2.5167723056193364E-23</v>
      </c>
      <c r="J266" s="1">
        <f xml:space="preserve"> _xlfn.T.DIST.2T(arithmetic_underlying_cor_CSD__2[[#This Row],[t2]],201-2)</f>
        <v>1.243741177023586E-50</v>
      </c>
      <c r="K266" s="1">
        <f>arithmetic_underlying_cor_CSD__2[[#This Row],[p1]]*arithmetic_underlying_cor_CSD__2[[#This Row],[p2]]</f>
        <v>3.1302133496913579E-73</v>
      </c>
      <c r="L266" s="1">
        <v>265</v>
      </c>
      <c r="M266" s="1">
        <f>(arithmetic_underlying_cor_CSD__2[[#This Row],[Rank]]/9906756)*0.05</f>
        <v>1.3374711156709624E-6</v>
      </c>
      <c r="N266" s="1">
        <f>IF(arithmetic_underlying_cor_CSD__2[[#This Row],[p1p2]]&lt;arithmetic_underlying_cor_CSD__2[[#This Row],[Benjamini]],1,0)</f>
        <v>1</v>
      </c>
    </row>
    <row r="267" spans="1:14" x14ac:dyDescent="0.35">
      <c r="A267" s="1" t="s">
        <v>49</v>
      </c>
      <c r="B267" s="1" t="s">
        <v>369</v>
      </c>
      <c r="C267" s="1">
        <v>0.71815856834500003</v>
      </c>
      <c r="D267" s="1">
        <v>0.82237614925400004</v>
      </c>
      <c r="E267" s="1" t="s">
        <v>23</v>
      </c>
      <c r="F267" s="1">
        <v>0.71815856834500003</v>
      </c>
      <c r="G267" s="1">
        <f>ABS(arithmetic_underlying_cor_CSD__2[[#This Row],[rho_BP]])*SQRT(139-2)/SQRT(1-ABS(arithmetic_underlying_cor_CSD__2[[#This Row],[rho_BP]])^2)</f>
        <v>12.079434152830105</v>
      </c>
      <c r="H267" s="1">
        <f>ABS(arithmetic_underlying_cor_CSD__2[[#This Row],[rho_ctrl]])*SQRT(201-2)/SQRT(1-ABS(arithmetic_underlying_cor_CSD__2[[#This Row],[rho_ctrl]])^2)</f>
        <v>20.390477335314792</v>
      </c>
      <c r="I267" s="1">
        <f xml:space="preserve"> _xlfn.T.DIST.2T(arithmetic_underlying_cor_CSD__2[[#This Row],[t1]],139-2)</f>
        <v>2.5167723056193364E-23</v>
      </c>
      <c r="J267" s="1">
        <f xml:space="preserve"> _xlfn.T.DIST.2T(arithmetic_underlying_cor_CSD__2[[#This Row],[t2]],201-2)</f>
        <v>1.243741177023586E-50</v>
      </c>
      <c r="K267" s="1">
        <f>arithmetic_underlying_cor_CSD__2[[#This Row],[p1]]*arithmetic_underlying_cor_CSD__2[[#This Row],[p2]]</f>
        <v>3.1302133496913579E-73</v>
      </c>
      <c r="L267" s="1">
        <v>266</v>
      </c>
      <c r="M267" s="1">
        <f>(arithmetic_underlying_cor_CSD__2[[#This Row],[Rank]]/9906756)*0.05</f>
        <v>1.3425181764848151E-6</v>
      </c>
      <c r="N267" s="1">
        <f>IF(arithmetic_underlying_cor_CSD__2[[#This Row],[p1p2]]&lt;arithmetic_underlying_cor_CSD__2[[#This Row],[Benjamini]],1,0)</f>
        <v>1</v>
      </c>
    </row>
    <row r="268" spans="1:14" x14ac:dyDescent="0.35">
      <c r="A268" s="1" t="s">
        <v>119</v>
      </c>
      <c r="B268" s="1" t="s">
        <v>128</v>
      </c>
      <c r="C268" s="1">
        <v>0.84405064028800003</v>
      </c>
      <c r="D268" s="1">
        <v>0.73218672636799997</v>
      </c>
      <c r="E268" s="1" t="s">
        <v>23</v>
      </c>
      <c r="F268" s="1">
        <v>0.73218672636799997</v>
      </c>
      <c r="G268" s="1">
        <f>ABS(arithmetic_underlying_cor_CSD__2[[#This Row],[rho_BP]])*SQRT(139-2)/SQRT(1-ABS(arithmetic_underlying_cor_CSD__2[[#This Row],[rho_BP]])^2)</f>
        <v>18.422584942020439</v>
      </c>
      <c r="H268" s="1">
        <f>ABS(arithmetic_underlying_cor_CSD__2[[#This Row],[rho_ctrl]])*SQRT(201-2)/SQRT(1-ABS(arithmetic_underlying_cor_CSD__2[[#This Row],[rho_ctrl]])^2)</f>
        <v>15.16474065153292</v>
      </c>
      <c r="I268" s="1">
        <f xml:space="preserve"> _xlfn.T.DIST.2T(arithmetic_underlying_cor_CSD__2[[#This Row],[t1]],139-2)</f>
        <v>6.7605577037943513E-39</v>
      </c>
      <c r="J268" s="1">
        <f xml:space="preserve"> _xlfn.T.DIST.2T(arithmetic_underlying_cor_CSD__2[[#This Row],[t2]],201-2)</f>
        <v>4.9540787765632261E-35</v>
      </c>
      <c r="K268" s="1">
        <f>arithmetic_underlying_cor_CSD__2[[#This Row],[p1]]*arithmetic_underlying_cor_CSD__2[[#This Row],[p2]]</f>
        <v>3.3492335438098611E-73</v>
      </c>
      <c r="L268" s="1">
        <v>267</v>
      </c>
      <c r="M268" s="1">
        <f>(arithmetic_underlying_cor_CSD__2[[#This Row],[Rank]]/9906756)*0.05</f>
        <v>1.3475652372986677E-6</v>
      </c>
      <c r="N268" s="1">
        <f>IF(arithmetic_underlying_cor_CSD__2[[#This Row],[p1p2]]&lt;arithmetic_underlying_cor_CSD__2[[#This Row],[Benjamini]],1,0)</f>
        <v>1</v>
      </c>
    </row>
    <row r="269" spans="1:14" x14ac:dyDescent="0.35">
      <c r="A269" s="1" t="s">
        <v>128</v>
      </c>
      <c r="B269" s="1" t="s">
        <v>119</v>
      </c>
      <c r="C269" s="1">
        <v>0.84405064028800003</v>
      </c>
      <c r="D269" s="1">
        <v>0.73218672636799997</v>
      </c>
      <c r="E269" s="1" t="s">
        <v>23</v>
      </c>
      <c r="F269" s="1">
        <v>0.73218672636799997</v>
      </c>
      <c r="G269" s="1">
        <f>ABS(arithmetic_underlying_cor_CSD__2[[#This Row],[rho_BP]])*SQRT(139-2)/SQRT(1-ABS(arithmetic_underlying_cor_CSD__2[[#This Row],[rho_BP]])^2)</f>
        <v>18.422584942020439</v>
      </c>
      <c r="H269" s="1">
        <f>ABS(arithmetic_underlying_cor_CSD__2[[#This Row],[rho_ctrl]])*SQRT(201-2)/SQRT(1-ABS(arithmetic_underlying_cor_CSD__2[[#This Row],[rho_ctrl]])^2)</f>
        <v>15.16474065153292</v>
      </c>
      <c r="I269" s="1">
        <f xml:space="preserve"> _xlfn.T.DIST.2T(arithmetic_underlying_cor_CSD__2[[#This Row],[t1]],139-2)</f>
        <v>6.7605577037943513E-39</v>
      </c>
      <c r="J269" s="1">
        <f xml:space="preserve"> _xlfn.T.DIST.2T(arithmetic_underlying_cor_CSD__2[[#This Row],[t2]],201-2)</f>
        <v>4.9540787765632261E-35</v>
      </c>
      <c r="K269" s="1">
        <f>arithmetic_underlying_cor_CSD__2[[#This Row],[p1]]*arithmetic_underlying_cor_CSD__2[[#This Row],[p2]]</f>
        <v>3.3492335438098611E-73</v>
      </c>
      <c r="L269" s="1">
        <v>268</v>
      </c>
      <c r="M269" s="1">
        <f>(arithmetic_underlying_cor_CSD__2[[#This Row],[Rank]]/9906756)*0.05</f>
        <v>1.3526122981125206E-6</v>
      </c>
      <c r="N269" s="1">
        <f>IF(arithmetic_underlying_cor_CSD__2[[#This Row],[p1p2]]&lt;arithmetic_underlying_cor_CSD__2[[#This Row],[Benjamini]],1,0)</f>
        <v>1</v>
      </c>
    </row>
    <row r="270" spans="1:14" x14ac:dyDescent="0.35">
      <c r="A270" s="1" t="s">
        <v>45</v>
      </c>
      <c r="B270" s="1" t="s">
        <v>51</v>
      </c>
      <c r="C270" s="1">
        <v>0.80571213669099995</v>
      </c>
      <c r="D270" s="1">
        <v>0.77134471144299999</v>
      </c>
      <c r="E270" s="1" t="s">
        <v>23</v>
      </c>
      <c r="F270" s="1">
        <v>0.77134471144299999</v>
      </c>
      <c r="G270" s="1">
        <f>ABS(arithmetic_underlying_cor_CSD__2[[#This Row],[rho_BP]])*SQRT(139-2)/SQRT(1-ABS(arithmetic_underlying_cor_CSD__2[[#This Row],[rho_BP]])^2)</f>
        <v>15.921834106543418</v>
      </c>
      <c r="H270" s="1">
        <f>ABS(arithmetic_underlying_cor_CSD__2[[#This Row],[rho_ctrl]])*SQRT(201-2)/SQRT(1-ABS(arithmetic_underlying_cor_CSD__2[[#This Row],[rho_ctrl]])^2)</f>
        <v>17.097510401415363</v>
      </c>
      <c r="I270" s="1">
        <f xml:space="preserve"> _xlfn.T.DIST.2T(arithmetic_underlying_cor_CSD__2[[#This Row],[t1]],139-2)</f>
        <v>5.8061287292082301E-33</v>
      </c>
      <c r="J270" s="1">
        <f xml:space="preserve"> _xlfn.T.DIST.2T(arithmetic_underlying_cor_CSD__2[[#This Row],[t2]],201-2)</f>
        <v>6.4261676935314074E-41</v>
      </c>
      <c r="K270" s="1">
        <f>arithmetic_underlying_cor_CSD__2[[#This Row],[p1]]*arithmetic_underlying_cor_CSD__2[[#This Row],[p2]]</f>
        <v>3.7311156864122495E-73</v>
      </c>
      <c r="L270" s="1">
        <v>269</v>
      </c>
      <c r="M270" s="1">
        <f>(arithmetic_underlying_cor_CSD__2[[#This Row],[Rank]]/9906756)*0.05</f>
        <v>1.3576593589263731E-6</v>
      </c>
      <c r="N270" s="1">
        <f>IF(arithmetic_underlying_cor_CSD__2[[#This Row],[p1p2]]&lt;arithmetic_underlying_cor_CSD__2[[#This Row],[Benjamini]],1,0)</f>
        <v>1</v>
      </c>
    </row>
    <row r="271" spans="1:14" x14ac:dyDescent="0.35">
      <c r="A271" s="1" t="s">
        <v>51</v>
      </c>
      <c r="B271" s="1" t="s">
        <v>45</v>
      </c>
      <c r="C271" s="1">
        <v>0.80571213669099995</v>
      </c>
      <c r="D271" s="1">
        <v>0.77134471144299999</v>
      </c>
      <c r="E271" s="1" t="s">
        <v>23</v>
      </c>
      <c r="F271" s="1">
        <v>0.77134471144299999</v>
      </c>
      <c r="G271" s="1">
        <f>ABS(arithmetic_underlying_cor_CSD__2[[#This Row],[rho_BP]])*SQRT(139-2)/SQRT(1-ABS(arithmetic_underlying_cor_CSD__2[[#This Row],[rho_BP]])^2)</f>
        <v>15.921834106543418</v>
      </c>
      <c r="H271" s="1">
        <f>ABS(arithmetic_underlying_cor_CSD__2[[#This Row],[rho_ctrl]])*SQRT(201-2)/SQRT(1-ABS(arithmetic_underlying_cor_CSD__2[[#This Row],[rho_ctrl]])^2)</f>
        <v>17.097510401415363</v>
      </c>
      <c r="I271" s="1">
        <f xml:space="preserve"> _xlfn.T.DIST.2T(arithmetic_underlying_cor_CSD__2[[#This Row],[t1]],139-2)</f>
        <v>5.8061287292082301E-33</v>
      </c>
      <c r="J271" s="1">
        <f xml:space="preserve"> _xlfn.T.DIST.2T(arithmetic_underlying_cor_CSD__2[[#This Row],[t2]],201-2)</f>
        <v>6.4261676935314074E-41</v>
      </c>
      <c r="K271" s="1">
        <f>arithmetic_underlying_cor_CSD__2[[#This Row],[p1]]*arithmetic_underlying_cor_CSD__2[[#This Row],[p2]]</f>
        <v>3.7311156864122495E-73</v>
      </c>
      <c r="L271" s="1">
        <v>270</v>
      </c>
      <c r="M271" s="1">
        <f>(arithmetic_underlying_cor_CSD__2[[#This Row],[Rank]]/9906756)*0.05</f>
        <v>1.3627064197402257E-6</v>
      </c>
      <c r="N271" s="1">
        <f>IF(arithmetic_underlying_cor_CSD__2[[#This Row],[p1p2]]&lt;arithmetic_underlying_cor_CSD__2[[#This Row],[Benjamini]],1,0)</f>
        <v>1</v>
      </c>
    </row>
    <row r="272" spans="1:14" x14ac:dyDescent="0.35">
      <c r="A272" s="1" t="s">
        <v>47</v>
      </c>
      <c r="B272" s="1" t="s">
        <v>437</v>
      </c>
      <c r="C272" s="1">
        <v>0.72619696402900002</v>
      </c>
      <c r="D272" s="1">
        <v>0.818063532338</v>
      </c>
      <c r="E272" s="1" t="s">
        <v>23</v>
      </c>
      <c r="F272" s="1">
        <v>0.72619696402900002</v>
      </c>
      <c r="G272" s="1">
        <f>ABS(arithmetic_underlying_cor_CSD__2[[#This Row],[rho_BP]])*SQRT(139-2)/SQRT(1-ABS(arithmetic_underlying_cor_CSD__2[[#This Row],[rho_BP]])^2)</f>
        <v>12.363755515947629</v>
      </c>
      <c r="H272" s="1">
        <f>ABS(arithmetic_underlying_cor_CSD__2[[#This Row],[rho_ctrl]])*SQRT(201-2)/SQRT(1-ABS(arithmetic_underlying_cor_CSD__2[[#This Row],[rho_ctrl]])^2)</f>
        <v>20.06546202690749</v>
      </c>
      <c r="I272" s="1">
        <f xml:space="preserve"> _xlfn.T.DIST.2T(arithmetic_underlying_cor_CSD__2[[#This Row],[t1]],139-2)</f>
        <v>4.7226454161138442E-24</v>
      </c>
      <c r="J272" s="1">
        <f xml:space="preserve"> _xlfn.T.DIST.2T(arithmetic_underlying_cor_CSD__2[[#This Row],[t2]],201-2)</f>
        <v>1.0745741361297858E-49</v>
      </c>
      <c r="K272" s="1">
        <f>arithmetic_underlying_cor_CSD__2[[#This Row],[p1]]*arithmetic_underlying_cor_CSD__2[[#This Row],[p2]]</f>
        <v>5.0748326182678273E-73</v>
      </c>
      <c r="L272" s="1">
        <v>271</v>
      </c>
      <c r="M272" s="1">
        <f>(arithmetic_underlying_cor_CSD__2[[#This Row],[Rank]]/9906756)*0.05</f>
        <v>1.3677534805540786E-6</v>
      </c>
      <c r="N272" s="1">
        <f>IF(arithmetic_underlying_cor_CSD__2[[#This Row],[p1p2]]&lt;arithmetic_underlying_cor_CSD__2[[#This Row],[Benjamini]],1,0)</f>
        <v>1</v>
      </c>
    </row>
    <row r="273" spans="1:14" x14ac:dyDescent="0.35">
      <c r="A273" s="1" t="s">
        <v>437</v>
      </c>
      <c r="B273" s="1" t="s">
        <v>47</v>
      </c>
      <c r="C273" s="1">
        <v>0.72619696402900002</v>
      </c>
      <c r="D273" s="1">
        <v>0.818063532338</v>
      </c>
      <c r="E273" s="1" t="s">
        <v>23</v>
      </c>
      <c r="F273" s="1">
        <v>0.72619696402900002</v>
      </c>
      <c r="G273" s="1">
        <f>ABS(arithmetic_underlying_cor_CSD__2[[#This Row],[rho_BP]])*SQRT(139-2)/SQRT(1-ABS(arithmetic_underlying_cor_CSD__2[[#This Row],[rho_BP]])^2)</f>
        <v>12.363755515947629</v>
      </c>
      <c r="H273" s="1">
        <f>ABS(arithmetic_underlying_cor_CSD__2[[#This Row],[rho_ctrl]])*SQRT(201-2)/SQRT(1-ABS(arithmetic_underlying_cor_CSD__2[[#This Row],[rho_ctrl]])^2)</f>
        <v>20.06546202690749</v>
      </c>
      <c r="I273" s="1">
        <f xml:space="preserve"> _xlfn.T.DIST.2T(arithmetic_underlying_cor_CSD__2[[#This Row],[t1]],139-2)</f>
        <v>4.7226454161138442E-24</v>
      </c>
      <c r="J273" s="1">
        <f xml:space="preserve"> _xlfn.T.DIST.2T(arithmetic_underlying_cor_CSD__2[[#This Row],[t2]],201-2)</f>
        <v>1.0745741361297858E-49</v>
      </c>
      <c r="K273" s="1">
        <f>arithmetic_underlying_cor_CSD__2[[#This Row],[p1]]*arithmetic_underlying_cor_CSD__2[[#This Row],[p2]]</f>
        <v>5.0748326182678273E-73</v>
      </c>
      <c r="L273" s="1">
        <v>272</v>
      </c>
      <c r="M273" s="1">
        <f>(arithmetic_underlying_cor_CSD__2[[#This Row],[Rank]]/9906756)*0.05</f>
        <v>1.3728005413679312E-6</v>
      </c>
      <c r="N273" s="1">
        <f>IF(arithmetic_underlying_cor_CSD__2[[#This Row],[p1p2]]&lt;arithmetic_underlying_cor_CSD__2[[#This Row],[Benjamini]],1,0)</f>
        <v>1</v>
      </c>
    </row>
    <row r="274" spans="1:14" x14ac:dyDescent="0.35">
      <c r="A274" s="1" t="s">
        <v>120</v>
      </c>
      <c r="B274" s="1" t="s">
        <v>141</v>
      </c>
      <c r="C274" s="1">
        <v>0.82937846762599998</v>
      </c>
      <c r="D274" s="1">
        <v>0.74703149253699996</v>
      </c>
      <c r="E274" s="1" t="s">
        <v>23</v>
      </c>
      <c r="F274" s="1">
        <v>0.74703149253699996</v>
      </c>
      <c r="G274" s="1">
        <f>ABS(arithmetic_underlying_cor_CSD__2[[#This Row],[rho_BP]])*SQRT(139-2)/SQRT(1-ABS(arithmetic_underlying_cor_CSD__2[[#This Row],[rho_BP]])^2)</f>
        <v>17.375781193083704</v>
      </c>
      <c r="H274" s="1">
        <f>ABS(arithmetic_underlying_cor_CSD__2[[#This Row],[rho_ctrl]])*SQRT(201-2)/SQRT(1-ABS(arithmetic_underlying_cor_CSD__2[[#This Row],[rho_ctrl]])^2)</f>
        <v>15.851919303744017</v>
      </c>
      <c r="I274" s="1">
        <f xml:space="preserve"> _xlfn.T.DIST.2T(arithmetic_underlying_cor_CSD__2[[#This Row],[t1]],139-2)</f>
        <v>1.8825214765014282E-36</v>
      </c>
      <c r="J274" s="1">
        <f xml:space="preserve"> _xlfn.T.DIST.2T(arithmetic_underlying_cor_CSD__2[[#This Row],[t2]],201-2)</f>
        <v>3.8991494105501581E-37</v>
      </c>
      <c r="K274" s="1">
        <f>arithmetic_underlying_cor_CSD__2[[#This Row],[p1]]*arithmetic_underlying_cor_CSD__2[[#This Row],[p2]]</f>
        <v>7.3402325054485568E-73</v>
      </c>
      <c r="L274" s="1">
        <v>273</v>
      </c>
      <c r="M274" s="1">
        <f>(arithmetic_underlying_cor_CSD__2[[#This Row],[Rank]]/9906756)*0.05</f>
        <v>1.3778476021817839E-6</v>
      </c>
      <c r="N274" s="1">
        <f>IF(arithmetic_underlying_cor_CSD__2[[#This Row],[p1p2]]&lt;arithmetic_underlying_cor_CSD__2[[#This Row],[Benjamini]],1,0)</f>
        <v>1</v>
      </c>
    </row>
    <row r="275" spans="1:14" x14ac:dyDescent="0.35">
      <c r="A275" s="1" t="s">
        <v>141</v>
      </c>
      <c r="B275" s="1" t="s">
        <v>120</v>
      </c>
      <c r="C275" s="1">
        <v>0.82937846762599998</v>
      </c>
      <c r="D275" s="1">
        <v>0.74703149253699996</v>
      </c>
      <c r="E275" s="1" t="s">
        <v>23</v>
      </c>
      <c r="F275" s="1">
        <v>0.74703149253699996</v>
      </c>
      <c r="G275" s="1">
        <f>ABS(arithmetic_underlying_cor_CSD__2[[#This Row],[rho_BP]])*SQRT(139-2)/SQRT(1-ABS(arithmetic_underlying_cor_CSD__2[[#This Row],[rho_BP]])^2)</f>
        <v>17.375781193083704</v>
      </c>
      <c r="H275" s="1">
        <f>ABS(arithmetic_underlying_cor_CSD__2[[#This Row],[rho_ctrl]])*SQRT(201-2)/SQRT(1-ABS(arithmetic_underlying_cor_CSD__2[[#This Row],[rho_ctrl]])^2)</f>
        <v>15.851919303744017</v>
      </c>
      <c r="I275" s="1">
        <f xml:space="preserve"> _xlfn.T.DIST.2T(arithmetic_underlying_cor_CSD__2[[#This Row],[t1]],139-2)</f>
        <v>1.8825214765014282E-36</v>
      </c>
      <c r="J275" s="1">
        <f xml:space="preserve"> _xlfn.T.DIST.2T(arithmetic_underlying_cor_CSD__2[[#This Row],[t2]],201-2)</f>
        <v>3.8991494105501581E-37</v>
      </c>
      <c r="K275" s="1">
        <f>arithmetic_underlying_cor_CSD__2[[#This Row],[p1]]*arithmetic_underlying_cor_CSD__2[[#This Row],[p2]]</f>
        <v>7.3402325054485568E-73</v>
      </c>
      <c r="L275" s="1">
        <v>274</v>
      </c>
      <c r="M275" s="1">
        <f>(arithmetic_underlying_cor_CSD__2[[#This Row],[Rank]]/9906756)*0.05</f>
        <v>1.3828946629956367E-6</v>
      </c>
      <c r="N275" s="1">
        <f>IF(arithmetic_underlying_cor_CSD__2[[#This Row],[p1p2]]&lt;arithmetic_underlying_cor_CSD__2[[#This Row],[Benjamini]],1,0)</f>
        <v>1</v>
      </c>
    </row>
    <row r="276" spans="1:14" x14ac:dyDescent="0.35">
      <c r="A276" s="1" t="s">
        <v>43</v>
      </c>
      <c r="B276" s="1" t="s">
        <v>46</v>
      </c>
      <c r="C276" s="1">
        <v>0.81757296402900004</v>
      </c>
      <c r="D276" s="1">
        <v>0.75897290049800004</v>
      </c>
      <c r="E276" s="1" t="s">
        <v>23</v>
      </c>
      <c r="F276" s="1">
        <v>0.75897290049800004</v>
      </c>
      <c r="G276" s="1">
        <f>ABS(arithmetic_underlying_cor_CSD__2[[#This Row],[rho_BP]])*SQRT(139-2)/SQRT(1-ABS(arithmetic_underlying_cor_CSD__2[[#This Row],[rho_BP]])^2)</f>
        <v>16.618670501100638</v>
      </c>
      <c r="H276" s="1">
        <f>ABS(arithmetic_underlying_cor_CSD__2[[#This Row],[rho_ctrl]])*SQRT(201-2)/SQRT(1-ABS(arithmetic_underlying_cor_CSD__2[[#This Row],[rho_ctrl]])^2)</f>
        <v>16.443349817716975</v>
      </c>
      <c r="I276" s="1">
        <f xml:space="preserve"> _xlfn.T.DIST.2T(arithmetic_underlying_cor_CSD__2[[#This Row],[t1]],139-2)</f>
        <v>1.1981924382721906E-34</v>
      </c>
      <c r="J276" s="1">
        <f xml:space="preserve"> _xlfn.T.DIST.2T(arithmetic_underlying_cor_CSD__2[[#This Row],[t2]],201-2)</f>
        <v>6.1518447098094695E-39</v>
      </c>
      <c r="K276" s="1">
        <f>arithmetic_underlying_cor_CSD__2[[#This Row],[p1]]*arithmetic_underlying_cor_CSD__2[[#This Row],[p2]]</f>
        <v>7.3710938127184848E-73</v>
      </c>
      <c r="L276" s="1">
        <v>275</v>
      </c>
      <c r="M276" s="1">
        <f>(arithmetic_underlying_cor_CSD__2[[#This Row],[Rank]]/9906756)*0.05</f>
        <v>1.3879417238094894E-6</v>
      </c>
      <c r="N276" s="1">
        <f>IF(arithmetic_underlying_cor_CSD__2[[#This Row],[p1p2]]&lt;arithmetic_underlying_cor_CSD__2[[#This Row],[Benjamini]],1,0)</f>
        <v>1</v>
      </c>
    </row>
    <row r="277" spans="1:14" x14ac:dyDescent="0.35">
      <c r="A277" s="1" t="s">
        <v>46</v>
      </c>
      <c r="B277" s="1" t="s">
        <v>43</v>
      </c>
      <c r="C277" s="1">
        <v>0.81757296402900004</v>
      </c>
      <c r="D277" s="1">
        <v>0.75897290049800004</v>
      </c>
      <c r="E277" s="1" t="s">
        <v>23</v>
      </c>
      <c r="F277" s="1">
        <v>0.75897290049800004</v>
      </c>
      <c r="G277" s="1">
        <f>ABS(arithmetic_underlying_cor_CSD__2[[#This Row],[rho_BP]])*SQRT(139-2)/SQRT(1-ABS(arithmetic_underlying_cor_CSD__2[[#This Row],[rho_BP]])^2)</f>
        <v>16.618670501100638</v>
      </c>
      <c r="H277" s="1">
        <f>ABS(arithmetic_underlying_cor_CSD__2[[#This Row],[rho_ctrl]])*SQRT(201-2)/SQRT(1-ABS(arithmetic_underlying_cor_CSD__2[[#This Row],[rho_ctrl]])^2)</f>
        <v>16.443349817716975</v>
      </c>
      <c r="I277" s="1">
        <f xml:space="preserve"> _xlfn.T.DIST.2T(arithmetic_underlying_cor_CSD__2[[#This Row],[t1]],139-2)</f>
        <v>1.1981924382721906E-34</v>
      </c>
      <c r="J277" s="1">
        <f xml:space="preserve"> _xlfn.T.DIST.2T(arithmetic_underlying_cor_CSD__2[[#This Row],[t2]],201-2)</f>
        <v>6.1518447098094695E-39</v>
      </c>
      <c r="K277" s="1">
        <f>arithmetic_underlying_cor_CSD__2[[#This Row],[p1]]*arithmetic_underlying_cor_CSD__2[[#This Row],[p2]]</f>
        <v>7.3710938127184848E-73</v>
      </c>
      <c r="L277" s="1">
        <v>276</v>
      </c>
      <c r="M277" s="1">
        <f>(arithmetic_underlying_cor_CSD__2[[#This Row],[Rank]]/9906756)*0.05</f>
        <v>1.3929887846233419E-6</v>
      </c>
      <c r="N277" s="1">
        <f>IF(arithmetic_underlying_cor_CSD__2[[#This Row],[p1p2]]&lt;arithmetic_underlying_cor_CSD__2[[#This Row],[Benjamini]],1,0)</f>
        <v>1</v>
      </c>
    </row>
    <row r="278" spans="1:14" x14ac:dyDescent="0.35">
      <c r="A278" s="1" t="s">
        <v>67</v>
      </c>
      <c r="B278" s="1" t="s">
        <v>60</v>
      </c>
      <c r="C278" s="1">
        <v>0.789962244604</v>
      </c>
      <c r="D278" s="1">
        <v>0.78154348258700002</v>
      </c>
      <c r="E278" s="1" t="s">
        <v>23</v>
      </c>
      <c r="F278" s="1">
        <v>0.78154348258700002</v>
      </c>
      <c r="G278" s="1">
        <f>ABS(arithmetic_underlying_cor_CSD__2[[#This Row],[rho_BP]])*SQRT(139-2)/SQRT(1-ABS(arithmetic_underlying_cor_CSD__2[[#This Row],[rho_BP]])^2)</f>
        <v>15.079814499463751</v>
      </c>
      <c r="H278" s="1">
        <f>ABS(arithmetic_underlying_cor_CSD__2[[#This Row],[rho_ctrl]])*SQRT(201-2)/SQRT(1-ABS(arithmetic_underlying_cor_CSD__2[[#This Row],[rho_ctrl]])^2)</f>
        <v>17.672539769206093</v>
      </c>
      <c r="I278" s="1">
        <f xml:space="preserve"> _xlfn.T.DIST.2T(arithmetic_underlying_cor_CSD__2[[#This Row],[t1]],139-2)</f>
        <v>6.7685107337683081E-31</v>
      </c>
      <c r="J278" s="1">
        <f xml:space="preserve"> _xlfn.T.DIST.2T(arithmetic_underlying_cor_CSD__2[[#This Row],[t2]],201-2)</f>
        <v>1.1987020388641617E-42</v>
      </c>
      <c r="K278" s="1">
        <f>arithmetic_underlying_cor_CSD__2[[#This Row],[p1]]*arithmetic_underlying_cor_CSD__2[[#This Row],[p2]]</f>
        <v>8.1134276166420341E-73</v>
      </c>
      <c r="L278" s="1">
        <v>277</v>
      </c>
      <c r="M278" s="1">
        <f>(arithmetic_underlying_cor_CSD__2[[#This Row],[Rank]]/9906756)*0.05</f>
        <v>1.3980358454371947E-6</v>
      </c>
      <c r="N278" s="1">
        <f>IF(arithmetic_underlying_cor_CSD__2[[#This Row],[p1p2]]&lt;arithmetic_underlying_cor_CSD__2[[#This Row],[Benjamini]],1,0)</f>
        <v>1</v>
      </c>
    </row>
    <row r="279" spans="1:14" x14ac:dyDescent="0.35">
      <c r="A279" s="1" t="s">
        <v>60</v>
      </c>
      <c r="B279" s="1" t="s">
        <v>67</v>
      </c>
      <c r="C279" s="1">
        <v>0.789962244604</v>
      </c>
      <c r="D279" s="1">
        <v>0.78154348258700002</v>
      </c>
      <c r="E279" s="1" t="s">
        <v>23</v>
      </c>
      <c r="F279" s="1">
        <v>0.78154348258700002</v>
      </c>
      <c r="G279" s="1">
        <f>ABS(arithmetic_underlying_cor_CSD__2[[#This Row],[rho_BP]])*SQRT(139-2)/SQRT(1-ABS(arithmetic_underlying_cor_CSD__2[[#This Row],[rho_BP]])^2)</f>
        <v>15.079814499463751</v>
      </c>
      <c r="H279" s="1">
        <f>ABS(arithmetic_underlying_cor_CSD__2[[#This Row],[rho_ctrl]])*SQRT(201-2)/SQRT(1-ABS(arithmetic_underlying_cor_CSD__2[[#This Row],[rho_ctrl]])^2)</f>
        <v>17.672539769206093</v>
      </c>
      <c r="I279" s="1">
        <f xml:space="preserve"> _xlfn.T.DIST.2T(arithmetic_underlying_cor_CSD__2[[#This Row],[t1]],139-2)</f>
        <v>6.7685107337683081E-31</v>
      </c>
      <c r="J279" s="1">
        <f xml:space="preserve"> _xlfn.T.DIST.2T(arithmetic_underlying_cor_CSD__2[[#This Row],[t2]],201-2)</f>
        <v>1.1987020388641617E-42</v>
      </c>
      <c r="K279" s="1">
        <f>arithmetic_underlying_cor_CSD__2[[#This Row],[p1]]*arithmetic_underlying_cor_CSD__2[[#This Row],[p2]]</f>
        <v>8.1134276166420341E-73</v>
      </c>
      <c r="L279" s="1">
        <v>278</v>
      </c>
      <c r="M279" s="1">
        <f>(arithmetic_underlying_cor_CSD__2[[#This Row],[Rank]]/9906756)*0.05</f>
        <v>1.4030829062510474E-6</v>
      </c>
      <c r="N279" s="1">
        <f>IF(arithmetic_underlying_cor_CSD__2[[#This Row],[p1p2]]&lt;arithmetic_underlying_cor_CSD__2[[#This Row],[Benjamini]],1,0)</f>
        <v>1</v>
      </c>
    </row>
    <row r="280" spans="1:14" x14ac:dyDescent="0.35">
      <c r="A280" s="1" t="s">
        <v>22</v>
      </c>
      <c r="B280" s="1" t="s">
        <v>191</v>
      </c>
      <c r="C280" s="1">
        <v>0.82479546043200003</v>
      </c>
      <c r="D280" s="1">
        <v>0.75130429850699998</v>
      </c>
      <c r="E280" s="1" t="s">
        <v>23</v>
      </c>
      <c r="F280" s="1">
        <v>0.75130429850699998</v>
      </c>
      <c r="G280" s="1">
        <f>ABS(arithmetic_underlying_cor_CSD__2[[#This Row],[rho_BP]])*SQRT(139-2)/SQRT(1-ABS(arithmetic_underlying_cor_CSD__2[[#This Row],[rho_BP]])^2)</f>
        <v>17.073665644347809</v>
      </c>
      <c r="H280" s="1">
        <f>ABS(arithmetic_underlying_cor_CSD__2[[#This Row],[rho_ctrl]])*SQRT(201-2)/SQRT(1-ABS(arithmetic_underlying_cor_CSD__2[[#This Row],[rho_ctrl]])^2)</f>
        <v>16.059331594767382</v>
      </c>
      <c r="I280" s="1">
        <f xml:space="preserve"> _xlfn.T.DIST.2T(arithmetic_underlying_cor_CSD__2[[#This Row],[t1]],139-2)</f>
        <v>9.7952061728079953E-36</v>
      </c>
      <c r="J280" s="1">
        <f xml:space="preserve"> _xlfn.T.DIST.2T(arithmetic_underlying_cor_CSD__2[[#This Row],[t2]],201-2)</f>
        <v>9.0776763321776686E-38</v>
      </c>
      <c r="K280" s="1">
        <f>arithmetic_underlying_cor_CSD__2[[#This Row],[p1]]*arithmetic_underlying_cor_CSD__2[[#This Row],[p2]]</f>
        <v>8.8917711243699743E-73</v>
      </c>
      <c r="L280" s="1">
        <v>279</v>
      </c>
      <c r="M280" s="1">
        <f>(arithmetic_underlying_cor_CSD__2[[#This Row],[Rank]]/9906756)*0.05</f>
        <v>1.4081299670649E-6</v>
      </c>
      <c r="N280" s="1">
        <f>IF(arithmetic_underlying_cor_CSD__2[[#This Row],[p1p2]]&lt;arithmetic_underlying_cor_CSD__2[[#This Row],[Benjamini]],1,0)</f>
        <v>1</v>
      </c>
    </row>
    <row r="281" spans="1:14" x14ac:dyDescent="0.35">
      <c r="A281" s="1" t="s">
        <v>191</v>
      </c>
      <c r="B281" s="1" t="s">
        <v>22</v>
      </c>
      <c r="C281" s="1">
        <v>0.82479546043200003</v>
      </c>
      <c r="D281" s="1">
        <v>0.75130429850699998</v>
      </c>
      <c r="E281" s="1" t="s">
        <v>23</v>
      </c>
      <c r="F281" s="1">
        <v>0.75130429850699998</v>
      </c>
      <c r="G281" s="1">
        <f>ABS(arithmetic_underlying_cor_CSD__2[[#This Row],[rho_BP]])*SQRT(139-2)/SQRT(1-ABS(arithmetic_underlying_cor_CSD__2[[#This Row],[rho_BP]])^2)</f>
        <v>17.073665644347809</v>
      </c>
      <c r="H281" s="1">
        <f>ABS(arithmetic_underlying_cor_CSD__2[[#This Row],[rho_ctrl]])*SQRT(201-2)/SQRT(1-ABS(arithmetic_underlying_cor_CSD__2[[#This Row],[rho_ctrl]])^2)</f>
        <v>16.059331594767382</v>
      </c>
      <c r="I281" s="1">
        <f xml:space="preserve"> _xlfn.T.DIST.2T(arithmetic_underlying_cor_CSD__2[[#This Row],[t1]],139-2)</f>
        <v>9.7952061728079953E-36</v>
      </c>
      <c r="J281" s="1">
        <f xml:space="preserve"> _xlfn.T.DIST.2T(arithmetic_underlying_cor_CSD__2[[#This Row],[t2]],201-2)</f>
        <v>9.0776763321776686E-38</v>
      </c>
      <c r="K281" s="1">
        <f>arithmetic_underlying_cor_CSD__2[[#This Row],[p1]]*arithmetic_underlying_cor_CSD__2[[#This Row],[p2]]</f>
        <v>8.8917711243699743E-73</v>
      </c>
      <c r="L281" s="1">
        <v>280</v>
      </c>
      <c r="M281" s="1">
        <f>(arithmetic_underlying_cor_CSD__2[[#This Row],[Rank]]/9906756)*0.05</f>
        <v>1.4131770278787527E-6</v>
      </c>
      <c r="N281" s="1">
        <f>IF(arithmetic_underlying_cor_CSD__2[[#This Row],[p1p2]]&lt;arithmetic_underlying_cor_CSD__2[[#This Row],[Benjamini]],1,0)</f>
        <v>1</v>
      </c>
    </row>
    <row r="282" spans="1:14" x14ac:dyDescent="0.35">
      <c r="A282" s="1" t="s">
        <v>97</v>
      </c>
      <c r="B282" s="1" t="s">
        <v>98</v>
      </c>
      <c r="C282" s="1">
        <v>0.84652694963999997</v>
      </c>
      <c r="D282" s="1">
        <v>0.72567157711399999</v>
      </c>
      <c r="E282" s="1" t="s">
        <v>23</v>
      </c>
      <c r="F282" s="1">
        <v>0.72567157711399999</v>
      </c>
      <c r="G282" s="1">
        <f>ABS(arithmetic_underlying_cor_CSD__2[[#This Row],[rho_BP]])*SQRT(139-2)/SQRT(1-ABS(arithmetic_underlying_cor_CSD__2[[#This Row],[rho_BP]])^2)</f>
        <v>18.612606016583999</v>
      </c>
      <c r="H282" s="1">
        <f>ABS(arithmetic_underlying_cor_CSD__2[[#This Row],[rho_ctrl]])*SQRT(201-2)/SQRT(1-ABS(arithmetic_underlying_cor_CSD__2[[#This Row],[rho_ctrl]])^2)</f>
        <v>14.878261065368241</v>
      </c>
      <c r="I282" s="1">
        <f xml:space="preserve"> _xlfn.T.DIST.2T(arithmetic_underlying_cor_CSD__2[[#This Row],[t1]],139-2)</f>
        <v>2.4687780067743271E-39</v>
      </c>
      <c r="J282" s="1">
        <f xml:space="preserve"> _xlfn.T.DIST.2T(arithmetic_underlying_cor_CSD__2[[#This Row],[t2]],201-2)</f>
        <v>3.7548037241105281E-34</v>
      </c>
      <c r="K282" s="1">
        <f>arithmetic_underlying_cor_CSD__2[[#This Row],[p1]]*arithmetic_underlying_cor_CSD__2[[#This Row],[p2]]</f>
        <v>9.2697768538384106E-73</v>
      </c>
      <c r="L282" s="1">
        <v>281</v>
      </c>
      <c r="M282" s="1">
        <f>(arithmetic_underlying_cor_CSD__2[[#This Row],[Rank]]/9906756)*0.05</f>
        <v>1.4182240886926055E-6</v>
      </c>
      <c r="N282" s="1">
        <f>IF(arithmetic_underlying_cor_CSD__2[[#This Row],[p1p2]]&lt;arithmetic_underlying_cor_CSD__2[[#This Row],[Benjamini]],1,0)</f>
        <v>1</v>
      </c>
    </row>
    <row r="283" spans="1:14" x14ac:dyDescent="0.35">
      <c r="A283" s="1" t="s">
        <v>98</v>
      </c>
      <c r="B283" s="1" t="s">
        <v>97</v>
      </c>
      <c r="C283" s="1">
        <v>0.84652694963999997</v>
      </c>
      <c r="D283" s="1">
        <v>0.72567157711399999</v>
      </c>
      <c r="E283" s="1" t="s">
        <v>23</v>
      </c>
      <c r="F283" s="1">
        <v>0.72567157711399999</v>
      </c>
      <c r="G283" s="1">
        <f>ABS(arithmetic_underlying_cor_CSD__2[[#This Row],[rho_BP]])*SQRT(139-2)/SQRT(1-ABS(arithmetic_underlying_cor_CSD__2[[#This Row],[rho_BP]])^2)</f>
        <v>18.612606016583999</v>
      </c>
      <c r="H283" s="1">
        <f>ABS(arithmetic_underlying_cor_CSD__2[[#This Row],[rho_ctrl]])*SQRT(201-2)/SQRT(1-ABS(arithmetic_underlying_cor_CSD__2[[#This Row],[rho_ctrl]])^2)</f>
        <v>14.878261065368241</v>
      </c>
      <c r="I283" s="1">
        <f xml:space="preserve"> _xlfn.T.DIST.2T(arithmetic_underlying_cor_CSD__2[[#This Row],[t1]],139-2)</f>
        <v>2.4687780067743271E-39</v>
      </c>
      <c r="J283" s="1">
        <f xml:space="preserve"> _xlfn.T.DIST.2T(arithmetic_underlying_cor_CSD__2[[#This Row],[t2]],201-2)</f>
        <v>3.7548037241105281E-34</v>
      </c>
      <c r="K283" s="1">
        <f>arithmetic_underlying_cor_CSD__2[[#This Row],[p1]]*arithmetic_underlying_cor_CSD__2[[#This Row],[p2]]</f>
        <v>9.2697768538384106E-73</v>
      </c>
      <c r="L283" s="1">
        <v>282</v>
      </c>
      <c r="M283" s="1">
        <f>(arithmetic_underlying_cor_CSD__2[[#This Row],[Rank]]/9906756)*0.05</f>
        <v>1.423271149506458E-6</v>
      </c>
      <c r="N283" s="1">
        <f>IF(arithmetic_underlying_cor_CSD__2[[#This Row],[p1p2]]&lt;arithmetic_underlying_cor_CSD__2[[#This Row],[Benjamini]],1,0)</f>
        <v>1</v>
      </c>
    </row>
    <row r="284" spans="1:14" x14ac:dyDescent="0.35">
      <c r="A284" s="1" t="s">
        <v>426</v>
      </c>
      <c r="B284" s="1" t="s">
        <v>431</v>
      </c>
      <c r="C284" s="1">
        <v>0.80592940287799997</v>
      </c>
      <c r="D284" s="1">
        <v>0.76859977611899999</v>
      </c>
      <c r="E284" s="1" t="s">
        <v>23</v>
      </c>
      <c r="F284" s="1">
        <v>0.76859977611899999</v>
      </c>
      <c r="G284" s="1">
        <f>ABS(arithmetic_underlying_cor_CSD__2[[#This Row],[rho_BP]])*SQRT(139-2)/SQRT(1-ABS(arithmetic_underlying_cor_CSD__2[[#This Row],[rho_BP]])^2)</f>
        <v>15.934081294214511</v>
      </c>
      <c r="H284" s="1">
        <f>ABS(arithmetic_underlying_cor_CSD__2[[#This Row],[rho_ctrl]])*SQRT(201-2)/SQRT(1-ABS(arithmetic_underlying_cor_CSD__2[[#This Row],[rho_ctrl]])^2)</f>
        <v>16.948455272343729</v>
      </c>
      <c r="I284" s="1">
        <f xml:space="preserve"> _xlfn.T.DIST.2T(arithmetic_underlying_cor_CSD__2[[#This Row],[t1]],139-2)</f>
        <v>5.420822150500006E-33</v>
      </c>
      <c r="J284" s="1">
        <f xml:space="preserve"> _xlfn.T.DIST.2T(arithmetic_underlying_cor_CSD__2[[#This Row],[t2]],201-2)</f>
        <v>1.8118437171708619E-40</v>
      </c>
      <c r="K284" s="1">
        <f>arithmetic_underlying_cor_CSD__2[[#This Row],[p1]]*arithmetic_underlying_cor_CSD__2[[#This Row],[p2]]</f>
        <v>9.8216825552840762E-73</v>
      </c>
      <c r="L284" s="1">
        <v>283</v>
      </c>
      <c r="M284" s="1">
        <f>(arithmetic_underlying_cor_CSD__2[[#This Row],[Rank]]/9906756)*0.05</f>
        <v>1.4283182103203107E-6</v>
      </c>
      <c r="N284" s="1">
        <f>IF(arithmetic_underlying_cor_CSD__2[[#This Row],[p1p2]]&lt;arithmetic_underlying_cor_CSD__2[[#This Row],[Benjamini]],1,0)</f>
        <v>1</v>
      </c>
    </row>
    <row r="285" spans="1:14" x14ac:dyDescent="0.35">
      <c r="A285" s="1" t="s">
        <v>431</v>
      </c>
      <c r="B285" s="1" t="s">
        <v>426</v>
      </c>
      <c r="C285" s="1">
        <v>0.80592940287799997</v>
      </c>
      <c r="D285" s="1">
        <v>0.76859977611899999</v>
      </c>
      <c r="E285" s="1" t="s">
        <v>23</v>
      </c>
      <c r="F285" s="1">
        <v>0.76859977611899999</v>
      </c>
      <c r="G285" s="1">
        <f>ABS(arithmetic_underlying_cor_CSD__2[[#This Row],[rho_BP]])*SQRT(139-2)/SQRT(1-ABS(arithmetic_underlying_cor_CSD__2[[#This Row],[rho_BP]])^2)</f>
        <v>15.934081294214511</v>
      </c>
      <c r="H285" s="1">
        <f>ABS(arithmetic_underlying_cor_CSD__2[[#This Row],[rho_ctrl]])*SQRT(201-2)/SQRT(1-ABS(arithmetic_underlying_cor_CSD__2[[#This Row],[rho_ctrl]])^2)</f>
        <v>16.948455272343729</v>
      </c>
      <c r="I285" s="1">
        <f xml:space="preserve"> _xlfn.T.DIST.2T(arithmetic_underlying_cor_CSD__2[[#This Row],[t1]],139-2)</f>
        <v>5.420822150500006E-33</v>
      </c>
      <c r="J285" s="1">
        <f xml:space="preserve"> _xlfn.T.DIST.2T(arithmetic_underlying_cor_CSD__2[[#This Row],[t2]],201-2)</f>
        <v>1.8118437171708619E-40</v>
      </c>
      <c r="K285" s="1">
        <f>arithmetic_underlying_cor_CSD__2[[#This Row],[p1]]*arithmetic_underlying_cor_CSD__2[[#This Row],[p2]]</f>
        <v>9.8216825552840762E-73</v>
      </c>
      <c r="L285" s="1">
        <v>284</v>
      </c>
      <c r="M285" s="1">
        <f>(arithmetic_underlying_cor_CSD__2[[#This Row],[Rank]]/9906756)*0.05</f>
        <v>1.4333652711341635E-6</v>
      </c>
      <c r="N285" s="1">
        <f>IF(arithmetic_underlying_cor_CSD__2[[#This Row],[p1p2]]&lt;arithmetic_underlying_cor_CSD__2[[#This Row],[Benjamini]],1,0)</f>
        <v>1</v>
      </c>
    </row>
    <row r="286" spans="1:14" x14ac:dyDescent="0.35">
      <c r="A286" s="1" t="s">
        <v>60</v>
      </c>
      <c r="B286" s="1" t="s">
        <v>64</v>
      </c>
      <c r="C286" s="1">
        <v>0.79903135971200001</v>
      </c>
      <c r="D286" s="1">
        <v>0.77375535820899999</v>
      </c>
      <c r="E286" s="1" t="s">
        <v>23</v>
      </c>
      <c r="F286" s="1">
        <v>0.77375535820899999</v>
      </c>
      <c r="G286" s="1">
        <f>ABS(arithmetic_underlying_cor_CSD__2[[#This Row],[rho_BP]])*SQRT(139-2)/SQRT(1-ABS(arithmetic_underlying_cor_CSD__2[[#This Row],[rho_BP]])^2)</f>
        <v>15.55394625878391</v>
      </c>
      <c r="H286" s="1">
        <f>ABS(arithmetic_underlying_cor_CSD__2[[#This Row],[rho_ctrl]])*SQRT(201-2)/SQRT(1-ABS(arithmetic_underlying_cor_CSD__2[[#This Row],[rho_ctrl]])^2)</f>
        <v>17.230353844556593</v>
      </c>
      <c r="I286" s="1">
        <f xml:space="preserve"> _xlfn.T.DIST.2T(arithmetic_underlying_cor_CSD__2[[#This Row],[t1]],139-2)</f>
        <v>4.6016429297448696E-32</v>
      </c>
      <c r="J286" s="1">
        <f xml:space="preserve"> _xlfn.T.DIST.2T(arithmetic_underlying_cor_CSD__2[[#This Row],[t2]],201-2)</f>
        <v>2.555018210912335E-41</v>
      </c>
      <c r="K286" s="1">
        <f>arithmetic_underlying_cor_CSD__2[[#This Row],[p1]]*arithmetic_underlying_cor_CSD__2[[#This Row],[p2]]</f>
        <v>1.1757281485614133E-72</v>
      </c>
      <c r="L286" s="1">
        <v>285</v>
      </c>
      <c r="M286" s="1">
        <f>(arithmetic_underlying_cor_CSD__2[[#This Row],[Rank]]/9906756)*0.05</f>
        <v>1.4384123319480162E-6</v>
      </c>
      <c r="N286" s="1">
        <f>IF(arithmetic_underlying_cor_CSD__2[[#This Row],[p1p2]]&lt;arithmetic_underlying_cor_CSD__2[[#This Row],[Benjamini]],1,0)</f>
        <v>1</v>
      </c>
    </row>
    <row r="287" spans="1:14" x14ac:dyDescent="0.35">
      <c r="A287" s="1" t="s">
        <v>64</v>
      </c>
      <c r="B287" s="1" t="s">
        <v>60</v>
      </c>
      <c r="C287" s="1">
        <v>0.79903135971200001</v>
      </c>
      <c r="D287" s="1">
        <v>0.77375535820899999</v>
      </c>
      <c r="E287" s="1" t="s">
        <v>23</v>
      </c>
      <c r="F287" s="1">
        <v>0.77375535820899999</v>
      </c>
      <c r="G287" s="1">
        <f>ABS(arithmetic_underlying_cor_CSD__2[[#This Row],[rho_BP]])*SQRT(139-2)/SQRT(1-ABS(arithmetic_underlying_cor_CSD__2[[#This Row],[rho_BP]])^2)</f>
        <v>15.55394625878391</v>
      </c>
      <c r="H287" s="1">
        <f>ABS(arithmetic_underlying_cor_CSD__2[[#This Row],[rho_ctrl]])*SQRT(201-2)/SQRT(1-ABS(arithmetic_underlying_cor_CSD__2[[#This Row],[rho_ctrl]])^2)</f>
        <v>17.230353844556593</v>
      </c>
      <c r="I287" s="1">
        <f xml:space="preserve"> _xlfn.T.DIST.2T(arithmetic_underlying_cor_CSD__2[[#This Row],[t1]],139-2)</f>
        <v>4.6016429297448696E-32</v>
      </c>
      <c r="J287" s="1">
        <f xml:space="preserve"> _xlfn.T.DIST.2T(arithmetic_underlying_cor_CSD__2[[#This Row],[t2]],201-2)</f>
        <v>2.555018210912335E-41</v>
      </c>
      <c r="K287" s="1">
        <f>arithmetic_underlying_cor_CSD__2[[#This Row],[p1]]*arithmetic_underlying_cor_CSD__2[[#This Row],[p2]]</f>
        <v>1.1757281485614133E-72</v>
      </c>
      <c r="L287" s="1">
        <v>286</v>
      </c>
      <c r="M287" s="1">
        <f>(arithmetic_underlying_cor_CSD__2[[#This Row],[Rank]]/9906756)*0.05</f>
        <v>1.4434593927618688E-6</v>
      </c>
      <c r="N287" s="1">
        <f>IF(arithmetic_underlying_cor_CSD__2[[#This Row],[p1p2]]&lt;arithmetic_underlying_cor_CSD__2[[#This Row],[Benjamini]],1,0)</f>
        <v>1</v>
      </c>
    </row>
    <row r="288" spans="1:14" x14ac:dyDescent="0.35">
      <c r="A288" s="1" t="s">
        <v>25</v>
      </c>
      <c r="B288" s="1" t="s">
        <v>191</v>
      </c>
      <c r="C288" s="1">
        <v>0.792309597122</v>
      </c>
      <c r="D288" s="1">
        <v>0.77873214925400003</v>
      </c>
      <c r="E288" s="1" t="s">
        <v>23</v>
      </c>
      <c r="F288" s="1">
        <v>0.77873214925400003</v>
      </c>
      <c r="G288" s="1">
        <f>ABS(arithmetic_underlying_cor_CSD__2[[#This Row],[rho_BP]])*SQRT(139-2)/SQRT(1-ABS(arithmetic_underlying_cor_CSD__2[[#This Row],[rho_BP]])^2)</f>
        <v>15.199890893842271</v>
      </c>
      <c r="H288" s="1">
        <f>ABS(arithmetic_underlying_cor_CSD__2[[#This Row],[rho_ctrl]])*SQRT(201-2)/SQRT(1-ABS(arithmetic_underlying_cor_CSD__2[[#This Row],[rho_ctrl]])^2)</f>
        <v>17.510566907909272</v>
      </c>
      <c r="I288" s="1">
        <f xml:space="preserve"> _xlfn.T.DIST.2T(arithmetic_underlying_cor_CSD__2[[#This Row],[t1]],139-2)</f>
        <v>3.4188230720699271E-31</v>
      </c>
      <c r="J288" s="1">
        <f xml:space="preserve"> _xlfn.T.DIST.2T(arithmetic_underlying_cor_CSD__2[[#This Row],[t2]],201-2)</f>
        <v>3.6691149190696766E-42</v>
      </c>
      <c r="K288" s="1">
        <f>arithmetic_underlying_cor_CSD__2[[#This Row],[p1]]*arithmetic_underlying_cor_CSD__2[[#This Row],[p2]]</f>
        <v>1.2544054739391395E-72</v>
      </c>
      <c r="L288" s="1">
        <v>287</v>
      </c>
      <c r="M288" s="1">
        <f>(arithmetic_underlying_cor_CSD__2[[#This Row],[Rank]]/9906756)*0.05</f>
        <v>1.4485064535757215E-6</v>
      </c>
      <c r="N288" s="1">
        <f>IF(arithmetic_underlying_cor_CSD__2[[#This Row],[p1p2]]&lt;arithmetic_underlying_cor_CSD__2[[#This Row],[Benjamini]],1,0)</f>
        <v>1</v>
      </c>
    </row>
    <row r="289" spans="1:14" x14ac:dyDescent="0.35">
      <c r="A289" s="1" t="s">
        <v>191</v>
      </c>
      <c r="B289" s="1" t="s">
        <v>25</v>
      </c>
      <c r="C289" s="1">
        <v>0.792309597122</v>
      </c>
      <c r="D289" s="1">
        <v>0.77873214925400003</v>
      </c>
      <c r="E289" s="1" t="s">
        <v>23</v>
      </c>
      <c r="F289" s="1">
        <v>0.77873214925400003</v>
      </c>
      <c r="G289" s="1">
        <f>ABS(arithmetic_underlying_cor_CSD__2[[#This Row],[rho_BP]])*SQRT(139-2)/SQRT(1-ABS(arithmetic_underlying_cor_CSD__2[[#This Row],[rho_BP]])^2)</f>
        <v>15.199890893842271</v>
      </c>
      <c r="H289" s="1">
        <f>ABS(arithmetic_underlying_cor_CSD__2[[#This Row],[rho_ctrl]])*SQRT(201-2)/SQRT(1-ABS(arithmetic_underlying_cor_CSD__2[[#This Row],[rho_ctrl]])^2)</f>
        <v>17.510566907909272</v>
      </c>
      <c r="I289" s="1">
        <f xml:space="preserve"> _xlfn.T.DIST.2T(arithmetic_underlying_cor_CSD__2[[#This Row],[t1]],139-2)</f>
        <v>3.4188230720699271E-31</v>
      </c>
      <c r="J289" s="1">
        <f xml:space="preserve"> _xlfn.T.DIST.2T(arithmetic_underlying_cor_CSD__2[[#This Row],[t2]],201-2)</f>
        <v>3.6691149190696766E-42</v>
      </c>
      <c r="K289" s="1">
        <f>arithmetic_underlying_cor_CSD__2[[#This Row],[p1]]*arithmetic_underlying_cor_CSD__2[[#This Row],[p2]]</f>
        <v>1.2544054739391395E-72</v>
      </c>
      <c r="L289" s="1">
        <v>288</v>
      </c>
      <c r="M289" s="1">
        <f>(arithmetic_underlying_cor_CSD__2[[#This Row],[Rank]]/9906756)*0.05</f>
        <v>1.4535535143895743E-6</v>
      </c>
      <c r="N289" s="1">
        <f>IF(arithmetic_underlying_cor_CSD__2[[#This Row],[p1p2]]&lt;arithmetic_underlying_cor_CSD__2[[#This Row],[Benjamini]],1,0)</f>
        <v>1</v>
      </c>
    </row>
    <row r="290" spans="1:14" x14ac:dyDescent="0.35">
      <c r="A290" s="1" t="s">
        <v>45</v>
      </c>
      <c r="B290" s="1" t="s">
        <v>65</v>
      </c>
      <c r="C290" s="1">
        <v>0.77998435251800002</v>
      </c>
      <c r="D290" s="1">
        <v>0.78664961691500002</v>
      </c>
      <c r="E290" s="1" t="s">
        <v>23</v>
      </c>
      <c r="F290" s="1">
        <v>0.77998435251800002</v>
      </c>
      <c r="G290" s="1">
        <f>ABS(arithmetic_underlying_cor_CSD__2[[#This Row],[rho_BP]])*SQRT(139-2)/SQRT(1-ABS(arithmetic_underlying_cor_CSD__2[[#This Row],[rho_BP]])^2)</f>
        <v>14.588522083831363</v>
      </c>
      <c r="H290" s="1">
        <f>ABS(arithmetic_underlying_cor_CSD__2[[#This Row],[rho_ctrl]])*SQRT(201-2)/SQRT(1-ABS(arithmetic_underlying_cor_CSD__2[[#This Row],[rho_ctrl]])^2)</f>
        <v>17.973864565309469</v>
      </c>
      <c r="I290" s="1">
        <f xml:space="preserve"> _xlfn.T.DIST.2T(arithmetic_underlying_cor_CSD__2[[#This Row],[t1]],139-2)</f>
        <v>1.1227695782421177E-29</v>
      </c>
      <c r="J290" s="1">
        <f xml:space="preserve"> _xlfn.T.DIST.2T(arithmetic_underlying_cor_CSD__2[[#This Row],[t2]],201-2)</f>
        <v>1.5051539894286672E-43</v>
      </c>
      <c r="K290" s="1">
        <f>arithmetic_underlying_cor_CSD__2[[#This Row],[p1]]*arithmetic_underlying_cor_CSD__2[[#This Row],[p2]]</f>
        <v>1.6899411099002656E-72</v>
      </c>
      <c r="L290" s="1">
        <v>289</v>
      </c>
      <c r="M290" s="1">
        <f>(arithmetic_underlying_cor_CSD__2[[#This Row],[Rank]]/9906756)*0.05</f>
        <v>1.4586005752034268E-6</v>
      </c>
      <c r="N290" s="1">
        <f>IF(arithmetic_underlying_cor_CSD__2[[#This Row],[p1p2]]&lt;arithmetic_underlying_cor_CSD__2[[#This Row],[Benjamini]],1,0)</f>
        <v>1</v>
      </c>
    </row>
    <row r="291" spans="1:14" x14ac:dyDescent="0.35">
      <c r="A291" s="1" t="s">
        <v>65</v>
      </c>
      <c r="B291" s="1" t="s">
        <v>45</v>
      </c>
      <c r="C291" s="1">
        <v>0.77998435251800002</v>
      </c>
      <c r="D291" s="1">
        <v>0.78664961691500002</v>
      </c>
      <c r="E291" s="1" t="s">
        <v>23</v>
      </c>
      <c r="F291" s="1">
        <v>0.77998435251800002</v>
      </c>
      <c r="G291" s="1">
        <f>ABS(arithmetic_underlying_cor_CSD__2[[#This Row],[rho_BP]])*SQRT(139-2)/SQRT(1-ABS(arithmetic_underlying_cor_CSD__2[[#This Row],[rho_BP]])^2)</f>
        <v>14.588522083831363</v>
      </c>
      <c r="H291" s="1">
        <f>ABS(arithmetic_underlying_cor_CSD__2[[#This Row],[rho_ctrl]])*SQRT(201-2)/SQRT(1-ABS(arithmetic_underlying_cor_CSD__2[[#This Row],[rho_ctrl]])^2)</f>
        <v>17.973864565309469</v>
      </c>
      <c r="I291" s="1">
        <f xml:space="preserve"> _xlfn.T.DIST.2T(arithmetic_underlying_cor_CSD__2[[#This Row],[t1]],139-2)</f>
        <v>1.1227695782421177E-29</v>
      </c>
      <c r="J291" s="1">
        <f xml:space="preserve"> _xlfn.T.DIST.2T(arithmetic_underlying_cor_CSD__2[[#This Row],[t2]],201-2)</f>
        <v>1.5051539894286672E-43</v>
      </c>
      <c r="K291" s="1">
        <f>arithmetic_underlying_cor_CSD__2[[#This Row],[p1]]*arithmetic_underlying_cor_CSD__2[[#This Row],[p2]]</f>
        <v>1.6899411099002656E-72</v>
      </c>
      <c r="L291" s="1">
        <v>290</v>
      </c>
      <c r="M291" s="1">
        <f>(arithmetic_underlying_cor_CSD__2[[#This Row],[Rank]]/9906756)*0.05</f>
        <v>1.4636476360172797E-6</v>
      </c>
      <c r="N291" s="1">
        <f>IF(arithmetic_underlying_cor_CSD__2[[#This Row],[p1p2]]&lt;arithmetic_underlying_cor_CSD__2[[#This Row],[Benjamini]],1,0)</f>
        <v>1</v>
      </c>
    </row>
    <row r="292" spans="1:14" x14ac:dyDescent="0.35">
      <c r="A292" s="1" t="s">
        <v>25</v>
      </c>
      <c r="B292" s="1" t="s">
        <v>24</v>
      </c>
      <c r="C292" s="1">
        <v>0.80323760431699998</v>
      </c>
      <c r="D292" s="1">
        <v>0.76901310945300005</v>
      </c>
      <c r="E292" s="1" t="s">
        <v>23</v>
      </c>
      <c r="F292" s="1">
        <v>0.76901310945300005</v>
      </c>
      <c r="G292" s="1">
        <f>ABS(arithmetic_underlying_cor_CSD__2[[#This Row],[rho_BP]])*SQRT(139-2)/SQRT(1-ABS(arithmetic_underlying_cor_CSD__2[[#This Row],[rho_BP]])^2)</f>
        <v>15.783626203975404</v>
      </c>
      <c r="H292" s="1">
        <f>ABS(arithmetic_underlying_cor_CSD__2[[#This Row],[rho_ctrl]])*SQRT(201-2)/SQRT(1-ABS(arithmetic_underlying_cor_CSD__2[[#This Row],[rho_ctrl]])^2)</f>
        <v>16.970752101074339</v>
      </c>
      <c r="I292" s="1">
        <f xml:space="preserve"> _xlfn.T.DIST.2T(arithmetic_underlying_cor_CSD__2[[#This Row],[t1]],139-2)</f>
        <v>1.2615452890679469E-32</v>
      </c>
      <c r="J292" s="1">
        <f xml:space="preserve"> _xlfn.T.DIST.2T(arithmetic_underlying_cor_CSD__2[[#This Row],[t2]],201-2)</f>
        <v>1.5514326562219378E-40</v>
      </c>
      <c r="K292" s="1">
        <f>arithmetic_underlying_cor_CSD__2[[#This Row],[p1]]*arithmetic_underlying_cor_CSD__2[[#This Row],[p2]]</f>
        <v>1.9572025587629572E-72</v>
      </c>
      <c r="L292" s="1">
        <v>291</v>
      </c>
      <c r="M292" s="1">
        <f>(arithmetic_underlying_cor_CSD__2[[#This Row],[Rank]]/9906756)*0.05</f>
        <v>1.4686946968311323E-6</v>
      </c>
      <c r="N292" s="1">
        <f>IF(arithmetic_underlying_cor_CSD__2[[#This Row],[p1p2]]&lt;arithmetic_underlying_cor_CSD__2[[#This Row],[Benjamini]],1,0)</f>
        <v>1</v>
      </c>
    </row>
    <row r="293" spans="1:14" x14ac:dyDescent="0.35">
      <c r="A293" s="1" t="s">
        <v>24</v>
      </c>
      <c r="B293" s="1" t="s">
        <v>25</v>
      </c>
      <c r="C293" s="1">
        <v>0.80323760431699998</v>
      </c>
      <c r="D293" s="1">
        <v>0.76901310945300005</v>
      </c>
      <c r="E293" s="1" t="s">
        <v>23</v>
      </c>
      <c r="F293" s="1">
        <v>0.76901310945300005</v>
      </c>
      <c r="G293" s="1">
        <f>ABS(arithmetic_underlying_cor_CSD__2[[#This Row],[rho_BP]])*SQRT(139-2)/SQRT(1-ABS(arithmetic_underlying_cor_CSD__2[[#This Row],[rho_BP]])^2)</f>
        <v>15.783626203975404</v>
      </c>
      <c r="H293" s="1">
        <f>ABS(arithmetic_underlying_cor_CSD__2[[#This Row],[rho_ctrl]])*SQRT(201-2)/SQRT(1-ABS(arithmetic_underlying_cor_CSD__2[[#This Row],[rho_ctrl]])^2)</f>
        <v>16.970752101074339</v>
      </c>
      <c r="I293" s="1">
        <f xml:space="preserve"> _xlfn.T.DIST.2T(arithmetic_underlying_cor_CSD__2[[#This Row],[t1]],139-2)</f>
        <v>1.2615452890679469E-32</v>
      </c>
      <c r="J293" s="1">
        <f xml:space="preserve"> _xlfn.T.DIST.2T(arithmetic_underlying_cor_CSD__2[[#This Row],[t2]],201-2)</f>
        <v>1.5514326562219378E-40</v>
      </c>
      <c r="K293" s="1">
        <f>arithmetic_underlying_cor_CSD__2[[#This Row],[p1]]*arithmetic_underlying_cor_CSD__2[[#This Row],[p2]]</f>
        <v>1.9572025587629572E-72</v>
      </c>
      <c r="L293" s="1">
        <v>292</v>
      </c>
      <c r="M293" s="1">
        <f>(arithmetic_underlying_cor_CSD__2[[#This Row],[Rank]]/9906756)*0.05</f>
        <v>1.4737417576449848E-6</v>
      </c>
      <c r="N293" s="1">
        <f>IF(arithmetic_underlying_cor_CSD__2[[#This Row],[p1p2]]&lt;arithmetic_underlying_cor_CSD__2[[#This Row],[Benjamini]],1,0)</f>
        <v>1</v>
      </c>
    </row>
    <row r="294" spans="1:14" x14ac:dyDescent="0.35">
      <c r="A294" s="1" t="s">
        <v>63</v>
      </c>
      <c r="B294" s="1" t="s">
        <v>47</v>
      </c>
      <c r="C294" s="1">
        <v>0.71976629496400002</v>
      </c>
      <c r="D294" s="1">
        <v>0.81792544278599999</v>
      </c>
      <c r="E294" s="1" t="s">
        <v>23</v>
      </c>
      <c r="F294" s="1">
        <v>0.71976629496400002</v>
      </c>
      <c r="G294" s="1">
        <f>ABS(arithmetic_underlying_cor_CSD__2[[#This Row],[rho_BP]])*SQRT(139-2)/SQRT(1-ABS(arithmetic_underlying_cor_CSD__2[[#This Row],[rho_BP]])^2)</f>
        <v>12.135478031473506</v>
      </c>
      <c r="H294" s="1">
        <f>ABS(arithmetic_underlying_cor_CSD__2[[#This Row],[rho_ctrl]])*SQRT(201-2)/SQRT(1-ABS(arithmetic_underlying_cor_CSD__2[[#This Row],[rho_ctrl]])^2)</f>
        <v>20.055227406542265</v>
      </c>
      <c r="I294" s="1">
        <f xml:space="preserve"> _xlfn.T.DIST.2T(arithmetic_underlying_cor_CSD__2[[#This Row],[t1]],139-2)</f>
        <v>1.809410052078157E-23</v>
      </c>
      <c r="J294" s="1">
        <f xml:space="preserve"> _xlfn.T.DIST.2T(arithmetic_underlying_cor_CSD__2[[#This Row],[t2]],201-2)</f>
        <v>1.1503022869123345E-49</v>
      </c>
      <c r="K294" s="1">
        <f>arithmetic_underlying_cor_CSD__2[[#This Row],[p1]]*arithmetic_underlying_cor_CSD__2[[#This Row],[p2]]</f>
        <v>2.0813685208676701E-72</v>
      </c>
      <c r="L294" s="1">
        <v>293</v>
      </c>
      <c r="M294" s="1">
        <f>(arithmetic_underlying_cor_CSD__2[[#This Row],[Rank]]/9906756)*0.05</f>
        <v>1.4787888184588378E-6</v>
      </c>
      <c r="N294" s="1">
        <f>IF(arithmetic_underlying_cor_CSD__2[[#This Row],[p1p2]]&lt;arithmetic_underlying_cor_CSD__2[[#This Row],[Benjamini]],1,0)</f>
        <v>1</v>
      </c>
    </row>
    <row r="295" spans="1:14" x14ac:dyDescent="0.35">
      <c r="A295" s="1" t="s">
        <v>47</v>
      </c>
      <c r="B295" s="1" t="s">
        <v>63</v>
      </c>
      <c r="C295" s="1">
        <v>0.71976629496400002</v>
      </c>
      <c r="D295" s="1">
        <v>0.81792544278599999</v>
      </c>
      <c r="E295" s="1" t="s">
        <v>23</v>
      </c>
      <c r="F295" s="1">
        <v>0.71976629496400002</v>
      </c>
      <c r="G295" s="1">
        <f>ABS(arithmetic_underlying_cor_CSD__2[[#This Row],[rho_BP]])*SQRT(139-2)/SQRT(1-ABS(arithmetic_underlying_cor_CSD__2[[#This Row],[rho_BP]])^2)</f>
        <v>12.135478031473506</v>
      </c>
      <c r="H295" s="1">
        <f>ABS(arithmetic_underlying_cor_CSD__2[[#This Row],[rho_ctrl]])*SQRT(201-2)/SQRT(1-ABS(arithmetic_underlying_cor_CSD__2[[#This Row],[rho_ctrl]])^2)</f>
        <v>20.055227406542265</v>
      </c>
      <c r="I295" s="1">
        <f xml:space="preserve"> _xlfn.T.DIST.2T(arithmetic_underlying_cor_CSD__2[[#This Row],[t1]],139-2)</f>
        <v>1.809410052078157E-23</v>
      </c>
      <c r="J295" s="1">
        <f xml:space="preserve"> _xlfn.T.DIST.2T(arithmetic_underlying_cor_CSD__2[[#This Row],[t2]],201-2)</f>
        <v>1.1503022869123345E-49</v>
      </c>
      <c r="K295" s="1">
        <f>arithmetic_underlying_cor_CSD__2[[#This Row],[p1]]*arithmetic_underlying_cor_CSD__2[[#This Row],[p2]]</f>
        <v>2.0813685208676701E-72</v>
      </c>
      <c r="L295" s="1">
        <v>294</v>
      </c>
      <c r="M295" s="1">
        <f>(arithmetic_underlying_cor_CSD__2[[#This Row],[Rank]]/9906756)*0.05</f>
        <v>1.4838358792726903E-6</v>
      </c>
      <c r="N295" s="1">
        <f>IF(arithmetic_underlying_cor_CSD__2[[#This Row],[p1p2]]&lt;arithmetic_underlying_cor_CSD__2[[#This Row],[Benjamini]],1,0)</f>
        <v>1</v>
      </c>
    </row>
    <row r="296" spans="1:14" x14ac:dyDescent="0.35">
      <c r="A296" s="1" t="s">
        <v>50</v>
      </c>
      <c r="B296" s="1" t="s">
        <v>483</v>
      </c>
      <c r="C296" s="1">
        <v>0.71633423741000002</v>
      </c>
      <c r="D296" s="1">
        <v>0.81897365174100001</v>
      </c>
      <c r="E296" s="1" t="s">
        <v>23</v>
      </c>
      <c r="F296" s="1">
        <v>0.71633423741000002</v>
      </c>
      <c r="G296" s="1">
        <f>ABS(arithmetic_underlying_cor_CSD__2[[#This Row],[rho_BP]])*SQRT(139-2)/SQRT(1-ABS(arithmetic_underlying_cor_CSD__2[[#This Row],[rho_BP]])^2)</f>
        <v>12.016323144581717</v>
      </c>
      <c r="H296" s="1">
        <f>ABS(arithmetic_underlying_cor_CSD__2[[#This Row],[rho_ctrl]])*SQRT(201-2)/SQRT(1-ABS(arithmetic_underlying_cor_CSD__2[[#This Row],[rho_ctrl]])^2)</f>
        <v>20.133179633891761</v>
      </c>
      <c r="I296" s="1">
        <f xml:space="preserve"> _xlfn.T.DIST.2T(arithmetic_underlying_cor_CSD__2[[#This Row],[t1]],139-2)</f>
        <v>3.6497001940198832E-23</v>
      </c>
      <c r="J296" s="1">
        <f xml:space="preserve"> _xlfn.T.DIST.2T(arithmetic_underlying_cor_CSD__2[[#This Row],[t2]],201-2)</f>
        <v>6.8498232635847646E-50</v>
      </c>
      <c r="K296" s="1">
        <f>arithmetic_underlying_cor_CSD__2[[#This Row],[p1]]*arithmetic_underlying_cor_CSD__2[[#This Row],[p2]]</f>
        <v>2.4999801294107225E-72</v>
      </c>
      <c r="L296" s="1">
        <v>295</v>
      </c>
      <c r="M296" s="1">
        <f>(arithmetic_underlying_cor_CSD__2[[#This Row],[Rank]]/9906756)*0.05</f>
        <v>1.488882940086543E-6</v>
      </c>
      <c r="N296" s="1">
        <f>IF(arithmetic_underlying_cor_CSD__2[[#This Row],[p1p2]]&lt;arithmetic_underlying_cor_CSD__2[[#This Row],[Benjamini]],1,0)</f>
        <v>1</v>
      </c>
    </row>
    <row r="297" spans="1:14" x14ac:dyDescent="0.35">
      <c r="A297" s="1" t="s">
        <v>483</v>
      </c>
      <c r="B297" s="1" t="s">
        <v>50</v>
      </c>
      <c r="C297" s="1">
        <v>0.71633423741000002</v>
      </c>
      <c r="D297" s="1">
        <v>0.81897365174100001</v>
      </c>
      <c r="E297" s="1" t="s">
        <v>23</v>
      </c>
      <c r="F297" s="1">
        <v>0.71633423741000002</v>
      </c>
      <c r="G297" s="1">
        <f>ABS(arithmetic_underlying_cor_CSD__2[[#This Row],[rho_BP]])*SQRT(139-2)/SQRT(1-ABS(arithmetic_underlying_cor_CSD__2[[#This Row],[rho_BP]])^2)</f>
        <v>12.016323144581717</v>
      </c>
      <c r="H297" s="1">
        <f>ABS(arithmetic_underlying_cor_CSD__2[[#This Row],[rho_ctrl]])*SQRT(201-2)/SQRT(1-ABS(arithmetic_underlying_cor_CSD__2[[#This Row],[rho_ctrl]])^2)</f>
        <v>20.133179633891761</v>
      </c>
      <c r="I297" s="1">
        <f xml:space="preserve"> _xlfn.T.DIST.2T(arithmetic_underlying_cor_CSD__2[[#This Row],[t1]],139-2)</f>
        <v>3.6497001940198832E-23</v>
      </c>
      <c r="J297" s="1">
        <f xml:space="preserve"> _xlfn.T.DIST.2T(arithmetic_underlying_cor_CSD__2[[#This Row],[t2]],201-2)</f>
        <v>6.8498232635847646E-50</v>
      </c>
      <c r="K297" s="1">
        <f>arithmetic_underlying_cor_CSD__2[[#This Row],[p1]]*arithmetic_underlying_cor_CSD__2[[#This Row],[p2]]</f>
        <v>2.4999801294107225E-72</v>
      </c>
      <c r="L297" s="1">
        <v>296</v>
      </c>
      <c r="M297" s="1">
        <f>(arithmetic_underlying_cor_CSD__2[[#This Row],[Rank]]/9906756)*0.05</f>
        <v>1.4939300009003958E-6</v>
      </c>
      <c r="N297" s="1">
        <f>IF(arithmetic_underlying_cor_CSD__2[[#This Row],[p1p2]]&lt;arithmetic_underlying_cor_CSD__2[[#This Row],[Benjamini]],1,0)</f>
        <v>1</v>
      </c>
    </row>
    <row r="298" spans="1:14" x14ac:dyDescent="0.35">
      <c r="A298" s="1" t="s">
        <v>192</v>
      </c>
      <c r="B298" s="1" t="s">
        <v>191</v>
      </c>
      <c r="C298" s="1">
        <v>0.84929555395699996</v>
      </c>
      <c r="D298" s="1">
        <v>0.718567731343</v>
      </c>
      <c r="E298" s="1" t="s">
        <v>23</v>
      </c>
      <c r="F298" s="1">
        <v>0.718567731343</v>
      </c>
      <c r="G298" s="1">
        <f>ABS(arithmetic_underlying_cor_CSD__2[[#This Row],[rho_BP]])*SQRT(139-2)/SQRT(1-ABS(arithmetic_underlying_cor_CSD__2[[#This Row],[rho_BP]])^2)</f>
        <v>18.830113549175522</v>
      </c>
      <c r="H298" s="1">
        <f>ABS(arithmetic_underlying_cor_CSD__2[[#This Row],[rho_ctrl]])*SQRT(201-2)/SQRT(1-ABS(arithmetic_underlying_cor_CSD__2[[#This Row],[rho_ctrl]])^2)</f>
        <v>14.575517270696725</v>
      </c>
      <c r="I298" s="1">
        <f xml:space="preserve"> _xlfn.T.DIST.2T(arithmetic_underlying_cor_CSD__2[[#This Row],[t1]],139-2)</f>
        <v>7.8360662614380121E-40</v>
      </c>
      <c r="J298" s="1">
        <f xml:space="preserve"> _xlfn.T.DIST.2T(arithmetic_underlying_cor_CSD__2[[#This Row],[t2]],201-2)</f>
        <v>3.2009823545127371E-33</v>
      </c>
      <c r="K298" s="1">
        <f>arithmetic_underlying_cor_CSD__2[[#This Row],[p1]]*arithmetic_underlying_cor_CSD__2[[#This Row],[p2]]</f>
        <v>2.5083109831655667E-72</v>
      </c>
      <c r="L298" s="1">
        <v>297</v>
      </c>
      <c r="M298" s="1">
        <f>(arithmetic_underlying_cor_CSD__2[[#This Row],[Rank]]/9906756)*0.05</f>
        <v>1.4989770617142485E-6</v>
      </c>
      <c r="N298" s="1">
        <f>IF(arithmetic_underlying_cor_CSD__2[[#This Row],[p1p2]]&lt;arithmetic_underlying_cor_CSD__2[[#This Row],[Benjamini]],1,0)</f>
        <v>1</v>
      </c>
    </row>
    <row r="299" spans="1:14" x14ac:dyDescent="0.35">
      <c r="A299" s="1" t="s">
        <v>191</v>
      </c>
      <c r="B299" s="1" t="s">
        <v>192</v>
      </c>
      <c r="C299" s="1">
        <v>0.84929555395699996</v>
      </c>
      <c r="D299" s="1">
        <v>0.718567731343</v>
      </c>
      <c r="E299" s="1" t="s">
        <v>23</v>
      </c>
      <c r="F299" s="1">
        <v>0.718567731343</v>
      </c>
      <c r="G299" s="1">
        <f>ABS(arithmetic_underlying_cor_CSD__2[[#This Row],[rho_BP]])*SQRT(139-2)/SQRT(1-ABS(arithmetic_underlying_cor_CSD__2[[#This Row],[rho_BP]])^2)</f>
        <v>18.830113549175522</v>
      </c>
      <c r="H299" s="1">
        <f>ABS(arithmetic_underlying_cor_CSD__2[[#This Row],[rho_ctrl]])*SQRT(201-2)/SQRT(1-ABS(arithmetic_underlying_cor_CSD__2[[#This Row],[rho_ctrl]])^2)</f>
        <v>14.575517270696725</v>
      </c>
      <c r="I299" s="1">
        <f xml:space="preserve"> _xlfn.T.DIST.2T(arithmetic_underlying_cor_CSD__2[[#This Row],[t1]],139-2)</f>
        <v>7.8360662614380121E-40</v>
      </c>
      <c r="J299" s="1">
        <f xml:space="preserve"> _xlfn.T.DIST.2T(arithmetic_underlying_cor_CSD__2[[#This Row],[t2]],201-2)</f>
        <v>3.2009823545127371E-33</v>
      </c>
      <c r="K299" s="1">
        <f>arithmetic_underlying_cor_CSD__2[[#This Row],[p1]]*arithmetic_underlying_cor_CSD__2[[#This Row],[p2]]</f>
        <v>2.5083109831655667E-72</v>
      </c>
      <c r="L299" s="1">
        <v>298</v>
      </c>
      <c r="M299" s="1">
        <f>(arithmetic_underlying_cor_CSD__2[[#This Row],[Rank]]/9906756)*0.05</f>
        <v>1.5040241225281011E-6</v>
      </c>
      <c r="N299" s="1">
        <f>IF(arithmetic_underlying_cor_CSD__2[[#This Row],[p1p2]]&lt;arithmetic_underlying_cor_CSD__2[[#This Row],[Benjamini]],1,0)</f>
        <v>1</v>
      </c>
    </row>
    <row r="300" spans="1:14" x14ac:dyDescent="0.35">
      <c r="A300" s="1" t="s">
        <v>21</v>
      </c>
      <c r="B300" s="1" t="s">
        <v>24</v>
      </c>
      <c r="C300" s="1">
        <v>0.80414697122300005</v>
      </c>
      <c r="D300" s="1">
        <v>0.76736831840800002</v>
      </c>
      <c r="E300" s="1" t="s">
        <v>23</v>
      </c>
      <c r="F300" s="1">
        <v>0.76736831840800002</v>
      </c>
      <c r="G300" s="1">
        <f>ABS(arithmetic_underlying_cor_CSD__2[[#This Row],[rho_BP]])*SQRT(139-2)/SQRT(1-ABS(arithmetic_underlying_cor_CSD__2[[#This Row],[rho_BP]])^2)</f>
        <v>15.834144767928569</v>
      </c>
      <c r="H300" s="1">
        <f>ABS(arithmetic_underlying_cor_CSD__2[[#This Row],[rho_ctrl]])*SQRT(201-2)/SQRT(1-ABS(arithmetic_underlying_cor_CSD__2[[#This Row],[rho_ctrl]])^2)</f>
        <v>16.882332142646561</v>
      </c>
      <c r="I300" s="1">
        <f xml:space="preserve"> _xlfn.T.DIST.2T(arithmetic_underlying_cor_CSD__2[[#This Row],[t1]],139-2)</f>
        <v>9.4975559716441282E-33</v>
      </c>
      <c r="J300" s="1">
        <f xml:space="preserve"> _xlfn.T.DIST.2T(arithmetic_underlying_cor_CSD__2[[#This Row],[t2]],201-2)</f>
        <v>2.8711956844292928E-40</v>
      </c>
      <c r="K300" s="1">
        <f>arithmetic_underlying_cor_CSD__2[[#This Row],[p1]]*arithmetic_underlying_cor_CSD__2[[#This Row],[p2]]</f>
        <v>2.7269341718410279E-72</v>
      </c>
      <c r="L300" s="1">
        <v>299</v>
      </c>
      <c r="M300" s="1">
        <f>(arithmetic_underlying_cor_CSD__2[[#This Row],[Rank]]/9906756)*0.05</f>
        <v>1.5090711833419538E-6</v>
      </c>
      <c r="N300" s="1">
        <f>IF(arithmetic_underlying_cor_CSD__2[[#This Row],[p1p2]]&lt;arithmetic_underlying_cor_CSD__2[[#This Row],[Benjamini]],1,0)</f>
        <v>1</v>
      </c>
    </row>
    <row r="301" spans="1:14" x14ac:dyDescent="0.35">
      <c r="A301" s="1" t="s">
        <v>24</v>
      </c>
      <c r="B301" s="1" t="s">
        <v>21</v>
      </c>
      <c r="C301" s="1">
        <v>0.80414697122300005</v>
      </c>
      <c r="D301" s="1">
        <v>0.76736831840800002</v>
      </c>
      <c r="E301" s="1" t="s">
        <v>23</v>
      </c>
      <c r="F301" s="1">
        <v>0.76736831840800002</v>
      </c>
      <c r="G301" s="1">
        <f>ABS(arithmetic_underlying_cor_CSD__2[[#This Row],[rho_BP]])*SQRT(139-2)/SQRT(1-ABS(arithmetic_underlying_cor_CSD__2[[#This Row],[rho_BP]])^2)</f>
        <v>15.834144767928569</v>
      </c>
      <c r="H301" s="1">
        <f>ABS(arithmetic_underlying_cor_CSD__2[[#This Row],[rho_ctrl]])*SQRT(201-2)/SQRT(1-ABS(arithmetic_underlying_cor_CSD__2[[#This Row],[rho_ctrl]])^2)</f>
        <v>16.882332142646561</v>
      </c>
      <c r="I301" s="1">
        <f xml:space="preserve"> _xlfn.T.DIST.2T(arithmetic_underlying_cor_CSD__2[[#This Row],[t1]],139-2)</f>
        <v>9.4975559716441282E-33</v>
      </c>
      <c r="J301" s="1">
        <f xml:space="preserve"> _xlfn.T.DIST.2T(arithmetic_underlying_cor_CSD__2[[#This Row],[t2]],201-2)</f>
        <v>2.8711956844292928E-40</v>
      </c>
      <c r="K301" s="1">
        <f>arithmetic_underlying_cor_CSD__2[[#This Row],[p1]]*arithmetic_underlying_cor_CSD__2[[#This Row],[p2]]</f>
        <v>2.7269341718410279E-72</v>
      </c>
      <c r="L301" s="1">
        <v>300</v>
      </c>
      <c r="M301" s="1">
        <f>(arithmetic_underlying_cor_CSD__2[[#This Row],[Rank]]/9906756)*0.05</f>
        <v>1.5141182441558066E-6</v>
      </c>
      <c r="N301" s="1">
        <f>IF(arithmetic_underlying_cor_CSD__2[[#This Row],[p1p2]]&lt;arithmetic_underlying_cor_CSD__2[[#This Row],[Benjamini]],1,0)</f>
        <v>1</v>
      </c>
    </row>
    <row r="302" spans="1:14" x14ac:dyDescent="0.35">
      <c r="A302" s="1" t="s">
        <v>51</v>
      </c>
      <c r="B302" s="1" t="s">
        <v>47</v>
      </c>
      <c r="C302" s="1">
        <v>0.75168440287799998</v>
      </c>
      <c r="D302" s="1">
        <v>0.802068487562</v>
      </c>
      <c r="E302" s="1" t="s">
        <v>23</v>
      </c>
      <c r="F302" s="1">
        <v>0.75168440287799998</v>
      </c>
      <c r="G302" s="1">
        <f>ABS(arithmetic_underlying_cor_CSD__2[[#This Row],[rho_BP]])*SQRT(139-2)/SQRT(1-ABS(arithmetic_underlying_cor_CSD__2[[#This Row],[rho_BP]])^2)</f>
        <v>13.340309067534035</v>
      </c>
      <c r="H302" s="1">
        <f>ABS(arithmetic_underlying_cor_CSD__2[[#This Row],[rho_ctrl]])*SQRT(201-2)/SQRT(1-ABS(arithmetic_underlying_cor_CSD__2[[#This Row],[rho_ctrl]])^2)</f>
        <v>18.945011539465483</v>
      </c>
      <c r="I302" s="1">
        <f xml:space="preserve"> _xlfn.T.DIST.2T(arithmetic_underlying_cor_CSD__2[[#This Row],[t1]],139-2)</f>
        <v>1.544823821495525E-26</v>
      </c>
      <c r="J302" s="1">
        <f xml:space="preserve"> _xlfn.T.DIST.2T(arithmetic_underlying_cor_CSD__2[[#This Row],[t2]],201-2)</f>
        <v>1.9908886998057008E-46</v>
      </c>
      <c r="K302" s="1">
        <f>arithmetic_underlying_cor_CSD__2[[#This Row],[p1]]*arithmetic_underlying_cor_CSD__2[[#This Row],[p2]]</f>
        <v>3.0755722894060998E-72</v>
      </c>
      <c r="L302" s="1">
        <v>301</v>
      </c>
      <c r="M302" s="1">
        <f>(arithmetic_underlying_cor_CSD__2[[#This Row],[Rank]]/9906756)*0.05</f>
        <v>1.5191653049696591E-6</v>
      </c>
      <c r="N302" s="1">
        <f>IF(arithmetic_underlying_cor_CSD__2[[#This Row],[p1p2]]&lt;arithmetic_underlying_cor_CSD__2[[#This Row],[Benjamini]],1,0)</f>
        <v>1</v>
      </c>
    </row>
    <row r="303" spans="1:14" x14ac:dyDescent="0.35">
      <c r="A303" s="1" t="s">
        <v>47</v>
      </c>
      <c r="B303" s="1" t="s">
        <v>51</v>
      </c>
      <c r="C303" s="1">
        <v>0.75168440287799998</v>
      </c>
      <c r="D303" s="1">
        <v>0.802068487562</v>
      </c>
      <c r="E303" s="1" t="s">
        <v>23</v>
      </c>
      <c r="F303" s="1">
        <v>0.75168440287799998</v>
      </c>
      <c r="G303" s="1">
        <f>ABS(arithmetic_underlying_cor_CSD__2[[#This Row],[rho_BP]])*SQRT(139-2)/SQRT(1-ABS(arithmetic_underlying_cor_CSD__2[[#This Row],[rho_BP]])^2)</f>
        <v>13.340309067534035</v>
      </c>
      <c r="H303" s="1">
        <f>ABS(arithmetic_underlying_cor_CSD__2[[#This Row],[rho_ctrl]])*SQRT(201-2)/SQRT(1-ABS(arithmetic_underlying_cor_CSD__2[[#This Row],[rho_ctrl]])^2)</f>
        <v>18.945011539465483</v>
      </c>
      <c r="I303" s="1">
        <f xml:space="preserve"> _xlfn.T.DIST.2T(arithmetic_underlying_cor_CSD__2[[#This Row],[t1]],139-2)</f>
        <v>1.544823821495525E-26</v>
      </c>
      <c r="J303" s="1">
        <f xml:space="preserve"> _xlfn.T.DIST.2T(arithmetic_underlying_cor_CSD__2[[#This Row],[t2]],201-2)</f>
        <v>1.9908886998057008E-46</v>
      </c>
      <c r="K303" s="1">
        <f>arithmetic_underlying_cor_CSD__2[[#This Row],[p1]]*arithmetic_underlying_cor_CSD__2[[#This Row],[p2]]</f>
        <v>3.0755722894060998E-72</v>
      </c>
      <c r="L303" s="1">
        <v>302</v>
      </c>
      <c r="M303" s="1">
        <f>(arithmetic_underlying_cor_CSD__2[[#This Row],[Rank]]/9906756)*0.05</f>
        <v>1.5242123657835118E-6</v>
      </c>
      <c r="N303" s="1">
        <f>IF(arithmetic_underlying_cor_CSD__2[[#This Row],[p1p2]]&lt;arithmetic_underlying_cor_CSD__2[[#This Row],[Benjamini]],1,0)</f>
        <v>1</v>
      </c>
    </row>
    <row r="304" spans="1:14" x14ac:dyDescent="0.35">
      <c r="A304" s="1" t="s">
        <v>407</v>
      </c>
      <c r="B304" s="1" t="s">
        <v>125</v>
      </c>
      <c r="C304" s="1">
        <v>0.81877725899300002</v>
      </c>
      <c r="D304" s="1">
        <v>0.75311291044799999</v>
      </c>
      <c r="E304" s="1" t="s">
        <v>23</v>
      </c>
      <c r="F304" s="1">
        <v>0.75311291044799999</v>
      </c>
      <c r="G304" s="1">
        <f>ABS(arithmetic_underlying_cor_CSD__2[[#This Row],[rho_BP]])*SQRT(139-2)/SQRT(1-ABS(arithmetic_underlying_cor_CSD__2[[#This Row],[rho_BP]])^2)</f>
        <v>16.692829224597851</v>
      </c>
      <c r="H304" s="1">
        <f>ABS(arithmetic_underlying_cor_CSD__2[[#This Row],[rho_ctrl]])*SQRT(201-2)/SQRT(1-ABS(arithmetic_underlying_cor_CSD__2[[#This Row],[rho_ctrl]])^2)</f>
        <v>16.148511490585889</v>
      </c>
      <c r="I304" s="1">
        <f xml:space="preserve"> _xlfn.T.DIST.2T(arithmetic_underlying_cor_CSD__2[[#This Row],[t1]],139-2)</f>
        <v>7.9536211423744105E-35</v>
      </c>
      <c r="J304" s="1">
        <f xml:space="preserve"> _xlfn.T.DIST.2T(arithmetic_underlying_cor_CSD__2[[#This Row],[t2]],201-2)</f>
        <v>4.8545263462073943E-38</v>
      </c>
      <c r="K304" s="1">
        <f>arithmetic_underlying_cor_CSD__2[[#This Row],[p1]]*arithmetic_underlying_cor_CSD__2[[#This Row],[p2]]</f>
        <v>3.8611063383408727E-72</v>
      </c>
      <c r="L304" s="1">
        <v>303</v>
      </c>
      <c r="M304" s="1">
        <f>(arithmetic_underlying_cor_CSD__2[[#This Row],[Rank]]/9906756)*0.05</f>
        <v>1.5292594265973646E-6</v>
      </c>
      <c r="N304" s="1">
        <f>IF(arithmetic_underlying_cor_CSD__2[[#This Row],[p1p2]]&lt;arithmetic_underlying_cor_CSD__2[[#This Row],[Benjamini]],1,0)</f>
        <v>1</v>
      </c>
    </row>
    <row r="305" spans="1:14" x14ac:dyDescent="0.35">
      <c r="A305" s="1" t="s">
        <v>125</v>
      </c>
      <c r="B305" s="1" t="s">
        <v>407</v>
      </c>
      <c r="C305" s="1">
        <v>0.81877725899300002</v>
      </c>
      <c r="D305" s="1">
        <v>0.75311291044799999</v>
      </c>
      <c r="E305" s="1" t="s">
        <v>23</v>
      </c>
      <c r="F305" s="1">
        <v>0.75311291044799999</v>
      </c>
      <c r="G305" s="1">
        <f>ABS(arithmetic_underlying_cor_CSD__2[[#This Row],[rho_BP]])*SQRT(139-2)/SQRT(1-ABS(arithmetic_underlying_cor_CSD__2[[#This Row],[rho_BP]])^2)</f>
        <v>16.692829224597851</v>
      </c>
      <c r="H305" s="1">
        <f>ABS(arithmetic_underlying_cor_CSD__2[[#This Row],[rho_ctrl]])*SQRT(201-2)/SQRT(1-ABS(arithmetic_underlying_cor_CSD__2[[#This Row],[rho_ctrl]])^2)</f>
        <v>16.148511490585889</v>
      </c>
      <c r="I305" s="1">
        <f xml:space="preserve"> _xlfn.T.DIST.2T(arithmetic_underlying_cor_CSD__2[[#This Row],[t1]],139-2)</f>
        <v>7.9536211423744105E-35</v>
      </c>
      <c r="J305" s="1">
        <f xml:space="preserve"> _xlfn.T.DIST.2T(arithmetic_underlying_cor_CSD__2[[#This Row],[t2]],201-2)</f>
        <v>4.8545263462073943E-38</v>
      </c>
      <c r="K305" s="1">
        <f>arithmetic_underlying_cor_CSD__2[[#This Row],[p1]]*arithmetic_underlying_cor_CSD__2[[#This Row],[p2]]</f>
        <v>3.8611063383408727E-72</v>
      </c>
      <c r="L305" s="1">
        <v>304</v>
      </c>
      <c r="M305" s="1">
        <f>(arithmetic_underlying_cor_CSD__2[[#This Row],[Rank]]/9906756)*0.05</f>
        <v>1.5343064874112171E-6</v>
      </c>
      <c r="N305" s="1">
        <f>IF(arithmetic_underlying_cor_CSD__2[[#This Row],[p1p2]]&lt;arithmetic_underlying_cor_CSD__2[[#This Row],[Benjamini]],1,0)</f>
        <v>1</v>
      </c>
    </row>
    <row r="306" spans="1:14" x14ac:dyDescent="0.35">
      <c r="A306" s="1" t="s">
        <v>314</v>
      </c>
      <c r="B306" s="1" t="s">
        <v>430</v>
      </c>
      <c r="C306" s="1">
        <v>0.74672435251799996</v>
      </c>
      <c r="D306" s="1">
        <v>0.80379266169200003</v>
      </c>
      <c r="E306" s="1" t="s">
        <v>23</v>
      </c>
      <c r="F306" s="1">
        <v>0.74672435251799996</v>
      </c>
      <c r="G306" s="1">
        <f>ABS(arithmetic_underlying_cor_CSD__2[[#This Row],[rho_BP]])*SQRT(139-2)/SQRT(1-ABS(arithmetic_underlying_cor_CSD__2[[#This Row],[rho_BP]])^2)</f>
        <v>13.140494047364836</v>
      </c>
      <c r="H306" s="1">
        <f>ABS(arithmetic_underlying_cor_CSD__2[[#This Row],[rho_ctrl]])*SQRT(201-2)/SQRT(1-ABS(arithmetic_underlying_cor_CSD__2[[#This Row],[rho_ctrl]])^2)</f>
        <v>19.059857270604262</v>
      </c>
      <c r="I306" s="1">
        <f xml:space="preserve"> _xlfn.T.DIST.2T(arithmetic_underlying_cor_CSD__2[[#This Row],[t1]],139-2)</f>
        <v>4.9625148772565852E-26</v>
      </c>
      <c r="J306" s="1">
        <f xml:space="preserve"> _xlfn.T.DIST.2T(arithmetic_underlying_cor_CSD__2[[#This Row],[t2]],201-2)</f>
        <v>9.1492067626101843E-47</v>
      </c>
      <c r="K306" s="1">
        <f>arithmetic_underlying_cor_CSD__2[[#This Row],[p1]]*arithmetic_underlying_cor_CSD__2[[#This Row],[p2]]</f>
        <v>4.5403074674549595E-72</v>
      </c>
      <c r="L306" s="1">
        <v>305</v>
      </c>
      <c r="M306" s="1">
        <f>(arithmetic_underlying_cor_CSD__2[[#This Row],[Rank]]/9906756)*0.05</f>
        <v>1.5393535482250699E-6</v>
      </c>
      <c r="N306" s="1">
        <f>IF(arithmetic_underlying_cor_CSD__2[[#This Row],[p1p2]]&lt;arithmetic_underlying_cor_CSD__2[[#This Row],[Benjamini]],1,0)</f>
        <v>1</v>
      </c>
    </row>
    <row r="307" spans="1:14" x14ac:dyDescent="0.35">
      <c r="A307" s="1" t="s">
        <v>430</v>
      </c>
      <c r="B307" s="1" t="s">
        <v>314</v>
      </c>
      <c r="C307" s="1">
        <v>0.74672435251799996</v>
      </c>
      <c r="D307" s="1">
        <v>0.80379266169200003</v>
      </c>
      <c r="E307" s="1" t="s">
        <v>23</v>
      </c>
      <c r="F307" s="1">
        <v>0.74672435251799996</v>
      </c>
      <c r="G307" s="1">
        <f>ABS(arithmetic_underlying_cor_CSD__2[[#This Row],[rho_BP]])*SQRT(139-2)/SQRT(1-ABS(arithmetic_underlying_cor_CSD__2[[#This Row],[rho_BP]])^2)</f>
        <v>13.140494047364836</v>
      </c>
      <c r="H307" s="1">
        <f>ABS(arithmetic_underlying_cor_CSD__2[[#This Row],[rho_ctrl]])*SQRT(201-2)/SQRT(1-ABS(arithmetic_underlying_cor_CSD__2[[#This Row],[rho_ctrl]])^2)</f>
        <v>19.059857270604262</v>
      </c>
      <c r="I307" s="1">
        <f xml:space="preserve"> _xlfn.T.DIST.2T(arithmetic_underlying_cor_CSD__2[[#This Row],[t1]],139-2)</f>
        <v>4.9625148772565852E-26</v>
      </c>
      <c r="J307" s="1">
        <f xml:space="preserve"> _xlfn.T.DIST.2T(arithmetic_underlying_cor_CSD__2[[#This Row],[t2]],201-2)</f>
        <v>9.1492067626101843E-47</v>
      </c>
      <c r="K307" s="1">
        <f>arithmetic_underlying_cor_CSD__2[[#This Row],[p1]]*arithmetic_underlying_cor_CSD__2[[#This Row],[p2]]</f>
        <v>4.5403074674549595E-72</v>
      </c>
      <c r="L307" s="1">
        <v>306</v>
      </c>
      <c r="M307" s="1">
        <f>(arithmetic_underlying_cor_CSD__2[[#This Row],[Rank]]/9906756)*0.05</f>
        <v>1.5444006090389228E-6</v>
      </c>
      <c r="N307" s="1">
        <f>IF(arithmetic_underlying_cor_CSD__2[[#This Row],[p1p2]]&lt;arithmetic_underlying_cor_CSD__2[[#This Row],[Benjamini]],1,0)</f>
        <v>1</v>
      </c>
    </row>
    <row r="308" spans="1:14" x14ac:dyDescent="0.35">
      <c r="A308" s="1" t="s">
        <v>60</v>
      </c>
      <c r="B308" s="1" t="s">
        <v>61</v>
      </c>
      <c r="C308" s="1">
        <v>0.73944323740999995</v>
      </c>
      <c r="D308" s="1">
        <v>0.80737589054699999</v>
      </c>
      <c r="E308" s="1" t="s">
        <v>23</v>
      </c>
      <c r="F308" s="1">
        <v>0.73944323740999995</v>
      </c>
      <c r="G308" s="1">
        <f>ABS(arithmetic_underlying_cor_CSD__2[[#This Row],[rho_BP]])*SQRT(139-2)/SQRT(1-ABS(arithmetic_underlying_cor_CSD__2[[#This Row],[rho_BP]])^2)</f>
        <v>12.856087502445712</v>
      </c>
      <c r="H308" s="1">
        <f>ABS(arithmetic_underlying_cor_CSD__2[[#This Row],[rho_ctrl]])*SQRT(201-2)/SQRT(1-ABS(arithmetic_underlying_cor_CSD__2[[#This Row],[rho_ctrl]])^2)</f>
        <v>19.302908431384601</v>
      </c>
      <c r="I308" s="1">
        <f xml:space="preserve"> _xlfn.T.DIST.2T(arithmetic_underlying_cor_CSD__2[[#This Row],[t1]],139-2)</f>
        <v>2.6226681372862586E-25</v>
      </c>
      <c r="J308" s="1">
        <f xml:space="preserve"> _xlfn.T.DIST.2T(arithmetic_underlying_cor_CSD__2[[#This Row],[t2]],201-2)</f>
        <v>1.7732866938364768E-47</v>
      </c>
      <c r="K308" s="1">
        <f>arithmetic_underlying_cor_CSD__2[[#This Row],[p1]]*arithmetic_underlying_cor_CSD__2[[#This Row],[p2]]</f>
        <v>4.6507425101986203E-72</v>
      </c>
      <c r="L308" s="1">
        <v>307</v>
      </c>
      <c r="M308" s="1">
        <f>(arithmetic_underlying_cor_CSD__2[[#This Row],[Rank]]/9906756)*0.05</f>
        <v>1.5494476698527754E-6</v>
      </c>
      <c r="N308" s="1">
        <f>IF(arithmetic_underlying_cor_CSD__2[[#This Row],[p1p2]]&lt;arithmetic_underlying_cor_CSD__2[[#This Row],[Benjamini]],1,0)</f>
        <v>1</v>
      </c>
    </row>
    <row r="309" spans="1:14" x14ac:dyDescent="0.35">
      <c r="A309" s="1" t="s">
        <v>61</v>
      </c>
      <c r="B309" s="1" t="s">
        <v>60</v>
      </c>
      <c r="C309" s="1">
        <v>0.73944323740999995</v>
      </c>
      <c r="D309" s="1">
        <v>0.80737589054699999</v>
      </c>
      <c r="E309" s="1" t="s">
        <v>23</v>
      </c>
      <c r="F309" s="1">
        <v>0.73944323740999995</v>
      </c>
      <c r="G309" s="1">
        <f>ABS(arithmetic_underlying_cor_CSD__2[[#This Row],[rho_BP]])*SQRT(139-2)/SQRT(1-ABS(arithmetic_underlying_cor_CSD__2[[#This Row],[rho_BP]])^2)</f>
        <v>12.856087502445712</v>
      </c>
      <c r="H309" s="1">
        <f>ABS(arithmetic_underlying_cor_CSD__2[[#This Row],[rho_ctrl]])*SQRT(201-2)/SQRT(1-ABS(arithmetic_underlying_cor_CSD__2[[#This Row],[rho_ctrl]])^2)</f>
        <v>19.302908431384601</v>
      </c>
      <c r="I309" s="1">
        <f xml:space="preserve"> _xlfn.T.DIST.2T(arithmetic_underlying_cor_CSD__2[[#This Row],[t1]],139-2)</f>
        <v>2.6226681372862586E-25</v>
      </c>
      <c r="J309" s="1">
        <f xml:space="preserve"> _xlfn.T.DIST.2T(arithmetic_underlying_cor_CSD__2[[#This Row],[t2]],201-2)</f>
        <v>1.7732866938364768E-47</v>
      </c>
      <c r="K309" s="1">
        <f>arithmetic_underlying_cor_CSD__2[[#This Row],[p1]]*arithmetic_underlying_cor_CSD__2[[#This Row],[p2]]</f>
        <v>4.6507425101986203E-72</v>
      </c>
      <c r="L309" s="1">
        <v>308</v>
      </c>
      <c r="M309" s="1">
        <f>(arithmetic_underlying_cor_CSD__2[[#This Row],[Rank]]/9906756)*0.05</f>
        <v>1.5544947306666279E-6</v>
      </c>
      <c r="N309" s="1">
        <f>IF(arithmetic_underlying_cor_CSD__2[[#This Row],[p1p2]]&lt;arithmetic_underlying_cor_CSD__2[[#This Row],[Benjamini]],1,0)</f>
        <v>1</v>
      </c>
    </row>
    <row r="310" spans="1:14" x14ac:dyDescent="0.35">
      <c r="A310" s="1" t="s">
        <v>119</v>
      </c>
      <c r="B310" s="1" t="s">
        <v>129</v>
      </c>
      <c r="C310" s="1">
        <v>0.81513616546800005</v>
      </c>
      <c r="D310" s="1">
        <v>0.75529794527399996</v>
      </c>
      <c r="E310" s="1" t="s">
        <v>23</v>
      </c>
      <c r="F310" s="1">
        <v>0.75529794527399996</v>
      </c>
      <c r="G310" s="1">
        <f>ABS(arithmetic_underlying_cor_CSD__2[[#This Row],[rho_BP]])*SQRT(139-2)/SQRT(1-ABS(arithmetic_underlying_cor_CSD__2[[#This Row],[rho_BP]])^2)</f>
        <v>16.470616761230218</v>
      </c>
      <c r="H310" s="1">
        <f>ABS(arithmetic_underlying_cor_CSD__2[[#This Row],[rho_ctrl]])*SQRT(201-2)/SQRT(1-ABS(arithmetic_underlying_cor_CSD__2[[#This Row],[rho_ctrl]])^2)</f>
        <v>16.257382026277714</v>
      </c>
      <c r="I310" s="1">
        <f xml:space="preserve"> _xlfn.T.DIST.2T(arithmetic_underlying_cor_CSD__2[[#This Row],[t1]],139-2)</f>
        <v>2.7204017140602277E-34</v>
      </c>
      <c r="J310" s="1">
        <f xml:space="preserve"> _xlfn.T.DIST.2T(arithmetic_underlying_cor_CSD__2[[#This Row],[t2]],201-2)</f>
        <v>2.2625043110477486E-38</v>
      </c>
      <c r="K310" s="1">
        <f>arithmetic_underlying_cor_CSD__2[[#This Row],[p1]]*arithmetic_underlying_cor_CSD__2[[#This Row],[p2]]</f>
        <v>6.1549206058429497E-72</v>
      </c>
      <c r="L310" s="1">
        <v>309</v>
      </c>
      <c r="M310" s="1">
        <f>(arithmetic_underlying_cor_CSD__2[[#This Row],[Rank]]/9906756)*0.05</f>
        <v>1.5595417914804806E-6</v>
      </c>
      <c r="N310" s="1">
        <f>IF(arithmetic_underlying_cor_CSD__2[[#This Row],[p1p2]]&lt;arithmetic_underlying_cor_CSD__2[[#This Row],[Benjamini]],1,0)</f>
        <v>1</v>
      </c>
    </row>
    <row r="311" spans="1:14" x14ac:dyDescent="0.35">
      <c r="A311" s="1" t="s">
        <v>129</v>
      </c>
      <c r="B311" s="1" t="s">
        <v>119</v>
      </c>
      <c r="C311" s="1">
        <v>0.81513616546800005</v>
      </c>
      <c r="D311" s="1">
        <v>0.75529794527399996</v>
      </c>
      <c r="E311" s="1" t="s">
        <v>23</v>
      </c>
      <c r="F311" s="1">
        <v>0.75529794527399996</v>
      </c>
      <c r="G311" s="1">
        <f>ABS(arithmetic_underlying_cor_CSD__2[[#This Row],[rho_BP]])*SQRT(139-2)/SQRT(1-ABS(arithmetic_underlying_cor_CSD__2[[#This Row],[rho_BP]])^2)</f>
        <v>16.470616761230218</v>
      </c>
      <c r="H311" s="1">
        <f>ABS(arithmetic_underlying_cor_CSD__2[[#This Row],[rho_ctrl]])*SQRT(201-2)/SQRT(1-ABS(arithmetic_underlying_cor_CSD__2[[#This Row],[rho_ctrl]])^2)</f>
        <v>16.257382026277714</v>
      </c>
      <c r="I311" s="1">
        <f xml:space="preserve"> _xlfn.T.DIST.2T(arithmetic_underlying_cor_CSD__2[[#This Row],[t1]],139-2)</f>
        <v>2.7204017140602277E-34</v>
      </c>
      <c r="J311" s="1">
        <f xml:space="preserve"> _xlfn.T.DIST.2T(arithmetic_underlying_cor_CSD__2[[#This Row],[t2]],201-2)</f>
        <v>2.2625043110477486E-38</v>
      </c>
      <c r="K311" s="1">
        <f>arithmetic_underlying_cor_CSD__2[[#This Row],[p1]]*arithmetic_underlying_cor_CSD__2[[#This Row],[p2]]</f>
        <v>6.1549206058429497E-72</v>
      </c>
      <c r="L311" s="1">
        <v>310</v>
      </c>
      <c r="M311" s="1">
        <f>(arithmetic_underlying_cor_CSD__2[[#This Row],[Rank]]/9906756)*0.05</f>
        <v>1.5645888522943332E-6</v>
      </c>
      <c r="N311" s="1">
        <f>IF(arithmetic_underlying_cor_CSD__2[[#This Row],[p1p2]]&lt;arithmetic_underlying_cor_CSD__2[[#This Row],[Benjamini]],1,0)</f>
        <v>1</v>
      </c>
    </row>
    <row r="312" spans="1:14" x14ac:dyDescent="0.35">
      <c r="A312" s="1" t="s">
        <v>62</v>
      </c>
      <c r="B312" s="1" t="s">
        <v>46</v>
      </c>
      <c r="C312" s="1">
        <v>0.75054269064699997</v>
      </c>
      <c r="D312" s="1">
        <v>0.80081070149300004</v>
      </c>
      <c r="E312" s="1" t="s">
        <v>23</v>
      </c>
      <c r="F312" s="1">
        <v>0.75054269064699997</v>
      </c>
      <c r="G312" s="1">
        <f>ABS(arithmetic_underlying_cor_CSD__2[[#This Row],[rho_BP]])*SQRT(139-2)/SQRT(1-ABS(arithmetic_underlying_cor_CSD__2[[#This Row],[rho_BP]])^2)</f>
        <v>13.293863443693095</v>
      </c>
      <c r="H312" s="1">
        <f>ABS(arithmetic_underlying_cor_CSD__2[[#This Row],[rho_ctrl]])*SQRT(201-2)/SQRT(1-ABS(arithmetic_underlying_cor_CSD__2[[#This Row],[rho_ctrl]])^2)</f>
        <v>18.862070937752684</v>
      </c>
      <c r="I312" s="1">
        <f xml:space="preserve"> _xlfn.T.DIST.2T(arithmetic_underlying_cor_CSD__2[[#This Row],[t1]],139-2)</f>
        <v>2.0257905625434594E-26</v>
      </c>
      <c r="J312" s="1">
        <f xml:space="preserve"> _xlfn.T.DIST.2T(arithmetic_underlying_cor_CSD__2[[#This Row],[t2]],201-2)</f>
        <v>3.4936321945498923E-46</v>
      </c>
      <c r="K312" s="1">
        <f>arithmetic_underlying_cor_CSD__2[[#This Row],[p1]]*arithmetic_underlying_cor_CSD__2[[#This Row],[p2]]</f>
        <v>7.0773671287171669E-72</v>
      </c>
      <c r="L312" s="1">
        <v>311</v>
      </c>
      <c r="M312" s="1">
        <f>(arithmetic_underlying_cor_CSD__2[[#This Row],[Rank]]/9906756)*0.05</f>
        <v>1.5696359131081861E-6</v>
      </c>
      <c r="N312" s="1">
        <f>IF(arithmetic_underlying_cor_CSD__2[[#This Row],[p1p2]]&lt;arithmetic_underlying_cor_CSD__2[[#This Row],[Benjamini]],1,0)</f>
        <v>1</v>
      </c>
    </row>
    <row r="313" spans="1:14" x14ac:dyDescent="0.35">
      <c r="A313" s="1" t="s">
        <v>46</v>
      </c>
      <c r="B313" s="1" t="s">
        <v>62</v>
      </c>
      <c r="C313" s="1">
        <v>0.75054269064699997</v>
      </c>
      <c r="D313" s="1">
        <v>0.80081070149300004</v>
      </c>
      <c r="E313" s="1" t="s">
        <v>23</v>
      </c>
      <c r="F313" s="1">
        <v>0.75054269064699997</v>
      </c>
      <c r="G313" s="1">
        <f>ABS(arithmetic_underlying_cor_CSD__2[[#This Row],[rho_BP]])*SQRT(139-2)/SQRT(1-ABS(arithmetic_underlying_cor_CSD__2[[#This Row],[rho_BP]])^2)</f>
        <v>13.293863443693095</v>
      </c>
      <c r="H313" s="1">
        <f>ABS(arithmetic_underlying_cor_CSD__2[[#This Row],[rho_ctrl]])*SQRT(201-2)/SQRT(1-ABS(arithmetic_underlying_cor_CSD__2[[#This Row],[rho_ctrl]])^2)</f>
        <v>18.862070937752684</v>
      </c>
      <c r="I313" s="1">
        <f xml:space="preserve"> _xlfn.T.DIST.2T(arithmetic_underlying_cor_CSD__2[[#This Row],[t1]],139-2)</f>
        <v>2.0257905625434594E-26</v>
      </c>
      <c r="J313" s="1">
        <f xml:space="preserve"> _xlfn.T.DIST.2T(arithmetic_underlying_cor_CSD__2[[#This Row],[t2]],201-2)</f>
        <v>3.4936321945498923E-46</v>
      </c>
      <c r="K313" s="1">
        <f>arithmetic_underlying_cor_CSD__2[[#This Row],[p1]]*arithmetic_underlying_cor_CSD__2[[#This Row],[p2]]</f>
        <v>7.0773671287171669E-72</v>
      </c>
      <c r="L313" s="1">
        <v>312</v>
      </c>
      <c r="M313" s="1">
        <f>(arithmetic_underlying_cor_CSD__2[[#This Row],[Rank]]/9906756)*0.05</f>
        <v>1.5746829739220389E-6</v>
      </c>
      <c r="N313" s="1">
        <f>IF(arithmetic_underlying_cor_CSD__2[[#This Row],[p1p2]]&lt;arithmetic_underlying_cor_CSD__2[[#This Row],[Benjamini]],1,0)</f>
        <v>1</v>
      </c>
    </row>
    <row r="314" spans="1:14" x14ac:dyDescent="0.35">
      <c r="A314" s="1" t="s">
        <v>126</v>
      </c>
      <c r="B314" s="1" t="s">
        <v>26</v>
      </c>
      <c r="C314" s="1">
        <v>0.79918455395700005</v>
      </c>
      <c r="D314" s="1">
        <v>0.76877356716400003</v>
      </c>
      <c r="E314" s="1" t="s">
        <v>23</v>
      </c>
      <c r="F314" s="1">
        <v>0.76877356716400003</v>
      </c>
      <c r="G314" s="1">
        <f>ABS(arithmetic_underlying_cor_CSD__2[[#This Row],[rho_BP]])*SQRT(139-2)/SQRT(1-ABS(arithmetic_underlying_cor_CSD__2[[#This Row],[rho_BP]])^2)</f>
        <v>15.562198517380207</v>
      </c>
      <c r="H314" s="1">
        <f>ABS(arithmetic_underlying_cor_CSD__2[[#This Row],[rho_ctrl]])*SQRT(201-2)/SQRT(1-ABS(arithmetic_underlying_cor_CSD__2[[#This Row],[rho_ctrl]])^2)</f>
        <v>16.957823913930081</v>
      </c>
      <c r="I314" s="1">
        <f xml:space="preserve"> _xlfn.T.DIST.2T(arithmetic_underlying_cor_CSD__2[[#This Row],[t1]],139-2)</f>
        <v>4.3921667167220871E-32</v>
      </c>
      <c r="J314" s="1">
        <f xml:space="preserve"> _xlfn.T.DIST.2T(arithmetic_underlying_cor_CSD__2[[#This Row],[t2]],201-2)</f>
        <v>1.6974766480564277E-40</v>
      </c>
      <c r="K314" s="1">
        <f>arithmetic_underlying_cor_CSD__2[[#This Row],[p1]]*arithmetic_underlying_cor_CSD__2[[#This Row],[p2]]</f>
        <v>7.4556004360064136E-72</v>
      </c>
      <c r="L314" s="1">
        <v>313</v>
      </c>
      <c r="M314" s="1">
        <f>(arithmetic_underlying_cor_CSD__2[[#This Row],[Rank]]/9906756)*0.05</f>
        <v>1.5797300347358914E-6</v>
      </c>
      <c r="N314" s="1">
        <f>IF(arithmetic_underlying_cor_CSD__2[[#This Row],[p1p2]]&lt;arithmetic_underlying_cor_CSD__2[[#This Row],[Benjamini]],1,0)</f>
        <v>1</v>
      </c>
    </row>
    <row r="315" spans="1:14" x14ac:dyDescent="0.35">
      <c r="A315" s="1" t="s">
        <v>26</v>
      </c>
      <c r="B315" s="1" t="s">
        <v>126</v>
      </c>
      <c r="C315" s="1">
        <v>0.79918455395700005</v>
      </c>
      <c r="D315" s="1">
        <v>0.76877356716400003</v>
      </c>
      <c r="E315" s="1" t="s">
        <v>23</v>
      </c>
      <c r="F315" s="1">
        <v>0.76877356716400003</v>
      </c>
      <c r="G315" s="1">
        <f>ABS(arithmetic_underlying_cor_CSD__2[[#This Row],[rho_BP]])*SQRT(139-2)/SQRT(1-ABS(arithmetic_underlying_cor_CSD__2[[#This Row],[rho_BP]])^2)</f>
        <v>15.562198517380207</v>
      </c>
      <c r="H315" s="1">
        <f>ABS(arithmetic_underlying_cor_CSD__2[[#This Row],[rho_ctrl]])*SQRT(201-2)/SQRT(1-ABS(arithmetic_underlying_cor_CSD__2[[#This Row],[rho_ctrl]])^2)</f>
        <v>16.957823913930081</v>
      </c>
      <c r="I315" s="1">
        <f xml:space="preserve"> _xlfn.T.DIST.2T(arithmetic_underlying_cor_CSD__2[[#This Row],[t1]],139-2)</f>
        <v>4.3921667167220871E-32</v>
      </c>
      <c r="J315" s="1">
        <f xml:space="preserve"> _xlfn.T.DIST.2T(arithmetic_underlying_cor_CSD__2[[#This Row],[t2]],201-2)</f>
        <v>1.6974766480564277E-40</v>
      </c>
      <c r="K315" s="1">
        <f>arithmetic_underlying_cor_CSD__2[[#This Row],[p1]]*arithmetic_underlying_cor_CSD__2[[#This Row],[p2]]</f>
        <v>7.4556004360064136E-72</v>
      </c>
      <c r="L315" s="1">
        <v>314</v>
      </c>
      <c r="M315" s="1">
        <f>(arithmetic_underlying_cor_CSD__2[[#This Row],[Rank]]/9906756)*0.05</f>
        <v>1.5847770955497439E-6</v>
      </c>
      <c r="N315" s="1">
        <f>IF(arithmetic_underlying_cor_CSD__2[[#This Row],[p1p2]]&lt;arithmetic_underlying_cor_CSD__2[[#This Row],[Benjamini]],1,0)</f>
        <v>1</v>
      </c>
    </row>
    <row r="316" spans="1:14" x14ac:dyDescent="0.35">
      <c r="A316" s="1" t="s">
        <v>185</v>
      </c>
      <c r="B316" s="1" t="s">
        <v>24</v>
      </c>
      <c r="C316" s="1">
        <v>0.862748230216</v>
      </c>
      <c r="D316" s="1">
        <v>0.69208885074600002</v>
      </c>
      <c r="E316" s="1" t="s">
        <v>23</v>
      </c>
      <c r="F316" s="1">
        <v>0.69208885074600002</v>
      </c>
      <c r="G316" s="1">
        <f>ABS(arithmetic_underlying_cor_CSD__2[[#This Row],[rho_BP]])*SQRT(139-2)/SQRT(1-ABS(arithmetic_underlying_cor_CSD__2[[#This Row],[rho_BP]])^2)</f>
        <v>19.971390539720108</v>
      </c>
      <c r="H316" s="1">
        <f>ABS(arithmetic_underlying_cor_CSD__2[[#This Row],[rho_ctrl]])*SQRT(201-2)/SQRT(1-ABS(arithmetic_underlying_cor_CSD__2[[#This Row],[rho_ctrl]])^2)</f>
        <v>13.525835519948169</v>
      </c>
      <c r="I316" s="1">
        <f xml:space="preserve"> _xlfn.T.DIST.2T(arithmetic_underlying_cor_CSD__2[[#This Row],[t1]],139-2)</f>
        <v>2.0959270906983895E-42</v>
      </c>
      <c r="J316" s="1">
        <f xml:space="preserve"> _xlfn.T.DIST.2T(arithmetic_underlying_cor_CSD__2[[#This Row],[t2]],201-2)</f>
        <v>5.4440239891960571E-30</v>
      </c>
      <c r="K316" s="1">
        <f>arithmetic_underlying_cor_CSD__2[[#This Row],[p1]]*arithmetic_underlying_cor_CSD__2[[#This Row],[p2]]</f>
        <v>1.1410277361367933E-71</v>
      </c>
      <c r="L316" s="1">
        <v>315</v>
      </c>
      <c r="M316" s="1">
        <f>(arithmetic_underlying_cor_CSD__2[[#This Row],[Rank]]/9906756)*0.05</f>
        <v>1.5898241563635967E-6</v>
      </c>
      <c r="N316" s="1">
        <f>IF(arithmetic_underlying_cor_CSD__2[[#This Row],[p1p2]]&lt;arithmetic_underlying_cor_CSD__2[[#This Row],[Benjamini]],1,0)</f>
        <v>1</v>
      </c>
    </row>
    <row r="317" spans="1:14" x14ac:dyDescent="0.35">
      <c r="A317" s="1" t="s">
        <v>24</v>
      </c>
      <c r="B317" s="1" t="s">
        <v>185</v>
      </c>
      <c r="C317" s="1">
        <v>0.862748230216</v>
      </c>
      <c r="D317" s="1">
        <v>0.69208885074600002</v>
      </c>
      <c r="E317" s="1" t="s">
        <v>23</v>
      </c>
      <c r="F317" s="1">
        <v>0.69208885074600002</v>
      </c>
      <c r="G317" s="1">
        <f>ABS(arithmetic_underlying_cor_CSD__2[[#This Row],[rho_BP]])*SQRT(139-2)/SQRT(1-ABS(arithmetic_underlying_cor_CSD__2[[#This Row],[rho_BP]])^2)</f>
        <v>19.971390539720108</v>
      </c>
      <c r="H317" s="1">
        <f>ABS(arithmetic_underlying_cor_CSD__2[[#This Row],[rho_ctrl]])*SQRT(201-2)/SQRT(1-ABS(arithmetic_underlying_cor_CSD__2[[#This Row],[rho_ctrl]])^2)</f>
        <v>13.525835519948169</v>
      </c>
      <c r="I317" s="1">
        <f xml:space="preserve"> _xlfn.T.DIST.2T(arithmetic_underlying_cor_CSD__2[[#This Row],[t1]],139-2)</f>
        <v>2.0959270906983895E-42</v>
      </c>
      <c r="J317" s="1">
        <f xml:space="preserve"> _xlfn.T.DIST.2T(arithmetic_underlying_cor_CSD__2[[#This Row],[t2]],201-2)</f>
        <v>5.4440239891960571E-30</v>
      </c>
      <c r="K317" s="1">
        <f>arithmetic_underlying_cor_CSD__2[[#This Row],[p1]]*arithmetic_underlying_cor_CSD__2[[#This Row],[p2]]</f>
        <v>1.1410277361367933E-71</v>
      </c>
      <c r="L317" s="1">
        <v>316</v>
      </c>
      <c r="M317" s="1">
        <f>(arithmetic_underlying_cor_CSD__2[[#This Row],[Rank]]/9906756)*0.05</f>
        <v>1.5948712171774497E-6</v>
      </c>
      <c r="N317" s="1">
        <f>IF(arithmetic_underlying_cor_CSD__2[[#This Row],[p1p2]]&lt;arithmetic_underlying_cor_CSD__2[[#This Row],[Benjamini]],1,0)</f>
        <v>1</v>
      </c>
    </row>
    <row r="318" spans="1:14" x14ac:dyDescent="0.35">
      <c r="A318" s="1" t="s">
        <v>120</v>
      </c>
      <c r="B318" s="1" t="s">
        <v>125</v>
      </c>
      <c r="C318" s="1">
        <v>0.77399155395700003</v>
      </c>
      <c r="D318" s="1">
        <v>0.78542222388100003</v>
      </c>
      <c r="E318" s="1" t="s">
        <v>23</v>
      </c>
      <c r="F318" s="1">
        <v>0.77399155395700003</v>
      </c>
      <c r="G318" s="1">
        <f>ABS(arithmetic_underlying_cor_CSD__2[[#This Row],[rho_BP]])*SQRT(139-2)/SQRT(1-ABS(arithmetic_underlying_cor_CSD__2[[#This Row],[rho_BP]])^2)</f>
        <v>14.307323486587286</v>
      </c>
      <c r="H318" s="1">
        <f>ABS(arithmetic_underlying_cor_CSD__2[[#This Row],[rho_ctrl]])*SQRT(201-2)/SQRT(1-ABS(arithmetic_underlying_cor_CSD__2[[#This Row],[rho_ctrl]])^2)</f>
        <v>17.90057105066284</v>
      </c>
      <c r="I318" s="1">
        <f xml:space="preserve"> _xlfn.T.DIST.2T(arithmetic_underlying_cor_CSD__2[[#This Row],[t1]],139-2)</f>
        <v>5.6585482245967801E-29</v>
      </c>
      <c r="J318" s="1">
        <f xml:space="preserve"> _xlfn.T.DIST.2T(arithmetic_underlying_cor_CSD__2[[#This Row],[t2]],201-2)</f>
        <v>2.4913673261145812E-43</v>
      </c>
      <c r="K318" s="1">
        <f>arithmetic_underlying_cor_CSD__2[[#This Row],[p1]]*arithmetic_underlying_cor_CSD__2[[#This Row],[p2]]</f>
        <v>1.409752216000409E-71</v>
      </c>
      <c r="L318" s="1">
        <v>317</v>
      </c>
      <c r="M318" s="1">
        <f>(arithmetic_underlying_cor_CSD__2[[#This Row],[Rank]]/9906756)*0.05</f>
        <v>1.5999182779913022E-6</v>
      </c>
      <c r="N318" s="1">
        <f>IF(arithmetic_underlying_cor_CSD__2[[#This Row],[p1p2]]&lt;arithmetic_underlying_cor_CSD__2[[#This Row],[Benjamini]],1,0)</f>
        <v>1</v>
      </c>
    </row>
    <row r="319" spans="1:14" x14ac:dyDescent="0.35">
      <c r="A319" s="1" t="s">
        <v>125</v>
      </c>
      <c r="B319" s="1" t="s">
        <v>120</v>
      </c>
      <c r="C319" s="1">
        <v>0.77399155395700003</v>
      </c>
      <c r="D319" s="1">
        <v>0.78542222388100003</v>
      </c>
      <c r="E319" s="1" t="s">
        <v>23</v>
      </c>
      <c r="F319" s="1">
        <v>0.77399155395700003</v>
      </c>
      <c r="G319" s="1">
        <f>ABS(arithmetic_underlying_cor_CSD__2[[#This Row],[rho_BP]])*SQRT(139-2)/SQRT(1-ABS(arithmetic_underlying_cor_CSD__2[[#This Row],[rho_BP]])^2)</f>
        <v>14.307323486587286</v>
      </c>
      <c r="H319" s="1">
        <f>ABS(arithmetic_underlying_cor_CSD__2[[#This Row],[rho_ctrl]])*SQRT(201-2)/SQRT(1-ABS(arithmetic_underlying_cor_CSD__2[[#This Row],[rho_ctrl]])^2)</f>
        <v>17.90057105066284</v>
      </c>
      <c r="I319" s="1">
        <f xml:space="preserve"> _xlfn.T.DIST.2T(arithmetic_underlying_cor_CSD__2[[#This Row],[t1]],139-2)</f>
        <v>5.6585482245967801E-29</v>
      </c>
      <c r="J319" s="1">
        <f xml:space="preserve"> _xlfn.T.DIST.2T(arithmetic_underlying_cor_CSD__2[[#This Row],[t2]],201-2)</f>
        <v>2.4913673261145812E-43</v>
      </c>
      <c r="K319" s="1">
        <f>arithmetic_underlying_cor_CSD__2[[#This Row],[p1]]*arithmetic_underlying_cor_CSD__2[[#This Row],[p2]]</f>
        <v>1.409752216000409E-71</v>
      </c>
      <c r="L319" s="1">
        <v>318</v>
      </c>
      <c r="M319" s="1">
        <f>(arithmetic_underlying_cor_CSD__2[[#This Row],[Rank]]/9906756)*0.05</f>
        <v>1.6049653388051549E-6</v>
      </c>
      <c r="N319" s="1">
        <f>IF(arithmetic_underlying_cor_CSD__2[[#This Row],[p1p2]]&lt;arithmetic_underlying_cor_CSD__2[[#This Row],[Benjamini]],1,0)</f>
        <v>1</v>
      </c>
    </row>
    <row r="320" spans="1:14" x14ac:dyDescent="0.35">
      <c r="A320" s="1" t="s">
        <v>424</v>
      </c>
      <c r="B320" s="1" t="s">
        <v>314</v>
      </c>
      <c r="C320" s="1">
        <v>0.72318974100699995</v>
      </c>
      <c r="D320" s="1">
        <v>0.812165930348</v>
      </c>
      <c r="E320" s="1" t="s">
        <v>23</v>
      </c>
      <c r="F320" s="1">
        <v>0.72318974100699995</v>
      </c>
      <c r="G320" s="1">
        <f>ABS(arithmetic_underlying_cor_CSD__2[[#This Row],[rho_BP]])*SQRT(139-2)/SQRT(1-ABS(arithmetic_underlying_cor_CSD__2[[#This Row],[rho_BP]])^2)</f>
        <v>12.256173471762631</v>
      </c>
      <c r="H320" s="1">
        <f>ABS(arithmetic_underlying_cor_CSD__2[[#This Row],[rho_ctrl]])*SQRT(201-2)/SQRT(1-ABS(arithmetic_underlying_cor_CSD__2[[#This Row],[rho_ctrl]])^2)</f>
        <v>19.637452195043291</v>
      </c>
      <c r="I320" s="1">
        <f xml:space="preserve"> _xlfn.T.DIST.2T(arithmetic_underlying_cor_CSD__2[[#This Row],[t1]],139-2)</f>
        <v>8.8925605798768204E-24</v>
      </c>
      <c r="J320" s="1">
        <f xml:space="preserve"> _xlfn.T.DIST.2T(arithmetic_underlying_cor_CSD__2[[#This Row],[t2]],201-2)</f>
        <v>1.8726728917559258E-48</v>
      </c>
      <c r="K320" s="1">
        <f>arithmetic_underlying_cor_CSD__2[[#This Row],[p1]]*arithmetic_underlying_cor_CSD__2[[#This Row],[p2]]</f>
        <v>1.6652857136232679E-71</v>
      </c>
      <c r="L320" s="1">
        <v>319</v>
      </c>
      <c r="M320" s="1">
        <f>(arithmetic_underlying_cor_CSD__2[[#This Row],[Rank]]/9906756)*0.05</f>
        <v>1.6100123996190075E-6</v>
      </c>
      <c r="N320" s="1">
        <f>IF(arithmetic_underlying_cor_CSD__2[[#This Row],[p1p2]]&lt;arithmetic_underlying_cor_CSD__2[[#This Row],[Benjamini]],1,0)</f>
        <v>1</v>
      </c>
    </row>
    <row r="321" spans="1:14" x14ac:dyDescent="0.35">
      <c r="A321" s="1" t="s">
        <v>314</v>
      </c>
      <c r="B321" s="1" t="s">
        <v>424</v>
      </c>
      <c r="C321" s="1">
        <v>0.72318974100699995</v>
      </c>
      <c r="D321" s="1">
        <v>0.812165930348</v>
      </c>
      <c r="E321" s="1" t="s">
        <v>23</v>
      </c>
      <c r="F321" s="1">
        <v>0.72318974100699995</v>
      </c>
      <c r="G321" s="1">
        <f>ABS(arithmetic_underlying_cor_CSD__2[[#This Row],[rho_BP]])*SQRT(139-2)/SQRT(1-ABS(arithmetic_underlying_cor_CSD__2[[#This Row],[rho_BP]])^2)</f>
        <v>12.256173471762631</v>
      </c>
      <c r="H321" s="1">
        <f>ABS(arithmetic_underlying_cor_CSD__2[[#This Row],[rho_ctrl]])*SQRT(201-2)/SQRT(1-ABS(arithmetic_underlying_cor_CSD__2[[#This Row],[rho_ctrl]])^2)</f>
        <v>19.637452195043291</v>
      </c>
      <c r="I321" s="1">
        <f xml:space="preserve"> _xlfn.T.DIST.2T(arithmetic_underlying_cor_CSD__2[[#This Row],[t1]],139-2)</f>
        <v>8.8925605798768204E-24</v>
      </c>
      <c r="J321" s="1">
        <f xml:space="preserve"> _xlfn.T.DIST.2T(arithmetic_underlying_cor_CSD__2[[#This Row],[t2]],201-2)</f>
        <v>1.8726728917559258E-48</v>
      </c>
      <c r="K321" s="1">
        <f>arithmetic_underlying_cor_CSD__2[[#This Row],[p1]]*arithmetic_underlying_cor_CSD__2[[#This Row],[p2]]</f>
        <v>1.6652857136232679E-71</v>
      </c>
      <c r="L321" s="1">
        <v>320</v>
      </c>
      <c r="M321" s="1">
        <f>(arithmetic_underlying_cor_CSD__2[[#This Row],[Rank]]/9906756)*0.05</f>
        <v>1.61505946043286E-6</v>
      </c>
      <c r="N321" s="1">
        <f>IF(arithmetic_underlying_cor_CSD__2[[#This Row],[p1p2]]&lt;arithmetic_underlying_cor_CSD__2[[#This Row],[Benjamini]],1,0)</f>
        <v>1</v>
      </c>
    </row>
    <row r="322" spans="1:14" x14ac:dyDescent="0.35">
      <c r="A322" s="1" t="s">
        <v>426</v>
      </c>
      <c r="B322" s="1" t="s">
        <v>425</v>
      </c>
      <c r="C322" s="1">
        <v>0.74810707913700003</v>
      </c>
      <c r="D322" s="1">
        <v>0.80012067164199996</v>
      </c>
      <c r="E322" s="1" t="s">
        <v>23</v>
      </c>
      <c r="F322" s="1">
        <v>0.74810707913700003</v>
      </c>
      <c r="G322" s="1">
        <f>ABS(arithmetic_underlying_cor_CSD__2[[#This Row],[rho_BP]])*SQRT(139-2)/SQRT(1-ABS(arithmetic_underlying_cor_CSD__2[[#This Row],[rho_BP]])^2)</f>
        <v>13.195688380015717</v>
      </c>
      <c r="H322" s="1">
        <f>ABS(arithmetic_underlying_cor_CSD__2[[#This Row],[rho_ctrl]])*SQRT(201-2)/SQRT(1-ABS(arithmetic_underlying_cor_CSD__2[[#This Row],[rho_ctrl]])^2)</f>
        <v>18.816865417604685</v>
      </c>
      <c r="I322" s="1">
        <f xml:space="preserve"> _xlfn.T.DIST.2T(arithmetic_underlying_cor_CSD__2[[#This Row],[t1]],139-2)</f>
        <v>3.5941992369109257E-26</v>
      </c>
      <c r="J322" s="1">
        <f xml:space="preserve"> _xlfn.T.DIST.2T(arithmetic_underlying_cor_CSD__2[[#This Row],[t2]],201-2)</f>
        <v>4.7481197772003543E-46</v>
      </c>
      <c r="K322" s="1">
        <f>arithmetic_underlying_cor_CSD__2[[#This Row],[p1]]*arithmetic_underlying_cor_CSD__2[[#This Row],[p2]]</f>
        <v>1.7065688479975188E-71</v>
      </c>
      <c r="L322" s="1">
        <v>321</v>
      </c>
      <c r="M322" s="1">
        <f>(arithmetic_underlying_cor_CSD__2[[#This Row],[Rank]]/9906756)*0.05</f>
        <v>1.620106521246713E-6</v>
      </c>
      <c r="N322" s="1">
        <f>IF(arithmetic_underlying_cor_CSD__2[[#This Row],[p1p2]]&lt;arithmetic_underlying_cor_CSD__2[[#This Row],[Benjamini]],1,0)</f>
        <v>1</v>
      </c>
    </row>
    <row r="323" spans="1:14" x14ac:dyDescent="0.35">
      <c r="A323" s="1" t="s">
        <v>425</v>
      </c>
      <c r="B323" s="1" t="s">
        <v>426</v>
      </c>
      <c r="C323" s="1">
        <v>0.74810707913700003</v>
      </c>
      <c r="D323" s="1">
        <v>0.80012067164199996</v>
      </c>
      <c r="E323" s="1" t="s">
        <v>23</v>
      </c>
      <c r="F323" s="1">
        <v>0.74810707913700003</v>
      </c>
      <c r="G323" s="1">
        <f>ABS(arithmetic_underlying_cor_CSD__2[[#This Row],[rho_BP]])*SQRT(139-2)/SQRT(1-ABS(arithmetic_underlying_cor_CSD__2[[#This Row],[rho_BP]])^2)</f>
        <v>13.195688380015717</v>
      </c>
      <c r="H323" s="1">
        <f>ABS(arithmetic_underlying_cor_CSD__2[[#This Row],[rho_ctrl]])*SQRT(201-2)/SQRT(1-ABS(arithmetic_underlying_cor_CSD__2[[#This Row],[rho_ctrl]])^2)</f>
        <v>18.816865417604685</v>
      </c>
      <c r="I323" s="1">
        <f xml:space="preserve"> _xlfn.T.DIST.2T(arithmetic_underlying_cor_CSD__2[[#This Row],[t1]],139-2)</f>
        <v>3.5941992369109257E-26</v>
      </c>
      <c r="J323" s="1">
        <f xml:space="preserve"> _xlfn.T.DIST.2T(arithmetic_underlying_cor_CSD__2[[#This Row],[t2]],201-2)</f>
        <v>4.7481197772003543E-46</v>
      </c>
      <c r="K323" s="1">
        <f>arithmetic_underlying_cor_CSD__2[[#This Row],[p1]]*arithmetic_underlying_cor_CSD__2[[#This Row],[p2]]</f>
        <v>1.7065688479975188E-71</v>
      </c>
      <c r="L323" s="1">
        <v>322</v>
      </c>
      <c r="M323" s="1">
        <f>(arithmetic_underlying_cor_CSD__2[[#This Row],[Rank]]/9906756)*0.05</f>
        <v>1.6251535820605657E-6</v>
      </c>
      <c r="N323" s="1">
        <f>IF(arithmetic_underlying_cor_CSD__2[[#This Row],[p1p2]]&lt;arithmetic_underlying_cor_CSD__2[[#This Row],[Benjamini]],1,0)</f>
        <v>1</v>
      </c>
    </row>
    <row r="324" spans="1:14" x14ac:dyDescent="0.35">
      <c r="A324" s="1" t="s">
        <v>45</v>
      </c>
      <c r="B324" s="1" t="s">
        <v>46</v>
      </c>
      <c r="C324" s="1">
        <v>0.75272684892099995</v>
      </c>
      <c r="D324" s="1">
        <v>0.79691524875599995</v>
      </c>
      <c r="E324" s="1" t="s">
        <v>23</v>
      </c>
      <c r="F324" s="1">
        <v>0.75272684892099995</v>
      </c>
      <c r="G324" s="1">
        <f>ABS(arithmetic_underlying_cor_CSD__2[[#This Row],[rho_BP]])*SQRT(139-2)/SQRT(1-ABS(arithmetic_underlying_cor_CSD__2[[#This Row],[rho_BP]])^2)</f>
        <v>13.382957210102692</v>
      </c>
      <c r="H324" s="1">
        <f>ABS(arithmetic_underlying_cor_CSD__2[[#This Row],[rho_ctrl]])*SQRT(201-2)/SQRT(1-ABS(arithmetic_underlying_cor_CSD__2[[#This Row],[rho_ctrl]])^2)</f>
        <v>18.609564952355644</v>
      </c>
      <c r="I324" s="1">
        <f xml:space="preserve"> _xlfn.T.DIST.2T(arithmetic_underlying_cor_CSD__2[[#This Row],[t1]],139-2)</f>
        <v>1.2045887846606118E-26</v>
      </c>
      <c r="J324" s="1">
        <f xml:space="preserve"> _xlfn.T.DIST.2T(arithmetic_underlying_cor_CSD__2[[#This Row],[t2]],201-2)</f>
        <v>1.9440676491000224E-45</v>
      </c>
      <c r="K324" s="1">
        <f>arithmetic_underlying_cor_CSD__2[[#This Row],[p1]]*arithmetic_underlying_cor_CSD__2[[#This Row],[p2]]</f>
        <v>2.3418020867274088E-71</v>
      </c>
      <c r="L324" s="1">
        <v>323</v>
      </c>
      <c r="M324" s="1">
        <f>(arithmetic_underlying_cor_CSD__2[[#This Row],[Rank]]/9906756)*0.05</f>
        <v>1.6302006428744182E-6</v>
      </c>
      <c r="N324" s="1">
        <f>IF(arithmetic_underlying_cor_CSD__2[[#This Row],[p1p2]]&lt;arithmetic_underlying_cor_CSD__2[[#This Row],[Benjamini]],1,0)</f>
        <v>1</v>
      </c>
    </row>
    <row r="325" spans="1:14" x14ac:dyDescent="0.35">
      <c r="A325" s="1" t="s">
        <v>46</v>
      </c>
      <c r="B325" s="1" t="s">
        <v>45</v>
      </c>
      <c r="C325" s="1">
        <v>0.75272684892099995</v>
      </c>
      <c r="D325" s="1">
        <v>0.79691524875599995</v>
      </c>
      <c r="E325" s="1" t="s">
        <v>23</v>
      </c>
      <c r="F325" s="1">
        <v>0.75272684892099995</v>
      </c>
      <c r="G325" s="1">
        <f>ABS(arithmetic_underlying_cor_CSD__2[[#This Row],[rho_BP]])*SQRT(139-2)/SQRT(1-ABS(arithmetic_underlying_cor_CSD__2[[#This Row],[rho_BP]])^2)</f>
        <v>13.382957210102692</v>
      </c>
      <c r="H325" s="1">
        <f>ABS(arithmetic_underlying_cor_CSD__2[[#This Row],[rho_ctrl]])*SQRT(201-2)/SQRT(1-ABS(arithmetic_underlying_cor_CSD__2[[#This Row],[rho_ctrl]])^2)</f>
        <v>18.609564952355644</v>
      </c>
      <c r="I325" s="1">
        <f xml:space="preserve"> _xlfn.T.DIST.2T(arithmetic_underlying_cor_CSD__2[[#This Row],[t1]],139-2)</f>
        <v>1.2045887846606118E-26</v>
      </c>
      <c r="J325" s="1">
        <f xml:space="preserve"> _xlfn.T.DIST.2T(arithmetic_underlying_cor_CSD__2[[#This Row],[t2]],201-2)</f>
        <v>1.9440676491000224E-45</v>
      </c>
      <c r="K325" s="1">
        <f>arithmetic_underlying_cor_CSD__2[[#This Row],[p1]]*arithmetic_underlying_cor_CSD__2[[#This Row],[p2]]</f>
        <v>2.3418020867274088E-71</v>
      </c>
      <c r="L325" s="1">
        <v>324</v>
      </c>
      <c r="M325" s="1">
        <f>(arithmetic_underlying_cor_CSD__2[[#This Row],[Rank]]/9906756)*0.05</f>
        <v>1.635247703688271E-6</v>
      </c>
      <c r="N325" s="1">
        <f>IF(arithmetic_underlying_cor_CSD__2[[#This Row],[p1p2]]&lt;arithmetic_underlying_cor_CSD__2[[#This Row],[Benjamini]],1,0)</f>
        <v>1</v>
      </c>
    </row>
    <row r="326" spans="1:14" x14ac:dyDescent="0.35">
      <c r="A326" s="1" t="s">
        <v>43</v>
      </c>
      <c r="B326" s="1" t="s">
        <v>47</v>
      </c>
      <c r="C326" s="1">
        <v>0.82351181294999998</v>
      </c>
      <c r="D326" s="1">
        <v>0.74268647263700005</v>
      </c>
      <c r="E326" s="1" t="s">
        <v>23</v>
      </c>
      <c r="F326" s="1">
        <v>0.74268647263700005</v>
      </c>
      <c r="G326" s="1">
        <f>ABS(arithmetic_underlying_cor_CSD__2[[#This Row],[rho_BP]])*SQRT(139-2)/SQRT(1-ABS(arithmetic_underlying_cor_CSD__2[[#This Row],[rho_BP]])^2)</f>
        <v>16.990963440743052</v>
      </c>
      <c r="H326" s="1">
        <f>ABS(arithmetic_underlying_cor_CSD__2[[#This Row],[rho_ctrl]])*SQRT(201-2)/SQRT(1-ABS(arithmetic_underlying_cor_CSD__2[[#This Row],[rho_ctrl]])^2)</f>
        <v>15.645560010662836</v>
      </c>
      <c r="I326" s="1">
        <f xml:space="preserve"> _xlfn.T.DIST.2T(arithmetic_underlying_cor_CSD__2[[#This Row],[t1]],139-2)</f>
        <v>1.5413677070023172E-35</v>
      </c>
      <c r="J326" s="1">
        <f xml:space="preserve"> _xlfn.T.DIST.2T(arithmetic_underlying_cor_CSD__2[[#This Row],[t2]],201-2)</f>
        <v>1.6663644394690019E-36</v>
      </c>
      <c r="K326" s="1">
        <f>arithmetic_underlying_cor_CSD__2[[#This Row],[p1]]*arithmetic_underlying_cor_CSD__2[[#This Row],[p2]]</f>
        <v>2.5684803350945369E-71</v>
      </c>
      <c r="L326" s="1">
        <v>325</v>
      </c>
      <c r="M326" s="1">
        <f>(arithmetic_underlying_cor_CSD__2[[#This Row],[Rank]]/9906756)*0.05</f>
        <v>1.6402947645021239E-6</v>
      </c>
      <c r="N326" s="1">
        <f>IF(arithmetic_underlying_cor_CSD__2[[#This Row],[p1p2]]&lt;arithmetic_underlying_cor_CSD__2[[#This Row],[Benjamini]],1,0)</f>
        <v>1</v>
      </c>
    </row>
    <row r="327" spans="1:14" x14ac:dyDescent="0.35">
      <c r="A327" s="1" t="s">
        <v>47</v>
      </c>
      <c r="B327" s="1" t="s">
        <v>43</v>
      </c>
      <c r="C327" s="1">
        <v>0.82351181294999998</v>
      </c>
      <c r="D327" s="1">
        <v>0.74268647263700005</v>
      </c>
      <c r="E327" s="1" t="s">
        <v>23</v>
      </c>
      <c r="F327" s="1">
        <v>0.74268647263700005</v>
      </c>
      <c r="G327" s="1">
        <f>ABS(arithmetic_underlying_cor_CSD__2[[#This Row],[rho_BP]])*SQRT(139-2)/SQRT(1-ABS(arithmetic_underlying_cor_CSD__2[[#This Row],[rho_BP]])^2)</f>
        <v>16.990963440743052</v>
      </c>
      <c r="H327" s="1">
        <f>ABS(arithmetic_underlying_cor_CSD__2[[#This Row],[rho_ctrl]])*SQRT(201-2)/SQRT(1-ABS(arithmetic_underlying_cor_CSD__2[[#This Row],[rho_ctrl]])^2)</f>
        <v>15.645560010662836</v>
      </c>
      <c r="I327" s="1">
        <f xml:space="preserve"> _xlfn.T.DIST.2T(arithmetic_underlying_cor_CSD__2[[#This Row],[t1]],139-2)</f>
        <v>1.5413677070023172E-35</v>
      </c>
      <c r="J327" s="1">
        <f xml:space="preserve"> _xlfn.T.DIST.2T(arithmetic_underlying_cor_CSD__2[[#This Row],[t2]],201-2)</f>
        <v>1.6663644394690019E-36</v>
      </c>
      <c r="K327" s="1">
        <f>arithmetic_underlying_cor_CSD__2[[#This Row],[p1]]*arithmetic_underlying_cor_CSD__2[[#This Row],[p2]]</f>
        <v>2.5684803350945369E-71</v>
      </c>
      <c r="L327" s="1">
        <v>326</v>
      </c>
      <c r="M327" s="1">
        <f>(arithmetic_underlying_cor_CSD__2[[#This Row],[Rank]]/9906756)*0.05</f>
        <v>1.6453418253159765E-6</v>
      </c>
      <c r="N327" s="1">
        <f>IF(arithmetic_underlying_cor_CSD__2[[#This Row],[p1p2]]&lt;arithmetic_underlying_cor_CSD__2[[#This Row],[Benjamini]],1,0)</f>
        <v>1</v>
      </c>
    </row>
    <row r="328" spans="1:14" x14ac:dyDescent="0.35">
      <c r="A328" s="1" t="s">
        <v>48</v>
      </c>
      <c r="B328" s="1" t="s">
        <v>51</v>
      </c>
      <c r="C328" s="1">
        <v>0.75853060431700003</v>
      </c>
      <c r="D328" s="1">
        <v>0.79343875124399998</v>
      </c>
      <c r="E328" s="1" t="s">
        <v>23</v>
      </c>
      <c r="F328" s="1">
        <v>0.75853060431700003</v>
      </c>
      <c r="G328" s="1">
        <f>ABS(arithmetic_underlying_cor_CSD__2[[#This Row],[rho_BP]])*SQRT(139-2)/SQRT(1-ABS(arithmetic_underlying_cor_CSD__2[[#This Row],[rho_BP]])^2)</f>
        <v>13.624713490392768</v>
      </c>
      <c r="H328" s="1">
        <f>ABS(arithmetic_underlying_cor_CSD__2[[#This Row],[rho_ctrl]])*SQRT(201-2)/SQRT(1-ABS(arithmetic_underlying_cor_CSD__2[[#This Row],[rho_ctrl]])^2)</f>
        <v>18.389598428578445</v>
      </c>
      <c r="I328" s="1">
        <f xml:space="preserve"> _xlfn.T.DIST.2T(arithmetic_underlying_cor_CSD__2[[#This Row],[t1]],139-2)</f>
        <v>2.9468730991349765E-27</v>
      </c>
      <c r="J328" s="1">
        <f xml:space="preserve"> _xlfn.T.DIST.2T(arithmetic_underlying_cor_CSD__2[[#This Row],[t2]],201-2)</f>
        <v>8.7169475686643992E-45</v>
      </c>
      <c r="K328" s="1">
        <f>arithmetic_underlying_cor_CSD__2[[#This Row],[p1]]*arithmetic_underlying_cor_CSD__2[[#This Row],[p2]]</f>
        <v>2.5687738296667156E-71</v>
      </c>
      <c r="L328" s="1">
        <v>327</v>
      </c>
      <c r="M328" s="1">
        <f>(arithmetic_underlying_cor_CSD__2[[#This Row],[Rank]]/9906756)*0.05</f>
        <v>1.650388886129829E-6</v>
      </c>
      <c r="N328" s="1">
        <f>IF(arithmetic_underlying_cor_CSD__2[[#This Row],[p1p2]]&lt;arithmetic_underlying_cor_CSD__2[[#This Row],[Benjamini]],1,0)</f>
        <v>1</v>
      </c>
    </row>
    <row r="329" spans="1:14" x14ac:dyDescent="0.35">
      <c r="A329" s="1" t="s">
        <v>51</v>
      </c>
      <c r="B329" s="1" t="s">
        <v>48</v>
      </c>
      <c r="C329" s="1">
        <v>0.75853060431700003</v>
      </c>
      <c r="D329" s="1">
        <v>0.79343875124399998</v>
      </c>
      <c r="E329" s="1" t="s">
        <v>23</v>
      </c>
      <c r="F329" s="1">
        <v>0.75853060431700003</v>
      </c>
      <c r="G329" s="1">
        <f>ABS(arithmetic_underlying_cor_CSD__2[[#This Row],[rho_BP]])*SQRT(139-2)/SQRT(1-ABS(arithmetic_underlying_cor_CSD__2[[#This Row],[rho_BP]])^2)</f>
        <v>13.624713490392768</v>
      </c>
      <c r="H329" s="1">
        <f>ABS(arithmetic_underlying_cor_CSD__2[[#This Row],[rho_ctrl]])*SQRT(201-2)/SQRT(1-ABS(arithmetic_underlying_cor_CSD__2[[#This Row],[rho_ctrl]])^2)</f>
        <v>18.389598428578445</v>
      </c>
      <c r="I329" s="1">
        <f xml:space="preserve"> _xlfn.T.DIST.2T(arithmetic_underlying_cor_CSD__2[[#This Row],[t1]],139-2)</f>
        <v>2.9468730991349765E-27</v>
      </c>
      <c r="J329" s="1">
        <f xml:space="preserve"> _xlfn.T.DIST.2T(arithmetic_underlying_cor_CSD__2[[#This Row],[t2]],201-2)</f>
        <v>8.7169475686643992E-45</v>
      </c>
      <c r="K329" s="1">
        <f>arithmetic_underlying_cor_CSD__2[[#This Row],[p1]]*arithmetic_underlying_cor_CSD__2[[#This Row],[p2]]</f>
        <v>2.5687738296667156E-71</v>
      </c>
      <c r="L329" s="1">
        <v>328</v>
      </c>
      <c r="M329" s="1">
        <f>(arithmetic_underlying_cor_CSD__2[[#This Row],[Rank]]/9906756)*0.05</f>
        <v>1.6554359469436818E-6</v>
      </c>
      <c r="N329" s="1">
        <f>IF(arithmetic_underlying_cor_CSD__2[[#This Row],[p1p2]]&lt;arithmetic_underlying_cor_CSD__2[[#This Row],[Benjamini]],1,0)</f>
        <v>1</v>
      </c>
    </row>
    <row r="330" spans="1:14" x14ac:dyDescent="0.35">
      <c r="A330" s="1" t="s">
        <v>215</v>
      </c>
      <c r="B330" s="1" t="s">
        <v>224</v>
      </c>
      <c r="C330" s="1">
        <v>0.719304582734</v>
      </c>
      <c r="D330" s="1">
        <v>0.81288359204000005</v>
      </c>
      <c r="E330" s="1" t="s">
        <v>23</v>
      </c>
      <c r="F330" s="1">
        <v>0.719304582734</v>
      </c>
      <c r="G330" s="1">
        <f>ABS(arithmetic_underlying_cor_CSD__2[[#This Row],[rho_BP]])*SQRT(139-2)/SQRT(1-ABS(arithmetic_underlying_cor_CSD__2[[#This Row],[rho_BP]])^2)</f>
        <v>12.119341948083571</v>
      </c>
      <c r="H330" s="1">
        <f>ABS(arithmetic_underlying_cor_CSD__2[[#This Row],[rho_ctrl]])*SQRT(201-2)/SQRT(1-ABS(arithmetic_underlying_cor_CSD__2[[#This Row],[rho_ctrl]])^2)</f>
        <v>19.688562137136074</v>
      </c>
      <c r="I330" s="1">
        <f xml:space="preserve"> _xlfn.T.DIST.2T(arithmetic_underlying_cor_CSD__2[[#This Row],[t1]],139-2)</f>
        <v>1.98973181523282E-23</v>
      </c>
      <c r="J330" s="1">
        <f xml:space="preserve"> _xlfn.T.DIST.2T(arithmetic_underlying_cor_CSD__2[[#This Row],[t2]],201-2)</f>
        <v>1.3297665135656538E-48</v>
      </c>
      <c r="K330" s="1">
        <f>arithmetic_underlying_cor_CSD__2[[#This Row],[p1]]*arithmetic_underlying_cor_CSD__2[[#This Row],[p2]]</f>
        <v>2.6458787388728067E-71</v>
      </c>
      <c r="L330" s="1">
        <v>329</v>
      </c>
      <c r="M330" s="1">
        <f>(arithmetic_underlying_cor_CSD__2[[#This Row],[Rank]]/9906756)*0.05</f>
        <v>1.6604830077575343E-6</v>
      </c>
      <c r="N330" s="1">
        <f>IF(arithmetic_underlying_cor_CSD__2[[#This Row],[p1p2]]&lt;arithmetic_underlying_cor_CSD__2[[#This Row],[Benjamini]],1,0)</f>
        <v>1</v>
      </c>
    </row>
    <row r="331" spans="1:14" x14ac:dyDescent="0.35">
      <c r="A331" s="1" t="s">
        <v>224</v>
      </c>
      <c r="B331" s="1" t="s">
        <v>215</v>
      </c>
      <c r="C331" s="1">
        <v>0.719304582734</v>
      </c>
      <c r="D331" s="1">
        <v>0.81288359204000005</v>
      </c>
      <c r="E331" s="1" t="s">
        <v>23</v>
      </c>
      <c r="F331" s="1">
        <v>0.719304582734</v>
      </c>
      <c r="G331" s="1">
        <f>ABS(arithmetic_underlying_cor_CSD__2[[#This Row],[rho_BP]])*SQRT(139-2)/SQRT(1-ABS(arithmetic_underlying_cor_CSD__2[[#This Row],[rho_BP]])^2)</f>
        <v>12.119341948083571</v>
      </c>
      <c r="H331" s="1">
        <f>ABS(arithmetic_underlying_cor_CSD__2[[#This Row],[rho_ctrl]])*SQRT(201-2)/SQRT(1-ABS(arithmetic_underlying_cor_CSD__2[[#This Row],[rho_ctrl]])^2)</f>
        <v>19.688562137136074</v>
      </c>
      <c r="I331" s="1">
        <f xml:space="preserve"> _xlfn.T.DIST.2T(arithmetic_underlying_cor_CSD__2[[#This Row],[t1]],139-2)</f>
        <v>1.98973181523282E-23</v>
      </c>
      <c r="J331" s="1">
        <f xml:space="preserve"> _xlfn.T.DIST.2T(arithmetic_underlying_cor_CSD__2[[#This Row],[t2]],201-2)</f>
        <v>1.3297665135656538E-48</v>
      </c>
      <c r="K331" s="1">
        <f>arithmetic_underlying_cor_CSD__2[[#This Row],[p1]]*arithmetic_underlying_cor_CSD__2[[#This Row],[p2]]</f>
        <v>2.6458787388728067E-71</v>
      </c>
      <c r="L331" s="1">
        <v>330</v>
      </c>
      <c r="M331" s="1">
        <f>(arithmetic_underlying_cor_CSD__2[[#This Row],[Rank]]/9906756)*0.05</f>
        <v>1.6655300685713872E-6</v>
      </c>
      <c r="N331" s="1">
        <f>IF(arithmetic_underlying_cor_CSD__2[[#This Row],[p1p2]]&lt;arithmetic_underlying_cor_CSD__2[[#This Row],[Benjamini]],1,0)</f>
        <v>1</v>
      </c>
    </row>
    <row r="332" spans="1:14" x14ac:dyDescent="0.35">
      <c r="A332" s="1" t="s">
        <v>49</v>
      </c>
      <c r="B332" s="1" t="s">
        <v>62</v>
      </c>
      <c r="C332" s="1">
        <v>0.73672673381300002</v>
      </c>
      <c r="D332" s="1">
        <v>0.80490095522399996</v>
      </c>
      <c r="E332" s="1" t="s">
        <v>23</v>
      </c>
      <c r="F332" s="1">
        <v>0.73672673381300002</v>
      </c>
      <c r="G332" s="1">
        <f>ABS(arithmetic_underlying_cor_CSD__2[[#This Row],[rho_BP]])*SQRT(139-2)/SQRT(1-ABS(arithmetic_underlying_cor_CSD__2[[#This Row],[rho_BP]])^2)</f>
        <v>12.752566228285717</v>
      </c>
      <c r="H332" s="1">
        <f>ABS(arithmetic_underlying_cor_CSD__2[[#This Row],[rho_ctrl]])*SQRT(201-2)/SQRT(1-ABS(arithmetic_underlying_cor_CSD__2[[#This Row],[rho_ctrl]])^2)</f>
        <v>19.134394428323738</v>
      </c>
      <c r="I332" s="1">
        <f xml:space="preserve"> _xlfn.T.DIST.2T(arithmetic_underlying_cor_CSD__2[[#This Row],[t1]],139-2)</f>
        <v>4.8123486885205429E-25</v>
      </c>
      <c r="J332" s="1">
        <f xml:space="preserve"> _xlfn.T.DIST.2T(arithmetic_underlying_cor_CSD__2[[#This Row],[t2]],201-2)</f>
        <v>5.5278514979369727E-47</v>
      </c>
      <c r="K332" s="1">
        <f>arithmetic_underlying_cor_CSD__2[[#This Row],[p1]]*arithmetic_underlying_cor_CSD__2[[#This Row],[p2]]</f>
        <v>2.6601948906433309E-71</v>
      </c>
      <c r="L332" s="1">
        <v>331</v>
      </c>
      <c r="M332" s="1">
        <f>(arithmetic_underlying_cor_CSD__2[[#This Row],[Rank]]/9906756)*0.05</f>
        <v>1.67057712938524E-6</v>
      </c>
      <c r="N332" s="1">
        <f>IF(arithmetic_underlying_cor_CSD__2[[#This Row],[p1p2]]&lt;arithmetic_underlying_cor_CSD__2[[#This Row],[Benjamini]],1,0)</f>
        <v>1</v>
      </c>
    </row>
    <row r="333" spans="1:14" x14ac:dyDescent="0.35">
      <c r="A333" s="1" t="s">
        <v>62</v>
      </c>
      <c r="B333" s="1" t="s">
        <v>49</v>
      </c>
      <c r="C333" s="1">
        <v>0.73672673381300002</v>
      </c>
      <c r="D333" s="1">
        <v>0.80490095522399996</v>
      </c>
      <c r="E333" s="1" t="s">
        <v>23</v>
      </c>
      <c r="F333" s="1">
        <v>0.73672673381300002</v>
      </c>
      <c r="G333" s="1">
        <f>ABS(arithmetic_underlying_cor_CSD__2[[#This Row],[rho_BP]])*SQRT(139-2)/SQRT(1-ABS(arithmetic_underlying_cor_CSD__2[[#This Row],[rho_BP]])^2)</f>
        <v>12.752566228285717</v>
      </c>
      <c r="H333" s="1">
        <f>ABS(arithmetic_underlying_cor_CSD__2[[#This Row],[rho_ctrl]])*SQRT(201-2)/SQRT(1-ABS(arithmetic_underlying_cor_CSD__2[[#This Row],[rho_ctrl]])^2)</f>
        <v>19.134394428323738</v>
      </c>
      <c r="I333" s="1">
        <f xml:space="preserve"> _xlfn.T.DIST.2T(arithmetic_underlying_cor_CSD__2[[#This Row],[t1]],139-2)</f>
        <v>4.8123486885205429E-25</v>
      </c>
      <c r="J333" s="1">
        <f xml:space="preserve"> _xlfn.T.DIST.2T(arithmetic_underlying_cor_CSD__2[[#This Row],[t2]],201-2)</f>
        <v>5.5278514979369727E-47</v>
      </c>
      <c r="K333" s="1">
        <f>arithmetic_underlying_cor_CSD__2[[#This Row],[p1]]*arithmetic_underlying_cor_CSD__2[[#This Row],[p2]]</f>
        <v>2.6601948906433309E-71</v>
      </c>
      <c r="L333" s="1">
        <v>332</v>
      </c>
      <c r="M333" s="1">
        <f>(arithmetic_underlying_cor_CSD__2[[#This Row],[Rank]]/9906756)*0.05</f>
        <v>1.6756241901990925E-6</v>
      </c>
      <c r="N333" s="1">
        <f>IF(arithmetic_underlying_cor_CSD__2[[#This Row],[p1p2]]&lt;arithmetic_underlying_cor_CSD__2[[#This Row],[Benjamini]],1,0)</f>
        <v>1</v>
      </c>
    </row>
    <row r="334" spans="1:14" x14ac:dyDescent="0.35">
      <c r="A334" s="1" t="s">
        <v>48</v>
      </c>
      <c r="B334" s="1" t="s">
        <v>50</v>
      </c>
      <c r="C334" s="1">
        <v>0.76048172661900004</v>
      </c>
      <c r="D334" s="1">
        <v>0.79201350248799995</v>
      </c>
      <c r="E334" s="1" t="s">
        <v>23</v>
      </c>
      <c r="F334" s="1">
        <v>0.76048172661900004</v>
      </c>
      <c r="G334" s="1">
        <f>ABS(arithmetic_underlying_cor_CSD__2[[#This Row],[rho_BP]])*SQRT(139-2)/SQRT(1-ABS(arithmetic_underlying_cor_CSD__2[[#This Row],[rho_BP]])^2)</f>
        <v>13.7076807000301</v>
      </c>
      <c r="H334" s="1">
        <f>ABS(arithmetic_underlying_cor_CSD__2[[#This Row],[rho_ctrl]])*SQRT(201-2)/SQRT(1-ABS(arithmetic_underlying_cor_CSD__2[[#This Row],[rho_ctrl]])^2)</f>
        <v>18.300835371942711</v>
      </c>
      <c r="I334" s="1">
        <f xml:space="preserve"> _xlfn.T.DIST.2T(arithmetic_underlying_cor_CSD__2[[#This Row],[t1]],139-2)</f>
        <v>1.8193070928148962E-27</v>
      </c>
      <c r="J334" s="1">
        <f xml:space="preserve"> _xlfn.T.DIST.2T(arithmetic_underlying_cor_CSD__2[[#This Row],[t2]],201-2)</f>
        <v>1.5992431013602934E-44</v>
      </c>
      <c r="K334" s="1">
        <f>arithmetic_underlying_cor_CSD__2[[#This Row],[p1]]*arithmetic_underlying_cor_CSD__2[[#This Row],[p2]]</f>
        <v>2.9095143174400737E-71</v>
      </c>
      <c r="L334" s="1">
        <v>333</v>
      </c>
      <c r="M334" s="1">
        <f>(arithmetic_underlying_cor_CSD__2[[#This Row],[Rank]]/9906756)*0.05</f>
        <v>1.6806712510129451E-6</v>
      </c>
      <c r="N334" s="1">
        <f>IF(arithmetic_underlying_cor_CSD__2[[#This Row],[p1p2]]&lt;arithmetic_underlying_cor_CSD__2[[#This Row],[Benjamini]],1,0)</f>
        <v>1</v>
      </c>
    </row>
    <row r="335" spans="1:14" x14ac:dyDescent="0.35">
      <c r="A335" s="1" t="s">
        <v>50</v>
      </c>
      <c r="B335" s="1" t="s">
        <v>48</v>
      </c>
      <c r="C335" s="1">
        <v>0.76048172661900004</v>
      </c>
      <c r="D335" s="1">
        <v>0.79201350248799995</v>
      </c>
      <c r="E335" s="1" t="s">
        <v>23</v>
      </c>
      <c r="F335" s="1">
        <v>0.76048172661900004</v>
      </c>
      <c r="G335" s="1">
        <f>ABS(arithmetic_underlying_cor_CSD__2[[#This Row],[rho_BP]])*SQRT(139-2)/SQRT(1-ABS(arithmetic_underlying_cor_CSD__2[[#This Row],[rho_BP]])^2)</f>
        <v>13.7076807000301</v>
      </c>
      <c r="H335" s="1">
        <f>ABS(arithmetic_underlying_cor_CSD__2[[#This Row],[rho_ctrl]])*SQRT(201-2)/SQRT(1-ABS(arithmetic_underlying_cor_CSD__2[[#This Row],[rho_ctrl]])^2)</f>
        <v>18.300835371942711</v>
      </c>
      <c r="I335" s="1">
        <f xml:space="preserve"> _xlfn.T.DIST.2T(arithmetic_underlying_cor_CSD__2[[#This Row],[t1]],139-2)</f>
        <v>1.8193070928148962E-27</v>
      </c>
      <c r="J335" s="1">
        <f xml:space="preserve"> _xlfn.T.DIST.2T(arithmetic_underlying_cor_CSD__2[[#This Row],[t2]],201-2)</f>
        <v>1.5992431013602934E-44</v>
      </c>
      <c r="K335" s="1">
        <f>arithmetic_underlying_cor_CSD__2[[#This Row],[p1]]*arithmetic_underlying_cor_CSD__2[[#This Row],[p2]]</f>
        <v>2.9095143174400737E-71</v>
      </c>
      <c r="L335" s="1">
        <v>334</v>
      </c>
      <c r="M335" s="1">
        <f>(arithmetic_underlying_cor_CSD__2[[#This Row],[Rank]]/9906756)*0.05</f>
        <v>1.6857183118267978E-6</v>
      </c>
      <c r="N335" s="1">
        <f>IF(arithmetic_underlying_cor_CSD__2[[#This Row],[p1p2]]&lt;arithmetic_underlying_cor_CSD__2[[#This Row],[Benjamini]],1,0)</f>
        <v>1</v>
      </c>
    </row>
    <row r="336" spans="1:14" x14ac:dyDescent="0.35">
      <c r="A336" s="1" t="s">
        <v>96</v>
      </c>
      <c r="B336" s="1" t="s">
        <v>44</v>
      </c>
      <c r="C336" s="1">
        <v>0.79040364028800003</v>
      </c>
      <c r="D336" s="1">
        <v>0.77162742288599995</v>
      </c>
      <c r="E336" s="1" t="s">
        <v>23</v>
      </c>
      <c r="F336" s="1">
        <v>0.77162742288599995</v>
      </c>
      <c r="G336" s="1">
        <f>ABS(arithmetic_underlying_cor_CSD__2[[#This Row],[rho_BP]])*SQRT(139-2)/SQRT(1-ABS(arithmetic_underlying_cor_CSD__2[[#This Row],[rho_BP]])^2)</f>
        <v>15.102257520558208</v>
      </c>
      <c r="H336" s="1">
        <f>ABS(arithmetic_underlying_cor_CSD__2[[#This Row],[rho_ctrl]])*SQRT(201-2)/SQRT(1-ABS(arithmetic_underlying_cor_CSD__2[[#This Row],[rho_ctrl]])^2)</f>
        <v>17.112994801228165</v>
      </c>
      <c r="I336" s="1">
        <f xml:space="preserve"> _xlfn.T.DIST.2T(arithmetic_underlying_cor_CSD__2[[#This Row],[t1]],139-2)</f>
        <v>5.9567206553432496E-31</v>
      </c>
      <c r="J336" s="1">
        <f xml:space="preserve"> _xlfn.T.DIST.2T(arithmetic_underlying_cor_CSD__2[[#This Row],[t2]],201-2)</f>
        <v>5.7707285096609206E-41</v>
      </c>
      <c r="K336" s="1">
        <f>arithmetic_underlying_cor_CSD__2[[#This Row],[p1]]*arithmetic_underlying_cor_CSD__2[[#This Row],[p2]]</f>
        <v>3.4374617709875371E-71</v>
      </c>
      <c r="L336" s="1">
        <v>335</v>
      </c>
      <c r="M336" s="1">
        <f>(arithmetic_underlying_cor_CSD__2[[#This Row],[Rank]]/9906756)*0.05</f>
        <v>1.6907653726406508E-6</v>
      </c>
      <c r="N336" s="1">
        <f>IF(arithmetic_underlying_cor_CSD__2[[#This Row],[p1p2]]&lt;arithmetic_underlying_cor_CSD__2[[#This Row],[Benjamini]],1,0)</f>
        <v>1</v>
      </c>
    </row>
    <row r="337" spans="1:14" x14ac:dyDescent="0.35">
      <c r="A337" s="1" t="s">
        <v>44</v>
      </c>
      <c r="B337" s="1" t="s">
        <v>96</v>
      </c>
      <c r="C337" s="1">
        <v>0.79040364028800003</v>
      </c>
      <c r="D337" s="1">
        <v>0.77162742288599995</v>
      </c>
      <c r="E337" s="1" t="s">
        <v>23</v>
      </c>
      <c r="F337" s="1">
        <v>0.77162742288599995</v>
      </c>
      <c r="G337" s="1">
        <f>ABS(arithmetic_underlying_cor_CSD__2[[#This Row],[rho_BP]])*SQRT(139-2)/SQRT(1-ABS(arithmetic_underlying_cor_CSD__2[[#This Row],[rho_BP]])^2)</f>
        <v>15.102257520558208</v>
      </c>
      <c r="H337" s="1">
        <f>ABS(arithmetic_underlying_cor_CSD__2[[#This Row],[rho_ctrl]])*SQRT(201-2)/SQRT(1-ABS(arithmetic_underlying_cor_CSD__2[[#This Row],[rho_ctrl]])^2)</f>
        <v>17.112994801228165</v>
      </c>
      <c r="I337" s="1">
        <f xml:space="preserve"> _xlfn.T.DIST.2T(arithmetic_underlying_cor_CSD__2[[#This Row],[t1]],139-2)</f>
        <v>5.9567206553432496E-31</v>
      </c>
      <c r="J337" s="1">
        <f xml:space="preserve"> _xlfn.T.DIST.2T(arithmetic_underlying_cor_CSD__2[[#This Row],[t2]],201-2)</f>
        <v>5.7707285096609206E-41</v>
      </c>
      <c r="K337" s="1">
        <f>arithmetic_underlying_cor_CSD__2[[#This Row],[p1]]*arithmetic_underlying_cor_CSD__2[[#This Row],[p2]]</f>
        <v>3.4374617709875371E-71</v>
      </c>
      <c r="L337" s="1">
        <v>336</v>
      </c>
      <c r="M337" s="1">
        <f>(arithmetic_underlying_cor_CSD__2[[#This Row],[Rank]]/9906756)*0.05</f>
        <v>1.6958124334545033E-6</v>
      </c>
      <c r="N337" s="1">
        <f>IF(arithmetic_underlying_cor_CSD__2[[#This Row],[p1p2]]&lt;arithmetic_underlying_cor_CSD__2[[#This Row],[Benjamini]],1,0)</f>
        <v>1</v>
      </c>
    </row>
    <row r="338" spans="1:14" x14ac:dyDescent="0.35">
      <c r="A338" s="1" t="s">
        <v>98</v>
      </c>
      <c r="B338" s="1" t="s">
        <v>186</v>
      </c>
      <c r="C338" s="1">
        <v>0.83189540287800001</v>
      </c>
      <c r="D338" s="1">
        <v>0.732349552239</v>
      </c>
      <c r="E338" s="1" t="s">
        <v>23</v>
      </c>
      <c r="F338" s="1">
        <v>0.732349552239</v>
      </c>
      <c r="G338" s="1">
        <f>ABS(arithmetic_underlying_cor_CSD__2[[#This Row],[rho_BP]])*SQRT(139-2)/SQRT(1-ABS(arithmetic_underlying_cor_CSD__2[[#This Row],[rho_BP]])^2)</f>
        <v>17.546434375674774</v>
      </c>
      <c r="H338" s="1">
        <f>ABS(arithmetic_underlying_cor_CSD__2[[#This Row],[rho_ctrl]])*SQRT(201-2)/SQRT(1-ABS(arithmetic_underlying_cor_CSD__2[[#This Row],[rho_ctrl]])^2)</f>
        <v>15.172013042325091</v>
      </c>
      <c r="I338" s="1">
        <f xml:space="preserve"> _xlfn.T.DIST.2T(arithmetic_underlying_cor_CSD__2[[#This Row],[t1]],139-2)</f>
        <v>7.4513854075960392E-37</v>
      </c>
      <c r="J338" s="1">
        <f xml:space="preserve"> _xlfn.T.DIST.2T(arithmetic_underlying_cor_CSD__2[[#This Row],[t2]],201-2)</f>
        <v>4.7059741894655127E-35</v>
      </c>
      <c r="K338" s="1">
        <f>arithmetic_underlying_cor_CSD__2[[#This Row],[p1]]*arithmetic_underlying_cor_CSD__2[[#This Row],[p2]]</f>
        <v>3.506602740390692E-71</v>
      </c>
      <c r="L338" s="1">
        <v>337</v>
      </c>
      <c r="M338" s="1">
        <f>(arithmetic_underlying_cor_CSD__2[[#This Row],[Rank]]/9906756)*0.05</f>
        <v>1.700859494268356E-6</v>
      </c>
      <c r="N338" s="1">
        <f>IF(arithmetic_underlying_cor_CSD__2[[#This Row],[p1p2]]&lt;arithmetic_underlying_cor_CSD__2[[#This Row],[Benjamini]],1,0)</f>
        <v>1</v>
      </c>
    </row>
    <row r="339" spans="1:14" x14ac:dyDescent="0.35">
      <c r="A339" s="1" t="s">
        <v>186</v>
      </c>
      <c r="B339" s="1" t="s">
        <v>98</v>
      </c>
      <c r="C339" s="1">
        <v>0.83189540287800001</v>
      </c>
      <c r="D339" s="1">
        <v>0.732349552239</v>
      </c>
      <c r="E339" s="1" t="s">
        <v>23</v>
      </c>
      <c r="F339" s="1">
        <v>0.732349552239</v>
      </c>
      <c r="G339" s="1">
        <f>ABS(arithmetic_underlying_cor_CSD__2[[#This Row],[rho_BP]])*SQRT(139-2)/SQRT(1-ABS(arithmetic_underlying_cor_CSD__2[[#This Row],[rho_BP]])^2)</f>
        <v>17.546434375674774</v>
      </c>
      <c r="H339" s="1">
        <f>ABS(arithmetic_underlying_cor_CSD__2[[#This Row],[rho_ctrl]])*SQRT(201-2)/SQRT(1-ABS(arithmetic_underlying_cor_CSD__2[[#This Row],[rho_ctrl]])^2)</f>
        <v>15.172013042325091</v>
      </c>
      <c r="I339" s="1">
        <f xml:space="preserve"> _xlfn.T.DIST.2T(arithmetic_underlying_cor_CSD__2[[#This Row],[t1]],139-2)</f>
        <v>7.4513854075960392E-37</v>
      </c>
      <c r="J339" s="1">
        <f xml:space="preserve"> _xlfn.T.DIST.2T(arithmetic_underlying_cor_CSD__2[[#This Row],[t2]],201-2)</f>
        <v>4.7059741894655127E-35</v>
      </c>
      <c r="K339" s="1">
        <f>arithmetic_underlying_cor_CSD__2[[#This Row],[p1]]*arithmetic_underlying_cor_CSD__2[[#This Row],[p2]]</f>
        <v>3.506602740390692E-71</v>
      </c>
      <c r="L339" s="1">
        <v>338</v>
      </c>
      <c r="M339" s="1">
        <f>(arithmetic_underlying_cor_CSD__2[[#This Row],[Rank]]/9906756)*0.05</f>
        <v>1.7059065550822086E-6</v>
      </c>
      <c r="N339" s="1">
        <f>IF(arithmetic_underlying_cor_CSD__2[[#This Row],[p1p2]]&lt;arithmetic_underlying_cor_CSD__2[[#This Row],[Benjamini]],1,0)</f>
        <v>1</v>
      </c>
    </row>
    <row r="340" spans="1:14" x14ac:dyDescent="0.35">
      <c r="A340" s="1" t="s">
        <v>66</v>
      </c>
      <c r="B340" s="1" t="s">
        <v>483</v>
      </c>
      <c r="C340" s="1">
        <v>0.78246290647500005</v>
      </c>
      <c r="D340" s="1">
        <v>0.77723141293499998</v>
      </c>
      <c r="E340" s="1" t="s">
        <v>23</v>
      </c>
      <c r="F340" s="1">
        <v>0.77723141293499998</v>
      </c>
      <c r="G340" s="1">
        <f>ABS(arithmetic_underlying_cor_CSD__2[[#This Row],[rho_BP]])*SQRT(139-2)/SQRT(1-ABS(arithmetic_underlying_cor_CSD__2[[#This Row],[rho_BP]])^2)</f>
        <v>14.707780195211843</v>
      </c>
      <c r="H340" s="1">
        <f>ABS(arithmetic_underlying_cor_CSD__2[[#This Row],[rho_ctrl]])*SQRT(201-2)/SQRT(1-ABS(arithmetic_underlying_cor_CSD__2[[#This Row],[rho_ctrl]])^2)</f>
        <v>17.425205860714648</v>
      </c>
      <c r="I340" s="1">
        <f xml:space="preserve"> _xlfn.T.DIST.2T(arithmetic_underlying_cor_CSD__2[[#This Row],[t1]],139-2)</f>
        <v>5.6663484484088879E-30</v>
      </c>
      <c r="J340" s="1">
        <f xml:space="preserve"> _xlfn.T.DIST.2T(arithmetic_underlying_cor_CSD__2[[#This Row],[t2]],201-2)</f>
        <v>6.622270182945169E-42</v>
      </c>
      <c r="K340" s="1">
        <f>arithmetic_underlying_cor_CSD__2[[#This Row],[p1]]*arithmetic_underlying_cor_CSD__2[[#This Row],[p2]]</f>
        <v>3.7524090376075798E-71</v>
      </c>
      <c r="L340" s="1">
        <v>339</v>
      </c>
      <c r="M340" s="1">
        <f>(arithmetic_underlying_cor_CSD__2[[#This Row],[Rank]]/9906756)*0.05</f>
        <v>1.7109536158960611E-6</v>
      </c>
      <c r="N340" s="1">
        <f>IF(arithmetic_underlying_cor_CSD__2[[#This Row],[p1p2]]&lt;arithmetic_underlying_cor_CSD__2[[#This Row],[Benjamini]],1,0)</f>
        <v>1</v>
      </c>
    </row>
    <row r="341" spans="1:14" x14ac:dyDescent="0.35">
      <c r="A341" s="1" t="s">
        <v>483</v>
      </c>
      <c r="B341" s="1" t="s">
        <v>66</v>
      </c>
      <c r="C341" s="1">
        <v>0.78246290647500005</v>
      </c>
      <c r="D341" s="1">
        <v>0.77723141293499998</v>
      </c>
      <c r="E341" s="1" t="s">
        <v>23</v>
      </c>
      <c r="F341" s="1">
        <v>0.77723141293499998</v>
      </c>
      <c r="G341" s="1">
        <f>ABS(arithmetic_underlying_cor_CSD__2[[#This Row],[rho_BP]])*SQRT(139-2)/SQRT(1-ABS(arithmetic_underlying_cor_CSD__2[[#This Row],[rho_BP]])^2)</f>
        <v>14.707780195211843</v>
      </c>
      <c r="H341" s="1">
        <f>ABS(arithmetic_underlying_cor_CSD__2[[#This Row],[rho_ctrl]])*SQRT(201-2)/SQRT(1-ABS(arithmetic_underlying_cor_CSD__2[[#This Row],[rho_ctrl]])^2)</f>
        <v>17.425205860714648</v>
      </c>
      <c r="I341" s="1">
        <f xml:space="preserve"> _xlfn.T.DIST.2T(arithmetic_underlying_cor_CSD__2[[#This Row],[t1]],139-2)</f>
        <v>5.6663484484088879E-30</v>
      </c>
      <c r="J341" s="1">
        <f xml:space="preserve"> _xlfn.T.DIST.2T(arithmetic_underlying_cor_CSD__2[[#This Row],[t2]],201-2)</f>
        <v>6.622270182945169E-42</v>
      </c>
      <c r="K341" s="1">
        <f>arithmetic_underlying_cor_CSD__2[[#This Row],[p1]]*arithmetic_underlying_cor_CSD__2[[#This Row],[p2]]</f>
        <v>3.7524090376075798E-71</v>
      </c>
      <c r="L341" s="1">
        <v>340</v>
      </c>
      <c r="M341" s="1">
        <f>(arithmetic_underlying_cor_CSD__2[[#This Row],[Rank]]/9906756)*0.05</f>
        <v>1.7160006767099141E-6</v>
      </c>
      <c r="N341" s="1">
        <f>IF(arithmetic_underlying_cor_CSD__2[[#This Row],[p1p2]]&lt;arithmetic_underlying_cor_CSD__2[[#This Row],[Benjamini]],1,0)</f>
        <v>1</v>
      </c>
    </row>
    <row r="342" spans="1:14" x14ac:dyDescent="0.35">
      <c r="A342" s="1" t="s">
        <v>43</v>
      </c>
      <c r="B342" s="1" t="s">
        <v>48</v>
      </c>
      <c r="C342" s="1">
        <v>0.804531</v>
      </c>
      <c r="D342" s="1">
        <v>0.75964235323399998</v>
      </c>
      <c r="E342" s="1" t="s">
        <v>23</v>
      </c>
      <c r="F342" s="1">
        <v>0.75964235323399998</v>
      </c>
      <c r="G342" s="1">
        <f>ABS(arithmetic_underlying_cor_CSD__2[[#This Row],[rho_BP]])*SQRT(139-2)/SQRT(1-ABS(arithmetic_underlying_cor_CSD__2[[#This Row],[rho_BP]])^2)</f>
        <v>15.855573211752457</v>
      </c>
      <c r="H342" s="1">
        <f>ABS(arithmetic_underlying_cor_CSD__2[[#This Row],[rho_ctrl]])*SQRT(201-2)/SQRT(1-ABS(arithmetic_underlying_cor_CSD__2[[#This Row],[rho_ctrl]])^2)</f>
        <v>16.477621919275574</v>
      </c>
      <c r="I342" s="1">
        <f xml:space="preserve"> _xlfn.T.DIST.2T(arithmetic_underlying_cor_CSD__2[[#This Row],[t1]],139-2)</f>
        <v>8.4207596717504505E-33</v>
      </c>
      <c r="J342" s="1">
        <f xml:space="preserve"> _xlfn.T.DIST.2T(arithmetic_underlying_cor_CSD__2[[#This Row],[t2]],201-2)</f>
        <v>4.8404191950096383E-39</v>
      </c>
      <c r="K342" s="1">
        <f>arithmetic_underlying_cor_CSD__2[[#This Row],[p1]]*arithmetic_underlying_cor_CSD__2[[#This Row],[p2]]</f>
        <v>4.0760006751703944E-71</v>
      </c>
      <c r="L342" s="1">
        <v>341</v>
      </c>
      <c r="M342" s="1">
        <f>(arithmetic_underlying_cor_CSD__2[[#This Row],[Rank]]/9906756)*0.05</f>
        <v>1.7210477375237668E-6</v>
      </c>
      <c r="N342" s="1">
        <f>IF(arithmetic_underlying_cor_CSD__2[[#This Row],[p1p2]]&lt;arithmetic_underlying_cor_CSD__2[[#This Row],[Benjamini]],1,0)</f>
        <v>1</v>
      </c>
    </row>
    <row r="343" spans="1:14" x14ac:dyDescent="0.35">
      <c r="A343" s="1" t="s">
        <v>48</v>
      </c>
      <c r="B343" s="1" t="s">
        <v>43</v>
      </c>
      <c r="C343" s="1">
        <v>0.804531</v>
      </c>
      <c r="D343" s="1">
        <v>0.75964235323399998</v>
      </c>
      <c r="E343" s="1" t="s">
        <v>23</v>
      </c>
      <c r="F343" s="1">
        <v>0.75964235323399998</v>
      </c>
      <c r="G343" s="1">
        <f>ABS(arithmetic_underlying_cor_CSD__2[[#This Row],[rho_BP]])*SQRT(139-2)/SQRT(1-ABS(arithmetic_underlying_cor_CSD__2[[#This Row],[rho_BP]])^2)</f>
        <v>15.855573211752457</v>
      </c>
      <c r="H343" s="1">
        <f>ABS(arithmetic_underlying_cor_CSD__2[[#This Row],[rho_ctrl]])*SQRT(201-2)/SQRT(1-ABS(arithmetic_underlying_cor_CSD__2[[#This Row],[rho_ctrl]])^2)</f>
        <v>16.477621919275574</v>
      </c>
      <c r="I343" s="1">
        <f xml:space="preserve"> _xlfn.T.DIST.2T(arithmetic_underlying_cor_CSD__2[[#This Row],[t1]],139-2)</f>
        <v>8.4207596717504505E-33</v>
      </c>
      <c r="J343" s="1">
        <f xml:space="preserve"> _xlfn.T.DIST.2T(arithmetic_underlying_cor_CSD__2[[#This Row],[t2]],201-2)</f>
        <v>4.8404191950096383E-39</v>
      </c>
      <c r="K343" s="1">
        <f>arithmetic_underlying_cor_CSD__2[[#This Row],[p1]]*arithmetic_underlying_cor_CSD__2[[#This Row],[p2]]</f>
        <v>4.0760006751703944E-71</v>
      </c>
      <c r="L343" s="1">
        <v>342</v>
      </c>
      <c r="M343" s="1">
        <f>(arithmetic_underlying_cor_CSD__2[[#This Row],[Rank]]/9906756)*0.05</f>
        <v>1.7260947983376193E-6</v>
      </c>
      <c r="N343" s="1">
        <f>IF(arithmetic_underlying_cor_CSD__2[[#This Row],[p1p2]]&lt;arithmetic_underlying_cor_CSD__2[[#This Row],[Benjamini]],1,0)</f>
        <v>1</v>
      </c>
    </row>
    <row r="344" spans="1:14" x14ac:dyDescent="0.35">
      <c r="A344" s="1" t="s">
        <v>50</v>
      </c>
      <c r="B344" s="1" t="s">
        <v>64</v>
      </c>
      <c r="C344" s="1">
        <v>0.80563461151100002</v>
      </c>
      <c r="D344" s="1">
        <v>0.75866672636800003</v>
      </c>
      <c r="E344" s="1" t="s">
        <v>23</v>
      </c>
      <c r="F344" s="1">
        <v>0.75866672636800003</v>
      </c>
      <c r="G344" s="1">
        <f>ABS(arithmetic_underlying_cor_CSD__2[[#This Row],[rho_BP]])*SQRT(139-2)/SQRT(1-ABS(arithmetic_underlying_cor_CSD__2[[#This Row],[rho_BP]])^2)</f>
        <v>15.917468487652094</v>
      </c>
      <c r="H344" s="1">
        <f>ABS(arithmetic_underlying_cor_CSD__2[[#This Row],[rho_ctrl]])*SQRT(201-2)/SQRT(1-ABS(arithmetic_underlying_cor_CSD__2[[#This Row],[rho_ctrl]])^2)</f>
        <v>16.427716517794273</v>
      </c>
      <c r="I344" s="1">
        <f xml:space="preserve"> _xlfn.T.DIST.2T(arithmetic_underlying_cor_CSD__2[[#This Row],[t1]],139-2)</f>
        <v>5.9500209821658124E-33</v>
      </c>
      <c r="J344" s="1">
        <f xml:space="preserve"> _xlfn.T.DIST.2T(arithmetic_underlying_cor_CSD__2[[#This Row],[t2]],201-2)</f>
        <v>6.8629769489000658E-39</v>
      </c>
      <c r="K344" s="1">
        <f>arithmetic_underlying_cor_CSD__2[[#This Row],[p1]]*arithmetic_underlying_cor_CSD__2[[#This Row],[p2]]</f>
        <v>4.08348568460757E-71</v>
      </c>
      <c r="L344" s="1">
        <v>343</v>
      </c>
      <c r="M344" s="1">
        <f>(arithmetic_underlying_cor_CSD__2[[#This Row],[Rank]]/9906756)*0.05</f>
        <v>1.7311418591514721E-6</v>
      </c>
      <c r="N344" s="1">
        <f>IF(arithmetic_underlying_cor_CSD__2[[#This Row],[p1p2]]&lt;arithmetic_underlying_cor_CSD__2[[#This Row],[Benjamini]],1,0)</f>
        <v>1</v>
      </c>
    </row>
    <row r="345" spans="1:14" x14ac:dyDescent="0.35">
      <c r="A345" s="1" t="s">
        <v>64</v>
      </c>
      <c r="B345" s="1" t="s">
        <v>50</v>
      </c>
      <c r="C345" s="1">
        <v>0.80563461151100002</v>
      </c>
      <c r="D345" s="1">
        <v>0.75866672636800003</v>
      </c>
      <c r="E345" s="1" t="s">
        <v>23</v>
      </c>
      <c r="F345" s="1">
        <v>0.75866672636800003</v>
      </c>
      <c r="G345" s="1">
        <f>ABS(arithmetic_underlying_cor_CSD__2[[#This Row],[rho_BP]])*SQRT(139-2)/SQRT(1-ABS(arithmetic_underlying_cor_CSD__2[[#This Row],[rho_BP]])^2)</f>
        <v>15.917468487652094</v>
      </c>
      <c r="H345" s="1">
        <f>ABS(arithmetic_underlying_cor_CSD__2[[#This Row],[rho_ctrl]])*SQRT(201-2)/SQRT(1-ABS(arithmetic_underlying_cor_CSD__2[[#This Row],[rho_ctrl]])^2)</f>
        <v>16.427716517794273</v>
      </c>
      <c r="I345" s="1">
        <f xml:space="preserve"> _xlfn.T.DIST.2T(arithmetic_underlying_cor_CSD__2[[#This Row],[t1]],139-2)</f>
        <v>5.9500209821658124E-33</v>
      </c>
      <c r="J345" s="1">
        <f xml:space="preserve"> _xlfn.T.DIST.2T(arithmetic_underlying_cor_CSD__2[[#This Row],[t2]],201-2)</f>
        <v>6.8629769489000658E-39</v>
      </c>
      <c r="K345" s="1">
        <f>arithmetic_underlying_cor_CSD__2[[#This Row],[p1]]*arithmetic_underlying_cor_CSD__2[[#This Row],[p2]]</f>
        <v>4.08348568460757E-71</v>
      </c>
      <c r="L345" s="1">
        <v>344</v>
      </c>
      <c r="M345" s="1">
        <f>(arithmetic_underlying_cor_CSD__2[[#This Row],[Rank]]/9906756)*0.05</f>
        <v>1.7361889199653246E-6</v>
      </c>
      <c r="N345" s="1">
        <f>IF(arithmetic_underlying_cor_CSD__2[[#This Row],[p1p2]]&lt;arithmetic_underlying_cor_CSD__2[[#This Row],[Benjamini]],1,0)</f>
        <v>1</v>
      </c>
    </row>
    <row r="346" spans="1:14" x14ac:dyDescent="0.35">
      <c r="A346" s="1" t="s">
        <v>66</v>
      </c>
      <c r="B346" s="1" t="s">
        <v>438</v>
      </c>
      <c r="C346" s="1">
        <v>0.75859040287799995</v>
      </c>
      <c r="D346" s="1">
        <v>0.79186188059700002</v>
      </c>
      <c r="E346" s="1" t="s">
        <v>23</v>
      </c>
      <c r="F346" s="1">
        <v>0.75859040287799995</v>
      </c>
      <c r="G346" s="1">
        <f>ABS(arithmetic_underlying_cor_CSD__2[[#This Row],[rho_BP]])*SQRT(139-2)/SQRT(1-ABS(arithmetic_underlying_cor_CSD__2[[#This Row],[rho_BP]])^2)</f>
        <v>13.627243385837863</v>
      </c>
      <c r="H346" s="1">
        <f>ABS(arithmetic_underlying_cor_CSD__2[[#This Row],[rho_ctrl]])*SQRT(201-2)/SQRT(1-ABS(arithmetic_underlying_cor_CSD__2[[#This Row],[rho_ctrl]])^2)</f>
        <v>18.291439999456131</v>
      </c>
      <c r="I346" s="1">
        <f xml:space="preserve"> _xlfn.T.DIST.2T(arithmetic_underlying_cor_CSD__2[[#This Row],[t1]],139-2)</f>
        <v>2.9038320955706018E-27</v>
      </c>
      <c r="J346" s="1">
        <f xml:space="preserve"> _xlfn.T.DIST.2T(arithmetic_underlying_cor_CSD__2[[#This Row],[t2]],201-2)</f>
        <v>1.705415599701878E-44</v>
      </c>
      <c r="K346" s="1">
        <f>arithmetic_underlying_cor_CSD__2[[#This Row],[p1]]*arithmetic_underlying_cor_CSD__2[[#This Row],[p2]]</f>
        <v>4.952240554701099E-71</v>
      </c>
      <c r="L346" s="1">
        <v>345</v>
      </c>
      <c r="M346" s="1">
        <f>(arithmetic_underlying_cor_CSD__2[[#This Row],[Rank]]/9906756)*0.05</f>
        <v>1.7412359807791776E-6</v>
      </c>
      <c r="N346" s="1">
        <f>IF(arithmetic_underlying_cor_CSD__2[[#This Row],[p1p2]]&lt;arithmetic_underlying_cor_CSD__2[[#This Row],[Benjamini]],1,0)</f>
        <v>1</v>
      </c>
    </row>
    <row r="347" spans="1:14" x14ac:dyDescent="0.35">
      <c r="A347" s="1" t="s">
        <v>438</v>
      </c>
      <c r="B347" s="1" t="s">
        <v>66</v>
      </c>
      <c r="C347" s="2">
        <v>0.75859040287799995</v>
      </c>
      <c r="D347" s="1">
        <v>0.79186188059700002</v>
      </c>
      <c r="E347" s="1" t="s">
        <v>23</v>
      </c>
      <c r="F347" s="1">
        <v>0.75859040287799995</v>
      </c>
      <c r="G347" s="1">
        <f>ABS(arithmetic_underlying_cor_CSD__2[[#This Row],[rho_BP]])*SQRT(139-2)/SQRT(1-ABS(arithmetic_underlying_cor_CSD__2[[#This Row],[rho_BP]])^2)</f>
        <v>13.627243385837863</v>
      </c>
      <c r="H347" s="1">
        <f>ABS(arithmetic_underlying_cor_CSD__2[[#This Row],[rho_ctrl]])*SQRT(201-2)/SQRT(1-ABS(arithmetic_underlying_cor_CSD__2[[#This Row],[rho_ctrl]])^2)</f>
        <v>18.291439999456131</v>
      </c>
      <c r="I347" s="1">
        <f xml:space="preserve"> _xlfn.T.DIST.2T(arithmetic_underlying_cor_CSD__2[[#This Row],[t1]],139-2)</f>
        <v>2.9038320955706018E-27</v>
      </c>
      <c r="J347" s="1">
        <f xml:space="preserve"> _xlfn.T.DIST.2T(arithmetic_underlying_cor_CSD__2[[#This Row],[t2]],201-2)</f>
        <v>1.705415599701878E-44</v>
      </c>
      <c r="K347" s="1">
        <f>arithmetic_underlying_cor_CSD__2[[#This Row],[p1]]*arithmetic_underlying_cor_CSD__2[[#This Row],[p2]]</f>
        <v>4.952240554701099E-71</v>
      </c>
      <c r="L347" s="1">
        <v>346</v>
      </c>
      <c r="M347" s="1">
        <f>(arithmetic_underlying_cor_CSD__2[[#This Row],[Rank]]/9906756)*0.05</f>
        <v>1.7462830415930301E-6</v>
      </c>
      <c r="N347" s="1">
        <f>IF(arithmetic_underlying_cor_CSD__2[[#This Row],[p1p2]]&lt;arithmetic_underlying_cor_CSD__2[[#This Row],[Benjamini]],1,0)</f>
        <v>1</v>
      </c>
    </row>
    <row r="348" spans="1:14" x14ac:dyDescent="0.35">
      <c r="A348" s="1" t="s">
        <v>98</v>
      </c>
      <c r="B348" s="1" t="s">
        <v>187</v>
      </c>
      <c r="C348" s="1">
        <v>0.78659650359699995</v>
      </c>
      <c r="D348" s="1">
        <v>0.76978624875599999</v>
      </c>
      <c r="E348" s="1" t="s">
        <v>23</v>
      </c>
      <c r="F348" s="1">
        <v>0.76978624875599999</v>
      </c>
      <c r="G348" s="1">
        <f>ABS(arithmetic_underlying_cor_CSD__2[[#This Row],[rho_BP]])*SQRT(139-2)/SQRT(1-ABS(arithmetic_underlying_cor_CSD__2[[#This Row],[rho_BP]])^2)</f>
        <v>14.910708846328358</v>
      </c>
      <c r="H348" s="1">
        <f>ABS(arithmetic_underlying_cor_CSD__2[[#This Row],[rho_ctrl]])*SQRT(201-2)/SQRT(1-ABS(arithmetic_underlying_cor_CSD__2[[#This Row],[rho_ctrl]])^2)</f>
        <v>17.012598314803721</v>
      </c>
      <c r="I348" s="1">
        <f xml:space="preserve"> _xlfn.T.DIST.2T(arithmetic_underlying_cor_CSD__2[[#This Row],[t1]],139-2)</f>
        <v>1.7752079705416149E-30</v>
      </c>
      <c r="J348" s="1">
        <f xml:space="preserve"> _xlfn.T.DIST.2T(arithmetic_underlying_cor_CSD__2[[#This Row],[t2]],201-2)</f>
        <v>1.1595948756520914E-40</v>
      </c>
      <c r="K348" s="1">
        <f>arithmetic_underlying_cor_CSD__2[[#This Row],[p1]]*arithmetic_underlying_cor_CSD__2[[#This Row],[p2]]</f>
        <v>2.0585220658568057E-70</v>
      </c>
      <c r="L348" s="1">
        <v>347</v>
      </c>
      <c r="M348" s="1">
        <f>(arithmetic_underlying_cor_CSD__2[[#This Row],[Rank]]/9906756)*0.05</f>
        <v>1.7513301024068829E-6</v>
      </c>
      <c r="N348" s="1">
        <f>IF(arithmetic_underlying_cor_CSD__2[[#This Row],[p1p2]]&lt;arithmetic_underlying_cor_CSD__2[[#This Row],[Benjamini]],1,0)</f>
        <v>1</v>
      </c>
    </row>
    <row r="349" spans="1:14" x14ac:dyDescent="0.35">
      <c r="A349" s="1" t="s">
        <v>187</v>
      </c>
      <c r="B349" s="1" t="s">
        <v>98</v>
      </c>
      <c r="C349" s="1">
        <v>0.78659650359699995</v>
      </c>
      <c r="D349" s="1">
        <v>0.76978624875599999</v>
      </c>
      <c r="E349" s="1" t="s">
        <v>23</v>
      </c>
      <c r="F349" s="1">
        <v>0.76978624875599999</v>
      </c>
      <c r="G349" s="1">
        <f>ABS(arithmetic_underlying_cor_CSD__2[[#This Row],[rho_BP]])*SQRT(139-2)/SQRT(1-ABS(arithmetic_underlying_cor_CSD__2[[#This Row],[rho_BP]])^2)</f>
        <v>14.910708846328358</v>
      </c>
      <c r="H349" s="1">
        <f>ABS(arithmetic_underlying_cor_CSD__2[[#This Row],[rho_ctrl]])*SQRT(201-2)/SQRT(1-ABS(arithmetic_underlying_cor_CSD__2[[#This Row],[rho_ctrl]])^2)</f>
        <v>17.012598314803721</v>
      </c>
      <c r="I349" s="1">
        <f xml:space="preserve"> _xlfn.T.DIST.2T(arithmetic_underlying_cor_CSD__2[[#This Row],[t1]],139-2)</f>
        <v>1.7752079705416149E-30</v>
      </c>
      <c r="J349" s="1">
        <f xml:space="preserve"> _xlfn.T.DIST.2T(arithmetic_underlying_cor_CSD__2[[#This Row],[t2]],201-2)</f>
        <v>1.1595948756520914E-40</v>
      </c>
      <c r="K349" s="1">
        <f>arithmetic_underlying_cor_CSD__2[[#This Row],[p1]]*arithmetic_underlying_cor_CSD__2[[#This Row],[p2]]</f>
        <v>2.0585220658568057E-70</v>
      </c>
      <c r="L349" s="1">
        <v>348</v>
      </c>
      <c r="M349" s="1">
        <f>(arithmetic_underlying_cor_CSD__2[[#This Row],[Rank]]/9906756)*0.05</f>
        <v>1.7563771632207354E-6</v>
      </c>
      <c r="N349" s="1">
        <f>IF(arithmetic_underlying_cor_CSD__2[[#This Row],[p1p2]]&lt;arithmetic_underlying_cor_CSD__2[[#This Row],[Benjamini]],1,0)</f>
        <v>1</v>
      </c>
    </row>
    <row r="350" spans="1:14" x14ac:dyDescent="0.35">
      <c r="A350" s="1" t="s">
        <v>44</v>
      </c>
      <c r="B350" s="1" t="s">
        <v>483</v>
      </c>
      <c r="C350" s="1">
        <v>0.71414053237399999</v>
      </c>
      <c r="D350" s="1">
        <v>0.81027054726400005</v>
      </c>
      <c r="E350" s="1" t="s">
        <v>23</v>
      </c>
      <c r="F350" s="1">
        <v>0.71414053237399999</v>
      </c>
      <c r="G350" s="1">
        <f>ABS(arithmetic_underlying_cor_CSD__2[[#This Row],[rho_BP]])*SQRT(139-2)/SQRT(1-ABS(arithmetic_underlying_cor_CSD__2[[#This Row],[rho_BP]])^2)</f>
        <v>11.941103540720235</v>
      </c>
      <c r="H350" s="1">
        <f>ABS(arithmetic_underlying_cor_CSD__2[[#This Row],[rho_ctrl]])*SQRT(201-2)/SQRT(1-ABS(arithmetic_underlying_cor_CSD__2[[#This Row],[rho_ctrl]])^2)</f>
        <v>19.503720800540091</v>
      </c>
      <c r="I350" s="1">
        <f xml:space="preserve"> _xlfn.T.DIST.2T(arithmetic_underlying_cor_CSD__2[[#This Row],[t1]],139-2)</f>
        <v>5.6843770301954141E-23</v>
      </c>
      <c r="J350" s="1">
        <f xml:space="preserve"> _xlfn.T.DIST.2T(arithmetic_underlying_cor_CSD__2[[#This Row],[t2]],201-2)</f>
        <v>4.5930329686030952E-48</v>
      </c>
      <c r="K350" s="1">
        <f>arithmetic_underlying_cor_CSD__2[[#This Row],[p1]]*arithmetic_underlying_cor_CSD__2[[#This Row],[p2]]</f>
        <v>2.6108531105657689E-70</v>
      </c>
      <c r="L350" s="1">
        <v>349</v>
      </c>
      <c r="M350" s="1">
        <f>(arithmetic_underlying_cor_CSD__2[[#This Row],[Rank]]/9906756)*0.05</f>
        <v>1.7614242240345881E-6</v>
      </c>
      <c r="N350" s="1">
        <f>IF(arithmetic_underlying_cor_CSD__2[[#This Row],[p1p2]]&lt;arithmetic_underlying_cor_CSD__2[[#This Row],[Benjamini]],1,0)</f>
        <v>1</v>
      </c>
    </row>
    <row r="351" spans="1:14" x14ac:dyDescent="0.35">
      <c r="A351" s="1" t="s">
        <v>483</v>
      </c>
      <c r="B351" s="1" t="s">
        <v>44</v>
      </c>
      <c r="C351" s="1">
        <v>0.71414053237399999</v>
      </c>
      <c r="D351" s="1">
        <v>0.81027054726400005</v>
      </c>
      <c r="E351" s="1" t="s">
        <v>23</v>
      </c>
      <c r="F351" s="1">
        <v>0.71414053237399999</v>
      </c>
      <c r="G351" s="1">
        <f>ABS(arithmetic_underlying_cor_CSD__2[[#This Row],[rho_BP]])*SQRT(139-2)/SQRT(1-ABS(arithmetic_underlying_cor_CSD__2[[#This Row],[rho_BP]])^2)</f>
        <v>11.941103540720235</v>
      </c>
      <c r="H351" s="1">
        <f>ABS(arithmetic_underlying_cor_CSD__2[[#This Row],[rho_ctrl]])*SQRT(201-2)/SQRT(1-ABS(arithmetic_underlying_cor_CSD__2[[#This Row],[rho_ctrl]])^2)</f>
        <v>19.503720800540091</v>
      </c>
      <c r="I351" s="1">
        <f xml:space="preserve"> _xlfn.T.DIST.2T(arithmetic_underlying_cor_CSD__2[[#This Row],[t1]],139-2)</f>
        <v>5.6843770301954141E-23</v>
      </c>
      <c r="J351" s="1">
        <f xml:space="preserve"> _xlfn.T.DIST.2T(arithmetic_underlying_cor_CSD__2[[#This Row],[t2]],201-2)</f>
        <v>4.5930329686030952E-48</v>
      </c>
      <c r="K351" s="1">
        <f>arithmetic_underlying_cor_CSD__2[[#This Row],[p1]]*arithmetic_underlying_cor_CSD__2[[#This Row],[p2]]</f>
        <v>2.6108531105657689E-70</v>
      </c>
      <c r="L351" s="1">
        <v>350</v>
      </c>
      <c r="M351" s="1">
        <f>(arithmetic_underlying_cor_CSD__2[[#This Row],[Rank]]/9906756)*0.05</f>
        <v>1.7664712848484411E-6</v>
      </c>
      <c r="N351" s="1">
        <f>IF(arithmetic_underlying_cor_CSD__2[[#This Row],[p1p2]]&lt;arithmetic_underlying_cor_CSD__2[[#This Row],[Benjamini]],1,0)</f>
        <v>1</v>
      </c>
    </row>
    <row r="352" spans="1:14" x14ac:dyDescent="0.35">
      <c r="A352" s="1" t="s">
        <v>50</v>
      </c>
      <c r="B352" s="1" t="s">
        <v>65</v>
      </c>
      <c r="C352" s="1">
        <v>0.777554438849</v>
      </c>
      <c r="D352" s="1">
        <v>0.77569227860699996</v>
      </c>
      <c r="E352" s="1" t="s">
        <v>23</v>
      </c>
      <c r="F352" s="1">
        <v>0.77569227860699996</v>
      </c>
      <c r="G352" s="1">
        <f>ABS(arithmetic_underlying_cor_CSD__2[[#This Row],[rho_BP]])*SQRT(139-2)/SQRT(1-ABS(arithmetic_underlying_cor_CSD__2[[#This Row],[rho_BP]])^2)</f>
        <v>14.473306576224013</v>
      </c>
      <c r="H352" s="1">
        <f>ABS(arithmetic_underlying_cor_CSD__2[[#This Row],[rho_ctrl]])*SQRT(201-2)/SQRT(1-ABS(arithmetic_underlying_cor_CSD__2[[#This Row],[rho_ctrl]])^2)</f>
        <v>17.338440869408799</v>
      </c>
      <c r="I352" s="1">
        <f xml:space="preserve"> _xlfn.T.DIST.2T(arithmetic_underlying_cor_CSD__2[[#This Row],[t1]],139-2)</f>
        <v>2.1763662595441882E-29</v>
      </c>
      <c r="J352" s="1">
        <f xml:space="preserve"> _xlfn.T.DIST.2T(arithmetic_underlying_cor_CSD__2[[#This Row],[t2]],201-2)</f>
        <v>1.2076654960392779E-41</v>
      </c>
      <c r="K352" s="1">
        <f>arithmetic_underlying_cor_CSD__2[[#This Row],[p1]]*arithmetic_underlying_cor_CSD__2[[#This Row],[p2]]</f>
        <v>2.6283224383955798E-70</v>
      </c>
      <c r="L352" s="1">
        <v>351</v>
      </c>
      <c r="M352" s="1">
        <f>(arithmetic_underlying_cor_CSD__2[[#This Row],[Rank]]/9906756)*0.05</f>
        <v>1.7715183456622936E-6</v>
      </c>
      <c r="N352" s="1">
        <f>IF(arithmetic_underlying_cor_CSD__2[[#This Row],[p1p2]]&lt;arithmetic_underlying_cor_CSD__2[[#This Row],[Benjamini]],1,0)</f>
        <v>1</v>
      </c>
    </row>
    <row r="353" spans="1:14" x14ac:dyDescent="0.35">
      <c r="A353" s="1" t="s">
        <v>65</v>
      </c>
      <c r="B353" s="1" t="s">
        <v>50</v>
      </c>
      <c r="C353" s="1">
        <v>0.777554438849</v>
      </c>
      <c r="D353" s="1">
        <v>0.77569227860699996</v>
      </c>
      <c r="E353" s="1" t="s">
        <v>23</v>
      </c>
      <c r="F353" s="1">
        <v>0.77569227860699996</v>
      </c>
      <c r="G353" s="1">
        <f>ABS(arithmetic_underlying_cor_CSD__2[[#This Row],[rho_BP]])*SQRT(139-2)/SQRT(1-ABS(arithmetic_underlying_cor_CSD__2[[#This Row],[rho_BP]])^2)</f>
        <v>14.473306576224013</v>
      </c>
      <c r="H353" s="1">
        <f>ABS(arithmetic_underlying_cor_CSD__2[[#This Row],[rho_ctrl]])*SQRT(201-2)/SQRT(1-ABS(arithmetic_underlying_cor_CSD__2[[#This Row],[rho_ctrl]])^2)</f>
        <v>17.338440869408799</v>
      </c>
      <c r="I353" s="1">
        <f xml:space="preserve"> _xlfn.T.DIST.2T(arithmetic_underlying_cor_CSD__2[[#This Row],[t1]],139-2)</f>
        <v>2.1763662595441882E-29</v>
      </c>
      <c r="J353" s="1">
        <f xml:space="preserve"> _xlfn.T.DIST.2T(arithmetic_underlying_cor_CSD__2[[#This Row],[t2]],201-2)</f>
        <v>1.2076654960392779E-41</v>
      </c>
      <c r="K353" s="1">
        <f>arithmetic_underlying_cor_CSD__2[[#This Row],[p1]]*arithmetic_underlying_cor_CSD__2[[#This Row],[p2]]</f>
        <v>2.6283224383955798E-70</v>
      </c>
      <c r="L353" s="1">
        <v>352</v>
      </c>
      <c r="M353" s="1">
        <f>(arithmetic_underlying_cor_CSD__2[[#This Row],[Rank]]/9906756)*0.05</f>
        <v>1.7765654064761462E-6</v>
      </c>
      <c r="N353" s="1">
        <f>IF(arithmetic_underlying_cor_CSD__2[[#This Row],[p1p2]]&lt;arithmetic_underlying_cor_CSD__2[[#This Row],[Benjamini]],1,0)</f>
        <v>1</v>
      </c>
    </row>
    <row r="354" spans="1:14" x14ac:dyDescent="0.35">
      <c r="A354" s="1" t="s">
        <v>460</v>
      </c>
      <c r="B354" s="1" t="s">
        <v>191</v>
      </c>
      <c r="C354" s="1">
        <v>0.81028887769799995</v>
      </c>
      <c r="D354" s="1">
        <v>0.74886399999999997</v>
      </c>
      <c r="E354" s="1" t="s">
        <v>23</v>
      </c>
      <c r="F354" s="1">
        <v>0.74886399999999997</v>
      </c>
      <c r="G354" s="1">
        <f>ABS(arithmetic_underlying_cor_CSD__2[[#This Row],[rho_BP]])*SQRT(139-2)/SQRT(1-ABS(arithmetic_underlying_cor_CSD__2[[#This Row],[rho_BP]])^2)</f>
        <v>16.183774670469628</v>
      </c>
      <c r="H354" s="1">
        <f>ABS(arithmetic_underlying_cor_CSD__2[[#This Row],[rho_ctrl]])*SQRT(201-2)/SQRT(1-ABS(arithmetic_underlying_cor_CSD__2[[#This Row],[rho_ctrl]])^2)</f>
        <v>15.940318188326764</v>
      </c>
      <c r="I354" s="1">
        <f xml:space="preserve"> _xlfn.T.DIST.2T(arithmetic_underlying_cor_CSD__2[[#This Row],[t1]],139-2)</f>
        <v>1.3415729296861546E-33</v>
      </c>
      <c r="J354" s="1">
        <f xml:space="preserve"> _xlfn.T.DIST.2T(arithmetic_underlying_cor_CSD__2[[#This Row],[t2]],201-2)</f>
        <v>2.0943889866733385E-37</v>
      </c>
      <c r="K354" s="1">
        <f>arithmetic_underlying_cor_CSD__2[[#This Row],[p1]]*arithmetic_underlying_cor_CSD__2[[#This Row],[p2]]</f>
        <v>2.8097755687537672E-70</v>
      </c>
      <c r="L354" s="1">
        <v>353</v>
      </c>
      <c r="M354" s="1">
        <f>(arithmetic_underlying_cor_CSD__2[[#This Row],[Rank]]/9906756)*0.05</f>
        <v>1.7816124672899989E-6</v>
      </c>
      <c r="N354" s="1">
        <f>IF(arithmetic_underlying_cor_CSD__2[[#This Row],[p1p2]]&lt;arithmetic_underlying_cor_CSD__2[[#This Row],[Benjamini]],1,0)</f>
        <v>1</v>
      </c>
    </row>
    <row r="355" spans="1:14" x14ac:dyDescent="0.35">
      <c r="A355" s="1" t="s">
        <v>191</v>
      </c>
      <c r="B355" s="1" t="s">
        <v>460</v>
      </c>
      <c r="C355" s="1">
        <v>0.81028887769799995</v>
      </c>
      <c r="D355" s="1">
        <v>0.74886399999999997</v>
      </c>
      <c r="E355" s="1" t="s">
        <v>23</v>
      </c>
      <c r="F355" s="1">
        <v>0.74886399999999997</v>
      </c>
      <c r="G355" s="1">
        <f>ABS(arithmetic_underlying_cor_CSD__2[[#This Row],[rho_BP]])*SQRT(139-2)/SQRT(1-ABS(arithmetic_underlying_cor_CSD__2[[#This Row],[rho_BP]])^2)</f>
        <v>16.183774670469628</v>
      </c>
      <c r="H355" s="1">
        <f>ABS(arithmetic_underlying_cor_CSD__2[[#This Row],[rho_ctrl]])*SQRT(201-2)/SQRT(1-ABS(arithmetic_underlying_cor_CSD__2[[#This Row],[rho_ctrl]])^2)</f>
        <v>15.940318188326764</v>
      </c>
      <c r="I355" s="1">
        <f xml:space="preserve"> _xlfn.T.DIST.2T(arithmetic_underlying_cor_CSD__2[[#This Row],[t1]],139-2)</f>
        <v>1.3415729296861546E-33</v>
      </c>
      <c r="J355" s="1">
        <f xml:space="preserve"> _xlfn.T.DIST.2T(arithmetic_underlying_cor_CSD__2[[#This Row],[t2]],201-2)</f>
        <v>2.0943889866733385E-37</v>
      </c>
      <c r="K355" s="1">
        <f>arithmetic_underlying_cor_CSD__2[[#This Row],[p1]]*arithmetic_underlying_cor_CSD__2[[#This Row],[p2]]</f>
        <v>2.8097755687537672E-70</v>
      </c>
      <c r="L355" s="1">
        <v>354</v>
      </c>
      <c r="M355" s="1">
        <f>(arithmetic_underlying_cor_CSD__2[[#This Row],[Rank]]/9906756)*0.05</f>
        <v>1.7866595281038514E-6</v>
      </c>
      <c r="N355" s="1">
        <f>IF(arithmetic_underlying_cor_CSD__2[[#This Row],[p1p2]]&lt;arithmetic_underlying_cor_CSD__2[[#This Row],[Benjamini]],1,0)</f>
        <v>1</v>
      </c>
    </row>
    <row r="356" spans="1:14" x14ac:dyDescent="0.35">
      <c r="A356" s="1" t="s">
        <v>139</v>
      </c>
      <c r="B356" s="1" t="s">
        <v>126</v>
      </c>
      <c r="C356" s="1">
        <v>0.79661028776999998</v>
      </c>
      <c r="D356" s="1">
        <v>0.76092987562199998</v>
      </c>
      <c r="E356" s="1" t="s">
        <v>23</v>
      </c>
      <c r="F356" s="1">
        <v>0.76092987562199998</v>
      </c>
      <c r="G356" s="1">
        <f>ABS(arithmetic_underlying_cor_CSD__2[[#This Row],[rho_BP]])*SQRT(139-2)/SQRT(1-ABS(arithmetic_underlying_cor_CSD__2[[#This Row],[rho_BP]])^2)</f>
        <v>15.424630255007196</v>
      </c>
      <c r="H356" s="1">
        <f>ABS(arithmetic_underlying_cor_CSD__2[[#This Row],[rho_ctrl]])*SQRT(201-2)/SQRT(1-ABS(arithmetic_underlying_cor_CSD__2[[#This Row],[rho_ctrl]])^2)</f>
        <v>16.543884495933167</v>
      </c>
      <c r="I356" s="1">
        <f xml:space="preserve"> _xlfn.T.DIST.2T(arithmetic_underlying_cor_CSD__2[[#This Row],[t1]],139-2)</f>
        <v>9.5584262851806933E-32</v>
      </c>
      <c r="J356" s="1">
        <f xml:space="preserve"> _xlfn.T.DIST.2T(arithmetic_underlying_cor_CSD__2[[#This Row],[t2]],201-2)</f>
        <v>3.0455754382676247E-39</v>
      </c>
      <c r="K356" s="1">
        <f>arithmetic_underlying_cor_CSD__2[[#This Row],[p1]]*arithmetic_underlying_cor_CSD__2[[#This Row],[p2]]</f>
        <v>2.9110908322637977E-70</v>
      </c>
      <c r="L356" s="1">
        <v>355</v>
      </c>
      <c r="M356" s="1">
        <f>(arithmetic_underlying_cor_CSD__2[[#This Row],[Rank]]/9906756)*0.05</f>
        <v>1.7917065889177044E-6</v>
      </c>
      <c r="N356" s="1">
        <f>IF(arithmetic_underlying_cor_CSD__2[[#This Row],[p1p2]]&lt;arithmetic_underlying_cor_CSD__2[[#This Row],[Benjamini]],1,0)</f>
        <v>1</v>
      </c>
    </row>
    <row r="357" spans="1:14" x14ac:dyDescent="0.35">
      <c r="A357" s="1" t="s">
        <v>126</v>
      </c>
      <c r="B357" s="1" t="s">
        <v>139</v>
      </c>
      <c r="C357" s="1">
        <v>0.79661028776999998</v>
      </c>
      <c r="D357" s="1">
        <v>0.76092987562199998</v>
      </c>
      <c r="E357" s="1" t="s">
        <v>23</v>
      </c>
      <c r="F357" s="1">
        <v>0.76092987562199998</v>
      </c>
      <c r="G357" s="1">
        <f>ABS(arithmetic_underlying_cor_CSD__2[[#This Row],[rho_BP]])*SQRT(139-2)/SQRT(1-ABS(arithmetic_underlying_cor_CSD__2[[#This Row],[rho_BP]])^2)</f>
        <v>15.424630255007196</v>
      </c>
      <c r="H357" s="1">
        <f>ABS(arithmetic_underlying_cor_CSD__2[[#This Row],[rho_ctrl]])*SQRT(201-2)/SQRT(1-ABS(arithmetic_underlying_cor_CSD__2[[#This Row],[rho_ctrl]])^2)</f>
        <v>16.543884495933167</v>
      </c>
      <c r="I357" s="1">
        <f xml:space="preserve"> _xlfn.T.DIST.2T(arithmetic_underlying_cor_CSD__2[[#This Row],[t1]],139-2)</f>
        <v>9.5584262851806933E-32</v>
      </c>
      <c r="J357" s="1">
        <f xml:space="preserve"> _xlfn.T.DIST.2T(arithmetic_underlying_cor_CSD__2[[#This Row],[t2]],201-2)</f>
        <v>3.0455754382676247E-39</v>
      </c>
      <c r="K357" s="1">
        <f>arithmetic_underlying_cor_CSD__2[[#This Row],[p1]]*arithmetic_underlying_cor_CSD__2[[#This Row],[p2]]</f>
        <v>2.9110908322637977E-70</v>
      </c>
      <c r="L357" s="1">
        <v>356</v>
      </c>
      <c r="M357" s="1">
        <f>(arithmetic_underlying_cor_CSD__2[[#This Row],[Rank]]/9906756)*0.05</f>
        <v>1.7967536497315572E-6</v>
      </c>
      <c r="N357" s="1">
        <f>IF(arithmetic_underlying_cor_CSD__2[[#This Row],[p1p2]]&lt;arithmetic_underlying_cor_CSD__2[[#This Row],[Benjamini]],1,0)</f>
        <v>1</v>
      </c>
    </row>
    <row r="358" spans="1:14" x14ac:dyDescent="0.35">
      <c r="A358" s="1" t="s">
        <v>45</v>
      </c>
      <c r="B358" s="1" t="s">
        <v>66</v>
      </c>
      <c r="C358" s="1">
        <v>0.77799382733800004</v>
      </c>
      <c r="D358" s="1">
        <v>0.77466569651700001</v>
      </c>
      <c r="E358" s="1" t="s">
        <v>23</v>
      </c>
      <c r="F358" s="1">
        <v>0.77466569651700001</v>
      </c>
      <c r="G358" s="1">
        <f>ABS(arithmetic_underlying_cor_CSD__2[[#This Row],[rho_BP]])*SQRT(139-2)/SQRT(1-ABS(arithmetic_underlying_cor_CSD__2[[#This Row],[rho_BP]])^2)</f>
        <v>14.494017639738825</v>
      </c>
      <c r="H358" s="1">
        <f>ABS(arithmetic_underlying_cor_CSD__2[[#This Row],[rho_ctrl]])*SQRT(201-2)/SQRT(1-ABS(arithmetic_underlying_cor_CSD__2[[#This Row],[rho_ctrl]])^2)</f>
        <v>17.281002398195696</v>
      </c>
      <c r="I358" s="1">
        <f xml:space="preserve"> _xlfn.T.DIST.2T(arithmetic_underlying_cor_CSD__2[[#This Row],[t1]],139-2)</f>
        <v>1.9320772832927397E-29</v>
      </c>
      <c r="J358" s="1">
        <f xml:space="preserve"> _xlfn.T.DIST.2T(arithmetic_underlying_cor_CSD__2[[#This Row],[t2]],201-2)</f>
        <v>1.7982084939077573E-41</v>
      </c>
      <c r="K358" s="1">
        <f>arithmetic_underlying_cor_CSD__2[[#This Row],[p1]]*arithmetic_underlying_cor_CSD__2[[#This Row],[p2]]</f>
        <v>3.4742777817032289E-70</v>
      </c>
      <c r="L358" s="1">
        <v>357</v>
      </c>
      <c r="M358" s="1">
        <f>(arithmetic_underlying_cor_CSD__2[[#This Row],[Rank]]/9906756)*0.05</f>
        <v>1.8018007105454097E-6</v>
      </c>
      <c r="N358" s="1">
        <f>IF(arithmetic_underlying_cor_CSD__2[[#This Row],[p1p2]]&lt;arithmetic_underlying_cor_CSD__2[[#This Row],[Benjamini]],1,0)</f>
        <v>1</v>
      </c>
    </row>
    <row r="359" spans="1:14" x14ac:dyDescent="0.35">
      <c r="A359" s="1" t="s">
        <v>66</v>
      </c>
      <c r="B359" s="1" t="s">
        <v>45</v>
      </c>
      <c r="C359" s="1">
        <v>0.77799382733800004</v>
      </c>
      <c r="D359" s="1">
        <v>0.77466569651700001</v>
      </c>
      <c r="E359" s="1" t="s">
        <v>23</v>
      </c>
      <c r="F359" s="1">
        <v>0.77466569651700001</v>
      </c>
      <c r="G359" s="1">
        <f>ABS(arithmetic_underlying_cor_CSD__2[[#This Row],[rho_BP]])*SQRT(139-2)/SQRT(1-ABS(arithmetic_underlying_cor_CSD__2[[#This Row],[rho_BP]])^2)</f>
        <v>14.494017639738825</v>
      </c>
      <c r="H359" s="1">
        <f>ABS(arithmetic_underlying_cor_CSD__2[[#This Row],[rho_ctrl]])*SQRT(201-2)/SQRT(1-ABS(arithmetic_underlying_cor_CSD__2[[#This Row],[rho_ctrl]])^2)</f>
        <v>17.281002398195696</v>
      </c>
      <c r="I359" s="1">
        <f xml:space="preserve"> _xlfn.T.DIST.2T(arithmetic_underlying_cor_CSD__2[[#This Row],[t1]],139-2)</f>
        <v>1.9320772832927397E-29</v>
      </c>
      <c r="J359" s="1">
        <f xml:space="preserve"> _xlfn.T.DIST.2T(arithmetic_underlying_cor_CSD__2[[#This Row],[t2]],201-2)</f>
        <v>1.7982084939077573E-41</v>
      </c>
      <c r="K359" s="1">
        <f>arithmetic_underlying_cor_CSD__2[[#This Row],[p1]]*arithmetic_underlying_cor_CSD__2[[#This Row],[p2]]</f>
        <v>3.4742777817032289E-70</v>
      </c>
      <c r="L359" s="1">
        <v>358</v>
      </c>
      <c r="M359" s="1">
        <f>(arithmetic_underlying_cor_CSD__2[[#This Row],[Rank]]/9906756)*0.05</f>
        <v>1.8068477713592622E-6</v>
      </c>
      <c r="N359" s="1">
        <f>IF(arithmetic_underlying_cor_CSD__2[[#This Row],[p1p2]]&lt;arithmetic_underlying_cor_CSD__2[[#This Row],[Benjamini]],1,0)</f>
        <v>1</v>
      </c>
    </row>
    <row r="360" spans="1:14" x14ac:dyDescent="0.35">
      <c r="A360" s="1" t="s">
        <v>701</v>
      </c>
      <c r="B360" s="1" t="s">
        <v>540</v>
      </c>
      <c r="C360" s="1">
        <v>0.80439377697799996</v>
      </c>
      <c r="D360" s="1">
        <v>0.752888517413</v>
      </c>
      <c r="E360" s="1" t="s">
        <v>23</v>
      </c>
      <c r="F360" s="1">
        <v>0.752888517413</v>
      </c>
      <c r="G360" s="1">
        <f>ABS(arithmetic_underlying_cor_CSD__2[[#This Row],[rho_BP]])*SQRT(139-2)/SQRT(1-ABS(arithmetic_underlying_cor_CSD__2[[#This Row],[rho_BP]])^2)</f>
        <v>15.847909836677724</v>
      </c>
      <c r="H360" s="1">
        <f>ABS(arithmetic_underlying_cor_CSD__2[[#This Row],[rho_ctrl]])*SQRT(201-2)/SQRT(1-ABS(arithmetic_underlying_cor_CSD__2[[#This Row],[rho_ctrl]])^2)</f>
        <v>16.13740135722475</v>
      </c>
      <c r="I360" s="1">
        <f xml:space="preserve"> _xlfn.T.DIST.2T(arithmetic_underlying_cor_CSD__2[[#This Row],[t1]],139-2)</f>
        <v>8.7910061696032424E-33</v>
      </c>
      <c r="J360" s="1">
        <f xml:space="preserve"> _xlfn.T.DIST.2T(arithmetic_underlying_cor_CSD__2[[#This Row],[t2]],201-2)</f>
        <v>5.2480748128006523E-38</v>
      </c>
      <c r="K360" s="1">
        <f>arithmetic_underlying_cor_CSD__2[[#This Row],[p1]]*arithmetic_underlying_cor_CSD__2[[#This Row],[p2]]</f>
        <v>4.6135858057869916E-70</v>
      </c>
      <c r="L360" s="1">
        <v>359</v>
      </c>
      <c r="M360" s="1">
        <f>(arithmetic_underlying_cor_CSD__2[[#This Row],[Rank]]/9906756)*0.05</f>
        <v>1.811894832173115E-6</v>
      </c>
      <c r="N360" s="1">
        <f>IF(arithmetic_underlying_cor_CSD__2[[#This Row],[p1p2]]&lt;arithmetic_underlying_cor_CSD__2[[#This Row],[Benjamini]],1,0)</f>
        <v>1</v>
      </c>
    </row>
    <row r="361" spans="1:14" x14ac:dyDescent="0.35">
      <c r="A361" s="1" t="s">
        <v>540</v>
      </c>
      <c r="B361" s="1" t="s">
        <v>701</v>
      </c>
      <c r="C361" s="1">
        <v>0.80439377697799996</v>
      </c>
      <c r="D361" s="1">
        <v>0.752888517413</v>
      </c>
      <c r="E361" s="1" t="s">
        <v>23</v>
      </c>
      <c r="F361" s="1">
        <v>0.752888517413</v>
      </c>
      <c r="G361" s="1">
        <f>ABS(arithmetic_underlying_cor_CSD__2[[#This Row],[rho_BP]])*SQRT(139-2)/SQRT(1-ABS(arithmetic_underlying_cor_CSD__2[[#This Row],[rho_BP]])^2)</f>
        <v>15.847909836677724</v>
      </c>
      <c r="H361" s="1">
        <f>ABS(arithmetic_underlying_cor_CSD__2[[#This Row],[rho_ctrl]])*SQRT(201-2)/SQRT(1-ABS(arithmetic_underlying_cor_CSD__2[[#This Row],[rho_ctrl]])^2)</f>
        <v>16.13740135722475</v>
      </c>
      <c r="I361" s="1">
        <f xml:space="preserve"> _xlfn.T.DIST.2T(arithmetic_underlying_cor_CSD__2[[#This Row],[t1]],139-2)</f>
        <v>8.7910061696032424E-33</v>
      </c>
      <c r="J361" s="1">
        <f xml:space="preserve"> _xlfn.T.DIST.2T(arithmetic_underlying_cor_CSD__2[[#This Row],[t2]],201-2)</f>
        <v>5.2480748128006523E-38</v>
      </c>
      <c r="K361" s="1">
        <f>arithmetic_underlying_cor_CSD__2[[#This Row],[p1]]*arithmetic_underlying_cor_CSD__2[[#This Row],[p2]]</f>
        <v>4.6135858057869916E-70</v>
      </c>
      <c r="L361" s="1">
        <v>360</v>
      </c>
      <c r="M361" s="1">
        <f>(arithmetic_underlying_cor_CSD__2[[#This Row],[Rank]]/9906756)*0.05</f>
        <v>1.8169418929869679E-6</v>
      </c>
      <c r="N361" s="1">
        <f>IF(arithmetic_underlying_cor_CSD__2[[#This Row],[p1p2]]&lt;arithmetic_underlying_cor_CSD__2[[#This Row],[Benjamini]],1,0)</f>
        <v>1</v>
      </c>
    </row>
    <row r="362" spans="1:14" x14ac:dyDescent="0.35">
      <c r="A362" s="1" t="s">
        <v>67</v>
      </c>
      <c r="B362" s="1" t="s">
        <v>64</v>
      </c>
      <c r="C362" s="1">
        <v>0.81963728777</v>
      </c>
      <c r="D362" s="1">
        <v>0.737559059701</v>
      </c>
      <c r="E362" s="1" t="s">
        <v>23</v>
      </c>
      <c r="F362" s="1">
        <v>0.737559059701</v>
      </c>
      <c r="G362" s="1">
        <f>ABS(arithmetic_underlying_cor_CSD__2[[#This Row],[rho_BP]])*SQRT(139-2)/SQRT(1-ABS(arithmetic_underlying_cor_CSD__2[[#This Row],[rho_BP]])^2)</f>
        <v>16.74619710162521</v>
      </c>
      <c r="H362" s="1">
        <f>ABS(arithmetic_underlying_cor_CSD__2[[#This Row],[rho_ctrl]])*SQRT(201-2)/SQRT(1-ABS(arithmetic_underlying_cor_CSD__2[[#This Row],[rho_ctrl]])^2)</f>
        <v>15.407698091615158</v>
      </c>
      <c r="I362" s="1">
        <f xml:space="preserve"> _xlfn.T.DIST.2T(arithmetic_underlying_cor_CSD__2[[#This Row],[t1]],139-2)</f>
        <v>5.9246917512672922E-35</v>
      </c>
      <c r="J362" s="1">
        <f xml:space="preserve"> _xlfn.T.DIST.2T(arithmetic_underlying_cor_CSD__2[[#This Row],[t2]],201-2)</f>
        <v>8.9126874542117599E-36</v>
      </c>
      <c r="K362" s="1">
        <f>arithmetic_underlying_cor_CSD__2[[#This Row],[p1]]*arithmetic_underlying_cor_CSD__2[[#This Row],[p2]]</f>
        <v>5.2804925841591894E-70</v>
      </c>
      <c r="L362" s="1">
        <v>361</v>
      </c>
      <c r="M362" s="1">
        <f>(arithmetic_underlying_cor_CSD__2[[#This Row],[Rank]]/9906756)*0.05</f>
        <v>1.8219889538008205E-6</v>
      </c>
      <c r="N362" s="1">
        <f>IF(arithmetic_underlying_cor_CSD__2[[#This Row],[p1p2]]&lt;arithmetic_underlying_cor_CSD__2[[#This Row],[Benjamini]],1,0)</f>
        <v>1</v>
      </c>
    </row>
    <row r="363" spans="1:14" x14ac:dyDescent="0.35">
      <c r="A363" s="1" t="s">
        <v>64</v>
      </c>
      <c r="B363" s="1" t="s">
        <v>67</v>
      </c>
      <c r="C363" s="1">
        <v>0.81963728777</v>
      </c>
      <c r="D363" s="1">
        <v>0.737559059701</v>
      </c>
      <c r="E363" s="1" t="s">
        <v>23</v>
      </c>
      <c r="F363" s="1">
        <v>0.737559059701</v>
      </c>
      <c r="G363" s="1">
        <f>ABS(arithmetic_underlying_cor_CSD__2[[#This Row],[rho_BP]])*SQRT(139-2)/SQRT(1-ABS(arithmetic_underlying_cor_CSD__2[[#This Row],[rho_BP]])^2)</f>
        <v>16.74619710162521</v>
      </c>
      <c r="H363" s="1">
        <f>ABS(arithmetic_underlying_cor_CSD__2[[#This Row],[rho_ctrl]])*SQRT(201-2)/SQRT(1-ABS(arithmetic_underlying_cor_CSD__2[[#This Row],[rho_ctrl]])^2)</f>
        <v>15.407698091615158</v>
      </c>
      <c r="I363" s="1">
        <f xml:space="preserve"> _xlfn.T.DIST.2T(arithmetic_underlying_cor_CSD__2[[#This Row],[t1]],139-2)</f>
        <v>5.9246917512672922E-35</v>
      </c>
      <c r="J363" s="1">
        <f xml:space="preserve"> _xlfn.T.DIST.2T(arithmetic_underlying_cor_CSD__2[[#This Row],[t2]],201-2)</f>
        <v>8.9126874542117599E-36</v>
      </c>
      <c r="K363" s="1">
        <f>arithmetic_underlying_cor_CSD__2[[#This Row],[p1]]*arithmetic_underlying_cor_CSD__2[[#This Row],[p2]]</f>
        <v>5.2804925841591894E-70</v>
      </c>
      <c r="L363" s="1">
        <v>362</v>
      </c>
      <c r="M363" s="1">
        <f>(arithmetic_underlying_cor_CSD__2[[#This Row],[Rank]]/9906756)*0.05</f>
        <v>1.8270360146146732E-6</v>
      </c>
      <c r="N363" s="1">
        <f>IF(arithmetic_underlying_cor_CSD__2[[#This Row],[p1p2]]&lt;arithmetic_underlying_cor_CSD__2[[#This Row],[Benjamini]],1,0)</f>
        <v>1</v>
      </c>
    </row>
    <row r="364" spans="1:14" x14ac:dyDescent="0.35">
      <c r="A364" s="1" t="s">
        <v>185</v>
      </c>
      <c r="B364" s="1" t="s">
        <v>189</v>
      </c>
      <c r="C364" s="1">
        <v>0.79100022302200002</v>
      </c>
      <c r="D364" s="1">
        <v>0.76333304477599995</v>
      </c>
      <c r="E364" s="1" t="s">
        <v>23</v>
      </c>
      <c r="F364" s="1">
        <v>0.76333304477599995</v>
      </c>
      <c r="G364" s="1">
        <f>ABS(arithmetic_underlying_cor_CSD__2[[#This Row],[rho_BP]])*SQRT(139-2)/SQRT(1-ABS(arithmetic_underlying_cor_CSD__2[[#This Row],[rho_BP]])^2)</f>
        <v>15.132690793556268</v>
      </c>
      <c r="H364" s="1">
        <f>ABS(arithmetic_underlying_cor_CSD__2[[#This Row],[rho_ctrl]])*SQRT(201-2)/SQRT(1-ABS(arithmetic_underlying_cor_CSD__2[[#This Row],[rho_ctrl]])^2)</f>
        <v>16.668810785865961</v>
      </c>
      <c r="I364" s="1">
        <f xml:space="preserve"> _xlfn.T.DIST.2T(arithmetic_underlying_cor_CSD__2[[#This Row],[t1]],139-2)</f>
        <v>5.0095766502233069E-31</v>
      </c>
      <c r="J364" s="1">
        <f xml:space="preserve"> _xlfn.T.DIST.2T(arithmetic_underlying_cor_CSD__2[[#This Row],[t2]],201-2)</f>
        <v>1.2725672606249413E-39</v>
      </c>
      <c r="K364" s="1">
        <f>arithmetic_underlying_cor_CSD__2[[#This Row],[p1]]*arithmetic_underlying_cor_CSD__2[[#This Row],[p2]]</f>
        <v>6.3750232346653438E-70</v>
      </c>
      <c r="L364" s="1">
        <v>363</v>
      </c>
      <c r="M364" s="1">
        <f>(arithmetic_underlying_cor_CSD__2[[#This Row],[Rank]]/9906756)*0.05</f>
        <v>1.8320830754285257E-6</v>
      </c>
      <c r="N364" s="1">
        <f>IF(arithmetic_underlying_cor_CSD__2[[#This Row],[p1p2]]&lt;arithmetic_underlying_cor_CSD__2[[#This Row],[Benjamini]],1,0)</f>
        <v>1</v>
      </c>
    </row>
    <row r="365" spans="1:14" x14ac:dyDescent="0.35">
      <c r="A365" s="1" t="s">
        <v>189</v>
      </c>
      <c r="B365" s="1" t="s">
        <v>185</v>
      </c>
      <c r="C365" s="1">
        <v>0.79100022302200002</v>
      </c>
      <c r="D365" s="1">
        <v>0.76333304477599995</v>
      </c>
      <c r="E365" s="1" t="s">
        <v>23</v>
      </c>
      <c r="F365" s="1">
        <v>0.76333304477599995</v>
      </c>
      <c r="G365" s="1">
        <f>ABS(arithmetic_underlying_cor_CSD__2[[#This Row],[rho_BP]])*SQRT(139-2)/SQRT(1-ABS(arithmetic_underlying_cor_CSD__2[[#This Row],[rho_BP]])^2)</f>
        <v>15.132690793556268</v>
      </c>
      <c r="H365" s="1">
        <f>ABS(arithmetic_underlying_cor_CSD__2[[#This Row],[rho_ctrl]])*SQRT(201-2)/SQRT(1-ABS(arithmetic_underlying_cor_CSD__2[[#This Row],[rho_ctrl]])^2)</f>
        <v>16.668810785865961</v>
      </c>
      <c r="I365" s="1">
        <f xml:space="preserve"> _xlfn.T.DIST.2T(arithmetic_underlying_cor_CSD__2[[#This Row],[t1]],139-2)</f>
        <v>5.0095766502233069E-31</v>
      </c>
      <c r="J365" s="1">
        <f xml:space="preserve"> _xlfn.T.DIST.2T(arithmetic_underlying_cor_CSD__2[[#This Row],[t2]],201-2)</f>
        <v>1.2725672606249413E-39</v>
      </c>
      <c r="K365" s="1">
        <f>arithmetic_underlying_cor_CSD__2[[#This Row],[p1]]*arithmetic_underlying_cor_CSD__2[[#This Row],[p2]]</f>
        <v>6.3750232346653438E-70</v>
      </c>
      <c r="L365" s="1">
        <v>364</v>
      </c>
      <c r="M365" s="1">
        <f>(arithmetic_underlying_cor_CSD__2[[#This Row],[Rank]]/9906756)*0.05</f>
        <v>1.8371301362423783E-6</v>
      </c>
      <c r="N365" s="1">
        <f>IF(arithmetic_underlying_cor_CSD__2[[#This Row],[p1p2]]&lt;arithmetic_underlying_cor_CSD__2[[#This Row],[Benjamini]],1,0)</f>
        <v>1</v>
      </c>
    </row>
    <row r="366" spans="1:14" x14ac:dyDescent="0.35">
      <c r="A366" s="1" t="s">
        <v>482</v>
      </c>
      <c r="B366" s="1" t="s">
        <v>47</v>
      </c>
      <c r="C366" s="1">
        <v>0.69751584892100005</v>
      </c>
      <c r="D366" s="1">
        <v>0.814934507463</v>
      </c>
      <c r="E366" s="1" t="s">
        <v>23</v>
      </c>
      <c r="F366" s="1">
        <v>0.69751584892100005</v>
      </c>
      <c r="G366" s="1">
        <f>ABS(arithmetic_underlying_cor_CSD__2[[#This Row],[rho_BP]])*SQRT(139-2)/SQRT(1-ABS(arithmetic_underlying_cor_CSD__2[[#This Row],[rho_BP]])^2)</f>
        <v>11.393473133886522</v>
      </c>
      <c r="H366" s="1">
        <f>ABS(arithmetic_underlying_cor_CSD__2[[#This Row],[rho_ctrl]])*SQRT(201-2)/SQRT(1-ABS(arithmetic_underlying_cor_CSD__2[[#This Row],[rho_ctrl]])^2)</f>
        <v>19.83608878080949</v>
      </c>
      <c r="I366" s="1">
        <f xml:space="preserve"> _xlfn.T.DIST.2T(arithmetic_underlying_cor_CSD__2[[#This Row],[t1]],139-2)</f>
        <v>1.4334178432669134E-21</v>
      </c>
      <c r="J366" s="1">
        <f xml:space="preserve"> _xlfn.T.DIST.2T(arithmetic_underlying_cor_CSD__2[[#This Row],[t2]],201-2)</f>
        <v>4.9579997216959253E-49</v>
      </c>
      <c r="K366" s="1">
        <f>arithmetic_underlying_cor_CSD__2[[#This Row],[p1]]*arithmetic_underlying_cor_CSD__2[[#This Row],[p2]]</f>
        <v>7.1068852679913296E-70</v>
      </c>
      <c r="L366" s="1">
        <v>365</v>
      </c>
      <c r="M366" s="1">
        <f>(arithmetic_underlying_cor_CSD__2[[#This Row],[Rank]]/9906756)*0.05</f>
        <v>1.8421771970562312E-6</v>
      </c>
      <c r="N366" s="1">
        <f>IF(arithmetic_underlying_cor_CSD__2[[#This Row],[p1p2]]&lt;arithmetic_underlying_cor_CSD__2[[#This Row],[Benjamini]],1,0)</f>
        <v>1</v>
      </c>
    </row>
    <row r="367" spans="1:14" x14ac:dyDescent="0.35">
      <c r="A367" s="1" t="s">
        <v>47</v>
      </c>
      <c r="B367" s="1" t="s">
        <v>482</v>
      </c>
      <c r="C367" s="1">
        <v>0.69751584892100005</v>
      </c>
      <c r="D367" s="1">
        <v>0.814934507463</v>
      </c>
      <c r="E367" s="1" t="s">
        <v>23</v>
      </c>
      <c r="F367" s="1">
        <v>0.69751584892100005</v>
      </c>
      <c r="G367" s="1">
        <f>ABS(arithmetic_underlying_cor_CSD__2[[#This Row],[rho_BP]])*SQRT(139-2)/SQRT(1-ABS(arithmetic_underlying_cor_CSD__2[[#This Row],[rho_BP]])^2)</f>
        <v>11.393473133886522</v>
      </c>
      <c r="H367" s="1">
        <f>ABS(arithmetic_underlying_cor_CSD__2[[#This Row],[rho_ctrl]])*SQRT(201-2)/SQRT(1-ABS(arithmetic_underlying_cor_CSD__2[[#This Row],[rho_ctrl]])^2)</f>
        <v>19.83608878080949</v>
      </c>
      <c r="I367" s="1">
        <f xml:space="preserve"> _xlfn.T.DIST.2T(arithmetic_underlying_cor_CSD__2[[#This Row],[t1]],139-2)</f>
        <v>1.4334178432669134E-21</v>
      </c>
      <c r="J367" s="1">
        <f xml:space="preserve"> _xlfn.T.DIST.2T(arithmetic_underlying_cor_CSD__2[[#This Row],[t2]],201-2)</f>
        <v>4.9579997216959253E-49</v>
      </c>
      <c r="K367" s="1">
        <f>arithmetic_underlying_cor_CSD__2[[#This Row],[p1]]*arithmetic_underlying_cor_CSD__2[[#This Row],[p2]]</f>
        <v>7.1068852679913296E-70</v>
      </c>
      <c r="L367" s="1">
        <v>366</v>
      </c>
      <c r="M367" s="1">
        <f>(arithmetic_underlying_cor_CSD__2[[#This Row],[Rank]]/9906756)*0.05</f>
        <v>1.847224257870084E-6</v>
      </c>
      <c r="N367" s="1">
        <f>IF(arithmetic_underlying_cor_CSD__2[[#This Row],[p1p2]]&lt;arithmetic_underlying_cor_CSD__2[[#This Row],[Benjamini]],1,0)</f>
        <v>1</v>
      </c>
    </row>
    <row r="368" spans="1:14" x14ac:dyDescent="0.35">
      <c r="A368" s="1" t="s">
        <v>212</v>
      </c>
      <c r="B368" s="1" t="s">
        <v>213</v>
      </c>
      <c r="C368" s="1">
        <v>0.74517708633099999</v>
      </c>
      <c r="D368" s="1">
        <v>0.792832701493</v>
      </c>
      <c r="E368" s="1" t="s">
        <v>23</v>
      </c>
      <c r="F368" s="1">
        <v>0.74517708633099999</v>
      </c>
      <c r="G368" s="1">
        <f>ABS(arithmetic_underlying_cor_CSD__2[[#This Row],[rho_BP]])*SQRT(139-2)/SQRT(1-ABS(arithmetic_underlying_cor_CSD__2[[#This Row],[rho_BP]])^2)</f>
        <v>13.079188111964084</v>
      </c>
      <c r="H368" s="1">
        <f>ABS(arithmetic_underlying_cor_CSD__2[[#This Row],[rho_ctrl]])*SQRT(201-2)/SQRT(1-ABS(arithmetic_underlying_cor_CSD__2[[#This Row],[rho_ctrl]])^2)</f>
        <v>18.351755273211115</v>
      </c>
      <c r="I368" s="1">
        <f xml:space="preserve"> _xlfn.T.DIST.2T(arithmetic_underlying_cor_CSD__2[[#This Row],[t1]],139-2)</f>
        <v>7.1023426811169416E-26</v>
      </c>
      <c r="J368" s="1">
        <f xml:space="preserve"> _xlfn.T.DIST.2T(arithmetic_underlying_cor_CSD__2[[#This Row],[t2]],201-2)</f>
        <v>1.1289771227310005E-44</v>
      </c>
      <c r="K368" s="1">
        <f>arithmetic_underlying_cor_CSD__2[[#This Row],[p1]]*arithmetic_underlying_cor_CSD__2[[#This Row],[p2]]</f>
        <v>8.0183824047769848E-70</v>
      </c>
      <c r="L368" s="1">
        <v>367</v>
      </c>
      <c r="M368" s="1">
        <f>(arithmetic_underlying_cor_CSD__2[[#This Row],[Rank]]/9906756)*0.05</f>
        <v>1.8522713186839365E-6</v>
      </c>
      <c r="N368" s="1">
        <f>IF(arithmetic_underlying_cor_CSD__2[[#This Row],[p1p2]]&lt;arithmetic_underlying_cor_CSD__2[[#This Row],[Benjamini]],1,0)</f>
        <v>1</v>
      </c>
    </row>
    <row r="369" spans="1:14" x14ac:dyDescent="0.35">
      <c r="A369" s="1" t="s">
        <v>213</v>
      </c>
      <c r="B369" s="1" t="s">
        <v>212</v>
      </c>
      <c r="C369" s="1">
        <v>0.74517708633099999</v>
      </c>
      <c r="D369" s="1">
        <v>0.792832701493</v>
      </c>
      <c r="E369" s="1" t="s">
        <v>23</v>
      </c>
      <c r="F369" s="1">
        <v>0.74517708633099999</v>
      </c>
      <c r="G369" s="1">
        <f>ABS(arithmetic_underlying_cor_CSD__2[[#This Row],[rho_BP]])*SQRT(139-2)/SQRT(1-ABS(arithmetic_underlying_cor_CSD__2[[#This Row],[rho_BP]])^2)</f>
        <v>13.079188111964084</v>
      </c>
      <c r="H369" s="1">
        <f>ABS(arithmetic_underlying_cor_CSD__2[[#This Row],[rho_ctrl]])*SQRT(201-2)/SQRT(1-ABS(arithmetic_underlying_cor_CSD__2[[#This Row],[rho_ctrl]])^2)</f>
        <v>18.351755273211115</v>
      </c>
      <c r="I369" s="1">
        <f xml:space="preserve"> _xlfn.T.DIST.2T(arithmetic_underlying_cor_CSD__2[[#This Row],[t1]],139-2)</f>
        <v>7.1023426811169416E-26</v>
      </c>
      <c r="J369" s="1">
        <f xml:space="preserve"> _xlfn.T.DIST.2T(arithmetic_underlying_cor_CSD__2[[#This Row],[t2]],201-2)</f>
        <v>1.1289771227310005E-44</v>
      </c>
      <c r="K369" s="1">
        <f>arithmetic_underlying_cor_CSD__2[[#This Row],[p1]]*arithmetic_underlying_cor_CSD__2[[#This Row],[p2]]</f>
        <v>8.0183824047769848E-70</v>
      </c>
      <c r="L369" s="1">
        <v>368</v>
      </c>
      <c r="M369" s="1">
        <f>(arithmetic_underlying_cor_CSD__2[[#This Row],[Rank]]/9906756)*0.05</f>
        <v>1.8573183794977893E-6</v>
      </c>
      <c r="N369" s="1">
        <f>IF(arithmetic_underlying_cor_CSD__2[[#This Row],[p1p2]]&lt;arithmetic_underlying_cor_CSD__2[[#This Row],[Benjamini]],1,0)</f>
        <v>1</v>
      </c>
    </row>
    <row r="370" spans="1:14" x14ac:dyDescent="0.35">
      <c r="A370" s="1" t="s">
        <v>67</v>
      </c>
      <c r="B370" s="1" t="s">
        <v>65</v>
      </c>
      <c r="C370" s="1">
        <v>0.744527345324</v>
      </c>
      <c r="D370" s="1">
        <v>0.79317960696500001</v>
      </c>
      <c r="E370" s="1" t="s">
        <v>23</v>
      </c>
      <c r="F370" s="1">
        <v>0.744527345324</v>
      </c>
      <c r="G370" s="1">
        <f>ABS(arithmetic_underlying_cor_CSD__2[[#This Row],[rho_BP]])*SQRT(139-2)/SQRT(1-ABS(arithmetic_underlying_cor_CSD__2[[#This Row],[rho_BP]])^2)</f>
        <v>13.053586031542482</v>
      </c>
      <c r="H370" s="1">
        <f>ABS(arithmetic_underlying_cor_CSD__2[[#This Row],[rho_ctrl]])*SQRT(201-2)/SQRT(1-ABS(arithmetic_underlying_cor_CSD__2[[#This Row],[rho_ctrl]])^2)</f>
        <v>18.373398850074857</v>
      </c>
      <c r="I370" s="1">
        <f xml:space="preserve"> _xlfn.T.DIST.2T(arithmetic_underlying_cor_CSD__2[[#This Row],[t1]],139-2)</f>
        <v>8.2499282605934767E-26</v>
      </c>
      <c r="J370" s="1">
        <f xml:space="preserve"> _xlfn.T.DIST.2T(arithmetic_underlying_cor_CSD__2[[#This Row],[t2]],201-2)</f>
        <v>9.7372934501063463E-45</v>
      </c>
      <c r="K370" s="1">
        <f>arithmetic_underlying_cor_CSD__2[[#This Row],[p1]]*arithmetic_underlying_cor_CSD__2[[#This Row],[p2]]</f>
        <v>8.0331972415724107E-70</v>
      </c>
      <c r="L370" s="1">
        <v>369</v>
      </c>
      <c r="M370" s="1">
        <f>(arithmetic_underlying_cor_CSD__2[[#This Row],[Rank]]/9906756)*0.05</f>
        <v>1.8623654403116422E-6</v>
      </c>
      <c r="N370" s="1">
        <f>IF(arithmetic_underlying_cor_CSD__2[[#This Row],[p1p2]]&lt;arithmetic_underlying_cor_CSD__2[[#This Row],[Benjamini]],1,0)</f>
        <v>1</v>
      </c>
    </row>
    <row r="371" spans="1:14" x14ac:dyDescent="0.35">
      <c r="A371" s="1" t="s">
        <v>65</v>
      </c>
      <c r="B371" s="1" t="s">
        <v>67</v>
      </c>
      <c r="C371" s="1">
        <v>0.744527345324</v>
      </c>
      <c r="D371" s="1">
        <v>0.79317960696500001</v>
      </c>
      <c r="E371" s="1" t="s">
        <v>23</v>
      </c>
      <c r="F371" s="1">
        <v>0.744527345324</v>
      </c>
      <c r="G371" s="1">
        <f>ABS(arithmetic_underlying_cor_CSD__2[[#This Row],[rho_BP]])*SQRT(139-2)/SQRT(1-ABS(arithmetic_underlying_cor_CSD__2[[#This Row],[rho_BP]])^2)</f>
        <v>13.053586031542482</v>
      </c>
      <c r="H371" s="1">
        <f>ABS(arithmetic_underlying_cor_CSD__2[[#This Row],[rho_ctrl]])*SQRT(201-2)/SQRT(1-ABS(arithmetic_underlying_cor_CSD__2[[#This Row],[rho_ctrl]])^2)</f>
        <v>18.373398850074857</v>
      </c>
      <c r="I371" s="1">
        <f xml:space="preserve"> _xlfn.T.DIST.2T(arithmetic_underlying_cor_CSD__2[[#This Row],[t1]],139-2)</f>
        <v>8.2499282605934767E-26</v>
      </c>
      <c r="J371" s="1">
        <f xml:space="preserve"> _xlfn.T.DIST.2T(arithmetic_underlying_cor_CSD__2[[#This Row],[t2]],201-2)</f>
        <v>9.7372934501063463E-45</v>
      </c>
      <c r="K371" s="1">
        <f>arithmetic_underlying_cor_CSD__2[[#This Row],[p1]]*arithmetic_underlying_cor_CSD__2[[#This Row],[p2]]</f>
        <v>8.0331972415724107E-70</v>
      </c>
      <c r="L371" s="1">
        <v>370</v>
      </c>
      <c r="M371" s="1">
        <f>(arithmetic_underlying_cor_CSD__2[[#This Row],[Rank]]/9906756)*0.05</f>
        <v>1.8674125011254947E-6</v>
      </c>
      <c r="N371" s="1">
        <f>IF(arithmetic_underlying_cor_CSD__2[[#This Row],[p1p2]]&lt;arithmetic_underlying_cor_CSD__2[[#This Row],[Benjamini]],1,0)</f>
        <v>1</v>
      </c>
    </row>
    <row r="372" spans="1:14" x14ac:dyDescent="0.35">
      <c r="A372" s="1" t="s">
        <v>350</v>
      </c>
      <c r="B372" s="1" t="s">
        <v>65</v>
      </c>
      <c r="C372" s="1">
        <v>0.74894856834500001</v>
      </c>
      <c r="D372" s="1">
        <v>0.79015483582099999</v>
      </c>
      <c r="E372" s="1" t="s">
        <v>23</v>
      </c>
      <c r="F372" s="1">
        <v>0.74894856834500001</v>
      </c>
      <c r="G372" s="1">
        <f>ABS(arithmetic_underlying_cor_CSD__2[[#This Row],[rho_BP]])*SQRT(139-2)/SQRT(1-ABS(arithmetic_underlying_cor_CSD__2[[#This Row],[rho_BP]])^2)</f>
        <v>13.229468854623114</v>
      </c>
      <c r="H372" s="1">
        <f>ABS(arithmetic_underlying_cor_CSD__2[[#This Row],[rho_ctrl]])*SQRT(201-2)/SQRT(1-ABS(arithmetic_underlying_cor_CSD__2[[#This Row],[rho_ctrl]])^2)</f>
        <v>18.186283623457843</v>
      </c>
      <c r="I372" s="1">
        <f xml:space="preserve"> _xlfn.T.DIST.2T(arithmetic_underlying_cor_CSD__2[[#This Row],[t1]],139-2)</f>
        <v>2.9504942432931366E-26</v>
      </c>
      <c r="J372" s="1">
        <f xml:space="preserve"> _xlfn.T.DIST.2T(arithmetic_underlying_cor_CSD__2[[#This Row],[t2]],201-2)</f>
        <v>3.5036970214005994E-44</v>
      </c>
      <c r="K372" s="1">
        <f>arithmetic_underlying_cor_CSD__2[[#This Row],[p1]]*arithmetic_underlying_cor_CSD__2[[#This Row],[p2]]</f>
        <v>1.0337637891885778E-69</v>
      </c>
      <c r="L372" s="1">
        <v>371</v>
      </c>
      <c r="M372" s="1">
        <f>(arithmetic_underlying_cor_CSD__2[[#This Row],[Rank]]/9906756)*0.05</f>
        <v>1.8724595619393473E-6</v>
      </c>
      <c r="N372" s="1">
        <f>IF(arithmetic_underlying_cor_CSD__2[[#This Row],[p1p2]]&lt;arithmetic_underlying_cor_CSD__2[[#This Row],[Benjamini]],1,0)</f>
        <v>1</v>
      </c>
    </row>
    <row r="373" spans="1:14" x14ac:dyDescent="0.35">
      <c r="A373" s="1" t="s">
        <v>65</v>
      </c>
      <c r="B373" s="1" t="s">
        <v>350</v>
      </c>
      <c r="C373" s="1">
        <v>0.74894856834500001</v>
      </c>
      <c r="D373" s="1">
        <v>0.79015483582099999</v>
      </c>
      <c r="E373" s="1" t="s">
        <v>23</v>
      </c>
      <c r="F373" s="1">
        <v>0.74894856834500001</v>
      </c>
      <c r="G373" s="1">
        <f>ABS(arithmetic_underlying_cor_CSD__2[[#This Row],[rho_BP]])*SQRT(139-2)/SQRT(1-ABS(arithmetic_underlying_cor_CSD__2[[#This Row],[rho_BP]])^2)</f>
        <v>13.229468854623114</v>
      </c>
      <c r="H373" s="1">
        <f>ABS(arithmetic_underlying_cor_CSD__2[[#This Row],[rho_ctrl]])*SQRT(201-2)/SQRT(1-ABS(arithmetic_underlying_cor_CSD__2[[#This Row],[rho_ctrl]])^2)</f>
        <v>18.186283623457843</v>
      </c>
      <c r="I373" s="1">
        <f xml:space="preserve"> _xlfn.T.DIST.2T(arithmetic_underlying_cor_CSD__2[[#This Row],[t1]],139-2)</f>
        <v>2.9504942432931366E-26</v>
      </c>
      <c r="J373" s="1">
        <f xml:space="preserve"> _xlfn.T.DIST.2T(arithmetic_underlying_cor_CSD__2[[#This Row],[t2]],201-2)</f>
        <v>3.5036970214005994E-44</v>
      </c>
      <c r="K373" s="1">
        <f>arithmetic_underlying_cor_CSD__2[[#This Row],[p1]]*arithmetic_underlying_cor_CSD__2[[#This Row],[p2]]</f>
        <v>1.0337637891885778E-69</v>
      </c>
      <c r="L373" s="1">
        <v>372</v>
      </c>
      <c r="M373" s="1">
        <f>(arithmetic_underlying_cor_CSD__2[[#This Row],[Rank]]/9906756)*0.05</f>
        <v>1.8775066227532E-6</v>
      </c>
      <c r="N373" s="1">
        <f>IF(arithmetic_underlying_cor_CSD__2[[#This Row],[p1p2]]&lt;arithmetic_underlying_cor_CSD__2[[#This Row],[Benjamini]],1,0)</f>
        <v>1</v>
      </c>
    </row>
    <row r="374" spans="1:14" x14ac:dyDescent="0.35">
      <c r="A374" s="1" t="s">
        <v>119</v>
      </c>
      <c r="B374" s="1" t="s">
        <v>130</v>
      </c>
      <c r="C374" s="1">
        <v>0.75186828777000003</v>
      </c>
      <c r="D374" s="1">
        <v>0.78847915422899995</v>
      </c>
      <c r="E374" s="1" t="s">
        <v>23</v>
      </c>
      <c r="F374" s="1">
        <v>0.75186828777000003</v>
      </c>
      <c r="G374" s="1">
        <f>ABS(arithmetic_underlying_cor_CSD__2[[#This Row],[rho_BP]])*SQRT(139-2)/SQRT(1-ABS(arithmetic_underlying_cor_CSD__2[[#This Row],[rho_BP]])^2)</f>
        <v>13.347815327984746</v>
      </c>
      <c r="H374" s="1">
        <f>ABS(arithmetic_underlying_cor_CSD__2[[#This Row],[rho_ctrl]])*SQRT(201-2)/SQRT(1-ABS(arithmetic_underlying_cor_CSD__2[[#This Row],[rho_ctrl]])^2)</f>
        <v>18.084155207430115</v>
      </c>
      <c r="I374" s="1">
        <f xml:space="preserve"> _xlfn.T.DIST.2T(arithmetic_underlying_cor_CSD__2[[#This Row],[t1]],139-2)</f>
        <v>1.4786311956534785E-26</v>
      </c>
      <c r="J374" s="1">
        <f xml:space="preserve"> _xlfn.T.DIST.2T(arithmetic_underlying_cor_CSD__2[[#This Row],[t2]],201-2)</f>
        <v>7.0576450470449033E-44</v>
      </c>
      <c r="K374" s="1">
        <f>arithmetic_underlying_cor_CSD__2[[#This Row],[p1]]*arithmetic_underlying_cor_CSD__2[[#This Row],[p2]]</f>
        <v>1.0435654134409856E-69</v>
      </c>
      <c r="L374" s="1">
        <v>373</v>
      </c>
      <c r="M374" s="1">
        <f>(arithmetic_underlying_cor_CSD__2[[#This Row],[Rank]]/9906756)*0.05</f>
        <v>1.8825536835670526E-6</v>
      </c>
      <c r="N374" s="1">
        <f>IF(arithmetic_underlying_cor_CSD__2[[#This Row],[p1p2]]&lt;arithmetic_underlying_cor_CSD__2[[#This Row],[Benjamini]],1,0)</f>
        <v>1</v>
      </c>
    </row>
    <row r="375" spans="1:14" x14ac:dyDescent="0.35">
      <c r="A375" s="1" t="s">
        <v>130</v>
      </c>
      <c r="B375" s="1" t="s">
        <v>119</v>
      </c>
      <c r="C375" s="1">
        <v>0.75186828777000003</v>
      </c>
      <c r="D375" s="1">
        <v>0.78847915422899995</v>
      </c>
      <c r="E375" s="1" t="s">
        <v>23</v>
      </c>
      <c r="F375" s="1">
        <v>0.75186828777000003</v>
      </c>
      <c r="G375" s="1">
        <f>ABS(arithmetic_underlying_cor_CSD__2[[#This Row],[rho_BP]])*SQRT(139-2)/SQRT(1-ABS(arithmetic_underlying_cor_CSD__2[[#This Row],[rho_BP]])^2)</f>
        <v>13.347815327984746</v>
      </c>
      <c r="H375" s="1">
        <f>ABS(arithmetic_underlying_cor_CSD__2[[#This Row],[rho_ctrl]])*SQRT(201-2)/SQRT(1-ABS(arithmetic_underlying_cor_CSD__2[[#This Row],[rho_ctrl]])^2)</f>
        <v>18.084155207430115</v>
      </c>
      <c r="I375" s="1">
        <f xml:space="preserve"> _xlfn.T.DIST.2T(arithmetic_underlying_cor_CSD__2[[#This Row],[t1]],139-2)</f>
        <v>1.4786311956534785E-26</v>
      </c>
      <c r="J375" s="1">
        <f xml:space="preserve"> _xlfn.T.DIST.2T(arithmetic_underlying_cor_CSD__2[[#This Row],[t2]],201-2)</f>
        <v>7.0576450470449033E-44</v>
      </c>
      <c r="K375" s="1">
        <f>arithmetic_underlying_cor_CSD__2[[#This Row],[p1]]*arithmetic_underlying_cor_CSD__2[[#This Row],[p2]]</f>
        <v>1.0435654134409856E-69</v>
      </c>
      <c r="L375" s="1">
        <v>374</v>
      </c>
      <c r="M375" s="1">
        <f>(arithmetic_underlying_cor_CSD__2[[#This Row],[Rank]]/9906756)*0.05</f>
        <v>1.8876007443809055E-6</v>
      </c>
      <c r="N375" s="1">
        <f>IF(arithmetic_underlying_cor_CSD__2[[#This Row],[p1p2]]&lt;arithmetic_underlying_cor_CSD__2[[#This Row],[Benjamini]],1,0)</f>
        <v>1</v>
      </c>
    </row>
    <row r="376" spans="1:14" x14ac:dyDescent="0.35">
      <c r="A376" s="1" t="s">
        <v>96</v>
      </c>
      <c r="B376" s="1" t="s">
        <v>50</v>
      </c>
      <c r="C376" s="1">
        <v>0.72247768345300001</v>
      </c>
      <c r="D376" s="1">
        <v>0.80346503482599996</v>
      </c>
      <c r="E376" s="1" t="s">
        <v>23</v>
      </c>
      <c r="F376" s="1">
        <v>0.72247768345300001</v>
      </c>
      <c r="G376" s="1">
        <f>ABS(arithmetic_underlying_cor_CSD__2[[#This Row],[rho_BP]])*SQRT(139-2)/SQRT(1-ABS(arithmetic_underlying_cor_CSD__2[[#This Row],[rho_BP]])^2)</f>
        <v>12.230915405115741</v>
      </c>
      <c r="H376" s="1">
        <f>ABS(arithmetic_underlying_cor_CSD__2[[#This Row],[rho_ctrl]])*SQRT(201-2)/SQRT(1-ABS(arithmetic_underlying_cor_CSD__2[[#This Row],[rho_ctrl]])^2)</f>
        <v>19.037930790380365</v>
      </c>
      <c r="I376" s="1">
        <f xml:space="preserve"> _xlfn.T.DIST.2T(arithmetic_underlying_cor_CSD__2[[#This Row],[t1]],139-2)</f>
        <v>1.0317518370643813E-23</v>
      </c>
      <c r="J376" s="1">
        <f xml:space="preserve"> _xlfn.T.DIST.2T(arithmetic_underlying_cor_CSD__2[[#This Row],[t2]],201-2)</f>
        <v>1.0612166082890784E-46</v>
      </c>
      <c r="K376" s="1">
        <f>arithmetic_underlying_cor_CSD__2[[#This Row],[p1]]*arithmetic_underlying_cor_CSD__2[[#This Row],[p2]]</f>
        <v>1.0949121851254886E-69</v>
      </c>
      <c r="L376" s="1">
        <v>375</v>
      </c>
      <c r="M376" s="1">
        <f>(arithmetic_underlying_cor_CSD__2[[#This Row],[Rank]]/9906756)*0.05</f>
        <v>1.8926478051947583E-6</v>
      </c>
      <c r="N376" s="1">
        <f>IF(arithmetic_underlying_cor_CSD__2[[#This Row],[p1p2]]&lt;arithmetic_underlying_cor_CSD__2[[#This Row],[Benjamini]],1,0)</f>
        <v>1</v>
      </c>
    </row>
    <row r="377" spans="1:14" x14ac:dyDescent="0.35">
      <c r="A377" s="1" t="s">
        <v>50</v>
      </c>
      <c r="B377" s="1" t="s">
        <v>96</v>
      </c>
      <c r="C377" s="1">
        <v>0.72247768345300001</v>
      </c>
      <c r="D377" s="1">
        <v>0.80346503482599996</v>
      </c>
      <c r="E377" s="1" t="s">
        <v>23</v>
      </c>
      <c r="F377" s="1">
        <v>0.72247768345300001</v>
      </c>
      <c r="G377" s="1">
        <f>ABS(arithmetic_underlying_cor_CSD__2[[#This Row],[rho_BP]])*SQRT(139-2)/SQRT(1-ABS(arithmetic_underlying_cor_CSD__2[[#This Row],[rho_BP]])^2)</f>
        <v>12.230915405115741</v>
      </c>
      <c r="H377" s="1">
        <f>ABS(arithmetic_underlying_cor_CSD__2[[#This Row],[rho_ctrl]])*SQRT(201-2)/SQRT(1-ABS(arithmetic_underlying_cor_CSD__2[[#This Row],[rho_ctrl]])^2)</f>
        <v>19.037930790380365</v>
      </c>
      <c r="I377" s="1">
        <f xml:space="preserve"> _xlfn.T.DIST.2T(arithmetic_underlying_cor_CSD__2[[#This Row],[t1]],139-2)</f>
        <v>1.0317518370643813E-23</v>
      </c>
      <c r="J377" s="1">
        <f xml:space="preserve"> _xlfn.T.DIST.2T(arithmetic_underlying_cor_CSD__2[[#This Row],[t2]],201-2)</f>
        <v>1.0612166082890784E-46</v>
      </c>
      <c r="K377" s="1">
        <f>arithmetic_underlying_cor_CSD__2[[#This Row],[p1]]*arithmetic_underlying_cor_CSD__2[[#This Row],[p2]]</f>
        <v>1.0949121851254886E-69</v>
      </c>
      <c r="L377" s="1">
        <v>376</v>
      </c>
      <c r="M377" s="1">
        <f>(arithmetic_underlying_cor_CSD__2[[#This Row],[Rank]]/9906756)*0.05</f>
        <v>1.8976948660086108E-6</v>
      </c>
      <c r="N377" s="1">
        <f>IF(arithmetic_underlying_cor_CSD__2[[#This Row],[p1p2]]&lt;arithmetic_underlying_cor_CSD__2[[#This Row],[Benjamini]],1,0)</f>
        <v>1</v>
      </c>
    </row>
    <row r="378" spans="1:14" x14ac:dyDescent="0.35">
      <c r="A378" s="1" t="s">
        <v>126</v>
      </c>
      <c r="B378" s="1" t="s">
        <v>190</v>
      </c>
      <c r="C378" s="1">
        <v>0.81740946043200002</v>
      </c>
      <c r="D378" s="1">
        <v>0.73638042288600003</v>
      </c>
      <c r="E378" s="1" t="s">
        <v>23</v>
      </c>
      <c r="F378" s="1">
        <v>0.73638042288600003</v>
      </c>
      <c r="G378" s="1">
        <f>ABS(arithmetic_underlying_cor_CSD__2[[#This Row],[rho_BP]])*SQRT(139-2)/SQRT(1-ABS(arithmetic_underlying_cor_CSD__2[[#This Row],[rho_BP]])^2)</f>
        <v>16.608653136220777</v>
      </c>
      <c r="H378" s="1">
        <f>ABS(arithmetic_underlying_cor_CSD__2[[#This Row],[rho_ctrl]])*SQRT(201-2)/SQRT(1-ABS(arithmetic_underlying_cor_CSD__2[[#This Row],[rho_ctrl]])^2)</f>
        <v>15.353857386476669</v>
      </c>
      <c r="I378" s="1">
        <f xml:space="preserve"> _xlfn.T.DIST.2T(arithmetic_underlying_cor_CSD__2[[#This Row],[t1]],139-2)</f>
        <v>1.2664458672414745E-34</v>
      </c>
      <c r="J378" s="1">
        <f xml:space="preserve"> _xlfn.T.DIST.2T(arithmetic_underlying_cor_CSD__2[[#This Row],[t2]],201-2)</f>
        <v>1.3031758493612161E-35</v>
      </c>
      <c r="K378" s="1">
        <f>arithmetic_underlying_cor_CSD__2[[#This Row],[p1]]*arithmetic_underlying_cor_CSD__2[[#This Row],[p2]]</f>
        <v>1.6504016687124104E-69</v>
      </c>
      <c r="L378" s="1">
        <v>377</v>
      </c>
      <c r="M378" s="1">
        <f>(arithmetic_underlying_cor_CSD__2[[#This Row],[Rank]]/9906756)*0.05</f>
        <v>1.9027419268224633E-6</v>
      </c>
      <c r="N378" s="1">
        <f>IF(arithmetic_underlying_cor_CSD__2[[#This Row],[p1p2]]&lt;arithmetic_underlying_cor_CSD__2[[#This Row],[Benjamini]],1,0)</f>
        <v>1</v>
      </c>
    </row>
    <row r="379" spans="1:14" x14ac:dyDescent="0.35">
      <c r="A379" s="1" t="s">
        <v>190</v>
      </c>
      <c r="B379" s="1" t="s">
        <v>126</v>
      </c>
      <c r="C379" s="1">
        <v>0.81740946043200002</v>
      </c>
      <c r="D379" s="1">
        <v>0.73638042288600003</v>
      </c>
      <c r="E379" s="1" t="s">
        <v>23</v>
      </c>
      <c r="F379" s="1">
        <v>0.73638042288600003</v>
      </c>
      <c r="G379" s="1">
        <f>ABS(arithmetic_underlying_cor_CSD__2[[#This Row],[rho_BP]])*SQRT(139-2)/SQRT(1-ABS(arithmetic_underlying_cor_CSD__2[[#This Row],[rho_BP]])^2)</f>
        <v>16.608653136220777</v>
      </c>
      <c r="H379" s="1">
        <f>ABS(arithmetic_underlying_cor_CSD__2[[#This Row],[rho_ctrl]])*SQRT(201-2)/SQRT(1-ABS(arithmetic_underlying_cor_CSD__2[[#This Row],[rho_ctrl]])^2)</f>
        <v>15.353857386476669</v>
      </c>
      <c r="I379" s="1">
        <f xml:space="preserve"> _xlfn.T.DIST.2T(arithmetic_underlying_cor_CSD__2[[#This Row],[t1]],139-2)</f>
        <v>1.2664458672414745E-34</v>
      </c>
      <c r="J379" s="1">
        <f xml:space="preserve"> _xlfn.T.DIST.2T(arithmetic_underlying_cor_CSD__2[[#This Row],[t2]],201-2)</f>
        <v>1.3031758493612161E-35</v>
      </c>
      <c r="K379" s="1">
        <f>arithmetic_underlying_cor_CSD__2[[#This Row],[p1]]*arithmetic_underlying_cor_CSD__2[[#This Row],[p2]]</f>
        <v>1.6504016687124104E-69</v>
      </c>
      <c r="L379" s="1">
        <v>378</v>
      </c>
      <c r="M379" s="1">
        <f>(arithmetic_underlying_cor_CSD__2[[#This Row],[Rank]]/9906756)*0.05</f>
        <v>1.9077889876363159E-6</v>
      </c>
      <c r="N379" s="1">
        <f>IF(arithmetic_underlying_cor_CSD__2[[#This Row],[p1p2]]&lt;arithmetic_underlying_cor_CSD__2[[#This Row],[Benjamini]],1,0)</f>
        <v>1</v>
      </c>
    </row>
    <row r="380" spans="1:14" x14ac:dyDescent="0.35">
      <c r="A380" s="1" t="s">
        <v>216</v>
      </c>
      <c r="B380" s="1" t="s">
        <v>361</v>
      </c>
      <c r="C380" s="1">
        <v>0.79036572661899995</v>
      </c>
      <c r="D380" s="1">
        <v>0.76111188557200005</v>
      </c>
      <c r="E380" s="1" t="s">
        <v>23</v>
      </c>
      <c r="F380" s="1">
        <v>0.76111188557200005</v>
      </c>
      <c r="G380" s="1">
        <f>ABS(arithmetic_underlying_cor_CSD__2[[#This Row],[rho_BP]])*SQRT(139-2)/SQRT(1-ABS(arithmetic_underlying_cor_CSD__2[[#This Row],[rho_BP]])^2)</f>
        <v>15.100327321723782</v>
      </c>
      <c r="H380" s="1">
        <f>ABS(arithmetic_underlying_cor_CSD__2[[#This Row],[rho_ctrl]])*SQRT(201-2)/SQRT(1-ABS(arithmetic_underlying_cor_CSD__2[[#This Row],[rho_ctrl]])^2)</f>
        <v>16.553288980742625</v>
      </c>
      <c r="I380" s="1">
        <f xml:space="preserve"> _xlfn.T.DIST.2T(arithmetic_underlying_cor_CSD__2[[#This Row],[t1]],139-2)</f>
        <v>6.0225224898915536E-31</v>
      </c>
      <c r="J380" s="1">
        <f xml:space="preserve"> _xlfn.T.DIST.2T(arithmetic_underlying_cor_CSD__2[[#This Row],[t2]],201-2)</f>
        <v>2.8518214464798215E-39</v>
      </c>
      <c r="K380" s="1">
        <f>arithmetic_underlying_cor_CSD__2[[#This Row],[p1]]*arithmetic_underlying_cor_CSD__2[[#This Row],[p2]]</f>
        <v>1.7175158798579785E-69</v>
      </c>
      <c r="L380" s="1">
        <v>379</v>
      </c>
      <c r="M380" s="1">
        <f>(arithmetic_underlying_cor_CSD__2[[#This Row],[Rank]]/9906756)*0.05</f>
        <v>1.9128360484501688E-6</v>
      </c>
      <c r="N380" s="1">
        <f>IF(arithmetic_underlying_cor_CSD__2[[#This Row],[p1p2]]&lt;arithmetic_underlying_cor_CSD__2[[#This Row],[Benjamini]],1,0)</f>
        <v>1</v>
      </c>
    </row>
    <row r="381" spans="1:14" x14ac:dyDescent="0.35">
      <c r="A381" s="1" t="s">
        <v>361</v>
      </c>
      <c r="B381" s="1" t="s">
        <v>216</v>
      </c>
      <c r="C381" s="1">
        <v>0.79036572661899995</v>
      </c>
      <c r="D381" s="1">
        <v>0.76111188557200005</v>
      </c>
      <c r="E381" s="1" t="s">
        <v>23</v>
      </c>
      <c r="F381" s="1">
        <v>0.76111188557200005</v>
      </c>
      <c r="G381" s="1">
        <f>ABS(arithmetic_underlying_cor_CSD__2[[#This Row],[rho_BP]])*SQRT(139-2)/SQRT(1-ABS(arithmetic_underlying_cor_CSD__2[[#This Row],[rho_BP]])^2)</f>
        <v>15.100327321723782</v>
      </c>
      <c r="H381" s="1">
        <f>ABS(arithmetic_underlying_cor_CSD__2[[#This Row],[rho_ctrl]])*SQRT(201-2)/SQRT(1-ABS(arithmetic_underlying_cor_CSD__2[[#This Row],[rho_ctrl]])^2)</f>
        <v>16.553288980742625</v>
      </c>
      <c r="I381" s="1">
        <f xml:space="preserve"> _xlfn.T.DIST.2T(arithmetic_underlying_cor_CSD__2[[#This Row],[t1]],139-2)</f>
        <v>6.0225224898915536E-31</v>
      </c>
      <c r="J381" s="1">
        <f xml:space="preserve"> _xlfn.T.DIST.2T(arithmetic_underlying_cor_CSD__2[[#This Row],[t2]],201-2)</f>
        <v>2.8518214464798215E-39</v>
      </c>
      <c r="K381" s="1">
        <f>arithmetic_underlying_cor_CSD__2[[#This Row],[p1]]*arithmetic_underlying_cor_CSD__2[[#This Row],[p2]]</f>
        <v>1.7175158798579785E-69</v>
      </c>
      <c r="L381" s="1">
        <v>380</v>
      </c>
      <c r="M381" s="1">
        <f>(arithmetic_underlying_cor_CSD__2[[#This Row],[Rank]]/9906756)*0.05</f>
        <v>1.9178831092640218E-6</v>
      </c>
      <c r="N381" s="1">
        <f>IF(arithmetic_underlying_cor_CSD__2[[#This Row],[p1p2]]&lt;arithmetic_underlying_cor_CSD__2[[#This Row],[Benjamini]],1,0)</f>
        <v>1</v>
      </c>
    </row>
    <row r="382" spans="1:14" x14ac:dyDescent="0.35">
      <c r="A382" s="1" t="s">
        <v>21</v>
      </c>
      <c r="B382" s="1" t="s">
        <v>25</v>
      </c>
      <c r="C382" s="1">
        <v>0.82416241726600004</v>
      </c>
      <c r="D382" s="1">
        <v>0.72820015422899997</v>
      </c>
      <c r="E382" s="1" t="s">
        <v>23</v>
      </c>
      <c r="F382" s="1">
        <v>0.72820015422899997</v>
      </c>
      <c r="G382" s="1">
        <f>ABS(arithmetic_underlying_cor_CSD__2[[#This Row],[rho_BP]])*SQRT(139-2)/SQRT(1-ABS(arithmetic_underlying_cor_CSD__2[[#This Row],[rho_BP]])^2)</f>
        <v>17.032777983847783</v>
      </c>
      <c r="H382" s="1">
        <f>ABS(arithmetic_underlying_cor_CSD__2[[#This Row],[rho_ctrl]])*SQRT(201-2)/SQRT(1-ABS(arithmetic_underlying_cor_CSD__2[[#This Row],[rho_ctrl]])^2)</f>
        <v>14.988414056734051</v>
      </c>
      <c r="I382" s="1">
        <f xml:space="preserve"> _xlfn.T.DIST.2T(arithmetic_underlying_cor_CSD__2[[#This Row],[t1]],139-2)</f>
        <v>1.2254989762156328E-35</v>
      </c>
      <c r="J382" s="1">
        <f xml:space="preserve"> _xlfn.T.DIST.2T(arithmetic_underlying_cor_CSD__2[[#This Row],[t2]],201-2)</f>
        <v>1.7227670322464608E-34</v>
      </c>
      <c r="K382" s="1">
        <f>arithmetic_underlying_cor_CSD__2[[#This Row],[p1]]*arithmetic_underlying_cor_CSD__2[[#This Row],[p2]]</f>
        <v>2.1112492342760818E-69</v>
      </c>
      <c r="L382" s="1">
        <v>381</v>
      </c>
      <c r="M382" s="1">
        <f>(arithmetic_underlying_cor_CSD__2[[#This Row],[Rank]]/9906756)*0.05</f>
        <v>1.9229301700778743E-6</v>
      </c>
      <c r="N382" s="1">
        <f>IF(arithmetic_underlying_cor_CSD__2[[#This Row],[p1p2]]&lt;arithmetic_underlying_cor_CSD__2[[#This Row],[Benjamini]],1,0)</f>
        <v>1</v>
      </c>
    </row>
    <row r="383" spans="1:14" x14ac:dyDescent="0.35">
      <c r="A383" s="1" t="s">
        <v>25</v>
      </c>
      <c r="B383" s="1" t="s">
        <v>21</v>
      </c>
      <c r="C383" s="1">
        <v>0.82416241726600004</v>
      </c>
      <c r="D383" s="1">
        <v>0.72820015422899997</v>
      </c>
      <c r="E383" s="1" t="s">
        <v>23</v>
      </c>
      <c r="F383" s="1">
        <v>0.72820015422899997</v>
      </c>
      <c r="G383" s="1">
        <f>ABS(arithmetic_underlying_cor_CSD__2[[#This Row],[rho_BP]])*SQRT(139-2)/SQRT(1-ABS(arithmetic_underlying_cor_CSD__2[[#This Row],[rho_BP]])^2)</f>
        <v>17.032777983847783</v>
      </c>
      <c r="H383" s="1">
        <f>ABS(arithmetic_underlying_cor_CSD__2[[#This Row],[rho_ctrl]])*SQRT(201-2)/SQRT(1-ABS(arithmetic_underlying_cor_CSD__2[[#This Row],[rho_ctrl]])^2)</f>
        <v>14.988414056734051</v>
      </c>
      <c r="I383" s="1">
        <f xml:space="preserve"> _xlfn.T.DIST.2T(arithmetic_underlying_cor_CSD__2[[#This Row],[t1]],139-2)</f>
        <v>1.2254989762156328E-35</v>
      </c>
      <c r="J383" s="1">
        <f xml:space="preserve"> _xlfn.T.DIST.2T(arithmetic_underlying_cor_CSD__2[[#This Row],[t2]],201-2)</f>
        <v>1.7227670322464608E-34</v>
      </c>
      <c r="K383" s="1">
        <f>arithmetic_underlying_cor_CSD__2[[#This Row],[p1]]*arithmetic_underlying_cor_CSD__2[[#This Row],[p2]]</f>
        <v>2.1112492342760818E-69</v>
      </c>
      <c r="L383" s="1">
        <v>382</v>
      </c>
      <c r="M383" s="1">
        <f>(arithmetic_underlying_cor_CSD__2[[#This Row],[Rank]]/9906756)*0.05</f>
        <v>1.9279772308917268E-6</v>
      </c>
      <c r="N383" s="1">
        <f>IF(arithmetic_underlying_cor_CSD__2[[#This Row],[p1p2]]&lt;arithmetic_underlying_cor_CSD__2[[#This Row],[Benjamini]],1,0)</f>
        <v>1</v>
      </c>
    </row>
    <row r="384" spans="1:14" x14ac:dyDescent="0.35">
      <c r="A384" s="1" t="s">
        <v>68</v>
      </c>
      <c r="B384" s="1" t="s">
        <v>59</v>
      </c>
      <c r="C384" s="1">
        <v>0.82021588489200004</v>
      </c>
      <c r="D384" s="1">
        <v>0.73236811940299995</v>
      </c>
      <c r="E384" s="1" t="s">
        <v>23</v>
      </c>
      <c r="F384" s="1">
        <v>0.73236811940299995</v>
      </c>
      <c r="G384" s="1">
        <f>ABS(arithmetic_underlying_cor_CSD__2[[#This Row],[rho_BP]])*SQRT(139-2)/SQRT(1-ABS(arithmetic_underlying_cor_CSD__2[[#This Row],[rho_BP]])^2)</f>
        <v>16.782295004857215</v>
      </c>
      <c r="H384" s="1">
        <f>ABS(arithmetic_underlying_cor_CSD__2[[#This Row],[rho_ctrl]])*SQRT(201-2)/SQRT(1-ABS(arithmetic_underlying_cor_CSD__2[[#This Row],[rho_ctrl]])^2)</f>
        <v>15.172842675219536</v>
      </c>
      <c r="I384" s="1">
        <f xml:space="preserve"> _xlfn.T.DIST.2T(arithmetic_underlying_cor_CSD__2[[#This Row],[t1]],139-2)</f>
        <v>4.8555229908165708E-35</v>
      </c>
      <c r="J384" s="1">
        <f xml:space="preserve"> _xlfn.T.DIST.2T(arithmetic_underlying_cor_CSD__2[[#This Row],[t2]],201-2)</f>
        <v>4.6784726119410676E-35</v>
      </c>
      <c r="K384" s="1">
        <f>arithmetic_underlying_cor_CSD__2[[#This Row],[p1]]*arithmetic_underlying_cor_CSD__2[[#This Row],[p2]]</f>
        <v>2.2716431329185507E-69</v>
      </c>
      <c r="L384" s="1">
        <v>383</v>
      </c>
      <c r="M384" s="1">
        <f>(arithmetic_underlying_cor_CSD__2[[#This Row],[Rank]]/9906756)*0.05</f>
        <v>1.9330242917055794E-6</v>
      </c>
      <c r="N384" s="1">
        <f>IF(arithmetic_underlying_cor_CSD__2[[#This Row],[p1p2]]&lt;arithmetic_underlying_cor_CSD__2[[#This Row],[Benjamini]],1,0)</f>
        <v>1</v>
      </c>
    </row>
    <row r="385" spans="1:14" x14ac:dyDescent="0.35">
      <c r="A385" s="1" t="s">
        <v>59</v>
      </c>
      <c r="B385" s="1" t="s">
        <v>68</v>
      </c>
      <c r="C385" s="1">
        <v>0.82021588489200004</v>
      </c>
      <c r="D385" s="1">
        <v>0.73236811940299995</v>
      </c>
      <c r="E385" s="1" t="s">
        <v>23</v>
      </c>
      <c r="F385" s="1">
        <v>0.73236811940299995</v>
      </c>
      <c r="G385" s="1">
        <f>ABS(arithmetic_underlying_cor_CSD__2[[#This Row],[rho_BP]])*SQRT(139-2)/SQRT(1-ABS(arithmetic_underlying_cor_CSD__2[[#This Row],[rho_BP]])^2)</f>
        <v>16.782295004857215</v>
      </c>
      <c r="H385" s="1">
        <f>ABS(arithmetic_underlying_cor_CSD__2[[#This Row],[rho_ctrl]])*SQRT(201-2)/SQRT(1-ABS(arithmetic_underlying_cor_CSD__2[[#This Row],[rho_ctrl]])^2)</f>
        <v>15.172842675219536</v>
      </c>
      <c r="I385" s="1">
        <f xml:space="preserve"> _xlfn.T.DIST.2T(arithmetic_underlying_cor_CSD__2[[#This Row],[t1]],139-2)</f>
        <v>4.8555229908165708E-35</v>
      </c>
      <c r="J385" s="1">
        <f xml:space="preserve"> _xlfn.T.DIST.2T(arithmetic_underlying_cor_CSD__2[[#This Row],[t2]],201-2)</f>
        <v>4.6784726119410676E-35</v>
      </c>
      <c r="K385" s="1">
        <f>arithmetic_underlying_cor_CSD__2[[#This Row],[p1]]*arithmetic_underlying_cor_CSD__2[[#This Row],[p2]]</f>
        <v>2.2716431329185507E-69</v>
      </c>
      <c r="L385" s="1">
        <v>384</v>
      </c>
      <c r="M385" s="1">
        <f>(arithmetic_underlying_cor_CSD__2[[#This Row],[Rank]]/9906756)*0.05</f>
        <v>1.9380713525194323E-6</v>
      </c>
      <c r="N385" s="1">
        <f>IF(arithmetic_underlying_cor_CSD__2[[#This Row],[p1p2]]&lt;arithmetic_underlying_cor_CSD__2[[#This Row],[Benjamini]],1,0)</f>
        <v>1</v>
      </c>
    </row>
    <row r="386" spans="1:14" x14ac:dyDescent="0.35">
      <c r="A386" s="1" t="s">
        <v>530</v>
      </c>
      <c r="B386" s="1" t="s">
        <v>625</v>
      </c>
      <c r="C386" s="1">
        <v>0.82823336690600002</v>
      </c>
      <c r="D386" s="1">
        <v>0.72301622388099995</v>
      </c>
      <c r="E386" s="1" t="s">
        <v>23</v>
      </c>
      <c r="F386" s="1">
        <v>0.72301622388099995</v>
      </c>
      <c r="G386" s="1">
        <f>ABS(arithmetic_underlying_cor_CSD__2[[#This Row],[rho_BP]])*SQRT(139-2)/SQRT(1-ABS(arithmetic_underlying_cor_CSD__2[[#This Row],[rho_BP]])^2)</f>
        <v>17.299270499038904</v>
      </c>
      <c r="H386" s="1">
        <f>ABS(arithmetic_underlying_cor_CSD__2[[#This Row],[rho_ctrl]])*SQRT(201-2)/SQRT(1-ABS(arithmetic_underlying_cor_CSD__2[[#This Row],[rho_ctrl]])^2)</f>
        <v>14.763955637850009</v>
      </c>
      <c r="I386" s="1">
        <f xml:space="preserve"> _xlfn.T.DIST.2T(arithmetic_underlying_cor_CSD__2[[#This Row],[t1]],139-2)</f>
        <v>2.8555537742153352E-36</v>
      </c>
      <c r="J386" s="1">
        <f xml:space="preserve"> _xlfn.T.DIST.2T(arithmetic_underlying_cor_CSD__2[[#This Row],[t2]],201-2)</f>
        <v>8.4307646044022292E-34</v>
      </c>
      <c r="K386" s="1">
        <f>arithmetic_underlying_cor_CSD__2[[#This Row],[p1]]*arithmetic_underlying_cor_CSD__2[[#This Row],[p2]]</f>
        <v>2.4074501685621841E-69</v>
      </c>
      <c r="L386" s="1">
        <v>385</v>
      </c>
      <c r="M386" s="1">
        <f>(arithmetic_underlying_cor_CSD__2[[#This Row],[Rank]]/9906756)*0.05</f>
        <v>1.9431184133332849E-6</v>
      </c>
      <c r="N386" s="1">
        <f>IF(arithmetic_underlying_cor_CSD__2[[#This Row],[p1p2]]&lt;arithmetic_underlying_cor_CSD__2[[#This Row],[Benjamini]],1,0)</f>
        <v>1</v>
      </c>
    </row>
    <row r="387" spans="1:14" x14ac:dyDescent="0.35">
      <c r="A387" s="1" t="s">
        <v>625</v>
      </c>
      <c r="B387" s="1" t="s">
        <v>530</v>
      </c>
      <c r="C387" s="1">
        <v>0.82823336690600002</v>
      </c>
      <c r="D387" s="1">
        <v>0.72301622388099995</v>
      </c>
      <c r="E387" s="1" t="s">
        <v>23</v>
      </c>
      <c r="F387" s="1">
        <v>0.72301622388099995</v>
      </c>
      <c r="G387" s="1">
        <f>ABS(arithmetic_underlying_cor_CSD__2[[#This Row],[rho_BP]])*SQRT(139-2)/SQRT(1-ABS(arithmetic_underlying_cor_CSD__2[[#This Row],[rho_BP]])^2)</f>
        <v>17.299270499038904</v>
      </c>
      <c r="H387" s="1">
        <f>ABS(arithmetic_underlying_cor_CSD__2[[#This Row],[rho_ctrl]])*SQRT(201-2)/SQRT(1-ABS(arithmetic_underlying_cor_CSD__2[[#This Row],[rho_ctrl]])^2)</f>
        <v>14.763955637850009</v>
      </c>
      <c r="I387" s="1">
        <f xml:space="preserve"> _xlfn.T.DIST.2T(arithmetic_underlying_cor_CSD__2[[#This Row],[t1]],139-2)</f>
        <v>2.8555537742153352E-36</v>
      </c>
      <c r="J387" s="1">
        <f xml:space="preserve"> _xlfn.T.DIST.2T(arithmetic_underlying_cor_CSD__2[[#This Row],[t2]],201-2)</f>
        <v>8.4307646044022292E-34</v>
      </c>
      <c r="K387" s="1">
        <f>arithmetic_underlying_cor_CSD__2[[#This Row],[p1]]*arithmetic_underlying_cor_CSD__2[[#This Row],[p2]]</f>
        <v>2.4074501685621841E-69</v>
      </c>
      <c r="L387" s="1">
        <v>386</v>
      </c>
      <c r="M387" s="1">
        <f>(arithmetic_underlying_cor_CSD__2[[#This Row],[Rank]]/9906756)*0.05</f>
        <v>1.9481654741471378E-6</v>
      </c>
      <c r="N387" s="1">
        <f>IF(arithmetic_underlying_cor_CSD__2[[#This Row],[p1p2]]&lt;arithmetic_underlying_cor_CSD__2[[#This Row],[Benjamini]],1,0)</f>
        <v>1</v>
      </c>
    </row>
    <row r="388" spans="1:14" x14ac:dyDescent="0.35">
      <c r="A388" s="1" t="s">
        <v>218</v>
      </c>
      <c r="B388" s="1" t="s">
        <v>121</v>
      </c>
      <c r="C388" s="1">
        <v>0.81043995683500003</v>
      </c>
      <c r="D388" s="1">
        <v>0.74168152736299997</v>
      </c>
      <c r="E388" s="1" t="s">
        <v>23</v>
      </c>
      <c r="F388" s="1">
        <v>0.74168152736299997</v>
      </c>
      <c r="G388" s="1">
        <f>ABS(arithmetic_underlying_cor_CSD__2[[#This Row],[rho_BP]])*SQRT(139-2)/SQRT(1-ABS(arithmetic_underlying_cor_CSD__2[[#This Row],[rho_BP]])^2)</f>
        <v>16.192565625608289</v>
      </c>
      <c r="H388" s="1">
        <f>ABS(arithmetic_underlying_cor_CSD__2[[#This Row],[rho_ctrl]])*SQRT(201-2)/SQRT(1-ABS(arithmetic_underlying_cor_CSD__2[[#This Row],[rho_ctrl]])^2)</f>
        <v>15.598466182977166</v>
      </c>
      <c r="I388" s="1">
        <f xml:space="preserve"> _xlfn.T.DIST.2T(arithmetic_underlying_cor_CSD__2[[#This Row],[t1]],139-2)</f>
        <v>1.2773711018006256E-33</v>
      </c>
      <c r="J388" s="1">
        <f xml:space="preserve"> _xlfn.T.DIST.2T(arithmetic_underlying_cor_CSD__2[[#This Row],[t2]],201-2)</f>
        <v>2.3219860199852568E-36</v>
      </c>
      <c r="K388" s="1">
        <f>arithmetic_underlying_cor_CSD__2[[#This Row],[p1]]*arithmetic_underlying_cor_CSD__2[[#This Row],[p2]]</f>
        <v>2.9660378407142168E-69</v>
      </c>
      <c r="L388" s="1">
        <v>387</v>
      </c>
      <c r="M388" s="1">
        <f>(arithmetic_underlying_cor_CSD__2[[#This Row],[Rank]]/9906756)*0.05</f>
        <v>1.9532125349609904E-6</v>
      </c>
      <c r="N388" s="1">
        <f>IF(arithmetic_underlying_cor_CSD__2[[#This Row],[p1p2]]&lt;arithmetic_underlying_cor_CSD__2[[#This Row],[Benjamini]],1,0)</f>
        <v>1</v>
      </c>
    </row>
    <row r="389" spans="1:14" x14ac:dyDescent="0.35">
      <c r="A389" s="1" t="s">
        <v>121</v>
      </c>
      <c r="B389" s="1" t="s">
        <v>218</v>
      </c>
      <c r="C389" s="1">
        <v>0.81043995683500003</v>
      </c>
      <c r="D389" s="1">
        <v>0.74168152736299997</v>
      </c>
      <c r="E389" s="1" t="s">
        <v>23</v>
      </c>
      <c r="F389" s="1">
        <v>0.74168152736299997</v>
      </c>
      <c r="G389" s="1">
        <f>ABS(arithmetic_underlying_cor_CSD__2[[#This Row],[rho_BP]])*SQRT(139-2)/SQRT(1-ABS(arithmetic_underlying_cor_CSD__2[[#This Row],[rho_BP]])^2)</f>
        <v>16.192565625608289</v>
      </c>
      <c r="H389" s="1">
        <f>ABS(arithmetic_underlying_cor_CSD__2[[#This Row],[rho_ctrl]])*SQRT(201-2)/SQRT(1-ABS(arithmetic_underlying_cor_CSD__2[[#This Row],[rho_ctrl]])^2)</f>
        <v>15.598466182977166</v>
      </c>
      <c r="I389" s="1">
        <f xml:space="preserve"> _xlfn.T.DIST.2T(arithmetic_underlying_cor_CSD__2[[#This Row],[t1]],139-2)</f>
        <v>1.2773711018006256E-33</v>
      </c>
      <c r="J389" s="1">
        <f xml:space="preserve"> _xlfn.T.DIST.2T(arithmetic_underlying_cor_CSD__2[[#This Row],[t2]],201-2)</f>
        <v>2.3219860199852568E-36</v>
      </c>
      <c r="K389" s="1">
        <f>arithmetic_underlying_cor_CSD__2[[#This Row],[p1]]*arithmetic_underlying_cor_CSD__2[[#This Row],[p2]]</f>
        <v>2.9660378407142168E-69</v>
      </c>
      <c r="L389" s="1">
        <v>388</v>
      </c>
      <c r="M389" s="1">
        <f>(arithmetic_underlying_cor_CSD__2[[#This Row],[Rank]]/9906756)*0.05</f>
        <v>1.9582595957748429E-6</v>
      </c>
      <c r="N389" s="1">
        <f>IF(arithmetic_underlying_cor_CSD__2[[#This Row],[p1p2]]&lt;arithmetic_underlying_cor_CSD__2[[#This Row],[Benjamini]],1,0)</f>
        <v>1</v>
      </c>
    </row>
    <row r="390" spans="1:14" x14ac:dyDescent="0.35">
      <c r="A390" s="1" t="s">
        <v>643</v>
      </c>
      <c r="B390" s="1" t="s">
        <v>216</v>
      </c>
      <c r="C390" s="1">
        <v>0.80022125899300001</v>
      </c>
      <c r="D390" s="1">
        <v>0.75072306467700001</v>
      </c>
      <c r="E390" s="1" t="s">
        <v>23</v>
      </c>
      <c r="F390" s="1">
        <v>0.75072306467700001</v>
      </c>
      <c r="G390" s="1">
        <f>ABS(arithmetic_underlying_cor_CSD__2[[#This Row],[rho_BP]])*SQRT(139-2)/SQRT(1-ABS(arithmetic_underlying_cor_CSD__2[[#This Row],[rho_BP]])^2)</f>
        <v>15.618265074902542</v>
      </c>
      <c r="H390" s="1">
        <f>ABS(arithmetic_underlying_cor_CSD__2[[#This Row],[rho_ctrl]])*SQRT(201-2)/SQRT(1-ABS(arithmetic_underlying_cor_CSD__2[[#This Row],[rho_ctrl]])^2)</f>
        <v>16.030848957329674</v>
      </c>
      <c r="I390" s="1">
        <f xml:space="preserve"> _xlfn.T.DIST.2T(arithmetic_underlying_cor_CSD__2[[#This Row],[t1]],139-2)</f>
        <v>3.2010158090205947E-32</v>
      </c>
      <c r="J390" s="1">
        <f xml:space="preserve"> _xlfn.T.DIST.2T(arithmetic_underlying_cor_CSD__2[[#This Row],[t2]],201-2)</f>
        <v>1.1087558122382336E-37</v>
      </c>
      <c r="K390" s="1">
        <f>arithmetic_underlying_cor_CSD__2[[#This Row],[p1]]*arithmetic_underlying_cor_CSD__2[[#This Row],[p2]]</f>
        <v>3.5491448833180558E-69</v>
      </c>
      <c r="L390" s="1">
        <v>389</v>
      </c>
      <c r="M390" s="1">
        <f>(arithmetic_underlying_cor_CSD__2[[#This Row],[Rank]]/9906756)*0.05</f>
        <v>1.9633066565886959E-6</v>
      </c>
      <c r="N390" s="1">
        <f>IF(arithmetic_underlying_cor_CSD__2[[#This Row],[p1p2]]&lt;arithmetic_underlying_cor_CSD__2[[#This Row],[Benjamini]],1,0)</f>
        <v>1</v>
      </c>
    </row>
    <row r="391" spans="1:14" x14ac:dyDescent="0.35">
      <c r="A391" s="1" t="s">
        <v>216</v>
      </c>
      <c r="B391" s="1" t="s">
        <v>643</v>
      </c>
      <c r="C391" s="1">
        <v>0.80022125899300001</v>
      </c>
      <c r="D391" s="1">
        <v>0.75072306467700001</v>
      </c>
      <c r="E391" s="1" t="s">
        <v>23</v>
      </c>
      <c r="F391" s="1">
        <v>0.75072306467700001</v>
      </c>
      <c r="G391" s="1">
        <f>ABS(arithmetic_underlying_cor_CSD__2[[#This Row],[rho_BP]])*SQRT(139-2)/SQRT(1-ABS(arithmetic_underlying_cor_CSD__2[[#This Row],[rho_BP]])^2)</f>
        <v>15.618265074902542</v>
      </c>
      <c r="H391" s="1">
        <f>ABS(arithmetic_underlying_cor_CSD__2[[#This Row],[rho_ctrl]])*SQRT(201-2)/SQRT(1-ABS(arithmetic_underlying_cor_CSD__2[[#This Row],[rho_ctrl]])^2)</f>
        <v>16.030848957329674</v>
      </c>
      <c r="I391" s="1">
        <f xml:space="preserve"> _xlfn.T.DIST.2T(arithmetic_underlying_cor_CSD__2[[#This Row],[t1]],139-2)</f>
        <v>3.2010158090205947E-32</v>
      </c>
      <c r="J391" s="1">
        <f xml:space="preserve"> _xlfn.T.DIST.2T(arithmetic_underlying_cor_CSD__2[[#This Row],[t2]],201-2)</f>
        <v>1.1087558122382336E-37</v>
      </c>
      <c r="K391" s="1">
        <f>arithmetic_underlying_cor_CSD__2[[#This Row],[p1]]*arithmetic_underlying_cor_CSD__2[[#This Row],[p2]]</f>
        <v>3.5491448833180558E-69</v>
      </c>
      <c r="L391" s="1">
        <v>390</v>
      </c>
      <c r="M391" s="1">
        <f>(arithmetic_underlying_cor_CSD__2[[#This Row],[Rank]]/9906756)*0.05</f>
        <v>1.9683537174025484E-6</v>
      </c>
      <c r="N391" s="1">
        <f>IF(arithmetic_underlying_cor_CSD__2[[#This Row],[p1p2]]&lt;arithmetic_underlying_cor_CSD__2[[#This Row],[Benjamini]],1,0)</f>
        <v>1</v>
      </c>
    </row>
    <row r="392" spans="1:14" x14ac:dyDescent="0.35">
      <c r="A392" s="1" t="s">
        <v>51</v>
      </c>
      <c r="B392" s="1" t="s">
        <v>61</v>
      </c>
      <c r="C392" s="1">
        <v>0.749087021583</v>
      </c>
      <c r="D392" s="1">
        <v>0.78680940795999998</v>
      </c>
      <c r="E392" s="1" t="s">
        <v>23</v>
      </c>
      <c r="F392" s="1">
        <v>0.749087021583</v>
      </c>
      <c r="G392" s="1">
        <f>ABS(arithmetic_underlying_cor_CSD__2[[#This Row],[rho_BP]])*SQRT(139-2)/SQRT(1-ABS(arithmetic_underlying_cor_CSD__2[[#This Row],[rho_BP]])^2)</f>
        <v>13.235040810647003</v>
      </c>
      <c r="H392" s="1">
        <f>ABS(arithmetic_underlying_cor_CSD__2[[#This Row],[rho_ctrl]])*SQRT(201-2)/SQRT(1-ABS(arithmetic_underlying_cor_CSD__2[[#This Row],[rho_ctrl]])^2)</f>
        <v>17.983447414404765</v>
      </c>
      <c r="I392" s="1">
        <f xml:space="preserve"> _xlfn.T.DIST.2T(arithmetic_underlying_cor_CSD__2[[#This Row],[t1]],139-2)</f>
        <v>2.8560148280498247E-26</v>
      </c>
      <c r="J392" s="1">
        <f xml:space="preserve"> _xlfn.T.DIST.2T(arithmetic_underlying_cor_CSD__2[[#This Row],[t2]],201-2)</f>
        <v>1.4092312054316495E-43</v>
      </c>
      <c r="K392" s="1">
        <f>arithmetic_underlying_cor_CSD__2[[#This Row],[p1]]*arithmetic_underlying_cor_CSD__2[[#This Row],[p2]]</f>
        <v>4.0247852188633198E-69</v>
      </c>
      <c r="L392" s="1">
        <v>391</v>
      </c>
      <c r="M392" s="1">
        <f>(arithmetic_underlying_cor_CSD__2[[#This Row],[Rank]]/9906756)*0.05</f>
        <v>1.9734007782164009E-6</v>
      </c>
      <c r="N392" s="1">
        <f>IF(arithmetic_underlying_cor_CSD__2[[#This Row],[p1p2]]&lt;arithmetic_underlying_cor_CSD__2[[#This Row],[Benjamini]],1,0)</f>
        <v>1</v>
      </c>
    </row>
    <row r="393" spans="1:14" x14ac:dyDescent="0.35">
      <c r="A393" s="1" t="s">
        <v>61</v>
      </c>
      <c r="B393" s="1" t="s">
        <v>51</v>
      </c>
      <c r="C393" s="1">
        <v>0.749087021583</v>
      </c>
      <c r="D393" s="1">
        <v>0.78680940795999998</v>
      </c>
      <c r="E393" s="1" t="s">
        <v>23</v>
      </c>
      <c r="F393" s="1">
        <v>0.749087021583</v>
      </c>
      <c r="G393" s="1">
        <f>ABS(arithmetic_underlying_cor_CSD__2[[#This Row],[rho_BP]])*SQRT(139-2)/SQRT(1-ABS(arithmetic_underlying_cor_CSD__2[[#This Row],[rho_BP]])^2)</f>
        <v>13.235040810647003</v>
      </c>
      <c r="H393" s="1">
        <f>ABS(arithmetic_underlying_cor_CSD__2[[#This Row],[rho_ctrl]])*SQRT(201-2)/SQRT(1-ABS(arithmetic_underlying_cor_CSD__2[[#This Row],[rho_ctrl]])^2)</f>
        <v>17.983447414404765</v>
      </c>
      <c r="I393" s="1">
        <f xml:space="preserve"> _xlfn.T.DIST.2T(arithmetic_underlying_cor_CSD__2[[#This Row],[t1]],139-2)</f>
        <v>2.8560148280498247E-26</v>
      </c>
      <c r="J393" s="1">
        <f xml:space="preserve"> _xlfn.T.DIST.2T(arithmetic_underlying_cor_CSD__2[[#This Row],[t2]],201-2)</f>
        <v>1.4092312054316495E-43</v>
      </c>
      <c r="K393" s="1">
        <f>arithmetic_underlying_cor_CSD__2[[#This Row],[p1]]*arithmetic_underlying_cor_CSD__2[[#This Row],[p2]]</f>
        <v>4.0247852188633198E-69</v>
      </c>
      <c r="L393" s="1">
        <v>392</v>
      </c>
      <c r="M393" s="1">
        <f>(arithmetic_underlying_cor_CSD__2[[#This Row],[Rank]]/9906756)*0.05</f>
        <v>1.9784478390302539E-6</v>
      </c>
      <c r="N393" s="1">
        <f>IF(arithmetic_underlying_cor_CSD__2[[#This Row],[p1p2]]&lt;arithmetic_underlying_cor_CSD__2[[#This Row],[Benjamini]],1,0)</f>
        <v>1</v>
      </c>
    </row>
    <row r="394" spans="1:14" x14ac:dyDescent="0.35">
      <c r="A394" s="1" t="s">
        <v>424</v>
      </c>
      <c r="B394" s="1" t="s">
        <v>432</v>
      </c>
      <c r="C394" s="1">
        <v>0.76436356834499997</v>
      </c>
      <c r="D394" s="1">
        <v>0.777411716418</v>
      </c>
      <c r="E394" s="1" t="s">
        <v>23</v>
      </c>
      <c r="F394" s="1">
        <v>0.76436356834499997</v>
      </c>
      <c r="G394" s="1">
        <f>ABS(arithmetic_underlying_cor_CSD__2[[#This Row],[rho_BP]])*SQRT(139-2)/SQRT(1-ABS(arithmetic_underlying_cor_CSD__2[[#This Row],[rho_BP]])^2)</f>
        <v>13.875383752690736</v>
      </c>
      <c r="H394" s="1">
        <f>ABS(arithmetic_underlying_cor_CSD__2[[#This Row],[rho_ctrl]])*SQRT(201-2)/SQRT(1-ABS(arithmetic_underlying_cor_CSD__2[[#This Row],[rho_ctrl]])^2)</f>
        <v>17.435421473804894</v>
      </c>
      <c r="I394" s="1">
        <f xml:space="preserve"> _xlfn.T.DIST.2T(arithmetic_underlying_cor_CSD__2[[#This Row],[t1]],139-2)</f>
        <v>6.8735619201200834E-28</v>
      </c>
      <c r="J394" s="1">
        <f xml:space="preserve"> _xlfn.T.DIST.2T(arithmetic_underlying_cor_CSD__2[[#This Row],[t2]],201-2)</f>
        <v>6.17024474180451E-42</v>
      </c>
      <c r="K394" s="1">
        <f>arithmetic_underlying_cor_CSD__2[[#This Row],[p1]]*arithmetic_underlying_cor_CSD__2[[#This Row],[p2]]</f>
        <v>4.2411559295088655E-69</v>
      </c>
      <c r="L394" s="1">
        <v>393</v>
      </c>
      <c r="M394" s="1">
        <f>(arithmetic_underlying_cor_CSD__2[[#This Row],[Rank]]/9906756)*0.05</f>
        <v>1.9834948998441064E-6</v>
      </c>
      <c r="N394" s="1">
        <f>IF(arithmetic_underlying_cor_CSD__2[[#This Row],[p1p2]]&lt;arithmetic_underlying_cor_CSD__2[[#This Row],[Benjamini]],1,0)</f>
        <v>1</v>
      </c>
    </row>
    <row r="395" spans="1:14" x14ac:dyDescent="0.35">
      <c r="A395" s="1" t="s">
        <v>432</v>
      </c>
      <c r="B395" s="1" t="s">
        <v>424</v>
      </c>
      <c r="C395" s="1">
        <v>0.76436356834499997</v>
      </c>
      <c r="D395" s="1">
        <v>0.777411716418</v>
      </c>
      <c r="E395" s="1" t="s">
        <v>23</v>
      </c>
      <c r="F395" s="1">
        <v>0.76436356834499997</v>
      </c>
      <c r="G395" s="1">
        <f>ABS(arithmetic_underlying_cor_CSD__2[[#This Row],[rho_BP]])*SQRT(139-2)/SQRT(1-ABS(arithmetic_underlying_cor_CSD__2[[#This Row],[rho_BP]])^2)</f>
        <v>13.875383752690736</v>
      </c>
      <c r="H395" s="1">
        <f>ABS(arithmetic_underlying_cor_CSD__2[[#This Row],[rho_ctrl]])*SQRT(201-2)/SQRT(1-ABS(arithmetic_underlying_cor_CSD__2[[#This Row],[rho_ctrl]])^2)</f>
        <v>17.435421473804894</v>
      </c>
      <c r="I395" s="1">
        <f xml:space="preserve"> _xlfn.T.DIST.2T(arithmetic_underlying_cor_CSD__2[[#This Row],[t1]],139-2)</f>
        <v>6.8735619201200834E-28</v>
      </c>
      <c r="J395" s="1">
        <f xml:space="preserve"> _xlfn.T.DIST.2T(arithmetic_underlying_cor_CSD__2[[#This Row],[t2]],201-2)</f>
        <v>6.17024474180451E-42</v>
      </c>
      <c r="K395" s="1">
        <f>arithmetic_underlying_cor_CSD__2[[#This Row],[p1]]*arithmetic_underlying_cor_CSD__2[[#This Row],[p2]]</f>
        <v>4.2411559295088655E-69</v>
      </c>
      <c r="L395" s="1">
        <v>394</v>
      </c>
      <c r="M395" s="1">
        <f>(arithmetic_underlying_cor_CSD__2[[#This Row],[Rank]]/9906756)*0.05</f>
        <v>1.9885419606579594E-6</v>
      </c>
      <c r="N395" s="1">
        <f>IF(arithmetic_underlying_cor_CSD__2[[#This Row],[p1p2]]&lt;arithmetic_underlying_cor_CSD__2[[#This Row],[Benjamini]],1,0)</f>
        <v>1</v>
      </c>
    </row>
    <row r="396" spans="1:14" x14ac:dyDescent="0.35">
      <c r="A396" s="1" t="s">
        <v>249</v>
      </c>
      <c r="B396" s="1" t="s">
        <v>120</v>
      </c>
      <c r="C396" s="1">
        <v>0.78727128057600004</v>
      </c>
      <c r="D396" s="1">
        <v>0.76087697014900002</v>
      </c>
      <c r="E396" s="1" t="s">
        <v>23</v>
      </c>
      <c r="F396" s="1">
        <v>0.76087697014900002</v>
      </c>
      <c r="G396" s="1">
        <f>ABS(arithmetic_underlying_cor_CSD__2[[#This Row],[rho_BP]])*SQRT(139-2)/SQRT(1-ABS(arithmetic_underlying_cor_CSD__2[[#This Row],[rho_BP]])^2)</f>
        <v>14.944328005397082</v>
      </c>
      <c r="H396" s="1">
        <f>ABS(arithmetic_underlying_cor_CSD__2[[#This Row],[rho_ctrl]])*SQRT(201-2)/SQRT(1-ABS(arithmetic_underlying_cor_CSD__2[[#This Row],[rho_ctrl]])^2)</f>
        <v>16.541152602225395</v>
      </c>
      <c r="I396" s="1">
        <f xml:space="preserve"> _xlfn.T.DIST.2T(arithmetic_underlying_cor_CSD__2[[#This Row],[t1]],139-2)</f>
        <v>1.4652235071321446E-30</v>
      </c>
      <c r="J396" s="1">
        <f xml:space="preserve"> _xlfn.T.DIST.2T(arithmetic_underlying_cor_CSD__2[[#This Row],[t2]],201-2)</f>
        <v>3.1042911382627234E-39</v>
      </c>
      <c r="K396" s="1">
        <f>arithmetic_underlying_cor_CSD__2[[#This Row],[p1]]*arithmetic_underlying_cor_CSD__2[[#This Row],[p2]]</f>
        <v>4.5484803487645448E-69</v>
      </c>
      <c r="L396" s="1">
        <v>395</v>
      </c>
      <c r="M396" s="1">
        <f>(arithmetic_underlying_cor_CSD__2[[#This Row],[Rank]]/9906756)*0.05</f>
        <v>1.9935890214718119E-6</v>
      </c>
      <c r="N396" s="1">
        <f>IF(arithmetic_underlying_cor_CSD__2[[#This Row],[p1p2]]&lt;arithmetic_underlying_cor_CSD__2[[#This Row],[Benjamini]],1,0)</f>
        <v>1</v>
      </c>
    </row>
    <row r="397" spans="1:14" x14ac:dyDescent="0.35">
      <c r="A397" s="1" t="s">
        <v>120</v>
      </c>
      <c r="B397" s="1" t="s">
        <v>249</v>
      </c>
      <c r="C397" s="1">
        <v>0.78727128057600004</v>
      </c>
      <c r="D397" s="1">
        <v>0.76087697014900002</v>
      </c>
      <c r="E397" s="1" t="s">
        <v>23</v>
      </c>
      <c r="F397" s="1">
        <v>0.76087697014900002</v>
      </c>
      <c r="G397" s="1">
        <f>ABS(arithmetic_underlying_cor_CSD__2[[#This Row],[rho_BP]])*SQRT(139-2)/SQRT(1-ABS(arithmetic_underlying_cor_CSD__2[[#This Row],[rho_BP]])^2)</f>
        <v>14.944328005397082</v>
      </c>
      <c r="H397" s="1">
        <f>ABS(arithmetic_underlying_cor_CSD__2[[#This Row],[rho_ctrl]])*SQRT(201-2)/SQRT(1-ABS(arithmetic_underlying_cor_CSD__2[[#This Row],[rho_ctrl]])^2)</f>
        <v>16.541152602225395</v>
      </c>
      <c r="I397" s="1">
        <f xml:space="preserve"> _xlfn.T.DIST.2T(arithmetic_underlying_cor_CSD__2[[#This Row],[t1]],139-2)</f>
        <v>1.4652235071321446E-30</v>
      </c>
      <c r="J397" s="1">
        <f xml:space="preserve"> _xlfn.T.DIST.2T(arithmetic_underlying_cor_CSD__2[[#This Row],[t2]],201-2)</f>
        <v>3.1042911382627234E-39</v>
      </c>
      <c r="K397" s="1">
        <f>arithmetic_underlying_cor_CSD__2[[#This Row],[p1]]*arithmetic_underlying_cor_CSD__2[[#This Row],[p2]]</f>
        <v>4.5484803487645448E-69</v>
      </c>
      <c r="L397" s="1">
        <v>396</v>
      </c>
      <c r="M397" s="1">
        <f>(arithmetic_underlying_cor_CSD__2[[#This Row],[Rank]]/9906756)*0.05</f>
        <v>1.9986360822856644E-6</v>
      </c>
      <c r="N397" s="1">
        <f>IF(arithmetic_underlying_cor_CSD__2[[#This Row],[p1p2]]&lt;arithmetic_underlying_cor_CSD__2[[#This Row],[Benjamini]],1,0)</f>
        <v>1</v>
      </c>
    </row>
    <row r="398" spans="1:14" x14ac:dyDescent="0.35">
      <c r="A398" s="1" t="s">
        <v>427</v>
      </c>
      <c r="B398" s="1" t="s">
        <v>428</v>
      </c>
      <c r="C398" s="1">
        <v>0.76137741007199999</v>
      </c>
      <c r="D398" s="1">
        <v>0.77871549751199998</v>
      </c>
      <c r="E398" s="1" t="s">
        <v>23</v>
      </c>
      <c r="F398" s="1">
        <v>0.76137741007199999</v>
      </c>
      <c r="G398" s="1">
        <f>ABS(arithmetic_underlying_cor_CSD__2[[#This Row],[rho_BP]])*SQRT(139-2)/SQRT(1-ABS(arithmetic_underlying_cor_CSD__2[[#This Row],[rho_BP]])^2)</f>
        <v>13.746061486713135</v>
      </c>
      <c r="H398" s="1">
        <f>ABS(arithmetic_underlying_cor_CSD__2[[#This Row],[rho_ctrl]])*SQRT(201-2)/SQRT(1-ABS(arithmetic_underlying_cor_CSD__2[[#This Row],[rho_ctrl]])^2)</f>
        <v>17.509615599269505</v>
      </c>
      <c r="I398" s="1">
        <f xml:space="preserve"> _xlfn.T.DIST.2T(arithmetic_underlying_cor_CSD__2[[#This Row],[t1]],139-2)</f>
        <v>1.4557363540105615E-27</v>
      </c>
      <c r="J398" s="1">
        <f xml:space="preserve"> _xlfn.T.DIST.2T(arithmetic_underlying_cor_CSD__2[[#This Row],[t2]],201-2)</f>
        <v>3.6933271450788117E-42</v>
      </c>
      <c r="K398" s="1">
        <f>arithmetic_underlying_cor_CSD__2[[#This Row],[p1]]*arithmetic_underlying_cor_CSD__2[[#This Row],[p2]]</f>
        <v>5.3765105923452648E-69</v>
      </c>
      <c r="L398" s="1">
        <v>397</v>
      </c>
      <c r="M398" s="1">
        <f>(arithmetic_underlying_cor_CSD__2[[#This Row],[Rank]]/9906756)*0.05</f>
        <v>2.003683143099517E-6</v>
      </c>
      <c r="N398" s="1">
        <f>IF(arithmetic_underlying_cor_CSD__2[[#This Row],[p1p2]]&lt;arithmetic_underlying_cor_CSD__2[[#This Row],[Benjamini]],1,0)</f>
        <v>1</v>
      </c>
    </row>
    <row r="399" spans="1:14" x14ac:dyDescent="0.35">
      <c r="A399" s="1" t="s">
        <v>428</v>
      </c>
      <c r="B399" s="1" t="s">
        <v>427</v>
      </c>
      <c r="C399" s="1">
        <v>0.76137741007199999</v>
      </c>
      <c r="D399" s="1">
        <v>0.77871549751199998</v>
      </c>
      <c r="E399" s="1" t="s">
        <v>23</v>
      </c>
      <c r="F399" s="1">
        <v>0.76137741007199999</v>
      </c>
      <c r="G399" s="1">
        <f>ABS(arithmetic_underlying_cor_CSD__2[[#This Row],[rho_BP]])*SQRT(139-2)/SQRT(1-ABS(arithmetic_underlying_cor_CSD__2[[#This Row],[rho_BP]])^2)</f>
        <v>13.746061486713135</v>
      </c>
      <c r="H399" s="1">
        <f>ABS(arithmetic_underlying_cor_CSD__2[[#This Row],[rho_ctrl]])*SQRT(201-2)/SQRT(1-ABS(arithmetic_underlying_cor_CSD__2[[#This Row],[rho_ctrl]])^2)</f>
        <v>17.509615599269505</v>
      </c>
      <c r="I399" s="1">
        <f xml:space="preserve"> _xlfn.T.DIST.2T(arithmetic_underlying_cor_CSD__2[[#This Row],[t1]],139-2)</f>
        <v>1.4557363540105615E-27</v>
      </c>
      <c r="J399" s="1">
        <f xml:space="preserve"> _xlfn.T.DIST.2T(arithmetic_underlying_cor_CSD__2[[#This Row],[t2]],201-2)</f>
        <v>3.6933271450788117E-42</v>
      </c>
      <c r="K399" s="1">
        <f>arithmetic_underlying_cor_CSD__2[[#This Row],[p1]]*arithmetic_underlying_cor_CSD__2[[#This Row],[p2]]</f>
        <v>5.3765105923452648E-69</v>
      </c>
      <c r="L399" s="1">
        <v>398</v>
      </c>
      <c r="M399" s="1">
        <f>(arithmetic_underlying_cor_CSD__2[[#This Row],[Rank]]/9906756)*0.05</f>
        <v>2.0087302039133699E-6</v>
      </c>
      <c r="N399" s="1">
        <f>IF(arithmetic_underlying_cor_CSD__2[[#This Row],[p1p2]]&lt;arithmetic_underlying_cor_CSD__2[[#This Row],[Benjamini]],1,0)</f>
        <v>1</v>
      </c>
    </row>
    <row r="400" spans="1:14" x14ac:dyDescent="0.35">
      <c r="A400" s="1" t="s">
        <v>120</v>
      </c>
      <c r="B400" s="1" t="s">
        <v>128</v>
      </c>
      <c r="C400" s="1">
        <v>0.81172851079099995</v>
      </c>
      <c r="D400" s="1">
        <v>0.73839235323399999</v>
      </c>
      <c r="E400" s="1" t="s">
        <v>23</v>
      </c>
      <c r="F400" s="1">
        <v>0.73839235323399999</v>
      </c>
      <c r="G400" s="1">
        <f>ABS(arithmetic_underlying_cor_CSD__2[[#This Row],[rho_BP]])*SQRT(139-2)/SQRT(1-ABS(arithmetic_underlying_cor_CSD__2[[#This Row],[rho_BP]])^2)</f>
        <v>16.26792814481475</v>
      </c>
      <c r="H400" s="1">
        <f>ABS(arithmetic_underlying_cor_CSD__2[[#This Row],[rho_ctrl]])*SQRT(201-2)/SQRT(1-ABS(arithmetic_underlying_cor_CSD__2[[#This Row],[rho_ctrl]])^2)</f>
        <v>15.445949482980586</v>
      </c>
      <c r="I400" s="1">
        <f xml:space="preserve"> _xlfn.T.DIST.2T(arithmetic_underlying_cor_CSD__2[[#This Row],[t1]],139-2)</f>
        <v>8.3925597387521332E-34</v>
      </c>
      <c r="J400" s="1">
        <f xml:space="preserve"> _xlfn.T.DIST.2T(arithmetic_underlying_cor_CSD__2[[#This Row],[t2]],201-2)</f>
        <v>6.8048916933797498E-36</v>
      </c>
      <c r="K400" s="1">
        <f>arithmetic_underlying_cor_CSD__2[[#This Row],[p1]]*arithmetic_underlying_cor_CSD__2[[#This Row],[p2]]</f>
        <v>5.7110460052427714E-69</v>
      </c>
      <c r="L400" s="1">
        <v>399</v>
      </c>
      <c r="M400" s="1">
        <f>(arithmetic_underlying_cor_CSD__2[[#This Row],[Rank]]/9906756)*0.05</f>
        <v>2.0137772647272229E-6</v>
      </c>
      <c r="N400" s="1">
        <f>IF(arithmetic_underlying_cor_CSD__2[[#This Row],[p1p2]]&lt;arithmetic_underlying_cor_CSD__2[[#This Row],[Benjamini]],1,0)</f>
        <v>1</v>
      </c>
    </row>
    <row r="401" spans="1:14" x14ac:dyDescent="0.35">
      <c r="A401" s="1" t="s">
        <v>128</v>
      </c>
      <c r="B401" s="1" t="s">
        <v>120</v>
      </c>
      <c r="C401" s="1">
        <v>0.81172851079099995</v>
      </c>
      <c r="D401" s="1">
        <v>0.73839235323399999</v>
      </c>
      <c r="E401" s="1" t="s">
        <v>23</v>
      </c>
      <c r="F401" s="1">
        <v>0.73839235323399999</v>
      </c>
      <c r="G401" s="1">
        <f>ABS(arithmetic_underlying_cor_CSD__2[[#This Row],[rho_BP]])*SQRT(139-2)/SQRT(1-ABS(arithmetic_underlying_cor_CSD__2[[#This Row],[rho_BP]])^2)</f>
        <v>16.26792814481475</v>
      </c>
      <c r="H401" s="1">
        <f>ABS(arithmetic_underlying_cor_CSD__2[[#This Row],[rho_ctrl]])*SQRT(201-2)/SQRT(1-ABS(arithmetic_underlying_cor_CSD__2[[#This Row],[rho_ctrl]])^2)</f>
        <v>15.445949482980586</v>
      </c>
      <c r="I401" s="1">
        <f xml:space="preserve"> _xlfn.T.DIST.2T(arithmetic_underlying_cor_CSD__2[[#This Row],[t1]],139-2)</f>
        <v>8.3925597387521332E-34</v>
      </c>
      <c r="J401" s="1">
        <f xml:space="preserve"> _xlfn.T.DIST.2T(arithmetic_underlying_cor_CSD__2[[#This Row],[t2]],201-2)</f>
        <v>6.8048916933797498E-36</v>
      </c>
      <c r="K401" s="1">
        <f>arithmetic_underlying_cor_CSD__2[[#This Row],[p1]]*arithmetic_underlying_cor_CSD__2[[#This Row],[p2]]</f>
        <v>5.7110460052427714E-69</v>
      </c>
      <c r="L401" s="1">
        <v>400</v>
      </c>
      <c r="M401" s="1">
        <f>(arithmetic_underlying_cor_CSD__2[[#This Row],[Rank]]/9906756)*0.05</f>
        <v>2.0188243255410754E-6</v>
      </c>
      <c r="N401" s="1">
        <f>IF(arithmetic_underlying_cor_CSD__2[[#This Row],[p1p2]]&lt;arithmetic_underlying_cor_CSD__2[[#This Row],[Benjamini]],1,0)</f>
        <v>1</v>
      </c>
    </row>
    <row r="402" spans="1:14" x14ac:dyDescent="0.35">
      <c r="A402" s="1" t="s">
        <v>119</v>
      </c>
      <c r="B402" s="1" t="s">
        <v>131</v>
      </c>
      <c r="C402" s="1">
        <v>0.81348738129499998</v>
      </c>
      <c r="D402" s="1">
        <v>0.73655539801000003</v>
      </c>
      <c r="E402" s="1" t="s">
        <v>23</v>
      </c>
      <c r="F402" s="1">
        <v>0.73655539801000003</v>
      </c>
      <c r="G402" s="1">
        <f>ABS(arithmetic_underlying_cor_CSD__2[[#This Row],[rho_BP]])*SQRT(139-2)/SQRT(1-ABS(arithmetic_underlying_cor_CSD__2[[#This Row],[rho_BP]])^2)</f>
        <v>16.371924201866804</v>
      </c>
      <c r="H402" s="1">
        <f>ABS(arithmetic_underlying_cor_CSD__2[[#This Row],[rho_ctrl]])*SQRT(201-2)/SQRT(1-ABS(arithmetic_underlying_cor_CSD__2[[#This Row],[rho_ctrl]])^2)</f>
        <v>15.361830950245906</v>
      </c>
      <c r="I402" s="1">
        <f xml:space="preserve"> _xlfn.T.DIST.2T(arithmetic_underlying_cor_CSD__2[[#This Row],[t1]],139-2)</f>
        <v>4.7055739132797055E-34</v>
      </c>
      <c r="J402" s="1">
        <f xml:space="preserve"> _xlfn.T.DIST.2T(arithmetic_underlying_cor_CSD__2[[#This Row],[t2]],201-2)</f>
        <v>1.2318694413485594E-35</v>
      </c>
      <c r="K402" s="1">
        <f>arithmetic_underlying_cor_CSD__2[[#This Row],[p1]]*arithmetic_underlying_cor_CSD__2[[#This Row],[p2]]</f>
        <v>5.7966527077762251E-69</v>
      </c>
      <c r="L402" s="1">
        <v>401</v>
      </c>
      <c r="M402" s="1">
        <f>(arithmetic_underlying_cor_CSD__2[[#This Row],[Rank]]/9906756)*0.05</f>
        <v>2.023871386354928E-6</v>
      </c>
      <c r="N402" s="1">
        <f>IF(arithmetic_underlying_cor_CSD__2[[#This Row],[p1p2]]&lt;arithmetic_underlying_cor_CSD__2[[#This Row],[Benjamini]],1,0)</f>
        <v>1</v>
      </c>
    </row>
    <row r="403" spans="1:14" x14ac:dyDescent="0.35">
      <c r="A403" s="1" t="s">
        <v>131</v>
      </c>
      <c r="B403" s="1" t="s">
        <v>119</v>
      </c>
      <c r="C403" s="1">
        <v>0.81348738129499998</v>
      </c>
      <c r="D403" s="1">
        <v>0.73655539801000003</v>
      </c>
      <c r="E403" s="1" t="s">
        <v>23</v>
      </c>
      <c r="F403" s="1">
        <v>0.73655539801000003</v>
      </c>
      <c r="G403" s="1">
        <f>ABS(arithmetic_underlying_cor_CSD__2[[#This Row],[rho_BP]])*SQRT(139-2)/SQRT(1-ABS(arithmetic_underlying_cor_CSD__2[[#This Row],[rho_BP]])^2)</f>
        <v>16.371924201866804</v>
      </c>
      <c r="H403" s="1">
        <f>ABS(arithmetic_underlying_cor_CSD__2[[#This Row],[rho_ctrl]])*SQRT(201-2)/SQRT(1-ABS(arithmetic_underlying_cor_CSD__2[[#This Row],[rho_ctrl]])^2)</f>
        <v>15.361830950245906</v>
      </c>
      <c r="I403" s="1">
        <f xml:space="preserve"> _xlfn.T.DIST.2T(arithmetic_underlying_cor_CSD__2[[#This Row],[t1]],139-2)</f>
        <v>4.7055739132797055E-34</v>
      </c>
      <c r="J403" s="1">
        <f xml:space="preserve"> _xlfn.T.DIST.2T(arithmetic_underlying_cor_CSD__2[[#This Row],[t2]],201-2)</f>
        <v>1.2318694413485594E-35</v>
      </c>
      <c r="K403" s="1">
        <f>arithmetic_underlying_cor_CSD__2[[#This Row],[p1]]*arithmetic_underlying_cor_CSD__2[[#This Row],[p2]]</f>
        <v>5.7966527077762251E-69</v>
      </c>
      <c r="L403" s="1">
        <v>402</v>
      </c>
      <c r="M403" s="1">
        <f>(arithmetic_underlying_cor_CSD__2[[#This Row],[Rank]]/9906756)*0.05</f>
        <v>2.0289184471687805E-6</v>
      </c>
      <c r="N403" s="1">
        <f>IF(arithmetic_underlying_cor_CSD__2[[#This Row],[p1p2]]&lt;arithmetic_underlying_cor_CSD__2[[#This Row],[Benjamini]],1,0)</f>
        <v>1</v>
      </c>
    </row>
    <row r="404" spans="1:14" x14ac:dyDescent="0.35">
      <c r="A404" s="1" t="s">
        <v>361</v>
      </c>
      <c r="B404" s="1" t="s">
        <v>718</v>
      </c>
      <c r="C404" s="1">
        <v>0.77425562589899999</v>
      </c>
      <c r="D404" s="1">
        <v>0.769926517413</v>
      </c>
      <c r="E404" s="1" t="s">
        <v>23</v>
      </c>
      <c r="F404" s="1">
        <v>0.769926517413</v>
      </c>
      <c r="G404" s="1">
        <f>ABS(arithmetic_underlying_cor_CSD__2[[#This Row],[rho_BP]])*SQRT(139-2)/SQRT(1-ABS(arithmetic_underlying_cor_CSD__2[[#This Row],[rho_BP]])^2)</f>
        <v>14.319507784296544</v>
      </c>
      <c r="H404" s="1">
        <f>ABS(arithmetic_underlying_cor_CSD__2[[#This Row],[rho_ctrl]])*SQRT(201-2)/SQRT(1-ABS(arithmetic_underlying_cor_CSD__2[[#This Row],[rho_ctrl]])^2)</f>
        <v>17.020210016463711</v>
      </c>
      <c r="I404" s="1">
        <f xml:space="preserve"> _xlfn.T.DIST.2T(arithmetic_underlying_cor_CSD__2[[#This Row],[t1]],139-2)</f>
        <v>5.2748324357217519E-29</v>
      </c>
      <c r="J404" s="1">
        <f xml:space="preserve"> _xlfn.T.DIST.2T(arithmetic_underlying_cor_CSD__2[[#This Row],[t2]],201-2)</f>
        <v>1.0998059220370439E-40</v>
      </c>
      <c r="K404" s="1">
        <f>arithmetic_underlying_cor_CSD__2[[#This Row],[p1]]*arithmetic_underlying_cor_CSD__2[[#This Row],[p2]]</f>
        <v>5.8012919505598671E-69</v>
      </c>
      <c r="L404" s="1">
        <v>403</v>
      </c>
      <c r="M404" s="1">
        <f>(arithmetic_underlying_cor_CSD__2[[#This Row],[Rank]]/9906756)*0.05</f>
        <v>2.033965507982633E-6</v>
      </c>
      <c r="N404" s="1">
        <f>IF(arithmetic_underlying_cor_CSD__2[[#This Row],[p1p2]]&lt;arithmetic_underlying_cor_CSD__2[[#This Row],[Benjamini]],1,0)</f>
        <v>1</v>
      </c>
    </row>
    <row r="405" spans="1:14" x14ac:dyDescent="0.35">
      <c r="A405" s="1" t="s">
        <v>718</v>
      </c>
      <c r="B405" s="1" t="s">
        <v>361</v>
      </c>
      <c r="C405" s="1">
        <v>0.77425562589899999</v>
      </c>
      <c r="D405" s="1">
        <v>0.769926517413</v>
      </c>
      <c r="E405" s="1" t="s">
        <v>23</v>
      </c>
      <c r="F405" s="1">
        <v>0.769926517413</v>
      </c>
      <c r="G405" s="1">
        <f>ABS(arithmetic_underlying_cor_CSD__2[[#This Row],[rho_BP]])*SQRT(139-2)/SQRT(1-ABS(arithmetic_underlying_cor_CSD__2[[#This Row],[rho_BP]])^2)</f>
        <v>14.319507784296544</v>
      </c>
      <c r="H405" s="1">
        <f>ABS(arithmetic_underlying_cor_CSD__2[[#This Row],[rho_ctrl]])*SQRT(201-2)/SQRT(1-ABS(arithmetic_underlying_cor_CSD__2[[#This Row],[rho_ctrl]])^2)</f>
        <v>17.020210016463711</v>
      </c>
      <c r="I405" s="1">
        <f xml:space="preserve"> _xlfn.T.DIST.2T(arithmetic_underlying_cor_CSD__2[[#This Row],[t1]],139-2)</f>
        <v>5.2748324357217519E-29</v>
      </c>
      <c r="J405" s="1">
        <f xml:space="preserve"> _xlfn.T.DIST.2T(arithmetic_underlying_cor_CSD__2[[#This Row],[t2]],201-2)</f>
        <v>1.0998059220370439E-40</v>
      </c>
      <c r="K405" s="1">
        <f>arithmetic_underlying_cor_CSD__2[[#This Row],[p1]]*arithmetic_underlying_cor_CSD__2[[#This Row],[p2]]</f>
        <v>5.8012919505598671E-69</v>
      </c>
      <c r="L405" s="1">
        <v>404</v>
      </c>
      <c r="M405" s="1">
        <f>(arithmetic_underlying_cor_CSD__2[[#This Row],[Rank]]/9906756)*0.05</f>
        <v>2.039012568796486E-6</v>
      </c>
      <c r="N405" s="1">
        <f>IF(arithmetic_underlying_cor_CSD__2[[#This Row],[p1p2]]&lt;arithmetic_underlying_cor_CSD__2[[#This Row],[Benjamini]],1,0)</f>
        <v>1</v>
      </c>
    </row>
    <row r="406" spans="1:14" x14ac:dyDescent="0.35">
      <c r="A406" s="1" t="s">
        <v>414</v>
      </c>
      <c r="B406" s="1" t="s">
        <v>62</v>
      </c>
      <c r="C406" s="1">
        <v>0.75768212230200005</v>
      </c>
      <c r="D406" s="1">
        <v>0.78061746766200002</v>
      </c>
      <c r="E406" s="1" t="s">
        <v>23</v>
      </c>
      <c r="F406" s="1">
        <v>0.75768212230200005</v>
      </c>
      <c r="G406" s="1">
        <f>ABS(arithmetic_underlying_cor_CSD__2[[#This Row],[rho_BP]])*SQRT(139-2)/SQRT(1-ABS(arithmetic_underlying_cor_CSD__2[[#This Row],[rho_BP]])^2)</f>
        <v>13.5889039082703</v>
      </c>
      <c r="H406" s="1">
        <f>ABS(arithmetic_underlying_cor_CSD__2[[#This Row],[rho_ctrl]])*SQRT(201-2)/SQRT(1-ABS(arithmetic_underlying_cor_CSD__2[[#This Row],[rho_ctrl]])^2)</f>
        <v>17.618886829982358</v>
      </c>
      <c r="I406" s="1">
        <f xml:space="preserve"> _xlfn.T.DIST.2T(arithmetic_underlying_cor_CSD__2[[#This Row],[t1]],139-2)</f>
        <v>3.6293479820607466E-27</v>
      </c>
      <c r="J406" s="1">
        <f xml:space="preserve"> _xlfn.T.DIST.2T(arithmetic_underlying_cor_CSD__2[[#This Row],[t2]],201-2)</f>
        <v>1.7359468917139968E-42</v>
      </c>
      <c r="K406" s="1">
        <f>arithmetic_underlying_cor_CSD__2[[#This Row],[p1]]*arithmetic_underlying_cor_CSD__2[[#This Row],[p2]]</f>
        <v>6.3003553484068198E-69</v>
      </c>
      <c r="L406" s="1">
        <v>405</v>
      </c>
      <c r="M406" s="1">
        <f>(arithmetic_underlying_cor_CSD__2[[#This Row],[Rank]]/9906756)*0.05</f>
        <v>2.0440596296103389E-6</v>
      </c>
      <c r="N406" s="1">
        <f>IF(arithmetic_underlying_cor_CSD__2[[#This Row],[p1p2]]&lt;arithmetic_underlying_cor_CSD__2[[#This Row],[Benjamini]],1,0)</f>
        <v>1</v>
      </c>
    </row>
    <row r="407" spans="1:14" x14ac:dyDescent="0.35">
      <c r="A407" s="1" t="s">
        <v>62</v>
      </c>
      <c r="B407" s="1" t="s">
        <v>414</v>
      </c>
      <c r="C407" s="1">
        <v>0.75768212230200005</v>
      </c>
      <c r="D407" s="1">
        <v>0.78061746766200002</v>
      </c>
      <c r="E407" s="1" t="s">
        <v>23</v>
      </c>
      <c r="F407" s="1">
        <v>0.75768212230200005</v>
      </c>
      <c r="G407" s="1">
        <f>ABS(arithmetic_underlying_cor_CSD__2[[#This Row],[rho_BP]])*SQRT(139-2)/SQRT(1-ABS(arithmetic_underlying_cor_CSD__2[[#This Row],[rho_BP]])^2)</f>
        <v>13.5889039082703</v>
      </c>
      <c r="H407" s="1">
        <f>ABS(arithmetic_underlying_cor_CSD__2[[#This Row],[rho_ctrl]])*SQRT(201-2)/SQRT(1-ABS(arithmetic_underlying_cor_CSD__2[[#This Row],[rho_ctrl]])^2)</f>
        <v>17.618886829982358</v>
      </c>
      <c r="I407" s="1">
        <f xml:space="preserve"> _xlfn.T.DIST.2T(arithmetic_underlying_cor_CSD__2[[#This Row],[t1]],139-2)</f>
        <v>3.6293479820607466E-27</v>
      </c>
      <c r="J407" s="1">
        <f xml:space="preserve"> _xlfn.T.DIST.2T(arithmetic_underlying_cor_CSD__2[[#This Row],[t2]],201-2)</f>
        <v>1.7359468917139968E-42</v>
      </c>
      <c r="K407" s="1">
        <f>arithmetic_underlying_cor_CSD__2[[#This Row],[p1]]*arithmetic_underlying_cor_CSD__2[[#This Row],[p2]]</f>
        <v>6.3003553484068198E-69</v>
      </c>
      <c r="L407" s="1">
        <v>406</v>
      </c>
      <c r="M407" s="1">
        <f>(arithmetic_underlying_cor_CSD__2[[#This Row],[Rank]]/9906756)*0.05</f>
        <v>2.0491066904241915E-6</v>
      </c>
      <c r="N407" s="1">
        <f>IF(arithmetic_underlying_cor_CSD__2[[#This Row],[p1p2]]&lt;arithmetic_underlying_cor_CSD__2[[#This Row],[Benjamini]],1,0)</f>
        <v>1</v>
      </c>
    </row>
    <row r="408" spans="1:14" x14ac:dyDescent="0.35">
      <c r="A408" s="1" t="s">
        <v>213</v>
      </c>
      <c r="B408" s="1" t="s">
        <v>215</v>
      </c>
      <c r="C408" s="1">
        <v>0.81523500000000004</v>
      </c>
      <c r="D408" s="1">
        <v>0.73374103482599995</v>
      </c>
      <c r="E408" s="1" t="s">
        <v>23</v>
      </c>
      <c r="F408" s="1">
        <v>0.73374103482599995</v>
      </c>
      <c r="G408" s="1">
        <f>ABS(arithmetic_underlying_cor_CSD__2[[#This Row],[rho_BP]])*SQRT(139-2)/SQRT(1-ABS(arithmetic_underlying_cor_CSD__2[[#This Row],[rho_BP]])^2)</f>
        <v>16.476570416574766</v>
      </c>
      <c r="H408" s="1">
        <f>ABS(arithmetic_underlying_cor_CSD__2[[#This Row],[rho_ctrl]])*SQRT(201-2)/SQRT(1-ABS(arithmetic_underlying_cor_CSD__2[[#This Row],[rho_ctrl]])^2)</f>
        <v>15.234391497912737</v>
      </c>
      <c r="I408" s="1">
        <f xml:space="preserve"> _xlfn.T.DIST.2T(arithmetic_underlying_cor_CSD__2[[#This Row],[t1]],139-2)</f>
        <v>2.6320378553136615E-34</v>
      </c>
      <c r="J408" s="1">
        <f xml:space="preserve"> _xlfn.T.DIST.2T(arithmetic_underlying_cor_CSD__2[[#This Row],[t2]],201-2)</f>
        <v>3.0289645673016443E-35</v>
      </c>
      <c r="K408" s="1">
        <f>arithmetic_underlying_cor_CSD__2[[#This Row],[p1]]*arithmetic_underlying_cor_CSD__2[[#This Row],[p2]]</f>
        <v>7.9723494035416927E-69</v>
      </c>
      <c r="L408" s="1">
        <v>407</v>
      </c>
      <c r="M408" s="1">
        <f>(arithmetic_underlying_cor_CSD__2[[#This Row],[Rank]]/9906756)*0.05</f>
        <v>2.054153751238044E-6</v>
      </c>
      <c r="N408" s="1">
        <f>IF(arithmetic_underlying_cor_CSD__2[[#This Row],[p1p2]]&lt;arithmetic_underlying_cor_CSD__2[[#This Row],[Benjamini]],1,0)</f>
        <v>1</v>
      </c>
    </row>
    <row r="409" spans="1:14" x14ac:dyDescent="0.35">
      <c r="A409" s="1" t="s">
        <v>215</v>
      </c>
      <c r="B409" s="1" t="s">
        <v>213</v>
      </c>
      <c r="C409" s="1">
        <v>0.81523500000000004</v>
      </c>
      <c r="D409" s="1">
        <v>0.73374103482599995</v>
      </c>
      <c r="E409" s="1" t="s">
        <v>23</v>
      </c>
      <c r="F409" s="1">
        <v>0.73374103482599995</v>
      </c>
      <c r="G409" s="1">
        <f>ABS(arithmetic_underlying_cor_CSD__2[[#This Row],[rho_BP]])*SQRT(139-2)/SQRT(1-ABS(arithmetic_underlying_cor_CSD__2[[#This Row],[rho_BP]])^2)</f>
        <v>16.476570416574766</v>
      </c>
      <c r="H409" s="1">
        <f>ABS(arithmetic_underlying_cor_CSD__2[[#This Row],[rho_ctrl]])*SQRT(201-2)/SQRT(1-ABS(arithmetic_underlying_cor_CSD__2[[#This Row],[rho_ctrl]])^2)</f>
        <v>15.234391497912737</v>
      </c>
      <c r="I409" s="1">
        <f xml:space="preserve"> _xlfn.T.DIST.2T(arithmetic_underlying_cor_CSD__2[[#This Row],[t1]],139-2)</f>
        <v>2.6320378553136615E-34</v>
      </c>
      <c r="J409" s="1">
        <f xml:space="preserve"> _xlfn.T.DIST.2T(arithmetic_underlying_cor_CSD__2[[#This Row],[t2]],201-2)</f>
        <v>3.0289645673016443E-35</v>
      </c>
      <c r="K409" s="1">
        <f>arithmetic_underlying_cor_CSD__2[[#This Row],[p1]]*arithmetic_underlying_cor_CSD__2[[#This Row],[p2]]</f>
        <v>7.9723494035416927E-69</v>
      </c>
      <c r="L409" s="1">
        <v>408</v>
      </c>
      <c r="M409" s="1">
        <f>(arithmetic_underlying_cor_CSD__2[[#This Row],[Rank]]/9906756)*0.05</f>
        <v>2.0592008120518965E-6</v>
      </c>
      <c r="N409" s="1">
        <f>IF(arithmetic_underlying_cor_CSD__2[[#This Row],[p1p2]]&lt;arithmetic_underlying_cor_CSD__2[[#This Row],[Benjamini]],1,0)</f>
        <v>1</v>
      </c>
    </row>
    <row r="410" spans="1:14" x14ac:dyDescent="0.35">
      <c r="A410" s="1" t="s">
        <v>268</v>
      </c>
      <c r="B410" s="1" t="s">
        <v>137</v>
      </c>
      <c r="C410" s="1">
        <v>0.83152206474799994</v>
      </c>
      <c r="D410" s="1">
        <v>0.71440621393000003</v>
      </c>
      <c r="E410" s="1" t="s">
        <v>23</v>
      </c>
      <c r="F410" s="1">
        <v>0.71440621393000003</v>
      </c>
      <c r="G410" s="1">
        <f>ABS(arithmetic_underlying_cor_CSD__2[[#This Row],[rho_BP]])*SQRT(139-2)/SQRT(1-ABS(arithmetic_underlying_cor_CSD__2[[#This Row],[rho_BP]])^2)</f>
        <v>17.520902310750639</v>
      </c>
      <c r="H410" s="1">
        <f>ABS(arithmetic_underlying_cor_CSD__2[[#This Row],[rho_ctrl]])*SQRT(201-2)/SQRT(1-ABS(arithmetic_underlying_cor_CSD__2[[#This Row],[rho_ctrl]])^2)</f>
        <v>14.402587374981424</v>
      </c>
      <c r="I410" s="1">
        <f xml:space="preserve"> _xlfn.T.DIST.2T(arithmetic_underlying_cor_CSD__2[[#This Row],[t1]],139-2)</f>
        <v>8.5577628208358663E-37</v>
      </c>
      <c r="J410" s="1">
        <f xml:space="preserve"> _xlfn.T.DIST.2T(arithmetic_underlying_cor_CSD__2[[#This Row],[t2]],201-2)</f>
        <v>1.0896603434949464E-32</v>
      </c>
      <c r="K410" s="1">
        <f>arithmetic_underlying_cor_CSD__2[[#This Row],[p1]]*arithmetic_underlying_cor_CSD__2[[#This Row],[p2]]</f>
        <v>9.3250547749002922E-69</v>
      </c>
      <c r="L410" s="1">
        <v>409</v>
      </c>
      <c r="M410" s="1">
        <f>(arithmetic_underlying_cor_CSD__2[[#This Row],[Rank]]/9906756)*0.05</f>
        <v>2.0642478728657495E-6</v>
      </c>
      <c r="N410" s="1">
        <f>IF(arithmetic_underlying_cor_CSD__2[[#This Row],[p1p2]]&lt;arithmetic_underlying_cor_CSD__2[[#This Row],[Benjamini]],1,0)</f>
        <v>1</v>
      </c>
    </row>
    <row r="411" spans="1:14" x14ac:dyDescent="0.35">
      <c r="A411" s="1" t="s">
        <v>137</v>
      </c>
      <c r="B411" s="1" t="s">
        <v>268</v>
      </c>
      <c r="C411" s="1">
        <v>0.83152206474799994</v>
      </c>
      <c r="D411" s="1">
        <v>0.71440621393000003</v>
      </c>
      <c r="E411" s="1" t="s">
        <v>23</v>
      </c>
      <c r="F411" s="1">
        <v>0.71440621393000003</v>
      </c>
      <c r="G411" s="1">
        <f>ABS(arithmetic_underlying_cor_CSD__2[[#This Row],[rho_BP]])*SQRT(139-2)/SQRT(1-ABS(arithmetic_underlying_cor_CSD__2[[#This Row],[rho_BP]])^2)</f>
        <v>17.520902310750639</v>
      </c>
      <c r="H411" s="1">
        <f>ABS(arithmetic_underlying_cor_CSD__2[[#This Row],[rho_ctrl]])*SQRT(201-2)/SQRT(1-ABS(arithmetic_underlying_cor_CSD__2[[#This Row],[rho_ctrl]])^2)</f>
        <v>14.402587374981424</v>
      </c>
      <c r="I411" s="1">
        <f xml:space="preserve"> _xlfn.T.DIST.2T(arithmetic_underlying_cor_CSD__2[[#This Row],[t1]],139-2)</f>
        <v>8.5577628208358663E-37</v>
      </c>
      <c r="J411" s="1">
        <f xml:space="preserve"> _xlfn.T.DIST.2T(arithmetic_underlying_cor_CSD__2[[#This Row],[t2]],201-2)</f>
        <v>1.0896603434949464E-32</v>
      </c>
      <c r="K411" s="1">
        <f>arithmetic_underlying_cor_CSD__2[[#This Row],[p1]]*arithmetic_underlying_cor_CSD__2[[#This Row],[p2]]</f>
        <v>9.3250547749002922E-69</v>
      </c>
      <c r="L411" s="1">
        <v>410</v>
      </c>
      <c r="M411" s="1">
        <f>(arithmetic_underlying_cor_CSD__2[[#This Row],[Rank]]/9906756)*0.05</f>
        <v>2.069294933679602E-6</v>
      </c>
      <c r="N411" s="1">
        <f>IF(arithmetic_underlying_cor_CSD__2[[#This Row],[p1p2]]&lt;arithmetic_underlying_cor_CSD__2[[#This Row],[Benjamini]],1,0)</f>
        <v>1</v>
      </c>
    </row>
    <row r="412" spans="1:14" x14ac:dyDescent="0.35">
      <c r="A412" s="1" t="s">
        <v>186</v>
      </c>
      <c r="B412" s="1" t="s">
        <v>25</v>
      </c>
      <c r="C412" s="1">
        <v>0.79792568345299997</v>
      </c>
      <c r="D412" s="1">
        <v>0.74867660198999997</v>
      </c>
      <c r="E412" s="1" t="s">
        <v>23</v>
      </c>
      <c r="F412" s="1">
        <v>0.74867660198999997</v>
      </c>
      <c r="G412" s="1">
        <f>ABS(arithmetic_underlying_cor_CSD__2[[#This Row],[rho_BP]])*SQRT(139-2)/SQRT(1-ABS(arithmetic_underlying_cor_CSD__2[[#This Row],[rho_BP]])^2)</f>
        <v>15.494633220989305</v>
      </c>
      <c r="H412" s="1">
        <f>ABS(arithmetic_underlying_cor_CSD__2[[#This Row],[rho_ctrl]])*SQRT(201-2)/SQRT(1-ABS(arithmetic_underlying_cor_CSD__2[[#This Row],[rho_ctrl]])^2)</f>
        <v>15.931240277250463</v>
      </c>
      <c r="I412" s="1">
        <f xml:space="preserve"> _xlfn.T.DIST.2T(arithmetic_underlying_cor_CSD__2[[#This Row],[t1]],139-2)</f>
        <v>6.4333197951078907E-32</v>
      </c>
      <c r="J412" s="1">
        <f xml:space="preserve"> _xlfn.T.DIST.2T(arithmetic_underlying_cor_CSD__2[[#This Row],[t2]],201-2)</f>
        <v>2.232372022623541E-37</v>
      </c>
      <c r="K412" s="1">
        <f>arithmetic_underlying_cor_CSD__2[[#This Row],[p1]]*arithmetic_underlying_cor_CSD__2[[#This Row],[p2]]</f>
        <v>1.4361563123189066E-68</v>
      </c>
      <c r="L412" s="1">
        <v>411</v>
      </c>
      <c r="M412" s="1">
        <f>(arithmetic_underlying_cor_CSD__2[[#This Row],[Rank]]/9906756)*0.05</f>
        <v>2.074341994493455E-6</v>
      </c>
      <c r="N412" s="1">
        <f>IF(arithmetic_underlying_cor_CSD__2[[#This Row],[p1p2]]&lt;arithmetic_underlying_cor_CSD__2[[#This Row],[Benjamini]],1,0)</f>
        <v>1</v>
      </c>
    </row>
    <row r="413" spans="1:14" x14ac:dyDescent="0.35">
      <c r="A413" s="1" t="s">
        <v>25</v>
      </c>
      <c r="B413" s="1" t="s">
        <v>186</v>
      </c>
      <c r="C413" s="1">
        <v>0.79792568345299997</v>
      </c>
      <c r="D413" s="1">
        <v>0.74867660198999997</v>
      </c>
      <c r="E413" s="1" t="s">
        <v>23</v>
      </c>
      <c r="F413" s="1">
        <v>0.74867660198999997</v>
      </c>
      <c r="G413" s="1">
        <f>ABS(arithmetic_underlying_cor_CSD__2[[#This Row],[rho_BP]])*SQRT(139-2)/SQRT(1-ABS(arithmetic_underlying_cor_CSD__2[[#This Row],[rho_BP]])^2)</f>
        <v>15.494633220989305</v>
      </c>
      <c r="H413" s="1">
        <f>ABS(arithmetic_underlying_cor_CSD__2[[#This Row],[rho_ctrl]])*SQRT(201-2)/SQRT(1-ABS(arithmetic_underlying_cor_CSD__2[[#This Row],[rho_ctrl]])^2)</f>
        <v>15.931240277250463</v>
      </c>
      <c r="I413" s="1">
        <f xml:space="preserve"> _xlfn.T.DIST.2T(arithmetic_underlying_cor_CSD__2[[#This Row],[t1]],139-2)</f>
        <v>6.4333197951078907E-32</v>
      </c>
      <c r="J413" s="1">
        <f xml:space="preserve"> _xlfn.T.DIST.2T(arithmetic_underlying_cor_CSD__2[[#This Row],[t2]],201-2)</f>
        <v>2.232372022623541E-37</v>
      </c>
      <c r="K413" s="1">
        <f>arithmetic_underlying_cor_CSD__2[[#This Row],[p1]]*arithmetic_underlying_cor_CSD__2[[#This Row],[p2]]</f>
        <v>1.4361563123189066E-68</v>
      </c>
      <c r="L413" s="1">
        <v>412</v>
      </c>
      <c r="M413" s="1">
        <f>(arithmetic_underlying_cor_CSD__2[[#This Row],[Rank]]/9906756)*0.05</f>
        <v>2.0793890553073075E-6</v>
      </c>
      <c r="N413" s="1">
        <f>IF(arithmetic_underlying_cor_CSD__2[[#This Row],[p1p2]]&lt;arithmetic_underlying_cor_CSD__2[[#This Row],[Benjamini]],1,0)</f>
        <v>1</v>
      </c>
    </row>
    <row r="414" spans="1:14" x14ac:dyDescent="0.35">
      <c r="A414" s="1" t="s">
        <v>426</v>
      </c>
      <c r="B414" s="1" t="s">
        <v>428</v>
      </c>
      <c r="C414" s="1">
        <v>0.75811648920899999</v>
      </c>
      <c r="D414" s="1">
        <v>0.77824498507499995</v>
      </c>
      <c r="E414" s="1" t="s">
        <v>23</v>
      </c>
      <c r="F414" s="1">
        <v>0.75811648920899999</v>
      </c>
      <c r="G414" s="1">
        <f>ABS(arithmetic_underlying_cor_CSD__2[[#This Row],[rho_BP]])*SQRT(139-2)/SQRT(1-ABS(arithmetic_underlying_cor_CSD__2[[#This Row],[rho_BP]])^2)</f>
        <v>13.607215755489806</v>
      </c>
      <c r="H414" s="1">
        <f>ABS(arithmetic_underlying_cor_CSD__2[[#This Row],[rho_ctrl]])*SQRT(201-2)/SQRT(1-ABS(arithmetic_underlying_cor_CSD__2[[#This Row],[rho_ctrl]])^2)</f>
        <v>17.48277416988816</v>
      </c>
      <c r="I414" s="1">
        <f xml:space="preserve"> _xlfn.T.DIST.2T(arithmetic_underlying_cor_CSD__2[[#This Row],[t1]],139-2)</f>
        <v>3.2625855298250464E-27</v>
      </c>
      <c r="J414" s="1">
        <f xml:space="preserve"> _xlfn.T.DIST.2T(arithmetic_underlying_cor_CSD__2[[#This Row],[t2]],201-2)</f>
        <v>4.4465959245284112E-42</v>
      </c>
      <c r="K414" s="1">
        <f>arithmetic_underlying_cor_CSD__2[[#This Row],[p1]]*arithmetic_underlying_cor_CSD__2[[#This Row],[p2]]</f>
        <v>1.4507399520345419E-68</v>
      </c>
      <c r="L414" s="1">
        <v>413</v>
      </c>
      <c r="M414" s="1">
        <f>(arithmetic_underlying_cor_CSD__2[[#This Row],[Rank]]/9906756)*0.05</f>
        <v>2.0844361161211605E-6</v>
      </c>
      <c r="N414" s="1">
        <f>IF(arithmetic_underlying_cor_CSD__2[[#This Row],[p1p2]]&lt;arithmetic_underlying_cor_CSD__2[[#This Row],[Benjamini]],1,0)</f>
        <v>1</v>
      </c>
    </row>
    <row r="415" spans="1:14" x14ac:dyDescent="0.35">
      <c r="A415" s="1" t="s">
        <v>428</v>
      </c>
      <c r="B415" s="1" t="s">
        <v>426</v>
      </c>
      <c r="C415" s="1">
        <v>0.75811648920899999</v>
      </c>
      <c r="D415" s="1">
        <v>0.77824498507499995</v>
      </c>
      <c r="E415" s="1" t="s">
        <v>23</v>
      </c>
      <c r="F415" s="1">
        <v>0.75811648920899999</v>
      </c>
      <c r="G415" s="1">
        <f>ABS(arithmetic_underlying_cor_CSD__2[[#This Row],[rho_BP]])*SQRT(139-2)/SQRT(1-ABS(arithmetic_underlying_cor_CSD__2[[#This Row],[rho_BP]])^2)</f>
        <v>13.607215755489806</v>
      </c>
      <c r="H415" s="1">
        <f>ABS(arithmetic_underlying_cor_CSD__2[[#This Row],[rho_ctrl]])*SQRT(201-2)/SQRT(1-ABS(arithmetic_underlying_cor_CSD__2[[#This Row],[rho_ctrl]])^2)</f>
        <v>17.48277416988816</v>
      </c>
      <c r="I415" s="1">
        <f xml:space="preserve"> _xlfn.T.DIST.2T(arithmetic_underlying_cor_CSD__2[[#This Row],[t1]],139-2)</f>
        <v>3.2625855298250464E-27</v>
      </c>
      <c r="J415" s="1">
        <f xml:space="preserve"> _xlfn.T.DIST.2T(arithmetic_underlying_cor_CSD__2[[#This Row],[t2]],201-2)</f>
        <v>4.4465959245284112E-42</v>
      </c>
      <c r="K415" s="1">
        <f>arithmetic_underlying_cor_CSD__2[[#This Row],[p1]]*arithmetic_underlying_cor_CSD__2[[#This Row],[p2]]</f>
        <v>1.4507399520345419E-68</v>
      </c>
      <c r="L415" s="1">
        <v>414</v>
      </c>
      <c r="M415" s="1">
        <f>(arithmetic_underlying_cor_CSD__2[[#This Row],[Rank]]/9906756)*0.05</f>
        <v>2.089483176935013E-6</v>
      </c>
      <c r="N415" s="1">
        <f>IF(arithmetic_underlying_cor_CSD__2[[#This Row],[p1p2]]&lt;arithmetic_underlying_cor_CSD__2[[#This Row],[Benjamini]],1,0)</f>
        <v>1</v>
      </c>
    </row>
    <row r="416" spans="1:14" x14ac:dyDescent="0.35">
      <c r="A416" s="1" t="s">
        <v>119</v>
      </c>
      <c r="B416" s="1" t="s">
        <v>132</v>
      </c>
      <c r="C416" s="1">
        <v>0.80502879856099996</v>
      </c>
      <c r="D416" s="1">
        <v>0.74167958706500003</v>
      </c>
      <c r="E416" s="1" t="s">
        <v>23</v>
      </c>
      <c r="F416" s="1">
        <v>0.74167958706500003</v>
      </c>
      <c r="G416" s="1">
        <f>ABS(arithmetic_underlying_cor_CSD__2[[#This Row],[rho_BP]])*SQRT(139-2)/SQRT(1-ABS(arithmetic_underlying_cor_CSD__2[[#This Row],[rho_BP]])^2)</f>
        <v>15.8834338552253</v>
      </c>
      <c r="H416" s="1">
        <f>ABS(arithmetic_underlying_cor_CSD__2[[#This Row],[rho_ctrl]])*SQRT(201-2)/SQRT(1-ABS(arithmetic_underlying_cor_CSD__2[[#This Row],[rho_ctrl]])^2)</f>
        <v>15.598375483125709</v>
      </c>
      <c r="I416" s="1">
        <f xml:space="preserve"> _xlfn.T.DIST.2T(arithmetic_underlying_cor_CSD__2[[#This Row],[t1]],139-2)</f>
        <v>7.2017076174487076E-33</v>
      </c>
      <c r="J416" s="1">
        <f xml:space="preserve"> _xlfn.T.DIST.2T(arithmetic_underlying_cor_CSD__2[[#This Row],[t2]],201-2)</f>
        <v>2.3234704541619119E-36</v>
      </c>
      <c r="K416" s="1">
        <f>arithmetic_underlying_cor_CSD__2[[#This Row],[p1]]*arithmetic_underlying_cor_CSD__2[[#This Row],[p2]]</f>
        <v>1.6732954868654849E-68</v>
      </c>
      <c r="L416" s="1">
        <v>415</v>
      </c>
      <c r="M416" s="1">
        <f>(arithmetic_underlying_cor_CSD__2[[#This Row],[Rank]]/9906756)*0.05</f>
        <v>2.0945302377488655E-6</v>
      </c>
      <c r="N416" s="1">
        <f>IF(arithmetic_underlying_cor_CSD__2[[#This Row],[p1p2]]&lt;arithmetic_underlying_cor_CSD__2[[#This Row],[Benjamini]],1,0)</f>
        <v>1</v>
      </c>
    </row>
    <row r="417" spans="1:14" x14ac:dyDescent="0.35">
      <c r="A417" s="1" t="s">
        <v>132</v>
      </c>
      <c r="B417" s="1" t="s">
        <v>119</v>
      </c>
      <c r="C417" s="1">
        <v>0.80502879856099996</v>
      </c>
      <c r="D417" s="1">
        <v>0.74167958706500003</v>
      </c>
      <c r="E417" s="1" t="s">
        <v>23</v>
      </c>
      <c r="F417" s="1">
        <v>0.74167958706500003</v>
      </c>
      <c r="G417" s="1">
        <f>ABS(arithmetic_underlying_cor_CSD__2[[#This Row],[rho_BP]])*SQRT(139-2)/SQRT(1-ABS(arithmetic_underlying_cor_CSD__2[[#This Row],[rho_BP]])^2)</f>
        <v>15.8834338552253</v>
      </c>
      <c r="H417" s="1">
        <f>ABS(arithmetic_underlying_cor_CSD__2[[#This Row],[rho_ctrl]])*SQRT(201-2)/SQRT(1-ABS(arithmetic_underlying_cor_CSD__2[[#This Row],[rho_ctrl]])^2)</f>
        <v>15.598375483125709</v>
      </c>
      <c r="I417" s="1">
        <f xml:space="preserve"> _xlfn.T.DIST.2T(arithmetic_underlying_cor_CSD__2[[#This Row],[t1]],139-2)</f>
        <v>7.2017076174487076E-33</v>
      </c>
      <c r="J417" s="1">
        <f xml:space="preserve"> _xlfn.T.DIST.2T(arithmetic_underlying_cor_CSD__2[[#This Row],[t2]],201-2)</f>
        <v>2.3234704541619119E-36</v>
      </c>
      <c r="K417" s="1">
        <f>arithmetic_underlying_cor_CSD__2[[#This Row],[p1]]*arithmetic_underlying_cor_CSD__2[[#This Row],[p2]]</f>
        <v>1.6732954868654849E-68</v>
      </c>
      <c r="L417" s="1">
        <v>416</v>
      </c>
      <c r="M417" s="1">
        <f>(arithmetic_underlying_cor_CSD__2[[#This Row],[Rank]]/9906756)*0.05</f>
        <v>2.0995772985627181E-6</v>
      </c>
      <c r="N417" s="1">
        <f>IF(arithmetic_underlying_cor_CSD__2[[#This Row],[p1p2]]&lt;arithmetic_underlying_cor_CSD__2[[#This Row],[Benjamini]],1,0)</f>
        <v>1</v>
      </c>
    </row>
    <row r="418" spans="1:14" x14ac:dyDescent="0.35">
      <c r="A418" s="1" t="s">
        <v>63</v>
      </c>
      <c r="B418" s="1" t="s">
        <v>50</v>
      </c>
      <c r="C418" s="1">
        <v>0.73512038129500001</v>
      </c>
      <c r="D418" s="1">
        <v>0.79082297014900005</v>
      </c>
      <c r="E418" s="1" t="s">
        <v>23</v>
      </c>
      <c r="F418" s="1">
        <v>0.73512038129500001</v>
      </c>
      <c r="G418" s="1">
        <f>ABS(arithmetic_underlying_cor_CSD__2[[#This Row],[rho_BP]])*SQRT(139-2)/SQRT(1-ABS(arithmetic_underlying_cor_CSD__2[[#This Row],[rho_BP]])^2)</f>
        <v>12.691988516261494</v>
      </c>
      <c r="H418" s="1">
        <f>ABS(arithmetic_underlying_cor_CSD__2[[#This Row],[rho_ctrl]])*SQRT(201-2)/SQRT(1-ABS(arithmetic_underlying_cor_CSD__2[[#This Row],[rho_ctrl]])^2)</f>
        <v>18.227306199612517</v>
      </c>
      <c r="I418" s="1">
        <f xml:space="preserve"> _xlfn.T.DIST.2T(arithmetic_underlying_cor_CSD__2[[#This Row],[t1]],139-2)</f>
        <v>6.8661602868674102E-25</v>
      </c>
      <c r="J418" s="1">
        <f xml:space="preserve"> _xlfn.T.DIST.2T(arithmetic_underlying_cor_CSD__2[[#This Row],[t2]],201-2)</f>
        <v>2.6453635873838475E-44</v>
      </c>
      <c r="K418" s="1">
        <f>arithmetic_underlying_cor_CSD__2[[#This Row],[p1]]*arithmetic_underlying_cor_CSD__2[[#This Row],[p2]]</f>
        <v>1.816349040802008E-68</v>
      </c>
      <c r="L418" s="1">
        <v>417</v>
      </c>
      <c r="M418" s="1">
        <f>(arithmetic_underlying_cor_CSD__2[[#This Row],[Rank]]/9906756)*0.05</f>
        <v>2.104624359376571E-6</v>
      </c>
      <c r="N418" s="1">
        <f>IF(arithmetic_underlying_cor_CSD__2[[#This Row],[p1p2]]&lt;arithmetic_underlying_cor_CSD__2[[#This Row],[Benjamini]],1,0)</f>
        <v>1</v>
      </c>
    </row>
    <row r="419" spans="1:14" x14ac:dyDescent="0.35">
      <c r="A419" s="1" t="s">
        <v>50</v>
      </c>
      <c r="B419" s="1" t="s">
        <v>63</v>
      </c>
      <c r="C419" s="1">
        <v>0.73512038129500001</v>
      </c>
      <c r="D419" s="1">
        <v>0.79082297014900005</v>
      </c>
      <c r="E419" s="1" t="s">
        <v>23</v>
      </c>
      <c r="F419" s="1">
        <v>0.73512038129500001</v>
      </c>
      <c r="G419" s="1">
        <f>ABS(arithmetic_underlying_cor_CSD__2[[#This Row],[rho_BP]])*SQRT(139-2)/SQRT(1-ABS(arithmetic_underlying_cor_CSD__2[[#This Row],[rho_BP]])^2)</f>
        <v>12.691988516261494</v>
      </c>
      <c r="H419" s="1">
        <f>ABS(arithmetic_underlying_cor_CSD__2[[#This Row],[rho_ctrl]])*SQRT(201-2)/SQRT(1-ABS(arithmetic_underlying_cor_CSD__2[[#This Row],[rho_ctrl]])^2)</f>
        <v>18.227306199612517</v>
      </c>
      <c r="I419" s="1">
        <f xml:space="preserve"> _xlfn.T.DIST.2T(arithmetic_underlying_cor_CSD__2[[#This Row],[t1]],139-2)</f>
        <v>6.8661602868674102E-25</v>
      </c>
      <c r="J419" s="1">
        <f xml:space="preserve"> _xlfn.T.DIST.2T(arithmetic_underlying_cor_CSD__2[[#This Row],[t2]],201-2)</f>
        <v>2.6453635873838475E-44</v>
      </c>
      <c r="K419" s="1">
        <f>arithmetic_underlying_cor_CSD__2[[#This Row],[p1]]*arithmetic_underlying_cor_CSD__2[[#This Row],[p2]]</f>
        <v>1.816349040802008E-68</v>
      </c>
      <c r="L419" s="1">
        <v>418</v>
      </c>
      <c r="M419" s="1">
        <f>(arithmetic_underlying_cor_CSD__2[[#This Row],[Rank]]/9906756)*0.05</f>
        <v>2.109671420190424E-6</v>
      </c>
      <c r="N419" s="1">
        <f>IF(arithmetic_underlying_cor_CSD__2[[#This Row],[p1p2]]&lt;arithmetic_underlying_cor_CSD__2[[#This Row],[Benjamini]],1,0)</f>
        <v>1</v>
      </c>
    </row>
    <row r="420" spans="1:14" x14ac:dyDescent="0.35">
      <c r="A420" s="1" t="s">
        <v>62</v>
      </c>
      <c r="B420" s="1" t="s">
        <v>61</v>
      </c>
      <c r="C420" s="1">
        <v>0.73041164028799999</v>
      </c>
      <c r="D420" s="1">
        <v>0.79308830348299997</v>
      </c>
      <c r="E420" s="1" t="s">
        <v>23</v>
      </c>
      <c r="F420" s="1">
        <v>0.73041164028799999</v>
      </c>
      <c r="G420" s="1">
        <f>ABS(arithmetic_underlying_cor_CSD__2[[#This Row],[rho_BP]])*SQRT(139-2)/SQRT(1-ABS(arithmetic_underlying_cor_CSD__2[[#This Row],[rho_BP]])^2)</f>
        <v>12.517070180914081</v>
      </c>
      <c r="H420" s="1">
        <f>ABS(arithmetic_underlying_cor_CSD__2[[#This Row],[rho_ctrl]])*SQRT(201-2)/SQRT(1-ABS(arithmetic_underlying_cor_CSD__2[[#This Row],[rho_ctrl]])^2)</f>
        <v>18.367697719710026</v>
      </c>
      <c r="I420" s="1">
        <f xml:space="preserve"> _xlfn.T.DIST.2T(arithmetic_underlying_cor_CSD__2[[#This Row],[t1]],139-2)</f>
        <v>1.9177510493330208E-24</v>
      </c>
      <c r="J420" s="1">
        <f xml:space="preserve"> _xlfn.T.DIST.2T(arithmetic_underlying_cor_CSD__2[[#This Row],[t2]],201-2)</f>
        <v>1.0124173547156876E-44</v>
      </c>
      <c r="K420" s="1">
        <f>arithmetic_underlying_cor_CSD__2[[#This Row],[p1]]*arithmetic_underlying_cor_CSD__2[[#This Row],[p2]]</f>
        <v>1.941564444368971E-68</v>
      </c>
      <c r="L420" s="1">
        <v>419</v>
      </c>
      <c r="M420" s="1">
        <f>(arithmetic_underlying_cor_CSD__2[[#This Row],[Rank]]/9906756)*0.05</f>
        <v>2.1147184810042765E-6</v>
      </c>
      <c r="N420" s="1">
        <f>IF(arithmetic_underlying_cor_CSD__2[[#This Row],[p1p2]]&lt;arithmetic_underlying_cor_CSD__2[[#This Row],[Benjamini]],1,0)</f>
        <v>1</v>
      </c>
    </row>
    <row r="421" spans="1:14" x14ac:dyDescent="0.35">
      <c r="A421" s="1" t="s">
        <v>61</v>
      </c>
      <c r="B421" s="1" t="s">
        <v>62</v>
      </c>
      <c r="C421" s="1">
        <v>0.73041164028799999</v>
      </c>
      <c r="D421" s="1">
        <v>0.79308830348299997</v>
      </c>
      <c r="E421" s="1" t="s">
        <v>23</v>
      </c>
      <c r="F421" s="1">
        <v>0.73041164028799999</v>
      </c>
      <c r="G421" s="1">
        <f>ABS(arithmetic_underlying_cor_CSD__2[[#This Row],[rho_BP]])*SQRT(139-2)/SQRT(1-ABS(arithmetic_underlying_cor_CSD__2[[#This Row],[rho_BP]])^2)</f>
        <v>12.517070180914081</v>
      </c>
      <c r="H421" s="1">
        <f>ABS(arithmetic_underlying_cor_CSD__2[[#This Row],[rho_ctrl]])*SQRT(201-2)/SQRT(1-ABS(arithmetic_underlying_cor_CSD__2[[#This Row],[rho_ctrl]])^2)</f>
        <v>18.367697719710026</v>
      </c>
      <c r="I421" s="1">
        <f xml:space="preserve"> _xlfn.T.DIST.2T(arithmetic_underlying_cor_CSD__2[[#This Row],[t1]],139-2)</f>
        <v>1.9177510493330208E-24</v>
      </c>
      <c r="J421" s="1">
        <f xml:space="preserve"> _xlfn.T.DIST.2T(arithmetic_underlying_cor_CSD__2[[#This Row],[t2]],201-2)</f>
        <v>1.0124173547156876E-44</v>
      </c>
      <c r="K421" s="1">
        <f>arithmetic_underlying_cor_CSD__2[[#This Row],[p1]]*arithmetic_underlying_cor_CSD__2[[#This Row],[p2]]</f>
        <v>1.941564444368971E-68</v>
      </c>
      <c r="L421" s="1">
        <v>420</v>
      </c>
      <c r="M421" s="1">
        <f>(arithmetic_underlying_cor_CSD__2[[#This Row],[Rank]]/9906756)*0.05</f>
        <v>2.1197655418181291E-6</v>
      </c>
      <c r="N421" s="1">
        <f>IF(arithmetic_underlying_cor_CSD__2[[#This Row],[p1p2]]&lt;arithmetic_underlying_cor_CSD__2[[#This Row],[Benjamini]],1,0)</f>
        <v>1</v>
      </c>
    </row>
    <row r="422" spans="1:14" x14ac:dyDescent="0.35">
      <c r="A422" s="1" t="s">
        <v>65</v>
      </c>
      <c r="B422" s="1" t="s">
        <v>324</v>
      </c>
      <c r="C422" s="1">
        <v>0.71797264028800001</v>
      </c>
      <c r="D422" s="1">
        <v>0.798837159204</v>
      </c>
      <c r="E422" s="1" t="s">
        <v>23</v>
      </c>
      <c r="F422" s="1">
        <v>0.71797264028800001</v>
      </c>
      <c r="G422" s="1">
        <f>ABS(arithmetic_underlying_cor_CSD__2[[#This Row],[rho_BP]])*SQRT(139-2)/SQRT(1-ABS(arithmetic_underlying_cor_CSD__2[[#This Row],[rho_BP]])^2)</f>
        <v>12.072978747298283</v>
      </c>
      <c r="H422" s="1">
        <f>ABS(arithmetic_underlying_cor_CSD__2[[#This Row],[rho_ctrl]])*SQRT(201-2)/SQRT(1-ABS(arithmetic_underlying_cor_CSD__2[[#This Row],[rho_ctrl]])^2)</f>
        <v>18.733330345496867</v>
      </c>
      <c r="I422" s="1">
        <f xml:space="preserve"> _xlfn.T.DIST.2T(arithmetic_underlying_cor_CSD__2[[#This Row],[t1]],139-2)</f>
        <v>2.6142834337395801E-23</v>
      </c>
      <c r="J422" s="1">
        <f xml:space="preserve"> _xlfn.T.DIST.2T(arithmetic_underlying_cor_CSD__2[[#This Row],[t2]],201-2)</f>
        <v>8.3749865621566879E-46</v>
      </c>
      <c r="K422" s="1">
        <f>arithmetic_underlying_cor_CSD__2[[#This Row],[p1]]*arithmetic_underlying_cor_CSD__2[[#This Row],[p2]]</f>
        <v>2.1894588627237825E-68</v>
      </c>
      <c r="L422" s="1">
        <v>421</v>
      </c>
      <c r="M422" s="1">
        <f>(arithmetic_underlying_cor_CSD__2[[#This Row],[Rank]]/9906756)*0.05</f>
        <v>2.1248126026319816E-6</v>
      </c>
      <c r="N422" s="1">
        <f>IF(arithmetic_underlying_cor_CSD__2[[#This Row],[p1p2]]&lt;arithmetic_underlying_cor_CSD__2[[#This Row],[Benjamini]],1,0)</f>
        <v>1</v>
      </c>
    </row>
    <row r="423" spans="1:14" x14ac:dyDescent="0.35">
      <c r="A423" s="1" t="s">
        <v>324</v>
      </c>
      <c r="B423" s="1" t="s">
        <v>65</v>
      </c>
      <c r="C423" s="1">
        <v>0.71797264028800001</v>
      </c>
      <c r="D423" s="1">
        <v>0.798837159204</v>
      </c>
      <c r="E423" s="1" t="s">
        <v>23</v>
      </c>
      <c r="F423" s="1">
        <v>0.71797264028800001</v>
      </c>
      <c r="G423" s="1">
        <f>ABS(arithmetic_underlying_cor_CSD__2[[#This Row],[rho_BP]])*SQRT(139-2)/SQRT(1-ABS(arithmetic_underlying_cor_CSD__2[[#This Row],[rho_BP]])^2)</f>
        <v>12.072978747298283</v>
      </c>
      <c r="H423" s="1">
        <f>ABS(arithmetic_underlying_cor_CSD__2[[#This Row],[rho_ctrl]])*SQRT(201-2)/SQRT(1-ABS(arithmetic_underlying_cor_CSD__2[[#This Row],[rho_ctrl]])^2)</f>
        <v>18.733330345496867</v>
      </c>
      <c r="I423" s="1">
        <f xml:space="preserve"> _xlfn.T.DIST.2T(arithmetic_underlying_cor_CSD__2[[#This Row],[t1]],139-2)</f>
        <v>2.6142834337395801E-23</v>
      </c>
      <c r="J423" s="1">
        <f xml:space="preserve"> _xlfn.T.DIST.2T(arithmetic_underlying_cor_CSD__2[[#This Row],[t2]],201-2)</f>
        <v>8.3749865621566879E-46</v>
      </c>
      <c r="K423" s="1">
        <f>arithmetic_underlying_cor_CSD__2[[#This Row],[p1]]*arithmetic_underlying_cor_CSD__2[[#This Row],[p2]]</f>
        <v>2.1894588627237825E-68</v>
      </c>
      <c r="L423" s="1">
        <v>422</v>
      </c>
      <c r="M423" s="1">
        <f>(arithmetic_underlying_cor_CSD__2[[#This Row],[Rank]]/9906756)*0.05</f>
        <v>2.1298596634458341E-6</v>
      </c>
      <c r="N423" s="1">
        <f>IF(arithmetic_underlying_cor_CSD__2[[#This Row],[p1p2]]&lt;arithmetic_underlying_cor_CSD__2[[#This Row],[Benjamini]],1,0)</f>
        <v>1</v>
      </c>
    </row>
    <row r="424" spans="1:14" x14ac:dyDescent="0.35">
      <c r="A424" s="1" t="s">
        <v>482</v>
      </c>
      <c r="B424" s="1" t="s">
        <v>523</v>
      </c>
      <c r="C424" s="1">
        <v>0.74535964028799995</v>
      </c>
      <c r="D424" s="1">
        <v>0.784051164179</v>
      </c>
      <c r="E424" s="1" t="s">
        <v>23</v>
      </c>
      <c r="F424" s="1">
        <v>0.74535964028799995</v>
      </c>
      <c r="G424" s="1">
        <f>ABS(arithmetic_underlying_cor_CSD__2[[#This Row],[rho_BP]])*SQRT(139-2)/SQRT(1-ABS(arithmetic_underlying_cor_CSD__2[[#This Row],[rho_BP]])^2)</f>
        <v>13.086396429518077</v>
      </c>
      <c r="H424" s="1">
        <f>ABS(arithmetic_underlying_cor_CSD__2[[#This Row],[rho_ctrl]])*SQRT(201-2)/SQRT(1-ABS(arithmetic_underlying_cor_CSD__2[[#This Row],[rho_ctrl]])^2)</f>
        <v>17.81934991436253</v>
      </c>
      <c r="I424" s="1">
        <f xml:space="preserve"> _xlfn.T.DIST.2T(arithmetic_underlying_cor_CSD__2[[#This Row],[t1]],139-2)</f>
        <v>6.8091023220325657E-26</v>
      </c>
      <c r="J424" s="1">
        <f xml:space="preserve"> _xlfn.T.DIST.2T(arithmetic_underlying_cor_CSD__2[[#This Row],[t2]],201-2)</f>
        <v>4.357303646647841E-43</v>
      </c>
      <c r="K424" s="1">
        <f>arithmetic_underlying_cor_CSD__2[[#This Row],[p1]]*arithmetic_underlying_cor_CSD__2[[#This Row],[p2]]</f>
        <v>2.9669326378190782E-68</v>
      </c>
      <c r="L424" s="1">
        <v>423</v>
      </c>
      <c r="M424" s="1">
        <f>(arithmetic_underlying_cor_CSD__2[[#This Row],[Rank]]/9906756)*0.05</f>
        <v>2.1349067242596871E-6</v>
      </c>
      <c r="N424" s="1">
        <f>IF(arithmetic_underlying_cor_CSD__2[[#This Row],[p1p2]]&lt;arithmetic_underlying_cor_CSD__2[[#This Row],[Benjamini]],1,0)</f>
        <v>1</v>
      </c>
    </row>
    <row r="425" spans="1:14" x14ac:dyDescent="0.35">
      <c r="A425" s="1" t="s">
        <v>523</v>
      </c>
      <c r="B425" s="1" t="s">
        <v>482</v>
      </c>
      <c r="C425" s="1">
        <v>0.74535964028799995</v>
      </c>
      <c r="D425" s="1">
        <v>0.784051164179</v>
      </c>
      <c r="E425" s="1" t="s">
        <v>23</v>
      </c>
      <c r="F425" s="1">
        <v>0.74535964028799995</v>
      </c>
      <c r="G425" s="1">
        <f>ABS(arithmetic_underlying_cor_CSD__2[[#This Row],[rho_BP]])*SQRT(139-2)/SQRT(1-ABS(arithmetic_underlying_cor_CSD__2[[#This Row],[rho_BP]])^2)</f>
        <v>13.086396429518077</v>
      </c>
      <c r="H425" s="1">
        <f>ABS(arithmetic_underlying_cor_CSD__2[[#This Row],[rho_ctrl]])*SQRT(201-2)/SQRT(1-ABS(arithmetic_underlying_cor_CSD__2[[#This Row],[rho_ctrl]])^2)</f>
        <v>17.81934991436253</v>
      </c>
      <c r="I425" s="1">
        <f xml:space="preserve"> _xlfn.T.DIST.2T(arithmetic_underlying_cor_CSD__2[[#This Row],[t1]],139-2)</f>
        <v>6.8091023220325657E-26</v>
      </c>
      <c r="J425" s="1">
        <f xml:space="preserve"> _xlfn.T.DIST.2T(arithmetic_underlying_cor_CSD__2[[#This Row],[t2]],201-2)</f>
        <v>4.357303646647841E-43</v>
      </c>
      <c r="K425" s="1">
        <f>arithmetic_underlying_cor_CSD__2[[#This Row],[p1]]*arithmetic_underlying_cor_CSD__2[[#This Row],[p2]]</f>
        <v>2.9669326378190782E-68</v>
      </c>
      <c r="L425" s="1">
        <v>424</v>
      </c>
      <c r="M425" s="1">
        <f>(arithmetic_underlying_cor_CSD__2[[#This Row],[Rank]]/9906756)*0.05</f>
        <v>2.13995378507354E-6</v>
      </c>
      <c r="N425" s="1">
        <f>IF(arithmetic_underlying_cor_CSD__2[[#This Row],[p1p2]]&lt;arithmetic_underlying_cor_CSD__2[[#This Row],[Benjamini]],1,0)</f>
        <v>1</v>
      </c>
    </row>
    <row r="426" spans="1:14" x14ac:dyDescent="0.35">
      <c r="A426" s="1" t="s">
        <v>120</v>
      </c>
      <c r="B426" s="1" t="s">
        <v>122</v>
      </c>
      <c r="C426" s="1">
        <v>0.81202160431699999</v>
      </c>
      <c r="D426" s="1">
        <v>0.73238510447799998</v>
      </c>
      <c r="E426" s="1" t="s">
        <v>23</v>
      </c>
      <c r="F426" s="1">
        <v>0.73238510447799998</v>
      </c>
      <c r="G426" s="1">
        <f>ABS(arithmetic_underlying_cor_CSD__2[[#This Row],[rho_BP]])*SQRT(139-2)/SQRT(1-ABS(arithmetic_underlying_cor_CSD__2[[#This Row],[rho_BP]])^2)</f>
        <v>16.285166852891948</v>
      </c>
      <c r="H426" s="1">
        <f>ABS(arithmetic_underlying_cor_CSD__2[[#This Row],[rho_ctrl]])*SQRT(201-2)/SQRT(1-ABS(arithmetic_underlying_cor_CSD__2[[#This Row],[rho_ctrl]])^2)</f>
        <v>15.17360167988039</v>
      </c>
      <c r="I426" s="1">
        <f xml:space="preserve"> _xlfn.T.DIST.2T(arithmetic_underlying_cor_CSD__2[[#This Row],[t1]],139-2)</f>
        <v>7.6243866689630413E-34</v>
      </c>
      <c r="J426" s="1">
        <f xml:space="preserve"> _xlfn.T.DIST.2T(arithmetic_underlying_cor_CSD__2[[#This Row],[t2]],201-2)</f>
        <v>4.6534532030741905E-35</v>
      </c>
      <c r="K426" s="1">
        <f>arithmetic_underlying_cor_CSD__2[[#This Row],[p1]]*arithmetic_underlying_cor_CSD__2[[#This Row],[p2]]</f>
        <v>3.5479726566162223E-68</v>
      </c>
      <c r="L426" s="1">
        <v>425</v>
      </c>
      <c r="M426" s="1">
        <f>(arithmetic_underlying_cor_CSD__2[[#This Row],[Rank]]/9906756)*0.05</f>
        <v>2.1450008458873926E-6</v>
      </c>
      <c r="N426" s="1">
        <f>IF(arithmetic_underlying_cor_CSD__2[[#This Row],[p1p2]]&lt;arithmetic_underlying_cor_CSD__2[[#This Row],[Benjamini]],1,0)</f>
        <v>1</v>
      </c>
    </row>
    <row r="427" spans="1:14" x14ac:dyDescent="0.35">
      <c r="A427" s="1" t="s">
        <v>122</v>
      </c>
      <c r="B427" s="1" t="s">
        <v>120</v>
      </c>
      <c r="C427" s="1">
        <v>0.81202160431699999</v>
      </c>
      <c r="D427" s="1">
        <v>0.73238510447799998</v>
      </c>
      <c r="E427" s="1" t="s">
        <v>23</v>
      </c>
      <c r="F427" s="1">
        <v>0.73238510447799998</v>
      </c>
      <c r="G427" s="1">
        <f>ABS(arithmetic_underlying_cor_CSD__2[[#This Row],[rho_BP]])*SQRT(139-2)/SQRT(1-ABS(arithmetic_underlying_cor_CSD__2[[#This Row],[rho_BP]])^2)</f>
        <v>16.285166852891948</v>
      </c>
      <c r="H427" s="1">
        <f>ABS(arithmetic_underlying_cor_CSD__2[[#This Row],[rho_ctrl]])*SQRT(201-2)/SQRT(1-ABS(arithmetic_underlying_cor_CSD__2[[#This Row],[rho_ctrl]])^2)</f>
        <v>15.17360167988039</v>
      </c>
      <c r="I427" s="1">
        <f xml:space="preserve"> _xlfn.T.DIST.2T(arithmetic_underlying_cor_CSD__2[[#This Row],[t1]],139-2)</f>
        <v>7.6243866689630413E-34</v>
      </c>
      <c r="J427" s="1">
        <f xml:space="preserve"> _xlfn.T.DIST.2T(arithmetic_underlying_cor_CSD__2[[#This Row],[t2]],201-2)</f>
        <v>4.6534532030741905E-35</v>
      </c>
      <c r="K427" s="1">
        <f>arithmetic_underlying_cor_CSD__2[[#This Row],[p1]]*arithmetic_underlying_cor_CSD__2[[#This Row],[p2]]</f>
        <v>3.5479726566162223E-68</v>
      </c>
      <c r="L427" s="1">
        <v>426</v>
      </c>
      <c r="M427" s="1">
        <f>(arithmetic_underlying_cor_CSD__2[[#This Row],[Rank]]/9906756)*0.05</f>
        <v>2.1500479067012451E-6</v>
      </c>
      <c r="N427" s="1">
        <f>IF(arithmetic_underlying_cor_CSD__2[[#This Row],[p1p2]]&lt;arithmetic_underlying_cor_CSD__2[[#This Row],[Benjamini]],1,0)</f>
        <v>1</v>
      </c>
    </row>
    <row r="428" spans="1:14" x14ac:dyDescent="0.35">
      <c r="A428" s="1" t="s">
        <v>21</v>
      </c>
      <c r="B428" s="1" t="s">
        <v>26</v>
      </c>
      <c r="C428" s="1">
        <v>0.80056512949600001</v>
      </c>
      <c r="D428" s="1">
        <v>0.74276510447800004</v>
      </c>
      <c r="E428" s="1" t="s">
        <v>23</v>
      </c>
      <c r="F428" s="1">
        <v>0.74276510447800004</v>
      </c>
      <c r="G428" s="1">
        <f>ABS(arithmetic_underlying_cor_CSD__2[[#This Row],[rho_BP]])*SQRT(139-2)/SQRT(1-ABS(arithmetic_underlying_cor_CSD__2[[#This Row],[rho_BP]])^2)</f>
        <v>15.636947847317835</v>
      </c>
      <c r="H428" s="1">
        <f>ABS(arithmetic_underlying_cor_CSD__2[[#This Row],[rho_ctrl]])*SQRT(201-2)/SQRT(1-ABS(arithmetic_underlying_cor_CSD__2[[#This Row],[rho_ctrl]])^2)</f>
        <v>15.649254777330995</v>
      </c>
      <c r="I428" s="1">
        <f xml:space="preserve"> _xlfn.T.DIST.2T(arithmetic_underlying_cor_CSD__2[[#This Row],[t1]],139-2)</f>
        <v>2.8809603261486127E-32</v>
      </c>
      <c r="J428" s="1">
        <f xml:space="preserve"> _xlfn.T.DIST.2T(arithmetic_underlying_cor_CSD__2[[#This Row],[t2]],201-2)</f>
        <v>1.6235564742942256E-36</v>
      </c>
      <c r="K428" s="1">
        <f>arithmetic_underlying_cor_CSD__2[[#This Row],[p1]]*arithmetic_underlying_cor_CSD__2[[#This Row],[p2]]</f>
        <v>4.6774017897033838E-68</v>
      </c>
      <c r="L428" s="1">
        <v>427</v>
      </c>
      <c r="M428" s="1">
        <f>(arithmetic_underlying_cor_CSD__2[[#This Row],[Rank]]/9906756)*0.05</f>
        <v>2.1550949675150977E-6</v>
      </c>
      <c r="N428" s="1">
        <f>IF(arithmetic_underlying_cor_CSD__2[[#This Row],[p1p2]]&lt;arithmetic_underlying_cor_CSD__2[[#This Row],[Benjamini]],1,0)</f>
        <v>1</v>
      </c>
    </row>
    <row r="429" spans="1:14" x14ac:dyDescent="0.35">
      <c r="A429" s="1" t="s">
        <v>26</v>
      </c>
      <c r="B429" s="1" t="s">
        <v>21</v>
      </c>
      <c r="C429" s="1">
        <v>0.80056512949600001</v>
      </c>
      <c r="D429" s="1">
        <v>0.74276510447800004</v>
      </c>
      <c r="E429" s="1" t="s">
        <v>23</v>
      </c>
      <c r="F429" s="1">
        <v>0.74276510447800004</v>
      </c>
      <c r="G429" s="1">
        <f>ABS(arithmetic_underlying_cor_CSD__2[[#This Row],[rho_BP]])*SQRT(139-2)/SQRT(1-ABS(arithmetic_underlying_cor_CSD__2[[#This Row],[rho_BP]])^2)</f>
        <v>15.636947847317835</v>
      </c>
      <c r="H429" s="1">
        <f>ABS(arithmetic_underlying_cor_CSD__2[[#This Row],[rho_ctrl]])*SQRT(201-2)/SQRT(1-ABS(arithmetic_underlying_cor_CSD__2[[#This Row],[rho_ctrl]])^2)</f>
        <v>15.649254777330995</v>
      </c>
      <c r="I429" s="1">
        <f xml:space="preserve"> _xlfn.T.DIST.2T(arithmetic_underlying_cor_CSD__2[[#This Row],[t1]],139-2)</f>
        <v>2.8809603261486127E-32</v>
      </c>
      <c r="J429" s="1">
        <f xml:space="preserve"> _xlfn.T.DIST.2T(arithmetic_underlying_cor_CSD__2[[#This Row],[t2]],201-2)</f>
        <v>1.6235564742942256E-36</v>
      </c>
      <c r="K429" s="1">
        <f>arithmetic_underlying_cor_CSD__2[[#This Row],[p1]]*arithmetic_underlying_cor_CSD__2[[#This Row],[p2]]</f>
        <v>4.6774017897033838E-68</v>
      </c>
      <c r="L429" s="1">
        <v>428</v>
      </c>
      <c r="M429" s="1">
        <f>(arithmetic_underlying_cor_CSD__2[[#This Row],[Rank]]/9906756)*0.05</f>
        <v>2.1601420283289506E-6</v>
      </c>
      <c r="N429" s="1">
        <f>IF(arithmetic_underlying_cor_CSD__2[[#This Row],[p1p2]]&lt;arithmetic_underlying_cor_CSD__2[[#This Row],[Benjamini]],1,0)</f>
        <v>1</v>
      </c>
    </row>
    <row r="430" spans="1:14" x14ac:dyDescent="0.35">
      <c r="A430" s="1" t="s">
        <v>119</v>
      </c>
      <c r="B430" s="1" t="s">
        <v>133</v>
      </c>
      <c r="C430" s="1">
        <v>0.77605348920899997</v>
      </c>
      <c r="D430" s="1">
        <v>0.76255772636800001</v>
      </c>
      <c r="E430" s="1" t="s">
        <v>23</v>
      </c>
      <c r="F430" s="1">
        <v>0.76255772636800001</v>
      </c>
      <c r="G430" s="1">
        <f>ABS(arithmetic_underlying_cor_CSD__2[[#This Row],[rho_BP]])*SQRT(139-2)/SQRT(1-ABS(arithmetic_underlying_cor_CSD__2[[#This Row],[rho_BP]])^2)</f>
        <v>14.40296046865172</v>
      </c>
      <c r="H430" s="1">
        <f>ABS(arithmetic_underlying_cor_CSD__2[[#This Row],[rho_ctrl]])*SQRT(201-2)/SQRT(1-ABS(arithmetic_underlying_cor_CSD__2[[#This Row],[rho_ctrl]])^2)</f>
        <v>16.628327444801059</v>
      </c>
      <c r="I430" s="1">
        <f xml:space="preserve"> _xlfn.T.DIST.2T(arithmetic_underlying_cor_CSD__2[[#This Row],[t1]],139-2)</f>
        <v>3.2619639908335582E-29</v>
      </c>
      <c r="J430" s="1">
        <f xml:space="preserve"> _xlfn.T.DIST.2T(arithmetic_underlying_cor_CSD__2[[#This Row],[t2]],201-2)</f>
        <v>1.6882710419268026E-39</v>
      </c>
      <c r="K430" s="1">
        <f>arithmetic_underlying_cor_CSD__2[[#This Row],[p1]]*arithmetic_underlying_cor_CSD__2[[#This Row],[p2]]</f>
        <v>5.5070793455322823E-68</v>
      </c>
      <c r="L430" s="1">
        <v>429</v>
      </c>
      <c r="M430" s="1">
        <f>(arithmetic_underlying_cor_CSD__2[[#This Row],[Rank]]/9906756)*0.05</f>
        <v>2.1651890891428031E-6</v>
      </c>
      <c r="N430" s="1">
        <f>IF(arithmetic_underlying_cor_CSD__2[[#This Row],[p1p2]]&lt;arithmetic_underlying_cor_CSD__2[[#This Row],[Benjamini]],1,0)</f>
        <v>1</v>
      </c>
    </row>
    <row r="431" spans="1:14" x14ac:dyDescent="0.35">
      <c r="A431" s="1" t="s">
        <v>133</v>
      </c>
      <c r="B431" s="1" t="s">
        <v>119</v>
      </c>
      <c r="C431" s="1">
        <v>0.77605348920899997</v>
      </c>
      <c r="D431" s="1">
        <v>0.76255772636800001</v>
      </c>
      <c r="E431" s="1" t="s">
        <v>23</v>
      </c>
      <c r="F431" s="1">
        <v>0.76255772636800001</v>
      </c>
      <c r="G431" s="1">
        <f>ABS(arithmetic_underlying_cor_CSD__2[[#This Row],[rho_BP]])*SQRT(139-2)/SQRT(1-ABS(arithmetic_underlying_cor_CSD__2[[#This Row],[rho_BP]])^2)</f>
        <v>14.40296046865172</v>
      </c>
      <c r="H431" s="1">
        <f>ABS(arithmetic_underlying_cor_CSD__2[[#This Row],[rho_ctrl]])*SQRT(201-2)/SQRT(1-ABS(arithmetic_underlying_cor_CSD__2[[#This Row],[rho_ctrl]])^2)</f>
        <v>16.628327444801059</v>
      </c>
      <c r="I431" s="1">
        <f xml:space="preserve"> _xlfn.T.DIST.2T(arithmetic_underlying_cor_CSD__2[[#This Row],[t1]],139-2)</f>
        <v>3.2619639908335582E-29</v>
      </c>
      <c r="J431" s="1">
        <f xml:space="preserve"> _xlfn.T.DIST.2T(arithmetic_underlying_cor_CSD__2[[#This Row],[t2]],201-2)</f>
        <v>1.6882710419268026E-39</v>
      </c>
      <c r="K431" s="1">
        <f>arithmetic_underlying_cor_CSD__2[[#This Row],[p1]]*arithmetic_underlying_cor_CSD__2[[#This Row],[p2]]</f>
        <v>5.5070793455322823E-68</v>
      </c>
      <c r="L431" s="1">
        <v>430</v>
      </c>
      <c r="M431" s="1">
        <f>(arithmetic_underlying_cor_CSD__2[[#This Row],[Rank]]/9906756)*0.05</f>
        <v>2.1702361499566561E-6</v>
      </c>
      <c r="N431" s="1">
        <f>IF(arithmetic_underlying_cor_CSD__2[[#This Row],[p1p2]]&lt;arithmetic_underlying_cor_CSD__2[[#This Row],[Benjamini]],1,0)</f>
        <v>1</v>
      </c>
    </row>
    <row r="432" spans="1:14" x14ac:dyDescent="0.35">
      <c r="A432" s="1" t="s">
        <v>182</v>
      </c>
      <c r="B432" s="1" t="s">
        <v>121</v>
      </c>
      <c r="C432" s="1">
        <v>0.800551251799</v>
      </c>
      <c r="D432" s="1">
        <v>0.74189572139299997</v>
      </c>
      <c r="E432" s="1" t="s">
        <v>23</v>
      </c>
      <c r="F432" s="1">
        <v>0.74189572139299997</v>
      </c>
      <c r="G432" s="1">
        <f>ABS(arithmetic_underlying_cor_CSD__2[[#This Row],[rho_BP]])*SQRT(139-2)/SQRT(1-ABS(arithmetic_underlying_cor_CSD__2[[#This Row],[rho_BP]])^2)</f>
        <v>15.636193028646453</v>
      </c>
      <c r="H432" s="1">
        <f>ABS(arithmetic_underlying_cor_CSD__2[[#This Row],[rho_ctrl]])*SQRT(201-2)/SQRT(1-ABS(arithmetic_underlying_cor_CSD__2[[#This Row],[rho_ctrl]])^2)</f>
        <v>15.6084841064042</v>
      </c>
      <c r="I432" s="1">
        <f xml:space="preserve"> _xlfn.T.DIST.2T(arithmetic_underlying_cor_CSD__2[[#This Row],[t1]],139-2)</f>
        <v>2.8932461087439165E-32</v>
      </c>
      <c r="J432" s="1">
        <f xml:space="preserve"> _xlfn.T.DIST.2T(arithmetic_underlying_cor_CSD__2[[#This Row],[t2]],201-2)</f>
        <v>2.163737137922033E-36</v>
      </c>
      <c r="K432" s="1">
        <f>arithmetic_underlying_cor_CSD__2[[#This Row],[p1]]*arithmetic_underlying_cor_CSD__2[[#This Row],[p2]]</f>
        <v>6.2602240546376212E-68</v>
      </c>
      <c r="L432" s="1">
        <v>431</v>
      </c>
      <c r="M432" s="1">
        <f>(arithmetic_underlying_cor_CSD__2[[#This Row],[Rank]]/9906756)*0.05</f>
        <v>2.1752832107705086E-6</v>
      </c>
      <c r="N432" s="1">
        <f>IF(arithmetic_underlying_cor_CSD__2[[#This Row],[p1p2]]&lt;arithmetic_underlying_cor_CSD__2[[#This Row],[Benjamini]],1,0)</f>
        <v>1</v>
      </c>
    </row>
    <row r="433" spans="1:14" x14ac:dyDescent="0.35">
      <c r="A433" s="1" t="s">
        <v>121</v>
      </c>
      <c r="B433" s="1" t="s">
        <v>182</v>
      </c>
      <c r="C433" s="1">
        <v>0.800551251799</v>
      </c>
      <c r="D433" s="1">
        <v>0.74189572139299997</v>
      </c>
      <c r="E433" s="1" t="s">
        <v>23</v>
      </c>
      <c r="F433" s="1">
        <v>0.74189572139299997</v>
      </c>
      <c r="G433" s="1">
        <f>ABS(arithmetic_underlying_cor_CSD__2[[#This Row],[rho_BP]])*SQRT(139-2)/SQRT(1-ABS(arithmetic_underlying_cor_CSD__2[[#This Row],[rho_BP]])^2)</f>
        <v>15.636193028646453</v>
      </c>
      <c r="H433" s="1">
        <f>ABS(arithmetic_underlying_cor_CSD__2[[#This Row],[rho_ctrl]])*SQRT(201-2)/SQRT(1-ABS(arithmetic_underlying_cor_CSD__2[[#This Row],[rho_ctrl]])^2)</f>
        <v>15.6084841064042</v>
      </c>
      <c r="I433" s="1">
        <f xml:space="preserve"> _xlfn.T.DIST.2T(arithmetic_underlying_cor_CSD__2[[#This Row],[t1]],139-2)</f>
        <v>2.8932461087439165E-32</v>
      </c>
      <c r="J433" s="1">
        <f xml:space="preserve"> _xlfn.T.DIST.2T(arithmetic_underlying_cor_CSD__2[[#This Row],[t2]],201-2)</f>
        <v>2.163737137922033E-36</v>
      </c>
      <c r="K433" s="1">
        <f>arithmetic_underlying_cor_CSD__2[[#This Row],[p1]]*arithmetic_underlying_cor_CSD__2[[#This Row],[p2]]</f>
        <v>6.2602240546376212E-68</v>
      </c>
      <c r="L433" s="1">
        <v>432</v>
      </c>
      <c r="M433" s="1">
        <f>(arithmetic_underlying_cor_CSD__2[[#This Row],[Rank]]/9906756)*0.05</f>
        <v>2.1803302715843612E-6</v>
      </c>
      <c r="N433" s="1">
        <f>IF(arithmetic_underlying_cor_CSD__2[[#This Row],[p1p2]]&lt;arithmetic_underlying_cor_CSD__2[[#This Row],[Benjamini]],1,0)</f>
        <v>1</v>
      </c>
    </row>
    <row r="434" spans="1:14" x14ac:dyDescent="0.35">
      <c r="A434" s="1" t="s">
        <v>35</v>
      </c>
      <c r="B434" s="1" t="s">
        <v>191</v>
      </c>
      <c r="C434" s="1">
        <v>0.83326010071900003</v>
      </c>
      <c r="D434" s="1">
        <v>0.70548791044799997</v>
      </c>
      <c r="E434" s="1" t="s">
        <v>23</v>
      </c>
      <c r="F434" s="1">
        <v>0.70548791044799997</v>
      </c>
      <c r="G434" s="1">
        <f>ABS(arithmetic_underlying_cor_CSD__2[[#This Row],[rho_BP]])*SQRT(139-2)/SQRT(1-ABS(arithmetic_underlying_cor_CSD__2[[#This Row],[rho_BP]])^2)</f>
        <v>17.640425635608281</v>
      </c>
      <c r="H434" s="1">
        <f>ABS(arithmetic_underlying_cor_CSD__2[[#This Row],[rho_ctrl]])*SQRT(201-2)/SQRT(1-ABS(arithmetic_underlying_cor_CSD__2[[#This Row],[rho_ctrl]])^2)</f>
        <v>14.04236404993158</v>
      </c>
      <c r="I434" s="1">
        <f xml:space="preserve"> _xlfn.T.DIST.2T(arithmetic_underlying_cor_CSD__2[[#This Row],[t1]],139-2)</f>
        <v>4.4791928681919412E-37</v>
      </c>
      <c r="J434" s="1">
        <f xml:space="preserve"> _xlfn.T.DIST.2T(arithmetic_underlying_cor_CSD__2[[#This Row],[t2]],201-2)</f>
        <v>1.3996697604107274E-31</v>
      </c>
      <c r="K434" s="1">
        <f>arithmetic_underlying_cor_CSD__2[[#This Row],[p1]]*arithmetic_underlying_cor_CSD__2[[#This Row],[p2]]</f>
        <v>6.2693908086556536E-68</v>
      </c>
      <c r="L434" s="1">
        <v>433</v>
      </c>
      <c r="M434" s="1">
        <f>(arithmetic_underlying_cor_CSD__2[[#This Row],[Rank]]/9906756)*0.05</f>
        <v>2.1853773323982141E-6</v>
      </c>
      <c r="N434" s="1">
        <f>IF(arithmetic_underlying_cor_CSD__2[[#This Row],[p1p2]]&lt;arithmetic_underlying_cor_CSD__2[[#This Row],[Benjamini]],1,0)</f>
        <v>1</v>
      </c>
    </row>
    <row r="435" spans="1:14" x14ac:dyDescent="0.35">
      <c r="A435" s="1" t="s">
        <v>191</v>
      </c>
      <c r="B435" s="1" t="s">
        <v>35</v>
      </c>
      <c r="C435" s="1">
        <v>0.83326010071900003</v>
      </c>
      <c r="D435" s="1">
        <v>0.70548791044799997</v>
      </c>
      <c r="E435" s="1" t="s">
        <v>23</v>
      </c>
      <c r="F435" s="1">
        <v>0.70548791044799997</v>
      </c>
      <c r="G435" s="1">
        <f>ABS(arithmetic_underlying_cor_CSD__2[[#This Row],[rho_BP]])*SQRT(139-2)/SQRT(1-ABS(arithmetic_underlying_cor_CSD__2[[#This Row],[rho_BP]])^2)</f>
        <v>17.640425635608281</v>
      </c>
      <c r="H435" s="1">
        <f>ABS(arithmetic_underlying_cor_CSD__2[[#This Row],[rho_ctrl]])*SQRT(201-2)/SQRT(1-ABS(arithmetic_underlying_cor_CSD__2[[#This Row],[rho_ctrl]])^2)</f>
        <v>14.04236404993158</v>
      </c>
      <c r="I435" s="1">
        <f xml:space="preserve"> _xlfn.T.DIST.2T(arithmetic_underlying_cor_CSD__2[[#This Row],[t1]],139-2)</f>
        <v>4.4791928681919412E-37</v>
      </c>
      <c r="J435" s="1">
        <f xml:space="preserve"> _xlfn.T.DIST.2T(arithmetic_underlying_cor_CSD__2[[#This Row],[t2]],201-2)</f>
        <v>1.3996697604107274E-31</v>
      </c>
      <c r="K435" s="1">
        <f>arithmetic_underlying_cor_CSD__2[[#This Row],[p1]]*arithmetic_underlying_cor_CSD__2[[#This Row],[p2]]</f>
        <v>6.2693908086556536E-68</v>
      </c>
      <c r="L435" s="1">
        <v>434</v>
      </c>
      <c r="M435" s="1">
        <f>(arithmetic_underlying_cor_CSD__2[[#This Row],[Rank]]/9906756)*0.05</f>
        <v>2.1904243932120667E-6</v>
      </c>
      <c r="N435" s="1">
        <f>IF(arithmetic_underlying_cor_CSD__2[[#This Row],[p1p2]]&lt;arithmetic_underlying_cor_CSD__2[[#This Row],[Benjamini]],1,0)</f>
        <v>1</v>
      </c>
    </row>
    <row r="436" spans="1:14" x14ac:dyDescent="0.35">
      <c r="A436" s="1" t="s">
        <v>68</v>
      </c>
      <c r="B436" s="1" t="s">
        <v>47</v>
      </c>
      <c r="C436" s="1">
        <v>0.73249515827300005</v>
      </c>
      <c r="D436" s="1">
        <v>0.78884525870599997</v>
      </c>
      <c r="E436" s="1" t="s">
        <v>23</v>
      </c>
      <c r="F436" s="1">
        <v>0.73249515827300005</v>
      </c>
      <c r="G436" s="1">
        <f>ABS(arithmetic_underlying_cor_CSD__2[[#This Row],[rho_BP]])*SQRT(139-2)/SQRT(1-ABS(arithmetic_underlying_cor_CSD__2[[#This Row],[rho_BP]])^2)</f>
        <v>12.593985927488266</v>
      </c>
      <c r="H436" s="1">
        <f>ABS(arithmetic_underlying_cor_CSD__2[[#This Row],[rho_ctrl]])*SQRT(201-2)/SQRT(1-ABS(arithmetic_underlying_cor_CSD__2[[#This Row],[rho_ctrl]])^2)</f>
        <v>18.10637671433166</v>
      </c>
      <c r="I436" s="1">
        <f xml:space="preserve"> _xlfn.T.DIST.2T(arithmetic_underlying_cor_CSD__2[[#This Row],[t1]],139-2)</f>
        <v>1.2206064029002644E-24</v>
      </c>
      <c r="J436" s="1">
        <f xml:space="preserve"> _xlfn.T.DIST.2T(arithmetic_underlying_cor_CSD__2[[#This Row],[t2]],201-2)</f>
        <v>6.0596647564439258E-44</v>
      </c>
      <c r="K436" s="1">
        <f>arithmetic_underlying_cor_CSD__2[[#This Row],[p1]]*arithmetic_underlying_cor_CSD__2[[#This Row],[p2]]</f>
        <v>7.3964656011445275E-68</v>
      </c>
      <c r="L436" s="1">
        <v>435</v>
      </c>
      <c r="M436" s="1">
        <f>(arithmetic_underlying_cor_CSD__2[[#This Row],[Rank]]/9906756)*0.05</f>
        <v>2.1954714540259192E-6</v>
      </c>
      <c r="N436" s="1">
        <f>IF(arithmetic_underlying_cor_CSD__2[[#This Row],[p1p2]]&lt;arithmetic_underlying_cor_CSD__2[[#This Row],[Benjamini]],1,0)</f>
        <v>1</v>
      </c>
    </row>
    <row r="437" spans="1:14" x14ac:dyDescent="0.35">
      <c r="A437" s="1" t="s">
        <v>47</v>
      </c>
      <c r="B437" s="1" t="s">
        <v>68</v>
      </c>
      <c r="C437" s="1">
        <v>0.73249515827300005</v>
      </c>
      <c r="D437" s="1">
        <v>0.78884525870599997</v>
      </c>
      <c r="E437" s="1" t="s">
        <v>23</v>
      </c>
      <c r="F437" s="1">
        <v>0.73249515827300005</v>
      </c>
      <c r="G437" s="1">
        <f>ABS(arithmetic_underlying_cor_CSD__2[[#This Row],[rho_BP]])*SQRT(139-2)/SQRT(1-ABS(arithmetic_underlying_cor_CSD__2[[#This Row],[rho_BP]])^2)</f>
        <v>12.593985927488266</v>
      </c>
      <c r="H437" s="1">
        <f>ABS(arithmetic_underlying_cor_CSD__2[[#This Row],[rho_ctrl]])*SQRT(201-2)/SQRT(1-ABS(arithmetic_underlying_cor_CSD__2[[#This Row],[rho_ctrl]])^2)</f>
        <v>18.10637671433166</v>
      </c>
      <c r="I437" s="1">
        <f xml:space="preserve"> _xlfn.T.DIST.2T(arithmetic_underlying_cor_CSD__2[[#This Row],[t1]],139-2)</f>
        <v>1.2206064029002644E-24</v>
      </c>
      <c r="J437" s="1">
        <f xml:space="preserve"> _xlfn.T.DIST.2T(arithmetic_underlying_cor_CSD__2[[#This Row],[t2]],201-2)</f>
        <v>6.0596647564439258E-44</v>
      </c>
      <c r="K437" s="1">
        <f>arithmetic_underlying_cor_CSD__2[[#This Row],[p1]]*arithmetic_underlying_cor_CSD__2[[#This Row],[p2]]</f>
        <v>7.3964656011445275E-68</v>
      </c>
      <c r="L437" s="1">
        <v>436</v>
      </c>
      <c r="M437" s="1">
        <f>(arithmetic_underlying_cor_CSD__2[[#This Row],[Rank]]/9906756)*0.05</f>
        <v>2.2005185148397722E-6</v>
      </c>
      <c r="N437" s="1">
        <f>IF(arithmetic_underlying_cor_CSD__2[[#This Row],[p1p2]]&lt;arithmetic_underlying_cor_CSD__2[[#This Row],[Benjamini]],1,0)</f>
        <v>1</v>
      </c>
    </row>
    <row r="438" spans="1:14" x14ac:dyDescent="0.35">
      <c r="A438" s="1" t="s">
        <v>50</v>
      </c>
      <c r="B438" s="1" t="s">
        <v>438</v>
      </c>
      <c r="C438" s="1">
        <v>0.76519087769799998</v>
      </c>
      <c r="D438" s="1">
        <v>0.76925632338299998</v>
      </c>
      <c r="E438" s="1" t="s">
        <v>23</v>
      </c>
      <c r="F438" s="1">
        <v>0.76519087769799998</v>
      </c>
      <c r="G438" s="1">
        <f>ABS(arithmetic_underlying_cor_CSD__2[[#This Row],[rho_BP]])*SQRT(139-2)/SQRT(1-ABS(arithmetic_underlying_cor_CSD__2[[#This Row],[rho_BP]])^2)</f>
        <v>13.911589293890296</v>
      </c>
      <c r="H438" s="1">
        <f>ABS(arithmetic_underlying_cor_CSD__2[[#This Row],[rho_ctrl]])*SQRT(201-2)/SQRT(1-ABS(arithmetic_underlying_cor_CSD__2[[#This Row],[rho_ctrl]])^2)</f>
        <v>16.983896349086379</v>
      </c>
      <c r="I438" s="1">
        <f xml:space="preserve"> _xlfn.T.DIST.2T(arithmetic_underlying_cor_CSD__2[[#This Row],[t1]],139-2)</f>
        <v>5.5723396538245846E-28</v>
      </c>
      <c r="J438" s="1">
        <f xml:space="preserve"> _xlfn.T.DIST.2T(arithmetic_underlying_cor_CSD__2[[#This Row],[t2]],201-2)</f>
        <v>1.4158422375390585E-40</v>
      </c>
      <c r="K438" s="1">
        <f>arithmetic_underlying_cor_CSD__2[[#This Row],[p1]]*arithmetic_underlying_cor_CSD__2[[#This Row],[p2]]</f>
        <v>7.889553843798623E-68</v>
      </c>
      <c r="L438" s="1">
        <v>437</v>
      </c>
      <c r="M438" s="1">
        <f>(arithmetic_underlying_cor_CSD__2[[#This Row],[Rank]]/9906756)*0.05</f>
        <v>2.2055655756536247E-6</v>
      </c>
      <c r="N438" s="1">
        <f>IF(arithmetic_underlying_cor_CSD__2[[#This Row],[p1p2]]&lt;arithmetic_underlying_cor_CSD__2[[#This Row],[Benjamini]],1,0)</f>
        <v>1</v>
      </c>
    </row>
    <row r="439" spans="1:14" x14ac:dyDescent="0.35">
      <c r="A439" s="1" t="s">
        <v>438</v>
      </c>
      <c r="B439" s="1" t="s">
        <v>50</v>
      </c>
      <c r="C439" s="1">
        <v>0.76519087769799998</v>
      </c>
      <c r="D439" s="1">
        <v>0.76925632338299998</v>
      </c>
      <c r="E439" s="1" t="s">
        <v>23</v>
      </c>
      <c r="F439" s="1">
        <v>0.76519087769799998</v>
      </c>
      <c r="G439" s="1">
        <f>ABS(arithmetic_underlying_cor_CSD__2[[#This Row],[rho_BP]])*SQRT(139-2)/SQRT(1-ABS(arithmetic_underlying_cor_CSD__2[[#This Row],[rho_BP]])^2)</f>
        <v>13.911589293890296</v>
      </c>
      <c r="H439" s="1">
        <f>ABS(arithmetic_underlying_cor_CSD__2[[#This Row],[rho_ctrl]])*SQRT(201-2)/SQRT(1-ABS(arithmetic_underlying_cor_CSD__2[[#This Row],[rho_ctrl]])^2)</f>
        <v>16.983896349086379</v>
      </c>
      <c r="I439" s="1">
        <f xml:space="preserve"> _xlfn.T.DIST.2T(arithmetic_underlying_cor_CSD__2[[#This Row],[t1]],139-2)</f>
        <v>5.5723396538245846E-28</v>
      </c>
      <c r="J439" s="1">
        <f xml:space="preserve"> _xlfn.T.DIST.2T(arithmetic_underlying_cor_CSD__2[[#This Row],[t2]],201-2)</f>
        <v>1.4158422375390585E-40</v>
      </c>
      <c r="K439" s="1">
        <f>arithmetic_underlying_cor_CSD__2[[#This Row],[p1]]*arithmetic_underlying_cor_CSD__2[[#This Row],[p2]]</f>
        <v>7.889553843798623E-68</v>
      </c>
      <c r="L439" s="1">
        <v>438</v>
      </c>
      <c r="M439" s="1">
        <f>(arithmetic_underlying_cor_CSD__2[[#This Row],[Rank]]/9906756)*0.05</f>
        <v>2.2106126364674776E-6</v>
      </c>
      <c r="N439" s="1">
        <f>IF(arithmetic_underlying_cor_CSD__2[[#This Row],[p1p2]]&lt;arithmetic_underlying_cor_CSD__2[[#This Row],[Benjamini]],1,0)</f>
        <v>1</v>
      </c>
    </row>
    <row r="440" spans="1:14" x14ac:dyDescent="0.35">
      <c r="A440" s="1" t="s">
        <v>119</v>
      </c>
      <c r="B440" s="1" t="s">
        <v>134</v>
      </c>
      <c r="C440" s="1">
        <v>0.80970746043200004</v>
      </c>
      <c r="D440" s="1">
        <v>0.73089121393000001</v>
      </c>
      <c r="E440" s="1" t="s">
        <v>23</v>
      </c>
      <c r="F440" s="1">
        <v>0.73089121393000001</v>
      </c>
      <c r="G440" s="1">
        <f>ABS(arithmetic_underlying_cor_CSD__2[[#This Row],[rho_BP]])*SQRT(139-2)/SQRT(1-ABS(arithmetic_underlying_cor_CSD__2[[#This Row],[rho_BP]])^2)</f>
        <v>16.15003080054959</v>
      </c>
      <c r="H440" s="1">
        <f>ABS(arithmetic_underlying_cor_CSD__2[[#This Row],[rho_ctrl]])*SQRT(201-2)/SQRT(1-ABS(arithmetic_underlying_cor_CSD__2[[#This Row],[rho_ctrl]])^2)</f>
        <v>15.107077394913544</v>
      </c>
      <c r="I440" s="1">
        <f xml:space="preserve"> _xlfn.T.DIST.2T(arithmetic_underlying_cor_CSD__2[[#This Row],[t1]],139-2)</f>
        <v>1.6195616558092537E-33</v>
      </c>
      <c r="J440" s="1">
        <f xml:space="preserve"> _xlfn.T.DIST.2T(arithmetic_underlying_cor_CSD__2[[#This Row],[t2]],201-2)</f>
        <v>7.4459001192568746E-35</v>
      </c>
      <c r="K440" s="1">
        <f>arithmetic_underlying_cor_CSD__2[[#This Row],[p1]]*arithmetic_underlying_cor_CSD__2[[#This Row],[p2]]</f>
        <v>1.2059094326133984E-67</v>
      </c>
      <c r="L440" s="1">
        <v>439</v>
      </c>
      <c r="M440" s="1">
        <f>(arithmetic_underlying_cor_CSD__2[[#This Row],[Rank]]/9906756)*0.05</f>
        <v>2.2156596972813302E-6</v>
      </c>
      <c r="N440" s="1">
        <f>IF(arithmetic_underlying_cor_CSD__2[[#This Row],[p1p2]]&lt;arithmetic_underlying_cor_CSD__2[[#This Row],[Benjamini]],1,0)</f>
        <v>1</v>
      </c>
    </row>
    <row r="441" spans="1:14" x14ac:dyDescent="0.35">
      <c r="A441" s="1" t="s">
        <v>134</v>
      </c>
      <c r="B441" s="1" t="s">
        <v>119</v>
      </c>
      <c r="C441" s="1">
        <v>0.80970746043200004</v>
      </c>
      <c r="D441" s="1">
        <v>0.73089121393000001</v>
      </c>
      <c r="E441" s="1" t="s">
        <v>23</v>
      </c>
      <c r="F441" s="1">
        <v>0.73089121393000001</v>
      </c>
      <c r="G441" s="1">
        <f>ABS(arithmetic_underlying_cor_CSD__2[[#This Row],[rho_BP]])*SQRT(139-2)/SQRT(1-ABS(arithmetic_underlying_cor_CSD__2[[#This Row],[rho_BP]])^2)</f>
        <v>16.15003080054959</v>
      </c>
      <c r="H441" s="1">
        <f>ABS(arithmetic_underlying_cor_CSD__2[[#This Row],[rho_ctrl]])*SQRT(201-2)/SQRT(1-ABS(arithmetic_underlying_cor_CSD__2[[#This Row],[rho_ctrl]])^2)</f>
        <v>15.107077394913544</v>
      </c>
      <c r="I441" s="1">
        <f xml:space="preserve"> _xlfn.T.DIST.2T(arithmetic_underlying_cor_CSD__2[[#This Row],[t1]],139-2)</f>
        <v>1.6195616558092537E-33</v>
      </c>
      <c r="J441" s="1">
        <f xml:space="preserve"> _xlfn.T.DIST.2T(arithmetic_underlying_cor_CSD__2[[#This Row],[t2]],201-2)</f>
        <v>7.4459001192568746E-35</v>
      </c>
      <c r="K441" s="1">
        <f>arithmetic_underlying_cor_CSD__2[[#This Row],[p1]]*arithmetic_underlying_cor_CSD__2[[#This Row],[p2]]</f>
        <v>1.2059094326133984E-67</v>
      </c>
      <c r="L441" s="1">
        <v>440</v>
      </c>
      <c r="M441" s="1">
        <f>(arithmetic_underlying_cor_CSD__2[[#This Row],[Rank]]/9906756)*0.05</f>
        <v>2.2207067580951827E-6</v>
      </c>
      <c r="N441" s="1">
        <f>IF(arithmetic_underlying_cor_CSD__2[[#This Row],[p1p2]]&lt;arithmetic_underlying_cor_CSD__2[[#This Row],[Benjamini]],1,0)</f>
        <v>1</v>
      </c>
    </row>
    <row r="442" spans="1:14" x14ac:dyDescent="0.35">
      <c r="A442" s="1" t="s">
        <v>624</v>
      </c>
      <c r="B442" s="1" t="s">
        <v>191</v>
      </c>
      <c r="C442" s="1">
        <v>0.76272310071899996</v>
      </c>
      <c r="D442" s="1">
        <v>0.76972524378100005</v>
      </c>
      <c r="E442" s="1" t="s">
        <v>23</v>
      </c>
      <c r="F442" s="1">
        <v>0.76272310071899996</v>
      </c>
      <c r="G442" s="1">
        <f>ABS(arithmetic_underlying_cor_CSD__2[[#This Row],[rho_BP]])*SQRT(139-2)/SQRT(1-ABS(arithmetic_underlying_cor_CSD__2[[#This Row],[rho_BP]])^2)</f>
        <v>13.804078060159455</v>
      </c>
      <c r="H442" s="1">
        <f>ABS(arithmetic_underlying_cor_CSD__2[[#This Row],[rho_ctrl]])*SQRT(201-2)/SQRT(1-ABS(arithmetic_underlying_cor_CSD__2[[#This Row],[rho_ctrl]])^2)</f>
        <v>17.009289757973523</v>
      </c>
      <c r="I442" s="1">
        <f xml:space="preserve"> _xlfn.T.DIST.2T(arithmetic_underlying_cor_CSD__2[[#This Row],[t1]],139-2)</f>
        <v>1.0394686281447231E-27</v>
      </c>
      <c r="J442" s="1">
        <f xml:space="preserve"> _xlfn.T.DIST.2T(arithmetic_underlying_cor_CSD__2[[#This Row],[t2]],201-2)</f>
        <v>1.1865881391703269E-40</v>
      </c>
      <c r="K442" s="1">
        <f>arithmetic_underlying_cor_CSD__2[[#This Row],[p1]]*arithmetic_underlying_cor_CSD__2[[#This Row],[p2]]</f>
        <v>1.2334211451961795E-67</v>
      </c>
      <c r="L442" s="1">
        <v>441</v>
      </c>
      <c r="M442" s="1">
        <f>(arithmetic_underlying_cor_CSD__2[[#This Row],[Rank]]/9906756)*0.05</f>
        <v>2.2257538189090352E-6</v>
      </c>
      <c r="N442" s="1">
        <f>IF(arithmetic_underlying_cor_CSD__2[[#This Row],[p1p2]]&lt;arithmetic_underlying_cor_CSD__2[[#This Row],[Benjamini]],1,0)</f>
        <v>1</v>
      </c>
    </row>
    <row r="443" spans="1:14" x14ac:dyDescent="0.35">
      <c r="A443" s="1" t="s">
        <v>191</v>
      </c>
      <c r="B443" s="1" t="s">
        <v>624</v>
      </c>
      <c r="C443" s="1">
        <v>0.76272310071899996</v>
      </c>
      <c r="D443" s="1">
        <v>0.76972524378100005</v>
      </c>
      <c r="E443" s="1" t="s">
        <v>23</v>
      </c>
      <c r="F443" s="1">
        <v>0.76272310071899996</v>
      </c>
      <c r="G443" s="1">
        <f>ABS(arithmetic_underlying_cor_CSD__2[[#This Row],[rho_BP]])*SQRT(139-2)/SQRT(1-ABS(arithmetic_underlying_cor_CSD__2[[#This Row],[rho_BP]])^2)</f>
        <v>13.804078060159455</v>
      </c>
      <c r="H443" s="1">
        <f>ABS(arithmetic_underlying_cor_CSD__2[[#This Row],[rho_ctrl]])*SQRT(201-2)/SQRT(1-ABS(arithmetic_underlying_cor_CSD__2[[#This Row],[rho_ctrl]])^2)</f>
        <v>17.009289757973523</v>
      </c>
      <c r="I443" s="1">
        <f xml:space="preserve"> _xlfn.T.DIST.2T(arithmetic_underlying_cor_CSD__2[[#This Row],[t1]],139-2)</f>
        <v>1.0394686281447231E-27</v>
      </c>
      <c r="J443" s="1">
        <f xml:space="preserve"> _xlfn.T.DIST.2T(arithmetic_underlying_cor_CSD__2[[#This Row],[t2]],201-2)</f>
        <v>1.1865881391703269E-40</v>
      </c>
      <c r="K443" s="1">
        <f>arithmetic_underlying_cor_CSD__2[[#This Row],[p1]]*arithmetic_underlying_cor_CSD__2[[#This Row],[p2]]</f>
        <v>1.2334211451961795E-67</v>
      </c>
      <c r="L443" s="1">
        <v>442</v>
      </c>
      <c r="M443" s="1">
        <f>(arithmetic_underlying_cor_CSD__2[[#This Row],[Rank]]/9906756)*0.05</f>
        <v>2.2308008797228882E-6</v>
      </c>
      <c r="N443" s="1">
        <f>IF(arithmetic_underlying_cor_CSD__2[[#This Row],[p1p2]]&lt;arithmetic_underlying_cor_CSD__2[[#This Row],[Benjamini]],1,0)</f>
        <v>1</v>
      </c>
    </row>
    <row r="444" spans="1:14" x14ac:dyDescent="0.35">
      <c r="A444" s="1" t="s">
        <v>64</v>
      </c>
      <c r="B444" s="1" t="s">
        <v>61</v>
      </c>
      <c r="C444" s="1">
        <v>0.79581006474799998</v>
      </c>
      <c r="D444" s="1">
        <v>0.74396939800999995</v>
      </c>
      <c r="E444" s="1" t="s">
        <v>23</v>
      </c>
      <c r="F444" s="1">
        <v>0.74396939800999995</v>
      </c>
      <c r="G444" s="1">
        <f>ABS(arithmetic_underlying_cor_CSD__2[[#This Row],[rho_BP]])*SQRT(139-2)/SQRT(1-ABS(arithmetic_underlying_cor_CSD__2[[#This Row],[rho_BP]])^2)</f>
        <v>15.382337811948789</v>
      </c>
      <c r="H444" s="1">
        <f>ABS(arithmetic_underlying_cor_CSD__2[[#This Row],[rho_ctrl]])*SQRT(201-2)/SQRT(1-ABS(arithmetic_underlying_cor_CSD__2[[#This Row],[rho_ctrl]])^2)</f>
        <v>15.706023446863531</v>
      </c>
      <c r="I444" s="1">
        <f xml:space="preserve"> _xlfn.T.DIST.2T(arithmetic_underlying_cor_CSD__2[[#This Row],[t1]],139-2)</f>
        <v>1.2144402967189899E-31</v>
      </c>
      <c r="J444" s="1">
        <f xml:space="preserve"> _xlfn.T.DIST.2T(arithmetic_underlying_cor_CSD__2[[#This Row],[t2]],201-2)</f>
        <v>1.0885418494030596E-36</v>
      </c>
      <c r="K444" s="1">
        <f>arithmetic_underlying_cor_CSD__2[[#This Row],[p1]]*arithmetic_underlying_cor_CSD__2[[#This Row],[p2]]</f>
        <v>1.3219690865800898E-67</v>
      </c>
      <c r="L444" s="1">
        <v>443</v>
      </c>
      <c r="M444" s="1">
        <f>(arithmetic_underlying_cor_CSD__2[[#This Row],[Rank]]/9906756)*0.05</f>
        <v>2.2358479405367412E-6</v>
      </c>
      <c r="N444" s="1">
        <f>IF(arithmetic_underlying_cor_CSD__2[[#This Row],[p1p2]]&lt;arithmetic_underlying_cor_CSD__2[[#This Row],[Benjamini]],1,0)</f>
        <v>1</v>
      </c>
    </row>
    <row r="445" spans="1:14" x14ac:dyDescent="0.35">
      <c r="A445" s="1" t="s">
        <v>61</v>
      </c>
      <c r="B445" s="1" t="s">
        <v>64</v>
      </c>
      <c r="C445" s="1">
        <v>0.79581006474799998</v>
      </c>
      <c r="D445" s="1">
        <v>0.74396939800999995</v>
      </c>
      <c r="E445" s="1" t="s">
        <v>23</v>
      </c>
      <c r="F445" s="1">
        <v>0.74396939800999995</v>
      </c>
      <c r="G445" s="1">
        <f>ABS(arithmetic_underlying_cor_CSD__2[[#This Row],[rho_BP]])*SQRT(139-2)/SQRT(1-ABS(arithmetic_underlying_cor_CSD__2[[#This Row],[rho_BP]])^2)</f>
        <v>15.382337811948789</v>
      </c>
      <c r="H445" s="1">
        <f>ABS(arithmetic_underlying_cor_CSD__2[[#This Row],[rho_ctrl]])*SQRT(201-2)/SQRT(1-ABS(arithmetic_underlying_cor_CSD__2[[#This Row],[rho_ctrl]])^2)</f>
        <v>15.706023446863531</v>
      </c>
      <c r="I445" s="1">
        <f xml:space="preserve"> _xlfn.T.DIST.2T(arithmetic_underlying_cor_CSD__2[[#This Row],[t1]],139-2)</f>
        <v>1.2144402967189899E-31</v>
      </c>
      <c r="J445" s="1">
        <f xml:space="preserve"> _xlfn.T.DIST.2T(arithmetic_underlying_cor_CSD__2[[#This Row],[t2]],201-2)</f>
        <v>1.0885418494030596E-36</v>
      </c>
      <c r="K445" s="1">
        <f>arithmetic_underlying_cor_CSD__2[[#This Row],[p1]]*arithmetic_underlying_cor_CSD__2[[#This Row],[p2]]</f>
        <v>1.3219690865800898E-67</v>
      </c>
      <c r="L445" s="1">
        <v>444</v>
      </c>
      <c r="M445" s="1">
        <f>(arithmetic_underlying_cor_CSD__2[[#This Row],[Rank]]/9906756)*0.05</f>
        <v>2.2408950013505937E-6</v>
      </c>
      <c r="N445" s="1">
        <f>IF(arithmetic_underlying_cor_CSD__2[[#This Row],[p1p2]]&lt;arithmetic_underlying_cor_CSD__2[[#This Row],[Benjamini]],1,0)</f>
        <v>1</v>
      </c>
    </row>
    <row r="446" spans="1:14" x14ac:dyDescent="0.35">
      <c r="A446" s="1" t="s">
        <v>312</v>
      </c>
      <c r="B446" s="1" t="s">
        <v>125</v>
      </c>
      <c r="C446" s="1">
        <v>0.76578486330899997</v>
      </c>
      <c r="D446" s="1">
        <v>0.76741181094499999</v>
      </c>
      <c r="E446" s="1" t="s">
        <v>23</v>
      </c>
      <c r="F446" s="1">
        <v>0.76578486330899997</v>
      </c>
      <c r="G446" s="1">
        <f>ABS(arithmetic_underlying_cor_CSD__2[[#This Row],[rho_BP]])*SQRT(139-2)/SQRT(1-ABS(arithmetic_underlying_cor_CSD__2[[#This Row],[rho_BP]])^2)</f>
        <v>13.937686349381776</v>
      </c>
      <c r="H446" s="1">
        <f>ABS(arithmetic_underlying_cor_CSD__2[[#This Row],[rho_ctrl]])*SQRT(201-2)/SQRT(1-ABS(arithmetic_underlying_cor_CSD__2[[#This Row],[rho_ctrl]])^2)</f>
        <v>16.884659699388202</v>
      </c>
      <c r="I446" s="1">
        <f xml:space="preserve"> _xlfn.T.DIST.2T(arithmetic_underlying_cor_CSD__2[[#This Row],[t1]],139-2)</f>
        <v>4.7903486852774932E-28</v>
      </c>
      <c r="J446" s="1">
        <f xml:space="preserve"> _xlfn.T.DIST.2T(arithmetic_underlying_cor_CSD__2[[#This Row],[t2]],201-2)</f>
        <v>2.8250250022846676E-40</v>
      </c>
      <c r="K446" s="1">
        <f>arithmetic_underlying_cor_CSD__2[[#This Row],[p1]]*arithmetic_underlying_cor_CSD__2[[#This Row],[p2]]</f>
        <v>1.3532854805570404E-67</v>
      </c>
      <c r="L446" s="1">
        <v>445</v>
      </c>
      <c r="M446" s="1">
        <f>(arithmetic_underlying_cor_CSD__2[[#This Row],[Rank]]/9906756)*0.05</f>
        <v>2.2459420621644462E-6</v>
      </c>
      <c r="N446" s="1">
        <f>IF(arithmetic_underlying_cor_CSD__2[[#This Row],[p1p2]]&lt;arithmetic_underlying_cor_CSD__2[[#This Row],[Benjamini]],1,0)</f>
        <v>1</v>
      </c>
    </row>
    <row r="447" spans="1:14" x14ac:dyDescent="0.35">
      <c r="A447" s="1" t="s">
        <v>125</v>
      </c>
      <c r="B447" s="1" t="s">
        <v>312</v>
      </c>
      <c r="C447" s="1">
        <v>0.76578486330899997</v>
      </c>
      <c r="D447" s="1">
        <v>0.76741181094499999</v>
      </c>
      <c r="E447" s="1" t="s">
        <v>23</v>
      </c>
      <c r="F447" s="1">
        <v>0.76578486330899997</v>
      </c>
      <c r="G447" s="1">
        <f>ABS(arithmetic_underlying_cor_CSD__2[[#This Row],[rho_BP]])*SQRT(139-2)/SQRT(1-ABS(arithmetic_underlying_cor_CSD__2[[#This Row],[rho_BP]])^2)</f>
        <v>13.937686349381776</v>
      </c>
      <c r="H447" s="1">
        <f>ABS(arithmetic_underlying_cor_CSD__2[[#This Row],[rho_ctrl]])*SQRT(201-2)/SQRT(1-ABS(arithmetic_underlying_cor_CSD__2[[#This Row],[rho_ctrl]])^2)</f>
        <v>16.884659699388202</v>
      </c>
      <c r="I447" s="1">
        <f xml:space="preserve"> _xlfn.T.DIST.2T(arithmetic_underlying_cor_CSD__2[[#This Row],[t1]],139-2)</f>
        <v>4.7903486852774932E-28</v>
      </c>
      <c r="J447" s="1">
        <f xml:space="preserve"> _xlfn.T.DIST.2T(arithmetic_underlying_cor_CSD__2[[#This Row],[t2]],201-2)</f>
        <v>2.8250250022846676E-40</v>
      </c>
      <c r="K447" s="1">
        <f>arithmetic_underlying_cor_CSD__2[[#This Row],[p1]]*arithmetic_underlying_cor_CSD__2[[#This Row],[p2]]</f>
        <v>1.3532854805570404E-67</v>
      </c>
      <c r="L447" s="1">
        <v>446</v>
      </c>
      <c r="M447" s="1">
        <f>(arithmetic_underlying_cor_CSD__2[[#This Row],[Rank]]/9906756)*0.05</f>
        <v>2.2509891229782988E-6</v>
      </c>
      <c r="N447" s="1">
        <f>IF(arithmetic_underlying_cor_CSD__2[[#This Row],[p1p2]]&lt;arithmetic_underlying_cor_CSD__2[[#This Row],[Benjamini]],1,0)</f>
        <v>1</v>
      </c>
    </row>
    <row r="448" spans="1:14" x14ac:dyDescent="0.35">
      <c r="A448" s="1" t="s">
        <v>123</v>
      </c>
      <c r="B448" s="1" t="s">
        <v>125</v>
      </c>
      <c r="C448" s="1">
        <v>0.78028457553999997</v>
      </c>
      <c r="D448" s="1">
        <v>0.75659518905500001</v>
      </c>
      <c r="E448" s="1" t="s">
        <v>23</v>
      </c>
      <c r="F448" s="1">
        <v>0.75659518905500001</v>
      </c>
      <c r="G448" s="1">
        <f>ABS(arithmetic_underlying_cor_CSD__2[[#This Row],[rho_BP]])*SQRT(139-2)/SQRT(1-ABS(arithmetic_underlying_cor_CSD__2[[#This Row],[rho_BP]])^2)</f>
        <v>14.602873324074089</v>
      </c>
      <c r="H448" s="1">
        <f>ABS(arithmetic_underlying_cor_CSD__2[[#This Row],[rho_ctrl]])*SQRT(201-2)/SQRT(1-ABS(arithmetic_underlying_cor_CSD__2[[#This Row],[rho_ctrl]])^2)</f>
        <v>16.322613237763445</v>
      </c>
      <c r="I448" s="1">
        <f xml:space="preserve"> _xlfn.T.DIST.2T(arithmetic_underlying_cor_CSD__2[[#This Row],[t1]],139-2)</f>
        <v>1.0340048553185963E-29</v>
      </c>
      <c r="J448" s="1">
        <f xml:space="preserve"> _xlfn.T.DIST.2T(arithmetic_underlying_cor_CSD__2[[#This Row],[t2]],201-2)</f>
        <v>1.4324825121266948E-38</v>
      </c>
      <c r="K448" s="1">
        <f>arithmetic_underlying_cor_CSD__2[[#This Row],[p1]]*arithmetic_underlying_cor_CSD__2[[#This Row],[p2]]</f>
        <v>1.4811938726979824E-67</v>
      </c>
      <c r="L448" s="1">
        <v>447</v>
      </c>
      <c r="M448" s="1">
        <f>(arithmetic_underlying_cor_CSD__2[[#This Row],[Rank]]/9906756)*0.05</f>
        <v>2.2560361837921513E-6</v>
      </c>
      <c r="N448" s="1">
        <f>IF(arithmetic_underlying_cor_CSD__2[[#This Row],[p1p2]]&lt;arithmetic_underlying_cor_CSD__2[[#This Row],[Benjamini]],1,0)</f>
        <v>1</v>
      </c>
    </row>
    <row r="449" spans="1:14" x14ac:dyDescent="0.35">
      <c r="A449" s="1" t="s">
        <v>125</v>
      </c>
      <c r="B449" s="1" t="s">
        <v>123</v>
      </c>
      <c r="C449" s="1">
        <v>0.78028457553999997</v>
      </c>
      <c r="D449" s="1">
        <v>0.75659518905500001</v>
      </c>
      <c r="E449" s="1" t="s">
        <v>23</v>
      </c>
      <c r="F449" s="1">
        <v>0.75659518905500001</v>
      </c>
      <c r="G449" s="1">
        <f>ABS(arithmetic_underlying_cor_CSD__2[[#This Row],[rho_BP]])*SQRT(139-2)/SQRT(1-ABS(arithmetic_underlying_cor_CSD__2[[#This Row],[rho_BP]])^2)</f>
        <v>14.602873324074089</v>
      </c>
      <c r="H449" s="1">
        <f>ABS(arithmetic_underlying_cor_CSD__2[[#This Row],[rho_ctrl]])*SQRT(201-2)/SQRT(1-ABS(arithmetic_underlying_cor_CSD__2[[#This Row],[rho_ctrl]])^2)</f>
        <v>16.322613237763445</v>
      </c>
      <c r="I449" s="1">
        <f xml:space="preserve"> _xlfn.T.DIST.2T(arithmetic_underlying_cor_CSD__2[[#This Row],[t1]],139-2)</f>
        <v>1.0340048553185963E-29</v>
      </c>
      <c r="J449" s="1">
        <f xml:space="preserve"> _xlfn.T.DIST.2T(arithmetic_underlying_cor_CSD__2[[#This Row],[t2]],201-2)</f>
        <v>1.4324825121266948E-38</v>
      </c>
      <c r="K449" s="1">
        <f>arithmetic_underlying_cor_CSD__2[[#This Row],[p1]]*arithmetic_underlying_cor_CSD__2[[#This Row],[p2]]</f>
        <v>1.4811938726979824E-67</v>
      </c>
      <c r="L449" s="1">
        <v>448</v>
      </c>
      <c r="M449" s="1">
        <f>(arithmetic_underlying_cor_CSD__2[[#This Row],[Rank]]/9906756)*0.05</f>
        <v>2.2610832446060043E-6</v>
      </c>
      <c r="N449" s="1">
        <f>IF(arithmetic_underlying_cor_CSD__2[[#This Row],[p1p2]]&lt;arithmetic_underlying_cor_CSD__2[[#This Row],[Benjamini]],1,0)</f>
        <v>1</v>
      </c>
    </row>
    <row r="450" spans="1:14" x14ac:dyDescent="0.35">
      <c r="A450" s="1" t="s">
        <v>186</v>
      </c>
      <c r="B450" s="1" t="s">
        <v>191</v>
      </c>
      <c r="C450" s="1">
        <v>0.82294307913700004</v>
      </c>
      <c r="D450" s="1">
        <v>0.71540975621900005</v>
      </c>
      <c r="E450" s="1" t="s">
        <v>23</v>
      </c>
      <c r="F450" s="1">
        <v>0.71540975621900005</v>
      </c>
      <c r="G450" s="1">
        <f>ABS(arithmetic_underlying_cor_CSD__2[[#This Row],[rho_BP]])*SQRT(139-2)/SQRT(1-ABS(arithmetic_underlying_cor_CSD__2[[#This Row],[rho_BP]])^2)</f>
        <v>16.954581452395495</v>
      </c>
      <c r="H450" s="1">
        <f>ABS(arithmetic_underlying_cor_CSD__2[[#This Row],[rho_ctrl]])*SQRT(201-2)/SQRT(1-ABS(arithmetic_underlying_cor_CSD__2[[#This Row],[rho_ctrl]])^2)</f>
        <v>14.443999174116676</v>
      </c>
      <c r="I450" s="1">
        <f xml:space="preserve"> _xlfn.T.DIST.2T(arithmetic_underlying_cor_CSD__2[[#This Row],[t1]],139-2)</f>
        <v>1.8820571608282268E-35</v>
      </c>
      <c r="J450" s="1">
        <f xml:space="preserve"> _xlfn.T.DIST.2T(arithmetic_underlying_cor_CSD__2[[#This Row],[t2]],201-2)</f>
        <v>8.1258752940256201E-33</v>
      </c>
      <c r="K450" s="1">
        <f>arithmetic_underlying_cor_CSD__2[[#This Row],[p1]]*arithmetic_underlying_cor_CSD__2[[#This Row],[p2]]</f>
        <v>1.5293361785118092E-67</v>
      </c>
      <c r="L450" s="1">
        <v>449</v>
      </c>
      <c r="M450" s="1">
        <f>(arithmetic_underlying_cor_CSD__2[[#This Row],[Rank]]/9906756)*0.05</f>
        <v>2.2661303054198572E-6</v>
      </c>
      <c r="N450" s="1">
        <f>IF(arithmetic_underlying_cor_CSD__2[[#This Row],[p1p2]]&lt;arithmetic_underlying_cor_CSD__2[[#This Row],[Benjamini]],1,0)</f>
        <v>1</v>
      </c>
    </row>
    <row r="451" spans="1:14" x14ac:dyDescent="0.35">
      <c r="A451" s="1" t="s">
        <v>191</v>
      </c>
      <c r="B451" s="1" t="s">
        <v>186</v>
      </c>
      <c r="C451" s="1">
        <v>0.82294307913700004</v>
      </c>
      <c r="D451" s="1">
        <v>0.71540975621900005</v>
      </c>
      <c r="E451" s="1" t="s">
        <v>23</v>
      </c>
      <c r="F451" s="1">
        <v>0.71540975621900005</v>
      </c>
      <c r="G451" s="1">
        <f>ABS(arithmetic_underlying_cor_CSD__2[[#This Row],[rho_BP]])*SQRT(139-2)/SQRT(1-ABS(arithmetic_underlying_cor_CSD__2[[#This Row],[rho_BP]])^2)</f>
        <v>16.954581452395495</v>
      </c>
      <c r="H451" s="1">
        <f>ABS(arithmetic_underlying_cor_CSD__2[[#This Row],[rho_ctrl]])*SQRT(201-2)/SQRT(1-ABS(arithmetic_underlying_cor_CSD__2[[#This Row],[rho_ctrl]])^2)</f>
        <v>14.443999174116676</v>
      </c>
      <c r="I451" s="1">
        <f xml:space="preserve"> _xlfn.T.DIST.2T(arithmetic_underlying_cor_CSD__2[[#This Row],[t1]],139-2)</f>
        <v>1.8820571608282268E-35</v>
      </c>
      <c r="J451" s="1">
        <f xml:space="preserve"> _xlfn.T.DIST.2T(arithmetic_underlying_cor_CSD__2[[#This Row],[t2]],201-2)</f>
        <v>8.1258752940256201E-33</v>
      </c>
      <c r="K451" s="1">
        <f>arithmetic_underlying_cor_CSD__2[[#This Row],[p1]]*arithmetic_underlying_cor_CSD__2[[#This Row],[p2]]</f>
        <v>1.5293361785118092E-67</v>
      </c>
      <c r="L451" s="1">
        <v>450</v>
      </c>
      <c r="M451" s="1">
        <f>(arithmetic_underlying_cor_CSD__2[[#This Row],[Rank]]/9906756)*0.05</f>
        <v>2.2711773662337097E-6</v>
      </c>
      <c r="N451" s="1">
        <f>IF(arithmetic_underlying_cor_CSD__2[[#This Row],[p1p2]]&lt;arithmetic_underlying_cor_CSD__2[[#This Row],[Benjamini]],1,0)</f>
        <v>1</v>
      </c>
    </row>
    <row r="452" spans="1:14" x14ac:dyDescent="0.35">
      <c r="A452" s="1" t="s">
        <v>49</v>
      </c>
      <c r="B452" s="1" t="s">
        <v>60</v>
      </c>
      <c r="C452" s="1">
        <v>0.75133784892099997</v>
      </c>
      <c r="D452" s="1">
        <v>0.77620539800999999</v>
      </c>
      <c r="E452" s="1" t="s">
        <v>23</v>
      </c>
      <c r="F452" s="1">
        <v>0.75133784892099997</v>
      </c>
      <c r="G452" s="1">
        <f>ABS(arithmetic_underlying_cor_CSD__2[[#This Row],[rho_BP]])*SQRT(139-2)/SQRT(1-ABS(arithmetic_underlying_cor_CSD__2[[#This Row],[rho_BP]])^2)</f>
        <v>13.326182017452256</v>
      </c>
      <c r="H452" s="1">
        <f>ABS(arithmetic_underlying_cor_CSD__2[[#This Row],[rho_ctrl]])*SQRT(201-2)/SQRT(1-ABS(arithmetic_underlying_cor_CSD__2[[#This Row],[rho_ctrl]])^2)</f>
        <v>17.367279777137298</v>
      </c>
      <c r="I452" s="1">
        <f xml:space="preserve"> _xlfn.T.DIST.2T(arithmetic_underlying_cor_CSD__2[[#This Row],[t1]],139-2)</f>
        <v>1.6775584232759645E-26</v>
      </c>
      <c r="J452" s="1">
        <f xml:space="preserve"> _xlfn.T.DIST.2T(arithmetic_underlying_cor_CSD__2[[#This Row],[t2]],201-2)</f>
        <v>9.8897423110472195E-42</v>
      </c>
      <c r="K452" s="1">
        <f>arithmetic_underlying_cor_CSD__2[[#This Row],[p1]]*arithmetic_underlying_cor_CSD__2[[#This Row],[p2]]</f>
        <v>1.6590620517925968E-67</v>
      </c>
      <c r="L452" s="1">
        <v>451</v>
      </c>
      <c r="M452" s="1">
        <f>(arithmetic_underlying_cor_CSD__2[[#This Row],[Rank]]/9906756)*0.05</f>
        <v>2.2762244270475623E-6</v>
      </c>
      <c r="N452" s="1">
        <f>IF(arithmetic_underlying_cor_CSD__2[[#This Row],[p1p2]]&lt;arithmetic_underlying_cor_CSD__2[[#This Row],[Benjamini]],1,0)</f>
        <v>1</v>
      </c>
    </row>
    <row r="453" spans="1:14" x14ac:dyDescent="0.35">
      <c r="A453" s="1" t="s">
        <v>60</v>
      </c>
      <c r="B453" s="1" t="s">
        <v>49</v>
      </c>
      <c r="C453" s="1">
        <v>0.75133784892099997</v>
      </c>
      <c r="D453" s="1">
        <v>0.77620539800999999</v>
      </c>
      <c r="E453" s="1" t="s">
        <v>23</v>
      </c>
      <c r="F453" s="1">
        <v>0.75133784892099997</v>
      </c>
      <c r="G453" s="1">
        <f>ABS(arithmetic_underlying_cor_CSD__2[[#This Row],[rho_BP]])*SQRT(139-2)/SQRT(1-ABS(arithmetic_underlying_cor_CSD__2[[#This Row],[rho_BP]])^2)</f>
        <v>13.326182017452256</v>
      </c>
      <c r="H453" s="1">
        <f>ABS(arithmetic_underlying_cor_CSD__2[[#This Row],[rho_ctrl]])*SQRT(201-2)/SQRT(1-ABS(arithmetic_underlying_cor_CSD__2[[#This Row],[rho_ctrl]])^2)</f>
        <v>17.367279777137298</v>
      </c>
      <c r="I453" s="1">
        <f xml:space="preserve"> _xlfn.T.DIST.2T(arithmetic_underlying_cor_CSD__2[[#This Row],[t1]],139-2)</f>
        <v>1.6775584232759645E-26</v>
      </c>
      <c r="J453" s="1">
        <f xml:space="preserve"> _xlfn.T.DIST.2T(arithmetic_underlying_cor_CSD__2[[#This Row],[t2]],201-2)</f>
        <v>9.8897423110472195E-42</v>
      </c>
      <c r="K453" s="1">
        <f>arithmetic_underlying_cor_CSD__2[[#This Row],[p1]]*arithmetic_underlying_cor_CSD__2[[#This Row],[p2]]</f>
        <v>1.6590620517925968E-67</v>
      </c>
      <c r="L453" s="1">
        <v>452</v>
      </c>
      <c r="M453" s="1">
        <f>(arithmetic_underlying_cor_CSD__2[[#This Row],[Rank]]/9906756)*0.05</f>
        <v>2.2812714878614148E-6</v>
      </c>
      <c r="N453" s="1">
        <f>IF(arithmetic_underlying_cor_CSD__2[[#This Row],[p1p2]]&lt;arithmetic_underlying_cor_CSD__2[[#This Row],[Benjamini]],1,0)</f>
        <v>1</v>
      </c>
    </row>
    <row r="454" spans="1:14" x14ac:dyDescent="0.35">
      <c r="A454" s="1" t="s">
        <v>126</v>
      </c>
      <c r="B454" s="1" t="s">
        <v>186</v>
      </c>
      <c r="C454" s="1">
        <v>0.84386795683500004</v>
      </c>
      <c r="D454" s="1">
        <v>0.686520268657</v>
      </c>
      <c r="E454" s="1" t="s">
        <v>23</v>
      </c>
      <c r="F454" s="1">
        <v>0.686520268657</v>
      </c>
      <c r="G454" s="1">
        <f>ABS(arithmetic_underlying_cor_CSD__2[[#This Row],[rho_BP]])*SQRT(139-2)/SQRT(1-ABS(arithmetic_underlying_cor_CSD__2[[#This Row],[rho_BP]])^2)</f>
        <v>18.408730924173835</v>
      </c>
      <c r="H454" s="1">
        <f>ABS(arithmetic_underlying_cor_CSD__2[[#This Row],[rho_ctrl]])*SQRT(201-2)/SQRT(1-ABS(arithmetic_underlying_cor_CSD__2[[#This Row],[rho_ctrl]])^2)</f>
        <v>13.319238221168305</v>
      </c>
      <c r="I454" s="1">
        <f xml:space="preserve"> _xlfn.T.DIST.2T(arithmetic_underlying_cor_CSD__2[[#This Row],[t1]],139-2)</f>
        <v>7.2770605461100398E-39</v>
      </c>
      <c r="J454" s="1">
        <f xml:space="preserve"> _xlfn.T.DIST.2T(arithmetic_underlying_cor_CSD__2[[#This Row],[t2]],201-2)</f>
        <v>2.3519384976508757E-29</v>
      </c>
      <c r="K454" s="1">
        <f>arithmetic_underlying_cor_CSD__2[[#This Row],[p1]]*arithmetic_underlying_cor_CSD__2[[#This Row],[p2]]</f>
        <v>1.7115198848132508E-67</v>
      </c>
      <c r="L454" s="1">
        <v>453</v>
      </c>
      <c r="M454" s="1">
        <f>(arithmetic_underlying_cor_CSD__2[[#This Row],[Rank]]/9906756)*0.05</f>
        <v>2.2863185486752678E-6</v>
      </c>
      <c r="N454" s="1">
        <f>IF(arithmetic_underlying_cor_CSD__2[[#This Row],[p1p2]]&lt;arithmetic_underlying_cor_CSD__2[[#This Row],[Benjamini]],1,0)</f>
        <v>1</v>
      </c>
    </row>
    <row r="455" spans="1:14" x14ac:dyDescent="0.35">
      <c r="A455" s="1" t="s">
        <v>186</v>
      </c>
      <c r="B455" s="1" t="s">
        <v>126</v>
      </c>
      <c r="C455" s="1">
        <v>0.84386795683500004</v>
      </c>
      <c r="D455" s="1">
        <v>0.686520268657</v>
      </c>
      <c r="E455" s="1" t="s">
        <v>23</v>
      </c>
      <c r="F455" s="1">
        <v>0.686520268657</v>
      </c>
      <c r="G455" s="1">
        <f>ABS(arithmetic_underlying_cor_CSD__2[[#This Row],[rho_BP]])*SQRT(139-2)/SQRT(1-ABS(arithmetic_underlying_cor_CSD__2[[#This Row],[rho_BP]])^2)</f>
        <v>18.408730924173835</v>
      </c>
      <c r="H455" s="1">
        <f>ABS(arithmetic_underlying_cor_CSD__2[[#This Row],[rho_ctrl]])*SQRT(201-2)/SQRT(1-ABS(arithmetic_underlying_cor_CSD__2[[#This Row],[rho_ctrl]])^2)</f>
        <v>13.319238221168305</v>
      </c>
      <c r="I455" s="1">
        <f xml:space="preserve"> _xlfn.T.DIST.2T(arithmetic_underlying_cor_CSD__2[[#This Row],[t1]],139-2)</f>
        <v>7.2770605461100398E-39</v>
      </c>
      <c r="J455" s="1">
        <f xml:space="preserve"> _xlfn.T.DIST.2T(arithmetic_underlying_cor_CSD__2[[#This Row],[t2]],201-2)</f>
        <v>2.3519384976508757E-29</v>
      </c>
      <c r="K455" s="1">
        <f>arithmetic_underlying_cor_CSD__2[[#This Row],[p1]]*arithmetic_underlying_cor_CSD__2[[#This Row],[p2]]</f>
        <v>1.7115198848132508E-67</v>
      </c>
      <c r="L455" s="1">
        <v>454</v>
      </c>
      <c r="M455" s="1">
        <f>(arithmetic_underlying_cor_CSD__2[[#This Row],[Rank]]/9906756)*0.05</f>
        <v>2.2913656094891207E-6</v>
      </c>
      <c r="N455" s="1">
        <f>IF(arithmetic_underlying_cor_CSD__2[[#This Row],[p1p2]]&lt;arithmetic_underlying_cor_CSD__2[[#This Row],[Benjamini]],1,0)</f>
        <v>1</v>
      </c>
    </row>
    <row r="456" spans="1:14" x14ac:dyDescent="0.35">
      <c r="A456" s="1" t="s">
        <v>22</v>
      </c>
      <c r="B456" s="1" t="s">
        <v>35</v>
      </c>
      <c r="C456" s="1">
        <v>0.829519798561</v>
      </c>
      <c r="D456" s="1">
        <v>0.70679148756200005</v>
      </c>
      <c r="E456" s="1" t="s">
        <v>23</v>
      </c>
      <c r="F456" s="1">
        <v>0.70679148756200005</v>
      </c>
      <c r="G456" s="1">
        <f>ABS(arithmetic_underlying_cor_CSD__2[[#This Row],[rho_BP]])*SQRT(139-2)/SQRT(1-ABS(arithmetic_underlying_cor_CSD__2[[#This Row],[rho_BP]])^2)</f>
        <v>17.385272721507206</v>
      </c>
      <c r="H456" s="1">
        <f>ABS(arithmetic_underlying_cor_CSD__2[[#This Row],[rho_ctrl]])*SQRT(201-2)/SQRT(1-ABS(arithmetic_underlying_cor_CSD__2[[#This Row],[rho_ctrl]])^2)</f>
        <v>14.09416421017001</v>
      </c>
      <c r="I456" s="1">
        <f xml:space="preserve"> _xlfn.T.DIST.2T(arithmetic_underlying_cor_CSD__2[[#This Row],[t1]],139-2)</f>
        <v>1.7877769781277328E-36</v>
      </c>
      <c r="J456" s="1">
        <f xml:space="preserve"> _xlfn.T.DIST.2T(arithmetic_underlying_cor_CSD__2[[#This Row],[t2]],201-2)</f>
        <v>9.6953587462840793E-32</v>
      </c>
      <c r="K456" s="1">
        <f>arithmetic_underlying_cor_CSD__2[[#This Row],[p1]]*arithmetic_underlying_cor_CSD__2[[#This Row],[p2]]</f>
        <v>1.7333139161296034E-67</v>
      </c>
      <c r="L456" s="1">
        <v>455</v>
      </c>
      <c r="M456" s="1">
        <f>(arithmetic_underlying_cor_CSD__2[[#This Row],[Rank]]/9906756)*0.05</f>
        <v>2.2964126703029733E-6</v>
      </c>
      <c r="N456" s="1">
        <f>IF(arithmetic_underlying_cor_CSD__2[[#This Row],[p1p2]]&lt;arithmetic_underlying_cor_CSD__2[[#This Row],[Benjamini]],1,0)</f>
        <v>1</v>
      </c>
    </row>
    <row r="457" spans="1:14" x14ac:dyDescent="0.35">
      <c r="A457" s="1" t="s">
        <v>35</v>
      </c>
      <c r="B457" s="1" t="s">
        <v>22</v>
      </c>
      <c r="C457" s="1">
        <v>0.829519798561</v>
      </c>
      <c r="D457" s="1">
        <v>0.70679148756200005</v>
      </c>
      <c r="E457" s="1" t="s">
        <v>23</v>
      </c>
      <c r="F457" s="1">
        <v>0.70679148756200005</v>
      </c>
      <c r="G457" s="1">
        <f>ABS(arithmetic_underlying_cor_CSD__2[[#This Row],[rho_BP]])*SQRT(139-2)/SQRT(1-ABS(arithmetic_underlying_cor_CSD__2[[#This Row],[rho_BP]])^2)</f>
        <v>17.385272721507206</v>
      </c>
      <c r="H457" s="1">
        <f>ABS(arithmetic_underlying_cor_CSD__2[[#This Row],[rho_ctrl]])*SQRT(201-2)/SQRT(1-ABS(arithmetic_underlying_cor_CSD__2[[#This Row],[rho_ctrl]])^2)</f>
        <v>14.09416421017001</v>
      </c>
      <c r="I457" s="1">
        <f xml:space="preserve"> _xlfn.T.DIST.2T(arithmetic_underlying_cor_CSD__2[[#This Row],[t1]],139-2)</f>
        <v>1.7877769781277328E-36</v>
      </c>
      <c r="J457" s="1">
        <f xml:space="preserve"> _xlfn.T.DIST.2T(arithmetic_underlying_cor_CSD__2[[#This Row],[t2]],201-2)</f>
        <v>9.6953587462840793E-32</v>
      </c>
      <c r="K457" s="1">
        <f>arithmetic_underlying_cor_CSD__2[[#This Row],[p1]]*arithmetic_underlying_cor_CSD__2[[#This Row],[p2]]</f>
        <v>1.7333139161296034E-67</v>
      </c>
      <c r="L457" s="1">
        <v>456</v>
      </c>
      <c r="M457" s="1">
        <f>(arithmetic_underlying_cor_CSD__2[[#This Row],[Rank]]/9906756)*0.05</f>
        <v>2.3014597311168258E-6</v>
      </c>
      <c r="N457" s="1">
        <f>IF(arithmetic_underlying_cor_CSD__2[[#This Row],[p1p2]]&lt;arithmetic_underlying_cor_CSD__2[[#This Row],[Benjamini]],1,0)</f>
        <v>1</v>
      </c>
    </row>
    <row r="458" spans="1:14" x14ac:dyDescent="0.35">
      <c r="A458" s="1" t="s">
        <v>21</v>
      </c>
      <c r="B458" s="1" t="s">
        <v>27</v>
      </c>
      <c r="C458" s="1">
        <v>0.826478669065</v>
      </c>
      <c r="D458" s="1">
        <v>0.71028514427900002</v>
      </c>
      <c r="E458" s="1" t="s">
        <v>23</v>
      </c>
      <c r="F458" s="1">
        <v>0.71028514427900002</v>
      </c>
      <c r="G458" s="1">
        <f>ABS(arithmetic_underlying_cor_CSD__2[[#This Row],[rho_BP]])*SQRT(139-2)/SQRT(1-ABS(arithmetic_underlying_cor_CSD__2[[#This Row],[rho_BP]])^2)</f>
        <v>17.183364214425975</v>
      </c>
      <c r="H458" s="1">
        <f>ABS(arithmetic_underlying_cor_CSD__2[[#This Row],[rho_ctrl]])*SQRT(201-2)/SQRT(1-ABS(arithmetic_underlying_cor_CSD__2[[#This Row],[rho_ctrl]])^2)</f>
        <v>14.234415064831049</v>
      </c>
      <c r="I458" s="1">
        <f xml:space="preserve"> _xlfn.T.DIST.2T(arithmetic_underlying_cor_CSD__2[[#This Row],[t1]],139-2)</f>
        <v>5.375138578236744E-36</v>
      </c>
      <c r="J458" s="1">
        <f xml:space="preserve"> _xlfn.T.DIST.2T(arithmetic_underlying_cor_CSD__2[[#This Row],[t2]],201-2)</f>
        <v>3.5879580453809672E-32</v>
      </c>
      <c r="K458" s="1">
        <f>arithmetic_underlying_cor_CSD__2[[#This Row],[p1]]*arithmetic_underlying_cor_CSD__2[[#This Row],[p2]]</f>
        <v>1.9285771706822138E-67</v>
      </c>
      <c r="L458" s="1">
        <v>457</v>
      </c>
      <c r="M458" s="1">
        <f>(arithmetic_underlying_cor_CSD__2[[#This Row],[Rank]]/9906756)*0.05</f>
        <v>2.3065067919306788E-6</v>
      </c>
      <c r="N458" s="1">
        <f>IF(arithmetic_underlying_cor_CSD__2[[#This Row],[p1p2]]&lt;arithmetic_underlying_cor_CSD__2[[#This Row],[Benjamini]],1,0)</f>
        <v>1</v>
      </c>
    </row>
    <row r="459" spans="1:14" x14ac:dyDescent="0.35">
      <c r="A459" s="1" t="s">
        <v>27</v>
      </c>
      <c r="B459" s="1" t="s">
        <v>21</v>
      </c>
      <c r="C459" s="1">
        <v>0.826478669065</v>
      </c>
      <c r="D459" s="1">
        <v>0.71028514427900002</v>
      </c>
      <c r="E459" s="1" t="s">
        <v>23</v>
      </c>
      <c r="F459" s="1">
        <v>0.71028514427900002</v>
      </c>
      <c r="G459" s="1">
        <f>ABS(arithmetic_underlying_cor_CSD__2[[#This Row],[rho_BP]])*SQRT(139-2)/SQRT(1-ABS(arithmetic_underlying_cor_CSD__2[[#This Row],[rho_BP]])^2)</f>
        <v>17.183364214425975</v>
      </c>
      <c r="H459" s="1">
        <f>ABS(arithmetic_underlying_cor_CSD__2[[#This Row],[rho_ctrl]])*SQRT(201-2)/SQRT(1-ABS(arithmetic_underlying_cor_CSD__2[[#This Row],[rho_ctrl]])^2)</f>
        <v>14.234415064831049</v>
      </c>
      <c r="I459" s="1">
        <f xml:space="preserve"> _xlfn.T.DIST.2T(arithmetic_underlying_cor_CSD__2[[#This Row],[t1]],139-2)</f>
        <v>5.375138578236744E-36</v>
      </c>
      <c r="J459" s="1">
        <f xml:space="preserve"> _xlfn.T.DIST.2T(arithmetic_underlying_cor_CSD__2[[#This Row],[t2]],201-2)</f>
        <v>3.5879580453809672E-32</v>
      </c>
      <c r="K459" s="1">
        <f>arithmetic_underlying_cor_CSD__2[[#This Row],[p1]]*arithmetic_underlying_cor_CSD__2[[#This Row],[p2]]</f>
        <v>1.9285771706822138E-67</v>
      </c>
      <c r="L459" s="1">
        <v>458</v>
      </c>
      <c r="M459" s="1">
        <f>(arithmetic_underlying_cor_CSD__2[[#This Row],[Rank]]/9906756)*0.05</f>
        <v>2.3115538527445313E-6</v>
      </c>
      <c r="N459" s="1">
        <f>IF(arithmetic_underlying_cor_CSD__2[[#This Row],[p1p2]]&lt;arithmetic_underlying_cor_CSD__2[[#This Row],[Benjamini]],1,0)</f>
        <v>1</v>
      </c>
    </row>
    <row r="460" spans="1:14" x14ac:dyDescent="0.35">
      <c r="A460" s="1" t="s">
        <v>22</v>
      </c>
      <c r="B460" s="1" t="s">
        <v>188</v>
      </c>
      <c r="C460" s="1">
        <v>0.82932457554000005</v>
      </c>
      <c r="D460" s="1">
        <v>0.70661205472599997</v>
      </c>
      <c r="E460" s="1" t="s">
        <v>23</v>
      </c>
      <c r="F460" s="1">
        <v>0.70661205472599997</v>
      </c>
      <c r="G460" s="1">
        <f>ABS(arithmetic_underlying_cor_CSD__2[[#This Row],[rho_BP]])*SQRT(139-2)/SQRT(1-ABS(arithmetic_underlying_cor_CSD__2[[#This Row],[rho_BP]])^2)</f>
        <v>17.372164714442764</v>
      </c>
      <c r="H460" s="1">
        <f>ABS(arithmetic_underlying_cor_CSD__2[[#This Row],[rho_ctrl]])*SQRT(201-2)/SQRT(1-ABS(arithmetic_underlying_cor_CSD__2[[#This Row],[rho_ctrl]])^2)</f>
        <v>14.087017143043392</v>
      </c>
      <c r="I460" s="1">
        <f xml:space="preserve"> _xlfn.T.DIST.2T(arithmetic_underlying_cor_CSD__2[[#This Row],[t1]],139-2)</f>
        <v>1.9199335298296559E-36</v>
      </c>
      <c r="J460" s="1">
        <f xml:space="preserve"> _xlfn.T.DIST.2T(arithmetic_underlying_cor_CSD__2[[#This Row],[t2]],201-2)</f>
        <v>1.0199177866074922E-31</v>
      </c>
      <c r="K460" s="1">
        <f>arithmetic_underlying_cor_CSD__2[[#This Row],[p1]]*arithmetic_underlying_cor_CSD__2[[#This Row],[p2]]</f>
        <v>1.9581743561773721E-67</v>
      </c>
      <c r="L460" s="1">
        <v>459</v>
      </c>
      <c r="M460" s="1">
        <f>(arithmetic_underlying_cor_CSD__2[[#This Row],[Rank]]/9906756)*0.05</f>
        <v>2.3166009135583838E-6</v>
      </c>
      <c r="N460" s="1">
        <f>IF(arithmetic_underlying_cor_CSD__2[[#This Row],[p1p2]]&lt;arithmetic_underlying_cor_CSD__2[[#This Row],[Benjamini]],1,0)</f>
        <v>1</v>
      </c>
    </row>
    <row r="461" spans="1:14" x14ac:dyDescent="0.35">
      <c r="A461" s="1" t="s">
        <v>188</v>
      </c>
      <c r="B461" s="1" t="s">
        <v>22</v>
      </c>
      <c r="C461" s="1">
        <v>0.82932457554000005</v>
      </c>
      <c r="D461" s="1">
        <v>0.70661205472599997</v>
      </c>
      <c r="E461" s="1" t="s">
        <v>23</v>
      </c>
      <c r="F461" s="1">
        <v>0.70661205472599997</v>
      </c>
      <c r="G461" s="1">
        <f>ABS(arithmetic_underlying_cor_CSD__2[[#This Row],[rho_BP]])*SQRT(139-2)/SQRT(1-ABS(arithmetic_underlying_cor_CSD__2[[#This Row],[rho_BP]])^2)</f>
        <v>17.372164714442764</v>
      </c>
      <c r="H461" s="1">
        <f>ABS(arithmetic_underlying_cor_CSD__2[[#This Row],[rho_ctrl]])*SQRT(201-2)/SQRT(1-ABS(arithmetic_underlying_cor_CSD__2[[#This Row],[rho_ctrl]])^2)</f>
        <v>14.087017143043392</v>
      </c>
      <c r="I461" s="1">
        <f xml:space="preserve"> _xlfn.T.DIST.2T(arithmetic_underlying_cor_CSD__2[[#This Row],[t1]],139-2)</f>
        <v>1.9199335298296559E-36</v>
      </c>
      <c r="J461" s="1">
        <f xml:space="preserve"> _xlfn.T.DIST.2T(arithmetic_underlying_cor_CSD__2[[#This Row],[t2]],201-2)</f>
        <v>1.0199177866074922E-31</v>
      </c>
      <c r="K461" s="1">
        <f>arithmetic_underlying_cor_CSD__2[[#This Row],[p1]]*arithmetic_underlying_cor_CSD__2[[#This Row],[p2]]</f>
        <v>1.9581743561773721E-67</v>
      </c>
      <c r="L461" s="1">
        <v>460</v>
      </c>
      <c r="M461" s="1">
        <f>(arithmetic_underlying_cor_CSD__2[[#This Row],[Rank]]/9906756)*0.05</f>
        <v>2.3216479743722368E-6</v>
      </c>
      <c r="N461" s="1">
        <f>IF(arithmetic_underlying_cor_CSD__2[[#This Row],[p1p2]]&lt;arithmetic_underlying_cor_CSD__2[[#This Row],[Benjamini]],1,0)</f>
        <v>1</v>
      </c>
    </row>
    <row r="462" spans="1:14" x14ac:dyDescent="0.35">
      <c r="A462" s="1" t="s">
        <v>25</v>
      </c>
      <c r="B462" s="1" t="s">
        <v>35</v>
      </c>
      <c r="C462" s="1">
        <v>0.80127779856100001</v>
      </c>
      <c r="D462" s="1">
        <v>0.73736808457699998</v>
      </c>
      <c r="E462" s="1" t="s">
        <v>23</v>
      </c>
      <c r="F462" s="1">
        <v>0.73736808457699998</v>
      </c>
      <c r="G462" s="1">
        <f>ABS(arithmetic_underlying_cor_CSD__2[[#This Row],[rho_BP]])*SQRT(139-2)/SQRT(1-ABS(arithmetic_underlying_cor_CSD__2[[#This Row],[rho_BP]])^2)</f>
        <v>15.675804925169212</v>
      </c>
      <c r="H462" s="1">
        <f>ABS(arithmetic_underlying_cor_CSD__2[[#This Row],[rho_ctrl]])*SQRT(201-2)/SQRT(1-ABS(arithmetic_underlying_cor_CSD__2[[#This Row],[rho_ctrl]])^2)</f>
        <v>15.398953380850978</v>
      </c>
      <c r="I462" s="1">
        <f xml:space="preserve"> _xlfn.T.DIST.2T(arithmetic_underlying_cor_CSD__2[[#This Row],[t1]],139-2)</f>
        <v>2.3143789301366324E-32</v>
      </c>
      <c r="J462" s="1">
        <f xml:space="preserve"> _xlfn.T.DIST.2T(arithmetic_underlying_cor_CSD__2[[#This Row],[t2]],201-2)</f>
        <v>9.4798843407397464E-36</v>
      </c>
      <c r="K462" s="1">
        <f>arithmetic_underlying_cor_CSD__2[[#This Row],[p1]]*arithmetic_underlying_cor_CSD__2[[#This Row],[p2]]</f>
        <v>2.194004457834027E-67</v>
      </c>
      <c r="L462" s="1">
        <v>461</v>
      </c>
      <c r="M462" s="1">
        <f>(arithmetic_underlying_cor_CSD__2[[#This Row],[Rank]]/9906756)*0.05</f>
        <v>2.3266950351860893E-6</v>
      </c>
      <c r="N462" s="1">
        <f>IF(arithmetic_underlying_cor_CSD__2[[#This Row],[p1p2]]&lt;arithmetic_underlying_cor_CSD__2[[#This Row],[Benjamini]],1,0)</f>
        <v>1</v>
      </c>
    </row>
    <row r="463" spans="1:14" x14ac:dyDescent="0.35">
      <c r="A463" s="1" t="s">
        <v>35</v>
      </c>
      <c r="B463" s="1" t="s">
        <v>25</v>
      </c>
      <c r="C463" s="1">
        <v>0.80127779856100001</v>
      </c>
      <c r="D463" s="1">
        <v>0.73736808457699998</v>
      </c>
      <c r="E463" s="1" t="s">
        <v>23</v>
      </c>
      <c r="F463" s="1">
        <v>0.73736808457699998</v>
      </c>
      <c r="G463" s="1">
        <f>ABS(arithmetic_underlying_cor_CSD__2[[#This Row],[rho_BP]])*SQRT(139-2)/SQRT(1-ABS(arithmetic_underlying_cor_CSD__2[[#This Row],[rho_BP]])^2)</f>
        <v>15.675804925169212</v>
      </c>
      <c r="H463" s="1">
        <f>ABS(arithmetic_underlying_cor_CSD__2[[#This Row],[rho_ctrl]])*SQRT(201-2)/SQRT(1-ABS(arithmetic_underlying_cor_CSD__2[[#This Row],[rho_ctrl]])^2)</f>
        <v>15.398953380850978</v>
      </c>
      <c r="I463" s="1">
        <f xml:space="preserve"> _xlfn.T.DIST.2T(arithmetic_underlying_cor_CSD__2[[#This Row],[t1]],139-2)</f>
        <v>2.3143789301366324E-32</v>
      </c>
      <c r="J463" s="1">
        <f xml:space="preserve"> _xlfn.T.DIST.2T(arithmetic_underlying_cor_CSD__2[[#This Row],[t2]],201-2)</f>
        <v>9.4798843407397464E-36</v>
      </c>
      <c r="K463" s="1">
        <f>arithmetic_underlying_cor_CSD__2[[#This Row],[p1]]*arithmetic_underlying_cor_CSD__2[[#This Row],[p2]]</f>
        <v>2.194004457834027E-67</v>
      </c>
      <c r="L463" s="1">
        <v>462</v>
      </c>
      <c r="M463" s="1">
        <f>(arithmetic_underlying_cor_CSD__2[[#This Row],[Rank]]/9906756)*0.05</f>
        <v>2.3317420959999423E-6</v>
      </c>
      <c r="N463" s="1">
        <f>IF(arithmetic_underlying_cor_CSD__2[[#This Row],[p1p2]]&lt;arithmetic_underlying_cor_CSD__2[[#This Row],[Benjamini]],1,0)</f>
        <v>1</v>
      </c>
    </row>
    <row r="464" spans="1:14" x14ac:dyDescent="0.35">
      <c r="A464" s="1" t="s">
        <v>65</v>
      </c>
      <c r="B464" s="1" t="s">
        <v>47</v>
      </c>
      <c r="C464" s="1">
        <v>0.74233496402900001</v>
      </c>
      <c r="D464" s="1">
        <v>0.78048338308499998</v>
      </c>
      <c r="E464" s="1" t="s">
        <v>23</v>
      </c>
      <c r="F464" s="1">
        <v>0.74233496402900001</v>
      </c>
      <c r="G464" s="1">
        <f>ABS(arithmetic_underlying_cor_CSD__2[[#This Row],[rho_BP]])*SQRT(139-2)/SQRT(1-ABS(arithmetic_underlying_cor_CSD__2[[#This Row],[rho_BP]])^2)</f>
        <v>12.967809698589528</v>
      </c>
      <c r="H464" s="1">
        <f>ABS(arithmetic_underlying_cor_CSD__2[[#This Row],[rho_ctrl]])*SQRT(201-2)/SQRT(1-ABS(arithmetic_underlying_cor_CSD__2[[#This Row],[rho_ctrl]])^2)</f>
        <v>17.611142713883901</v>
      </c>
      <c r="I464" s="1">
        <f xml:space="preserve"> _xlfn.T.DIST.2T(arithmetic_underlying_cor_CSD__2[[#This Row],[t1]],139-2)</f>
        <v>1.3630032511897234E-25</v>
      </c>
      <c r="J464" s="1">
        <f xml:space="preserve"> _xlfn.T.DIST.2T(arithmetic_underlying_cor_CSD__2[[#This Row],[t2]],201-2)</f>
        <v>1.8312963189340889E-42</v>
      </c>
      <c r="K464" s="1">
        <f>arithmetic_underlying_cor_CSD__2[[#This Row],[p1]]*arithmetic_underlying_cor_CSD__2[[#This Row],[p2]]</f>
        <v>2.4960628365989358E-67</v>
      </c>
      <c r="L464" s="1">
        <v>463</v>
      </c>
      <c r="M464" s="1">
        <f>(arithmetic_underlying_cor_CSD__2[[#This Row],[Rank]]/9906756)*0.05</f>
        <v>2.3367891568137948E-6</v>
      </c>
      <c r="N464" s="1">
        <f>IF(arithmetic_underlying_cor_CSD__2[[#This Row],[p1p2]]&lt;arithmetic_underlying_cor_CSD__2[[#This Row],[Benjamini]],1,0)</f>
        <v>1</v>
      </c>
    </row>
    <row r="465" spans="1:14" x14ac:dyDescent="0.35">
      <c r="A465" s="1" t="s">
        <v>47</v>
      </c>
      <c r="B465" s="1" t="s">
        <v>65</v>
      </c>
      <c r="C465" s="1">
        <v>0.74233496402900001</v>
      </c>
      <c r="D465" s="1">
        <v>0.78048338308499998</v>
      </c>
      <c r="E465" s="1" t="s">
        <v>23</v>
      </c>
      <c r="F465" s="1">
        <v>0.74233496402900001</v>
      </c>
      <c r="G465" s="1">
        <f>ABS(arithmetic_underlying_cor_CSD__2[[#This Row],[rho_BP]])*SQRT(139-2)/SQRT(1-ABS(arithmetic_underlying_cor_CSD__2[[#This Row],[rho_BP]])^2)</f>
        <v>12.967809698589528</v>
      </c>
      <c r="H465" s="1">
        <f>ABS(arithmetic_underlying_cor_CSD__2[[#This Row],[rho_ctrl]])*SQRT(201-2)/SQRT(1-ABS(arithmetic_underlying_cor_CSD__2[[#This Row],[rho_ctrl]])^2)</f>
        <v>17.611142713883901</v>
      </c>
      <c r="I465" s="1">
        <f xml:space="preserve"> _xlfn.T.DIST.2T(arithmetic_underlying_cor_CSD__2[[#This Row],[t1]],139-2)</f>
        <v>1.3630032511897234E-25</v>
      </c>
      <c r="J465" s="1">
        <f xml:space="preserve"> _xlfn.T.DIST.2T(arithmetic_underlying_cor_CSD__2[[#This Row],[t2]],201-2)</f>
        <v>1.8312963189340889E-42</v>
      </c>
      <c r="K465" s="1">
        <f>arithmetic_underlying_cor_CSD__2[[#This Row],[p1]]*arithmetic_underlying_cor_CSD__2[[#This Row],[p2]]</f>
        <v>2.4960628365989358E-67</v>
      </c>
      <c r="L465" s="1">
        <v>464</v>
      </c>
      <c r="M465" s="1">
        <f>(arithmetic_underlying_cor_CSD__2[[#This Row],[Rank]]/9906756)*0.05</f>
        <v>2.3418362176276473E-6</v>
      </c>
      <c r="N465" s="1">
        <f>IF(arithmetic_underlying_cor_CSD__2[[#This Row],[p1p2]]&lt;arithmetic_underlying_cor_CSD__2[[#This Row],[Benjamini]],1,0)</f>
        <v>1</v>
      </c>
    </row>
    <row r="466" spans="1:14" x14ac:dyDescent="0.35">
      <c r="A466" s="1" t="s">
        <v>44</v>
      </c>
      <c r="B466" s="1" t="s">
        <v>353</v>
      </c>
      <c r="C466" s="1">
        <v>0.73969857553999996</v>
      </c>
      <c r="D466" s="1">
        <v>0.78187650746299997</v>
      </c>
      <c r="E466" s="1" t="s">
        <v>23</v>
      </c>
      <c r="F466" s="1">
        <v>0.73969857553999996</v>
      </c>
      <c r="G466" s="1">
        <f>ABS(arithmetic_underlying_cor_CSD__2[[#This Row],[rho_BP]])*SQRT(139-2)/SQRT(1-ABS(arithmetic_underlying_cor_CSD__2[[#This Row],[rho_BP]])^2)</f>
        <v>12.865888686832861</v>
      </c>
      <c r="H466" s="1">
        <f>ABS(arithmetic_underlying_cor_CSD__2[[#This Row],[rho_ctrl]])*SQRT(201-2)/SQRT(1-ABS(arithmetic_underlying_cor_CSD__2[[#This Row],[rho_ctrl]])^2)</f>
        <v>17.691908316569588</v>
      </c>
      <c r="I466" s="1">
        <f xml:space="preserve"> _xlfn.T.DIST.2T(arithmetic_underlying_cor_CSD__2[[#This Row],[t1]],139-2)</f>
        <v>2.4762600800532864E-25</v>
      </c>
      <c r="J466" s="1">
        <f xml:space="preserve"> _xlfn.T.DIST.2T(arithmetic_underlying_cor_CSD__2[[#This Row],[t2]],201-2)</f>
        <v>1.0487720651546566E-42</v>
      </c>
      <c r="K466" s="1">
        <f>arithmetic_underlying_cor_CSD__2[[#This Row],[p1]]*arithmetic_underlying_cor_CSD__2[[#This Row],[p2]]</f>
        <v>2.5970323980175205E-67</v>
      </c>
      <c r="L466" s="1">
        <v>465</v>
      </c>
      <c r="M466" s="1">
        <f>(arithmetic_underlying_cor_CSD__2[[#This Row],[Rank]]/9906756)*0.05</f>
        <v>2.3468832784414999E-6</v>
      </c>
      <c r="N466" s="1">
        <f>IF(arithmetic_underlying_cor_CSD__2[[#This Row],[p1p2]]&lt;arithmetic_underlying_cor_CSD__2[[#This Row],[Benjamini]],1,0)</f>
        <v>1</v>
      </c>
    </row>
    <row r="467" spans="1:14" x14ac:dyDescent="0.35">
      <c r="A467" s="1" t="s">
        <v>353</v>
      </c>
      <c r="B467" s="1" t="s">
        <v>44</v>
      </c>
      <c r="C467" s="1">
        <v>0.73969857553999996</v>
      </c>
      <c r="D467" s="1">
        <v>0.78187650746299997</v>
      </c>
      <c r="E467" s="1" t="s">
        <v>23</v>
      </c>
      <c r="F467" s="1">
        <v>0.73969857553999996</v>
      </c>
      <c r="G467" s="1">
        <f>ABS(arithmetic_underlying_cor_CSD__2[[#This Row],[rho_BP]])*SQRT(139-2)/SQRT(1-ABS(arithmetic_underlying_cor_CSD__2[[#This Row],[rho_BP]])^2)</f>
        <v>12.865888686832861</v>
      </c>
      <c r="H467" s="1">
        <f>ABS(arithmetic_underlying_cor_CSD__2[[#This Row],[rho_ctrl]])*SQRT(201-2)/SQRT(1-ABS(arithmetic_underlying_cor_CSD__2[[#This Row],[rho_ctrl]])^2)</f>
        <v>17.691908316569588</v>
      </c>
      <c r="I467" s="1">
        <f xml:space="preserve"> _xlfn.T.DIST.2T(arithmetic_underlying_cor_CSD__2[[#This Row],[t1]],139-2)</f>
        <v>2.4762600800532864E-25</v>
      </c>
      <c r="J467" s="1">
        <f xml:space="preserve"> _xlfn.T.DIST.2T(arithmetic_underlying_cor_CSD__2[[#This Row],[t2]],201-2)</f>
        <v>1.0487720651546566E-42</v>
      </c>
      <c r="K467" s="1">
        <f>arithmetic_underlying_cor_CSD__2[[#This Row],[p1]]*arithmetic_underlying_cor_CSD__2[[#This Row],[p2]]</f>
        <v>2.5970323980175205E-67</v>
      </c>
      <c r="L467" s="1">
        <v>466</v>
      </c>
      <c r="M467" s="1">
        <f>(arithmetic_underlying_cor_CSD__2[[#This Row],[Rank]]/9906756)*0.05</f>
        <v>2.3519303392553528E-6</v>
      </c>
      <c r="N467" s="1">
        <f>IF(arithmetic_underlying_cor_CSD__2[[#This Row],[p1p2]]&lt;arithmetic_underlying_cor_CSD__2[[#This Row],[Benjamini]],1,0)</f>
        <v>1</v>
      </c>
    </row>
    <row r="468" spans="1:14" x14ac:dyDescent="0.35">
      <c r="A468" s="1" t="s">
        <v>59</v>
      </c>
      <c r="B468" s="1" t="s">
        <v>324</v>
      </c>
      <c r="C468" s="1">
        <v>0.72566563309400001</v>
      </c>
      <c r="D468" s="1">
        <v>0.78921854726399998</v>
      </c>
      <c r="E468" s="1" t="s">
        <v>23</v>
      </c>
      <c r="F468" s="1">
        <v>0.72566563309400001</v>
      </c>
      <c r="G468" s="1">
        <f>ABS(arithmetic_underlying_cor_CSD__2[[#This Row],[rho_BP]])*SQRT(139-2)/SQRT(1-ABS(arithmetic_underlying_cor_CSD__2[[#This Row],[rho_BP]])^2)</f>
        <v>12.344639332978232</v>
      </c>
      <c r="H468" s="1">
        <f>ABS(arithmetic_underlying_cor_CSD__2[[#This Row],[rho_ctrl]])*SQRT(201-2)/SQRT(1-ABS(arithmetic_underlying_cor_CSD__2[[#This Row],[rho_ctrl]])^2)</f>
        <v>18.129086816903143</v>
      </c>
      <c r="I468" s="1">
        <f xml:space="preserve"> _xlfn.T.DIST.2T(arithmetic_underlying_cor_CSD__2[[#This Row],[t1]],139-2)</f>
        <v>5.2845808056862908E-24</v>
      </c>
      <c r="J468" s="1">
        <f xml:space="preserve"> _xlfn.T.DIST.2T(arithmetic_underlying_cor_CSD__2[[#This Row],[t2]],201-2)</f>
        <v>5.1856427389966341E-44</v>
      </c>
      <c r="K468" s="1">
        <f>arithmetic_underlying_cor_CSD__2[[#This Row],[p1]]*arithmetic_underlying_cor_CSD__2[[#This Row],[p2]]</f>
        <v>2.7403948083648096E-67</v>
      </c>
      <c r="L468" s="1">
        <v>467</v>
      </c>
      <c r="M468" s="1">
        <f>(arithmetic_underlying_cor_CSD__2[[#This Row],[Rank]]/9906756)*0.05</f>
        <v>2.3569774000692058E-6</v>
      </c>
      <c r="N468" s="1">
        <f>IF(arithmetic_underlying_cor_CSD__2[[#This Row],[p1p2]]&lt;arithmetic_underlying_cor_CSD__2[[#This Row],[Benjamini]],1,0)</f>
        <v>1</v>
      </c>
    </row>
    <row r="469" spans="1:14" x14ac:dyDescent="0.35">
      <c r="A469" s="1" t="s">
        <v>324</v>
      </c>
      <c r="B469" s="1" t="s">
        <v>59</v>
      </c>
      <c r="C469" s="1">
        <v>0.72566563309400001</v>
      </c>
      <c r="D469" s="1">
        <v>0.78921854726399998</v>
      </c>
      <c r="E469" s="1" t="s">
        <v>23</v>
      </c>
      <c r="F469" s="1">
        <v>0.72566563309400001</v>
      </c>
      <c r="G469" s="1">
        <f>ABS(arithmetic_underlying_cor_CSD__2[[#This Row],[rho_BP]])*SQRT(139-2)/SQRT(1-ABS(arithmetic_underlying_cor_CSD__2[[#This Row],[rho_BP]])^2)</f>
        <v>12.344639332978232</v>
      </c>
      <c r="H469" s="1">
        <f>ABS(arithmetic_underlying_cor_CSD__2[[#This Row],[rho_ctrl]])*SQRT(201-2)/SQRT(1-ABS(arithmetic_underlying_cor_CSD__2[[#This Row],[rho_ctrl]])^2)</f>
        <v>18.129086816903143</v>
      </c>
      <c r="I469" s="1">
        <f xml:space="preserve"> _xlfn.T.DIST.2T(arithmetic_underlying_cor_CSD__2[[#This Row],[t1]],139-2)</f>
        <v>5.2845808056862908E-24</v>
      </c>
      <c r="J469" s="1">
        <f xml:space="preserve"> _xlfn.T.DIST.2T(arithmetic_underlying_cor_CSD__2[[#This Row],[t2]],201-2)</f>
        <v>5.1856427389966341E-44</v>
      </c>
      <c r="K469" s="1">
        <f>arithmetic_underlying_cor_CSD__2[[#This Row],[p1]]*arithmetic_underlying_cor_CSD__2[[#This Row],[p2]]</f>
        <v>2.7403948083648096E-67</v>
      </c>
      <c r="L469" s="1">
        <v>468</v>
      </c>
      <c r="M469" s="1">
        <f>(arithmetic_underlying_cor_CSD__2[[#This Row],[Rank]]/9906756)*0.05</f>
        <v>2.3620244608830583E-6</v>
      </c>
      <c r="N469" s="1">
        <f>IF(arithmetic_underlying_cor_CSD__2[[#This Row],[p1p2]]&lt;arithmetic_underlying_cor_CSD__2[[#This Row],[Benjamini]],1,0)</f>
        <v>1</v>
      </c>
    </row>
    <row r="470" spans="1:14" x14ac:dyDescent="0.35">
      <c r="A470" s="1" t="s">
        <v>59</v>
      </c>
      <c r="B470" s="1" t="s">
        <v>622</v>
      </c>
      <c r="C470" s="1">
        <v>0.75750994244600001</v>
      </c>
      <c r="D470" s="1">
        <v>0.77038051741299995</v>
      </c>
      <c r="E470" s="1" t="s">
        <v>23</v>
      </c>
      <c r="F470" s="1">
        <v>0.75750994244600001</v>
      </c>
      <c r="G470" s="1">
        <f>ABS(arithmetic_underlying_cor_CSD__2[[#This Row],[rho_BP]])*SQRT(139-2)/SQRT(1-ABS(arithmetic_underlying_cor_CSD__2[[#This Row],[rho_BP]])^2)</f>
        <v>13.581656971505796</v>
      </c>
      <c r="H470" s="1">
        <f>ABS(arithmetic_underlying_cor_CSD__2[[#This Row],[rho_ctrl]])*SQRT(201-2)/SQRT(1-ABS(arithmetic_underlying_cor_CSD__2[[#This Row],[rho_ctrl]])^2)</f>
        <v>17.044887986208582</v>
      </c>
      <c r="I470" s="1">
        <f xml:space="preserve"> _xlfn.T.DIST.2T(arithmetic_underlying_cor_CSD__2[[#This Row],[t1]],139-2)</f>
        <v>3.7856586537035657E-27</v>
      </c>
      <c r="J470" s="1">
        <f xml:space="preserve"> _xlfn.T.DIST.2T(arithmetic_underlying_cor_CSD__2[[#This Row],[t2]],201-2)</f>
        <v>9.2638777010272239E-41</v>
      </c>
      <c r="K470" s="1">
        <f>arithmetic_underlying_cor_CSD__2[[#This Row],[p1]]*arithmetic_underlying_cor_CSD__2[[#This Row],[p2]]</f>
        <v>3.5069878785745202E-67</v>
      </c>
      <c r="L470" s="1">
        <v>469</v>
      </c>
      <c r="M470" s="1">
        <f>(arithmetic_underlying_cor_CSD__2[[#This Row],[Rank]]/9906756)*0.05</f>
        <v>2.3670715216969109E-6</v>
      </c>
      <c r="N470" s="1">
        <f>IF(arithmetic_underlying_cor_CSD__2[[#This Row],[p1p2]]&lt;arithmetic_underlying_cor_CSD__2[[#This Row],[Benjamini]],1,0)</f>
        <v>1</v>
      </c>
    </row>
    <row r="471" spans="1:14" x14ac:dyDescent="0.35">
      <c r="A471" s="1" t="s">
        <v>622</v>
      </c>
      <c r="B471" s="1" t="s">
        <v>59</v>
      </c>
      <c r="C471" s="1">
        <v>0.75750994244600001</v>
      </c>
      <c r="D471" s="1">
        <v>0.77038051741299995</v>
      </c>
      <c r="E471" s="1" t="s">
        <v>23</v>
      </c>
      <c r="F471" s="1">
        <v>0.75750994244600001</v>
      </c>
      <c r="G471" s="1">
        <f>ABS(arithmetic_underlying_cor_CSD__2[[#This Row],[rho_BP]])*SQRT(139-2)/SQRT(1-ABS(arithmetic_underlying_cor_CSD__2[[#This Row],[rho_BP]])^2)</f>
        <v>13.581656971505796</v>
      </c>
      <c r="H471" s="1">
        <f>ABS(arithmetic_underlying_cor_CSD__2[[#This Row],[rho_ctrl]])*SQRT(201-2)/SQRT(1-ABS(arithmetic_underlying_cor_CSD__2[[#This Row],[rho_ctrl]])^2)</f>
        <v>17.044887986208582</v>
      </c>
      <c r="I471" s="1">
        <f xml:space="preserve"> _xlfn.T.DIST.2T(arithmetic_underlying_cor_CSD__2[[#This Row],[t1]],139-2)</f>
        <v>3.7856586537035657E-27</v>
      </c>
      <c r="J471" s="1">
        <f xml:space="preserve"> _xlfn.T.DIST.2T(arithmetic_underlying_cor_CSD__2[[#This Row],[t2]],201-2)</f>
        <v>9.2638777010272239E-41</v>
      </c>
      <c r="K471" s="1">
        <f>arithmetic_underlying_cor_CSD__2[[#This Row],[p1]]*arithmetic_underlying_cor_CSD__2[[#This Row],[p2]]</f>
        <v>3.5069878785745202E-67</v>
      </c>
      <c r="L471" s="1">
        <v>470</v>
      </c>
      <c r="M471" s="1">
        <f>(arithmetic_underlying_cor_CSD__2[[#This Row],[Rank]]/9906756)*0.05</f>
        <v>2.3721185825107634E-6</v>
      </c>
      <c r="N471" s="1">
        <f>IF(arithmetic_underlying_cor_CSD__2[[#This Row],[p1p2]]&lt;arithmetic_underlying_cor_CSD__2[[#This Row],[Benjamini]],1,0)</f>
        <v>1</v>
      </c>
    </row>
    <row r="472" spans="1:14" x14ac:dyDescent="0.35">
      <c r="A472" s="1" t="s">
        <v>119</v>
      </c>
      <c r="B472" s="1" t="s">
        <v>135</v>
      </c>
      <c r="C472" s="1">
        <v>0.77896804316500001</v>
      </c>
      <c r="D472" s="1">
        <v>0.75499783084600003</v>
      </c>
      <c r="E472" s="1" t="s">
        <v>23</v>
      </c>
      <c r="F472" s="1">
        <v>0.75499783084600003</v>
      </c>
      <c r="G472" s="1">
        <f>ABS(arithmetic_underlying_cor_CSD__2[[#This Row],[rho_BP]])*SQRT(139-2)/SQRT(1-ABS(arithmetic_underlying_cor_CSD__2[[#This Row],[rho_BP]])^2)</f>
        <v>14.540130930559481</v>
      </c>
      <c r="H472" s="1">
        <f>ABS(arithmetic_underlying_cor_CSD__2[[#This Row],[rho_ctrl]])*SQRT(201-2)/SQRT(1-ABS(arithmetic_underlying_cor_CSD__2[[#This Row],[rho_ctrl]])^2)</f>
        <v>16.242354512165445</v>
      </c>
      <c r="I472" s="1">
        <f xml:space="preserve"> _xlfn.T.DIST.2T(arithmetic_underlying_cor_CSD__2[[#This Row],[t1]],139-2)</f>
        <v>1.4823675711834952E-29</v>
      </c>
      <c r="J472" s="1">
        <f xml:space="preserve"> _xlfn.T.DIST.2T(arithmetic_underlying_cor_CSD__2[[#This Row],[t2]],201-2)</f>
        <v>2.5138266506498794E-38</v>
      </c>
      <c r="K472" s="1">
        <f>arithmetic_underlying_cor_CSD__2[[#This Row],[p1]]*arithmetic_underlying_cor_CSD__2[[#This Row],[p2]]</f>
        <v>3.7264151065002021E-67</v>
      </c>
      <c r="L472" s="1">
        <v>471</v>
      </c>
      <c r="M472" s="1">
        <f>(arithmetic_underlying_cor_CSD__2[[#This Row],[Rank]]/9906756)*0.05</f>
        <v>2.3771656433246159E-6</v>
      </c>
      <c r="N472" s="1">
        <f>IF(arithmetic_underlying_cor_CSD__2[[#This Row],[p1p2]]&lt;arithmetic_underlying_cor_CSD__2[[#This Row],[Benjamini]],1,0)</f>
        <v>1</v>
      </c>
    </row>
    <row r="473" spans="1:14" x14ac:dyDescent="0.35">
      <c r="A473" s="1" t="s">
        <v>135</v>
      </c>
      <c r="B473" s="1" t="s">
        <v>119</v>
      </c>
      <c r="C473" s="1">
        <v>0.77896804316500001</v>
      </c>
      <c r="D473" s="1">
        <v>0.75499783084600003</v>
      </c>
      <c r="E473" s="1" t="s">
        <v>23</v>
      </c>
      <c r="F473" s="1">
        <v>0.75499783084600003</v>
      </c>
      <c r="G473" s="1">
        <f>ABS(arithmetic_underlying_cor_CSD__2[[#This Row],[rho_BP]])*SQRT(139-2)/SQRT(1-ABS(arithmetic_underlying_cor_CSD__2[[#This Row],[rho_BP]])^2)</f>
        <v>14.540130930559481</v>
      </c>
      <c r="H473" s="1">
        <f>ABS(arithmetic_underlying_cor_CSD__2[[#This Row],[rho_ctrl]])*SQRT(201-2)/SQRT(1-ABS(arithmetic_underlying_cor_CSD__2[[#This Row],[rho_ctrl]])^2)</f>
        <v>16.242354512165445</v>
      </c>
      <c r="I473" s="1">
        <f xml:space="preserve"> _xlfn.T.DIST.2T(arithmetic_underlying_cor_CSD__2[[#This Row],[t1]],139-2)</f>
        <v>1.4823675711834952E-29</v>
      </c>
      <c r="J473" s="1">
        <f xml:space="preserve"> _xlfn.T.DIST.2T(arithmetic_underlying_cor_CSD__2[[#This Row],[t2]],201-2)</f>
        <v>2.5138266506498794E-38</v>
      </c>
      <c r="K473" s="1">
        <f>arithmetic_underlying_cor_CSD__2[[#This Row],[p1]]*arithmetic_underlying_cor_CSD__2[[#This Row],[p2]]</f>
        <v>3.7264151065002021E-67</v>
      </c>
      <c r="L473" s="1">
        <v>472</v>
      </c>
      <c r="M473" s="1">
        <f>(arithmetic_underlying_cor_CSD__2[[#This Row],[Rank]]/9906756)*0.05</f>
        <v>2.3822127041384689E-6</v>
      </c>
      <c r="N473" s="1">
        <f>IF(arithmetic_underlying_cor_CSD__2[[#This Row],[p1p2]]&lt;arithmetic_underlying_cor_CSD__2[[#This Row],[Benjamini]],1,0)</f>
        <v>1</v>
      </c>
    </row>
    <row r="474" spans="1:14" x14ac:dyDescent="0.35">
      <c r="A474" s="1" t="s">
        <v>119</v>
      </c>
      <c r="B474" s="1" t="s">
        <v>136</v>
      </c>
      <c r="C474" s="1">
        <v>0.76873889208599999</v>
      </c>
      <c r="D474" s="1">
        <v>0.76216370646800002</v>
      </c>
      <c r="E474" s="1" t="s">
        <v>23</v>
      </c>
      <c r="F474" s="1">
        <v>0.76216370646800002</v>
      </c>
      <c r="G474" s="1">
        <f>ABS(arithmetic_underlying_cor_CSD__2[[#This Row],[rho_BP]])*SQRT(139-2)/SQRT(1-ABS(arithmetic_underlying_cor_CSD__2[[#This Row],[rho_BP]])^2)</f>
        <v>14.068764934944118</v>
      </c>
      <c r="H474" s="1">
        <f>ABS(arithmetic_underlying_cor_CSD__2[[#This Row],[rho_ctrl]])*SQRT(201-2)/SQRT(1-ABS(arithmetic_underlying_cor_CSD__2[[#This Row],[rho_ctrl]])^2)</f>
        <v>16.6078193509023</v>
      </c>
      <c r="I474" s="1">
        <f xml:space="preserve"> _xlfn.T.DIST.2T(arithmetic_underlying_cor_CSD__2[[#This Row],[t1]],139-2)</f>
        <v>2.2431850002360165E-28</v>
      </c>
      <c r="J474" s="1">
        <f xml:space="preserve"> _xlfn.T.DIST.2T(arithmetic_underlying_cor_CSD__2[[#This Row],[t2]],201-2)</f>
        <v>1.948274807738342E-39</v>
      </c>
      <c r="K474" s="1">
        <f>arithmetic_underlying_cor_CSD__2[[#This Row],[p1]]*arithmetic_underlying_cor_CSD__2[[#This Row],[p2]]</f>
        <v>4.3703408250563579E-67</v>
      </c>
      <c r="L474" s="1">
        <v>473</v>
      </c>
      <c r="M474" s="1">
        <f>(arithmetic_underlying_cor_CSD__2[[#This Row],[Rank]]/9906756)*0.05</f>
        <v>2.3872597649523218E-6</v>
      </c>
      <c r="N474" s="1">
        <f>IF(arithmetic_underlying_cor_CSD__2[[#This Row],[p1p2]]&lt;arithmetic_underlying_cor_CSD__2[[#This Row],[Benjamini]],1,0)</f>
        <v>1</v>
      </c>
    </row>
    <row r="475" spans="1:14" x14ac:dyDescent="0.35">
      <c r="A475" s="1" t="s">
        <v>136</v>
      </c>
      <c r="B475" s="1" t="s">
        <v>119</v>
      </c>
      <c r="C475" s="1">
        <v>0.76873889208599999</v>
      </c>
      <c r="D475" s="1">
        <v>0.76216370646800002</v>
      </c>
      <c r="E475" s="1" t="s">
        <v>23</v>
      </c>
      <c r="F475" s="1">
        <v>0.76216370646800002</v>
      </c>
      <c r="G475" s="1">
        <f>ABS(arithmetic_underlying_cor_CSD__2[[#This Row],[rho_BP]])*SQRT(139-2)/SQRT(1-ABS(arithmetic_underlying_cor_CSD__2[[#This Row],[rho_BP]])^2)</f>
        <v>14.068764934944118</v>
      </c>
      <c r="H475" s="1">
        <f>ABS(arithmetic_underlying_cor_CSD__2[[#This Row],[rho_ctrl]])*SQRT(201-2)/SQRT(1-ABS(arithmetic_underlying_cor_CSD__2[[#This Row],[rho_ctrl]])^2)</f>
        <v>16.6078193509023</v>
      </c>
      <c r="I475" s="1">
        <f xml:space="preserve"> _xlfn.T.DIST.2T(arithmetic_underlying_cor_CSD__2[[#This Row],[t1]],139-2)</f>
        <v>2.2431850002360165E-28</v>
      </c>
      <c r="J475" s="1">
        <f xml:space="preserve"> _xlfn.T.DIST.2T(arithmetic_underlying_cor_CSD__2[[#This Row],[t2]],201-2)</f>
        <v>1.948274807738342E-39</v>
      </c>
      <c r="K475" s="1">
        <f>arithmetic_underlying_cor_CSD__2[[#This Row],[p1]]*arithmetic_underlying_cor_CSD__2[[#This Row],[p2]]</f>
        <v>4.3703408250563579E-67</v>
      </c>
      <c r="L475" s="1">
        <v>474</v>
      </c>
      <c r="M475" s="1">
        <f>(arithmetic_underlying_cor_CSD__2[[#This Row],[Rank]]/9906756)*0.05</f>
        <v>2.3923068257661744E-6</v>
      </c>
      <c r="N475" s="1">
        <f>IF(arithmetic_underlying_cor_CSD__2[[#This Row],[p1p2]]&lt;arithmetic_underlying_cor_CSD__2[[#This Row],[Benjamini]],1,0)</f>
        <v>1</v>
      </c>
    </row>
    <row r="476" spans="1:14" x14ac:dyDescent="0.35">
      <c r="A476" s="1" t="s">
        <v>98</v>
      </c>
      <c r="B476" s="1" t="s">
        <v>188</v>
      </c>
      <c r="C476" s="1">
        <v>0.83352045323699997</v>
      </c>
      <c r="D476" s="1">
        <v>0.69809111442799998</v>
      </c>
      <c r="E476" s="1" t="s">
        <v>23</v>
      </c>
      <c r="F476" s="1">
        <v>0.69809111442799998</v>
      </c>
      <c r="G476" s="1">
        <f>ABS(arithmetic_underlying_cor_CSD__2[[#This Row],[rho_BP]])*SQRT(139-2)/SQRT(1-ABS(arithmetic_underlying_cor_CSD__2[[#This Row],[rho_BP]])^2)</f>
        <v>17.658476138898468</v>
      </c>
      <c r="H476" s="1">
        <f>ABS(arithmetic_underlying_cor_CSD__2[[#This Row],[rho_ctrl]])*SQRT(201-2)/SQRT(1-ABS(arithmetic_underlying_cor_CSD__2[[#This Row],[rho_ctrl]])^2)</f>
        <v>13.753720869135002</v>
      </c>
      <c r="I476" s="1">
        <f xml:space="preserve"> _xlfn.T.DIST.2T(arithmetic_underlying_cor_CSD__2[[#This Row],[t1]],139-2)</f>
        <v>4.0625984234334938E-37</v>
      </c>
      <c r="J476" s="1">
        <f xml:space="preserve"> _xlfn.T.DIST.2T(arithmetic_underlying_cor_CSD__2[[#This Row],[t2]],201-2)</f>
        <v>1.0828828968273153E-30</v>
      </c>
      <c r="K476" s="1">
        <f>arithmetic_underlying_cor_CSD__2[[#This Row],[p1]]*arithmetic_underlying_cor_CSD__2[[#This Row],[p2]]</f>
        <v>4.3993183494137458E-67</v>
      </c>
      <c r="L476" s="1">
        <v>475</v>
      </c>
      <c r="M476" s="1">
        <f>(arithmetic_underlying_cor_CSD__2[[#This Row],[Rank]]/9906756)*0.05</f>
        <v>2.3973538865800269E-6</v>
      </c>
      <c r="N476" s="1">
        <f>IF(arithmetic_underlying_cor_CSD__2[[#This Row],[p1p2]]&lt;arithmetic_underlying_cor_CSD__2[[#This Row],[Benjamini]],1,0)</f>
        <v>1</v>
      </c>
    </row>
    <row r="477" spans="1:14" x14ac:dyDescent="0.35">
      <c r="A477" s="1" t="s">
        <v>188</v>
      </c>
      <c r="B477" s="1" t="s">
        <v>98</v>
      </c>
      <c r="C477" s="1">
        <v>0.83352045323699997</v>
      </c>
      <c r="D477" s="1">
        <v>0.69809111442799998</v>
      </c>
      <c r="E477" s="1" t="s">
        <v>23</v>
      </c>
      <c r="F477" s="1">
        <v>0.69809111442799998</v>
      </c>
      <c r="G477" s="1">
        <f>ABS(arithmetic_underlying_cor_CSD__2[[#This Row],[rho_BP]])*SQRT(139-2)/SQRT(1-ABS(arithmetic_underlying_cor_CSD__2[[#This Row],[rho_BP]])^2)</f>
        <v>17.658476138898468</v>
      </c>
      <c r="H477" s="1">
        <f>ABS(arithmetic_underlying_cor_CSD__2[[#This Row],[rho_ctrl]])*SQRT(201-2)/SQRT(1-ABS(arithmetic_underlying_cor_CSD__2[[#This Row],[rho_ctrl]])^2)</f>
        <v>13.753720869135002</v>
      </c>
      <c r="I477" s="1">
        <f xml:space="preserve"> _xlfn.T.DIST.2T(arithmetic_underlying_cor_CSD__2[[#This Row],[t1]],139-2)</f>
        <v>4.0625984234334938E-37</v>
      </c>
      <c r="J477" s="1">
        <f xml:space="preserve"> _xlfn.T.DIST.2T(arithmetic_underlying_cor_CSD__2[[#This Row],[t2]],201-2)</f>
        <v>1.0828828968273153E-30</v>
      </c>
      <c r="K477" s="1">
        <f>arithmetic_underlying_cor_CSD__2[[#This Row],[p1]]*arithmetic_underlying_cor_CSD__2[[#This Row],[p2]]</f>
        <v>4.3993183494137458E-67</v>
      </c>
      <c r="L477" s="1">
        <v>476</v>
      </c>
      <c r="M477" s="1">
        <f>(arithmetic_underlying_cor_CSD__2[[#This Row],[Rank]]/9906756)*0.05</f>
        <v>2.4024009473938794E-6</v>
      </c>
      <c r="N477" s="1">
        <f>IF(arithmetic_underlying_cor_CSD__2[[#This Row],[p1p2]]&lt;arithmetic_underlying_cor_CSD__2[[#This Row],[Benjamini]],1,0)</f>
        <v>1</v>
      </c>
    </row>
    <row r="478" spans="1:14" x14ac:dyDescent="0.35">
      <c r="A478" s="1" t="s">
        <v>136</v>
      </c>
      <c r="B478" s="1" t="s">
        <v>25</v>
      </c>
      <c r="C478" s="1">
        <v>0.76928907194200002</v>
      </c>
      <c r="D478" s="1">
        <v>0.76121709950200001</v>
      </c>
      <c r="E478" s="1" t="s">
        <v>23</v>
      </c>
      <c r="F478" s="1">
        <v>0.76121709950200001</v>
      </c>
      <c r="G478" s="1">
        <f>ABS(arithmetic_underlying_cor_CSD__2[[#This Row],[rho_BP]])*SQRT(139-2)/SQRT(1-ABS(arithmetic_underlying_cor_CSD__2[[#This Row],[rho_BP]])^2)</f>
        <v>14.093419075282759</v>
      </c>
      <c r="H478" s="1">
        <f>ABS(arithmetic_underlying_cor_CSD__2[[#This Row],[rho_ctrl]])*SQRT(201-2)/SQRT(1-ABS(arithmetic_underlying_cor_CSD__2[[#This Row],[rho_ctrl]])^2)</f>
        <v>16.558729640544584</v>
      </c>
      <c r="I478" s="1">
        <f xml:space="preserve"> _xlfn.T.DIST.2T(arithmetic_underlying_cor_CSD__2[[#This Row],[t1]],139-2)</f>
        <v>1.9451593585013808E-28</v>
      </c>
      <c r="J478" s="1">
        <f xml:space="preserve"> _xlfn.T.DIST.2T(arithmetic_underlying_cor_CSD__2[[#This Row],[t2]],201-2)</f>
        <v>2.7454187666233211E-39</v>
      </c>
      <c r="K478" s="1">
        <f>arithmetic_underlying_cor_CSD__2[[#This Row],[p1]]*arithmetic_underlying_cor_CSD__2[[#This Row],[p2]]</f>
        <v>5.3402770069026717E-67</v>
      </c>
      <c r="L478" s="1">
        <v>477</v>
      </c>
      <c r="M478" s="1">
        <f>(arithmetic_underlying_cor_CSD__2[[#This Row],[Rank]]/9906756)*0.05</f>
        <v>2.4074480082077324E-6</v>
      </c>
      <c r="N478" s="1">
        <f>IF(arithmetic_underlying_cor_CSD__2[[#This Row],[p1p2]]&lt;arithmetic_underlying_cor_CSD__2[[#This Row],[Benjamini]],1,0)</f>
        <v>1</v>
      </c>
    </row>
    <row r="479" spans="1:14" x14ac:dyDescent="0.35">
      <c r="A479" s="1" t="s">
        <v>25</v>
      </c>
      <c r="B479" s="1" t="s">
        <v>136</v>
      </c>
      <c r="C479" s="1">
        <v>0.76928907194200002</v>
      </c>
      <c r="D479" s="1">
        <v>0.76121709950200001</v>
      </c>
      <c r="E479" s="1" t="s">
        <v>23</v>
      </c>
      <c r="F479" s="1">
        <v>0.76121709950200001</v>
      </c>
      <c r="G479" s="1">
        <f>ABS(arithmetic_underlying_cor_CSD__2[[#This Row],[rho_BP]])*SQRT(139-2)/SQRT(1-ABS(arithmetic_underlying_cor_CSD__2[[#This Row],[rho_BP]])^2)</f>
        <v>14.093419075282759</v>
      </c>
      <c r="H479" s="1">
        <f>ABS(arithmetic_underlying_cor_CSD__2[[#This Row],[rho_ctrl]])*SQRT(201-2)/SQRT(1-ABS(arithmetic_underlying_cor_CSD__2[[#This Row],[rho_ctrl]])^2)</f>
        <v>16.558729640544584</v>
      </c>
      <c r="I479" s="1">
        <f xml:space="preserve"> _xlfn.T.DIST.2T(arithmetic_underlying_cor_CSD__2[[#This Row],[t1]],139-2)</f>
        <v>1.9451593585013808E-28</v>
      </c>
      <c r="J479" s="1">
        <f xml:space="preserve"> _xlfn.T.DIST.2T(arithmetic_underlying_cor_CSD__2[[#This Row],[t2]],201-2)</f>
        <v>2.7454187666233211E-39</v>
      </c>
      <c r="K479" s="1">
        <f>arithmetic_underlying_cor_CSD__2[[#This Row],[p1]]*arithmetic_underlying_cor_CSD__2[[#This Row],[p2]]</f>
        <v>5.3402770069026717E-67</v>
      </c>
      <c r="L479" s="1">
        <v>478</v>
      </c>
      <c r="M479" s="1">
        <f>(arithmetic_underlying_cor_CSD__2[[#This Row],[Rank]]/9906756)*0.05</f>
        <v>2.4124950690215849E-6</v>
      </c>
      <c r="N479" s="1">
        <f>IF(arithmetic_underlying_cor_CSD__2[[#This Row],[p1p2]]&lt;arithmetic_underlying_cor_CSD__2[[#This Row],[Benjamini]],1,0)</f>
        <v>1</v>
      </c>
    </row>
    <row r="480" spans="1:14" x14ac:dyDescent="0.35">
      <c r="A480" s="1" t="s">
        <v>24</v>
      </c>
      <c r="B480" s="1" t="s">
        <v>191</v>
      </c>
      <c r="C480" s="1">
        <v>0.83521064748200002</v>
      </c>
      <c r="D480" s="1">
        <v>0.69499314427900005</v>
      </c>
      <c r="E480" s="1" t="s">
        <v>23</v>
      </c>
      <c r="F480" s="1">
        <v>0.69499314427900005</v>
      </c>
      <c r="G480" s="1">
        <f>ABS(arithmetic_underlying_cor_CSD__2[[#This Row],[rho_BP]])*SQRT(139-2)/SQRT(1-ABS(arithmetic_underlying_cor_CSD__2[[#This Row],[rho_BP]])^2)</f>
        <v>17.776602935903153</v>
      </c>
      <c r="H480" s="1">
        <f>ABS(arithmetic_underlying_cor_CSD__2[[#This Row],[rho_ctrl]])*SQRT(201-2)/SQRT(1-ABS(arithmetic_underlying_cor_CSD__2[[#This Row],[rho_ctrl]])^2)</f>
        <v>13.635412636838108</v>
      </c>
      <c r="I480" s="1">
        <f xml:space="preserve"> _xlfn.T.DIST.2T(arithmetic_underlying_cor_CSD__2[[#This Row],[t1]],139-2)</f>
        <v>2.1467381394702968E-37</v>
      </c>
      <c r="J480" s="1">
        <f xml:space="preserve"> _xlfn.T.DIST.2T(arithmetic_underlying_cor_CSD__2[[#This Row],[t2]],201-2)</f>
        <v>2.5044963200231968E-30</v>
      </c>
      <c r="K480" s="1">
        <f>arithmetic_underlying_cor_CSD__2[[#This Row],[p1]]*arithmetic_underlying_cor_CSD__2[[#This Row],[p2]]</f>
        <v>5.3764977703568026E-67</v>
      </c>
      <c r="L480" s="1">
        <v>479</v>
      </c>
      <c r="M480" s="1">
        <f>(arithmetic_underlying_cor_CSD__2[[#This Row],[Rank]]/9906756)*0.05</f>
        <v>2.4175421298354379E-6</v>
      </c>
      <c r="N480" s="1">
        <f>IF(arithmetic_underlying_cor_CSD__2[[#This Row],[p1p2]]&lt;arithmetic_underlying_cor_CSD__2[[#This Row],[Benjamini]],1,0)</f>
        <v>1</v>
      </c>
    </row>
    <row r="481" spans="1:14" x14ac:dyDescent="0.35">
      <c r="A481" s="1" t="s">
        <v>191</v>
      </c>
      <c r="B481" s="1" t="s">
        <v>24</v>
      </c>
      <c r="C481" s="1">
        <v>0.83521064748200002</v>
      </c>
      <c r="D481" s="1">
        <v>0.69499314427900005</v>
      </c>
      <c r="E481" s="1" t="s">
        <v>23</v>
      </c>
      <c r="F481" s="1">
        <v>0.69499314427900005</v>
      </c>
      <c r="G481" s="1">
        <f>ABS(arithmetic_underlying_cor_CSD__2[[#This Row],[rho_BP]])*SQRT(139-2)/SQRT(1-ABS(arithmetic_underlying_cor_CSD__2[[#This Row],[rho_BP]])^2)</f>
        <v>17.776602935903153</v>
      </c>
      <c r="H481" s="1">
        <f>ABS(arithmetic_underlying_cor_CSD__2[[#This Row],[rho_ctrl]])*SQRT(201-2)/SQRT(1-ABS(arithmetic_underlying_cor_CSD__2[[#This Row],[rho_ctrl]])^2)</f>
        <v>13.635412636838108</v>
      </c>
      <c r="I481" s="1">
        <f xml:space="preserve"> _xlfn.T.DIST.2T(arithmetic_underlying_cor_CSD__2[[#This Row],[t1]],139-2)</f>
        <v>2.1467381394702968E-37</v>
      </c>
      <c r="J481" s="1">
        <f xml:space="preserve"> _xlfn.T.DIST.2T(arithmetic_underlying_cor_CSD__2[[#This Row],[t2]],201-2)</f>
        <v>2.5044963200231968E-30</v>
      </c>
      <c r="K481" s="1">
        <f>arithmetic_underlying_cor_CSD__2[[#This Row],[p1]]*arithmetic_underlying_cor_CSD__2[[#This Row],[p2]]</f>
        <v>5.3764977703568026E-67</v>
      </c>
      <c r="L481" s="1">
        <v>480</v>
      </c>
      <c r="M481" s="1">
        <f>(arithmetic_underlying_cor_CSD__2[[#This Row],[Rank]]/9906756)*0.05</f>
        <v>2.4225891906492904E-6</v>
      </c>
      <c r="N481" s="1">
        <f>IF(arithmetic_underlying_cor_CSD__2[[#This Row],[p1p2]]&lt;arithmetic_underlying_cor_CSD__2[[#This Row],[Benjamini]],1,0)</f>
        <v>1</v>
      </c>
    </row>
    <row r="482" spans="1:14" x14ac:dyDescent="0.35">
      <c r="A482" s="1" t="s">
        <v>182</v>
      </c>
      <c r="B482" s="1" t="s">
        <v>122</v>
      </c>
      <c r="C482" s="1">
        <v>0.81289768345299995</v>
      </c>
      <c r="D482" s="1">
        <v>0.72244426368199999</v>
      </c>
      <c r="E482" s="1" t="s">
        <v>23</v>
      </c>
      <c r="F482" s="1">
        <v>0.72244426368199999</v>
      </c>
      <c r="G482" s="1">
        <f>ABS(arithmetic_underlying_cor_CSD__2[[#This Row],[rho_BP]])*SQRT(139-2)/SQRT(1-ABS(arithmetic_underlying_cor_CSD__2[[#This Row],[rho_BP]])^2)</f>
        <v>16.336910890211474</v>
      </c>
      <c r="H482" s="1">
        <f>ABS(arithmetic_underlying_cor_CSD__2[[#This Row],[rho_ctrl]])*SQRT(201-2)/SQRT(1-ABS(arithmetic_underlying_cor_CSD__2[[#This Row],[rho_ctrl]])^2)</f>
        <v>14.739514978430199</v>
      </c>
      <c r="I482" s="1">
        <f xml:space="preserve"> _xlfn.T.DIST.2T(arithmetic_underlying_cor_CSD__2[[#This Row],[t1]],139-2)</f>
        <v>5.7168304359780015E-34</v>
      </c>
      <c r="J482" s="1">
        <f xml:space="preserve"> _xlfn.T.DIST.2T(arithmetic_underlying_cor_CSD__2[[#This Row],[t2]],201-2)</f>
        <v>1.0022984547094833E-33</v>
      </c>
      <c r="K482" s="1">
        <f>arithmetic_underlying_cor_CSD__2[[#This Row],[p1]]*arithmetic_underlying_cor_CSD__2[[#This Row],[p2]]</f>
        <v>5.7299703118168931E-67</v>
      </c>
      <c r="L482" s="1">
        <v>481</v>
      </c>
      <c r="M482" s="1">
        <f>(arithmetic_underlying_cor_CSD__2[[#This Row],[Rank]]/9906756)*0.05</f>
        <v>2.427636251463143E-6</v>
      </c>
      <c r="N482" s="1">
        <f>IF(arithmetic_underlying_cor_CSD__2[[#This Row],[p1p2]]&lt;arithmetic_underlying_cor_CSD__2[[#This Row],[Benjamini]],1,0)</f>
        <v>1</v>
      </c>
    </row>
    <row r="483" spans="1:14" x14ac:dyDescent="0.35">
      <c r="A483" s="1" t="s">
        <v>122</v>
      </c>
      <c r="B483" s="1" t="s">
        <v>182</v>
      </c>
      <c r="C483" s="1">
        <v>0.81289768345299995</v>
      </c>
      <c r="D483" s="1">
        <v>0.72244426368199999</v>
      </c>
      <c r="E483" s="1" t="s">
        <v>23</v>
      </c>
      <c r="F483" s="1">
        <v>0.72244426368199999</v>
      </c>
      <c r="G483" s="1">
        <f>ABS(arithmetic_underlying_cor_CSD__2[[#This Row],[rho_BP]])*SQRT(139-2)/SQRT(1-ABS(arithmetic_underlying_cor_CSD__2[[#This Row],[rho_BP]])^2)</f>
        <v>16.336910890211474</v>
      </c>
      <c r="H483" s="1">
        <f>ABS(arithmetic_underlying_cor_CSD__2[[#This Row],[rho_ctrl]])*SQRT(201-2)/SQRT(1-ABS(arithmetic_underlying_cor_CSD__2[[#This Row],[rho_ctrl]])^2)</f>
        <v>14.739514978430199</v>
      </c>
      <c r="I483" s="1">
        <f xml:space="preserve"> _xlfn.T.DIST.2T(arithmetic_underlying_cor_CSD__2[[#This Row],[t1]],139-2)</f>
        <v>5.7168304359780015E-34</v>
      </c>
      <c r="J483" s="1">
        <f xml:space="preserve"> _xlfn.T.DIST.2T(arithmetic_underlying_cor_CSD__2[[#This Row],[t2]],201-2)</f>
        <v>1.0022984547094833E-33</v>
      </c>
      <c r="K483" s="1">
        <f>arithmetic_underlying_cor_CSD__2[[#This Row],[p1]]*arithmetic_underlying_cor_CSD__2[[#This Row],[p2]]</f>
        <v>5.7299703118168931E-67</v>
      </c>
      <c r="L483" s="1">
        <v>482</v>
      </c>
      <c r="M483" s="1">
        <f>(arithmetic_underlying_cor_CSD__2[[#This Row],[Rank]]/9906756)*0.05</f>
        <v>2.4326833122769959E-6</v>
      </c>
      <c r="N483" s="1">
        <f>IF(arithmetic_underlying_cor_CSD__2[[#This Row],[p1p2]]&lt;arithmetic_underlying_cor_CSD__2[[#This Row],[Benjamini]],1,0)</f>
        <v>1</v>
      </c>
    </row>
    <row r="484" spans="1:14" x14ac:dyDescent="0.35">
      <c r="A484" s="1" t="s">
        <v>268</v>
      </c>
      <c r="B484" s="1" t="s">
        <v>192</v>
      </c>
      <c r="C484" s="1">
        <v>0.80663917266200003</v>
      </c>
      <c r="D484" s="1">
        <v>0.727398751244</v>
      </c>
      <c r="E484" s="1" t="s">
        <v>23</v>
      </c>
      <c r="F484" s="1">
        <v>0.727398751244</v>
      </c>
      <c r="G484" s="1">
        <f>ABS(arithmetic_underlying_cor_CSD__2[[#This Row],[rho_BP]])*SQRT(139-2)/SQRT(1-ABS(arithmetic_underlying_cor_CSD__2[[#This Row],[rho_BP]])^2)</f>
        <v>15.974218965034961</v>
      </c>
      <c r="H484" s="1">
        <f>ABS(arithmetic_underlying_cor_CSD__2[[#This Row],[rho_ctrl]])*SQRT(201-2)/SQRT(1-ABS(arithmetic_underlying_cor_CSD__2[[#This Row],[rho_ctrl]])^2)</f>
        <v>14.953362727162359</v>
      </c>
      <c r="I484" s="1">
        <f xml:space="preserve"> _xlfn.T.DIST.2T(arithmetic_underlying_cor_CSD__2[[#This Row],[t1]],139-2)</f>
        <v>4.3289298718339626E-33</v>
      </c>
      <c r="J484" s="1">
        <f xml:space="preserve"> _xlfn.T.DIST.2T(arithmetic_underlying_cor_CSD__2[[#This Row],[t2]],201-2)</f>
        <v>2.2073797319099871E-34</v>
      </c>
      <c r="K484" s="1">
        <f>arithmetic_underlying_cor_CSD__2[[#This Row],[p1]]*arithmetic_underlying_cor_CSD__2[[#This Row],[p2]]</f>
        <v>9.5555920599459871E-67</v>
      </c>
      <c r="L484" s="1">
        <v>483</v>
      </c>
      <c r="M484" s="1">
        <f>(arithmetic_underlying_cor_CSD__2[[#This Row],[Rank]]/9906756)*0.05</f>
        <v>2.4377303730908484E-6</v>
      </c>
      <c r="N484" s="1">
        <f>IF(arithmetic_underlying_cor_CSD__2[[#This Row],[p1p2]]&lt;arithmetic_underlying_cor_CSD__2[[#This Row],[Benjamini]],1,0)</f>
        <v>1</v>
      </c>
    </row>
    <row r="485" spans="1:14" x14ac:dyDescent="0.35">
      <c r="A485" s="1" t="s">
        <v>192</v>
      </c>
      <c r="B485" s="1" t="s">
        <v>268</v>
      </c>
      <c r="C485" s="1">
        <v>0.80663917266200003</v>
      </c>
      <c r="D485" s="1">
        <v>0.727398751244</v>
      </c>
      <c r="E485" s="1" t="s">
        <v>23</v>
      </c>
      <c r="F485" s="1">
        <v>0.727398751244</v>
      </c>
      <c r="G485" s="1">
        <f>ABS(arithmetic_underlying_cor_CSD__2[[#This Row],[rho_BP]])*SQRT(139-2)/SQRT(1-ABS(arithmetic_underlying_cor_CSD__2[[#This Row],[rho_BP]])^2)</f>
        <v>15.974218965034961</v>
      </c>
      <c r="H485" s="1">
        <f>ABS(arithmetic_underlying_cor_CSD__2[[#This Row],[rho_ctrl]])*SQRT(201-2)/SQRT(1-ABS(arithmetic_underlying_cor_CSD__2[[#This Row],[rho_ctrl]])^2)</f>
        <v>14.953362727162359</v>
      </c>
      <c r="I485" s="1">
        <f xml:space="preserve"> _xlfn.T.DIST.2T(arithmetic_underlying_cor_CSD__2[[#This Row],[t1]],139-2)</f>
        <v>4.3289298718339626E-33</v>
      </c>
      <c r="J485" s="1">
        <f xml:space="preserve"> _xlfn.T.DIST.2T(arithmetic_underlying_cor_CSD__2[[#This Row],[t2]],201-2)</f>
        <v>2.2073797319099871E-34</v>
      </c>
      <c r="K485" s="1">
        <f>arithmetic_underlying_cor_CSD__2[[#This Row],[p1]]*arithmetic_underlying_cor_CSD__2[[#This Row],[p2]]</f>
        <v>9.5555920599459871E-67</v>
      </c>
      <c r="L485" s="1">
        <v>484</v>
      </c>
      <c r="M485" s="1">
        <f>(arithmetic_underlying_cor_CSD__2[[#This Row],[Rank]]/9906756)*0.05</f>
        <v>2.442777433904701E-6</v>
      </c>
      <c r="N485" s="1">
        <f>IF(arithmetic_underlying_cor_CSD__2[[#This Row],[p1p2]]&lt;arithmetic_underlying_cor_CSD__2[[#This Row],[Benjamini]],1,0)</f>
        <v>1</v>
      </c>
    </row>
    <row r="486" spans="1:14" x14ac:dyDescent="0.35">
      <c r="A486" s="1" t="s">
        <v>432</v>
      </c>
      <c r="B486" s="1" t="s">
        <v>430</v>
      </c>
      <c r="C486" s="1">
        <v>0.75202678417299995</v>
      </c>
      <c r="D486" s="1">
        <v>0.770970572139</v>
      </c>
      <c r="E486" s="1" t="s">
        <v>23</v>
      </c>
      <c r="F486" s="1">
        <v>0.75202678417299995</v>
      </c>
      <c r="G486" s="1">
        <f>ABS(arithmetic_underlying_cor_CSD__2[[#This Row],[rho_BP]])*SQRT(139-2)/SQRT(1-ABS(arithmetic_underlying_cor_CSD__2[[#This Row],[rho_BP]])^2)</f>
        <v>13.354290968843314</v>
      </c>
      <c r="H486" s="1">
        <f>ABS(arithmetic_underlying_cor_CSD__2[[#This Row],[rho_ctrl]])*SQRT(201-2)/SQRT(1-ABS(arithmetic_underlying_cor_CSD__2[[#This Row],[rho_ctrl]])^2)</f>
        <v>17.077056809779009</v>
      </c>
      <c r="I486" s="1">
        <f xml:space="preserve"> _xlfn.T.DIST.2T(arithmetic_underlying_cor_CSD__2[[#This Row],[t1]],139-2)</f>
        <v>1.4238142431060288E-26</v>
      </c>
      <c r="J486" s="1">
        <f xml:space="preserve"> _xlfn.T.DIST.2T(arithmetic_underlying_cor_CSD__2[[#This Row],[t2]],201-2)</f>
        <v>7.4076399261627628E-41</v>
      </c>
      <c r="K486" s="1">
        <f>arithmetic_underlying_cor_CSD__2[[#This Row],[p1]]*arithmetic_underlying_cor_CSD__2[[#This Row],[p2]]</f>
        <v>1.0547103234671433E-66</v>
      </c>
      <c r="L486" s="1">
        <v>485</v>
      </c>
      <c r="M486" s="1">
        <f>(arithmetic_underlying_cor_CSD__2[[#This Row],[Rank]]/9906756)*0.05</f>
        <v>2.4478244947185539E-6</v>
      </c>
      <c r="N486" s="1">
        <f>IF(arithmetic_underlying_cor_CSD__2[[#This Row],[p1p2]]&lt;arithmetic_underlying_cor_CSD__2[[#This Row],[Benjamini]],1,0)</f>
        <v>1</v>
      </c>
    </row>
    <row r="487" spans="1:14" x14ac:dyDescent="0.35">
      <c r="A487" s="1" t="s">
        <v>430</v>
      </c>
      <c r="B487" s="1" t="s">
        <v>432</v>
      </c>
      <c r="C487" s="1">
        <v>0.75202678417299995</v>
      </c>
      <c r="D487" s="1">
        <v>0.770970572139</v>
      </c>
      <c r="E487" s="1" t="s">
        <v>23</v>
      </c>
      <c r="F487" s="1">
        <v>0.75202678417299995</v>
      </c>
      <c r="G487" s="1">
        <f>ABS(arithmetic_underlying_cor_CSD__2[[#This Row],[rho_BP]])*SQRT(139-2)/SQRT(1-ABS(arithmetic_underlying_cor_CSD__2[[#This Row],[rho_BP]])^2)</f>
        <v>13.354290968843314</v>
      </c>
      <c r="H487" s="1">
        <f>ABS(arithmetic_underlying_cor_CSD__2[[#This Row],[rho_ctrl]])*SQRT(201-2)/SQRT(1-ABS(arithmetic_underlying_cor_CSD__2[[#This Row],[rho_ctrl]])^2)</f>
        <v>17.077056809779009</v>
      </c>
      <c r="I487" s="1">
        <f xml:space="preserve"> _xlfn.T.DIST.2T(arithmetic_underlying_cor_CSD__2[[#This Row],[t1]],139-2)</f>
        <v>1.4238142431060288E-26</v>
      </c>
      <c r="J487" s="1">
        <f xml:space="preserve"> _xlfn.T.DIST.2T(arithmetic_underlying_cor_CSD__2[[#This Row],[t2]],201-2)</f>
        <v>7.4076399261627628E-41</v>
      </c>
      <c r="K487" s="1">
        <f>arithmetic_underlying_cor_CSD__2[[#This Row],[p1]]*arithmetic_underlying_cor_CSD__2[[#This Row],[p2]]</f>
        <v>1.0547103234671433E-66</v>
      </c>
      <c r="L487" s="1">
        <v>486</v>
      </c>
      <c r="M487" s="1">
        <f>(arithmetic_underlying_cor_CSD__2[[#This Row],[Rank]]/9906756)*0.05</f>
        <v>2.4528715555324065E-6</v>
      </c>
      <c r="N487" s="1">
        <f>IF(arithmetic_underlying_cor_CSD__2[[#This Row],[p1p2]]&lt;arithmetic_underlying_cor_CSD__2[[#This Row],[Benjamini]],1,0)</f>
        <v>1</v>
      </c>
    </row>
    <row r="488" spans="1:14" x14ac:dyDescent="0.35">
      <c r="A488" s="1" t="s">
        <v>106</v>
      </c>
      <c r="B488" s="1" t="s">
        <v>107</v>
      </c>
      <c r="C488" s="1">
        <v>0.80421758273400001</v>
      </c>
      <c r="D488" s="1">
        <v>0.72939025870600005</v>
      </c>
      <c r="E488" s="1" t="s">
        <v>23</v>
      </c>
      <c r="F488" s="1">
        <v>0.72939025870600005</v>
      </c>
      <c r="G488" s="1">
        <f>ABS(arithmetic_underlying_cor_CSD__2[[#This Row],[rho_BP]])*SQRT(139-2)/SQRT(1-ABS(arithmetic_underlying_cor_CSD__2[[#This Row],[rho_BP]])^2)</f>
        <v>15.838080605647727</v>
      </c>
      <c r="H488" s="1">
        <f>ABS(arithmetic_underlying_cor_CSD__2[[#This Row],[rho_ctrl]])*SQRT(201-2)/SQRT(1-ABS(arithmetic_underlying_cor_CSD__2[[#This Row],[rho_ctrl]])^2)</f>
        <v>15.040707995428571</v>
      </c>
      <c r="I488" s="1">
        <f xml:space="preserve"> _xlfn.T.DIST.2T(arithmetic_underlying_cor_CSD__2[[#This Row],[t1]],139-2)</f>
        <v>9.2899072383844703E-33</v>
      </c>
      <c r="J488" s="1">
        <f xml:space="preserve"> _xlfn.T.DIST.2T(arithmetic_underlying_cor_CSD__2[[#This Row],[t2]],201-2)</f>
        <v>1.1902896702521357E-34</v>
      </c>
      <c r="K488" s="1">
        <f>arithmetic_underlying_cor_CSD__2[[#This Row],[p1]]*arithmetic_underlying_cor_CSD__2[[#This Row],[p2]]</f>
        <v>1.105768062344958E-66</v>
      </c>
      <c r="L488" s="1">
        <v>487</v>
      </c>
      <c r="M488" s="1">
        <f>(arithmetic_underlying_cor_CSD__2[[#This Row],[Rank]]/9906756)*0.05</f>
        <v>2.4579186163462594E-6</v>
      </c>
      <c r="N488" s="1">
        <f>IF(arithmetic_underlying_cor_CSD__2[[#This Row],[p1p2]]&lt;arithmetic_underlying_cor_CSD__2[[#This Row],[Benjamini]],1,0)</f>
        <v>1</v>
      </c>
    </row>
    <row r="489" spans="1:14" x14ac:dyDescent="0.35">
      <c r="A489" s="1" t="s">
        <v>107</v>
      </c>
      <c r="B489" s="1" t="s">
        <v>106</v>
      </c>
      <c r="C489" s="1">
        <v>0.80421758273400001</v>
      </c>
      <c r="D489" s="1">
        <v>0.72939025870600005</v>
      </c>
      <c r="E489" s="1" t="s">
        <v>23</v>
      </c>
      <c r="F489" s="1">
        <v>0.72939025870600005</v>
      </c>
      <c r="G489" s="1">
        <f>ABS(arithmetic_underlying_cor_CSD__2[[#This Row],[rho_BP]])*SQRT(139-2)/SQRT(1-ABS(arithmetic_underlying_cor_CSD__2[[#This Row],[rho_BP]])^2)</f>
        <v>15.838080605647727</v>
      </c>
      <c r="H489" s="1">
        <f>ABS(arithmetic_underlying_cor_CSD__2[[#This Row],[rho_ctrl]])*SQRT(201-2)/SQRT(1-ABS(arithmetic_underlying_cor_CSD__2[[#This Row],[rho_ctrl]])^2)</f>
        <v>15.040707995428571</v>
      </c>
      <c r="I489" s="1">
        <f xml:space="preserve"> _xlfn.T.DIST.2T(arithmetic_underlying_cor_CSD__2[[#This Row],[t1]],139-2)</f>
        <v>9.2899072383844703E-33</v>
      </c>
      <c r="J489" s="1">
        <f xml:space="preserve"> _xlfn.T.DIST.2T(arithmetic_underlying_cor_CSD__2[[#This Row],[t2]],201-2)</f>
        <v>1.1902896702521357E-34</v>
      </c>
      <c r="K489" s="1">
        <f>arithmetic_underlying_cor_CSD__2[[#This Row],[p1]]*arithmetic_underlying_cor_CSD__2[[#This Row],[p2]]</f>
        <v>1.105768062344958E-66</v>
      </c>
      <c r="L489" s="1">
        <v>488</v>
      </c>
      <c r="M489" s="1">
        <f>(arithmetic_underlying_cor_CSD__2[[#This Row],[Rank]]/9906756)*0.05</f>
        <v>2.462965677160112E-6</v>
      </c>
      <c r="N489" s="1">
        <f>IF(arithmetic_underlying_cor_CSD__2[[#This Row],[p1p2]]&lt;arithmetic_underlying_cor_CSD__2[[#This Row],[Benjamini]],1,0)</f>
        <v>1</v>
      </c>
    </row>
    <row r="490" spans="1:14" x14ac:dyDescent="0.35">
      <c r="A490" s="1" t="s">
        <v>137</v>
      </c>
      <c r="B490" s="1" t="s">
        <v>25</v>
      </c>
      <c r="C490" s="1">
        <v>0.805442661871</v>
      </c>
      <c r="D490" s="1">
        <v>0.727703218905</v>
      </c>
      <c r="E490" s="1" t="s">
        <v>23</v>
      </c>
      <c r="F490" s="1">
        <v>0.727703218905</v>
      </c>
      <c r="G490" s="1">
        <f>ABS(arithmetic_underlying_cor_CSD__2[[#This Row],[rho_BP]])*SQRT(139-2)/SQRT(1-ABS(arithmetic_underlying_cor_CSD__2[[#This Row],[rho_BP]])^2)</f>
        <v>15.906669389830311</v>
      </c>
      <c r="H490" s="1">
        <f>ABS(arithmetic_underlying_cor_CSD__2[[#This Row],[rho_ctrl]])*SQRT(201-2)/SQRT(1-ABS(arithmetic_underlying_cor_CSD__2[[#This Row],[rho_ctrl]])^2)</f>
        <v>14.966664012396103</v>
      </c>
      <c r="I490" s="1">
        <f xml:space="preserve"> _xlfn.T.DIST.2T(arithmetic_underlying_cor_CSD__2[[#This Row],[t1]],139-2)</f>
        <v>6.3215266898646247E-33</v>
      </c>
      <c r="J490" s="1">
        <f xml:space="preserve"> _xlfn.T.DIST.2T(arithmetic_underlying_cor_CSD__2[[#This Row],[t2]],201-2)</f>
        <v>2.0092029290503881E-34</v>
      </c>
      <c r="K490" s="1">
        <f>arithmetic_underlying_cor_CSD__2[[#This Row],[p1]]*arithmetic_underlying_cor_CSD__2[[#This Row],[p2]]</f>
        <v>1.2701229941346208E-66</v>
      </c>
      <c r="L490" s="1">
        <v>489</v>
      </c>
      <c r="M490" s="1">
        <f>(arithmetic_underlying_cor_CSD__2[[#This Row],[Rank]]/9906756)*0.05</f>
        <v>2.4680127379739645E-6</v>
      </c>
      <c r="N490" s="1">
        <f>IF(arithmetic_underlying_cor_CSD__2[[#This Row],[p1p2]]&lt;arithmetic_underlying_cor_CSD__2[[#This Row],[Benjamini]],1,0)</f>
        <v>1</v>
      </c>
    </row>
    <row r="491" spans="1:14" x14ac:dyDescent="0.35">
      <c r="A491" s="1" t="s">
        <v>25</v>
      </c>
      <c r="B491" s="1" t="s">
        <v>137</v>
      </c>
      <c r="C491" s="1">
        <v>0.805442661871</v>
      </c>
      <c r="D491" s="1">
        <v>0.727703218905</v>
      </c>
      <c r="E491" s="1" t="s">
        <v>23</v>
      </c>
      <c r="F491" s="1">
        <v>0.727703218905</v>
      </c>
      <c r="G491" s="1">
        <f>ABS(arithmetic_underlying_cor_CSD__2[[#This Row],[rho_BP]])*SQRT(139-2)/SQRT(1-ABS(arithmetic_underlying_cor_CSD__2[[#This Row],[rho_BP]])^2)</f>
        <v>15.906669389830311</v>
      </c>
      <c r="H491" s="1">
        <f>ABS(arithmetic_underlying_cor_CSD__2[[#This Row],[rho_ctrl]])*SQRT(201-2)/SQRT(1-ABS(arithmetic_underlying_cor_CSD__2[[#This Row],[rho_ctrl]])^2)</f>
        <v>14.966664012396103</v>
      </c>
      <c r="I491" s="1">
        <f xml:space="preserve"> _xlfn.T.DIST.2T(arithmetic_underlying_cor_CSD__2[[#This Row],[t1]],139-2)</f>
        <v>6.3215266898646247E-33</v>
      </c>
      <c r="J491" s="1">
        <f xml:space="preserve"> _xlfn.T.DIST.2T(arithmetic_underlying_cor_CSD__2[[#This Row],[t2]],201-2)</f>
        <v>2.0092029290503881E-34</v>
      </c>
      <c r="K491" s="1">
        <f>arithmetic_underlying_cor_CSD__2[[#This Row],[p1]]*arithmetic_underlying_cor_CSD__2[[#This Row],[p2]]</f>
        <v>1.2701229941346208E-66</v>
      </c>
      <c r="L491" s="1">
        <v>490</v>
      </c>
      <c r="M491" s="1">
        <f>(arithmetic_underlying_cor_CSD__2[[#This Row],[Rank]]/9906756)*0.05</f>
        <v>2.473059798787817E-6</v>
      </c>
      <c r="N491" s="1">
        <f>IF(arithmetic_underlying_cor_CSD__2[[#This Row],[p1p2]]&lt;arithmetic_underlying_cor_CSD__2[[#This Row],[Benjamini]],1,0)</f>
        <v>1</v>
      </c>
    </row>
    <row r="492" spans="1:14" x14ac:dyDescent="0.35">
      <c r="A492" s="1" t="s">
        <v>45</v>
      </c>
      <c r="B492" s="1" t="s">
        <v>48</v>
      </c>
      <c r="C492" s="1">
        <v>0.746507992806</v>
      </c>
      <c r="D492" s="1">
        <v>0.77364219403000001</v>
      </c>
      <c r="E492" s="1" t="s">
        <v>23</v>
      </c>
      <c r="F492" s="1">
        <v>0.746507992806</v>
      </c>
      <c r="G492" s="1">
        <f>ABS(arithmetic_underlying_cor_CSD__2[[#This Row],[rho_BP]])*SQRT(139-2)/SQRT(1-ABS(arithmetic_underlying_cor_CSD__2[[#This Row],[rho_BP]])^2)</f>
        <v>13.131892587511018</v>
      </c>
      <c r="H492" s="1">
        <f>ABS(arithmetic_underlying_cor_CSD__2[[#This Row],[rho_ctrl]])*SQRT(201-2)/SQRT(1-ABS(arithmetic_underlying_cor_CSD__2[[#This Row],[rho_ctrl]])^2)</f>
        <v>17.224076363999853</v>
      </c>
      <c r="I492" s="1">
        <f xml:space="preserve"> _xlfn.T.DIST.2T(arithmetic_underlying_cor_CSD__2[[#This Row],[t1]],139-2)</f>
        <v>5.21845134557829E-26</v>
      </c>
      <c r="J492" s="1">
        <f xml:space="preserve"> _xlfn.T.DIST.2T(arithmetic_underlying_cor_CSD__2[[#This Row],[t2]],201-2)</f>
        <v>2.6687520493502604E-41</v>
      </c>
      <c r="K492" s="1">
        <f>arithmetic_underlying_cor_CSD__2[[#This Row],[p1]]*arithmetic_underlying_cor_CSD__2[[#This Row],[p2]]</f>
        <v>1.3926752722946685E-66</v>
      </c>
      <c r="L492" s="1">
        <v>491</v>
      </c>
      <c r="M492" s="1">
        <f>(arithmetic_underlying_cor_CSD__2[[#This Row],[Rank]]/9906756)*0.05</f>
        <v>2.47810685960167E-6</v>
      </c>
      <c r="N492" s="1">
        <f>IF(arithmetic_underlying_cor_CSD__2[[#This Row],[p1p2]]&lt;arithmetic_underlying_cor_CSD__2[[#This Row],[Benjamini]],1,0)</f>
        <v>1</v>
      </c>
    </row>
    <row r="493" spans="1:14" x14ac:dyDescent="0.35">
      <c r="A493" s="1" t="s">
        <v>48</v>
      </c>
      <c r="B493" s="1" t="s">
        <v>45</v>
      </c>
      <c r="C493" s="1">
        <v>0.746507992806</v>
      </c>
      <c r="D493" s="1">
        <v>0.77364219403000001</v>
      </c>
      <c r="E493" s="1" t="s">
        <v>23</v>
      </c>
      <c r="F493" s="1">
        <v>0.746507992806</v>
      </c>
      <c r="G493" s="1">
        <f>ABS(arithmetic_underlying_cor_CSD__2[[#This Row],[rho_BP]])*SQRT(139-2)/SQRT(1-ABS(arithmetic_underlying_cor_CSD__2[[#This Row],[rho_BP]])^2)</f>
        <v>13.131892587511018</v>
      </c>
      <c r="H493" s="1">
        <f>ABS(arithmetic_underlying_cor_CSD__2[[#This Row],[rho_ctrl]])*SQRT(201-2)/SQRT(1-ABS(arithmetic_underlying_cor_CSD__2[[#This Row],[rho_ctrl]])^2)</f>
        <v>17.224076363999853</v>
      </c>
      <c r="I493" s="1">
        <f xml:space="preserve"> _xlfn.T.DIST.2T(arithmetic_underlying_cor_CSD__2[[#This Row],[t1]],139-2)</f>
        <v>5.21845134557829E-26</v>
      </c>
      <c r="J493" s="1">
        <f xml:space="preserve"> _xlfn.T.DIST.2T(arithmetic_underlying_cor_CSD__2[[#This Row],[t2]],201-2)</f>
        <v>2.6687520493502604E-41</v>
      </c>
      <c r="K493" s="1">
        <f>arithmetic_underlying_cor_CSD__2[[#This Row],[p1]]*arithmetic_underlying_cor_CSD__2[[#This Row],[p2]]</f>
        <v>1.3926752722946685E-66</v>
      </c>
      <c r="L493" s="1">
        <v>492</v>
      </c>
      <c r="M493" s="1">
        <f>(arithmetic_underlying_cor_CSD__2[[#This Row],[Rank]]/9906756)*0.05</f>
        <v>2.4831539204155229E-6</v>
      </c>
      <c r="N493" s="1">
        <f>IF(arithmetic_underlying_cor_CSD__2[[#This Row],[p1p2]]&lt;arithmetic_underlying_cor_CSD__2[[#This Row],[Benjamini]],1,0)</f>
        <v>1</v>
      </c>
    </row>
    <row r="494" spans="1:14" x14ac:dyDescent="0.35">
      <c r="A494" s="1" t="s">
        <v>119</v>
      </c>
      <c r="B494" s="1" t="s">
        <v>98</v>
      </c>
      <c r="C494" s="1">
        <v>0.79397085611499996</v>
      </c>
      <c r="D494" s="1">
        <v>0.73769915920399998</v>
      </c>
      <c r="E494" s="1" t="s">
        <v>23</v>
      </c>
      <c r="F494" s="1">
        <v>0.73769915920399998</v>
      </c>
      <c r="G494" s="1">
        <f>ABS(arithmetic_underlying_cor_CSD__2[[#This Row],[rho_BP]])*SQRT(139-2)/SQRT(1-ABS(arithmetic_underlying_cor_CSD__2[[#This Row],[rho_BP]])^2)</f>
        <v>15.285963709568188</v>
      </c>
      <c r="H494" s="1">
        <f>ABS(arithmetic_underlying_cor_CSD__2[[#This Row],[rho_ctrl]])*SQRT(201-2)/SQRT(1-ABS(arithmetic_underlying_cor_CSD__2[[#This Row],[rho_ctrl]])^2)</f>
        <v>15.414118372812956</v>
      </c>
      <c r="I494" s="1">
        <f xml:space="preserve"> _xlfn.T.DIST.2T(arithmetic_underlying_cor_CSD__2[[#This Row],[t1]],139-2)</f>
        <v>2.0971826414162315E-31</v>
      </c>
      <c r="J494" s="1">
        <f xml:space="preserve"> _xlfn.T.DIST.2T(arithmetic_underlying_cor_CSD__2[[#This Row],[t2]],201-2)</f>
        <v>8.5179963409769331E-36</v>
      </c>
      <c r="K494" s="1">
        <f>arithmetic_underlying_cor_CSD__2[[#This Row],[p1]]*arithmetic_underlying_cor_CSD__2[[#This Row],[p2]]</f>
        <v>1.7863794065943799E-66</v>
      </c>
      <c r="L494" s="1">
        <v>493</v>
      </c>
      <c r="M494" s="1">
        <f>(arithmetic_underlying_cor_CSD__2[[#This Row],[Rank]]/9906756)*0.05</f>
        <v>2.4882009812293755E-6</v>
      </c>
      <c r="N494" s="1">
        <f>IF(arithmetic_underlying_cor_CSD__2[[#This Row],[p1p2]]&lt;arithmetic_underlying_cor_CSD__2[[#This Row],[Benjamini]],1,0)</f>
        <v>1</v>
      </c>
    </row>
    <row r="495" spans="1:14" x14ac:dyDescent="0.35">
      <c r="A495" s="1" t="s">
        <v>98</v>
      </c>
      <c r="B495" s="1" t="s">
        <v>119</v>
      </c>
      <c r="C495" s="1">
        <v>0.79397085611499996</v>
      </c>
      <c r="D495" s="1">
        <v>0.73769915920399998</v>
      </c>
      <c r="E495" s="1" t="s">
        <v>23</v>
      </c>
      <c r="F495" s="1">
        <v>0.73769915920399998</v>
      </c>
      <c r="G495" s="1">
        <f>ABS(arithmetic_underlying_cor_CSD__2[[#This Row],[rho_BP]])*SQRT(139-2)/SQRT(1-ABS(arithmetic_underlying_cor_CSD__2[[#This Row],[rho_BP]])^2)</f>
        <v>15.285963709568188</v>
      </c>
      <c r="H495" s="1">
        <f>ABS(arithmetic_underlying_cor_CSD__2[[#This Row],[rho_ctrl]])*SQRT(201-2)/SQRT(1-ABS(arithmetic_underlying_cor_CSD__2[[#This Row],[rho_ctrl]])^2)</f>
        <v>15.414118372812956</v>
      </c>
      <c r="I495" s="1">
        <f xml:space="preserve"> _xlfn.T.DIST.2T(arithmetic_underlying_cor_CSD__2[[#This Row],[t1]],139-2)</f>
        <v>2.0971826414162315E-31</v>
      </c>
      <c r="J495" s="1">
        <f xml:space="preserve"> _xlfn.T.DIST.2T(arithmetic_underlying_cor_CSD__2[[#This Row],[t2]],201-2)</f>
        <v>8.5179963409769331E-36</v>
      </c>
      <c r="K495" s="1">
        <f>arithmetic_underlying_cor_CSD__2[[#This Row],[p1]]*arithmetic_underlying_cor_CSD__2[[#This Row],[p2]]</f>
        <v>1.7863794065943799E-66</v>
      </c>
      <c r="L495" s="1">
        <v>494</v>
      </c>
      <c r="M495" s="1">
        <f>(arithmetic_underlying_cor_CSD__2[[#This Row],[Rank]]/9906756)*0.05</f>
        <v>2.493248042043228E-6</v>
      </c>
      <c r="N495" s="1">
        <f>IF(arithmetic_underlying_cor_CSD__2[[#This Row],[p1p2]]&lt;arithmetic_underlying_cor_CSD__2[[#This Row],[Benjamini]],1,0)</f>
        <v>1</v>
      </c>
    </row>
    <row r="496" spans="1:14" x14ac:dyDescent="0.35">
      <c r="A496" s="1" t="s">
        <v>62</v>
      </c>
      <c r="B496" s="1" t="s">
        <v>59</v>
      </c>
      <c r="C496" s="1">
        <v>0.75342711510799998</v>
      </c>
      <c r="D496" s="1">
        <v>0.76862406965200003</v>
      </c>
      <c r="E496" s="1" t="s">
        <v>23</v>
      </c>
      <c r="F496" s="1">
        <v>0.75342711510799998</v>
      </c>
      <c r="G496" s="1">
        <f>ABS(arithmetic_underlying_cor_CSD__2[[#This Row],[rho_BP]])*SQRT(139-2)/SQRT(1-ABS(arithmetic_underlying_cor_CSD__2[[#This Row],[rho_BP]])^2)</f>
        <v>13.411736498985501</v>
      </c>
      <c r="H496" s="1">
        <f>ABS(arithmetic_underlying_cor_CSD__2[[#This Row],[rho_ctrl]])*SQRT(201-2)/SQRT(1-ABS(arithmetic_underlying_cor_CSD__2[[#This Row],[rho_ctrl]])^2)</f>
        <v>16.949764324436629</v>
      </c>
      <c r="I496" s="1">
        <f xml:space="preserve"> _xlfn.T.DIST.2T(arithmetic_underlying_cor_CSD__2[[#This Row],[t1]],139-2)</f>
        <v>1.0184986325952204E-26</v>
      </c>
      <c r="J496" s="1">
        <f xml:space="preserve"> _xlfn.T.DIST.2T(arithmetic_underlying_cor_CSD__2[[#This Row],[t2]],201-2)</f>
        <v>1.7954111512452917E-40</v>
      </c>
      <c r="K496" s="1">
        <f>arithmetic_underlying_cor_CSD__2[[#This Row],[p1]]*arithmetic_underlying_cor_CSD__2[[#This Row],[p2]]</f>
        <v>1.8286238024895399E-66</v>
      </c>
      <c r="L496" s="1">
        <v>495</v>
      </c>
      <c r="M496" s="1">
        <f>(arithmetic_underlying_cor_CSD__2[[#This Row],[Rank]]/9906756)*0.05</f>
        <v>2.4982951028570805E-6</v>
      </c>
      <c r="N496" s="1">
        <f>IF(arithmetic_underlying_cor_CSD__2[[#This Row],[p1p2]]&lt;arithmetic_underlying_cor_CSD__2[[#This Row],[Benjamini]],1,0)</f>
        <v>1</v>
      </c>
    </row>
    <row r="497" spans="1:14" x14ac:dyDescent="0.35">
      <c r="A497" s="1" t="s">
        <v>59</v>
      </c>
      <c r="B497" s="1" t="s">
        <v>62</v>
      </c>
      <c r="C497" s="1">
        <v>0.75342711510799998</v>
      </c>
      <c r="D497" s="1">
        <v>0.76862406965200003</v>
      </c>
      <c r="E497" s="1" t="s">
        <v>23</v>
      </c>
      <c r="F497" s="1">
        <v>0.75342711510799998</v>
      </c>
      <c r="G497" s="1">
        <f>ABS(arithmetic_underlying_cor_CSD__2[[#This Row],[rho_BP]])*SQRT(139-2)/SQRT(1-ABS(arithmetic_underlying_cor_CSD__2[[#This Row],[rho_BP]])^2)</f>
        <v>13.411736498985501</v>
      </c>
      <c r="H497" s="1">
        <f>ABS(arithmetic_underlying_cor_CSD__2[[#This Row],[rho_ctrl]])*SQRT(201-2)/SQRT(1-ABS(arithmetic_underlying_cor_CSD__2[[#This Row],[rho_ctrl]])^2)</f>
        <v>16.949764324436629</v>
      </c>
      <c r="I497" s="1">
        <f xml:space="preserve"> _xlfn.T.DIST.2T(arithmetic_underlying_cor_CSD__2[[#This Row],[t1]],139-2)</f>
        <v>1.0184986325952204E-26</v>
      </c>
      <c r="J497" s="1">
        <f xml:space="preserve"> _xlfn.T.DIST.2T(arithmetic_underlying_cor_CSD__2[[#This Row],[t2]],201-2)</f>
        <v>1.7954111512452917E-40</v>
      </c>
      <c r="K497" s="1">
        <f>arithmetic_underlying_cor_CSD__2[[#This Row],[p1]]*arithmetic_underlying_cor_CSD__2[[#This Row],[p2]]</f>
        <v>1.8286238024895399E-66</v>
      </c>
      <c r="L497" s="1">
        <v>496</v>
      </c>
      <c r="M497" s="1">
        <f>(arithmetic_underlying_cor_CSD__2[[#This Row],[Rank]]/9906756)*0.05</f>
        <v>2.5033421636709331E-6</v>
      </c>
      <c r="N497" s="1">
        <f>IF(arithmetic_underlying_cor_CSD__2[[#This Row],[p1p2]]&lt;arithmetic_underlying_cor_CSD__2[[#This Row],[Benjamini]],1,0)</f>
        <v>1</v>
      </c>
    </row>
    <row r="498" spans="1:14" x14ac:dyDescent="0.35">
      <c r="A498" s="1" t="s">
        <v>460</v>
      </c>
      <c r="B498" s="1" t="s">
        <v>462</v>
      </c>
      <c r="C498" s="1">
        <v>0.77716567625900002</v>
      </c>
      <c r="D498" s="1">
        <v>0.75136429850700004</v>
      </c>
      <c r="E498" s="1" t="s">
        <v>23</v>
      </c>
      <c r="F498" s="1">
        <v>0.75136429850700004</v>
      </c>
      <c r="G498" s="1">
        <f>ABS(arithmetic_underlying_cor_CSD__2[[#This Row],[rho_BP]])*SQRT(139-2)/SQRT(1-ABS(arithmetic_underlying_cor_CSD__2[[#This Row],[rho_BP]])^2)</f>
        <v>14.455026534455877</v>
      </c>
      <c r="H498" s="1">
        <f>ABS(arithmetic_underlying_cor_CSD__2[[#This Row],[rho_ctrl]])*SQRT(201-2)/SQRT(1-ABS(arithmetic_underlying_cor_CSD__2[[#This Row],[rho_ctrl]])^2)</f>
        <v>16.062276697045913</v>
      </c>
      <c r="I498" s="1">
        <f xml:space="preserve"> _xlfn.T.DIST.2T(arithmetic_underlying_cor_CSD__2[[#This Row],[t1]],139-2)</f>
        <v>2.4175952053028553E-29</v>
      </c>
      <c r="J498" s="1">
        <f xml:space="preserve"> _xlfn.T.DIST.2T(arithmetic_underlying_cor_CSD__2[[#This Row],[t2]],201-2)</f>
        <v>8.8918974777350414E-38</v>
      </c>
      <c r="K498" s="1">
        <f>arithmetic_underlying_cor_CSD__2[[#This Row],[p1]]*arithmetic_underlying_cor_CSD__2[[#This Row],[p2]]</f>
        <v>2.149700870821679E-66</v>
      </c>
      <c r="L498" s="1">
        <v>497</v>
      </c>
      <c r="M498" s="1">
        <f>(arithmetic_underlying_cor_CSD__2[[#This Row],[Rank]]/9906756)*0.05</f>
        <v>2.508389224484786E-6</v>
      </c>
      <c r="N498" s="1">
        <f>IF(arithmetic_underlying_cor_CSD__2[[#This Row],[p1p2]]&lt;arithmetic_underlying_cor_CSD__2[[#This Row],[Benjamini]],1,0)</f>
        <v>1</v>
      </c>
    </row>
    <row r="499" spans="1:14" x14ac:dyDescent="0.35">
      <c r="A499" s="1" t="s">
        <v>462</v>
      </c>
      <c r="B499" s="1" t="s">
        <v>460</v>
      </c>
      <c r="C499" s="1">
        <v>0.77716567625900002</v>
      </c>
      <c r="D499" s="1">
        <v>0.75136429850700004</v>
      </c>
      <c r="E499" s="1" t="s">
        <v>23</v>
      </c>
      <c r="F499" s="1">
        <v>0.75136429850700004</v>
      </c>
      <c r="G499" s="1">
        <f>ABS(arithmetic_underlying_cor_CSD__2[[#This Row],[rho_BP]])*SQRT(139-2)/SQRT(1-ABS(arithmetic_underlying_cor_CSD__2[[#This Row],[rho_BP]])^2)</f>
        <v>14.455026534455877</v>
      </c>
      <c r="H499" s="1">
        <f>ABS(arithmetic_underlying_cor_CSD__2[[#This Row],[rho_ctrl]])*SQRT(201-2)/SQRT(1-ABS(arithmetic_underlying_cor_CSD__2[[#This Row],[rho_ctrl]])^2)</f>
        <v>16.062276697045913</v>
      </c>
      <c r="I499" s="1">
        <f xml:space="preserve"> _xlfn.T.DIST.2T(arithmetic_underlying_cor_CSD__2[[#This Row],[t1]],139-2)</f>
        <v>2.4175952053028553E-29</v>
      </c>
      <c r="J499" s="1">
        <f xml:space="preserve"> _xlfn.T.DIST.2T(arithmetic_underlying_cor_CSD__2[[#This Row],[t2]],201-2)</f>
        <v>8.8918974777350414E-38</v>
      </c>
      <c r="K499" s="1">
        <f>arithmetic_underlying_cor_CSD__2[[#This Row],[p1]]*arithmetic_underlying_cor_CSD__2[[#This Row],[p2]]</f>
        <v>2.149700870821679E-66</v>
      </c>
      <c r="L499" s="1">
        <v>498</v>
      </c>
      <c r="M499" s="1">
        <f>(arithmetic_underlying_cor_CSD__2[[#This Row],[Rank]]/9906756)*0.05</f>
        <v>2.513436285298639E-6</v>
      </c>
      <c r="N499" s="1">
        <f>IF(arithmetic_underlying_cor_CSD__2[[#This Row],[p1p2]]&lt;arithmetic_underlying_cor_CSD__2[[#This Row],[Benjamini]],1,0)</f>
        <v>1</v>
      </c>
    </row>
    <row r="500" spans="1:14" x14ac:dyDescent="0.35">
      <c r="A500" s="1" t="s">
        <v>361</v>
      </c>
      <c r="B500" s="1" t="s">
        <v>127</v>
      </c>
      <c r="C500" s="1">
        <v>0.74650344604300001</v>
      </c>
      <c r="D500" s="1">
        <v>0.77183333333299997</v>
      </c>
      <c r="E500" s="1" t="s">
        <v>23</v>
      </c>
      <c r="F500" s="1">
        <v>0.74650344604300001</v>
      </c>
      <c r="G500" s="1">
        <f>ABS(arithmetic_underlying_cor_CSD__2[[#This Row],[rho_BP]])*SQRT(139-2)/SQRT(1-ABS(arithmetic_underlying_cor_CSD__2[[#This Row],[rho_BP]])^2)</f>
        <v>13.131711930286039</v>
      </c>
      <c r="H500" s="1">
        <f>ABS(arithmetic_underlying_cor_CSD__2[[#This Row],[rho_ctrl]])*SQRT(201-2)/SQRT(1-ABS(arithmetic_underlying_cor_CSD__2[[#This Row],[rho_ctrl]])^2)</f>
        <v>17.124288503655837</v>
      </c>
      <c r="I500" s="1">
        <f xml:space="preserve"> _xlfn.T.DIST.2T(arithmetic_underlying_cor_CSD__2[[#This Row],[t1]],139-2)</f>
        <v>5.2239662392830176E-26</v>
      </c>
      <c r="J500" s="1">
        <f xml:space="preserve"> _xlfn.T.DIST.2T(arithmetic_underlying_cor_CSD__2[[#This Row],[t2]],201-2)</f>
        <v>5.3353040626413101E-41</v>
      </c>
      <c r="K500" s="1">
        <f>arithmetic_underlying_cor_CSD__2[[#This Row],[p1]]*arithmetic_underlying_cor_CSD__2[[#This Row],[p2]]</f>
        <v>2.7871448299547732E-66</v>
      </c>
      <c r="L500" s="1">
        <v>499</v>
      </c>
      <c r="M500" s="1">
        <f>(arithmetic_underlying_cor_CSD__2[[#This Row],[Rank]]/9906756)*0.05</f>
        <v>2.5184833461124915E-6</v>
      </c>
      <c r="N500" s="1">
        <f>IF(arithmetic_underlying_cor_CSD__2[[#This Row],[p1p2]]&lt;arithmetic_underlying_cor_CSD__2[[#This Row],[Benjamini]],1,0)</f>
        <v>1</v>
      </c>
    </row>
    <row r="501" spans="1:14" x14ac:dyDescent="0.35">
      <c r="A501" s="1" t="s">
        <v>127</v>
      </c>
      <c r="B501" s="1" t="s">
        <v>361</v>
      </c>
      <c r="C501" s="1">
        <v>0.74650344604300001</v>
      </c>
      <c r="D501" s="1">
        <v>0.77183333333299997</v>
      </c>
      <c r="E501" s="1" t="s">
        <v>23</v>
      </c>
      <c r="F501" s="1">
        <v>0.74650344604300001</v>
      </c>
      <c r="G501" s="1">
        <f>ABS(arithmetic_underlying_cor_CSD__2[[#This Row],[rho_BP]])*SQRT(139-2)/SQRT(1-ABS(arithmetic_underlying_cor_CSD__2[[#This Row],[rho_BP]])^2)</f>
        <v>13.131711930286039</v>
      </c>
      <c r="H501" s="1">
        <f>ABS(arithmetic_underlying_cor_CSD__2[[#This Row],[rho_ctrl]])*SQRT(201-2)/SQRT(1-ABS(arithmetic_underlying_cor_CSD__2[[#This Row],[rho_ctrl]])^2)</f>
        <v>17.124288503655837</v>
      </c>
      <c r="I501" s="1">
        <f xml:space="preserve"> _xlfn.T.DIST.2T(arithmetic_underlying_cor_CSD__2[[#This Row],[t1]],139-2)</f>
        <v>5.2239662392830176E-26</v>
      </c>
      <c r="J501" s="1">
        <f xml:space="preserve"> _xlfn.T.DIST.2T(arithmetic_underlying_cor_CSD__2[[#This Row],[t2]],201-2)</f>
        <v>5.3353040626413101E-41</v>
      </c>
      <c r="K501" s="1">
        <f>arithmetic_underlying_cor_CSD__2[[#This Row],[p1]]*arithmetic_underlying_cor_CSD__2[[#This Row],[p2]]</f>
        <v>2.7871448299547732E-66</v>
      </c>
      <c r="L501" s="1">
        <v>500</v>
      </c>
      <c r="M501" s="1">
        <f>(arithmetic_underlying_cor_CSD__2[[#This Row],[Rank]]/9906756)*0.05</f>
        <v>2.5235304069263441E-6</v>
      </c>
      <c r="N501" s="1">
        <f>IF(arithmetic_underlying_cor_CSD__2[[#This Row],[p1p2]]&lt;arithmetic_underlying_cor_CSD__2[[#This Row],[Benjamini]],1,0)</f>
        <v>1</v>
      </c>
    </row>
    <row r="502" spans="1:14" x14ac:dyDescent="0.35">
      <c r="A502" s="1" t="s">
        <v>22</v>
      </c>
      <c r="B502" s="1" t="s">
        <v>27</v>
      </c>
      <c r="C502" s="1">
        <v>0.82995505755400001</v>
      </c>
      <c r="D502" s="1">
        <v>0.69603446268699998</v>
      </c>
      <c r="E502" s="1" t="s">
        <v>23</v>
      </c>
      <c r="F502" s="1">
        <v>0.69603446268699998</v>
      </c>
      <c r="G502" s="1">
        <f>ABS(arithmetic_underlying_cor_CSD__2[[#This Row],[rho_BP]])*SQRT(139-2)/SQRT(1-ABS(arithmetic_underlying_cor_CSD__2[[#This Row],[rho_BP]])^2)</f>
        <v>17.414571296127473</v>
      </c>
      <c r="H502" s="1">
        <f>ABS(arithmetic_underlying_cor_CSD__2[[#This Row],[rho_ctrl]])*SQRT(201-2)/SQRT(1-ABS(arithmetic_underlying_cor_CSD__2[[#This Row],[rho_ctrl]])^2)</f>
        <v>13.675013743596104</v>
      </c>
      <c r="I502" s="1">
        <f xml:space="preserve"> _xlfn.T.DIST.2T(arithmetic_underlying_cor_CSD__2[[#This Row],[t1]],139-2)</f>
        <v>1.5244604999427899E-36</v>
      </c>
      <c r="J502" s="1">
        <f xml:space="preserve"> _xlfn.T.DIST.2T(arithmetic_underlying_cor_CSD__2[[#This Row],[t2]],201-2)</f>
        <v>1.8916455746625254E-30</v>
      </c>
      <c r="K502" s="1">
        <f>arithmetic_underlying_cor_CSD__2[[#This Row],[p1]]*arithmetic_underlying_cor_CSD__2[[#This Row],[p2]]</f>
        <v>2.8837389584645998E-66</v>
      </c>
      <c r="L502" s="1">
        <v>501</v>
      </c>
      <c r="M502" s="1">
        <f>(arithmetic_underlying_cor_CSD__2[[#This Row],[Rank]]/9906756)*0.05</f>
        <v>2.528577467740197E-6</v>
      </c>
      <c r="N502" s="1">
        <f>IF(arithmetic_underlying_cor_CSD__2[[#This Row],[p1p2]]&lt;arithmetic_underlying_cor_CSD__2[[#This Row],[Benjamini]],1,0)</f>
        <v>1</v>
      </c>
    </row>
    <row r="503" spans="1:14" x14ac:dyDescent="0.35">
      <c r="A503" s="1" t="s">
        <v>27</v>
      </c>
      <c r="B503" s="1" t="s">
        <v>22</v>
      </c>
      <c r="C503" s="1">
        <v>0.82995505755400001</v>
      </c>
      <c r="D503" s="1">
        <v>0.69603446268699998</v>
      </c>
      <c r="E503" s="1" t="s">
        <v>23</v>
      </c>
      <c r="F503" s="1">
        <v>0.69603446268699998</v>
      </c>
      <c r="G503" s="1">
        <f>ABS(arithmetic_underlying_cor_CSD__2[[#This Row],[rho_BP]])*SQRT(139-2)/SQRT(1-ABS(arithmetic_underlying_cor_CSD__2[[#This Row],[rho_BP]])^2)</f>
        <v>17.414571296127473</v>
      </c>
      <c r="H503" s="1">
        <f>ABS(arithmetic_underlying_cor_CSD__2[[#This Row],[rho_ctrl]])*SQRT(201-2)/SQRT(1-ABS(arithmetic_underlying_cor_CSD__2[[#This Row],[rho_ctrl]])^2)</f>
        <v>13.675013743596104</v>
      </c>
      <c r="I503" s="1">
        <f xml:space="preserve"> _xlfn.T.DIST.2T(arithmetic_underlying_cor_CSD__2[[#This Row],[t1]],139-2)</f>
        <v>1.5244604999427899E-36</v>
      </c>
      <c r="J503" s="1">
        <f xml:space="preserve"> _xlfn.T.DIST.2T(arithmetic_underlying_cor_CSD__2[[#This Row],[t2]],201-2)</f>
        <v>1.8916455746625254E-30</v>
      </c>
      <c r="K503" s="1">
        <f>arithmetic_underlying_cor_CSD__2[[#This Row],[p1]]*arithmetic_underlying_cor_CSD__2[[#This Row],[p2]]</f>
        <v>2.8837389584645998E-66</v>
      </c>
      <c r="L503" s="1">
        <v>502</v>
      </c>
      <c r="M503" s="1">
        <f>(arithmetic_underlying_cor_CSD__2[[#This Row],[Rank]]/9906756)*0.05</f>
        <v>2.5336245285540496E-6</v>
      </c>
      <c r="N503" s="1">
        <f>IF(arithmetic_underlying_cor_CSD__2[[#This Row],[p1p2]]&lt;arithmetic_underlying_cor_CSD__2[[#This Row],[Benjamini]],1,0)</f>
        <v>1</v>
      </c>
    </row>
    <row r="504" spans="1:14" x14ac:dyDescent="0.35">
      <c r="A504" s="1" t="s">
        <v>129</v>
      </c>
      <c r="B504" s="1" t="s">
        <v>182</v>
      </c>
      <c r="C504" s="1">
        <v>0.77256325899300005</v>
      </c>
      <c r="D504" s="1">
        <v>0.75314829353199997</v>
      </c>
      <c r="E504" s="1" t="s">
        <v>23</v>
      </c>
      <c r="F504" s="1">
        <v>0.75314829353199997</v>
      </c>
      <c r="G504" s="1">
        <f>ABS(arithmetic_underlying_cor_CSD__2[[#This Row],[rho_BP]])*SQRT(139-2)/SQRT(1-ABS(arithmetic_underlying_cor_CSD__2[[#This Row],[rho_BP]])^2)</f>
        <v>14.241743203051868</v>
      </c>
      <c r="H504" s="1">
        <f>ABS(arithmetic_underlying_cor_CSD__2[[#This Row],[rho_ctrl]])*SQRT(201-2)/SQRT(1-ABS(arithmetic_underlying_cor_CSD__2[[#This Row],[rho_ctrl]])^2)</f>
        <v>16.150264563298411</v>
      </c>
      <c r="I504" s="1">
        <f xml:space="preserve"> _xlfn.T.DIST.2T(arithmetic_underlying_cor_CSD__2[[#This Row],[t1]],139-2)</f>
        <v>8.2592305904332548E-29</v>
      </c>
      <c r="J504" s="1">
        <f xml:space="preserve"> _xlfn.T.DIST.2T(arithmetic_underlying_cor_CSD__2[[#This Row],[t2]],201-2)</f>
        <v>4.7951860250357157E-38</v>
      </c>
      <c r="K504" s="1">
        <f>arithmetic_underlying_cor_CSD__2[[#This Row],[p1]]*arithmetic_underlying_cor_CSD__2[[#This Row],[p2]]</f>
        <v>3.9604547104793028E-66</v>
      </c>
      <c r="L504" s="1">
        <v>503</v>
      </c>
      <c r="M504" s="1">
        <f>(arithmetic_underlying_cor_CSD__2[[#This Row],[Rank]]/9906756)*0.05</f>
        <v>2.5386715893679021E-6</v>
      </c>
      <c r="N504" s="1">
        <f>IF(arithmetic_underlying_cor_CSD__2[[#This Row],[p1p2]]&lt;arithmetic_underlying_cor_CSD__2[[#This Row],[Benjamini]],1,0)</f>
        <v>1</v>
      </c>
    </row>
    <row r="505" spans="1:14" x14ac:dyDescent="0.35">
      <c r="A505" s="1" t="s">
        <v>182</v>
      </c>
      <c r="B505" s="1" t="s">
        <v>129</v>
      </c>
      <c r="C505" s="1">
        <v>0.77256325899300005</v>
      </c>
      <c r="D505" s="1">
        <v>0.75314829353199997</v>
      </c>
      <c r="E505" s="1" t="s">
        <v>23</v>
      </c>
      <c r="F505" s="1">
        <v>0.75314829353199997</v>
      </c>
      <c r="G505" s="1">
        <f>ABS(arithmetic_underlying_cor_CSD__2[[#This Row],[rho_BP]])*SQRT(139-2)/SQRT(1-ABS(arithmetic_underlying_cor_CSD__2[[#This Row],[rho_BP]])^2)</f>
        <v>14.241743203051868</v>
      </c>
      <c r="H505" s="1">
        <f>ABS(arithmetic_underlying_cor_CSD__2[[#This Row],[rho_ctrl]])*SQRT(201-2)/SQRT(1-ABS(arithmetic_underlying_cor_CSD__2[[#This Row],[rho_ctrl]])^2)</f>
        <v>16.150264563298411</v>
      </c>
      <c r="I505" s="1">
        <f xml:space="preserve"> _xlfn.T.DIST.2T(arithmetic_underlying_cor_CSD__2[[#This Row],[t1]],139-2)</f>
        <v>8.2592305904332548E-29</v>
      </c>
      <c r="J505" s="1">
        <f xml:space="preserve"> _xlfn.T.DIST.2T(arithmetic_underlying_cor_CSD__2[[#This Row],[t2]],201-2)</f>
        <v>4.7951860250357157E-38</v>
      </c>
      <c r="K505" s="1">
        <f>arithmetic_underlying_cor_CSD__2[[#This Row],[p1]]*arithmetic_underlying_cor_CSD__2[[#This Row],[p2]]</f>
        <v>3.9604547104793028E-66</v>
      </c>
      <c r="L505" s="1">
        <v>504</v>
      </c>
      <c r="M505" s="1">
        <f>(arithmetic_underlying_cor_CSD__2[[#This Row],[Rank]]/9906756)*0.05</f>
        <v>2.543718650181755E-6</v>
      </c>
      <c r="N505" s="1">
        <f>IF(arithmetic_underlying_cor_CSD__2[[#This Row],[p1p2]]&lt;arithmetic_underlying_cor_CSD__2[[#This Row],[Benjamini]],1,0)</f>
        <v>1</v>
      </c>
    </row>
    <row r="506" spans="1:14" x14ac:dyDescent="0.35">
      <c r="A506" s="1" t="s">
        <v>22</v>
      </c>
      <c r="B506" s="1" t="s">
        <v>267</v>
      </c>
      <c r="C506" s="1">
        <v>0.80671725899299995</v>
      </c>
      <c r="D506" s="1">
        <v>0.72236757711400001</v>
      </c>
      <c r="E506" s="1" t="s">
        <v>23</v>
      </c>
      <c r="F506" s="1">
        <v>0.72236757711400001</v>
      </c>
      <c r="G506" s="1">
        <f>ABS(arithmetic_underlying_cor_CSD__2[[#This Row],[rho_BP]])*SQRT(139-2)/SQRT(1-ABS(arithmetic_underlying_cor_CSD__2[[#This Row],[rho_BP]])^2)</f>
        <v>15.978646815102699</v>
      </c>
      <c r="H506" s="1">
        <f>ABS(arithmetic_underlying_cor_CSD__2[[#This Row],[rho_ctrl]])*SQRT(201-2)/SQRT(1-ABS(arithmetic_underlying_cor_CSD__2[[#This Row],[rho_ctrl]])^2)</f>
        <v>14.736242873058004</v>
      </c>
      <c r="I506" s="1">
        <f xml:space="preserve"> _xlfn.T.DIST.2T(arithmetic_underlying_cor_CSD__2[[#This Row],[t1]],139-2)</f>
        <v>4.2228820957825742E-33</v>
      </c>
      <c r="J506" s="1">
        <f xml:space="preserve"> _xlfn.T.DIST.2T(arithmetic_underlying_cor_CSD__2[[#This Row],[t2]],201-2)</f>
        <v>1.0257840697908008E-33</v>
      </c>
      <c r="K506" s="1">
        <f>arithmetic_underlying_cor_CSD__2[[#This Row],[p1]]*arithmetic_underlying_cor_CSD__2[[#This Row],[p2]]</f>
        <v>4.331765182458555E-66</v>
      </c>
      <c r="L506" s="1">
        <v>505</v>
      </c>
      <c r="M506" s="1">
        <f>(arithmetic_underlying_cor_CSD__2[[#This Row],[Rank]]/9906756)*0.05</f>
        <v>2.5487657109956076E-6</v>
      </c>
      <c r="N506" s="1">
        <f>IF(arithmetic_underlying_cor_CSD__2[[#This Row],[p1p2]]&lt;arithmetic_underlying_cor_CSD__2[[#This Row],[Benjamini]],1,0)</f>
        <v>1</v>
      </c>
    </row>
    <row r="507" spans="1:14" x14ac:dyDescent="0.35">
      <c r="A507" s="1" t="s">
        <v>267</v>
      </c>
      <c r="B507" s="1" t="s">
        <v>22</v>
      </c>
      <c r="C507" s="1">
        <v>0.80671725899299995</v>
      </c>
      <c r="D507" s="1">
        <v>0.72236757711400001</v>
      </c>
      <c r="E507" s="1" t="s">
        <v>23</v>
      </c>
      <c r="F507" s="1">
        <v>0.72236757711400001</v>
      </c>
      <c r="G507" s="1">
        <f>ABS(arithmetic_underlying_cor_CSD__2[[#This Row],[rho_BP]])*SQRT(139-2)/SQRT(1-ABS(arithmetic_underlying_cor_CSD__2[[#This Row],[rho_BP]])^2)</f>
        <v>15.978646815102699</v>
      </c>
      <c r="H507" s="1">
        <f>ABS(arithmetic_underlying_cor_CSD__2[[#This Row],[rho_ctrl]])*SQRT(201-2)/SQRT(1-ABS(arithmetic_underlying_cor_CSD__2[[#This Row],[rho_ctrl]])^2)</f>
        <v>14.736242873058004</v>
      </c>
      <c r="I507" s="1">
        <f xml:space="preserve"> _xlfn.T.DIST.2T(arithmetic_underlying_cor_CSD__2[[#This Row],[t1]],139-2)</f>
        <v>4.2228820957825742E-33</v>
      </c>
      <c r="J507" s="1">
        <f xml:space="preserve"> _xlfn.T.DIST.2T(arithmetic_underlying_cor_CSD__2[[#This Row],[t2]],201-2)</f>
        <v>1.0257840697908008E-33</v>
      </c>
      <c r="K507" s="1">
        <f>arithmetic_underlying_cor_CSD__2[[#This Row],[p1]]*arithmetic_underlying_cor_CSD__2[[#This Row],[p2]]</f>
        <v>4.331765182458555E-66</v>
      </c>
      <c r="L507" s="1">
        <v>506</v>
      </c>
      <c r="M507" s="1">
        <f>(arithmetic_underlying_cor_CSD__2[[#This Row],[Rank]]/9906756)*0.05</f>
        <v>2.5538127718094605E-6</v>
      </c>
      <c r="N507" s="1">
        <f>IF(arithmetic_underlying_cor_CSD__2[[#This Row],[p1p2]]&lt;arithmetic_underlying_cor_CSD__2[[#This Row],[Benjamini]],1,0)</f>
        <v>1</v>
      </c>
    </row>
    <row r="508" spans="1:14" x14ac:dyDescent="0.35">
      <c r="A508" s="1" t="s">
        <v>426</v>
      </c>
      <c r="B508" s="1" t="s">
        <v>508</v>
      </c>
      <c r="C508" s="1">
        <v>0.77170789928100003</v>
      </c>
      <c r="D508" s="1">
        <v>0.75349180099500002</v>
      </c>
      <c r="E508" s="1" t="s">
        <v>23</v>
      </c>
      <c r="F508" s="1">
        <v>0.75349180099500002</v>
      </c>
      <c r="G508" s="1">
        <f>ABS(arithmetic_underlying_cor_CSD__2[[#This Row],[rho_BP]])*SQRT(139-2)/SQRT(1-ABS(arithmetic_underlying_cor_CSD__2[[#This Row],[rho_BP]])^2)</f>
        <v>14.202726577746477</v>
      </c>
      <c r="H508" s="1">
        <f>ABS(arithmetic_underlying_cor_CSD__2[[#This Row],[rho_ctrl]])*SQRT(201-2)/SQRT(1-ABS(arithmetic_underlying_cor_CSD__2[[#This Row],[rho_ctrl]])^2)</f>
        <v>16.167300665803303</v>
      </c>
      <c r="I508" s="1">
        <f xml:space="preserve"> _xlfn.T.DIST.2T(arithmetic_underlying_cor_CSD__2[[#This Row],[t1]],139-2)</f>
        <v>1.0344824720225984E-28</v>
      </c>
      <c r="J508" s="1">
        <f xml:space="preserve"> _xlfn.T.DIST.2T(arithmetic_underlying_cor_CSD__2[[#This Row],[t2]],201-2)</f>
        <v>4.2550315984797729E-38</v>
      </c>
      <c r="K508" s="1">
        <f>arithmetic_underlying_cor_CSD__2[[#This Row],[p1]]*arithmetic_underlying_cor_CSD__2[[#This Row],[p2]]</f>
        <v>4.4017556065296238E-66</v>
      </c>
      <c r="L508" s="1">
        <v>507</v>
      </c>
      <c r="M508" s="1">
        <f>(arithmetic_underlying_cor_CSD__2[[#This Row],[Rank]]/9906756)*0.05</f>
        <v>2.5588598326233131E-6</v>
      </c>
      <c r="N508" s="1">
        <f>IF(arithmetic_underlying_cor_CSD__2[[#This Row],[p1p2]]&lt;arithmetic_underlying_cor_CSD__2[[#This Row],[Benjamini]],1,0)</f>
        <v>1</v>
      </c>
    </row>
    <row r="509" spans="1:14" x14ac:dyDescent="0.35">
      <c r="A509" s="1" t="s">
        <v>508</v>
      </c>
      <c r="B509" s="1" t="s">
        <v>426</v>
      </c>
      <c r="C509" s="1">
        <v>0.77170789928100003</v>
      </c>
      <c r="D509" s="1">
        <v>0.75349180099500002</v>
      </c>
      <c r="E509" s="1" t="s">
        <v>23</v>
      </c>
      <c r="F509" s="1">
        <v>0.75349180099500002</v>
      </c>
      <c r="G509" s="1">
        <f>ABS(arithmetic_underlying_cor_CSD__2[[#This Row],[rho_BP]])*SQRT(139-2)/SQRT(1-ABS(arithmetic_underlying_cor_CSD__2[[#This Row],[rho_BP]])^2)</f>
        <v>14.202726577746477</v>
      </c>
      <c r="H509" s="1">
        <f>ABS(arithmetic_underlying_cor_CSD__2[[#This Row],[rho_ctrl]])*SQRT(201-2)/SQRT(1-ABS(arithmetic_underlying_cor_CSD__2[[#This Row],[rho_ctrl]])^2)</f>
        <v>16.167300665803303</v>
      </c>
      <c r="I509" s="1">
        <f xml:space="preserve"> _xlfn.T.DIST.2T(arithmetic_underlying_cor_CSD__2[[#This Row],[t1]],139-2)</f>
        <v>1.0344824720225984E-28</v>
      </c>
      <c r="J509" s="1">
        <f xml:space="preserve"> _xlfn.T.DIST.2T(arithmetic_underlying_cor_CSD__2[[#This Row],[t2]],201-2)</f>
        <v>4.2550315984797729E-38</v>
      </c>
      <c r="K509" s="1">
        <f>arithmetic_underlying_cor_CSD__2[[#This Row],[p1]]*arithmetic_underlying_cor_CSD__2[[#This Row],[p2]]</f>
        <v>4.4017556065296238E-66</v>
      </c>
      <c r="L509" s="1">
        <v>508</v>
      </c>
      <c r="M509" s="1">
        <f>(arithmetic_underlying_cor_CSD__2[[#This Row],[Rank]]/9906756)*0.05</f>
        <v>2.5639068934371656E-6</v>
      </c>
      <c r="N509" s="1">
        <f>IF(arithmetic_underlying_cor_CSD__2[[#This Row],[p1p2]]&lt;arithmetic_underlying_cor_CSD__2[[#This Row],[Benjamini]],1,0)</f>
        <v>1</v>
      </c>
    </row>
    <row r="510" spans="1:14" x14ac:dyDescent="0.35">
      <c r="A510" s="1" t="s">
        <v>123</v>
      </c>
      <c r="B510" s="1" t="s">
        <v>249</v>
      </c>
      <c r="C510" s="1">
        <v>0.80581351798599998</v>
      </c>
      <c r="D510" s="1">
        <v>0.72290767661699995</v>
      </c>
      <c r="E510" s="1" t="s">
        <v>23</v>
      </c>
      <c r="F510" s="1">
        <v>0.72290767661699995</v>
      </c>
      <c r="G510" s="1">
        <f>ABS(arithmetic_underlying_cor_CSD__2[[#This Row],[rho_BP]])*SQRT(139-2)/SQRT(1-ABS(arithmetic_underlying_cor_CSD__2[[#This Row],[rho_BP]])^2)</f>
        <v>15.927546637278725</v>
      </c>
      <c r="H510" s="1">
        <f>ABS(arithmetic_underlying_cor_CSD__2[[#This Row],[rho_ctrl]])*SQRT(201-2)/SQRT(1-ABS(arithmetic_underlying_cor_CSD__2[[#This Row],[rho_ctrl]])^2)</f>
        <v>14.759312380377814</v>
      </c>
      <c r="I510" s="1">
        <f xml:space="preserve"> _xlfn.T.DIST.2T(arithmetic_underlying_cor_CSD__2[[#This Row],[t1]],139-2)</f>
        <v>5.6231019926468999E-33</v>
      </c>
      <c r="J510" s="1">
        <f xml:space="preserve"> _xlfn.T.DIST.2T(arithmetic_underlying_cor_CSD__2[[#This Row],[t2]],201-2)</f>
        <v>8.7124385757158486E-34</v>
      </c>
      <c r="K510" s="1">
        <f>arithmetic_underlying_cor_CSD__2[[#This Row],[p1]]*arithmetic_underlying_cor_CSD__2[[#This Row],[p2]]</f>
        <v>4.8990930715921508E-66</v>
      </c>
      <c r="L510" s="1">
        <v>509</v>
      </c>
      <c r="M510" s="1">
        <f>(arithmetic_underlying_cor_CSD__2[[#This Row],[Rank]]/9906756)*0.05</f>
        <v>2.5689539542510181E-6</v>
      </c>
      <c r="N510" s="1">
        <f>IF(arithmetic_underlying_cor_CSD__2[[#This Row],[p1p2]]&lt;arithmetic_underlying_cor_CSD__2[[#This Row],[Benjamini]],1,0)</f>
        <v>1</v>
      </c>
    </row>
    <row r="511" spans="1:14" x14ac:dyDescent="0.35">
      <c r="A511" s="1" t="s">
        <v>249</v>
      </c>
      <c r="B511" s="1" t="s">
        <v>123</v>
      </c>
      <c r="C511" s="1">
        <v>0.80581351798599998</v>
      </c>
      <c r="D511" s="1">
        <v>0.72290767661699995</v>
      </c>
      <c r="E511" s="1" t="s">
        <v>23</v>
      </c>
      <c r="F511" s="1">
        <v>0.72290767661699995</v>
      </c>
      <c r="G511" s="1">
        <f>ABS(arithmetic_underlying_cor_CSD__2[[#This Row],[rho_BP]])*SQRT(139-2)/SQRT(1-ABS(arithmetic_underlying_cor_CSD__2[[#This Row],[rho_BP]])^2)</f>
        <v>15.927546637278725</v>
      </c>
      <c r="H511" s="1">
        <f>ABS(arithmetic_underlying_cor_CSD__2[[#This Row],[rho_ctrl]])*SQRT(201-2)/SQRT(1-ABS(arithmetic_underlying_cor_CSD__2[[#This Row],[rho_ctrl]])^2)</f>
        <v>14.759312380377814</v>
      </c>
      <c r="I511" s="1">
        <f xml:space="preserve"> _xlfn.T.DIST.2T(arithmetic_underlying_cor_CSD__2[[#This Row],[t1]],139-2)</f>
        <v>5.6231019926468999E-33</v>
      </c>
      <c r="J511" s="1">
        <f xml:space="preserve"> _xlfn.T.DIST.2T(arithmetic_underlying_cor_CSD__2[[#This Row],[t2]],201-2)</f>
        <v>8.7124385757158486E-34</v>
      </c>
      <c r="K511" s="1">
        <f>arithmetic_underlying_cor_CSD__2[[#This Row],[p1]]*arithmetic_underlying_cor_CSD__2[[#This Row],[p2]]</f>
        <v>4.8990930715921508E-66</v>
      </c>
      <c r="L511" s="1">
        <v>510</v>
      </c>
      <c r="M511" s="1">
        <f>(arithmetic_underlying_cor_CSD__2[[#This Row],[Rank]]/9906756)*0.05</f>
        <v>2.5740010150648711E-6</v>
      </c>
      <c r="N511" s="1">
        <f>IF(arithmetic_underlying_cor_CSD__2[[#This Row],[p1p2]]&lt;arithmetic_underlying_cor_CSD__2[[#This Row],[Benjamini]],1,0)</f>
        <v>1</v>
      </c>
    </row>
    <row r="512" spans="1:14" x14ac:dyDescent="0.35">
      <c r="A512" s="1" t="s">
        <v>43</v>
      </c>
      <c r="B512" s="1" t="s">
        <v>49</v>
      </c>
      <c r="C512" s="1">
        <v>0.78775844604300005</v>
      </c>
      <c r="D512" s="1">
        <v>0.74013523880599996</v>
      </c>
      <c r="E512" s="1" t="s">
        <v>23</v>
      </c>
      <c r="F512" s="1">
        <v>0.74013523880599996</v>
      </c>
      <c r="G512" s="1">
        <f>ABS(arithmetic_underlying_cor_CSD__2[[#This Row],[rho_BP]])*SQRT(139-2)/SQRT(1-ABS(arithmetic_underlying_cor_CSD__2[[#This Row],[rho_BP]])^2)</f>
        <v>14.968687583515885</v>
      </c>
      <c r="H512" s="1">
        <f>ABS(arithmetic_underlying_cor_CSD__2[[#This Row],[rho_ctrl]])*SQRT(201-2)/SQRT(1-ABS(arithmetic_underlying_cor_CSD__2[[#This Row],[rho_ctrl]])^2)</f>
        <v>15.526459102595801</v>
      </c>
      <c r="I512" s="1">
        <f xml:space="preserve"> _xlfn.T.DIST.2T(arithmetic_underlying_cor_CSD__2[[#This Row],[t1]],139-2)</f>
        <v>1.2750964252768057E-30</v>
      </c>
      <c r="J512" s="1">
        <f xml:space="preserve"> _xlfn.T.DIST.2T(arithmetic_underlying_cor_CSD__2[[#This Row],[t2]],201-2)</f>
        <v>3.8571374093699539E-36</v>
      </c>
      <c r="K512" s="1">
        <f>arithmetic_underlying_cor_CSD__2[[#This Row],[p1]]*arithmetic_underlying_cor_CSD__2[[#This Row],[p2]]</f>
        <v>4.9182221224890676E-66</v>
      </c>
      <c r="L512" s="1">
        <v>511</v>
      </c>
      <c r="M512" s="1">
        <f>(arithmetic_underlying_cor_CSD__2[[#This Row],[Rank]]/9906756)*0.05</f>
        <v>2.5790480758787241E-6</v>
      </c>
      <c r="N512" s="1">
        <f>IF(arithmetic_underlying_cor_CSD__2[[#This Row],[p1p2]]&lt;arithmetic_underlying_cor_CSD__2[[#This Row],[Benjamini]],1,0)</f>
        <v>1</v>
      </c>
    </row>
    <row r="513" spans="1:14" x14ac:dyDescent="0.35">
      <c r="A513" s="1" t="s">
        <v>49</v>
      </c>
      <c r="B513" s="1" t="s">
        <v>43</v>
      </c>
      <c r="C513" s="1">
        <v>0.78775844604300005</v>
      </c>
      <c r="D513" s="1">
        <v>0.74013523880599996</v>
      </c>
      <c r="E513" s="1" t="s">
        <v>23</v>
      </c>
      <c r="F513" s="1">
        <v>0.74013523880599996</v>
      </c>
      <c r="G513" s="1">
        <f>ABS(arithmetic_underlying_cor_CSD__2[[#This Row],[rho_BP]])*SQRT(139-2)/SQRT(1-ABS(arithmetic_underlying_cor_CSD__2[[#This Row],[rho_BP]])^2)</f>
        <v>14.968687583515885</v>
      </c>
      <c r="H513" s="1">
        <f>ABS(arithmetic_underlying_cor_CSD__2[[#This Row],[rho_ctrl]])*SQRT(201-2)/SQRT(1-ABS(arithmetic_underlying_cor_CSD__2[[#This Row],[rho_ctrl]])^2)</f>
        <v>15.526459102595801</v>
      </c>
      <c r="I513" s="1">
        <f xml:space="preserve"> _xlfn.T.DIST.2T(arithmetic_underlying_cor_CSD__2[[#This Row],[t1]],139-2)</f>
        <v>1.2750964252768057E-30</v>
      </c>
      <c r="J513" s="1">
        <f xml:space="preserve"> _xlfn.T.DIST.2T(arithmetic_underlying_cor_CSD__2[[#This Row],[t2]],201-2)</f>
        <v>3.8571374093699539E-36</v>
      </c>
      <c r="K513" s="1">
        <f>arithmetic_underlying_cor_CSD__2[[#This Row],[p1]]*arithmetic_underlying_cor_CSD__2[[#This Row],[p2]]</f>
        <v>4.9182221224890676E-66</v>
      </c>
      <c r="L513" s="1">
        <v>512</v>
      </c>
      <c r="M513" s="1">
        <f>(arithmetic_underlying_cor_CSD__2[[#This Row],[Rank]]/9906756)*0.05</f>
        <v>2.5840951366925766E-6</v>
      </c>
      <c r="N513" s="1">
        <f>IF(arithmetic_underlying_cor_CSD__2[[#This Row],[p1p2]]&lt;arithmetic_underlying_cor_CSD__2[[#This Row],[Benjamini]],1,0)</f>
        <v>1</v>
      </c>
    </row>
    <row r="514" spans="1:14" x14ac:dyDescent="0.35">
      <c r="A514" s="1" t="s">
        <v>136</v>
      </c>
      <c r="B514" s="1" t="s">
        <v>26</v>
      </c>
      <c r="C514" s="1">
        <v>0.80691425899299996</v>
      </c>
      <c r="D514" s="1">
        <v>0.72171183582099996</v>
      </c>
      <c r="E514" s="1" t="s">
        <v>23</v>
      </c>
      <c r="F514" s="1">
        <v>0.72171183582099996</v>
      </c>
      <c r="G514" s="1">
        <f>ABS(arithmetic_underlying_cor_CSD__2[[#This Row],[rho_BP]])*SQRT(139-2)/SQRT(1-ABS(arithmetic_underlying_cor_CSD__2[[#This Row],[rho_BP]])^2)</f>
        <v>15.98982826760709</v>
      </c>
      <c r="H514" s="1">
        <f>ABS(arithmetic_underlying_cor_CSD__2[[#This Row],[rho_ctrl]])*SQRT(201-2)/SQRT(1-ABS(arithmetic_underlying_cor_CSD__2[[#This Row],[rho_ctrl]])^2)</f>
        <v>14.708309685263774</v>
      </c>
      <c r="I514" s="1">
        <f xml:space="preserve"> _xlfn.T.DIST.2T(arithmetic_underlying_cor_CSD__2[[#This Row],[t1]],139-2)</f>
        <v>3.9665418141620444E-33</v>
      </c>
      <c r="J514" s="1">
        <f xml:space="preserve"> _xlfn.T.DIST.2T(arithmetic_underlying_cor_CSD__2[[#This Row],[t2]],201-2)</f>
        <v>1.2500605100087317E-33</v>
      </c>
      <c r="K514" s="1">
        <f>arithmetic_underlying_cor_CSD__2[[#This Row],[p1]]*arithmetic_underlying_cor_CSD__2[[#This Row],[p2]]</f>
        <v>4.9584172831823655E-66</v>
      </c>
      <c r="L514" s="1">
        <v>513</v>
      </c>
      <c r="M514" s="1">
        <f>(arithmetic_underlying_cor_CSD__2[[#This Row],[Rank]]/9906756)*0.05</f>
        <v>2.5891421975064291E-6</v>
      </c>
      <c r="N514" s="1">
        <f>IF(arithmetic_underlying_cor_CSD__2[[#This Row],[p1p2]]&lt;arithmetic_underlying_cor_CSD__2[[#This Row],[Benjamini]],1,0)</f>
        <v>1</v>
      </c>
    </row>
    <row r="515" spans="1:14" x14ac:dyDescent="0.35">
      <c r="A515" s="1" t="s">
        <v>26</v>
      </c>
      <c r="B515" s="1" t="s">
        <v>136</v>
      </c>
      <c r="C515" s="1">
        <v>0.80691425899299996</v>
      </c>
      <c r="D515" s="1">
        <v>0.72171183582099996</v>
      </c>
      <c r="E515" s="1" t="s">
        <v>23</v>
      </c>
      <c r="F515" s="1">
        <v>0.72171183582099996</v>
      </c>
      <c r="G515" s="1">
        <f>ABS(arithmetic_underlying_cor_CSD__2[[#This Row],[rho_BP]])*SQRT(139-2)/SQRT(1-ABS(arithmetic_underlying_cor_CSD__2[[#This Row],[rho_BP]])^2)</f>
        <v>15.98982826760709</v>
      </c>
      <c r="H515" s="1">
        <f>ABS(arithmetic_underlying_cor_CSD__2[[#This Row],[rho_ctrl]])*SQRT(201-2)/SQRT(1-ABS(arithmetic_underlying_cor_CSD__2[[#This Row],[rho_ctrl]])^2)</f>
        <v>14.708309685263774</v>
      </c>
      <c r="I515" s="1">
        <f xml:space="preserve"> _xlfn.T.DIST.2T(arithmetic_underlying_cor_CSD__2[[#This Row],[t1]],139-2)</f>
        <v>3.9665418141620444E-33</v>
      </c>
      <c r="J515" s="1">
        <f xml:space="preserve"> _xlfn.T.DIST.2T(arithmetic_underlying_cor_CSD__2[[#This Row],[t2]],201-2)</f>
        <v>1.2500605100087317E-33</v>
      </c>
      <c r="K515" s="1">
        <f>arithmetic_underlying_cor_CSD__2[[#This Row],[p1]]*arithmetic_underlying_cor_CSD__2[[#This Row],[p2]]</f>
        <v>4.9584172831823655E-66</v>
      </c>
      <c r="L515" s="1">
        <v>514</v>
      </c>
      <c r="M515" s="1">
        <f>(arithmetic_underlying_cor_CSD__2[[#This Row],[Rank]]/9906756)*0.05</f>
        <v>2.5941892583202817E-6</v>
      </c>
      <c r="N515" s="1">
        <f>IF(arithmetic_underlying_cor_CSD__2[[#This Row],[p1p2]]&lt;arithmetic_underlying_cor_CSD__2[[#This Row],[Benjamini]],1,0)</f>
        <v>1</v>
      </c>
    </row>
    <row r="516" spans="1:14" x14ac:dyDescent="0.35">
      <c r="A516" s="1" t="s">
        <v>119</v>
      </c>
      <c r="B516" s="1" t="s">
        <v>137</v>
      </c>
      <c r="C516" s="1">
        <v>0.76688816546799998</v>
      </c>
      <c r="D516" s="1">
        <v>0.756620024876</v>
      </c>
      <c r="E516" s="1" t="s">
        <v>23</v>
      </c>
      <c r="F516" s="1">
        <v>0.756620024876</v>
      </c>
      <c r="G516" s="1">
        <f>ABS(arithmetic_underlying_cor_CSD__2[[#This Row],[rho_BP]])*SQRT(139-2)/SQRT(1-ABS(arithmetic_underlying_cor_CSD__2[[#This Row],[rho_BP]])^2)</f>
        <v>13.986389785672243</v>
      </c>
      <c r="H516" s="1">
        <f>ABS(arithmetic_underlying_cor_CSD__2[[#This Row],[rho_ctrl]])*SQRT(201-2)/SQRT(1-ABS(arithmetic_underlying_cor_CSD__2[[#This Row],[rho_ctrl]])^2)</f>
        <v>16.323866472489041</v>
      </c>
      <c r="I516" s="1">
        <f xml:space="preserve"> _xlfn.T.DIST.2T(arithmetic_underlying_cor_CSD__2[[#This Row],[t1]],139-2)</f>
        <v>3.6130198793524701E-28</v>
      </c>
      <c r="J516" s="1">
        <f xml:space="preserve"> _xlfn.T.DIST.2T(arithmetic_underlying_cor_CSD__2[[#This Row],[t2]],201-2)</f>
        <v>1.4199625156165687E-38</v>
      </c>
      <c r="K516" s="1">
        <f>arithmetic_underlying_cor_CSD__2[[#This Row],[p1]]*arithmetic_underlying_cor_CSD__2[[#This Row],[p2]]</f>
        <v>5.1303527968580055E-66</v>
      </c>
      <c r="L516" s="1">
        <v>515</v>
      </c>
      <c r="M516" s="1">
        <f>(arithmetic_underlying_cor_CSD__2[[#This Row],[Rank]]/9906756)*0.05</f>
        <v>2.5992363191341342E-6</v>
      </c>
      <c r="N516" s="1">
        <f>IF(arithmetic_underlying_cor_CSD__2[[#This Row],[p1p2]]&lt;arithmetic_underlying_cor_CSD__2[[#This Row],[Benjamini]],1,0)</f>
        <v>1</v>
      </c>
    </row>
    <row r="517" spans="1:14" x14ac:dyDescent="0.35">
      <c r="A517" s="1" t="s">
        <v>137</v>
      </c>
      <c r="B517" s="1" t="s">
        <v>119</v>
      </c>
      <c r="C517" s="1">
        <v>0.76688816546799998</v>
      </c>
      <c r="D517" s="1">
        <v>0.756620024876</v>
      </c>
      <c r="E517" s="1" t="s">
        <v>23</v>
      </c>
      <c r="F517" s="1">
        <v>0.756620024876</v>
      </c>
      <c r="G517" s="1">
        <f>ABS(arithmetic_underlying_cor_CSD__2[[#This Row],[rho_BP]])*SQRT(139-2)/SQRT(1-ABS(arithmetic_underlying_cor_CSD__2[[#This Row],[rho_BP]])^2)</f>
        <v>13.986389785672243</v>
      </c>
      <c r="H517" s="1">
        <f>ABS(arithmetic_underlying_cor_CSD__2[[#This Row],[rho_ctrl]])*SQRT(201-2)/SQRT(1-ABS(arithmetic_underlying_cor_CSD__2[[#This Row],[rho_ctrl]])^2)</f>
        <v>16.323866472489041</v>
      </c>
      <c r="I517" s="1">
        <f xml:space="preserve"> _xlfn.T.DIST.2T(arithmetic_underlying_cor_CSD__2[[#This Row],[t1]],139-2)</f>
        <v>3.6130198793524701E-28</v>
      </c>
      <c r="J517" s="1">
        <f xml:space="preserve"> _xlfn.T.DIST.2T(arithmetic_underlying_cor_CSD__2[[#This Row],[t2]],201-2)</f>
        <v>1.4199625156165687E-38</v>
      </c>
      <c r="K517" s="1">
        <f>arithmetic_underlying_cor_CSD__2[[#This Row],[p1]]*arithmetic_underlying_cor_CSD__2[[#This Row],[p2]]</f>
        <v>5.1303527968580055E-66</v>
      </c>
      <c r="L517" s="1">
        <v>516</v>
      </c>
      <c r="M517" s="1">
        <f>(arithmetic_underlying_cor_CSD__2[[#This Row],[Rank]]/9906756)*0.05</f>
        <v>2.6042833799479872E-6</v>
      </c>
      <c r="N517" s="1">
        <f>IF(arithmetic_underlying_cor_CSD__2[[#This Row],[p1p2]]&lt;arithmetic_underlying_cor_CSD__2[[#This Row],[Benjamini]],1,0)</f>
        <v>1</v>
      </c>
    </row>
    <row r="518" spans="1:14" x14ac:dyDescent="0.35">
      <c r="A518" s="1" t="s">
        <v>132</v>
      </c>
      <c r="B518" s="1" t="s">
        <v>136</v>
      </c>
      <c r="C518" s="1">
        <v>0.80429131654700003</v>
      </c>
      <c r="D518" s="1">
        <v>0.72427454726399998</v>
      </c>
      <c r="E518" s="1" t="s">
        <v>23</v>
      </c>
      <c r="F518" s="1">
        <v>0.72427454726399998</v>
      </c>
      <c r="G518" s="1">
        <f>ABS(arithmetic_underlying_cor_CSD__2[[#This Row],[rho_BP]])*SQRT(139-2)/SQRT(1-ABS(arithmetic_underlying_cor_CSD__2[[#This Row],[rho_BP]])^2)</f>
        <v>15.842192504848933</v>
      </c>
      <c r="H518" s="1">
        <f>ABS(arithmetic_underlying_cor_CSD__2[[#This Row],[rho_ctrl]])*SQRT(201-2)/SQRT(1-ABS(arithmetic_underlying_cor_CSD__2[[#This Row],[rho_ctrl]])^2)</f>
        <v>14.817949950272391</v>
      </c>
      <c r="I518" s="1">
        <f xml:space="preserve"> _xlfn.T.DIST.2T(arithmetic_underlying_cor_CSD__2[[#This Row],[t1]],139-2)</f>
        <v>9.0778332998884383E-33</v>
      </c>
      <c r="J518" s="1">
        <f xml:space="preserve"> _xlfn.T.DIST.2T(arithmetic_underlying_cor_CSD__2[[#This Row],[t2]],201-2)</f>
        <v>5.7532570595991705E-34</v>
      </c>
      <c r="K518" s="1">
        <f>arithmetic_underlying_cor_CSD__2[[#This Row],[p1]]*arithmetic_underlying_cor_CSD__2[[#This Row],[p2]]</f>
        <v>5.2227108518447593E-66</v>
      </c>
      <c r="L518" s="1">
        <v>517</v>
      </c>
      <c r="M518" s="1">
        <f>(arithmetic_underlying_cor_CSD__2[[#This Row],[Rank]]/9906756)*0.05</f>
        <v>2.6093304407618401E-6</v>
      </c>
      <c r="N518" s="1">
        <f>IF(arithmetic_underlying_cor_CSD__2[[#This Row],[p1p2]]&lt;arithmetic_underlying_cor_CSD__2[[#This Row],[Benjamini]],1,0)</f>
        <v>1</v>
      </c>
    </row>
    <row r="519" spans="1:14" x14ac:dyDescent="0.35">
      <c r="A519" s="1" t="s">
        <v>136</v>
      </c>
      <c r="B519" s="1" t="s">
        <v>132</v>
      </c>
      <c r="C519" s="1">
        <v>0.80429131654700003</v>
      </c>
      <c r="D519" s="1">
        <v>0.72427454726399998</v>
      </c>
      <c r="E519" s="1" t="s">
        <v>23</v>
      </c>
      <c r="F519" s="1">
        <v>0.72427454726399998</v>
      </c>
      <c r="G519" s="1">
        <f>ABS(arithmetic_underlying_cor_CSD__2[[#This Row],[rho_BP]])*SQRT(139-2)/SQRT(1-ABS(arithmetic_underlying_cor_CSD__2[[#This Row],[rho_BP]])^2)</f>
        <v>15.842192504848933</v>
      </c>
      <c r="H519" s="1">
        <f>ABS(arithmetic_underlying_cor_CSD__2[[#This Row],[rho_ctrl]])*SQRT(201-2)/SQRT(1-ABS(arithmetic_underlying_cor_CSD__2[[#This Row],[rho_ctrl]])^2)</f>
        <v>14.817949950272391</v>
      </c>
      <c r="I519" s="1">
        <f xml:space="preserve"> _xlfn.T.DIST.2T(arithmetic_underlying_cor_CSD__2[[#This Row],[t1]],139-2)</f>
        <v>9.0778332998884383E-33</v>
      </c>
      <c r="J519" s="1">
        <f xml:space="preserve"> _xlfn.T.DIST.2T(arithmetic_underlying_cor_CSD__2[[#This Row],[t2]],201-2)</f>
        <v>5.7532570595991705E-34</v>
      </c>
      <c r="K519" s="1">
        <f>arithmetic_underlying_cor_CSD__2[[#This Row],[p1]]*arithmetic_underlying_cor_CSD__2[[#This Row],[p2]]</f>
        <v>5.2227108518447593E-66</v>
      </c>
      <c r="L519" s="1">
        <v>518</v>
      </c>
      <c r="M519" s="1">
        <f>(arithmetic_underlying_cor_CSD__2[[#This Row],[Rank]]/9906756)*0.05</f>
        <v>2.6143775015756926E-6</v>
      </c>
      <c r="N519" s="1">
        <f>IF(arithmetic_underlying_cor_CSD__2[[#This Row],[p1p2]]&lt;arithmetic_underlying_cor_CSD__2[[#This Row],[Benjamini]],1,0)</f>
        <v>1</v>
      </c>
    </row>
    <row r="520" spans="1:14" x14ac:dyDescent="0.35">
      <c r="A520" s="1" t="s">
        <v>51</v>
      </c>
      <c r="B520" s="1" t="s">
        <v>437</v>
      </c>
      <c r="C520" s="1">
        <v>0.74566040287799995</v>
      </c>
      <c r="D520" s="1">
        <v>0.77043514427899995</v>
      </c>
      <c r="E520" s="1" t="s">
        <v>23</v>
      </c>
      <c r="F520" s="1">
        <v>0.74566040287799995</v>
      </c>
      <c r="G520" s="1">
        <f>ABS(arithmetic_underlying_cor_CSD__2[[#This Row],[rho_BP]])*SQRT(139-2)/SQRT(1-ABS(arithmetic_underlying_cor_CSD__2[[#This Row],[rho_BP]])^2)</f>
        <v>13.098286779356441</v>
      </c>
      <c r="H520" s="1">
        <f>ABS(arithmetic_underlying_cor_CSD__2[[#This Row],[rho_ctrl]])*SQRT(201-2)/SQRT(1-ABS(arithmetic_underlying_cor_CSD__2[[#This Row],[rho_ctrl]])^2)</f>
        <v>17.047861618314624</v>
      </c>
      <c r="I520" s="1">
        <f xml:space="preserve"> _xlfn.T.DIST.2T(arithmetic_underlying_cor_CSD__2[[#This Row],[t1]],139-2)</f>
        <v>6.3516523931260602E-26</v>
      </c>
      <c r="J520" s="1">
        <f xml:space="preserve"> _xlfn.T.DIST.2T(arithmetic_underlying_cor_CSD__2[[#This Row],[t2]],201-2)</f>
        <v>9.0743256717217043E-41</v>
      </c>
      <c r="K520" s="1">
        <f>arithmetic_underlying_cor_CSD__2[[#This Row],[p1]]*arithmetic_underlying_cor_CSD__2[[#This Row],[p2]]</f>
        <v>5.7636962368796407E-66</v>
      </c>
      <c r="L520" s="1">
        <v>519</v>
      </c>
      <c r="M520" s="1">
        <f>(arithmetic_underlying_cor_CSD__2[[#This Row],[Rank]]/9906756)*0.05</f>
        <v>2.6194245623895452E-6</v>
      </c>
      <c r="N520" s="1">
        <f>IF(arithmetic_underlying_cor_CSD__2[[#This Row],[p1p2]]&lt;arithmetic_underlying_cor_CSD__2[[#This Row],[Benjamini]],1,0)</f>
        <v>1</v>
      </c>
    </row>
    <row r="521" spans="1:14" x14ac:dyDescent="0.35">
      <c r="A521" s="1" t="s">
        <v>437</v>
      </c>
      <c r="B521" s="1" t="s">
        <v>51</v>
      </c>
      <c r="C521" s="1">
        <v>0.74566040287799995</v>
      </c>
      <c r="D521" s="1">
        <v>0.77043514427899995</v>
      </c>
      <c r="E521" s="1" t="s">
        <v>23</v>
      </c>
      <c r="F521" s="1">
        <v>0.74566040287799995</v>
      </c>
      <c r="G521" s="1">
        <f>ABS(arithmetic_underlying_cor_CSD__2[[#This Row],[rho_BP]])*SQRT(139-2)/SQRT(1-ABS(arithmetic_underlying_cor_CSD__2[[#This Row],[rho_BP]])^2)</f>
        <v>13.098286779356441</v>
      </c>
      <c r="H521" s="1">
        <f>ABS(arithmetic_underlying_cor_CSD__2[[#This Row],[rho_ctrl]])*SQRT(201-2)/SQRT(1-ABS(arithmetic_underlying_cor_CSD__2[[#This Row],[rho_ctrl]])^2)</f>
        <v>17.047861618314624</v>
      </c>
      <c r="I521" s="1">
        <f xml:space="preserve"> _xlfn.T.DIST.2T(arithmetic_underlying_cor_CSD__2[[#This Row],[t1]],139-2)</f>
        <v>6.3516523931260602E-26</v>
      </c>
      <c r="J521" s="1">
        <f xml:space="preserve"> _xlfn.T.DIST.2T(arithmetic_underlying_cor_CSD__2[[#This Row],[t2]],201-2)</f>
        <v>9.0743256717217043E-41</v>
      </c>
      <c r="K521" s="1">
        <f>arithmetic_underlying_cor_CSD__2[[#This Row],[p1]]*arithmetic_underlying_cor_CSD__2[[#This Row],[p2]]</f>
        <v>5.7636962368796407E-66</v>
      </c>
      <c r="L521" s="1">
        <v>520</v>
      </c>
      <c r="M521" s="1">
        <f>(arithmetic_underlying_cor_CSD__2[[#This Row],[Rank]]/9906756)*0.05</f>
        <v>2.6244716232033977E-6</v>
      </c>
      <c r="N521" s="1">
        <f>IF(arithmetic_underlying_cor_CSD__2[[#This Row],[p1p2]]&lt;arithmetic_underlying_cor_CSD__2[[#This Row],[Benjamini]],1,0)</f>
        <v>1</v>
      </c>
    </row>
    <row r="522" spans="1:14" x14ac:dyDescent="0.35">
      <c r="A522" s="1" t="s">
        <v>187</v>
      </c>
      <c r="B522" s="1" t="s">
        <v>185</v>
      </c>
      <c r="C522" s="1">
        <v>0.79219577697800003</v>
      </c>
      <c r="D522" s="1">
        <v>0.73546666169200003</v>
      </c>
      <c r="E522" s="1" t="s">
        <v>23</v>
      </c>
      <c r="F522" s="1">
        <v>0.73546666169200003</v>
      </c>
      <c r="G522" s="1">
        <f>ABS(arithmetic_underlying_cor_CSD__2[[#This Row],[rho_BP]])*SQRT(139-2)/SQRT(1-ABS(arithmetic_underlying_cor_CSD__2[[#This Row],[rho_BP]])^2)</f>
        <v>15.19402711679759</v>
      </c>
      <c r="H522" s="1">
        <f>ABS(arithmetic_underlying_cor_CSD__2[[#This Row],[rho_ctrl]])*SQRT(201-2)/SQRT(1-ABS(arithmetic_underlying_cor_CSD__2[[#This Row],[rho_ctrl]])^2)</f>
        <v>15.312326661417016</v>
      </c>
      <c r="I522" s="1">
        <f xml:space="preserve"> _xlfn.T.DIST.2T(arithmetic_underlying_cor_CSD__2[[#This Row],[t1]],139-2)</f>
        <v>3.5346568407884127E-31</v>
      </c>
      <c r="J522" s="1">
        <f xml:space="preserve"> _xlfn.T.DIST.2T(arithmetic_underlying_cor_CSD__2[[#This Row],[t2]],201-2)</f>
        <v>1.7470699919275579E-35</v>
      </c>
      <c r="K522" s="1">
        <f>arithmetic_underlying_cor_CSD__2[[#This Row],[p1]]*arithmetic_underlying_cor_CSD__2[[#This Row],[p2]]</f>
        <v>6.1752928983029001E-66</v>
      </c>
      <c r="L522" s="1">
        <v>521</v>
      </c>
      <c r="M522" s="1">
        <f>(arithmetic_underlying_cor_CSD__2[[#This Row],[Rank]]/9906756)*0.05</f>
        <v>2.6295186840172507E-6</v>
      </c>
      <c r="N522" s="1">
        <f>IF(arithmetic_underlying_cor_CSD__2[[#This Row],[p1p2]]&lt;arithmetic_underlying_cor_CSD__2[[#This Row],[Benjamini]],1,0)</f>
        <v>1</v>
      </c>
    </row>
    <row r="523" spans="1:14" x14ac:dyDescent="0.35">
      <c r="A523" s="1" t="s">
        <v>185</v>
      </c>
      <c r="B523" s="1" t="s">
        <v>187</v>
      </c>
      <c r="C523" s="1">
        <v>0.79219577697800003</v>
      </c>
      <c r="D523" s="1">
        <v>0.73546666169200003</v>
      </c>
      <c r="E523" s="1" t="s">
        <v>23</v>
      </c>
      <c r="F523" s="1">
        <v>0.73546666169200003</v>
      </c>
      <c r="G523" s="1">
        <f>ABS(arithmetic_underlying_cor_CSD__2[[#This Row],[rho_BP]])*SQRT(139-2)/SQRT(1-ABS(arithmetic_underlying_cor_CSD__2[[#This Row],[rho_BP]])^2)</f>
        <v>15.19402711679759</v>
      </c>
      <c r="H523" s="1">
        <f>ABS(arithmetic_underlying_cor_CSD__2[[#This Row],[rho_ctrl]])*SQRT(201-2)/SQRT(1-ABS(arithmetic_underlying_cor_CSD__2[[#This Row],[rho_ctrl]])^2)</f>
        <v>15.312326661417016</v>
      </c>
      <c r="I523" s="1">
        <f xml:space="preserve"> _xlfn.T.DIST.2T(arithmetic_underlying_cor_CSD__2[[#This Row],[t1]],139-2)</f>
        <v>3.5346568407884127E-31</v>
      </c>
      <c r="J523" s="1">
        <f xml:space="preserve"> _xlfn.T.DIST.2T(arithmetic_underlying_cor_CSD__2[[#This Row],[t2]],201-2)</f>
        <v>1.7470699919275579E-35</v>
      </c>
      <c r="K523" s="1">
        <f>arithmetic_underlying_cor_CSD__2[[#This Row],[p1]]*arithmetic_underlying_cor_CSD__2[[#This Row],[p2]]</f>
        <v>6.1752928983029001E-66</v>
      </c>
      <c r="L523" s="1">
        <v>522</v>
      </c>
      <c r="M523" s="1">
        <f>(arithmetic_underlying_cor_CSD__2[[#This Row],[Rank]]/9906756)*0.05</f>
        <v>2.6345657448311032E-6</v>
      </c>
      <c r="N523" s="1">
        <f>IF(arithmetic_underlying_cor_CSD__2[[#This Row],[p1p2]]&lt;arithmetic_underlying_cor_CSD__2[[#This Row],[Benjamini]],1,0)</f>
        <v>1</v>
      </c>
    </row>
    <row r="524" spans="1:14" x14ac:dyDescent="0.35">
      <c r="A524" s="1" t="s">
        <v>132</v>
      </c>
      <c r="B524" s="1" t="s">
        <v>22</v>
      </c>
      <c r="C524" s="1">
        <v>0.79302328776999997</v>
      </c>
      <c r="D524" s="1">
        <v>0.73461411940300003</v>
      </c>
      <c r="E524" s="1" t="s">
        <v>23</v>
      </c>
      <c r="F524" s="1">
        <v>0.73461411940300003</v>
      </c>
      <c r="G524" s="1">
        <f>ABS(arithmetic_underlying_cor_CSD__2[[#This Row],[rho_BP]])*SQRT(139-2)/SQRT(1-ABS(arithmetic_underlying_cor_CSD__2[[#This Row],[rho_BP]])^2)</f>
        <v>15.236756158832302</v>
      </c>
      <c r="H524" s="1">
        <f>ABS(arithmetic_underlying_cor_CSD__2[[#This Row],[rho_ctrl]])*SQRT(201-2)/SQRT(1-ABS(arithmetic_underlying_cor_CSD__2[[#This Row],[rho_ctrl]])^2)</f>
        <v>15.273742491394168</v>
      </c>
      <c r="I524" s="1">
        <f xml:space="preserve"> _xlfn.T.DIST.2T(arithmetic_underlying_cor_CSD__2[[#This Row],[t1]],139-2)</f>
        <v>2.7729006126470677E-31</v>
      </c>
      <c r="J524" s="1">
        <f xml:space="preserve"> _xlfn.T.DIST.2T(arithmetic_underlying_cor_CSD__2[[#This Row],[t2]],201-2)</f>
        <v>2.2941044324623898E-35</v>
      </c>
      <c r="K524" s="1">
        <f>arithmetic_underlying_cor_CSD__2[[#This Row],[p1]]*arithmetic_underlying_cor_CSD__2[[#This Row],[p2]]</f>
        <v>6.3613235862513145E-66</v>
      </c>
      <c r="L524" s="1">
        <v>523</v>
      </c>
      <c r="M524" s="1">
        <f>(arithmetic_underlying_cor_CSD__2[[#This Row],[Rank]]/9906756)*0.05</f>
        <v>2.6396128056449562E-6</v>
      </c>
      <c r="N524" s="1">
        <f>IF(arithmetic_underlying_cor_CSD__2[[#This Row],[p1p2]]&lt;arithmetic_underlying_cor_CSD__2[[#This Row],[Benjamini]],1,0)</f>
        <v>1</v>
      </c>
    </row>
    <row r="525" spans="1:14" x14ac:dyDescent="0.35">
      <c r="A525" s="1" t="s">
        <v>22</v>
      </c>
      <c r="B525" s="1" t="s">
        <v>132</v>
      </c>
      <c r="C525" s="1">
        <v>0.79302328776999997</v>
      </c>
      <c r="D525" s="1">
        <v>0.73461411940300003</v>
      </c>
      <c r="E525" s="1" t="s">
        <v>23</v>
      </c>
      <c r="F525" s="1">
        <v>0.73461411940300003</v>
      </c>
      <c r="G525" s="1">
        <f>ABS(arithmetic_underlying_cor_CSD__2[[#This Row],[rho_BP]])*SQRT(139-2)/SQRT(1-ABS(arithmetic_underlying_cor_CSD__2[[#This Row],[rho_BP]])^2)</f>
        <v>15.236756158832302</v>
      </c>
      <c r="H525" s="1">
        <f>ABS(arithmetic_underlying_cor_CSD__2[[#This Row],[rho_ctrl]])*SQRT(201-2)/SQRT(1-ABS(arithmetic_underlying_cor_CSD__2[[#This Row],[rho_ctrl]])^2)</f>
        <v>15.273742491394168</v>
      </c>
      <c r="I525" s="1">
        <f xml:space="preserve"> _xlfn.T.DIST.2T(arithmetic_underlying_cor_CSD__2[[#This Row],[t1]],139-2)</f>
        <v>2.7729006126470677E-31</v>
      </c>
      <c r="J525" s="1">
        <f xml:space="preserve"> _xlfn.T.DIST.2T(arithmetic_underlying_cor_CSD__2[[#This Row],[t2]],201-2)</f>
        <v>2.2941044324623898E-35</v>
      </c>
      <c r="K525" s="1">
        <f>arithmetic_underlying_cor_CSD__2[[#This Row],[p1]]*arithmetic_underlying_cor_CSD__2[[#This Row],[p2]]</f>
        <v>6.3613235862513145E-66</v>
      </c>
      <c r="L525" s="1">
        <v>524</v>
      </c>
      <c r="M525" s="1">
        <f>(arithmetic_underlying_cor_CSD__2[[#This Row],[Rank]]/9906756)*0.05</f>
        <v>2.6446598664588087E-6</v>
      </c>
      <c r="N525" s="1">
        <f>IF(arithmetic_underlying_cor_CSD__2[[#This Row],[p1p2]]&lt;arithmetic_underlying_cor_CSD__2[[#This Row],[Benjamini]],1,0)</f>
        <v>1</v>
      </c>
    </row>
    <row r="526" spans="1:14" x14ac:dyDescent="0.35">
      <c r="A526" s="1" t="s">
        <v>274</v>
      </c>
      <c r="B526" s="1" t="s">
        <v>275</v>
      </c>
      <c r="C526" s="1">
        <v>0.76637356834500003</v>
      </c>
      <c r="D526" s="1">
        <v>0.75635515920399998</v>
      </c>
      <c r="E526" s="1" t="s">
        <v>23</v>
      </c>
      <c r="F526" s="1">
        <v>0.75635515920399998</v>
      </c>
      <c r="G526" s="1">
        <f>ABS(arithmetic_underlying_cor_CSD__2[[#This Row],[rho_BP]])*SQRT(139-2)/SQRT(1-ABS(arithmetic_underlying_cor_CSD__2[[#This Row],[rho_BP]])^2)</f>
        <v>13.963636502065881</v>
      </c>
      <c r="H526" s="1">
        <f>ABS(arithmetic_underlying_cor_CSD__2[[#This Row],[rho_ctrl]])*SQRT(201-2)/SQRT(1-ABS(arithmetic_underlying_cor_CSD__2[[#This Row],[rho_ctrl]])^2)</f>
        <v>16.310509654450883</v>
      </c>
      <c r="I526" s="1">
        <f xml:space="preserve"> _xlfn.T.DIST.2T(arithmetic_underlying_cor_CSD__2[[#This Row],[t1]],139-2)</f>
        <v>4.1218161473593556E-28</v>
      </c>
      <c r="J526" s="1">
        <f xml:space="preserve"> _xlfn.T.DIST.2T(arithmetic_underlying_cor_CSD__2[[#This Row],[t2]],201-2)</f>
        <v>1.5592356991046718E-38</v>
      </c>
      <c r="K526" s="1">
        <f>arithmetic_underlying_cor_CSD__2[[#This Row],[p1]]*arithmetic_underlying_cor_CSD__2[[#This Row],[p2]]</f>
        <v>6.4268828821087899E-66</v>
      </c>
      <c r="L526" s="1">
        <v>525</v>
      </c>
      <c r="M526" s="1">
        <f>(arithmetic_underlying_cor_CSD__2[[#This Row],[Rank]]/9906756)*0.05</f>
        <v>2.6497069272726612E-6</v>
      </c>
      <c r="N526" s="1">
        <f>IF(arithmetic_underlying_cor_CSD__2[[#This Row],[p1p2]]&lt;arithmetic_underlying_cor_CSD__2[[#This Row],[Benjamini]],1,0)</f>
        <v>1</v>
      </c>
    </row>
    <row r="527" spans="1:14" x14ac:dyDescent="0.35">
      <c r="A527" s="1" t="s">
        <v>275</v>
      </c>
      <c r="B527" s="1" t="s">
        <v>274</v>
      </c>
      <c r="C527" s="1">
        <v>0.76637356834500003</v>
      </c>
      <c r="D527" s="1">
        <v>0.75635515920399998</v>
      </c>
      <c r="E527" s="1" t="s">
        <v>23</v>
      </c>
      <c r="F527" s="1">
        <v>0.75635515920399998</v>
      </c>
      <c r="G527" s="1">
        <f>ABS(arithmetic_underlying_cor_CSD__2[[#This Row],[rho_BP]])*SQRT(139-2)/SQRT(1-ABS(arithmetic_underlying_cor_CSD__2[[#This Row],[rho_BP]])^2)</f>
        <v>13.963636502065881</v>
      </c>
      <c r="H527" s="1">
        <f>ABS(arithmetic_underlying_cor_CSD__2[[#This Row],[rho_ctrl]])*SQRT(201-2)/SQRT(1-ABS(arithmetic_underlying_cor_CSD__2[[#This Row],[rho_ctrl]])^2)</f>
        <v>16.310509654450883</v>
      </c>
      <c r="I527" s="1">
        <f xml:space="preserve"> _xlfn.T.DIST.2T(arithmetic_underlying_cor_CSD__2[[#This Row],[t1]],139-2)</f>
        <v>4.1218161473593556E-28</v>
      </c>
      <c r="J527" s="1">
        <f xml:space="preserve"> _xlfn.T.DIST.2T(arithmetic_underlying_cor_CSD__2[[#This Row],[t2]],201-2)</f>
        <v>1.5592356991046718E-38</v>
      </c>
      <c r="K527" s="1">
        <f>arithmetic_underlying_cor_CSD__2[[#This Row],[p1]]*arithmetic_underlying_cor_CSD__2[[#This Row],[p2]]</f>
        <v>6.4268828821087899E-66</v>
      </c>
      <c r="L527" s="1">
        <v>526</v>
      </c>
      <c r="M527" s="1">
        <f>(arithmetic_underlying_cor_CSD__2[[#This Row],[Rank]]/9906756)*0.05</f>
        <v>2.6547539880865142E-6</v>
      </c>
      <c r="N527" s="1">
        <f>IF(arithmetic_underlying_cor_CSD__2[[#This Row],[p1p2]]&lt;arithmetic_underlying_cor_CSD__2[[#This Row],[Benjamini]],1,0)</f>
        <v>1</v>
      </c>
    </row>
    <row r="528" spans="1:14" x14ac:dyDescent="0.35">
      <c r="A528" s="1" t="s">
        <v>98</v>
      </c>
      <c r="B528" s="1" t="s">
        <v>189</v>
      </c>
      <c r="C528" s="1">
        <v>0.79990497122299997</v>
      </c>
      <c r="D528" s="1">
        <v>0.72630676119399995</v>
      </c>
      <c r="E528" s="1" t="s">
        <v>23</v>
      </c>
      <c r="F528" s="1">
        <v>0.72630676119399995</v>
      </c>
      <c r="G528" s="1">
        <f>ABS(arithmetic_underlying_cor_CSD__2[[#This Row],[rho_BP]])*SQRT(139-2)/SQRT(1-ABS(arithmetic_underlying_cor_CSD__2[[#This Row],[rho_BP]])^2)</f>
        <v>15.601118718339952</v>
      </c>
      <c r="H528" s="1">
        <f>ABS(arithmetic_underlying_cor_CSD__2[[#This Row],[rho_ctrl]])*SQRT(201-2)/SQRT(1-ABS(arithmetic_underlying_cor_CSD__2[[#This Row],[rho_ctrl]])^2)</f>
        <v>14.905810821168215</v>
      </c>
      <c r="I528" s="1">
        <f xml:space="preserve"> _xlfn.T.DIST.2T(arithmetic_underlying_cor_CSD__2[[#This Row],[t1]],139-2)</f>
        <v>3.5260614421635054E-32</v>
      </c>
      <c r="J528" s="1">
        <f xml:space="preserve"> _xlfn.T.DIST.2T(arithmetic_underlying_cor_CSD__2[[#This Row],[t2]],201-2)</f>
        <v>3.0899147896608416E-34</v>
      </c>
      <c r="K528" s="1">
        <f>arithmetic_underlying_cor_CSD__2[[#This Row],[p1]]*arithmetic_underlying_cor_CSD__2[[#This Row],[p2]]</f>
        <v>1.0895229399393852E-65</v>
      </c>
      <c r="L528" s="1">
        <v>527</v>
      </c>
      <c r="M528" s="1">
        <f>(arithmetic_underlying_cor_CSD__2[[#This Row],[Rank]]/9906756)*0.05</f>
        <v>2.6598010489003667E-6</v>
      </c>
      <c r="N528" s="1">
        <f>IF(arithmetic_underlying_cor_CSD__2[[#This Row],[p1p2]]&lt;arithmetic_underlying_cor_CSD__2[[#This Row],[Benjamini]],1,0)</f>
        <v>1</v>
      </c>
    </row>
    <row r="529" spans="1:14" x14ac:dyDescent="0.35">
      <c r="A529" s="1" t="s">
        <v>189</v>
      </c>
      <c r="B529" s="1" t="s">
        <v>98</v>
      </c>
      <c r="C529" s="1">
        <v>0.79990497122299997</v>
      </c>
      <c r="D529" s="1">
        <v>0.72630676119399995</v>
      </c>
      <c r="E529" s="1" t="s">
        <v>23</v>
      </c>
      <c r="F529" s="1">
        <v>0.72630676119399995</v>
      </c>
      <c r="G529" s="1">
        <f>ABS(arithmetic_underlying_cor_CSD__2[[#This Row],[rho_BP]])*SQRT(139-2)/SQRT(1-ABS(arithmetic_underlying_cor_CSD__2[[#This Row],[rho_BP]])^2)</f>
        <v>15.601118718339952</v>
      </c>
      <c r="H529" s="1">
        <f>ABS(arithmetic_underlying_cor_CSD__2[[#This Row],[rho_ctrl]])*SQRT(201-2)/SQRT(1-ABS(arithmetic_underlying_cor_CSD__2[[#This Row],[rho_ctrl]])^2)</f>
        <v>14.905810821168215</v>
      </c>
      <c r="I529" s="1">
        <f xml:space="preserve"> _xlfn.T.DIST.2T(arithmetic_underlying_cor_CSD__2[[#This Row],[t1]],139-2)</f>
        <v>3.5260614421635054E-32</v>
      </c>
      <c r="J529" s="1">
        <f xml:space="preserve"> _xlfn.T.DIST.2T(arithmetic_underlying_cor_CSD__2[[#This Row],[t2]],201-2)</f>
        <v>3.0899147896608416E-34</v>
      </c>
      <c r="K529" s="1">
        <f>arithmetic_underlying_cor_CSD__2[[#This Row],[p1]]*arithmetic_underlying_cor_CSD__2[[#This Row],[p2]]</f>
        <v>1.0895229399393852E-65</v>
      </c>
      <c r="L529" s="1">
        <v>528</v>
      </c>
      <c r="M529" s="1">
        <f>(arithmetic_underlying_cor_CSD__2[[#This Row],[Rank]]/9906756)*0.05</f>
        <v>2.6648481097142193E-6</v>
      </c>
      <c r="N529" s="1">
        <f>IF(arithmetic_underlying_cor_CSD__2[[#This Row],[p1p2]]&lt;arithmetic_underlying_cor_CSD__2[[#This Row],[Benjamini]],1,0)</f>
        <v>1</v>
      </c>
    </row>
    <row r="530" spans="1:14" x14ac:dyDescent="0.35">
      <c r="A530" s="1" t="s">
        <v>382</v>
      </c>
      <c r="B530" s="1" t="s">
        <v>35</v>
      </c>
      <c r="C530" s="1">
        <v>0.84701546043200004</v>
      </c>
      <c r="D530" s="1">
        <v>0.66453785572099999</v>
      </c>
      <c r="E530" s="1" t="s">
        <v>23</v>
      </c>
      <c r="F530" s="1">
        <v>0.66453785572099999</v>
      </c>
      <c r="G530" s="1">
        <f>ABS(arithmetic_underlying_cor_CSD__2[[#This Row],[rho_BP]])*SQRT(139-2)/SQRT(1-ABS(arithmetic_underlying_cor_CSD__2[[#This Row],[rho_BP]])^2)</f>
        <v>18.650590379872998</v>
      </c>
      <c r="H530" s="1">
        <f>ABS(arithmetic_underlying_cor_CSD__2[[#This Row],[rho_ctrl]])*SQRT(201-2)/SQRT(1-ABS(arithmetic_underlying_cor_CSD__2[[#This Row],[rho_ctrl]])^2)</f>
        <v>12.54520222421937</v>
      </c>
      <c r="I530" s="1">
        <f xml:space="preserve"> _xlfn.T.DIST.2T(arithmetic_underlying_cor_CSD__2[[#This Row],[t1]],139-2)</f>
        <v>2.0195840382958675E-39</v>
      </c>
      <c r="J530" s="1">
        <f xml:space="preserve"> _xlfn.T.DIST.2T(arithmetic_underlying_cor_CSD__2[[#This Row],[t2]],201-2)</f>
        <v>5.584808882880931E-27</v>
      </c>
      <c r="K530" s="1">
        <f>arithmetic_underlying_cor_CSD__2[[#This Row],[p1]]*arithmetic_underlying_cor_CSD__2[[#This Row],[p2]]</f>
        <v>1.1278990876799304E-65</v>
      </c>
      <c r="L530" s="1">
        <v>529</v>
      </c>
      <c r="M530" s="1">
        <f>(arithmetic_underlying_cor_CSD__2[[#This Row],[Rank]]/9906756)*0.05</f>
        <v>2.6698951705280722E-6</v>
      </c>
      <c r="N530" s="1">
        <f>IF(arithmetic_underlying_cor_CSD__2[[#This Row],[p1p2]]&lt;arithmetic_underlying_cor_CSD__2[[#This Row],[Benjamini]],1,0)</f>
        <v>1</v>
      </c>
    </row>
    <row r="531" spans="1:14" x14ac:dyDescent="0.35">
      <c r="A531" s="1" t="s">
        <v>35</v>
      </c>
      <c r="B531" s="1" t="s">
        <v>382</v>
      </c>
      <c r="C531" s="1">
        <v>0.84701546043200004</v>
      </c>
      <c r="D531" s="1">
        <v>0.66453785572099999</v>
      </c>
      <c r="E531" s="1" t="s">
        <v>23</v>
      </c>
      <c r="F531" s="1">
        <v>0.66453785572099999</v>
      </c>
      <c r="G531" s="1">
        <f>ABS(arithmetic_underlying_cor_CSD__2[[#This Row],[rho_BP]])*SQRT(139-2)/SQRT(1-ABS(arithmetic_underlying_cor_CSD__2[[#This Row],[rho_BP]])^2)</f>
        <v>18.650590379872998</v>
      </c>
      <c r="H531" s="1">
        <f>ABS(arithmetic_underlying_cor_CSD__2[[#This Row],[rho_ctrl]])*SQRT(201-2)/SQRT(1-ABS(arithmetic_underlying_cor_CSD__2[[#This Row],[rho_ctrl]])^2)</f>
        <v>12.54520222421937</v>
      </c>
      <c r="I531" s="1">
        <f xml:space="preserve"> _xlfn.T.DIST.2T(arithmetic_underlying_cor_CSD__2[[#This Row],[t1]],139-2)</f>
        <v>2.0195840382958675E-39</v>
      </c>
      <c r="J531" s="1">
        <f xml:space="preserve"> _xlfn.T.DIST.2T(arithmetic_underlying_cor_CSD__2[[#This Row],[t2]],201-2)</f>
        <v>5.584808882880931E-27</v>
      </c>
      <c r="K531" s="1">
        <f>arithmetic_underlying_cor_CSD__2[[#This Row],[p1]]*arithmetic_underlying_cor_CSD__2[[#This Row],[p2]]</f>
        <v>1.1278990876799304E-65</v>
      </c>
      <c r="L531" s="1">
        <v>530</v>
      </c>
      <c r="M531" s="1">
        <f>(arithmetic_underlying_cor_CSD__2[[#This Row],[Rank]]/9906756)*0.05</f>
        <v>2.6749422313419247E-6</v>
      </c>
      <c r="N531" s="1">
        <f>IF(arithmetic_underlying_cor_CSD__2[[#This Row],[p1p2]]&lt;arithmetic_underlying_cor_CSD__2[[#This Row],[Benjamini]],1,0)</f>
        <v>1</v>
      </c>
    </row>
    <row r="532" spans="1:14" x14ac:dyDescent="0.35">
      <c r="A532" s="1" t="s">
        <v>119</v>
      </c>
      <c r="B532" s="1" t="s">
        <v>138</v>
      </c>
      <c r="C532" s="1">
        <v>0.79828297841700002</v>
      </c>
      <c r="D532" s="1">
        <v>0.72772652238799995</v>
      </c>
      <c r="E532" s="1" t="s">
        <v>23</v>
      </c>
      <c r="F532" s="1">
        <v>0.72772652238799995</v>
      </c>
      <c r="G532" s="1">
        <f>ABS(arithmetic_underlying_cor_CSD__2[[#This Row],[rho_BP]])*SQRT(139-2)/SQRT(1-ABS(arithmetic_underlying_cor_CSD__2[[#This Row],[rho_BP]])^2)</f>
        <v>15.513752632918736</v>
      </c>
      <c r="H532" s="1">
        <f>ABS(arithmetic_underlying_cor_CSD__2[[#This Row],[rho_ctrl]])*SQRT(201-2)/SQRT(1-ABS(arithmetic_underlying_cor_CSD__2[[#This Row],[rho_ctrl]])^2)</f>
        <v>14.967682846287705</v>
      </c>
      <c r="I532" s="1">
        <f xml:space="preserve"> _xlfn.T.DIST.2T(arithmetic_underlying_cor_CSD__2[[#This Row],[t1]],139-2)</f>
        <v>5.7744313393170204E-32</v>
      </c>
      <c r="J532" s="1">
        <f xml:space="preserve"> _xlfn.T.DIST.2T(arithmetic_underlying_cor_CSD__2[[#This Row],[t2]],201-2)</f>
        <v>1.9947785139743031E-34</v>
      </c>
      <c r="K532" s="1">
        <f>arithmetic_underlying_cor_CSD__2[[#This Row],[p1]]*arithmetic_underlying_cor_CSD__2[[#This Row],[p2]]</f>
        <v>1.1518711566089451E-65</v>
      </c>
      <c r="L532" s="1">
        <v>531</v>
      </c>
      <c r="M532" s="1">
        <f>(arithmetic_underlying_cor_CSD__2[[#This Row],[Rank]]/9906756)*0.05</f>
        <v>2.6799892921557777E-6</v>
      </c>
      <c r="N532" s="1">
        <f>IF(arithmetic_underlying_cor_CSD__2[[#This Row],[p1p2]]&lt;arithmetic_underlying_cor_CSD__2[[#This Row],[Benjamini]],1,0)</f>
        <v>1</v>
      </c>
    </row>
    <row r="533" spans="1:14" x14ac:dyDescent="0.35">
      <c r="A533" s="1" t="s">
        <v>138</v>
      </c>
      <c r="B533" s="1" t="s">
        <v>119</v>
      </c>
      <c r="C533" s="1">
        <v>0.79828297841700002</v>
      </c>
      <c r="D533" s="1">
        <v>0.72772652238799995</v>
      </c>
      <c r="E533" s="1" t="s">
        <v>23</v>
      </c>
      <c r="F533" s="1">
        <v>0.72772652238799995</v>
      </c>
      <c r="G533" s="1">
        <f>ABS(arithmetic_underlying_cor_CSD__2[[#This Row],[rho_BP]])*SQRT(139-2)/SQRT(1-ABS(arithmetic_underlying_cor_CSD__2[[#This Row],[rho_BP]])^2)</f>
        <v>15.513752632918736</v>
      </c>
      <c r="H533" s="1">
        <f>ABS(arithmetic_underlying_cor_CSD__2[[#This Row],[rho_ctrl]])*SQRT(201-2)/SQRT(1-ABS(arithmetic_underlying_cor_CSD__2[[#This Row],[rho_ctrl]])^2)</f>
        <v>14.967682846287705</v>
      </c>
      <c r="I533" s="1">
        <f xml:space="preserve"> _xlfn.T.DIST.2T(arithmetic_underlying_cor_CSD__2[[#This Row],[t1]],139-2)</f>
        <v>5.7744313393170204E-32</v>
      </c>
      <c r="J533" s="1">
        <f xml:space="preserve"> _xlfn.T.DIST.2T(arithmetic_underlying_cor_CSD__2[[#This Row],[t2]],201-2)</f>
        <v>1.9947785139743031E-34</v>
      </c>
      <c r="K533" s="1">
        <f>arithmetic_underlying_cor_CSD__2[[#This Row],[p1]]*arithmetic_underlying_cor_CSD__2[[#This Row],[p2]]</f>
        <v>1.1518711566089451E-65</v>
      </c>
      <c r="L533" s="1">
        <v>532</v>
      </c>
      <c r="M533" s="1">
        <f>(arithmetic_underlying_cor_CSD__2[[#This Row],[Rank]]/9906756)*0.05</f>
        <v>2.6850363529696302E-6</v>
      </c>
      <c r="N533" s="1">
        <f>IF(arithmetic_underlying_cor_CSD__2[[#This Row],[p1p2]]&lt;arithmetic_underlying_cor_CSD__2[[#This Row],[Benjamini]],1,0)</f>
        <v>1</v>
      </c>
    </row>
    <row r="534" spans="1:14" x14ac:dyDescent="0.35">
      <c r="A534" s="1" t="s">
        <v>139</v>
      </c>
      <c r="B534" s="1" t="s">
        <v>267</v>
      </c>
      <c r="C534" s="1">
        <v>0.79142052517999995</v>
      </c>
      <c r="D534" s="1">
        <v>0.73410507462700003</v>
      </c>
      <c r="E534" s="1" t="s">
        <v>23</v>
      </c>
      <c r="F534" s="1">
        <v>0.73410507462700003</v>
      </c>
      <c r="G534" s="1">
        <f>ABS(arithmetic_underlying_cor_CSD__2[[#This Row],[rho_BP]])*SQRT(139-2)/SQRT(1-ABS(arithmetic_underlying_cor_CSD__2[[#This Row],[rho_BP]])^2)</f>
        <v>15.154200717544503</v>
      </c>
      <c r="H534" s="1">
        <f>ABS(arithmetic_underlying_cor_CSD__2[[#This Row],[rho_ctrl]])*SQRT(201-2)/SQRT(1-ABS(arithmetic_underlying_cor_CSD__2[[#This Row],[rho_ctrl]])^2)</f>
        <v>15.250779269891627</v>
      </c>
      <c r="I534" s="1">
        <f xml:space="preserve"> _xlfn.T.DIST.2T(arithmetic_underlying_cor_CSD__2[[#This Row],[t1]],139-2)</f>
        <v>4.432714252077153E-31</v>
      </c>
      <c r="J534" s="1">
        <f xml:space="preserve"> _xlfn.T.DIST.2T(arithmetic_underlying_cor_CSD__2[[#This Row],[t2]],201-2)</f>
        <v>2.6979454620035459E-35</v>
      </c>
      <c r="K534" s="1">
        <f>arithmetic_underlying_cor_CSD__2[[#This Row],[p1]]*arithmetic_underlying_cor_CSD__2[[#This Row],[p2]]</f>
        <v>1.1959221300749997E-65</v>
      </c>
      <c r="L534" s="1">
        <v>533</v>
      </c>
      <c r="M534" s="1">
        <f>(arithmetic_underlying_cor_CSD__2[[#This Row],[Rank]]/9906756)*0.05</f>
        <v>2.6900834137834828E-6</v>
      </c>
      <c r="N534" s="1">
        <f>IF(arithmetic_underlying_cor_CSD__2[[#This Row],[p1p2]]&lt;arithmetic_underlying_cor_CSD__2[[#This Row],[Benjamini]],1,0)</f>
        <v>1</v>
      </c>
    </row>
    <row r="535" spans="1:14" x14ac:dyDescent="0.35">
      <c r="A535" s="1" t="s">
        <v>267</v>
      </c>
      <c r="B535" s="1" t="s">
        <v>139</v>
      </c>
      <c r="C535" s="1">
        <v>0.79142052517999995</v>
      </c>
      <c r="D535" s="1">
        <v>0.73410507462700003</v>
      </c>
      <c r="E535" s="1" t="s">
        <v>23</v>
      </c>
      <c r="F535" s="1">
        <v>0.73410507462700003</v>
      </c>
      <c r="G535" s="1">
        <f>ABS(arithmetic_underlying_cor_CSD__2[[#This Row],[rho_BP]])*SQRT(139-2)/SQRT(1-ABS(arithmetic_underlying_cor_CSD__2[[#This Row],[rho_BP]])^2)</f>
        <v>15.154200717544503</v>
      </c>
      <c r="H535" s="1">
        <f>ABS(arithmetic_underlying_cor_CSD__2[[#This Row],[rho_ctrl]])*SQRT(201-2)/SQRT(1-ABS(arithmetic_underlying_cor_CSD__2[[#This Row],[rho_ctrl]])^2)</f>
        <v>15.250779269891627</v>
      </c>
      <c r="I535" s="1">
        <f xml:space="preserve"> _xlfn.T.DIST.2T(arithmetic_underlying_cor_CSD__2[[#This Row],[t1]],139-2)</f>
        <v>4.432714252077153E-31</v>
      </c>
      <c r="J535" s="1">
        <f xml:space="preserve"> _xlfn.T.DIST.2T(arithmetic_underlying_cor_CSD__2[[#This Row],[t2]],201-2)</f>
        <v>2.6979454620035459E-35</v>
      </c>
      <c r="K535" s="1">
        <f>arithmetic_underlying_cor_CSD__2[[#This Row],[p1]]*arithmetic_underlying_cor_CSD__2[[#This Row],[p2]]</f>
        <v>1.1959221300749997E-65</v>
      </c>
      <c r="L535" s="1">
        <v>534</v>
      </c>
      <c r="M535" s="1">
        <f>(arithmetic_underlying_cor_CSD__2[[#This Row],[Rank]]/9906756)*0.05</f>
        <v>2.6951304745973353E-6</v>
      </c>
      <c r="N535" s="1">
        <f>IF(arithmetic_underlying_cor_CSD__2[[#This Row],[p1p2]]&lt;arithmetic_underlying_cor_CSD__2[[#This Row],[Benjamini]],1,0)</f>
        <v>1</v>
      </c>
    </row>
    <row r="536" spans="1:14" x14ac:dyDescent="0.35">
      <c r="A536" s="1" t="s">
        <v>45</v>
      </c>
      <c r="B536" s="1" t="s">
        <v>67</v>
      </c>
      <c r="C536" s="1">
        <v>0.74157577697800003</v>
      </c>
      <c r="D536" s="1">
        <v>0.77075731840799999</v>
      </c>
      <c r="E536" s="1" t="s">
        <v>23</v>
      </c>
      <c r="F536" s="1">
        <v>0.74157577697800003</v>
      </c>
      <c r="G536" s="1">
        <f>ABS(arithmetic_underlying_cor_CSD__2[[#This Row],[rho_BP]])*SQRT(139-2)/SQRT(1-ABS(arithmetic_underlying_cor_CSD__2[[#This Row],[rho_BP]])^2)</f>
        <v>12.938323974448403</v>
      </c>
      <c r="H536" s="1">
        <f>ABS(arithmetic_underlying_cor_CSD__2[[#This Row],[rho_ctrl]])*SQRT(201-2)/SQRT(1-ABS(arithmetic_underlying_cor_CSD__2[[#This Row],[rho_ctrl]])^2)</f>
        <v>17.065418088000449</v>
      </c>
      <c r="I536" s="1">
        <f xml:space="preserve"> _xlfn.T.DIST.2T(arithmetic_underlying_cor_CSD__2[[#This Row],[t1]],139-2)</f>
        <v>1.6199028215616767E-25</v>
      </c>
      <c r="J536" s="1">
        <f xml:space="preserve"> _xlfn.T.DIST.2T(arithmetic_underlying_cor_CSD__2[[#This Row],[t2]],201-2)</f>
        <v>8.0317714026027976E-41</v>
      </c>
      <c r="K536" s="1">
        <f>arithmetic_underlying_cor_CSD__2[[#This Row],[p1]]*arithmetic_underlying_cor_CSD__2[[#This Row],[p2]]</f>
        <v>1.3010689157214658E-65</v>
      </c>
      <c r="L536" s="1">
        <v>535</v>
      </c>
      <c r="M536" s="1">
        <f>(arithmetic_underlying_cor_CSD__2[[#This Row],[Rank]]/9906756)*0.05</f>
        <v>2.7001775354111883E-6</v>
      </c>
      <c r="N536" s="1">
        <f>IF(arithmetic_underlying_cor_CSD__2[[#This Row],[p1p2]]&lt;arithmetic_underlying_cor_CSD__2[[#This Row],[Benjamini]],1,0)</f>
        <v>1</v>
      </c>
    </row>
    <row r="537" spans="1:14" x14ac:dyDescent="0.35">
      <c r="A537" s="1" t="s">
        <v>67</v>
      </c>
      <c r="B537" s="1" t="s">
        <v>45</v>
      </c>
      <c r="C537" s="1">
        <v>0.74157577697800003</v>
      </c>
      <c r="D537" s="1">
        <v>0.77075731840799999</v>
      </c>
      <c r="E537" s="1" t="s">
        <v>23</v>
      </c>
      <c r="F537" s="1">
        <v>0.74157577697800003</v>
      </c>
      <c r="G537" s="1">
        <f>ABS(arithmetic_underlying_cor_CSD__2[[#This Row],[rho_BP]])*SQRT(139-2)/SQRT(1-ABS(arithmetic_underlying_cor_CSD__2[[#This Row],[rho_BP]])^2)</f>
        <v>12.938323974448403</v>
      </c>
      <c r="H537" s="1">
        <f>ABS(arithmetic_underlying_cor_CSD__2[[#This Row],[rho_ctrl]])*SQRT(201-2)/SQRT(1-ABS(arithmetic_underlying_cor_CSD__2[[#This Row],[rho_ctrl]])^2)</f>
        <v>17.065418088000449</v>
      </c>
      <c r="I537" s="1">
        <f xml:space="preserve"> _xlfn.T.DIST.2T(arithmetic_underlying_cor_CSD__2[[#This Row],[t1]],139-2)</f>
        <v>1.6199028215616767E-25</v>
      </c>
      <c r="J537" s="1">
        <f xml:space="preserve"> _xlfn.T.DIST.2T(arithmetic_underlying_cor_CSD__2[[#This Row],[t2]],201-2)</f>
        <v>8.0317714026027976E-41</v>
      </c>
      <c r="K537" s="1">
        <f>arithmetic_underlying_cor_CSD__2[[#This Row],[p1]]*arithmetic_underlying_cor_CSD__2[[#This Row],[p2]]</f>
        <v>1.3010689157214658E-65</v>
      </c>
      <c r="L537" s="1">
        <v>536</v>
      </c>
      <c r="M537" s="1">
        <f>(arithmetic_underlying_cor_CSD__2[[#This Row],[Rank]]/9906756)*0.05</f>
        <v>2.7052245962250412E-6</v>
      </c>
      <c r="N537" s="1">
        <f>IF(arithmetic_underlying_cor_CSD__2[[#This Row],[p1p2]]&lt;arithmetic_underlying_cor_CSD__2[[#This Row],[Benjamini]],1,0)</f>
        <v>1</v>
      </c>
    </row>
    <row r="538" spans="1:14" x14ac:dyDescent="0.35">
      <c r="A538" s="1" t="s">
        <v>138</v>
      </c>
      <c r="B538" s="1" t="s">
        <v>182</v>
      </c>
      <c r="C538" s="1">
        <v>0.81979510791400001</v>
      </c>
      <c r="D538" s="1">
        <v>0.70248146766200004</v>
      </c>
      <c r="E538" s="1" t="s">
        <v>23</v>
      </c>
      <c r="F538" s="1">
        <v>0.70248146766200004</v>
      </c>
      <c r="G538" s="1">
        <f>ABS(arithmetic_underlying_cor_CSD__2[[#This Row],[rho_BP]])*SQRT(139-2)/SQRT(1-ABS(arithmetic_underlying_cor_CSD__2[[#This Row],[rho_BP]])^2)</f>
        <v>16.756027751096013</v>
      </c>
      <c r="H538" s="1">
        <f>ABS(arithmetic_underlying_cor_CSD__2[[#This Row],[rho_ctrl]])*SQRT(201-2)/SQRT(1-ABS(arithmetic_underlying_cor_CSD__2[[#This Row],[rho_ctrl]])^2)</f>
        <v>13.923973935867629</v>
      </c>
      <c r="I538" s="1">
        <f xml:space="preserve"> _xlfn.T.DIST.2T(arithmetic_underlying_cor_CSD__2[[#This Row],[t1]],139-2)</f>
        <v>5.6120510166330982E-35</v>
      </c>
      <c r="J538" s="1">
        <f xml:space="preserve"> _xlfn.T.DIST.2T(arithmetic_underlying_cor_CSD__2[[#This Row],[t2]],201-2)</f>
        <v>3.2395598517914787E-31</v>
      </c>
      <c r="K538" s="1">
        <f>arithmetic_underlying_cor_CSD__2[[#This Row],[p1]]*arithmetic_underlying_cor_CSD__2[[#This Row],[p2]]</f>
        <v>1.8180575159690137E-65</v>
      </c>
      <c r="L538" s="1">
        <v>537</v>
      </c>
      <c r="M538" s="1">
        <f>(arithmetic_underlying_cor_CSD__2[[#This Row],[Rank]]/9906756)*0.05</f>
        <v>2.7102716570388938E-6</v>
      </c>
      <c r="N538" s="1">
        <f>IF(arithmetic_underlying_cor_CSD__2[[#This Row],[p1p2]]&lt;arithmetic_underlying_cor_CSD__2[[#This Row],[Benjamini]],1,0)</f>
        <v>1</v>
      </c>
    </row>
    <row r="539" spans="1:14" x14ac:dyDescent="0.35">
      <c r="A539" s="1" t="s">
        <v>182</v>
      </c>
      <c r="B539" s="1" t="s">
        <v>138</v>
      </c>
      <c r="C539" s="1">
        <v>0.81979510791400001</v>
      </c>
      <c r="D539" s="1">
        <v>0.70248146766200004</v>
      </c>
      <c r="E539" s="1" t="s">
        <v>23</v>
      </c>
      <c r="F539" s="1">
        <v>0.70248146766200004</v>
      </c>
      <c r="G539" s="1">
        <f>ABS(arithmetic_underlying_cor_CSD__2[[#This Row],[rho_BP]])*SQRT(139-2)/SQRT(1-ABS(arithmetic_underlying_cor_CSD__2[[#This Row],[rho_BP]])^2)</f>
        <v>16.756027751096013</v>
      </c>
      <c r="H539" s="1">
        <f>ABS(arithmetic_underlying_cor_CSD__2[[#This Row],[rho_ctrl]])*SQRT(201-2)/SQRT(1-ABS(arithmetic_underlying_cor_CSD__2[[#This Row],[rho_ctrl]])^2)</f>
        <v>13.923973935867629</v>
      </c>
      <c r="I539" s="1">
        <f xml:space="preserve"> _xlfn.T.DIST.2T(arithmetic_underlying_cor_CSD__2[[#This Row],[t1]],139-2)</f>
        <v>5.6120510166330982E-35</v>
      </c>
      <c r="J539" s="1">
        <f xml:space="preserve"> _xlfn.T.DIST.2T(arithmetic_underlying_cor_CSD__2[[#This Row],[t2]],201-2)</f>
        <v>3.2395598517914787E-31</v>
      </c>
      <c r="K539" s="1">
        <f>arithmetic_underlying_cor_CSD__2[[#This Row],[p1]]*arithmetic_underlying_cor_CSD__2[[#This Row],[p2]]</f>
        <v>1.8180575159690137E-65</v>
      </c>
      <c r="L539" s="1">
        <v>538</v>
      </c>
      <c r="M539" s="1">
        <f>(arithmetic_underlying_cor_CSD__2[[#This Row],[Rank]]/9906756)*0.05</f>
        <v>2.7153187178527463E-6</v>
      </c>
      <c r="N539" s="1">
        <f>IF(arithmetic_underlying_cor_CSD__2[[#This Row],[p1p2]]&lt;arithmetic_underlying_cor_CSD__2[[#This Row],[Benjamini]],1,0)</f>
        <v>1</v>
      </c>
    </row>
    <row r="540" spans="1:14" x14ac:dyDescent="0.35">
      <c r="A540" s="1" t="s">
        <v>59</v>
      </c>
      <c r="B540" s="1" t="s">
        <v>623</v>
      </c>
      <c r="C540" s="1">
        <v>0.78408004316500002</v>
      </c>
      <c r="D540" s="1">
        <v>0.738815422886</v>
      </c>
      <c r="E540" s="1" t="s">
        <v>23</v>
      </c>
      <c r="F540" s="1">
        <v>0.738815422886</v>
      </c>
      <c r="G540" s="1">
        <f>ABS(arithmetic_underlying_cor_CSD__2[[#This Row],[rho_BP]])*SQRT(139-2)/SQRT(1-ABS(arithmetic_underlying_cor_CSD__2[[#This Row],[rho_BP]])^2)</f>
        <v>14.786559109208927</v>
      </c>
      <c r="H540" s="1">
        <f>ABS(arithmetic_underlying_cor_CSD__2[[#This Row],[rho_ctrl]])*SQRT(201-2)/SQRT(1-ABS(arithmetic_underlying_cor_CSD__2[[#This Row],[rho_ctrl]])^2)</f>
        <v>15.465429480899601</v>
      </c>
      <c r="I540" s="1">
        <f xml:space="preserve"> _xlfn.T.DIST.2T(arithmetic_underlying_cor_CSD__2[[#This Row],[t1]],139-2)</f>
        <v>3.6093423896271069E-30</v>
      </c>
      <c r="J540" s="1">
        <f xml:space="preserve"> _xlfn.T.DIST.2T(arithmetic_underlying_cor_CSD__2[[#This Row],[t2]],201-2)</f>
        <v>5.9313424161807035E-36</v>
      </c>
      <c r="K540" s="1">
        <f>arithmetic_underlying_cor_CSD__2[[#This Row],[p1]]*arithmetic_underlying_cor_CSD__2[[#This Row],[p2]]</f>
        <v>2.140824561011428E-65</v>
      </c>
      <c r="L540" s="1">
        <v>539</v>
      </c>
      <c r="M540" s="1">
        <f>(arithmetic_underlying_cor_CSD__2[[#This Row],[Rank]]/9906756)*0.05</f>
        <v>2.7203657786665988E-6</v>
      </c>
      <c r="N540" s="1">
        <f>IF(arithmetic_underlying_cor_CSD__2[[#This Row],[p1p2]]&lt;arithmetic_underlying_cor_CSD__2[[#This Row],[Benjamini]],1,0)</f>
        <v>1</v>
      </c>
    </row>
    <row r="541" spans="1:14" x14ac:dyDescent="0.35">
      <c r="A541" s="1" t="s">
        <v>623</v>
      </c>
      <c r="B541" s="1" t="s">
        <v>59</v>
      </c>
      <c r="C541" s="1">
        <v>0.78408004316500002</v>
      </c>
      <c r="D541" s="1">
        <v>0.738815422886</v>
      </c>
      <c r="E541" s="1" t="s">
        <v>23</v>
      </c>
      <c r="F541" s="1">
        <v>0.738815422886</v>
      </c>
      <c r="G541" s="1">
        <f>ABS(arithmetic_underlying_cor_CSD__2[[#This Row],[rho_BP]])*SQRT(139-2)/SQRT(1-ABS(arithmetic_underlying_cor_CSD__2[[#This Row],[rho_BP]])^2)</f>
        <v>14.786559109208927</v>
      </c>
      <c r="H541" s="1">
        <f>ABS(arithmetic_underlying_cor_CSD__2[[#This Row],[rho_ctrl]])*SQRT(201-2)/SQRT(1-ABS(arithmetic_underlying_cor_CSD__2[[#This Row],[rho_ctrl]])^2)</f>
        <v>15.465429480899601</v>
      </c>
      <c r="I541" s="1">
        <f xml:space="preserve"> _xlfn.T.DIST.2T(arithmetic_underlying_cor_CSD__2[[#This Row],[t1]],139-2)</f>
        <v>3.6093423896271069E-30</v>
      </c>
      <c r="J541" s="1">
        <f xml:space="preserve"> _xlfn.T.DIST.2T(arithmetic_underlying_cor_CSD__2[[#This Row],[t2]],201-2)</f>
        <v>5.9313424161807035E-36</v>
      </c>
      <c r="K541" s="1">
        <f>arithmetic_underlying_cor_CSD__2[[#This Row],[p1]]*arithmetic_underlying_cor_CSD__2[[#This Row],[p2]]</f>
        <v>2.140824561011428E-65</v>
      </c>
      <c r="L541" s="1">
        <v>540</v>
      </c>
      <c r="M541" s="1">
        <f>(arithmetic_underlying_cor_CSD__2[[#This Row],[Rank]]/9906756)*0.05</f>
        <v>2.7254128394804514E-6</v>
      </c>
      <c r="N541" s="1">
        <f>IF(arithmetic_underlying_cor_CSD__2[[#This Row],[p1p2]]&lt;arithmetic_underlying_cor_CSD__2[[#This Row],[Benjamini]],1,0)</f>
        <v>1</v>
      </c>
    </row>
    <row r="542" spans="1:14" x14ac:dyDescent="0.35">
      <c r="A542" s="1" t="s">
        <v>136</v>
      </c>
      <c r="B542" s="1" t="s">
        <v>192</v>
      </c>
      <c r="C542" s="1">
        <v>0.77855051798599995</v>
      </c>
      <c r="D542" s="1">
        <v>0.74325211940299996</v>
      </c>
      <c r="E542" s="1" t="s">
        <v>23</v>
      </c>
      <c r="F542" s="1">
        <v>0.74325211940299996</v>
      </c>
      <c r="G542" s="1">
        <f>ABS(arithmetic_underlying_cor_CSD__2[[#This Row],[rho_BP]])*SQRT(139-2)/SQRT(1-ABS(arithmetic_underlying_cor_CSD__2[[#This Row],[rho_BP]])^2)</f>
        <v>14.520335278933679</v>
      </c>
      <c r="H542" s="1">
        <f>ABS(arithmetic_underlying_cor_CSD__2[[#This Row],[rho_ctrl]])*SQRT(201-2)/SQRT(1-ABS(arithmetic_underlying_cor_CSD__2[[#This Row],[rho_ctrl]])^2)</f>
        <v>15.672170938097292</v>
      </c>
      <c r="I542" s="1">
        <f xml:space="preserve"> _xlfn.T.DIST.2T(arithmetic_underlying_cor_CSD__2[[#This Row],[t1]],139-2)</f>
        <v>1.6608980950665383E-29</v>
      </c>
      <c r="J542" s="1">
        <f xml:space="preserve"> _xlfn.T.DIST.2T(arithmetic_underlying_cor_CSD__2[[#This Row],[t2]],201-2)</f>
        <v>1.3815661114239723E-36</v>
      </c>
      <c r="K542" s="1">
        <f>arithmetic_underlying_cor_CSD__2[[#This Row],[p1]]*arithmetic_underlying_cor_CSD__2[[#This Row],[p2]]</f>
        <v>2.2946405226725604E-65</v>
      </c>
      <c r="L542" s="1">
        <v>541</v>
      </c>
      <c r="M542" s="1">
        <f>(arithmetic_underlying_cor_CSD__2[[#This Row],[Rank]]/9906756)*0.05</f>
        <v>2.7304599002943043E-6</v>
      </c>
      <c r="N542" s="1">
        <f>IF(arithmetic_underlying_cor_CSD__2[[#This Row],[p1p2]]&lt;arithmetic_underlying_cor_CSD__2[[#This Row],[Benjamini]],1,0)</f>
        <v>1</v>
      </c>
    </row>
    <row r="543" spans="1:14" x14ac:dyDescent="0.35">
      <c r="A543" s="1" t="s">
        <v>192</v>
      </c>
      <c r="B543" s="1" t="s">
        <v>136</v>
      </c>
      <c r="C543" s="1">
        <v>0.77855051798599995</v>
      </c>
      <c r="D543" s="1">
        <v>0.74325211940299996</v>
      </c>
      <c r="E543" s="1" t="s">
        <v>23</v>
      </c>
      <c r="F543" s="1">
        <v>0.74325211940299996</v>
      </c>
      <c r="G543" s="1">
        <f>ABS(arithmetic_underlying_cor_CSD__2[[#This Row],[rho_BP]])*SQRT(139-2)/SQRT(1-ABS(arithmetic_underlying_cor_CSD__2[[#This Row],[rho_BP]])^2)</f>
        <v>14.520335278933679</v>
      </c>
      <c r="H543" s="1">
        <f>ABS(arithmetic_underlying_cor_CSD__2[[#This Row],[rho_ctrl]])*SQRT(201-2)/SQRT(1-ABS(arithmetic_underlying_cor_CSD__2[[#This Row],[rho_ctrl]])^2)</f>
        <v>15.672170938097292</v>
      </c>
      <c r="I543" s="1">
        <f xml:space="preserve"> _xlfn.T.DIST.2T(arithmetic_underlying_cor_CSD__2[[#This Row],[t1]],139-2)</f>
        <v>1.6608980950665383E-29</v>
      </c>
      <c r="J543" s="1">
        <f xml:space="preserve"> _xlfn.T.DIST.2T(arithmetic_underlying_cor_CSD__2[[#This Row],[t2]],201-2)</f>
        <v>1.3815661114239723E-36</v>
      </c>
      <c r="K543" s="1">
        <f>arithmetic_underlying_cor_CSD__2[[#This Row],[p1]]*arithmetic_underlying_cor_CSD__2[[#This Row],[p2]]</f>
        <v>2.2946405226725604E-65</v>
      </c>
      <c r="L543" s="1">
        <v>542</v>
      </c>
      <c r="M543" s="1">
        <f>(arithmetic_underlying_cor_CSD__2[[#This Row],[Rank]]/9906756)*0.05</f>
        <v>2.7355069611081573E-6</v>
      </c>
      <c r="N543" s="1">
        <f>IF(arithmetic_underlying_cor_CSD__2[[#This Row],[p1p2]]&lt;arithmetic_underlying_cor_CSD__2[[#This Row],[Benjamini]],1,0)</f>
        <v>1</v>
      </c>
    </row>
    <row r="544" spans="1:14" x14ac:dyDescent="0.35">
      <c r="A544" s="1" t="s">
        <v>130</v>
      </c>
      <c r="B544" s="1" t="s">
        <v>127</v>
      </c>
      <c r="C544" s="1">
        <v>0.80392251798600001</v>
      </c>
      <c r="D544" s="1">
        <v>0.71970788557200005</v>
      </c>
      <c r="E544" s="1" t="s">
        <v>23</v>
      </c>
      <c r="F544" s="1">
        <v>0.71970788557200005</v>
      </c>
      <c r="G544" s="1">
        <f>ABS(arithmetic_underlying_cor_CSD__2[[#This Row],[rho_BP]])*SQRT(139-2)/SQRT(1-ABS(arithmetic_underlying_cor_CSD__2[[#This Row],[rho_BP]])^2)</f>
        <v>15.821646487293911</v>
      </c>
      <c r="H544" s="1">
        <f>ABS(arithmetic_underlying_cor_CSD__2[[#This Row],[rho_ctrl]])*SQRT(201-2)/SQRT(1-ABS(arithmetic_underlying_cor_CSD__2[[#This Row],[rho_ctrl]])^2)</f>
        <v>14.623455844732954</v>
      </c>
      <c r="I544" s="1">
        <f xml:space="preserve"> _xlfn.T.DIST.2T(arithmetic_underlying_cor_CSD__2[[#This Row],[t1]],139-2)</f>
        <v>1.0188330587404469E-32</v>
      </c>
      <c r="J544" s="1">
        <f xml:space="preserve"> _xlfn.T.DIST.2T(arithmetic_underlying_cor_CSD__2[[#This Row],[t2]],201-2)</f>
        <v>2.2795386362784184E-33</v>
      </c>
      <c r="K544" s="1">
        <f>arithmetic_underlying_cor_CSD__2[[#This Row],[p1]]*arithmetic_underlying_cor_CSD__2[[#This Row],[p2]]</f>
        <v>2.3224693213165681E-65</v>
      </c>
      <c r="L544" s="1">
        <v>543</v>
      </c>
      <c r="M544" s="1">
        <f>(arithmetic_underlying_cor_CSD__2[[#This Row],[Rank]]/9906756)*0.05</f>
        <v>2.7405540219220098E-6</v>
      </c>
      <c r="N544" s="1">
        <f>IF(arithmetic_underlying_cor_CSD__2[[#This Row],[p1p2]]&lt;arithmetic_underlying_cor_CSD__2[[#This Row],[Benjamini]],1,0)</f>
        <v>1</v>
      </c>
    </row>
    <row r="545" spans="1:14" x14ac:dyDescent="0.35">
      <c r="A545" s="1" t="s">
        <v>127</v>
      </c>
      <c r="B545" s="1" t="s">
        <v>130</v>
      </c>
      <c r="C545" s="1">
        <v>0.80392251798600001</v>
      </c>
      <c r="D545" s="1">
        <v>0.71970788557200005</v>
      </c>
      <c r="E545" s="1" t="s">
        <v>23</v>
      </c>
      <c r="F545" s="1">
        <v>0.71970788557200005</v>
      </c>
      <c r="G545" s="1">
        <f>ABS(arithmetic_underlying_cor_CSD__2[[#This Row],[rho_BP]])*SQRT(139-2)/SQRT(1-ABS(arithmetic_underlying_cor_CSD__2[[#This Row],[rho_BP]])^2)</f>
        <v>15.821646487293911</v>
      </c>
      <c r="H545" s="1">
        <f>ABS(arithmetic_underlying_cor_CSD__2[[#This Row],[rho_ctrl]])*SQRT(201-2)/SQRT(1-ABS(arithmetic_underlying_cor_CSD__2[[#This Row],[rho_ctrl]])^2)</f>
        <v>14.623455844732954</v>
      </c>
      <c r="I545" s="1">
        <f xml:space="preserve"> _xlfn.T.DIST.2T(arithmetic_underlying_cor_CSD__2[[#This Row],[t1]],139-2)</f>
        <v>1.0188330587404469E-32</v>
      </c>
      <c r="J545" s="1">
        <f xml:space="preserve"> _xlfn.T.DIST.2T(arithmetic_underlying_cor_CSD__2[[#This Row],[t2]],201-2)</f>
        <v>2.2795386362784184E-33</v>
      </c>
      <c r="K545" s="1">
        <f>arithmetic_underlying_cor_CSD__2[[#This Row],[p1]]*arithmetic_underlying_cor_CSD__2[[#This Row],[p2]]</f>
        <v>2.3224693213165681E-65</v>
      </c>
      <c r="L545" s="1">
        <v>544</v>
      </c>
      <c r="M545" s="1">
        <f>(arithmetic_underlying_cor_CSD__2[[#This Row],[Rank]]/9906756)*0.05</f>
        <v>2.7456010827358623E-6</v>
      </c>
      <c r="N545" s="1">
        <f>IF(arithmetic_underlying_cor_CSD__2[[#This Row],[p1p2]]&lt;arithmetic_underlying_cor_CSD__2[[#This Row],[Benjamini]],1,0)</f>
        <v>1</v>
      </c>
    </row>
    <row r="546" spans="1:14" x14ac:dyDescent="0.35">
      <c r="A546" s="1" t="s">
        <v>43</v>
      </c>
      <c r="B546" s="1" t="s">
        <v>50</v>
      </c>
      <c r="C546" s="1">
        <v>0.82609900000000003</v>
      </c>
      <c r="D546" s="1">
        <v>0.69335618905499996</v>
      </c>
      <c r="E546" s="1" t="s">
        <v>23</v>
      </c>
      <c r="F546" s="1">
        <v>0.69335618905499996</v>
      </c>
      <c r="G546" s="1">
        <f>ABS(arithmetic_underlying_cor_CSD__2[[#This Row],[rho_BP]])*SQRT(139-2)/SQRT(1-ABS(arithmetic_underlying_cor_CSD__2[[#This Row],[rho_BP]])^2)</f>
        <v>17.158494546326789</v>
      </c>
      <c r="H546" s="1">
        <f>ABS(arithmetic_underlying_cor_CSD__2[[#This Row],[rho_ctrl]])*SQRT(201-2)/SQRT(1-ABS(arithmetic_underlying_cor_CSD__2[[#This Row],[rho_ctrl]])^2)</f>
        <v>13.573494559384402</v>
      </c>
      <c r="I546" s="1">
        <f xml:space="preserve"> _xlfn.T.DIST.2T(arithmetic_underlying_cor_CSD__2[[#This Row],[t1]],139-2)</f>
        <v>6.1577397218941078E-36</v>
      </c>
      <c r="J546" s="1">
        <f xml:space="preserve"> _xlfn.T.DIST.2T(arithmetic_underlying_cor_CSD__2[[#This Row],[t2]],201-2)</f>
        <v>3.8839087204066498E-30</v>
      </c>
      <c r="K546" s="1">
        <f>arithmetic_underlying_cor_CSD__2[[#This Row],[p1]]*arithmetic_underlying_cor_CSD__2[[#This Row],[p2]]</f>
        <v>2.3916099003858943E-65</v>
      </c>
      <c r="L546" s="1">
        <v>545</v>
      </c>
      <c r="M546" s="1">
        <f>(arithmetic_underlying_cor_CSD__2[[#This Row],[Rank]]/9906756)*0.05</f>
        <v>2.7506481435497153E-6</v>
      </c>
      <c r="N546" s="1">
        <f>IF(arithmetic_underlying_cor_CSD__2[[#This Row],[p1p2]]&lt;arithmetic_underlying_cor_CSD__2[[#This Row],[Benjamini]],1,0)</f>
        <v>1</v>
      </c>
    </row>
    <row r="547" spans="1:14" x14ac:dyDescent="0.35">
      <c r="A547" s="1" t="s">
        <v>50</v>
      </c>
      <c r="B547" s="1" t="s">
        <v>43</v>
      </c>
      <c r="C547" s="1">
        <v>0.82609900000000003</v>
      </c>
      <c r="D547" s="1">
        <v>0.69335618905499996</v>
      </c>
      <c r="E547" s="1" t="s">
        <v>23</v>
      </c>
      <c r="F547" s="1">
        <v>0.69335618905499996</v>
      </c>
      <c r="G547" s="1">
        <f>ABS(arithmetic_underlying_cor_CSD__2[[#This Row],[rho_BP]])*SQRT(139-2)/SQRT(1-ABS(arithmetic_underlying_cor_CSD__2[[#This Row],[rho_BP]])^2)</f>
        <v>17.158494546326789</v>
      </c>
      <c r="H547" s="1">
        <f>ABS(arithmetic_underlying_cor_CSD__2[[#This Row],[rho_ctrl]])*SQRT(201-2)/SQRT(1-ABS(arithmetic_underlying_cor_CSD__2[[#This Row],[rho_ctrl]])^2)</f>
        <v>13.573494559384402</v>
      </c>
      <c r="I547" s="1">
        <f xml:space="preserve"> _xlfn.T.DIST.2T(arithmetic_underlying_cor_CSD__2[[#This Row],[t1]],139-2)</f>
        <v>6.1577397218941078E-36</v>
      </c>
      <c r="J547" s="1">
        <f xml:space="preserve"> _xlfn.T.DIST.2T(arithmetic_underlying_cor_CSD__2[[#This Row],[t2]],201-2)</f>
        <v>3.8839087204066498E-30</v>
      </c>
      <c r="K547" s="1">
        <f>arithmetic_underlying_cor_CSD__2[[#This Row],[p1]]*arithmetic_underlying_cor_CSD__2[[#This Row],[p2]]</f>
        <v>2.3916099003858943E-65</v>
      </c>
      <c r="L547" s="1">
        <v>546</v>
      </c>
      <c r="M547" s="1">
        <f>(arithmetic_underlying_cor_CSD__2[[#This Row],[Rank]]/9906756)*0.05</f>
        <v>2.7556952043635678E-6</v>
      </c>
      <c r="N547" s="1">
        <f>IF(arithmetic_underlying_cor_CSD__2[[#This Row],[p1p2]]&lt;arithmetic_underlying_cor_CSD__2[[#This Row],[Benjamini]],1,0)</f>
        <v>1</v>
      </c>
    </row>
    <row r="548" spans="1:14" x14ac:dyDescent="0.35">
      <c r="A548" s="1" t="s">
        <v>407</v>
      </c>
      <c r="B548" s="1" t="s">
        <v>408</v>
      </c>
      <c r="C548" s="1">
        <v>0.79987153956799995</v>
      </c>
      <c r="D548" s="1">
        <v>0.72345599999999999</v>
      </c>
      <c r="E548" s="1" t="s">
        <v>23</v>
      </c>
      <c r="F548" s="1">
        <v>0.72345599999999999</v>
      </c>
      <c r="G548" s="1">
        <f>ABS(arithmetic_underlying_cor_CSD__2[[#This Row],[rho_BP]])*SQRT(139-2)/SQRT(1-ABS(arithmetic_underlying_cor_CSD__2[[#This Row],[rho_BP]])^2)</f>
        <v>15.599308458238156</v>
      </c>
      <c r="H548" s="1">
        <f>ABS(arithmetic_underlying_cor_CSD__2[[#This Row],[rho_ctrl]])*SQRT(201-2)/SQRT(1-ABS(arithmetic_underlying_cor_CSD__2[[#This Row],[rho_ctrl]])^2)</f>
        <v>14.782791131550328</v>
      </c>
      <c r="I548" s="1">
        <f xml:space="preserve"> _xlfn.T.DIST.2T(arithmetic_underlying_cor_CSD__2[[#This Row],[t1]],139-2)</f>
        <v>3.5622557849101307E-32</v>
      </c>
      <c r="J548" s="1">
        <f xml:space="preserve"> _xlfn.T.DIST.2T(arithmetic_underlying_cor_CSD__2[[#This Row],[t2]],201-2)</f>
        <v>7.3785604347978651E-34</v>
      </c>
      <c r="K548" s="1">
        <f>arithmetic_underlying_cor_CSD__2[[#This Row],[p1]]*arithmetic_underlying_cor_CSD__2[[#This Row],[p2]]</f>
        <v>2.6284319593167705E-65</v>
      </c>
      <c r="L548" s="1">
        <v>547</v>
      </c>
      <c r="M548" s="1">
        <f>(arithmetic_underlying_cor_CSD__2[[#This Row],[Rank]]/9906756)*0.05</f>
        <v>2.7607422651774204E-6</v>
      </c>
      <c r="N548" s="1">
        <f>IF(arithmetic_underlying_cor_CSD__2[[#This Row],[p1p2]]&lt;arithmetic_underlying_cor_CSD__2[[#This Row],[Benjamini]],1,0)</f>
        <v>1</v>
      </c>
    </row>
    <row r="549" spans="1:14" x14ac:dyDescent="0.35">
      <c r="A549" s="1" t="s">
        <v>408</v>
      </c>
      <c r="B549" s="1" t="s">
        <v>407</v>
      </c>
      <c r="C549" s="1">
        <v>0.79987153956799995</v>
      </c>
      <c r="D549" s="1">
        <v>0.72345599999999999</v>
      </c>
      <c r="E549" s="1" t="s">
        <v>23</v>
      </c>
      <c r="F549" s="1">
        <v>0.72345599999999999</v>
      </c>
      <c r="G549" s="1">
        <f>ABS(arithmetic_underlying_cor_CSD__2[[#This Row],[rho_BP]])*SQRT(139-2)/SQRT(1-ABS(arithmetic_underlying_cor_CSD__2[[#This Row],[rho_BP]])^2)</f>
        <v>15.599308458238156</v>
      </c>
      <c r="H549" s="1">
        <f>ABS(arithmetic_underlying_cor_CSD__2[[#This Row],[rho_ctrl]])*SQRT(201-2)/SQRT(1-ABS(arithmetic_underlying_cor_CSD__2[[#This Row],[rho_ctrl]])^2)</f>
        <v>14.782791131550328</v>
      </c>
      <c r="I549" s="1">
        <f xml:space="preserve"> _xlfn.T.DIST.2T(arithmetic_underlying_cor_CSD__2[[#This Row],[t1]],139-2)</f>
        <v>3.5622557849101307E-32</v>
      </c>
      <c r="J549" s="1">
        <f xml:space="preserve"> _xlfn.T.DIST.2T(arithmetic_underlying_cor_CSD__2[[#This Row],[t2]],201-2)</f>
        <v>7.3785604347978651E-34</v>
      </c>
      <c r="K549" s="1">
        <f>arithmetic_underlying_cor_CSD__2[[#This Row],[p1]]*arithmetic_underlying_cor_CSD__2[[#This Row],[p2]]</f>
        <v>2.6284319593167705E-65</v>
      </c>
      <c r="L549" s="1">
        <v>548</v>
      </c>
      <c r="M549" s="1">
        <f>(arithmetic_underlying_cor_CSD__2[[#This Row],[Rank]]/9906756)*0.05</f>
        <v>2.7657893259912733E-6</v>
      </c>
      <c r="N549" s="1">
        <f>IF(arithmetic_underlying_cor_CSD__2[[#This Row],[p1p2]]&lt;arithmetic_underlying_cor_CSD__2[[#This Row],[Benjamini]],1,0)</f>
        <v>1</v>
      </c>
    </row>
    <row r="550" spans="1:14" x14ac:dyDescent="0.35">
      <c r="A550" s="1" t="s">
        <v>132</v>
      </c>
      <c r="B550" s="1" t="s">
        <v>126</v>
      </c>
      <c r="C550" s="1">
        <v>0.76998889208599997</v>
      </c>
      <c r="D550" s="1">
        <v>0.74944682587099998</v>
      </c>
      <c r="E550" s="1" t="s">
        <v>23</v>
      </c>
      <c r="F550" s="1">
        <v>0.74944682587099998</v>
      </c>
      <c r="G550" s="1">
        <f>ABS(arithmetic_underlying_cor_CSD__2[[#This Row],[rho_BP]])*SQRT(139-2)/SQRT(1-ABS(arithmetic_underlying_cor_CSD__2[[#This Row],[rho_BP]])^2)</f>
        <v>14.124889801417082</v>
      </c>
      <c r="H550" s="1">
        <f>ABS(arithmetic_underlying_cor_CSD__2[[#This Row],[rho_ctrl]])*SQRT(201-2)/SQRT(1-ABS(arithmetic_underlying_cor_CSD__2[[#This Row],[rho_ctrl]])^2)</f>
        <v>15.968607082565097</v>
      </c>
      <c r="I550" s="1">
        <f xml:space="preserve"> _xlfn.T.DIST.2T(arithmetic_underlying_cor_CSD__2[[#This Row],[t1]],139-2)</f>
        <v>1.6216545180770357E-28</v>
      </c>
      <c r="J550" s="1">
        <f xml:space="preserve"> _xlfn.T.DIST.2T(arithmetic_underlying_cor_CSD__2[[#This Row],[t2]],201-2)</f>
        <v>1.7168091947931899E-37</v>
      </c>
      <c r="K550" s="1">
        <f>arithmetic_underlying_cor_CSD__2[[#This Row],[p1]]*arithmetic_underlying_cor_CSD__2[[#This Row],[p2]]</f>
        <v>2.7840713874125742E-65</v>
      </c>
      <c r="L550" s="1">
        <v>549</v>
      </c>
      <c r="M550" s="1">
        <f>(arithmetic_underlying_cor_CSD__2[[#This Row],[Rank]]/9906756)*0.05</f>
        <v>2.7708363868051259E-6</v>
      </c>
      <c r="N550" s="1">
        <f>IF(arithmetic_underlying_cor_CSD__2[[#This Row],[p1p2]]&lt;arithmetic_underlying_cor_CSD__2[[#This Row],[Benjamini]],1,0)</f>
        <v>1</v>
      </c>
    </row>
    <row r="551" spans="1:14" x14ac:dyDescent="0.35">
      <c r="A551" s="1" t="s">
        <v>126</v>
      </c>
      <c r="B551" s="1" t="s">
        <v>132</v>
      </c>
      <c r="C551" s="1">
        <v>0.76998889208599997</v>
      </c>
      <c r="D551" s="1">
        <v>0.74944682587099998</v>
      </c>
      <c r="E551" s="1" t="s">
        <v>23</v>
      </c>
      <c r="F551" s="1">
        <v>0.74944682587099998</v>
      </c>
      <c r="G551" s="1">
        <f>ABS(arithmetic_underlying_cor_CSD__2[[#This Row],[rho_BP]])*SQRT(139-2)/SQRT(1-ABS(arithmetic_underlying_cor_CSD__2[[#This Row],[rho_BP]])^2)</f>
        <v>14.124889801417082</v>
      </c>
      <c r="H551" s="1">
        <f>ABS(arithmetic_underlying_cor_CSD__2[[#This Row],[rho_ctrl]])*SQRT(201-2)/SQRT(1-ABS(arithmetic_underlying_cor_CSD__2[[#This Row],[rho_ctrl]])^2)</f>
        <v>15.968607082565097</v>
      </c>
      <c r="I551" s="1">
        <f xml:space="preserve"> _xlfn.T.DIST.2T(arithmetic_underlying_cor_CSD__2[[#This Row],[t1]],139-2)</f>
        <v>1.6216545180770357E-28</v>
      </c>
      <c r="J551" s="1">
        <f xml:space="preserve"> _xlfn.T.DIST.2T(arithmetic_underlying_cor_CSD__2[[#This Row],[t2]],201-2)</f>
        <v>1.7168091947931899E-37</v>
      </c>
      <c r="K551" s="1">
        <f>arithmetic_underlying_cor_CSD__2[[#This Row],[p1]]*arithmetic_underlying_cor_CSD__2[[#This Row],[p2]]</f>
        <v>2.7840713874125742E-65</v>
      </c>
      <c r="L551" s="1">
        <v>550</v>
      </c>
      <c r="M551" s="1">
        <f>(arithmetic_underlying_cor_CSD__2[[#This Row],[Rank]]/9906756)*0.05</f>
        <v>2.7758834476189788E-6</v>
      </c>
      <c r="N551" s="1">
        <f>IF(arithmetic_underlying_cor_CSD__2[[#This Row],[p1p2]]&lt;arithmetic_underlying_cor_CSD__2[[#This Row],[Benjamini]],1,0)</f>
        <v>1</v>
      </c>
    </row>
    <row r="552" spans="1:14" x14ac:dyDescent="0.35">
      <c r="A552" s="1" t="s">
        <v>181</v>
      </c>
      <c r="B552" s="1" t="s">
        <v>182</v>
      </c>
      <c r="C552" s="1">
        <v>0.78773159712200003</v>
      </c>
      <c r="D552" s="1">
        <v>0.73478001989999997</v>
      </c>
      <c r="E552" s="1" t="s">
        <v>23</v>
      </c>
      <c r="F552" s="1">
        <v>0.73478001989999997</v>
      </c>
      <c r="G552" s="1">
        <f>ABS(arithmetic_underlying_cor_CSD__2[[#This Row],[rho_BP]])*SQRT(139-2)/SQRT(1-ABS(arithmetic_underlying_cor_CSD__2[[#This Row],[rho_BP]])^2)</f>
        <v>14.967343141960779</v>
      </c>
      <c r="H552" s="1">
        <f>ABS(arithmetic_underlying_cor_CSD__2[[#This Row],[rho_ctrl]])*SQRT(201-2)/SQRT(1-ABS(arithmetic_underlying_cor_CSD__2[[#This Row],[rho_ctrl]])^2)</f>
        <v>15.28123842463256</v>
      </c>
      <c r="I552" s="1">
        <f xml:space="preserve"> _xlfn.T.DIST.2T(arithmetic_underlying_cor_CSD__2[[#This Row],[t1]],139-2)</f>
        <v>1.2849132133753703E-30</v>
      </c>
      <c r="J552" s="1">
        <f xml:space="preserve"> _xlfn.T.DIST.2T(arithmetic_underlying_cor_CSD__2[[#This Row],[t2]],201-2)</f>
        <v>2.1758444318108263E-35</v>
      </c>
      <c r="K552" s="1">
        <f>arithmetic_underlying_cor_CSD__2[[#This Row],[p1]]*arithmetic_underlying_cor_CSD__2[[#This Row],[p2]]</f>
        <v>2.7957712606829557E-65</v>
      </c>
      <c r="L552" s="1">
        <v>551</v>
      </c>
      <c r="M552" s="1">
        <f>(arithmetic_underlying_cor_CSD__2[[#This Row],[Rank]]/9906756)*0.05</f>
        <v>2.7809305084328313E-6</v>
      </c>
      <c r="N552" s="1">
        <f>IF(arithmetic_underlying_cor_CSD__2[[#This Row],[p1p2]]&lt;arithmetic_underlying_cor_CSD__2[[#This Row],[Benjamini]],1,0)</f>
        <v>1</v>
      </c>
    </row>
    <row r="553" spans="1:14" x14ac:dyDescent="0.35">
      <c r="A553" s="1" t="s">
        <v>182</v>
      </c>
      <c r="B553" s="1" t="s">
        <v>181</v>
      </c>
      <c r="C553" s="1">
        <v>0.78773159712200003</v>
      </c>
      <c r="D553" s="1">
        <v>0.73478001989999997</v>
      </c>
      <c r="E553" s="1" t="s">
        <v>23</v>
      </c>
      <c r="F553" s="1">
        <v>0.73478001989999997</v>
      </c>
      <c r="G553" s="1">
        <f>ABS(arithmetic_underlying_cor_CSD__2[[#This Row],[rho_BP]])*SQRT(139-2)/SQRT(1-ABS(arithmetic_underlying_cor_CSD__2[[#This Row],[rho_BP]])^2)</f>
        <v>14.967343141960779</v>
      </c>
      <c r="H553" s="1">
        <f>ABS(arithmetic_underlying_cor_CSD__2[[#This Row],[rho_ctrl]])*SQRT(201-2)/SQRT(1-ABS(arithmetic_underlying_cor_CSD__2[[#This Row],[rho_ctrl]])^2)</f>
        <v>15.28123842463256</v>
      </c>
      <c r="I553" s="1">
        <f xml:space="preserve"> _xlfn.T.DIST.2T(arithmetic_underlying_cor_CSD__2[[#This Row],[t1]],139-2)</f>
        <v>1.2849132133753703E-30</v>
      </c>
      <c r="J553" s="1">
        <f xml:space="preserve"> _xlfn.T.DIST.2T(arithmetic_underlying_cor_CSD__2[[#This Row],[t2]],201-2)</f>
        <v>2.1758444318108263E-35</v>
      </c>
      <c r="K553" s="1">
        <f>arithmetic_underlying_cor_CSD__2[[#This Row],[p1]]*arithmetic_underlying_cor_CSD__2[[#This Row],[p2]]</f>
        <v>2.7957712606829557E-65</v>
      </c>
      <c r="L553" s="1">
        <v>552</v>
      </c>
      <c r="M553" s="1">
        <f>(arithmetic_underlying_cor_CSD__2[[#This Row],[Rank]]/9906756)*0.05</f>
        <v>2.7859775692466839E-6</v>
      </c>
      <c r="N553" s="1">
        <f>IF(arithmetic_underlying_cor_CSD__2[[#This Row],[p1p2]]&lt;arithmetic_underlying_cor_CSD__2[[#This Row],[Benjamini]],1,0)</f>
        <v>1</v>
      </c>
    </row>
    <row r="554" spans="1:14" x14ac:dyDescent="0.35">
      <c r="A554" s="1" t="s">
        <v>138</v>
      </c>
      <c r="B554" s="1" t="s">
        <v>121</v>
      </c>
      <c r="C554" s="1">
        <v>0.80697912949600004</v>
      </c>
      <c r="D554" s="1">
        <v>0.71568059204000001</v>
      </c>
      <c r="E554" s="1" t="s">
        <v>23</v>
      </c>
      <c r="F554" s="1">
        <v>0.71568059204000001</v>
      </c>
      <c r="G554" s="1">
        <f>ABS(arithmetic_underlying_cor_CSD__2[[#This Row],[rho_BP]])*SQRT(139-2)/SQRT(1-ABS(arithmetic_underlying_cor_CSD__2[[#This Row],[rho_BP]])^2)</f>
        <v>15.993513574678182</v>
      </c>
      <c r="H554" s="1">
        <f>ABS(arithmetic_underlying_cor_CSD__2[[#This Row],[rho_ctrl]])*SQRT(201-2)/SQRT(1-ABS(arithmetic_underlying_cor_CSD__2[[#This Row],[rho_ctrl]])^2)</f>
        <v>14.455206693438864</v>
      </c>
      <c r="I554" s="1">
        <f xml:space="preserve"> _xlfn.T.DIST.2T(arithmetic_underlying_cor_CSD__2[[#This Row],[t1]],139-2)</f>
        <v>3.8855228314975888E-33</v>
      </c>
      <c r="J554" s="1">
        <f xml:space="preserve"> _xlfn.T.DIST.2T(arithmetic_underlying_cor_CSD__2[[#This Row],[t2]],201-2)</f>
        <v>7.5056357363082141E-33</v>
      </c>
      <c r="K554" s="1">
        <f>arithmetic_underlying_cor_CSD__2[[#This Row],[p1]]*arithmetic_underlying_cor_CSD__2[[#This Row],[p2]]</f>
        <v>2.9163319018329782E-65</v>
      </c>
      <c r="L554" s="1">
        <v>553</v>
      </c>
      <c r="M554" s="1">
        <f>(arithmetic_underlying_cor_CSD__2[[#This Row],[Rank]]/9906756)*0.05</f>
        <v>2.7910246300605364E-6</v>
      </c>
      <c r="N554" s="1">
        <f>IF(arithmetic_underlying_cor_CSD__2[[#This Row],[p1p2]]&lt;arithmetic_underlying_cor_CSD__2[[#This Row],[Benjamini]],1,0)</f>
        <v>1</v>
      </c>
    </row>
    <row r="555" spans="1:14" x14ac:dyDescent="0.35">
      <c r="A555" s="1" t="s">
        <v>121</v>
      </c>
      <c r="B555" s="1" t="s">
        <v>138</v>
      </c>
      <c r="C555" s="1">
        <v>0.80697912949600004</v>
      </c>
      <c r="D555" s="1">
        <v>0.71568059204000001</v>
      </c>
      <c r="E555" s="1" t="s">
        <v>23</v>
      </c>
      <c r="F555" s="1">
        <v>0.71568059204000001</v>
      </c>
      <c r="G555" s="1">
        <f>ABS(arithmetic_underlying_cor_CSD__2[[#This Row],[rho_BP]])*SQRT(139-2)/SQRT(1-ABS(arithmetic_underlying_cor_CSD__2[[#This Row],[rho_BP]])^2)</f>
        <v>15.993513574678182</v>
      </c>
      <c r="H555" s="1">
        <f>ABS(arithmetic_underlying_cor_CSD__2[[#This Row],[rho_ctrl]])*SQRT(201-2)/SQRT(1-ABS(arithmetic_underlying_cor_CSD__2[[#This Row],[rho_ctrl]])^2)</f>
        <v>14.455206693438864</v>
      </c>
      <c r="I555" s="1">
        <f xml:space="preserve"> _xlfn.T.DIST.2T(arithmetic_underlying_cor_CSD__2[[#This Row],[t1]],139-2)</f>
        <v>3.8855228314975888E-33</v>
      </c>
      <c r="J555" s="1">
        <f xml:space="preserve"> _xlfn.T.DIST.2T(arithmetic_underlying_cor_CSD__2[[#This Row],[t2]],201-2)</f>
        <v>7.5056357363082141E-33</v>
      </c>
      <c r="K555" s="1">
        <f>arithmetic_underlying_cor_CSD__2[[#This Row],[p1]]*arithmetic_underlying_cor_CSD__2[[#This Row],[p2]]</f>
        <v>2.9163319018329782E-65</v>
      </c>
      <c r="L555" s="1">
        <v>554</v>
      </c>
      <c r="M555" s="1">
        <f>(arithmetic_underlying_cor_CSD__2[[#This Row],[Rank]]/9906756)*0.05</f>
        <v>2.7960716908743894E-6</v>
      </c>
      <c r="N555" s="1">
        <f>IF(arithmetic_underlying_cor_CSD__2[[#This Row],[p1p2]]&lt;arithmetic_underlying_cor_CSD__2[[#This Row],[Benjamini]],1,0)</f>
        <v>1</v>
      </c>
    </row>
    <row r="556" spans="1:14" x14ac:dyDescent="0.35">
      <c r="A556" s="1" t="s">
        <v>426</v>
      </c>
      <c r="B556" s="1" t="s">
        <v>432</v>
      </c>
      <c r="C556" s="1">
        <v>0.75921309352499999</v>
      </c>
      <c r="D556" s="1">
        <v>0.756852169154</v>
      </c>
      <c r="E556" s="1" t="s">
        <v>23</v>
      </c>
      <c r="F556" s="1">
        <v>0.756852169154</v>
      </c>
      <c r="G556" s="1">
        <f>ABS(arithmetic_underlying_cor_CSD__2[[#This Row],[rho_BP]])*SQRT(139-2)/SQRT(1-ABS(arithmetic_underlying_cor_CSD__2[[#This Row],[rho_BP]])^2)</f>
        <v>13.653635826268191</v>
      </c>
      <c r="H556" s="1">
        <f>ABS(arithmetic_underlying_cor_CSD__2[[#This Row],[rho_ctrl]])*SQRT(201-2)/SQRT(1-ABS(arithmetic_underlying_cor_CSD__2[[#This Row],[rho_ctrl]])^2)</f>
        <v>16.335588649657932</v>
      </c>
      <c r="I556" s="1">
        <f xml:space="preserve"> _xlfn.T.DIST.2T(arithmetic_underlying_cor_CSD__2[[#This Row],[t1]],139-2)</f>
        <v>2.4907016903863659E-27</v>
      </c>
      <c r="J556" s="1">
        <f xml:space="preserve"> _xlfn.T.DIST.2T(arithmetic_underlying_cor_CSD__2[[#This Row],[t2]],201-2)</f>
        <v>1.3080343822053929E-38</v>
      </c>
      <c r="K556" s="1">
        <f>arithmetic_underlying_cor_CSD__2[[#This Row],[p1]]*arithmetic_underlying_cor_CSD__2[[#This Row],[p2]]</f>
        <v>3.257923446842458E-65</v>
      </c>
      <c r="L556" s="1">
        <v>555</v>
      </c>
      <c r="M556" s="1">
        <f>(arithmetic_underlying_cor_CSD__2[[#This Row],[Rank]]/9906756)*0.05</f>
        <v>2.8011187516882423E-6</v>
      </c>
      <c r="N556" s="1">
        <f>IF(arithmetic_underlying_cor_CSD__2[[#This Row],[p1p2]]&lt;arithmetic_underlying_cor_CSD__2[[#This Row],[Benjamini]],1,0)</f>
        <v>1</v>
      </c>
    </row>
    <row r="557" spans="1:14" x14ac:dyDescent="0.35">
      <c r="A557" s="1" t="s">
        <v>432</v>
      </c>
      <c r="B557" s="1" t="s">
        <v>426</v>
      </c>
      <c r="C557" s="1">
        <v>0.75921309352499999</v>
      </c>
      <c r="D557" s="1">
        <v>0.756852169154</v>
      </c>
      <c r="E557" s="1" t="s">
        <v>23</v>
      </c>
      <c r="F557" s="1">
        <v>0.756852169154</v>
      </c>
      <c r="G557" s="1">
        <f>ABS(arithmetic_underlying_cor_CSD__2[[#This Row],[rho_BP]])*SQRT(139-2)/SQRT(1-ABS(arithmetic_underlying_cor_CSD__2[[#This Row],[rho_BP]])^2)</f>
        <v>13.653635826268191</v>
      </c>
      <c r="H557" s="1">
        <f>ABS(arithmetic_underlying_cor_CSD__2[[#This Row],[rho_ctrl]])*SQRT(201-2)/SQRT(1-ABS(arithmetic_underlying_cor_CSD__2[[#This Row],[rho_ctrl]])^2)</f>
        <v>16.335588649657932</v>
      </c>
      <c r="I557" s="1">
        <f xml:space="preserve"> _xlfn.T.DIST.2T(arithmetic_underlying_cor_CSD__2[[#This Row],[t1]],139-2)</f>
        <v>2.4907016903863659E-27</v>
      </c>
      <c r="J557" s="1">
        <f xml:space="preserve"> _xlfn.T.DIST.2T(arithmetic_underlying_cor_CSD__2[[#This Row],[t2]],201-2)</f>
        <v>1.3080343822053929E-38</v>
      </c>
      <c r="K557" s="1">
        <f>arithmetic_underlying_cor_CSD__2[[#This Row],[p1]]*arithmetic_underlying_cor_CSD__2[[#This Row],[p2]]</f>
        <v>3.257923446842458E-65</v>
      </c>
      <c r="L557" s="1">
        <v>556</v>
      </c>
      <c r="M557" s="1">
        <f>(arithmetic_underlying_cor_CSD__2[[#This Row],[Rank]]/9906756)*0.05</f>
        <v>2.8061658125020949E-6</v>
      </c>
      <c r="N557" s="1">
        <f>IF(arithmetic_underlying_cor_CSD__2[[#This Row],[p1p2]]&lt;arithmetic_underlying_cor_CSD__2[[#This Row],[Benjamini]],1,0)</f>
        <v>1</v>
      </c>
    </row>
    <row r="558" spans="1:14" x14ac:dyDescent="0.35">
      <c r="A558" s="1" t="s">
        <v>455</v>
      </c>
      <c r="B558" s="1" t="s">
        <v>62</v>
      </c>
      <c r="C558" s="1">
        <v>0.75336011510800005</v>
      </c>
      <c r="D558" s="1">
        <v>0.76059055223899996</v>
      </c>
      <c r="E558" s="1" t="s">
        <v>23</v>
      </c>
      <c r="F558" s="1">
        <v>0.75336011510800005</v>
      </c>
      <c r="G558" s="1">
        <f>ABS(arithmetic_underlying_cor_CSD__2[[#This Row],[rho_BP]])*SQRT(139-2)/SQRT(1-ABS(arithmetic_underlying_cor_CSD__2[[#This Row],[rho_BP]])^2)</f>
        <v>13.40897840231313</v>
      </c>
      <c r="H558" s="1">
        <f>ABS(arithmetic_underlying_cor_CSD__2[[#This Row],[rho_ctrl]])*SQRT(201-2)/SQRT(1-ABS(arithmetic_underlying_cor_CSD__2[[#This Row],[rho_ctrl]])^2)</f>
        <v>16.526376355938694</v>
      </c>
      <c r="I558" s="1">
        <f xml:space="preserve"> _xlfn.T.DIST.2T(arithmetic_underlying_cor_CSD__2[[#This Row],[t1]],139-2)</f>
        <v>1.0350083382290763E-26</v>
      </c>
      <c r="J558" s="1">
        <f xml:space="preserve"> _xlfn.T.DIST.2T(arithmetic_underlying_cor_CSD__2[[#This Row],[t2]],201-2)</f>
        <v>3.4420876630855217E-39</v>
      </c>
      <c r="K558" s="1">
        <f>arithmetic_underlying_cor_CSD__2[[#This Row],[p1]]*arithmetic_underlying_cor_CSD__2[[#This Row],[p2]]</f>
        <v>3.5625894322089502E-65</v>
      </c>
      <c r="L558" s="1">
        <v>557</v>
      </c>
      <c r="M558" s="1">
        <f>(arithmetic_underlying_cor_CSD__2[[#This Row],[Rank]]/9906756)*0.05</f>
        <v>2.8112128733159474E-6</v>
      </c>
      <c r="N558" s="1">
        <f>IF(arithmetic_underlying_cor_CSD__2[[#This Row],[p1p2]]&lt;arithmetic_underlying_cor_CSD__2[[#This Row],[Benjamini]],1,0)</f>
        <v>1</v>
      </c>
    </row>
    <row r="559" spans="1:14" x14ac:dyDescent="0.35">
      <c r="A559" s="1" t="s">
        <v>62</v>
      </c>
      <c r="B559" s="1" t="s">
        <v>455</v>
      </c>
      <c r="C559" s="1">
        <v>0.75336011510800005</v>
      </c>
      <c r="D559" s="1">
        <v>0.76059055223899996</v>
      </c>
      <c r="E559" s="1" t="s">
        <v>23</v>
      </c>
      <c r="F559" s="1">
        <v>0.75336011510800005</v>
      </c>
      <c r="G559" s="1">
        <f>ABS(arithmetic_underlying_cor_CSD__2[[#This Row],[rho_BP]])*SQRT(139-2)/SQRT(1-ABS(arithmetic_underlying_cor_CSD__2[[#This Row],[rho_BP]])^2)</f>
        <v>13.40897840231313</v>
      </c>
      <c r="H559" s="1">
        <f>ABS(arithmetic_underlying_cor_CSD__2[[#This Row],[rho_ctrl]])*SQRT(201-2)/SQRT(1-ABS(arithmetic_underlying_cor_CSD__2[[#This Row],[rho_ctrl]])^2)</f>
        <v>16.526376355938694</v>
      </c>
      <c r="I559" s="1">
        <f xml:space="preserve"> _xlfn.T.DIST.2T(arithmetic_underlying_cor_CSD__2[[#This Row],[t1]],139-2)</f>
        <v>1.0350083382290763E-26</v>
      </c>
      <c r="J559" s="1">
        <f xml:space="preserve"> _xlfn.T.DIST.2T(arithmetic_underlying_cor_CSD__2[[#This Row],[t2]],201-2)</f>
        <v>3.4420876630855217E-39</v>
      </c>
      <c r="K559" s="1">
        <f>arithmetic_underlying_cor_CSD__2[[#This Row],[p1]]*arithmetic_underlying_cor_CSD__2[[#This Row],[p2]]</f>
        <v>3.5625894322089502E-65</v>
      </c>
      <c r="L559" s="1">
        <v>558</v>
      </c>
      <c r="M559" s="1">
        <f>(arithmetic_underlying_cor_CSD__2[[#This Row],[Rank]]/9906756)*0.05</f>
        <v>2.8162599341297999E-6</v>
      </c>
      <c r="N559" s="1">
        <f>IF(arithmetic_underlying_cor_CSD__2[[#This Row],[p1p2]]&lt;arithmetic_underlying_cor_CSD__2[[#This Row],[Benjamini]],1,0)</f>
        <v>1</v>
      </c>
    </row>
    <row r="560" spans="1:14" x14ac:dyDescent="0.35">
      <c r="A560" s="1" t="s">
        <v>185</v>
      </c>
      <c r="B560" s="1" t="s">
        <v>366</v>
      </c>
      <c r="C560" s="1">
        <v>0.82155671942399999</v>
      </c>
      <c r="D560" s="1">
        <v>0.69780541293499998</v>
      </c>
      <c r="E560" s="1" t="s">
        <v>23</v>
      </c>
      <c r="F560" s="1">
        <v>0.69780541293499998</v>
      </c>
      <c r="G560" s="1">
        <f>ABS(arithmetic_underlying_cor_CSD__2[[#This Row],[rho_BP]])*SQRT(139-2)/SQRT(1-ABS(arithmetic_underlying_cor_CSD__2[[#This Row],[rho_BP]])^2)</f>
        <v>16.866554997545563</v>
      </c>
      <c r="H560" s="1">
        <f>ABS(arithmetic_underlying_cor_CSD__2[[#This Row],[rho_ctrl]])*SQRT(201-2)/SQRT(1-ABS(arithmetic_underlying_cor_CSD__2[[#This Row],[rho_ctrl]])^2)</f>
        <v>13.742747741946177</v>
      </c>
      <c r="I560" s="1">
        <f xml:space="preserve"> _xlfn.T.DIST.2T(arithmetic_underlying_cor_CSD__2[[#This Row],[t1]],139-2)</f>
        <v>3.0531360973315102E-35</v>
      </c>
      <c r="J560" s="1">
        <f xml:space="preserve"> _xlfn.T.DIST.2T(arithmetic_underlying_cor_CSD__2[[#This Row],[t2]],201-2)</f>
        <v>1.170463578111646E-30</v>
      </c>
      <c r="K560" s="1">
        <f>arithmetic_underlying_cor_CSD__2[[#This Row],[p1]]*arithmetic_underlying_cor_CSD__2[[#This Row],[p2]]</f>
        <v>3.573584600944466E-65</v>
      </c>
      <c r="L560" s="1">
        <v>559</v>
      </c>
      <c r="M560" s="1">
        <f>(arithmetic_underlying_cor_CSD__2[[#This Row],[Rank]]/9906756)*0.05</f>
        <v>2.8213069949436525E-6</v>
      </c>
      <c r="N560" s="1">
        <f>IF(arithmetic_underlying_cor_CSD__2[[#This Row],[p1p2]]&lt;arithmetic_underlying_cor_CSD__2[[#This Row],[Benjamini]],1,0)</f>
        <v>1</v>
      </c>
    </row>
    <row r="561" spans="1:14" x14ac:dyDescent="0.35">
      <c r="A561" s="1" t="s">
        <v>366</v>
      </c>
      <c r="B561" s="1" t="s">
        <v>185</v>
      </c>
      <c r="C561" s="1">
        <v>0.82155671942399999</v>
      </c>
      <c r="D561" s="1">
        <v>0.69780541293499998</v>
      </c>
      <c r="E561" s="1" t="s">
        <v>23</v>
      </c>
      <c r="F561" s="1">
        <v>0.69780541293499998</v>
      </c>
      <c r="G561" s="1">
        <f>ABS(arithmetic_underlying_cor_CSD__2[[#This Row],[rho_BP]])*SQRT(139-2)/SQRT(1-ABS(arithmetic_underlying_cor_CSD__2[[#This Row],[rho_BP]])^2)</f>
        <v>16.866554997545563</v>
      </c>
      <c r="H561" s="1">
        <f>ABS(arithmetic_underlying_cor_CSD__2[[#This Row],[rho_ctrl]])*SQRT(201-2)/SQRT(1-ABS(arithmetic_underlying_cor_CSD__2[[#This Row],[rho_ctrl]])^2)</f>
        <v>13.742747741946177</v>
      </c>
      <c r="I561" s="1">
        <f xml:space="preserve"> _xlfn.T.DIST.2T(arithmetic_underlying_cor_CSD__2[[#This Row],[t1]],139-2)</f>
        <v>3.0531360973315102E-35</v>
      </c>
      <c r="J561" s="1">
        <f xml:space="preserve"> _xlfn.T.DIST.2T(arithmetic_underlying_cor_CSD__2[[#This Row],[t2]],201-2)</f>
        <v>1.170463578111646E-30</v>
      </c>
      <c r="K561" s="1">
        <f>arithmetic_underlying_cor_CSD__2[[#This Row],[p1]]*arithmetic_underlying_cor_CSD__2[[#This Row],[p2]]</f>
        <v>3.573584600944466E-65</v>
      </c>
      <c r="L561" s="1">
        <v>560</v>
      </c>
      <c r="M561" s="1">
        <f>(arithmetic_underlying_cor_CSD__2[[#This Row],[Rank]]/9906756)*0.05</f>
        <v>2.8263540557575054E-6</v>
      </c>
      <c r="N561" s="1">
        <f>IF(arithmetic_underlying_cor_CSD__2[[#This Row],[p1p2]]&lt;arithmetic_underlying_cor_CSD__2[[#This Row],[Benjamini]],1,0)</f>
        <v>1</v>
      </c>
    </row>
    <row r="562" spans="1:14" x14ac:dyDescent="0.35">
      <c r="A562" s="1" t="s">
        <v>119</v>
      </c>
      <c r="B562" s="1" t="s">
        <v>139</v>
      </c>
      <c r="C562" s="1">
        <v>0.76633230935300001</v>
      </c>
      <c r="D562" s="1">
        <v>0.75131388059699999</v>
      </c>
      <c r="E562" s="1" t="s">
        <v>23</v>
      </c>
      <c r="F562" s="1">
        <v>0.75131388059699999</v>
      </c>
      <c r="G562" s="1">
        <f>ABS(arithmetic_underlying_cor_CSD__2[[#This Row],[rho_BP]])*SQRT(139-2)/SQRT(1-ABS(arithmetic_underlying_cor_CSD__2[[#This Row],[rho_BP]])^2)</f>
        <v>13.961815031377375</v>
      </c>
      <c r="H562" s="1">
        <f>ABS(arithmetic_underlying_cor_CSD__2[[#This Row],[rho_ctrl]])*SQRT(201-2)/SQRT(1-ABS(arithmetic_underlying_cor_CSD__2[[#This Row],[rho_ctrl]])^2)</f>
        <v>16.059801870656237</v>
      </c>
      <c r="I562" s="1">
        <f xml:space="preserve"> _xlfn.T.DIST.2T(arithmetic_underlying_cor_CSD__2[[#This Row],[t1]],139-2)</f>
        <v>4.165526105993279E-28</v>
      </c>
      <c r="J562" s="1">
        <f xml:space="preserve"> _xlfn.T.DIST.2T(arithmetic_underlying_cor_CSD__2[[#This Row],[t2]],201-2)</f>
        <v>9.04775239252777E-38</v>
      </c>
      <c r="K562" s="1">
        <f>arithmetic_underlying_cor_CSD__2[[#This Row],[p1]]*arithmetic_underlying_cor_CSD__2[[#This Row],[p2]]</f>
        <v>3.7688648791637577E-65</v>
      </c>
      <c r="L562" s="1">
        <v>561</v>
      </c>
      <c r="M562" s="1">
        <f>(arithmetic_underlying_cor_CSD__2[[#This Row],[Rank]]/9906756)*0.05</f>
        <v>2.8314011165713584E-6</v>
      </c>
      <c r="N562" s="1">
        <f>IF(arithmetic_underlying_cor_CSD__2[[#This Row],[p1p2]]&lt;arithmetic_underlying_cor_CSD__2[[#This Row],[Benjamini]],1,0)</f>
        <v>1</v>
      </c>
    </row>
    <row r="563" spans="1:14" x14ac:dyDescent="0.35">
      <c r="A563" s="1" t="s">
        <v>139</v>
      </c>
      <c r="B563" s="1" t="s">
        <v>119</v>
      </c>
      <c r="C563" s="1">
        <v>0.76633230935300001</v>
      </c>
      <c r="D563" s="1">
        <v>0.75131388059699999</v>
      </c>
      <c r="E563" s="1" t="s">
        <v>23</v>
      </c>
      <c r="F563" s="1">
        <v>0.75131388059699999</v>
      </c>
      <c r="G563" s="1">
        <f>ABS(arithmetic_underlying_cor_CSD__2[[#This Row],[rho_BP]])*SQRT(139-2)/SQRT(1-ABS(arithmetic_underlying_cor_CSD__2[[#This Row],[rho_BP]])^2)</f>
        <v>13.961815031377375</v>
      </c>
      <c r="H563" s="1">
        <f>ABS(arithmetic_underlying_cor_CSD__2[[#This Row],[rho_ctrl]])*SQRT(201-2)/SQRT(1-ABS(arithmetic_underlying_cor_CSD__2[[#This Row],[rho_ctrl]])^2)</f>
        <v>16.059801870656237</v>
      </c>
      <c r="I563" s="1">
        <f xml:space="preserve"> _xlfn.T.DIST.2T(arithmetic_underlying_cor_CSD__2[[#This Row],[t1]],139-2)</f>
        <v>4.165526105993279E-28</v>
      </c>
      <c r="J563" s="1">
        <f xml:space="preserve"> _xlfn.T.DIST.2T(arithmetic_underlying_cor_CSD__2[[#This Row],[t2]],201-2)</f>
        <v>9.04775239252777E-38</v>
      </c>
      <c r="K563" s="1">
        <f>arithmetic_underlying_cor_CSD__2[[#This Row],[p1]]*arithmetic_underlying_cor_CSD__2[[#This Row],[p2]]</f>
        <v>3.7688648791637577E-65</v>
      </c>
      <c r="L563" s="1">
        <v>562</v>
      </c>
      <c r="M563" s="1">
        <f>(arithmetic_underlying_cor_CSD__2[[#This Row],[Rank]]/9906756)*0.05</f>
        <v>2.8364481773852109E-6</v>
      </c>
      <c r="N563" s="1">
        <f>IF(arithmetic_underlying_cor_CSD__2[[#This Row],[p1p2]]&lt;arithmetic_underlying_cor_CSD__2[[#This Row],[Benjamini]],1,0)</f>
        <v>1</v>
      </c>
    </row>
    <row r="564" spans="1:14" x14ac:dyDescent="0.35">
      <c r="A564" s="1" t="s">
        <v>22</v>
      </c>
      <c r="B564" s="1" t="s">
        <v>192</v>
      </c>
      <c r="C564" s="1">
        <v>0.79148539568300003</v>
      </c>
      <c r="D564" s="1">
        <v>0.73017983084600002</v>
      </c>
      <c r="E564" s="1" t="s">
        <v>23</v>
      </c>
      <c r="F564" s="1">
        <v>0.73017983084600002</v>
      </c>
      <c r="G564" s="1">
        <f>ABS(arithmetic_underlying_cor_CSD__2[[#This Row],[rho_BP]])*SQRT(139-2)/SQRT(1-ABS(arithmetic_underlying_cor_CSD__2[[#This Row],[rho_BP]])^2)</f>
        <v>15.157525730925409</v>
      </c>
      <c r="H564" s="1">
        <f>ABS(arithmetic_underlying_cor_CSD__2[[#This Row],[rho_ctrl]])*SQRT(201-2)/SQRT(1-ABS(arithmetic_underlying_cor_CSD__2[[#This Row],[rho_ctrl]])^2)</f>
        <v>15.075563113600925</v>
      </c>
      <c r="I564" s="1">
        <f xml:space="preserve"> _xlfn.T.DIST.2T(arithmetic_underlying_cor_CSD__2[[#This Row],[t1]],139-2)</f>
        <v>4.3496912756717546E-31</v>
      </c>
      <c r="J564" s="1">
        <f xml:space="preserve"> _xlfn.T.DIST.2T(arithmetic_underlying_cor_CSD__2[[#This Row],[t2]],201-2)</f>
        <v>9.3035534111560143E-35</v>
      </c>
      <c r="K564" s="1">
        <f>arithmetic_underlying_cor_CSD__2[[#This Row],[p1]]*arithmetic_underlying_cor_CSD__2[[#This Row],[p2]]</f>
        <v>4.0467585105251511E-65</v>
      </c>
      <c r="L564" s="1">
        <v>563</v>
      </c>
      <c r="M564" s="1">
        <f>(arithmetic_underlying_cor_CSD__2[[#This Row],[Rank]]/9906756)*0.05</f>
        <v>2.8414952381990634E-6</v>
      </c>
      <c r="N564" s="1">
        <f>IF(arithmetic_underlying_cor_CSD__2[[#This Row],[p1p2]]&lt;arithmetic_underlying_cor_CSD__2[[#This Row],[Benjamini]],1,0)</f>
        <v>1</v>
      </c>
    </row>
    <row r="565" spans="1:14" x14ac:dyDescent="0.35">
      <c r="A565" s="1" t="s">
        <v>192</v>
      </c>
      <c r="B565" s="1" t="s">
        <v>22</v>
      </c>
      <c r="C565" s="1">
        <v>0.79148539568300003</v>
      </c>
      <c r="D565" s="1">
        <v>0.73017983084600002</v>
      </c>
      <c r="E565" s="1" t="s">
        <v>23</v>
      </c>
      <c r="F565" s="1">
        <v>0.73017983084600002</v>
      </c>
      <c r="G565" s="1">
        <f>ABS(arithmetic_underlying_cor_CSD__2[[#This Row],[rho_BP]])*SQRT(139-2)/SQRT(1-ABS(arithmetic_underlying_cor_CSD__2[[#This Row],[rho_BP]])^2)</f>
        <v>15.157525730925409</v>
      </c>
      <c r="H565" s="1">
        <f>ABS(arithmetic_underlying_cor_CSD__2[[#This Row],[rho_ctrl]])*SQRT(201-2)/SQRT(1-ABS(arithmetic_underlying_cor_CSD__2[[#This Row],[rho_ctrl]])^2)</f>
        <v>15.075563113600925</v>
      </c>
      <c r="I565" s="1">
        <f xml:space="preserve"> _xlfn.T.DIST.2T(arithmetic_underlying_cor_CSD__2[[#This Row],[t1]],139-2)</f>
        <v>4.3496912756717546E-31</v>
      </c>
      <c r="J565" s="1">
        <f xml:space="preserve"> _xlfn.T.DIST.2T(arithmetic_underlying_cor_CSD__2[[#This Row],[t2]],201-2)</f>
        <v>9.3035534111560143E-35</v>
      </c>
      <c r="K565" s="1">
        <f>arithmetic_underlying_cor_CSD__2[[#This Row],[p1]]*arithmetic_underlying_cor_CSD__2[[#This Row],[p2]]</f>
        <v>4.0467585105251511E-65</v>
      </c>
      <c r="L565" s="1">
        <v>564</v>
      </c>
      <c r="M565" s="1">
        <f>(arithmetic_underlying_cor_CSD__2[[#This Row],[Rank]]/9906756)*0.05</f>
        <v>2.846542299012916E-6</v>
      </c>
      <c r="N565" s="1">
        <f>IF(arithmetic_underlying_cor_CSD__2[[#This Row],[p1p2]]&lt;arithmetic_underlying_cor_CSD__2[[#This Row],[Benjamini]],1,0)</f>
        <v>1</v>
      </c>
    </row>
    <row r="566" spans="1:14" x14ac:dyDescent="0.35">
      <c r="A566" s="1" t="s">
        <v>425</v>
      </c>
      <c r="B566" s="1" t="s">
        <v>508</v>
      </c>
      <c r="C566" s="1">
        <v>0.74918130935299998</v>
      </c>
      <c r="D566" s="1">
        <v>0.76267867164199998</v>
      </c>
      <c r="E566" s="1" t="s">
        <v>23</v>
      </c>
      <c r="F566" s="1">
        <v>0.74918130935299998</v>
      </c>
      <c r="G566" s="1">
        <f>ABS(arithmetic_underlying_cor_CSD__2[[#This Row],[rho_BP]])*SQRT(139-2)/SQRT(1-ABS(arithmetic_underlying_cor_CSD__2[[#This Row],[rho_BP]])^2)</f>
        <v>13.238837619152434</v>
      </c>
      <c r="H566" s="1">
        <f>ABS(arithmetic_underlying_cor_CSD__2[[#This Row],[rho_ctrl]])*SQRT(201-2)/SQRT(1-ABS(arithmetic_underlying_cor_CSD__2[[#This Row],[rho_ctrl]])^2)</f>
        <v>16.634631310476216</v>
      </c>
      <c r="I566" s="1">
        <f xml:space="preserve"> _xlfn.T.DIST.2T(arithmetic_underlying_cor_CSD__2[[#This Row],[t1]],139-2)</f>
        <v>2.7933772608454366E-26</v>
      </c>
      <c r="J566" s="1">
        <f xml:space="preserve"> _xlfn.T.DIST.2T(arithmetic_underlying_cor_CSD__2[[#This Row],[t2]],201-2)</f>
        <v>1.6155597110243729E-39</v>
      </c>
      <c r="K566" s="1">
        <f>arithmetic_underlying_cor_CSD__2[[#This Row],[p1]]*arithmetic_underlying_cor_CSD__2[[#This Row],[p2]]</f>
        <v>4.5128677603135081E-65</v>
      </c>
      <c r="L566" s="1">
        <v>565</v>
      </c>
      <c r="M566" s="1">
        <f>(arithmetic_underlying_cor_CSD__2[[#This Row],[Rank]]/9906756)*0.05</f>
        <v>2.8515893598267689E-6</v>
      </c>
      <c r="N566" s="1">
        <f>IF(arithmetic_underlying_cor_CSD__2[[#This Row],[p1p2]]&lt;arithmetic_underlying_cor_CSD__2[[#This Row],[Benjamini]],1,0)</f>
        <v>1</v>
      </c>
    </row>
    <row r="567" spans="1:14" x14ac:dyDescent="0.35">
      <c r="A567" s="1" t="s">
        <v>508</v>
      </c>
      <c r="B567" s="1" t="s">
        <v>425</v>
      </c>
      <c r="C567" s="1">
        <v>0.74918130935299998</v>
      </c>
      <c r="D567" s="1">
        <v>0.76267867164199998</v>
      </c>
      <c r="E567" s="1" t="s">
        <v>23</v>
      </c>
      <c r="F567" s="1">
        <v>0.74918130935299998</v>
      </c>
      <c r="G567" s="1">
        <f>ABS(arithmetic_underlying_cor_CSD__2[[#This Row],[rho_BP]])*SQRT(139-2)/SQRT(1-ABS(arithmetic_underlying_cor_CSD__2[[#This Row],[rho_BP]])^2)</f>
        <v>13.238837619152434</v>
      </c>
      <c r="H567" s="1">
        <f>ABS(arithmetic_underlying_cor_CSD__2[[#This Row],[rho_ctrl]])*SQRT(201-2)/SQRT(1-ABS(arithmetic_underlying_cor_CSD__2[[#This Row],[rho_ctrl]])^2)</f>
        <v>16.634631310476216</v>
      </c>
      <c r="I567" s="1">
        <f xml:space="preserve"> _xlfn.T.DIST.2T(arithmetic_underlying_cor_CSD__2[[#This Row],[t1]],139-2)</f>
        <v>2.7933772608454366E-26</v>
      </c>
      <c r="J567" s="1">
        <f xml:space="preserve"> _xlfn.T.DIST.2T(arithmetic_underlying_cor_CSD__2[[#This Row],[t2]],201-2)</f>
        <v>1.6155597110243729E-39</v>
      </c>
      <c r="K567" s="1">
        <f>arithmetic_underlying_cor_CSD__2[[#This Row],[p1]]*arithmetic_underlying_cor_CSD__2[[#This Row],[p2]]</f>
        <v>4.5128677603135081E-65</v>
      </c>
      <c r="L567" s="1">
        <v>566</v>
      </c>
      <c r="M567" s="1">
        <f>(arithmetic_underlying_cor_CSD__2[[#This Row],[Rank]]/9906756)*0.05</f>
        <v>2.8566364206406215E-6</v>
      </c>
      <c r="N567" s="1">
        <f>IF(arithmetic_underlying_cor_CSD__2[[#This Row],[p1p2]]&lt;arithmetic_underlying_cor_CSD__2[[#This Row],[Benjamini]],1,0)</f>
        <v>1</v>
      </c>
    </row>
    <row r="568" spans="1:14" x14ac:dyDescent="0.35">
      <c r="A568" s="1" t="s">
        <v>124</v>
      </c>
      <c r="B568" s="1" t="s">
        <v>184</v>
      </c>
      <c r="C568" s="1">
        <v>0.77436863309399995</v>
      </c>
      <c r="D568" s="1">
        <v>0.74405619900499997</v>
      </c>
      <c r="E568" s="1" t="s">
        <v>23</v>
      </c>
      <c r="F568" s="1">
        <v>0.74405619900499997</v>
      </c>
      <c r="G568" s="1">
        <f>ABS(arithmetic_underlying_cor_CSD__2[[#This Row],[rho_BP]])*SQRT(139-2)/SQRT(1-ABS(arithmetic_underlying_cor_CSD__2[[#This Row],[rho_BP]])^2)</f>
        <v>14.324727646437276</v>
      </c>
      <c r="H568" s="1">
        <f>ABS(arithmetic_underlying_cor_CSD__2[[#This Row],[rho_ctrl]])*SQRT(201-2)/SQRT(1-ABS(arithmetic_underlying_cor_CSD__2[[#This Row],[rho_ctrl]])^2)</f>
        <v>15.710128316487522</v>
      </c>
      <c r="I568" s="1">
        <f xml:space="preserve"> _xlfn.T.DIST.2T(arithmetic_underlying_cor_CSD__2[[#This Row],[t1]],139-2)</f>
        <v>5.1185318559301441E-29</v>
      </c>
      <c r="J568" s="1">
        <f xml:space="preserve"> _xlfn.T.DIST.2T(arithmetic_underlying_cor_CSD__2[[#This Row],[t2]],201-2)</f>
        <v>1.0575319510859649E-36</v>
      </c>
      <c r="K568" s="1">
        <f>arithmetic_underlying_cor_CSD__2[[#This Row],[p1]]*arithmetic_underlying_cor_CSD__2[[#This Row],[p2]]</f>
        <v>5.4130109802974707E-65</v>
      </c>
      <c r="L568" s="1">
        <v>567</v>
      </c>
      <c r="M568" s="1">
        <f>(arithmetic_underlying_cor_CSD__2[[#This Row],[Rank]]/9906756)*0.05</f>
        <v>2.8616834814544744E-6</v>
      </c>
      <c r="N568" s="1">
        <f>IF(arithmetic_underlying_cor_CSD__2[[#This Row],[p1p2]]&lt;arithmetic_underlying_cor_CSD__2[[#This Row],[Benjamini]],1,0)</f>
        <v>1</v>
      </c>
    </row>
    <row r="569" spans="1:14" x14ac:dyDescent="0.35">
      <c r="A569" s="1" t="s">
        <v>184</v>
      </c>
      <c r="B569" s="1" t="s">
        <v>124</v>
      </c>
      <c r="C569" s="1">
        <v>0.77436863309399995</v>
      </c>
      <c r="D569" s="1">
        <v>0.74405619900499997</v>
      </c>
      <c r="E569" s="1" t="s">
        <v>23</v>
      </c>
      <c r="F569" s="1">
        <v>0.74405619900499997</v>
      </c>
      <c r="G569" s="1">
        <f>ABS(arithmetic_underlying_cor_CSD__2[[#This Row],[rho_BP]])*SQRT(139-2)/SQRT(1-ABS(arithmetic_underlying_cor_CSD__2[[#This Row],[rho_BP]])^2)</f>
        <v>14.324727646437276</v>
      </c>
      <c r="H569" s="1">
        <f>ABS(arithmetic_underlying_cor_CSD__2[[#This Row],[rho_ctrl]])*SQRT(201-2)/SQRT(1-ABS(arithmetic_underlying_cor_CSD__2[[#This Row],[rho_ctrl]])^2)</f>
        <v>15.710128316487522</v>
      </c>
      <c r="I569" s="1">
        <f xml:space="preserve"> _xlfn.T.DIST.2T(arithmetic_underlying_cor_CSD__2[[#This Row],[t1]],139-2)</f>
        <v>5.1185318559301441E-29</v>
      </c>
      <c r="J569" s="1">
        <f xml:space="preserve"> _xlfn.T.DIST.2T(arithmetic_underlying_cor_CSD__2[[#This Row],[t2]],201-2)</f>
        <v>1.0575319510859649E-36</v>
      </c>
      <c r="K569" s="1">
        <f>arithmetic_underlying_cor_CSD__2[[#This Row],[p1]]*arithmetic_underlying_cor_CSD__2[[#This Row],[p2]]</f>
        <v>5.4130109802974707E-65</v>
      </c>
      <c r="L569" s="1">
        <v>568</v>
      </c>
      <c r="M569" s="1">
        <f>(arithmetic_underlying_cor_CSD__2[[#This Row],[Rank]]/9906756)*0.05</f>
        <v>2.866730542268327E-6</v>
      </c>
      <c r="N569" s="1">
        <f>IF(arithmetic_underlying_cor_CSD__2[[#This Row],[p1p2]]&lt;arithmetic_underlying_cor_CSD__2[[#This Row],[Benjamini]],1,0)</f>
        <v>1</v>
      </c>
    </row>
    <row r="570" spans="1:14" x14ac:dyDescent="0.35">
      <c r="A570" s="1" t="s">
        <v>314</v>
      </c>
      <c r="B570" s="1" t="s">
        <v>432</v>
      </c>
      <c r="C570" s="1">
        <v>0.77664852518000005</v>
      </c>
      <c r="D570" s="1">
        <v>0.74206711940299996</v>
      </c>
      <c r="E570" s="1" t="s">
        <v>23</v>
      </c>
      <c r="F570" s="1">
        <v>0.74206711940299996</v>
      </c>
      <c r="G570" s="1">
        <f>ABS(arithmetic_underlying_cor_CSD__2[[#This Row],[rho_BP]])*SQRT(139-2)/SQRT(1-ABS(arithmetic_underlying_cor_CSD__2[[#This Row],[rho_BP]])^2)</f>
        <v>14.430774268141789</v>
      </c>
      <c r="H570" s="1">
        <f>ABS(arithmetic_underlying_cor_CSD__2[[#This Row],[rho_ctrl]])*SQRT(201-2)/SQRT(1-ABS(arithmetic_underlying_cor_CSD__2[[#This Row],[rho_ctrl]])^2)</f>
        <v>15.616508100319942</v>
      </c>
      <c r="I570" s="1">
        <f xml:space="preserve"> _xlfn.T.DIST.2T(arithmetic_underlying_cor_CSD__2[[#This Row],[t1]],139-2)</f>
        <v>2.7795164554943132E-29</v>
      </c>
      <c r="J570" s="1">
        <f xml:space="preserve"> _xlfn.T.DIST.2T(arithmetic_underlying_cor_CSD__2[[#This Row],[t2]],201-2)</f>
        <v>2.0448074384259862E-36</v>
      </c>
      <c r="K570" s="1">
        <f>arithmetic_underlying_cor_CSD__2[[#This Row],[p1]]*arithmetic_underlying_cor_CSD__2[[#This Row],[p2]]</f>
        <v>5.683575923422203E-65</v>
      </c>
      <c r="L570" s="1">
        <v>569</v>
      </c>
      <c r="M570" s="1">
        <f>(arithmetic_underlying_cor_CSD__2[[#This Row],[Rank]]/9906756)*0.05</f>
        <v>2.8717776030821795E-6</v>
      </c>
      <c r="N570" s="1">
        <f>IF(arithmetic_underlying_cor_CSD__2[[#This Row],[p1p2]]&lt;arithmetic_underlying_cor_CSD__2[[#This Row],[Benjamini]],1,0)</f>
        <v>1</v>
      </c>
    </row>
    <row r="571" spans="1:14" x14ac:dyDescent="0.35">
      <c r="A571" s="1" t="s">
        <v>432</v>
      </c>
      <c r="B571" s="1" t="s">
        <v>314</v>
      </c>
      <c r="C571" s="1">
        <v>0.77664852518000005</v>
      </c>
      <c r="D571" s="1">
        <v>0.74206711940299996</v>
      </c>
      <c r="E571" s="1" t="s">
        <v>23</v>
      </c>
      <c r="F571" s="1">
        <v>0.74206711940299996</v>
      </c>
      <c r="G571" s="1">
        <f>ABS(arithmetic_underlying_cor_CSD__2[[#This Row],[rho_BP]])*SQRT(139-2)/SQRT(1-ABS(arithmetic_underlying_cor_CSD__2[[#This Row],[rho_BP]])^2)</f>
        <v>14.430774268141789</v>
      </c>
      <c r="H571" s="1">
        <f>ABS(arithmetic_underlying_cor_CSD__2[[#This Row],[rho_ctrl]])*SQRT(201-2)/SQRT(1-ABS(arithmetic_underlying_cor_CSD__2[[#This Row],[rho_ctrl]])^2)</f>
        <v>15.616508100319942</v>
      </c>
      <c r="I571" s="1">
        <f xml:space="preserve"> _xlfn.T.DIST.2T(arithmetic_underlying_cor_CSD__2[[#This Row],[t1]],139-2)</f>
        <v>2.7795164554943132E-29</v>
      </c>
      <c r="J571" s="1">
        <f xml:space="preserve"> _xlfn.T.DIST.2T(arithmetic_underlying_cor_CSD__2[[#This Row],[t2]],201-2)</f>
        <v>2.0448074384259862E-36</v>
      </c>
      <c r="K571" s="1">
        <f>arithmetic_underlying_cor_CSD__2[[#This Row],[p1]]*arithmetic_underlying_cor_CSD__2[[#This Row],[p2]]</f>
        <v>5.683575923422203E-65</v>
      </c>
      <c r="L571" s="1">
        <v>570</v>
      </c>
      <c r="M571" s="1">
        <f>(arithmetic_underlying_cor_CSD__2[[#This Row],[Rank]]/9906756)*0.05</f>
        <v>2.8768246638960325E-6</v>
      </c>
      <c r="N571" s="1">
        <f>IF(arithmetic_underlying_cor_CSD__2[[#This Row],[p1p2]]&lt;arithmetic_underlying_cor_CSD__2[[#This Row],[Benjamini]],1,0)</f>
        <v>1</v>
      </c>
    </row>
    <row r="572" spans="1:14" x14ac:dyDescent="0.35">
      <c r="A572" s="1" t="s">
        <v>201</v>
      </c>
      <c r="B572" s="1" t="s">
        <v>191</v>
      </c>
      <c r="C572" s="1">
        <v>0.789548151079</v>
      </c>
      <c r="D572" s="1">
        <v>0.73071079602</v>
      </c>
      <c r="E572" s="1" t="s">
        <v>23</v>
      </c>
      <c r="F572" s="1">
        <v>0.73071079602</v>
      </c>
      <c r="G572" s="1">
        <f>ABS(arithmetic_underlying_cor_CSD__2[[#This Row],[rho_BP]])*SQRT(139-2)/SQRT(1-ABS(arithmetic_underlying_cor_CSD__2[[#This Row],[rho_BP]])^2)</f>
        <v>15.058816370290614</v>
      </c>
      <c r="H572" s="1">
        <f>ABS(arithmetic_underlying_cor_CSD__2[[#This Row],[rho_ctrl]])*SQRT(201-2)/SQRT(1-ABS(arithmetic_underlying_cor_CSD__2[[#This Row],[rho_ctrl]])^2)</f>
        <v>15.099074901011617</v>
      </c>
      <c r="I572" s="1">
        <f xml:space="preserve"> _xlfn.T.DIST.2T(arithmetic_underlying_cor_CSD__2[[#This Row],[t1]],139-2)</f>
        <v>7.62826889235879E-31</v>
      </c>
      <c r="J572" s="1">
        <f xml:space="preserve"> _xlfn.T.DIST.2T(arithmetic_underlying_cor_CSD__2[[#This Row],[t2]],201-2)</f>
        <v>7.8791440660951917E-35</v>
      </c>
      <c r="K572" s="1">
        <f>arithmetic_underlying_cor_CSD__2[[#This Row],[p1]]*arithmetic_underlying_cor_CSD__2[[#This Row],[p2]]</f>
        <v>6.0104229577807301E-65</v>
      </c>
      <c r="L572" s="1">
        <v>571</v>
      </c>
      <c r="M572" s="1">
        <f>(arithmetic_underlying_cor_CSD__2[[#This Row],[Rank]]/9906756)*0.05</f>
        <v>2.881871724709885E-6</v>
      </c>
      <c r="N572" s="1">
        <f>IF(arithmetic_underlying_cor_CSD__2[[#This Row],[p1p2]]&lt;arithmetic_underlying_cor_CSD__2[[#This Row],[Benjamini]],1,0)</f>
        <v>1</v>
      </c>
    </row>
    <row r="573" spans="1:14" x14ac:dyDescent="0.35">
      <c r="A573" s="1" t="s">
        <v>191</v>
      </c>
      <c r="B573" s="1" t="s">
        <v>201</v>
      </c>
      <c r="C573" s="1">
        <v>0.789548151079</v>
      </c>
      <c r="D573" s="1">
        <v>0.73071079602</v>
      </c>
      <c r="E573" s="1" t="s">
        <v>23</v>
      </c>
      <c r="F573" s="1">
        <v>0.73071079602</v>
      </c>
      <c r="G573" s="1">
        <f>ABS(arithmetic_underlying_cor_CSD__2[[#This Row],[rho_BP]])*SQRT(139-2)/SQRT(1-ABS(arithmetic_underlying_cor_CSD__2[[#This Row],[rho_BP]])^2)</f>
        <v>15.058816370290614</v>
      </c>
      <c r="H573" s="1">
        <f>ABS(arithmetic_underlying_cor_CSD__2[[#This Row],[rho_ctrl]])*SQRT(201-2)/SQRT(1-ABS(arithmetic_underlying_cor_CSD__2[[#This Row],[rho_ctrl]])^2)</f>
        <v>15.099074901011617</v>
      </c>
      <c r="I573" s="1">
        <f xml:space="preserve"> _xlfn.T.DIST.2T(arithmetic_underlying_cor_CSD__2[[#This Row],[t1]],139-2)</f>
        <v>7.62826889235879E-31</v>
      </c>
      <c r="J573" s="1">
        <f xml:space="preserve"> _xlfn.T.DIST.2T(arithmetic_underlying_cor_CSD__2[[#This Row],[t2]],201-2)</f>
        <v>7.8791440660951917E-35</v>
      </c>
      <c r="K573" s="1">
        <f>arithmetic_underlying_cor_CSD__2[[#This Row],[p1]]*arithmetic_underlying_cor_CSD__2[[#This Row],[p2]]</f>
        <v>6.0104229577807301E-65</v>
      </c>
      <c r="L573" s="1">
        <v>572</v>
      </c>
      <c r="M573" s="1">
        <f>(arithmetic_underlying_cor_CSD__2[[#This Row],[Rank]]/9906756)*0.05</f>
        <v>2.8869187855237375E-6</v>
      </c>
      <c r="N573" s="1">
        <f>IF(arithmetic_underlying_cor_CSD__2[[#This Row],[p1p2]]&lt;arithmetic_underlying_cor_CSD__2[[#This Row],[Benjamini]],1,0)</f>
        <v>1</v>
      </c>
    </row>
    <row r="574" spans="1:14" x14ac:dyDescent="0.35">
      <c r="A574" s="1" t="s">
        <v>126</v>
      </c>
      <c r="B574" s="1" t="s">
        <v>25</v>
      </c>
      <c r="C574" s="1">
        <v>0.746276863309</v>
      </c>
      <c r="D574" s="1">
        <v>0.76361262686599995</v>
      </c>
      <c r="E574" s="1" t="s">
        <v>23</v>
      </c>
      <c r="F574" s="1">
        <v>0.746276863309</v>
      </c>
      <c r="G574" s="1">
        <f>ABS(arithmetic_underlying_cor_CSD__2[[#This Row],[rho_BP]])*SQRT(139-2)/SQRT(1-ABS(arithmetic_underlying_cor_CSD__2[[#This Row],[rho_BP]])^2)</f>
        <v>13.122714343031522</v>
      </c>
      <c r="H574" s="1">
        <f>ABS(arithmetic_underlying_cor_CSD__2[[#This Row],[rho_ctrl]])*SQRT(201-2)/SQRT(1-ABS(arithmetic_underlying_cor_CSD__2[[#This Row],[rho_ctrl]])^2)</f>
        <v>16.683451466520967</v>
      </c>
      <c r="I574" s="1">
        <f xml:space="preserve"> _xlfn.T.DIST.2T(arithmetic_underlying_cor_CSD__2[[#This Row],[t1]],139-2)</f>
        <v>5.5061487763060257E-26</v>
      </c>
      <c r="J574" s="1">
        <f xml:space="preserve"> _xlfn.T.DIST.2T(arithmetic_underlying_cor_CSD__2[[#This Row],[t2]],201-2)</f>
        <v>1.1489392356830344E-39</v>
      </c>
      <c r="K574" s="1">
        <f>arithmetic_underlying_cor_CSD__2[[#This Row],[p1]]*arithmetic_underlying_cor_CSD__2[[#This Row],[p2]]</f>
        <v>6.3262303666061199E-65</v>
      </c>
      <c r="L574" s="1">
        <v>573</v>
      </c>
      <c r="M574" s="1">
        <f>(arithmetic_underlying_cor_CSD__2[[#This Row],[Rank]]/9906756)*0.05</f>
        <v>2.8919658463375905E-6</v>
      </c>
      <c r="N574" s="1">
        <f>IF(arithmetic_underlying_cor_CSD__2[[#This Row],[p1p2]]&lt;arithmetic_underlying_cor_CSD__2[[#This Row],[Benjamini]],1,0)</f>
        <v>1</v>
      </c>
    </row>
    <row r="575" spans="1:14" x14ac:dyDescent="0.35">
      <c r="A575" s="1" t="s">
        <v>25</v>
      </c>
      <c r="B575" s="1" t="s">
        <v>126</v>
      </c>
      <c r="C575" s="1">
        <v>0.746276863309</v>
      </c>
      <c r="D575" s="1">
        <v>0.76361262686599995</v>
      </c>
      <c r="E575" s="1" t="s">
        <v>23</v>
      </c>
      <c r="F575" s="1">
        <v>0.746276863309</v>
      </c>
      <c r="G575" s="1">
        <f>ABS(arithmetic_underlying_cor_CSD__2[[#This Row],[rho_BP]])*SQRT(139-2)/SQRT(1-ABS(arithmetic_underlying_cor_CSD__2[[#This Row],[rho_BP]])^2)</f>
        <v>13.122714343031522</v>
      </c>
      <c r="H575" s="1">
        <f>ABS(arithmetic_underlying_cor_CSD__2[[#This Row],[rho_ctrl]])*SQRT(201-2)/SQRT(1-ABS(arithmetic_underlying_cor_CSD__2[[#This Row],[rho_ctrl]])^2)</f>
        <v>16.683451466520967</v>
      </c>
      <c r="I575" s="1">
        <f xml:space="preserve"> _xlfn.T.DIST.2T(arithmetic_underlying_cor_CSD__2[[#This Row],[t1]],139-2)</f>
        <v>5.5061487763060257E-26</v>
      </c>
      <c r="J575" s="1">
        <f xml:space="preserve"> _xlfn.T.DIST.2T(arithmetic_underlying_cor_CSD__2[[#This Row],[t2]],201-2)</f>
        <v>1.1489392356830344E-39</v>
      </c>
      <c r="K575" s="1">
        <f>arithmetic_underlying_cor_CSD__2[[#This Row],[p1]]*arithmetic_underlying_cor_CSD__2[[#This Row],[p2]]</f>
        <v>6.3262303666061199E-65</v>
      </c>
      <c r="L575" s="1">
        <v>574</v>
      </c>
      <c r="M575" s="1">
        <f>(arithmetic_underlying_cor_CSD__2[[#This Row],[Rank]]/9906756)*0.05</f>
        <v>2.897012907151443E-6</v>
      </c>
      <c r="N575" s="1">
        <f>IF(arithmetic_underlying_cor_CSD__2[[#This Row],[p1p2]]&lt;arithmetic_underlying_cor_CSD__2[[#This Row],[Benjamini]],1,0)</f>
        <v>1</v>
      </c>
    </row>
    <row r="576" spans="1:14" x14ac:dyDescent="0.35">
      <c r="A576" s="1" t="s">
        <v>48</v>
      </c>
      <c r="B576" s="1" t="s">
        <v>438</v>
      </c>
      <c r="C576" s="1">
        <v>0.75022625179900004</v>
      </c>
      <c r="D576" s="1">
        <v>0.76054243781099995</v>
      </c>
      <c r="E576" s="1" t="s">
        <v>23</v>
      </c>
      <c r="F576" s="1">
        <v>0.75022625179900004</v>
      </c>
      <c r="G576" s="1">
        <f>ABS(arithmetic_underlying_cor_CSD__2[[#This Row],[rho_BP]])*SQRT(139-2)/SQRT(1-ABS(arithmetic_underlying_cor_CSD__2[[#This Row],[rho_BP]])^2)</f>
        <v>13.281038880146738</v>
      </c>
      <c r="H576" s="1">
        <f>ABS(arithmetic_underlying_cor_CSD__2[[#This Row],[rho_ctrl]])*SQRT(201-2)/SQRT(1-ABS(arithmetic_underlying_cor_CSD__2[[#This Row],[rho_ctrl]])^2)</f>
        <v>16.523896389325326</v>
      </c>
      <c r="I576" s="1">
        <f xml:space="preserve"> _xlfn.T.DIST.2T(arithmetic_underlying_cor_CSD__2[[#This Row],[t1]],139-2)</f>
        <v>2.1832736809763967E-26</v>
      </c>
      <c r="J576" s="1">
        <f xml:space="preserve"> _xlfn.T.DIST.2T(arithmetic_underlying_cor_CSD__2[[#This Row],[t2]],201-2)</f>
        <v>3.5022855277388931E-39</v>
      </c>
      <c r="K576" s="1">
        <f>arithmetic_underlying_cor_CSD__2[[#This Row],[p1]]*arithmetic_underlying_cor_CSD__2[[#This Row],[p2]]</f>
        <v>7.646447815976856E-65</v>
      </c>
      <c r="L576" s="1">
        <v>575</v>
      </c>
      <c r="M576" s="1">
        <f>(arithmetic_underlying_cor_CSD__2[[#This Row],[Rank]]/9906756)*0.05</f>
        <v>2.902059967965296E-6</v>
      </c>
      <c r="N576" s="1">
        <f>IF(arithmetic_underlying_cor_CSD__2[[#This Row],[p1p2]]&lt;arithmetic_underlying_cor_CSD__2[[#This Row],[Benjamini]],1,0)</f>
        <v>1</v>
      </c>
    </row>
    <row r="577" spans="1:14" x14ac:dyDescent="0.35">
      <c r="A577" s="1" t="s">
        <v>438</v>
      </c>
      <c r="B577" s="1" t="s">
        <v>48</v>
      </c>
      <c r="C577" s="1">
        <v>0.75022625179900004</v>
      </c>
      <c r="D577" s="1">
        <v>0.76054243781099995</v>
      </c>
      <c r="E577" s="1" t="s">
        <v>23</v>
      </c>
      <c r="F577" s="1">
        <v>0.75022625179900004</v>
      </c>
      <c r="G577" s="1">
        <f>ABS(arithmetic_underlying_cor_CSD__2[[#This Row],[rho_BP]])*SQRT(139-2)/SQRT(1-ABS(arithmetic_underlying_cor_CSD__2[[#This Row],[rho_BP]])^2)</f>
        <v>13.281038880146738</v>
      </c>
      <c r="H577" s="1">
        <f>ABS(arithmetic_underlying_cor_CSD__2[[#This Row],[rho_ctrl]])*SQRT(201-2)/SQRT(1-ABS(arithmetic_underlying_cor_CSD__2[[#This Row],[rho_ctrl]])^2)</f>
        <v>16.523896389325326</v>
      </c>
      <c r="I577" s="1">
        <f xml:space="preserve"> _xlfn.T.DIST.2T(arithmetic_underlying_cor_CSD__2[[#This Row],[t1]],139-2)</f>
        <v>2.1832736809763967E-26</v>
      </c>
      <c r="J577" s="1">
        <f xml:space="preserve"> _xlfn.T.DIST.2T(arithmetic_underlying_cor_CSD__2[[#This Row],[t2]],201-2)</f>
        <v>3.5022855277388931E-39</v>
      </c>
      <c r="K577" s="1">
        <f>arithmetic_underlying_cor_CSD__2[[#This Row],[p1]]*arithmetic_underlying_cor_CSD__2[[#This Row],[p2]]</f>
        <v>7.646447815976856E-65</v>
      </c>
      <c r="L577" s="1">
        <v>576</v>
      </c>
      <c r="M577" s="1">
        <f>(arithmetic_underlying_cor_CSD__2[[#This Row],[Rank]]/9906756)*0.05</f>
        <v>2.9071070287791485E-6</v>
      </c>
      <c r="N577" s="1">
        <f>IF(arithmetic_underlying_cor_CSD__2[[#This Row],[p1p2]]&lt;arithmetic_underlying_cor_CSD__2[[#This Row],[Benjamini]],1,0)</f>
        <v>1</v>
      </c>
    </row>
    <row r="578" spans="1:14" x14ac:dyDescent="0.35">
      <c r="A578" s="1" t="s">
        <v>382</v>
      </c>
      <c r="B578" s="1" t="s">
        <v>22</v>
      </c>
      <c r="C578" s="1">
        <v>0.81373751079099998</v>
      </c>
      <c r="D578" s="1">
        <v>0.70445175124399995</v>
      </c>
      <c r="E578" s="1" t="s">
        <v>23</v>
      </c>
      <c r="F578" s="1">
        <v>0.70445175124399995</v>
      </c>
      <c r="G578" s="1">
        <f>ABS(arithmetic_underlying_cor_CSD__2[[#This Row],[rho_BP]])*SQRT(139-2)/SQRT(1-ABS(arithmetic_underlying_cor_CSD__2[[#This Row],[rho_BP]])^2)</f>
        <v>16.386820666345827</v>
      </c>
      <c r="H578" s="1">
        <f>ABS(arithmetic_underlying_cor_CSD__2[[#This Row],[rho_ctrl]])*SQRT(201-2)/SQRT(1-ABS(arithmetic_underlying_cor_CSD__2[[#This Row],[rho_ctrl]])^2)</f>
        <v>14.001392817754096</v>
      </c>
      <c r="I578" s="1">
        <f xml:space="preserve"> _xlfn.T.DIST.2T(arithmetic_underlying_cor_CSD__2[[#This Row],[t1]],139-2)</f>
        <v>4.3317351652887012E-34</v>
      </c>
      <c r="J578" s="1">
        <f xml:space="preserve"> _xlfn.T.DIST.2T(arithmetic_underlying_cor_CSD__2[[#This Row],[t2]],201-2)</f>
        <v>1.8713445991147547E-31</v>
      </c>
      <c r="K578" s="1">
        <f>arithmetic_underlying_cor_CSD__2[[#This Row],[p1]]*arithmetic_underlying_cor_CSD__2[[#This Row],[p2]]</f>
        <v>8.1061692063584698E-65</v>
      </c>
      <c r="L578" s="1">
        <v>577</v>
      </c>
      <c r="M578" s="1">
        <f>(arithmetic_underlying_cor_CSD__2[[#This Row],[Rank]]/9906756)*0.05</f>
        <v>2.912154089593001E-6</v>
      </c>
      <c r="N578" s="1">
        <f>IF(arithmetic_underlying_cor_CSD__2[[#This Row],[p1p2]]&lt;arithmetic_underlying_cor_CSD__2[[#This Row],[Benjamini]],1,0)</f>
        <v>1</v>
      </c>
    </row>
    <row r="579" spans="1:14" x14ac:dyDescent="0.35">
      <c r="A579" s="1" t="s">
        <v>22</v>
      </c>
      <c r="B579" s="1" t="s">
        <v>382</v>
      </c>
      <c r="C579" s="1">
        <v>0.81373751079099998</v>
      </c>
      <c r="D579" s="1">
        <v>0.70445175124399995</v>
      </c>
      <c r="E579" s="1" t="s">
        <v>23</v>
      </c>
      <c r="F579" s="1">
        <v>0.70445175124399995</v>
      </c>
      <c r="G579" s="1">
        <f>ABS(arithmetic_underlying_cor_CSD__2[[#This Row],[rho_BP]])*SQRT(139-2)/SQRT(1-ABS(arithmetic_underlying_cor_CSD__2[[#This Row],[rho_BP]])^2)</f>
        <v>16.386820666345827</v>
      </c>
      <c r="H579" s="1">
        <f>ABS(arithmetic_underlying_cor_CSD__2[[#This Row],[rho_ctrl]])*SQRT(201-2)/SQRT(1-ABS(arithmetic_underlying_cor_CSD__2[[#This Row],[rho_ctrl]])^2)</f>
        <v>14.001392817754096</v>
      </c>
      <c r="I579" s="1">
        <f xml:space="preserve"> _xlfn.T.DIST.2T(arithmetic_underlying_cor_CSD__2[[#This Row],[t1]],139-2)</f>
        <v>4.3317351652887012E-34</v>
      </c>
      <c r="J579" s="1">
        <f xml:space="preserve"> _xlfn.T.DIST.2T(arithmetic_underlying_cor_CSD__2[[#This Row],[t2]],201-2)</f>
        <v>1.8713445991147547E-31</v>
      </c>
      <c r="K579" s="1">
        <f>arithmetic_underlying_cor_CSD__2[[#This Row],[p1]]*arithmetic_underlying_cor_CSD__2[[#This Row],[p2]]</f>
        <v>8.1061692063584698E-65</v>
      </c>
      <c r="L579" s="1">
        <v>578</v>
      </c>
      <c r="M579" s="1">
        <f>(arithmetic_underlying_cor_CSD__2[[#This Row],[Rank]]/9906756)*0.05</f>
        <v>2.9172011504068536E-6</v>
      </c>
      <c r="N579" s="1">
        <f>IF(arithmetic_underlying_cor_CSD__2[[#This Row],[p1p2]]&lt;arithmetic_underlying_cor_CSD__2[[#This Row],[Benjamini]],1,0)</f>
        <v>1</v>
      </c>
    </row>
    <row r="580" spans="1:14" x14ac:dyDescent="0.35">
      <c r="A580" s="1" t="s">
        <v>119</v>
      </c>
      <c r="B580" s="1" t="s">
        <v>140</v>
      </c>
      <c r="C580" s="1">
        <v>0.793669719424</v>
      </c>
      <c r="D580" s="1">
        <v>0.72529024875600001</v>
      </c>
      <c r="E580" s="1" t="s">
        <v>23</v>
      </c>
      <c r="F580" s="1">
        <v>0.72529024875600001</v>
      </c>
      <c r="G580" s="1">
        <f>ABS(arithmetic_underlying_cor_CSD__2[[#This Row],[rho_BP]])*SQRT(139-2)/SQRT(1-ABS(arithmetic_underlying_cor_CSD__2[[#This Row],[rho_BP]])^2)</f>
        <v>15.270293067420598</v>
      </c>
      <c r="H580" s="1">
        <f>ABS(arithmetic_underlying_cor_CSD__2[[#This Row],[rho_ctrl]])*SQRT(201-2)/SQRT(1-ABS(arithmetic_underlying_cor_CSD__2[[#This Row],[rho_ctrl]])^2)</f>
        <v>14.861760391045845</v>
      </c>
      <c r="I580" s="1">
        <f xml:space="preserve"> _xlfn.T.DIST.2T(arithmetic_underlying_cor_CSD__2[[#This Row],[t1]],139-2)</f>
        <v>2.2922051477413644E-31</v>
      </c>
      <c r="J580" s="1">
        <f xml:space="preserve"> _xlfn.T.DIST.2T(arithmetic_underlying_cor_CSD__2[[#This Row],[t2]],201-2)</f>
        <v>4.2197498053501333E-34</v>
      </c>
      <c r="K580" s="1">
        <f>arithmetic_underlying_cor_CSD__2[[#This Row],[p1]]*arithmetic_underlying_cor_CSD__2[[#This Row],[p2]]</f>
        <v>9.672532226004196E-65</v>
      </c>
      <c r="L580" s="1">
        <v>579</v>
      </c>
      <c r="M580" s="1">
        <f>(arithmetic_underlying_cor_CSD__2[[#This Row],[Rank]]/9906756)*0.05</f>
        <v>2.9222482112207065E-6</v>
      </c>
      <c r="N580" s="1">
        <f>IF(arithmetic_underlying_cor_CSD__2[[#This Row],[p1p2]]&lt;arithmetic_underlying_cor_CSD__2[[#This Row],[Benjamini]],1,0)</f>
        <v>1</v>
      </c>
    </row>
    <row r="581" spans="1:14" x14ac:dyDescent="0.35">
      <c r="A581" s="1" t="s">
        <v>140</v>
      </c>
      <c r="B581" s="1" t="s">
        <v>119</v>
      </c>
      <c r="C581" s="1">
        <v>0.793669719424</v>
      </c>
      <c r="D581" s="1">
        <v>0.72529024875600001</v>
      </c>
      <c r="E581" s="1" t="s">
        <v>23</v>
      </c>
      <c r="F581" s="1">
        <v>0.72529024875600001</v>
      </c>
      <c r="G581" s="1">
        <f>ABS(arithmetic_underlying_cor_CSD__2[[#This Row],[rho_BP]])*SQRT(139-2)/SQRT(1-ABS(arithmetic_underlying_cor_CSD__2[[#This Row],[rho_BP]])^2)</f>
        <v>15.270293067420598</v>
      </c>
      <c r="H581" s="1">
        <f>ABS(arithmetic_underlying_cor_CSD__2[[#This Row],[rho_ctrl]])*SQRT(201-2)/SQRT(1-ABS(arithmetic_underlying_cor_CSD__2[[#This Row],[rho_ctrl]])^2)</f>
        <v>14.861760391045845</v>
      </c>
      <c r="I581" s="1">
        <f xml:space="preserve"> _xlfn.T.DIST.2T(arithmetic_underlying_cor_CSD__2[[#This Row],[t1]],139-2)</f>
        <v>2.2922051477413644E-31</v>
      </c>
      <c r="J581" s="1">
        <f xml:space="preserve"> _xlfn.T.DIST.2T(arithmetic_underlying_cor_CSD__2[[#This Row],[t2]],201-2)</f>
        <v>4.2197498053501333E-34</v>
      </c>
      <c r="K581" s="1">
        <f>arithmetic_underlying_cor_CSD__2[[#This Row],[p1]]*arithmetic_underlying_cor_CSD__2[[#This Row],[p2]]</f>
        <v>9.672532226004196E-65</v>
      </c>
      <c r="L581" s="1">
        <v>580</v>
      </c>
      <c r="M581" s="1">
        <f>(arithmetic_underlying_cor_CSD__2[[#This Row],[Rank]]/9906756)*0.05</f>
        <v>2.9272952720345595E-6</v>
      </c>
      <c r="N581" s="1">
        <f>IF(arithmetic_underlying_cor_CSD__2[[#This Row],[p1p2]]&lt;arithmetic_underlying_cor_CSD__2[[#This Row],[Benjamini]],1,0)</f>
        <v>1</v>
      </c>
    </row>
    <row r="582" spans="1:14" x14ac:dyDescent="0.35">
      <c r="A582" s="1" t="s">
        <v>249</v>
      </c>
      <c r="B582" s="1" t="s">
        <v>137</v>
      </c>
      <c r="C582" s="1">
        <v>0.78999873381300001</v>
      </c>
      <c r="D582" s="1">
        <v>0.72840326368200004</v>
      </c>
      <c r="E582" s="1" t="s">
        <v>23</v>
      </c>
      <c r="F582" s="1">
        <v>0.72840326368200004</v>
      </c>
      <c r="G582" s="1">
        <f>ABS(arithmetic_underlying_cor_CSD__2[[#This Row],[rho_BP]])*SQRT(139-2)/SQRT(1-ABS(arithmetic_underlying_cor_CSD__2[[#This Row],[rho_BP]])^2)</f>
        <v>15.081667445727524</v>
      </c>
      <c r="H582" s="1">
        <f>ABS(arithmetic_underlying_cor_CSD__2[[#This Row],[rho_ctrl]])*SQRT(201-2)/SQRT(1-ABS(arithmetic_underlying_cor_CSD__2[[#This Row],[rho_ctrl]])^2)</f>
        <v>14.997318299810248</v>
      </c>
      <c r="I582" s="1">
        <f xml:space="preserve"> _xlfn.T.DIST.2T(arithmetic_underlying_cor_CSD__2[[#This Row],[t1]],139-2)</f>
        <v>6.6974777389300129E-31</v>
      </c>
      <c r="J582" s="1">
        <f xml:space="preserve"> _xlfn.T.DIST.2T(arithmetic_underlying_cor_CSD__2[[#This Row],[t2]],201-2)</f>
        <v>1.617641858971089E-34</v>
      </c>
      <c r="K582" s="1">
        <f>arithmetic_underlying_cor_CSD__2[[#This Row],[p1]]*arithmetic_underlying_cor_CSD__2[[#This Row],[p2]]</f>
        <v>1.0834120340020231E-64</v>
      </c>
      <c r="L582" s="1">
        <v>581</v>
      </c>
      <c r="M582" s="1">
        <f>(arithmetic_underlying_cor_CSD__2[[#This Row],[Rank]]/9906756)*0.05</f>
        <v>2.932342332848412E-6</v>
      </c>
      <c r="N582" s="1">
        <f>IF(arithmetic_underlying_cor_CSD__2[[#This Row],[p1p2]]&lt;arithmetic_underlying_cor_CSD__2[[#This Row],[Benjamini]],1,0)</f>
        <v>1</v>
      </c>
    </row>
    <row r="583" spans="1:14" x14ac:dyDescent="0.35">
      <c r="A583" s="1" t="s">
        <v>137</v>
      </c>
      <c r="B583" s="1" t="s">
        <v>249</v>
      </c>
      <c r="C583" s="1">
        <v>0.78999873381300001</v>
      </c>
      <c r="D583" s="1">
        <v>0.72840326368200004</v>
      </c>
      <c r="E583" s="1" t="s">
        <v>23</v>
      </c>
      <c r="F583" s="1">
        <v>0.72840326368200004</v>
      </c>
      <c r="G583" s="1">
        <f>ABS(arithmetic_underlying_cor_CSD__2[[#This Row],[rho_BP]])*SQRT(139-2)/SQRT(1-ABS(arithmetic_underlying_cor_CSD__2[[#This Row],[rho_BP]])^2)</f>
        <v>15.081667445727524</v>
      </c>
      <c r="H583" s="1">
        <f>ABS(arithmetic_underlying_cor_CSD__2[[#This Row],[rho_ctrl]])*SQRT(201-2)/SQRT(1-ABS(arithmetic_underlying_cor_CSD__2[[#This Row],[rho_ctrl]])^2)</f>
        <v>14.997318299810248</v>
      </c>
      <c r="I583" s="1">
        <f xml:space="preserve"> _xlfn.T.DIST.2T(arithmetic_underlying_cor_CSD__2[[#This Row],[t1]],139-2)</f>
        <v>6.6974777389300129E-31</v>
      </c>
      <c r="J583" s="1">
        <f xml:space="preserve"> _xlfn.T.DIST.2T(arithmetic_underlying_cor_CSD__2[[#This Row],[t2]],201-2)</f>
        <v>1.617641858971089E-34</v>
      </c>
      <c r="K583" s="1">
        <f>arithmetic_underlying_cor_CSD__2[[#This Row],[p1]]*arithmetic_underlying_cor_CSD__2[[#This Row],[p2]]</f>
        <v>1.0834120340020231E-64</v>
      </c>
      <c r="L583" s="1">
        <v>582</v>
      </c>
      <c r="M583" s="1">
        <f>(arithmetic_underlying_cor_CSD__2[[#This Row],[Rank]]/9906756)*0.05</f>
        <v>2.9373893936622646E-6</v>
      </c>
      <c r="N583" s="1">
        <f>IF(arithmetic_underlying_cor_CSD__2[[#This Row],[p1p2]]&lt;arithmetic_underlying_cor_CSD__2[[#This Row],[Benjamini]],1,0)</f>
        <v>1</v>
      </c>
    </row>
    <row r="584" spans="1:14" x14ac:dyDescent="0.35">
      <c r="A584" s="1" t="s">
        <v>524</v>
      </c>
      <c r="B584" s="1" t="s">
        <v>525</v>
      </c>
      <c r="C584" s="1">
        <v>0.782183230216</v>
      </c>
      <c r="D584" s="1">
        <v>0.73541218905500005</v>
      </c>
      <c r="E584" s="1" t="s">
        <v>23</v>
      </c>
      <c r="F584" s="1">
        <v>0.73541218905500005</v>
      </c>
      <c r="G584" s="1">
        <f>ABS(arithmetic_underlying_cor_CSD__2[[#This Row],[rho_BP]])*SQRT(139-2)/SQRT(1-ABS(arithmetic_underlying_cor_CSD__2[[#This Row],[rho_BP]])^2)</f>
        <v>14.694233987523894</v>
      </c>
      <c r="H584" s="1">
        <f>ABS(arithmetic_underlying_cor_CSD__2[[#This Row],[rho_ctrl]])*SQRT(201-2)/SQRT(1-ABS(arithmetic_underlying_cor_CSD__2[[#This Row],[rho_ctrl]])^2)</f>
        <v>15.309856626665612</v>
      </c>
      <c r="I584" s="1">
        <f xml:space="preserve"> _xlfn.T.DIST.2T(arithmetic_underlying_cor_CSD__2[[#This Row],[t1]],139-2)</f>
        <v>6.1236341877754047E-30</v>
      </c>
      <c r="J584" s="1">
        <f xml:space="preserve"> _xlfn.T.DIST.2T(arithmetic_underlying_cor_CSD__2[[#This Row],[t2]],201-2)</f>
        <v>1.7777999000803987E-35</v>
      </c>
      <c r="K584" s="1">
        <f>arithmetic_underlying_cor_CSD__2[[#This Row],[p1]]*arithmetic_underlying_cor_CSD__2[[#This Row],[p2]]</f>
        <v>1.0886596247156029E-64</v>
      </c>
      <c r="L584" s="1">
        <v>583</v>
      </c>
      <c r="M584" s="1">
        <f>(arithmetic_underlying_cor_CSD__2[[#This Row],[Rank]]/9906756)*0.05</f>
        <v>2.9424364544761171E-6</v>
      </c>
      <c r="N584" s="1">
        <f>IF(arithmetic_underlying_cor_CSD__2[[#This Row],[p1p2]]&lt;arithmetic_underlying_cor_CSD__2[[#This Row],[Benjamini]],1,0)</f>
        <v>1</v>
      </c>
    </row>
    <row r="585" spans="1:14" x14ac:dyDescent="0.35">
      <c r="A585" s="1" t="s">
        <v>525</v>
      </c>
      <c r="B585" s="1" t="s">
        <v>524</v>
      </c>
      <c r="C585" s="1">
        <v>0.782183230216</v>
      </c>
      <c r="D585" s="1">
        <v>0.73541218905500005</v>
      </c>
      <c r="E585" s="1" t="s">
        <v>23</v>
      </c>
      <c r="F585" s="1">
        <v>0.73541218905500005</v>
      </c>
      <c r="G585" s="1">
        <f>ABS(arithmetic_underlying_cor_CSD__2[[#This Row],[rho_BP]])*SQRT(139-2)/SQRT(1-ABS(arithmetic_underlying_cor_CSD__2[[#This Row],[rho_BP]])^2)</f>
        <v>14.694233987523894</v>
      </c>
      <c r="H585" s="1">
        <f>ABS(arithmetic_underlying_cor_CSD__2[[#This Row],[rho_ctrl]])*SQRT(201-2)/SQRT(1-ABS(arithmetic_underlying_cor_CSD__2[[#This Row],[rho_ctrl]])^2)</f>
        <v>15.309856626665612</v>
      </c>
      <c r="I585" s="1">
        <f xml:space="preserve"> _xlfn.T.DIST.2T(arithmetic_underlying_cor_CSD__2[[#This Row],[t1]],139-2)</f>
        <v>6.1236341877754047E-30</v>
      </c>
      <c r="J585" s="1">
        <f xml:space="preserve"> _xlfn.T.DIST.2T(arithmetic_underlying_cor_CSD__2[[#This Row],[t2]],201-2)</f>
        <v>1.7777999000803987E-35</v>
      </c>
      <c r="K585" s="1">
        <f>arithmetic_underlying_cor_CSD__2[[#This Row],[p1]]*arithmetic_underlying_cor_CSD__2[[#This Row],[p2]]</f>
        <v>1.0886596247156029E-64</v>
      </c>
      <c r="L585" s="1">
        <v>584</v>
      </c>
      <c r="M585" s="1">
        <f>(arithmetic_underlying_cor_CSD__2[[#This Row],[Rank]]/9906756)*0.05</f>
        <v>2.9474835152899696E-6</v>
      </c>
      <c r="N585" s="1">
        <f>IF(arithmetic_underlying_cor_CSD__2[[#This Row],[p1p2]]&lt;arithmetic_underlying_cor_CSD__2[[#This Row],[Benjamini]],1,0)</f>
        <v>1</v>
      </c>
    </row>
    <row r="586" spans="1:14" x14ac:dyDescent="0.35">
      <c r="A586" s="1" t="s">
        <v>137</v>
      </c>
      <c r="B586" s="1" t="s">
        <v>26</v>
      </c>
      <c r="C586" s="1">
        <v>0.78564482014399994</v>
      </c>
      <c r="D586" s="1">
        <v>0.73221461691500001</v>
      </c>
      <c r="E586" s="1" t="s">
        <v>23</v>
      </c>
      <c r="F586" s="1">
        <v>0.73221461691500001</v>
      </c>
      <c r="G586" s="1">
        <f>ABS(arithmetic_underlying_cor_CSD__2[[#This Row],[rho_BP]])*SQRT(139-2)/SQRT(1-ABS(arithmetic_underlying_cor_CSD__2[[#This Row],[rho_BP]])^2)</f>
        <v>14.863531388753362</v>
      </c>
      <c r="H586" s="1">
        <f>ABS(arithmetic_underlying_cor_CSD__2[[#This Row],[rho_ctrl]])*SQRT(201-2)/SQRT(1-ABS(arithmetic_underlying_cor_CSD__2[[#This Row],[rho_ctrl]])^2)</f>
        <v>15.165985945951343</v>
      </c>
      <c r="I586" s="1">
        <f xml:space="preserve"> _xlfn.T.DIST.2T(arithmetic_underlying_cor_CSD__2[[#This Row],[t1]],139-2)</f>
        <v>2.3242614604951438E-30</v>
      </c>
      <c r="J586" s="1">
        <f xml:space="preserve"> _xlfn.T.DIST.2T(arithmetic_underlying_cor_CSD__2[[#This Row],[t2]],201-2)</f>
        <v>4.9106840993644614E-35</v>
      </c>
      <c r="K586" s="1">
        <f>arithmetic_underlying_cor_CSD__2[[#This Row],[p1]]*arithmetic_underlying_cor_CSD__2[[#This Row],[p2]]</f>
        <v>1.1413713796819123E-64</v>
      </c>
      <c r="L586" s="1">
        <v>585</v>
      </c>
      <c r="M586" s="1">
        <f>(arithmetic_underlying_cor_CSD__2[[#This Row],[Rank]]/9906756)*0.05</f>
        <v>2.9525305761038226E-6</v>
      </c>
      <c r="N586" s="1">
        <f>IF(arithmetic_underlying_cor_CSD__2[[#This Row],[p1p2]]&lt;arithmetic_underlying_cor_CSD__2[[#This Row],[Benjamini]],1,0)</f>
        <v>1</v>
      </c>
    </row>
    <row r="587" spans="1:14" x14ac:dyDescent="0.35">
      <c r="A587" s="1" t="s">
        <v>26</v>
      </c>
      <c r="B587" s="1" t="s">
        <v>137</v>
      </c>
      <c r="C587" s="1">
        <v>0.78564482014399994</v>
      </c>
      <c r="D587" s="1">
        <v>0.73221461691500001</v>
      </c>
      <c r="E587" s="1" t="s">
        <v>23</v>
      </c>
      <c r="F587" s="1">
        <v>0.73221461691500001</v>
      </c>
      <c r="G587" s="1">
        <f>ABS(arithmetic_underlying_cor_CSD__2[[#This Row],[rho_BP]])*SQRT(139-2)/SQRT(1-ABS(arithmetic_underlying_cor_CSD__2[[#This Row],[rho_BP]])^2)</f>
        <v>14.863531388753362</v>
      </c>
      <c r="H587" s="1">
        <f>ABS(arithmetic_underlying_cor_CSD__2[[#This Row],[rho_ctrl]])*SQRT(201-2)/SQRT(1-ABS(arithmetic_underlying_cor_CSD__2[[#This Row],[rho_ctrl]])^2)</f>
        <v>15.165985945951343</v>
      </c>
      <c r="I587" s="1">
        <f xml:space="preserve"> _xlfn.T.DIST.2T(arithmetic_underlying_cor_CSD__2[[#This Row],[t1]],139-2)</f>
        <v>2.3242614604951438E-30</v>
      </c>
      <c r="J587" s="1">
        <f xml:space="preserve"> _xlfn.T.DIST.2T(arithmetic_underlying_cor_CSD__2[[#This Row],[t2]],201-2)</f>
        <v>4.9106840993644614E-35</v>
      </c>
      <c r="K587" s="1">
        <f>arithmetic_underlying_cor_CSD__2[[#This Row],[p1]]*arithmetic_underlying_cor_CSD__2[[#This Row],[p2]]</f>
        <v>1.1413713796819123E-64</v>
      </c>
      <c r="L587" s="1">
        <v>586</v>
      </c>
      <c r="M587" s="1">
        <f>(arithmetic_underlying_cor_CSD__2[[#This Row],[Rank]]/9906756)*0.05</f>
        <v>2.9575776369176755E-6</v>
      </c>
      <c r="N587" s="1">
        <f>IF(arithmetic_underlying_cor_CSD__2[[#This Row],[p1p2]]&lt;arithmetic_underlying_cor_CSD__2[[#This Row],[Benjamini]],1,0)</f>
        <v>1</v>
      </c>
    </row>
    <row r="588" spans="1:14" x14ac:dyDescent="0.35">
      <c r="A588" s="1" t="s">
        <v>525</v>
      </c>
      <c r="B588" s="1" t="s">
        <v>361</v>
      </c>
      <c r="C588" s="1">
        <v>0.79851010791400001</v>
      </c>
      <c r="D588" s="1">
        <v>0.71991591044799996</v>
      </c>
      <c r="E588" s="1" t="s">
        <v>23</v>
      </c>
      <c r="F588" s="1">
        <v>0.71991591044799996</v>
      </c>
      <c r="G588" s="1">
        <f>ABS(arithmetic_underlying_cor_CSD__2[[#This Row],[rho_BP]])*SQRT(139-2)/SQRT(1-ABS(arithmetic_underlying_cor_CSD__2[[#This Row],[rho_BP]])^2)</f>
        <v>15.525930150011666</v>
      </c>
      <c r="H588" s="1">
        <f>ABS(arithmetic_underlying_cor_CSD__2[[#This Row],[rho_ctrl]])*SQRT(201-2)/SQRT(1-ABS(arithmetic_underlying_cor_CSD__2[[#This Row],[rho_ctrl]])^2)</f>
        <v>14.632228799363455</v>
      </c>
      <c r="I588" s="1">
        <f xml:space="preserve"> _xlfn.T.DIST.2T(arithmetic_underlying_cor_CSD__2[[#This Row],[t1]],139-2)</f>
        <v>5.390508381914184E-32</v>
      </c>
      <c r="J588" s="1">
        <f xml:space="preserve"> _xlfn.T.DIST.2T(arithmetic_underlying_cor_CSD__2[[#This Row],[t2]],201-2)</f>
        <v>2.1422384999512214E-33</v>
      </c>
      <c r="K588" s="1">
        <f>arithmetic_underlying_cor_CSD__2[[#This Row],[p1]]*arithmetic_underlying_cor_CSD__2[[#This Row],[p2]]</f>
        <v>1.1547754590046328E-64</v>
      </c>
      <c r="L588" s="1">
        <v>587</v>
      </c>
      <c r="M588" s="1">
        <f>(arithmetic_underlying_cor_CSD__2[[#This Row],[Rank]]/9906756)*0.05</f>
        <v>2.9626246977315281E-6</v>
      </c>
      <c r="N588" s="1">
        <f>IF(arithmetic_underlying_cor_CSD__2[[#This Row],[p1p2]]&lt;arithmetic_underlying_cor_CSD__2[[#This Row],[Benjamini]],1,0)</f>
        <v>1</v>
      </c>
    </row>
    <row r="589" spans="1:14" x14ac:dyDescent="0.35">
      <c r="A589" s="1" t="s">
        <v>361</v>
      </c>
      <c r="B589" s="1" t="s">
        <v>525</v>
      </c>
      <c r="C589" s="1">
        <v>0.79851010791400001</v>
      </c>
      <c r="D589" s="1">
        <v>0.71991591044799996</v>
      </c>
      <c r="E589" s="1" t="s">
        <v>23</v>
      </c>
      <c r="F589" s="1">
        <v>0.71991591044799996</v>
      </c>
      <c r="G589" s="1">
        <f>ABS(arithmetic_underlying_cor_CSD__2[[#This Row],[rho_BP]])*SQRT(139-2)/SQRT(1-ABS(arithmetic_underlying_cor_CSD__2[[#This Row],[rho_BP]])^2)</f>
        <v>15.525930150011666</v>
      </c>
      <c r="H589" s="1">
        <f>ABS(arithmetic_underlying_cor_CSD__2[[#This Row],[rho_ctrl]])*SQRT(201-2)/SQRT(1-ABS(arithmetic_underlying_cor_CSD__2[[#This Row],[rho_ctrl]])^2)</f>
        <v>14.632228799363455</v>
      </c>
      <c r="I589" s="1">
        <f xml:space="preserve"> _xlfn.T.DIST.2T(arithmetic_underlying_cor_CSD__2[[#This Row],[t1]],139-2)</f>
        <v>5.390508381914184E-32</v>
      </c>
      <c r="J589" s="1">
        <f xml:space="preserve"> _xlfn.T.DIST.2T(arithmetic_underlying_cor_CSD__2[[#This Row],[t2]],201-2)</f>
        <v>2.1422384999512214E-33</v>
      </c>
      <c r="K589" s="1">
        <f>arithmetic_underlying_cor_CSD__2[[#This Row],[p1]]*arithmetic_underlying_cor_CSD__2[[#This Row],[p2]]</f>
        <v>1.1547754590046328E-64</v>
      </c>
      <c r="L589" s="1">
        <v>588</v>
      </c>
      <c r="M589" s="1">
        <f>(arithmetic_underlying_cor_CSD__2[[#This Row],[Rank]]/9906756)*0.05</f>
        <v>2.9676717585453806E-6</v>
      </c>
      <c r="N589" s="1">
        <f>IF(arithmetic_underlying_cor_CSD__2[[#This Row],[p1p2]]&lt;arithmetic_underlying_cor_CSD__2[[#This Row],[Benjamini]],1,0)</f>
        <v>1</v>
      </c>
    </row>
    <row r="590" spans="1:14" x14ac:dyDescent="0.35">
      <c r="A590" s="1" t="s">
        <v>126</v>
      </c>
      <c r="B590" s="1" t="s">
        <v>191</v>
      </c>
      <c r="C590" s="1">
        <v>0.798217258993</v>
      </c>
      <c r="D590" s="1">
        <v>0.72010991542299996</v>
      </c>
      <c r="E590" s="1" t="s">
        <v>23</v>
      </c>
      <c r="F590" s="1">
        <v>0.72010991542299996</v>
      </c>
      <c r="G590" s="1">
        <f>ABS(arithmetic_underlying_cor_CSD__2[[#This Row],[rho_BP]])*SQRT(139-2)/SQRT(1-ABS(arithmetic_underlying_cor_CSD__2[[#This Row],[rho_BP]])^2)</f>
        <v>15.510232500831066</v>
      </c>
      <c r="H590" s="1">
        <f>ABS(arithmetic_underlying_cor_CSD__2[[#This Row],[rho_ctrl]])*SQRT(201-2)/SQRT(1-ABS(arithmetic_underlying_cor_CSD__2[[#This Row],[rho_ctrl]])^2)</f>
        <v>14.640417874725426</v>
      </c>
      <c r="I590" s="1">
        <f xml:space="preserve"> _xlfn.T.DIST.2T(arithmetic_underlying_cor_CSD__2[[#This Row],[t1]],139-2)</f>
        <v>5.8904390558820519E-32</v>
      </c>
      <c r="J590" s="1">
        <f xml:space="preserve"> _xlfn.T.DIST.2T(arithmetic_underlying_cor_CSD__2[[#This Row],[t2]],201-2)</f>
        <v>2.021552060530185E-33</v>
      </c>
      <c r="K590" s="1">
        <f>arithmetic_underlying_cor_CSD__2[[#This Row],[p1]]*arithmetic_underlying_cor_CSD__2[[#This Row],[p2]]</f>
        <v>1.190782921084584E-64</v>
      </c>
      <c r="L590" s="1">
        <v>589</v>
      </c>
      <c r="M590" s="1">
        <f>(arithmetic_underlying_cor_CSD__2[[#This Row],[Rank]]/9906756)*0.05</f>
        <v>2.9727188193592336E-6</v>
      </c>
      <c r="N590" s="1">
        <f>IF(arithmetic_underlying_cor_CSD__2[[#This Row],[p1p2]]&lt;arithmetic_underlying_cor_CSD__2[[#This Row],[Benjamini]],1,0)</f>
        <v>1</v>
      </c>
    </row>
    <row r="591" spans="1:14" x14ac:dyDescent="0.35">
      <c r="A591" s="1" t="s">
        <v>191</v>
      </c>
      <c r="B591" s="1" t="s">
        <v>126</v>
      </c>
      <c r="C591" s="1">
        <v>0.798217258993</v>
      </c>
      <c r="D591" s="1">
        <v>0.72010991542299996</v>
      </c>
      <c r="E591" s="1" t="s">
        <v>23</v>
      </c>
      <c r="F591" s="1">
        <v>0.72010991542299996</v>
      </c>
      <c r="G591" s="1">
        <f>ABS(arithmetic_underlying_cor_CSD__2[[#This Row],[rho_BP]])*SQRT(139-2)/SQRT(1-ABS(arithmetic_underlying_cor_CSD__2[[#This Row],[rho_BP]])^2)</f>
        <v>15.510232500831066</v>
      </c>
      <c r="H591" s="1">
        <f>ABS(arithmetic_underlying_cor_CSD__2[[#This Row],[rho_ctrl]])*SQRT(201-2)/SQRT(1-ABS(arithmetic_underlying_cor_CSD__2[[#This Row],[rho_ctrl]])^2)</f>
        <v>14.640417874725426</v>
      </c>
      <c r="I591" s="1">
        <f xml:space="preserve"> _xlfn.T.DIST.2T(arithmetic_underlying_cor_CSD__2[[#This Row],[t1]],139-2)</f>
        <v>5.8904390558820519E-32</v>
      </c>
      <c r="J591" s="1">
        <f xml:space="preserve"> _xlfn.T.DIST.2T(arithmetic_underlying_cor_CSD__2[[#This Row],[t2]],201-2)</f>
        <v>2.021552060530185E-33</v>
      </c>
      <c r="K591" s="1">
        <f>arithmetic_underlying_cor_CSD__2[[#This Row],[p1]]*arithmetic_underlying_cor_CSD__2[[#This Row],[p2]]</f>
        <v>1.190782921084584E-64</v>
      </c>
      <c r="L591" s="1">
        <v>590</v>
      </c>
      <c r="M591" s="1">
        <f>(arithmetic_underlying_cor_CSD__2[[#This Row],[Rank]]/9906756)*0.05</f>
        <v>2.9777658801730861E-6</v>
      </c>
      <c r="N591" s="1">
        <f>IF(arithmetic_underlying_cor_CSD__2[[#This Row],[p1p2]]&lt;arithmetic_underlying_cor_CSD__2[[#This Row],[Benjamini]],1,0)</f>
        <v>1</v>
      </c>
    </row>
    <row r="592" spans="1:14" x14ac:dyDescent="0.35">
      <c r="A592" s="1" t="s">
        <v>119</v>
      </c>
      <c r="B592" s="1" t="s">
        <v>141</v>
      </c>
      <c r="C592" s="1">
        <v>0.79751928057599997</v>
      </c>
      <c r="D592" s="1">
        <v>0.72063547761199997</v>
      </c>
      <c r="E592" s="1" t="s">
        <v>23</v>
      </c>
      <c r="F592" s="1">
        <v>0.72063547761199997</v>
      </c>
      <c r="G592" s="1">
        <f>ABS(arithmetic_underlying_cor_CSD__2[[#This Row],[rho_BP]])*SQRT(139-2)/SQRT(1-ABS(arithmetic_underlying_cor_CSD__2[[#This Row],[rho_BP]])^2)</f>
        <v>15.472940606455831</v>
      </c>
      <c r="H592" s="1">
        <f>ABS(arithmetic_underlying_cor_CSD__2[[#This Row],[rho_ctrl]])*SQRT(201-2)/SQRT(1-ABS(arithmetic_underlying_cor_CSD__2[[#This Row],[rho_ctrl]])^2)</f>
        <v>14.662638060019081</v>
      </c>
      <c r="I592" s="1">
        <f xml:space="preserve"> _xlfn.T.DIST.2T(arithmetic_underlying_cor_CSD__2[[#This Row],[t1]],139-2)</f>
        <v>7.2727114695912394E-32</v>
      </c>
      <c r="J592" s="1">
        <f xml:space="preserve"> _xlfn.T.DIST.2T(arithmetic_underlying_cor_CSD__2[[#This Row],[t2]],201-2)</f>
        <v>1.7272576772812249E-33</v>
      </c>
      <c r="K592" s="1">
        <f>arithmetic_underlying_cor_CSD__2[[#This Row],[p1]]*arithmetic_underlying_cor_CSD__2[[#This Row],[p2]]</f>
        <v>1.2561846720502687E-64</v>
      </c>
      <c r="L592" s="1">
        <v>591</v>
      </c>
      <c r="M592" s="1">
        <f>(arithmetic_underlying_cor_CSD__2[[#This Row],[Rank]]/9906756)*0.05</f>
        <v>2.9828129409869386E-6</v>
      </c>
      <c r="N592" s="1">
        <f>IF(arithmetic_underlying_cor_CSD__2[[#This Row],[p1p2]]&lt;arithmetic_underlying_cor_CSD__2[[#This Row],[Benjamini]],1,0)</f>
        <v>1</v>
      </c>
    </row>
    <row r="593" spans="1:14" x14ac:dyDescent="0.35">
      <c r="A593" s="1" t="s">
        <v>141</v>
      </c>
      <c r="B593" s="1" t="s">
        <v>119</v>
      </c>
      <c r="C593" s="1">
        <v>0.79751928057599997</v>
      </c>
      <c r="D593" s="1">
        <v>0.72063547761199997</v>
      </c>
      <c r="E593" s="1" t="s">
        <v>23</v>
      </c>
      <c r="F593" s="1">
        <v>0.72063547761199997</v>
      </c>
      <c r="G593" s="1">
        <f>ABS(arithmetic_underlying_cor_CSD__2[[#This Row],[rho_BP]])*SQRT(139-2)/SQRT(1-ABS(arithmetic_underlying_cor_CSD__2[[#This Row],[rho_BP]])^2)</f>
        <v>15.472940606455831</v>
      </c>
      <c r="H593" s="1">
        <f>ABS(arithmetic_underlying_cor_CSD__2[[#This Row],[rho_ctrl]])*SQRT(201-2)/SQRT(1-ABS(arithmetic_underlying_cor_CSD__2[[#This Row],[rho_ctrl]])^2)</f>
        <v>14.662638060019081</v>
      </c>
      <c r="I593" s="1">
        <f xml:space="preserve"> _xlfn.T.DIST.2T(arithmetic_underlying_cor_CSD__2[[#This Row],[t1]],139-2)</f>
        <v>7.2727114695912394E-32</v>
      </c>
      <c r="J593" s="1">
        <f xml:space="preserve"> _xlfn.T.DIST.2T(arithmetic_underlying_cor_CSD__2[[#This Row],[t2]],201-2)</f>
        <v>1.7272576772812249E-33</v>
      </c>
      <c r="K593" s="1">
        <f>arithmetic_underlying_cor_CSD__2[[#This Row],[p1]]*arithmetic_underlying_cor_CSD__2[[#This Row],[p2]]</f>
        <v>1.2561846720502687E-64</v>
      </c>
      <c r="L593" s="1">
        <v>592</v>
      </c>
      <c r="M593" s="1">
        <f>(arithmetic_underlying_cor_CSD__2[[#This Row],[Rank]]/9906756)*0.05</f>
        <v>2.9878600018007916E-6</v>
      </c>
      <c r="N593" s="1">
        <f>IF(arithmetic_underlying_cor_CSD__2[[#This Row],[p1p2]]&lt;arithmetic_underlying_cor_CSD__2[[#This Row],[Benjamini]],1,0)</f>
        <v>1</v>
      </c>
    </row>
    <row r="594" spans="1:14" x14ac:dyDescent="0.35">
      <c r="A594" s="1" t="s">
        <v>732</v>
      </c>
      <c r="B594" s="1" t="s">
        <v>461</v>
      </c>
      <c r="C594" s="1">
        <v>0.78146168345300004</v>
      </c>
      <c r="D594" s="1">
        <v>0.73551061691499997</v>
      </c>
      <c r="E594" s="1" t="s">
        <v>23</v>
      </c>
      <c r="F594" s="1">
        <v>0.73551061691499997</v>
      </c>
      <c r="G594" s="1">
        <f>ABS(arithmetic_underlying_cor_CSD__2[[#This Row],[rho_BP]])*SQRT(139-2)/SQRT(1-ABS(arithmetic_underlying_cor_CSD__2[[#This Row],[rho_BP]])^2)</f>
        <v>14.65939113539484</v>
      </c>
      <c r="H594" s="1">
        <f>ABS(arithmetic_underlying_cor_CSD__2[[#This Row],[rho_ctrl]])*SQRT(201-2)/SQRT(1-ABS(arithmetic_underlying_cor_CSD__2[[#This Row],[rho_ctrl]])^2)</f>
        <v>15.31432026070774</v>
      </c>
      <c r="I594" s="1">
        <f xml:space="preserve"> _xlfn.T.DIST.2T(arithmetic_underlying_cor_CSD__2[[#This Row],[t1]],139-2)</f>
        <v>7.4772020836914139E-30</v>
      </c>
      <c r="J594" s="1">
        <f xml:space="preserve"> _xlfn.T.DIST.2T(arithmetic_underlying_cor_CSD__2[[#This Row],[t2]],201-2)</f>
        <v>1.7226555816759575E-35</v>
      </c>
      <c r="K594" s="1">
        <f>arithmetic_underlying_cor_CSD__2[[#This Row],[p1]]*arithmetic_underlying_cor_CSD__2[[#This Row],[p2]]</f>
        <v>1.2880643904790114E-64</v>
      </c>
      <c r="L594" s="1">
        <v>593</v>
      </c>
      <c r="M594" s="1">
        <f>(arithmetic_underlying_cor_CSD__2[[#This Row],[Rank]]/9906756)*0.05</f>
        <v>2.9929070626146441E-6</v>
      </c>
      <c r="N594" s="1">
        <f>IF(arithmetic_underlying_cor_CSD__2[[#This Row],[p1p2]]&lt;arithmetic_underlying_cor_CSD__2[[#This Row],[Benjamini]],1,0)</f>
        <v>1</v>
      </c>
    </row>
    <row r="595" spans="1:14" x14ac:dyDescent="0.35">
      <c r="A595" s="1" t="s">
        <v>461</v>
      </c>
      <c r="B595" s="1" t="s">
        <v>732</v>
      </c>
      <c r="C595" s="1">
        <v>0.78146168345300004</v>
      </c>
      <c r="D595" s="1">
        <v>0.73551061691499997</v>
      </c>
      <c r="E595" s="1" t="s">
        <v>23</v>
      </c>
      <c r="F595" s="1">
        <v>0.73551061691499997</v>
      </c>
      <c r="G595" s="1">
        <f>ABS(arithmetic_underlying_cor_CSD__2[[#This Row],[rho_BP]])*SQRT(139-2)/SQRT(1-ABS(arithmetic_underlying_cor_CSD__2[[#This Row],[rho_BP]])^2)</f>
        <v>14.65939113539484</v>
      </c>
      <c r="H595" s="1">
        <f>ABS(arithmetic_underlying_cor_CSD__2[[#This Row],[rho_ctrl]])*SQRT(201-2)/SQRT(1-ABS(arithmetic_underlying_cor_CSD__2[[#This Row],[rho_ctrl]])^2)</f>
        <v>15.31432026070774</v>
      </c>
      <c r="I595" s="1">
        <f xml:space="preserve"> _xlfn.T.DIST.2T(arithmetic_underlying_cor_CSD__2[[#This Row],[t1]],139-2)</f>
        <v>7.4772020836914139E-30</v>
      </c>
      <c r="J595" s="1">
        <f xml:space="preserve"> _xlfn.T.DIST.2T(arithmetic_underlying_cor_CSD__2[[#This Row],[t2]],201-2)</f>
        <v>1.7226555816759575E-35</v>
      </c>
      <c r="K595" s="1">
        <f>arithmetic_underlying_cor_CSD__2[[#This Row],[p1]]*arithmetic_underlying_cor_CSD__2[[#This Row],[p2]]</f>
        <v>1.2880643904790114E-64</v>
      </c>
      <c r="L595" s="1">
        <v>594</v>
      </c>
      <c r="M595" s="1">
        <f>(arithmetic_underlying_cor_CSD__2[[#This Row],[Rank]]/9906756)*0.05</f>
        <v>2.9979541234284971E-6</v>
      </c>
      <c r="N595" s="1">
        <f>IF(arithmetic_underlying_cor_CSD__2[[#This Row],[p1p2]]&lt;arithmetic_underlying_cor_CSD__2[[#This Row],[Benjamini]],1,0)</f>
        <v>1</v>
      </c>
    </row>
    <row r="596" spans="1:14" x14ac:dyDescent="0.35">
      <c r="A596" s="1" t="s">
        <v>138</v>
      </c>
      <c r="B596" s="1" t="s">
        <v>122</v>
      </c>
      <c r="C596" s="1">
        <v>0.80964594964000003</v>
      </c>
      <c r="D596" s="1">
        <v>0.70659340298499995</v>
      </c>
      <c r="E596" s="1" t="s">
        <v>23</v>
      </c>
      <c r="F596" s="1">
        <v>0.70659340298499995</v>
      </c>
      <c r="G596" s="1">
        <f>ABS(arithmetic_underlying_cor_CSD__2[[#This Row],[rho_BP]])*SQRT(139-2)/SQRT(1-ABS(arithmetic_underlying_cor_CSD__2[[#This Row],[rho_BP]])^2)</f>
        <v>16.146468978705027</v>
      </c>
      <c r="H596" s="1">
        <f>ABS(arithmetic_underlying_cor_CSD__2[[#This Row],[rho_ctrl]])*SQRT(201-2)/SQRT(1-ABS(arithmetic_underlying_cor_CSD__2[[#This Row],[rho_ctrl]])^2)</f>
        <v>14.086274529003603</v>
      </c>
      <c r="I596" s="1">
        <f xml:space="preserve"> _xlfn.T.DIST.2T(arithmetic_underlying_cor_CSD__2[[#This Row],[t1]],139-2)</f>
        <v>1.6520883282225281E-33</v>
      </c>
      <c r="J596" s="1">
        <f xml:space="preserve"> _xlfn.T.DIST.2T(arithmetic_underlying_cor_CSD__2[[#This Row],[t2]],201-2)</f>
        <v>1.0253005922100397E-31</v>
      </c>
      <c r="K596" s="1">
        <f>arithmetic_underlying_cor_CSD__2[[#This Row],[p1]]*arithmetic_underlying_cor_CSD__2[[#This Row],[p2]]</f>
        <v>1.6938871413098527E-64</v>
      </c>
      <c r="L596" s="1">
        <v>595</v>
      </c>
      <c r="M596" s="1">
        <f>(arithmetic_underlying_cor_CSD__2[[#This Row],[Rank]]/9906756)*0.05</f>
        <v>3.0030011842423496E-6</v>
      </c>
      <c r="N596" s="1">
        <f>IF(arithmetic_underlying_cor_CSD__2[[#This Row],[p1p2]]&lt;arithmetic_underlying_cor_CSD__2[[#This Row],[Benjamini]],1,0)</f>
        <v>1</v>
      </c>
    </row>
    <row r="597" spans="1:14" x14ac:dyDescent="0.35">
      <c r="A597" s="1" t="s">
        <v>122</v>
      </c>
      <c r="B597" s="1" t="s">
        <v>138</v>
      </c>
      <c r="C597" s="1">
        <v>0.80964594964000003</v>
      </c>
      <c r="D597" s="1">
        <v>0.70659340298499995</v>
      </c>
      <c r="E597" s="1" t="s">
        <v>23</v>
      </c>
      <c r="F597" s="1">
        <v>0.70659340298499995</v>
      </c>
      <c r="G597" s="1">
        <f>ABS(arithmetic_underlying_cor_CSD__2[[#This Row],[rho_BP]])*SQRT(139-2)/SQRT(1-ABS(arithmetic_underlying_cor_CSD__2[[#This Row],[rho_BP]])^2)</f>
        <v>16.146468978705027</v>
      </c>
      <c r="H597" s="1">
        <f>ABS(arithmetic_underlying_cor_CSD__2[[#This Row],[rho_ctrl]])*SQRT(201-2)/SQRT(1-ABS(arithmetic_underlying_cor_CSD__2[[#This Row],[rho_ctrl]])^2)</f>
        <v>14.086274529003603</v>
      </c>
      <c r="I597" s="1">
        <f xml:space="preserve"> _xlfn.T.DIST.2T(arithmetic_underlying_cor_CSD__2[[#This Row],[t1]],139-2)</f>
        <v>1.6520883282225281E-33</v>
      </c>
      <c r="J597" s="1">
        <f xml:space="preserve"> _xlfn.T.DIST.2T(arithmetic_underlying_cor_CSD__2[[#This Row],[t2]],201-2)</f>
        <v>1.0253005922100397E-31</v>
      </c>
      <c r="K597" s="1">
        <f>arithmetic_underlying_cor_CSD__2[[#This Row],[p1]]*arithmetic_underlying_cor_CSD__2[[#This Row],[p2]]</f>
        <v>1.6938871413098527E-64</v>
      </c>
      <c r="L597" s="1">
        <v>596</v>
      </c>
      <c r="M597" s="1">
        <f>(arithmetic_underlying_cor_CSD__2[[#This Row],[Rank]]/9906756)*0.05</f>
        <v>3.0080482450562022E-6</v>
      </c>
      <c r="N597" s="1">
        <f>IF(arithmetic_underlying_cor_CSD__2[[#This Row],[p1p2]]&lt;arithmetic_underlying_cor_CSD__2[[#This Row],[Benjamini]],1,0)</f>
        <v>1</v>
      </c>
    </row>
    <row r="598" spans="1:14" x14ac:dyDescent="0.35">
      <c r="A598" s="1" t="s">
        <v>314</v>
      </c>
      <c r="B598" s="1" t="s">
        <v>614</v>
      </c>
      <c r="C598" s="1">
        <v>0.77724515107900005</v>
      </c>
      <c r="D598" s="1">
        <v>0.73807835820900003</v>
      </c>
      <c r="E598" s="1" t="s">
        <v>23</v>
      </c>
      <c r="F598" s="1">
        <v>0.73807835820900003</v>
      </c>
      <c r="G598" s="1">
        <f>ABS(arithmetic_underlying_cor_CSD__2[[#This Row],[rho_BP]])*SQRT(139-2)/SQRT(1-ABS(arithmetic_underlying_cor_CSD__2[[#This Row],[rho_BP]])^2)</f>
        <v>14.458760122972732</v>
      </c>
      <c r="H598" s="1">
        <f>ABS(arithmetic_underlying_cor_CSD__2[[#This Row],[rho_ctrl]])*SQRT(201-2)/SQRT(1-ABS(arithmetic_underlying_cor_CSD__2[[#This Row],[rho_ctrl]])^2)</f>
        <v>15.431517698403107</v>
      </c>
      <c r="I598" s="1">
        <f xml:space="preserve"> _xlfn.T.DIST.2T(arithmetic_underlying_cor_CSD__2[[#This Row],[t1]],139-2)</f>
        <v>2.3662384119831095E-29</v>
      </c>
      <c r="J598" s="1">
        <f xml:space="preserve"> _xlfn.T.DIST.2T(arithmetic_underlying_cor_CSD__2[[#This Row],[t2]],201-2)</f>
        <v>7.5340984952070935E-36</v>
      </c>
      <c r="K598" s="1">
        <f>arithmetic_underlying_cor_CSD__2[[#This Row],[p1]]*arithmetic_underlying_cor_CSD__2[[#This Row],[p2]]</f>
        <v>1.7827473259023168E-64</v>
      </c>
      <c r="L598" s="1">
        <v>597</v>
      </c>
      <c r="M598" s="1">
        <f>(arithmetic_underlying_cor_CSD__2[[#This Row],[Rank]]/9906756)*0.05</f>
        <v>3.0130953058700547E-6</v>
      </c>
      <c r="N598" s="1">
        <f>IF(arithmetic_underlying_cor_CSD__2[[#This Row],[p1p2]]&lt;arithmetic_underlying_cor_CSD__2[[#This Row],[Benjamini]],1,0)</f>
        <v>1</v>
      </c>
    </row>
    <row r="599" spans="1:14" x14ac:dyDescent="0.35">
      <c r="A599" s="1" t="s">
        <v>614</v>
      </c>
      <c r="B599" s="1" t="s">
        <v>314</v>
      </c>
      <c r="C599" s="1">
        <v>0.77724515107900005</v>
      </c>
      <c r="D599" s="1">
        <v>0.73807835820900003</v>
      </c>
      <c r="E599" s="1" t="s">
        <v>23</v>
      </c>
      <c r="F599" s="1">
        <v>0.73807835820900003</v>
      </c>
      <c r="G599" s="1">
        <f>ABS(arithmetic_underlying_cor_CSD__2[[#This Row],[rho_BP]])*SQRT(139-2)/SQRT(1-ABS(arithmetic_underlying_cor_CSD__2[[#This Row],[rho_BP]])^2)</f>
        <v>14.458760122972732</v>
      </c>
      <c r="H599" s="1">
        <f>ABS(arithmetic_underlying_cor_CSD__2[[#This Row],[rho_ctrl]])*SQRT(201-2)/SQRT(1-ABS(arithmetic_underlying_cor_CSD__2[[#This Row],[rho_ctrl]])^2)</f>
        <v>15.431517698403107</v>
      </c>
      <c r="I599" s="1">
        <f xml:space="preserve"> _xlfn.T.DIST.2T(arithmetic_underlying_cor_CSD__2[[#This Row],[t1]],139-2)</f>
        <v>2.3662384119831095E-29</v>
      </c>
      <c r="J599" s="1">
        <f xml:space="preserve"> _xlfn.T.DIST.2T(arithmetic_underlying_cor_CSD__2[[#This Row],[t2]],201-2)</f>
        <v>7.5340984952070935E-36</v>
      </c>
      <c r="K599" s="1">
        <f>arithmetic_underlying_cor_CSD__2[[#This Row],[p1]]*arithmetic_underlying_cor_CSD__2[[#This Row],[p2]]</f>
        <v>1.7827473259023168E-64</v>
      </c>
      <c r="L599" s="1">
        <v>598</v>
      </c>
      <c r="M599" s="1">
        <f>(arithmetic_underlying_cor_CSD__2[[#This Row],[Rank]]/9906756)*0.05</f>
        <v>3.0181423666839076E-6</v>
      </c>
      <c r="N599" s="1">
        <f>IF(arithmetic_underlying_cor_CSD__2[[#This Row],[p1p2]]&lt;arithmetic_underlying_cor_CSD__2[[#This Row],[Benjamini]],1,0)</f>
        <v>1</v>
      </c>
    </row>
    <row r="600" spans="1:14" x14ac:dyDescent="0.35">
      <c r="A600" s="1" t="s">
        <v>98</v>
      </c>
      <c r="B600" s="1" t="s">
        <v>190</v>
      </c>
      <c r="C600" s="1">
        <v>0.81209949640300005</v>
      </c>
      <c r="D600" s="1">
        <v>0.70313630845800001</v>
      </c>
      <c r="E600" s="1" t="s">
        <v>23</v>
      </c>
      <c r="F600" s="1">
        <v>0.70313630845800001</v>
      </c>
      <c r="G600" s="1">
        <f>ABS(arithmetic_underlying_cor_CSD__2[[#This Row],[rho_BP]])*SQRT(139-2)/SQRT(1-ABS(arithmetic_underlying_cor_CSD__2[[#This Row],[rho_BP]])^2)</f>
        <v>16.289754263811947</v>
      </c>
      <c r="H600" s="1">
        <f>ABS(arithmetic_underlying_cor_CSD__2[[#This Row],[rho_ctrl]])*SQRT(201-2)/SQRT(1-ABS(arithmetic_underlying_cor_CSD__2[[#This Row],[rho_ctrl]])^2)</f>
        <v>13.949634130640513</v>
      </c>
      <c r="I600" s="1">
        <f xml:space="preserve"> _xlfn.T.DIST.2T(arithmetic_underlying_cor_CSD__2[[#This Row],[t1]],139-2)</f>
        <v>7.4321298964372587E-34</v>
      </c>
      <c r="J600" s="1">
        <f xml:space="preserve"> _xlfn.T.DIST.2T(arithmetic_underlying_cor_CSD__2[[#This Row],[t2]],201-2)</f>
        <v>2.7007960376526419E-31</v>
      </c>
      <c r="K600" s="1">
        <f>arithmetic_underlying_cor_CSD__2[[#This Row],[p1]]*arithmetic_underlying_cor_CSD__2[[#This Row],[p2]]</f>
        <v>2.0072666975617489E-64</v>
      </c>
      <c r="L600" s="1">
        <v>599</v>
      </c>
      <c r="M600" s="1">
        <f>(arithmetic_underlying_cor_CSD__2[[#This Row],[Rank]]/9906756)*0.05</f>
        <v>3.0231894274977606E-6</v>
      </c>
      <c r="N600" s="1">
        <f>IF(arithmetic_underlying_cor_CSD__2[[#This Row],[p1p2]]&lt;arithmetic_underlying_cor_CSD__2[[#This Row],[Benjamini]],1,0)</f>
        <v>1</v>
      </c>
    </row>
    <row r="601" spans="1:14" x14ac:dyDescent="0.35">
      <c r="A601" s="1" t="s">
        <v>190</v>
      </c>
      <c r="B601" s="1" t="s">
        <v>98</v>
      </c>
      <c r="C601" s="1">
        <v>0.81209949640300005</v>
      </c>
      <c r="D601" s="1">
        <v>0.70313630845800001</v>
      </c>
      <c r="E601" s="1" t="s">
        <v>23</v>
      </c>
      <c r="F601" s="1">
        <v>0.70313630845800001</v>
      </c>
      <c r="G601" s="1">
        <f>ABS(arithmetic_underlying_cor_CSD__2[[#This Row],[rho_BP]])*SQRT(139-2)/SQRT(1-ABS(arithmetic_underlying_cor_CSD__2[[#This Row],[rho_BP]])^2)</f>
        <v>16.289754263811947</v>
      </c>
      <c r="H601" s="1">
        <f>ABS(arithmetic_underlying_cor_CSD__2[[#This Row],[rho_ctrl]])*SQRT(201-2)/SQRT(1-ABS(arithmetic_underlying_cor_CSD__2[[#This Row],[rho_ctrl]])^2)</f>
        <v>13.949634130640513</v>
      </c>
      <c r="I601" s="1">
        <f xml:space="preserve"> _xlfn.T.DIST.2T(arithmetic_underlying_cor_CSD__2[[#This Row],[t1]],139-2)</f>
        <v>7.4321298964372587E-34</v>
      </c>
      <c r="J601" s="1">
        <f xml:space="preserve"> _xlfn.T.DIST.2T(arithmetic_underlying_cor_CSD__2[[#This Row],[t2]],201-2)</f>
        <v>2.7007960376526419E-31</v>
      </c>
      <c r="K601" s="1">
        <f>arithmetic_underlying_cor_CSD__2[[#This Row],[p1]]*arithmetic_underlying_cor_CSD__2[[#This Row],[p2]]</f>
        <v>2.0072666975617489E-64</v>
      </c>
      <c r="L601" s="1">
        <v>600</v>
      </c>
      <c r="M601" s="1">
        <f>(arithmetic_underlying_cor_CSD__2[[#This Row],[Rank]]/9906756)*0.05</f>
        <v>3.0282364883116131E-6</v>
      </c>
      <c r="N601" s="1">
        <f>IF(arithmetic_underlying_cor_CSD__2[[#This Row],[p1p2]]&lt;arithmetic_underlying_cor_CSD__2[[#This Row],[Benjamini]],1,0)</f>
        <v>1</v>
      </c>
    </row>
    <row r="602" spans="1:14" x14ac:dyDescent="0.35">
      <c r="A602" s="1" t="s">
        <v>191</v>
      </c>
      <c r="B602" s="1" t="s">
        <v>461</v>
      </c>
      <c r="C602" s="1">
        <v>0.76695523021599998</v>
      </c>
      <c r="D602" s="1">
        <v>0.74570164676600004</v>
      </c>
      <c r="E602" s="1" t="s">
        <v>23</v>
      </c>
      <c r="F602" s="1">
        <v>0.74570164676600004</v>
      </c>
      <c r="G602" s="1">
        <f>ABS(arithmetic_underlying_cor_CSD__2[[#This Row],[rho_BP]])*SQRT(139-2)/SQRT(1-ABS(arithmetic_underlying_cor_CSD__2[[#This Row],[rho_BP]])^2)</f>
        <v>13.989359918424055</v>
      </c>
      <c r="H602" s="1">
        <f>ABS(arithmetic_underlying_cor_CSD__2[[#This Row],[rho_ctrl]])*SQRT(201-2)/SQRT(1-ABS(arithmetic_underlying_cor_CSD__2[[#This Row],[rho_ctrl]])^2)</f>
        <v>15.788281301518621</v>
      </c>
      <c r="I602" s="1">
        <f xml:space="preserve"> _xlfn.T.DIST.2T(arithmetic_underlying_cor_CSD__2[[#This Row],[t1]],139-2)</f>
        <v>3.5514242650184309E-28</v>
      </c>
      <c r="J602" s="1">
        <f xml:space="preserve"> _xlfn.T.DIST.2T(arithmetic_underlying_cor_CSD__2[[#This Row],[t2]],201-2)</f>
        <v>6.100910615797853E-37</v>
      </c>
      <c r="K602" s="1">
        <f>arithmetic_underlying_cor_CSD__2[[#This Row],[p1]]*arithmetic_underlying_cor_CSD__2[[#This Row],[p2]]</f>
        <v>2.1666921999653032E-64</v>
      </c>
      <c r="L602" s="1">
        <v>601</v>
      </c>
      <c r="M602" s="1">
        <f>(arithmetic_underlying_cor_CSD__2[[#This Row],[Rank]]/9906756)*0.05</f>
        <v>3.0332835491254657E-6</v>
      </c>
      <c r="N602" s="1">
        <f>IF(arithmetic_underlying_cor_CSD__2[[#This Row],[p1p2]]&lt;arithmetic_underlying_cor_CSD__2[[#This Row],[Benjamini]],1,0)</f>
        <v>1</v>
      </c>
    </row>
    <row r="603" spans="1:14" x14ac:dyDescent="0.35">
      <c r="A603" s="1" t="s">
        <v>461</v>
      </c>
      <c r="B603" s="1" t="s">
        <v>191</v>
      </c>
      <c r="C603" s="1">
        <v>0.76695523021599998</v>
      </c>
      <c r="D603" s="1">
        <v>0.74570164676600004</v>
      </c>
      <c r="E603" s="1" t="s">
        <v>23</v>
      </c>
      <c r="F603" s="1">
        <v>0.74570164676600004</v>
      </c>
      <c r="G603" s="1">
        <f>ABS(arithmetic_underlying_cor_CSD__2[[#This Row],[rho_BP]])*SQRT(139-2)/SQRT(1-ABS(arithmetic_underlying_cor_CSD__2[[#This Row],[rho_BP]])^2)</f>
        <v>13.989359918424055</v>
      </c>
      <c r="H603" s="1">
        <f>ABS(arithmetic_underlying_cor_CSD__2[[#This Row],[rho_ctrl]])*SQRT(201-2)/SQRT(1-ABS(arithmetic_underlying_cor_CSD__2[[#This Row],[rho_ctrl]])^2)</f>
        <v>15.788281301518621</v>
      </c>
      <c r="I603" s="1">
        <f xml:space="preserve"> _xlfn.T.DIST.2T(arithmetic_underlying_cor_CSD__2[[#This Row],[t1]],139-2)</f>
        <v>3.5514242650184309E-28</v>
      </c>
      <c r="J603" s="1">
        <f xml:space="preserve"> _xlfn.T.DIST.2T(arithmetic_underlying_cor_CSD__2[[#This Row],[t2]],201-2)</f>
        <v>6.100910615797853E-37</v>
      </c>
      <c r="K603" s="1">
        <f>arithmetic_underlying_cor_CSD__2[[#This Row],[p1]]*arithmetic_underlying_cor_CSD__2[[#This Row],[p2]]</f>
        <v>2.1666921999653032E-64</v>
      </c>
      <c r="L603" s="1">
        <v>602</v>
      </c>
      <c r="M603" s="1">
        <f>(arithmetic_underlying_cor_CSD__2[[#This Row],[Rank]]/9906756)*0.05</f>
        <v>3.0383306099393182E-6</v>
      </c>
      <c r="N603" s="1">
        <f>IF(arithmetic_underlying_cor_CSD__2[[#This Row],[p1p2]]&lt;arithmetic_underlying_cor_CSD__2[[#This Row],[Benjamini]],1,0)</f>
        <v>1</v>
      </c>
    </row>
    <row r="604" spans="1:14" x14ac:dyDescent="0.35">
      <c r="A604" s="1" t="s">
        <v>126</v>
      </c>
      <c r="B604" s="1" t="s">
        <v>140</v>
      </c>
      <c r="C604" s="1">
        <v>0.78143289208599997</v>
      </c>
      <c r="D604" s="1">
        <v>0.73376903482599998</v>
      </c>
      <c r="E604" s="1" t="s">
        <v>23</v>
      </c>
      <c r="F604" s="1">
        <v>0.73376903482599998</v>
      </c>
      <c r="G604" s="1">
        <f>ABS(arithmetic_underlying_cor_CSD__2[[#This Row],[rho_BP]])*SQRT(139-2)/SQRT(1-ABS(arithmetic_underlying_cor_CSD__2[[#This Row],[rho_BP]])^2)</f>
        <v>14.658003968214858</v>
      </c>
      <c r="H604" s="1">
        <f>ABS(arithmetic_underlying_cor_CSD__2[[#This Row],[rho_ctrl]])*SQRT(201-2)/SQRT(1-ABS(arithmetic_underlying_cor_CSD__2[[#This Row],[rho_ctrl]])^2)</f>
        <v>15.235650947712136</v>
      </c>
      <c r="I604" s="1">
        <f xml:space="preserve"> _xlfn.T.DIST.2T(arithmetic_underlying_cor_CSD__2[[#This Row],[t1]],139-2)</f>
        <v>7.5369043254403735E-30</v>
      </c>
      <c r="J604" s="1">
        <f xml:space="preserve"> _xlfn.T.DIST.2T(arithmetic_underlying_cor_CSD__2[[#This Row],[t2]],201-2)</f>
        <v>3.002142601349341E-35</v>
      </c>
      <c r="K604" s="1">
        <f>arithmetic_underlying_cor_CSD__2[[#This Row],[p1]]*arithmetic_underlying_cor_CSD__2[[#This Row],[p2]]</f>
        <v>2.2626861557698663E-64</v>
      </c>
      <c r="L604" s="1">
        <v>603</v>
      </c>
      <c r="M604" s="1">
        <f>(arithmetic_underlying_cor_CSD__2[[#This Row],[Rank]]/9906756)*0.05</f>
        <v>3.0433776707531707E-6</v>
      </c>
      <c r="N604" s="1">
        <f>IF(arithmetic_underlying_cor_CSD__2[[#This Row],[p1p2]]&lt;arithmetic_underlying_cor_CSD__2[[#This Row],[Benjamini]],1,0)</f>
        <v>1</v>
      </c>
    </row>
    <row r="605" spans="1:14" x14ac:dyDescent="0.35">
      <c r="A605" s="1" t="s">
        <v>140</v>
      </c>
      <c r="B605" s="1" t="s">
        <v>126</v>
      </c>
      <c r="C605" s="1">
        <v>0.78143289208599997</v>
      </c>
      <c r="D605" s="1">
        <v>0.73376903482599998</v>
      </c>
      <c r="E605" s="1" t="s">
        <v>23</v>
      </c>
      <c r="F605" s="1">
        <v>0.73376903482599998</v>
      </c>
      <c r="G605" s="1">
        <f>ABS(arithmetic_underlying_cor_CSD__2[[#This Row],[rho_BP]])*SQRT(139-2)/SQRT(1-ABS(arithmetic_underlying_cor_CSD__2[[#This Row],[rho_BP]])^2)</f>
        <v>14.658003968214858</v>
      </c>
      <c r="H605" s="1">
        <f>ABS(arithmetic_underlying_cor_CSD__2[[#This Row],[rho_ctrl]])*SQRT(201-2)/SQRT(1-ABS(arithmetic_underlying_cor_CSD__2[[#This Row],[rho_ctrl]])^2)</f>
        <v>15.235650947712136</v>
      </c>
      <c r="I605" s="1">
        <f xml:space="preserve"> _xlfn.T.DIST.2T(arithmetic_underlying_cor_CSD__2[[#This Row],[t1]],139-2)</f>
        <v>7.5369043254403735E-30</v>
      </c>
      <c r="J605" s="1">
        <f xml:space="preserve"> _xlfn.T.DIST.2T(arithmetic_underlying_cor_CSD__2[[#This Row],[t2]],201-2)</f>
        <v>3.002142601349341E-35</v>
      </c>
      <c r="K605" s="1">
        <f>arithmetic_underlying_cor_CSD__2[[#This Row],[p1]]*arithmetic_underlying_cor_CSD__2[[#This Row],[p2]]</f>
        <v>2.2626861557698663E-64</v>
      </c>
      <c r="L605" s="1">
        <v>604</v>
      </c>
      <c r="M605" s="1">
        <f>(arithmetic_underlying_cor_CSD__2[[#This Row],[Rank]]/9906756)*0.05</f>
        <v>3.0484247315670237E-6</v>
      </c>
      <c r="N605" s="1">
        <f>IF(arithmetic_underlying_cor_CSD__2[[#This Row],[p1p2]]&lt;arithmetic_underlying_cor_CSD__2[[#This Row],[Benjamini]],1,0)</f>
        <v>1</v>
      </c>
    </row>
    <row r="606" spans="1:14" x14ac:dyDescent="0.35">
      <c r="A606" s="1" t="s">
        <v>67</v>
      </c>
      <c r="B606" s="1" t="s">
        <v>59</v>
      </c>
      <c r="C606" s="1">
        <v>0.79181656115099996</v>
      </c>
      <c r="D606" s="1">
        <v>0.72427325373100004</v>
      </c>
      <c r="E606" s="1" t="s">
        <v>23</v>
      </c>
      <c r="F606" s="1">
        <v>0.72427325373100004</v>
      </c>
      <c r="G606" s="1">
        <f>ABS(arithmetic_underlying_cor_CSD__2[[#This Row],[rho_BP]])*SQRT(139-2)/SQRT(1-ABS(arithmetic_underlying_cor_CSD__2[[#This Row],[rho_BP]])^2)</f>
        <v>15.174521395981557</v>
      </c>
      <c r="H606" s="1">
        <f>ABS(arithmetic_underlying_cor_CSD__2[[#This Row],[rho_ctrl]])*SQRT(201-2)/SQRT(1-ABS(arithmetic_underlying_cor_CSD__2[[#This Row],[rho_ctrl]])^2)</f>
        <v>14.817894285831247</v>
      </c>
      <c r="I606" s="1">
        <f xml:space="preserve"> _xlfn.T.DIST.2T(arithmetic_underlying_cor_CSD__2[[#This Row],[t1]],139-2)</f>
        <v>3.9490630208216278E-31</v>
      </c>
      <c r="J606" s="1">
        <f xml:space="preserve"> _xlfn.T.DIST.2T(arithmetic_underlying_cor_CSD__2[[#This Row],[t2]],201-2)</f>
        <v>5.7555237150012164E-34</v>
      </c>
      <c r="K606" s="1">
        <f>arithmetic_underlying_cor_CSD__2[[#This Row],[p1]]*arithmetic_underlying_cor_CSD__2[[#This Row],[p2]]</f>
        <v>2.272892586837322E-64</v>
      </c>
      <c r="L606" s="1">
        <v>605</v>
      </c>
      <c r="M606" s="1">
        <f>(arithmetic_underlying_cor_CSD__2[[#This Row],[Rank]]/9906756)*0.05</f>
        <v>3.0534717923808767E-6</v>
      </c>
      <c r="N606" s="1">
        <f>IF(arithmetic_underlying_cor_CSD__2[[#This Row],[p1p2]]&lt;arithmetic_underlying_cor_CSD__2[[#This Row],[Benjamini]],1,0)</f>
        <v>1</v>
      </c>
    </row>
    <row r="607" spans="1:14" x14ac:dyDescent="0.35">
      <c r="A607" s="1" t="s">
        <v>59</v>
      </c>
      <c r="B607" s="1" t="s">
        <v>67</v>
      </c>
      <c r="C607" s="1">
        <v>0.79181656115099996</v>
      </c>
      <c r="D607" s="1">
        <v>0.72427325373100004</v>
      </c>
      <c r="E607" s="1" t="s">
        <v>23</v>
      </c>
      <c r="F607" s="1">
        <v>0.72427325373100004</v>
      </c>
      <c r="G607" s="1">
        <f>ABS(arithmetic_underlying_cor_CSD__2[[#This Row],[rho_BP]])*SQRT(139-2)/SQRT(1-ABS(arithmetic_underlying_cor_CSD__2[[#This Row],[rho_BP]])^2)</f>
        <v>15.174521395981557</v>
      </c>
      <c r="H607" s="1">
        <f>ABS(arithmetic_underlying_cor_CSD__2[[#This Row],[rho_ctrl]])*SQRT(201-2)/SQRT(1-ABS(arithmetic_underlying_cor_CSD__2[[#This Row],[rho_ctrl]])^2)</f>
        <v>14.817894285831247</v>
      </c>
      <c r="I607" s="1">
        <f xml:space="preserve"> _xlfn.T.DIST.2T(arithmetic_underlying_cor_CSD__2[[#This Row],[t1]],139-2)</f>
        <v>3.9490630208216278E-31</v>
      </c>
      <c r="J607" s="1">
        <f xml:space="preserve"> _xlfn.T.DIST.2T(arithmetic_underlying_cor_CSD__2[[#This Row],[t2]],201-2)</f>
        <v>5.7555237150012164E-34</v>
      </c>
      <c r="K607" s="1">
        <f>arithmetic_underlying_cor_CSD__2[[#This Row],[p1]]*arithmetic_underlying_cor_CSD__2[[#This Row],[p2]]</f>
        <v>2.272892586837322E-64</v>
      </c>
      <c r="L607" s="1">
        <v>606</v>
      </c>
      <c r="M607" s="1">
        <f>(arithmetic_underlying_cor_CSD__2[[#This Row],[Rank]]/9906756)*0.05</f>
        <v>3.0585188531947292E-6</v>
      </c>
      <c r="N607" s="1">
        <f>IF(arithmetic_underlying_cor_CSD__2[[#This Row],[p1p2]]&lt;arithmetic_underlying_cor_CSD__2[[#This Row],[Benjamini]],1,0)</f>
        <v>1</v>
      </c>
    </row>
    <row r="608" spans="1:14" x14ac:dyDescent="0.35">
      <c r="A608" s="1" t="s">
        <v>129</v>
      </c>
      <c r="B608" s="1" t="s">
        <v>126</v>
      </c>
      <c r="C608" s="1">
        <v>0.76112346762600003</v>
      </c>
      <c r="D608" s="1">
        <v>0.74986896019899996</v>
      </c>
      <c r="E608" s="1" t="s">
        <v>23</v>
      </c>
      <c r="F608" s="1">
        <v>0.74986896019899996</v>
      </c>
      <c r="G608" s="1">
        <f>ABS(arithmetic_underlying_cor_CSD__2[[#This Row],[rho_BP]])*SQRT(139-2)/SQRT(1-ABS(arithmetic_underlying_cor_CSD__2[[#This Row],[rho_BP]])^2)</f>
        <v>13.735160894246585</v>
      </c>
      <c r="H608" s="1">
        <f>ABS(arithmetic_underlying_cor_CSD__2[[#This Row],[rho_ctrl]])*SQRT(201-2)/SQRT(1-ABS(arithmetic_underlying_cor_CSD__2[[#This Row],[rho_ctrl]])^2)</f>
        <v>15.989149275666337</v>
      </c>
      <c r="I608" s="1">
        <f xml:space="preserve"> _xlfn.T.DIST.2T(arithmetic_underlying_cor_CSD__2[[#This Row],[t1]],139-2)</f>
        <v>1.550875869239612E-27</v>
      </c>
      <c r="J608" s="1">
        <f xml:space="preserve"> _xlfn.T.DIST.2T(arithmetic_underlying_cor_CSD__2[[#This Row],[t2]],201-2)</f>
        <v>1.4860777511525562E-37</v>
      </c>
      <c r="K608" s="1">
        <f>arithmetic_underlying_cor_CSD__2[[#This Row],[p1]]*arithmetic_underlying_cor_CSD__2[[#This Row],[p2]]</f>
        <v>2.3047221240763684E-64</v>
      </c>
      <c r="L608" s="1">
        <v>607</v>
      </c>
      <c r="M608" s="1">
        <f>(arithmetic_underlying_cor_CSD__2[[#This Row],[Rank]]/9906756)*0.05</f>
        <v>3.0635659140085817E-6</v>
      </c>
      <c r="N608" s="1">
        <f>IF(arithmetic_underlying_cor_CSD__2[[#This Row],[p1p2]]&lt;arithmetic_underlying_cor_CSD__2[[#This Row],[Benjamini]],1,0)</f>
        <v>1</v>
      </c>
    </row>
    <row r="609" spans="1:14" x14ac:dyDescent="0.35">
      <c r="A609" s="1" t="s">
        <v>126</v>
      </c>
      <c r="B609" s="1" t="s">
        <v>129</v>
      </c>
      <c r="C609" s="1">
        <v>0.76112346762600003</v>
      </c>
      <c r="D609" s="1">
        <v>0.74986896019899996</v>
      </c>
      <c r="E609" s="1" t="s">
        <v>23</v>
      </c>
      <c r="F609" s="1">
        <v>0.74986896019899996</v>
      </c>
      <c r="G609" s="1">
        <f>ABS(arithmetic_underlying_cor_CSD__2[[#This Row],[rho_BP]])*SQRT(139-2)/SQRT(1-ABS(arithmetic_underlying_cor_CSD__2[[#This Row],[rho_BP]])^2)</f>
        <v>13.735160894246585</v>
      </c>
      <c r="H609" s="1">
        <f>ABS(arithmetic_underlying_cor_CSD__2[[#This Row],[rho_ctrl]])*SQRT(201-2)/SQRT(1-ABS(arithmetic_underlying_cor_CSD__2[[#This Row],[rho_ctrl]])^2)</f>
        <v>15.989149275666337</v>
      </c>
      <c r="I609" s="1">
        <f xml:space="preserve"> _xlfn.T.DIST.2T(arithmetic_underlying_cor_CSD__2[[#This Row],[t1]],139-2)</f>
        <v>1.550875869239612E-27</v>
      </c>
      <c r="J609" s="1">
        <f xml:space="preserve"> _xlfn.T.DIST.2T(arithmetic_underlying_cor_CSD__2[[#This Row],[t2]],201-2)</f>
        <v>1.4860777511525562E-37</v>
      </c>
      <c r="K609" s="1">
        <f>arithmetic_underlying_cor_CSD__2[[#This Row],[p1]]*arithmetic_underlying_cor_CSD__2[[#This Row],[p2]]</f>
        <v>2.3047221240763684E-64</v>
      </c>
      <c r="L609" s="1">
        <v>608</v>
      </c>
      <c r="M609" s="1">
        <f>(arithmetic_underlying_cor_CSD__2[[#This Row],[Rank]]/9906756)*0.05</f>
        <v>3.0686129748224343E-6</v>
      </c>
      <c r="N609" s="1">
        <f>IF(arithmetic_underlying_cor_CSD__2[[#This Row],[p1p2]]&lt;arithmetic_underlying_cor_CSD__2[[#This Row],[Benjamini]],1,0)</f>
        <v>1</v>
      </c>
    </row>
    <row r="610" spans="1:14" x14ac:dyDescent="0.35">
      <c r="A610" s="1" t="s">
        <v>98</v>
      </c>
      <c r="B610" s="1" t="s">
        <v>191</v>
      </c>
      <c r="C610" s="1">
        <v>0.80268201438800002</v>
      </c>
      <c r="D610" s="1">
        <v>0.71306011940299996</v>
      </c>
      <c r="E610" s="1" t="s">
        <v>23</v>
      </c>
      <c r="F610" s="1">
        <v>0.71306011940299996</v>
      </c>
      <c r="G610" s="1">
        <f>ABS(arithmetic_underlying_cor_CSD__2[[#This Row],[rho_BP]])*SQRT(139-2)/SQRT(1-ABS(arithmetic_underlying_cor_CSD__2[[#This Row],[rho_BP]])^2)</f>
        <v>15.752914506126626</v>
      </c>
      <c r="H610" s="1">
        <f>ABS(arithmetic_underlying_cor_CSD__2[[#This Row],[rho_ctrl]])*SQRT(201-2)/SQRT(1-ABS(arithmetic_underlying_cor_CSD__2[[#This Row],[rho_ctrl]])^2)</f>
        <v>14.347324689634146</v>
      </c>
      <c r="I610" s="1">
        <f xml:space="preserve"> _xlfn.T.DIST.2T(arithmetic_underlying_cor_CSD__2[[#This Row],[t1]],139-2)</f>
        <v>1.4993829823453532E-32</v>
      </c>
      <c r="J610" s="1">
        <f xml:space="preserve"> _xlfn.T.DIST.2T(arithmetic_underlying_cor_CSD__2[[#This Row],[t2]],201-2)</f>
        <v>1.611934035675882E-32</v>
      </c>
      <c r="K610" s="1">
        <f>arithmetic_underlying_cor_CSD__2[[#This Row],[p1]]*arithmetic_underlying_cor_CSD__2[[#This Row],[p2]]</f>
        <v>2.4169064617556847E-64</v>
      </c>
      <c r="L610" s="1">
        <v>609</v>
      </c>
      <c r="M610" s="1">
        <f>(arithmetic_underlying_cor_CSD__2[[#This Row],[Rank]]/9906756)*0.05</f>
        <v>3.0736600356362868E-6</v>
      </c>
      <c r="N610" s="1">
        <f>IF(arithmetic_underlying_cor_CSD__2[[#This Row],[p1p2]]&lt;arithmetic_underlying_cor_CSD__2[[#This Row],[Benjamini]],1,0)</f>
        <v>1</v>
      </c>
    </row>
    <row r="611" spans="1:14" x14ac:dyDescent="0.35">
      <c r="A611" s="1" t="s">
        <v>191</v>
      </c>
      <c r="B611" s="1" t="s">
        <v>98</v>
      </c>
      <c r="C611" s="1">
        <v>0.80268201438800002</v>
      </c>
      <c r="D611" s="1">
        <v>0.71306011940299996</v>
      </c>
      <c r="E611" s="1" t="s">
        <v>23</v>
      </c>
      <c r="F611" s="1">
        <v>0.71306011940299996</v>
      </c>
      <c r="G611" s="1">
        <f>ABS(arithmetic_underlying_cor_CSD__2[[#This Row],[rho_BP]])*SQRT(139-2)/SQRT(1-ABS(arithmetic_underlying_cor_CSD__2[[#This Row],[rho_BP]])^2)</f>
        <v>15.752914506126626</v>
      </c>
      <c r="H611" s="1">
        <f>ABS(arithmetic_underlying_cor_CSD__2[[#This Row],[rho_ctrl]])*SQRT(201-2)/SQRT(1-ABS(arithmetic_underlying_cor_CSD__2[[#This Row],[rho_ctrl]])^2)</f>
        <v>14.347324689634146</v>
      </c>
      <c r="I611" s="1">
        <f xml:space="preserve"> _xlfn.T.DIST.2T(arithmetic_underlying_cor_CSD__2[[#This Row],[t1]],139-2)</f>
        <v>1.4993829823453532E-32</v>
      </c>
      <c r="J611" s="1">
        <f xml:space="preserve"> _xlfn.T.DIST.2T(arithmetic_underlying_cor_CSD__2[[#This Row],[t2]],201-2)</f>
        <v>1.611934035675882E-32</v>
      </c>
      <c r="K611" s="1">
        <f>arithmetic_underlying_cor_CSD__2[[#This Row],[p1]]*arithmetic_underlying_cor_CSD__2[[#This Row],[p2]]</f>
        <v>2.4169064617556847E-64</v>
      </c>
      <c r="L611" s="1">
        <v>610</v>
      </c>
      <c r="M611" s="1">
        <f>(arithmetic_underlying_cor_CSD__2[[#This Row],[Rank]]/9906756)*0.05</f>
        <v>3.0787070964501397E-6</v>
      </c>
      <c r="N611" s="1">
        <f>IF(arithmetic_underlying_cor_CSD__2[[#This Row],[p1p2]]&lt;arithmetic_underlying_cor_CSD__2[[#This Row],[Benjamini]],1,0)</f>
        <v>1</v>
      </c>
    </row>
    <row r="612" spans="1:14" x14ac:dyDescent="0.35">
      <c r="A612" s="1" t="s">
        <v>24</v>
      </c>
      <c r="B612" s="1" t="s">
        <v>26</v>
      </c>
      <c r="C612" s="1">
        <v>0.80545199999999995</v>
      </c>
      <c r="D612" s="1">
        <v>0.70982288557200002</v>
      </c>
      <c r="E612" s="1" t="s">
        <v>23</v>
      </c>
      <c r="F612" s="1">
        <v>0.70982288557200002</v>
      </c>
      <c r="G612" s="1">
        <f>ABS(arithmetic_underlying_cor_CSD__2[[#This Row],[rho_BP]])*SQRT(139-2)/SQRT(1-ABS(arithmetic_underlying_cor_CSD__2[[#This Row],[rho_BP]])^2)</f>
        <v>15.907194423466848</v>
      </c>
      <c r="H612" s="1">
        <f>ABS(arithmetic_underlying_cor_CSD__2[[#This Row],[rho_ctrl]])*SQRT(201-2)/SQRT(1-ABS(arithmetic_underlying_cor_CSD__2[[#This Row],[rho_ctrl]])^2)</f>
        <v>14.21573745113094</v>
      </c>
      <c r="I612" s="1">
        <f xml:space="preserve"> _xlfn.T.DIST.2T(arithmetic_underlying_cor_CSD__2[[#This Row],[t1]],139-2)</f>
        <v>6.302937776741313E-33</v>
      </c>
      <c r="J612" s="1">
        <f xml:space="preserve"> _xlfn.T.DIST.2T(arithmetic_underlying_cor_CSD__2[[#This Row],[t2]],201-2)</f>
        <v>4.0957800942882507E-32</v>
      </c>
      <c r="K612" s="1">
        <f>arithmetic_underlying_cor_CSD__2[[#This Row],[p1]]*arithmetic_underlying_cor_CSD__2[[#This Row],[p2]]</f>
        <v>2.5815447081514511E-64</v>
      </c>
      <c r="L612" s="1">
        <v>611</v>
      </c>
      <c r="M612" s="1">
        <f>(arithmetic_underlying_cor_CSD__2[[#This Row],[Rank]]/9906756)*0.05</f>
        <v>3.0837541572639927E-6</v>
      </c>
      <c r="N612" s="1">
        <f>IF(arithmetic_underlying_cor_CSD__2[[#This Row],[p1p2]]&lt;arithmetic_underlying_cor_CSD__2[[#This Row],[Benjamini]],1,0)</f>
        <v>1</v>
      </c>
    </row>
    <row r="613" spans="1:14" x14ac:dyDescent="0.35">
      <c r="A613" s="1" t="s">
        <v>26</v>
      </c>
      <c r="B613" s="1" t="s">
        <v>24</v>
      </c>
      <c r="C613" s="1">
        <v>0.80545199999999995</v>
      </c>
      <c r="D613" s="1">
        <v>0.70982288557200002</v>
      </c>
      <c r="E613" s="1" t="s">
        <v>23</v>
      </c>
      <c r="F613" s="1">
        <v>0.70982288557200002</v>
      </c>
      <c r="G613" s="1">
        <f>ABS(arithmetic_underlying_cor_CSD__2[[#This Row],[rho_BP]])*SQRT(139-2)/SQRT(1-ABS(arithmetic_underlying_cor_CSD__2[[#This Row],[rho_BP]])^2)</f>
        <v>15.907194423466848</v>
      </c>
      <c r="H613" s="1">
        <f>ABS(arithmetic_underlying_cor_CSD__2[[#This Row],[rho_ctrl]])*SQRT(201-2)/SQRT(1-ABS(arithmetic_underlying_cor_CSD__2[[#This Row],[rho_ctrl]])^2)</f>
        <v>14.21573745113094</v>
      </c>
      <c r="I613" s="1">
        <f xml:space="preserve"> _xlfn.T.DIST.2T(arithmetic_underlying_cor_CSD__2[[#This Row],[t1]],139-2)</f>
        <v>6.302937776741313E-33</v>
      </c>
      <c r="J613" s="1">
        <f xml:space="preserve"> _xlfn.T.DIST.2T(arithmetic_underlying_cor_CSD__2[[#This Row],[t2]],201-2)</f>
        <v>4.0957800942882507E-32</v>
      </c>
      <c r="K613" s="1">
        <f>arithmetic_underlying_cor_CSD__2[[#This Row],[p1]]*arithmetic_underlying_cor_CSD__2[[#This Row],[p2]]</f>
        <v>2.5815447081514511E-64</v>
      </c>
      <c r="L613" s="1">
        <v>612</v>
      </c>
      <c r="M613" s="1">
        <f>(arithmetic_underlying_cor_CSD__2[[#This Row],[Rank]]/9906756)*0.05</f>
        <v>3.0888012180778457E-6</v>
      </c>
      <c r="N613" s="1">
        <f>IF(arithmetic_underlying_cor_CSD__2[[#This Row],[p1p2]]&lt;arithmetic_underlying_cor_CSD__2[[#This Row],[Benjamini]],1,0)</f>
        <v>1</v>
      </c>
    </row>
    <row r="614" spans="1:14" x14ac:dyDescent="0.35">
      <c r="A614" s="1" t="s">
        <v>45</v>
      </c>
      <c r="B614" s="1" t="s">
        <v>68</v>
      </c>
      <c r="C614" s="1">
        <v>0.77781020143900004</v>
      </c>
      <c r="D614" s="1">
        <v>0.73619859204000004</v>
      </c>
      <c r="E614" s="1" t="s">
        <v>23</v>
      </c>
      <c r="F614" s="1">
        <v>0.73619859204000004</v>
      </c>
      <c r="G614" s="1">
        <f>ABS(arithmetic_underlying_cor_CSD__2[[#This Row],[rho_BP]])*SQRT(139-2)/SQRT(1-ABS(arithmetic_underlying_cor_CSD__2[[#This Row],[rho_BP]])^2)</f>
        <v>14.485355691256888</v>
      </c>
      <c r="H614" s="1">
        <f>ABS(arithmetic_underlying_cor_CSD__2[[#This Row],[rho_ctrl]])*SQRT(201-2)/SQRT(1-ABS(arithmetic_underlying_cor_CSD__2[[#This Row],[rho_ctrl]])^2)</f>
        <v>15.345578540579275</v>
      </c>
      <c r="I614" s="1">
        <f xml:space="preserve"> _xlfn.T.DIST.2T(arithmetic_underlying_cor_CSD__2[[#This Row],[t1]],139-2)</f>
        <v>2.0307106584834794E-29</v>
      </c>
      <c r="J614" s="1">
        <f xml:space="preserve"> _xlfn.T.DIST.2T(arithmetic_underlying_cor_CSD__2[[#This Row],[t2]],201-2)</f>
        <v>1.3815871173001391E-35</v>
      </c>
      <c r="K614" s="1">
        <f>arithmetic_underlying_cor_CSD__2[[#This Row],[p1]]*arithmetic_underlying_cor_CSD__2[[#This Row],[p2]]</f>
        <v>2.8056036847248575E-64</v>
      </c>
      <c r="L614" s="1">
        <v>613</v>
      </c>
      <c r="M614" s="1">
        <f>(arithmetic_underlying_cor_CSD__2[[#This Row],[Rank]]/9906756)*0.05</f>
        <v>3.0938482788916982E-6</v>
      </c>
      <c r="N614" s="1">
        <f>IF(arithmetic_underlying_cor_CSD__2[[#This Row],[p1p2]]&lt;arithmetic_underlying_cor_CSD__2[[#This Row],[Benjamini]],1,0)</f>
        <v>1</v>
      </c>
    </row>
    <row r="615" spans="1:14" x14ac:dyDescent="0.35">
      <c r="A615" s="1" t="s">
        <v>68</v>
      </c>
      <c r="B615" s="1" t="s">
        <v>45</v>
      </c>
      <c r="C615" s="1">
        <v>0.77781020143900004</v>
      </c>
      <c r="D615" s="1">
        <v>0.73619859204000004</v>
      </c>
      <c r="E615" s="1" t="s">
        <v>23</v>
      </c>
      <c r="F615" s="1">
        <v>0.73619859204000004</v>
      </c>
      <c r="G615" s="1">
        <f>ABS(arithmetic_underlying_cor_CSD__2[[#This Row],[rho_BP]])*SQRT(139-2)/SQRT(1-ABS(arithmetic_underlying_cor_CSD__2[[#This Row],[rho_BP]])^2)</f>
        <v>14.485355691256888</v>
      </c>
      <c r="H615" s="1">
        <f>ABS(arithmetic_underlying_cor_CSD__2[[#This Row],[rho_ctrl]])*SQRT(201-2)/SQRT(1-ABS(arithmetic_underlying_cor_CSD__2[[#This Row],[rho_ctrl]])^2)</f>
        <v>15.345578540579275</v>
      </c>
      <c r="I615" s="1">
        <f xml:space="preserve"> _xlfn.T.DIST.2T(arithmetic_underlying_cor_CSD__2[[#This Row],[t1]],139-2)</f>
        <v>2.0307106584834794E-29</v>
      </c>
      <c r="J615" s="1">
        <f xml:space="preserve"> _xlfn.T.DIST.2T(arithmetic_underlying_cor_CSD__2[[#This Row],[t2]],201-2)</f>
        <v>1.3815871173001391E-35</v>
      </c>
      <c r="K615" s="1">
        <f>arithmetic_underlying_cor_CSD__2[[#This Row],[p1]]*arithmetic_underlying_cor_CSD__2[[#This Row],[p2]]</f>
        <v>2.8056036847248575E-64</v>
      </c>
      <c r="L615" s="1">
        <v>614</v>
      </c>
      <c r="M615" s="1">
        <f>(arithmetic_underlying_cor_CSD__2[[#This Row],[Rank]]/9906756)*0.05</f>
        <v>3.0988953397055507E-6</v>
      </c>
      <c r="N615" s="1">
        <f>IF(arithmetic_underlying_cor_CSD__2[[#This Row],[p1p2]]&lt;arithmetic_underlying_cor_CSD__2[[#This Row],[Benjamini]],1,0)</f>
        <v>1</v>
      </c>
    </row>
    <row r="616" spans="1:14" x14ac:dyDescent="0.35">
      <c r="A616" s="1" t="s">
        <v>185</v>
      </c>
      <c r="B616" s="1" t="s">
        <v>25</v>
      </c>
      <c r="C616" s="1">
        <v>0.78111982733800001</v>
      </c>
      <c r="D616" s="1">
        <v>0.73308573134300004</v>
      </c>
      <c r="E616" s="1" t="s">
        <v>23</v>
      </c>
      <c r="F616" s="1">
        <v>0.73308573134300004</v>
      </c>
      <c r="G616" s="1">
        <f>ABS(arithmetic_underlying_cor_CSD__2[[#This Row],[rho_BP]])*SQRT(139-2)/SQRT(1-ABS(arithmetic_underlying_cor_CSD__2[[#This Row],[rho_BP]])^2)</f>
        <v>14.642936023176572</v>
      </c>
      <c r="H616" s="1">
        <f>ABS(arithmetic_underlying_cor_CSD__2[[#This Row],[rho_ctrl]])*SQRT(201-2)/SQRT(1-ABS(arithmetic_underlying_cor_CSD__2[[#This Row],[rho_ctrl]])^2)</f>
        <v>15.204963641682955</v>
      </c>
      <c r="I616" s="1">
        <f xml:space="preserve"> _xlfn.T.DIST.2T(arithmetic_underlying_cor_CSD__2[[#This Row],[t1]],139-2)</f>
        <v>8.2170374633259713E-30</v>
      </c>
      <c r="J616" s="1">
        <f xml:space="preserve"> _xlfn.T.DIST.2T(arithmetic_underlying_cor_CSD__2[[#This Row],[t2]],201-2)</f>
        <v>3.7287259053045714E-35</v>
      </c>
      <c r="K616" s="1">
        <f>arithmetic_underlying_cor_CSD__2[[#This Row],[p1]]*arithmetic_underlying_cor_CSD__2[[#This Row],[p2]]</f>
        <v>3.0639080454361711E-64</v>
      </c>
      <c r="L616" s="1">
        <v>615</v>
      </c>
      <c r="M616" s="1">
        <f>(arithmetic_underlying_cor_CSD__2[[#This Row],[Rank]]/9906756)*0.05</f>
        <v>3.1039424005194033E-6</v>
      </c>
      <c r="N616" s="1">
        <f>IF(arithmetic_underlying_cor_CSD__2[[#This Row],[p1p2]]&lt;arithmetic_underlying_cor_CSD__2[[#This Row],[Benjamini]],1,0)</f>
        <v>1</v>
      </c>
    </row>
    <row r="617" spans="1:14" x14ac:dyDescent="0.35">
      <c r="A617" s="1" t="s">
        <v>25</v>
      </c>
      <c r="B617" s="1" t="s">
        <v>185</v>
      </c>
      <c r="C617" s="1">
        <v>0.78111982733800001</v>
      </c>
      <c r="D617" s="1">
        <v>0.73308573134300004</v>
      </c>
      <c r="E617" s="1" t="s">
        <v>23</v>
      </c>
      <c r="F617" s="1">
        <v>0.73308573134300004</v>
      </c>
      <c r="G617" s="1">
        <f>ABS(arithmetic_underlying_cor_CSD__2[[#This Row],[rho_BP]])*SQRT(139-2)/SQRT(1-ABS(arithmetic_underlying_cor_CSD__2[[#This Row],[rho_BP]])^2)</f>
        <v>14.642936023176572</v>
      </c>
      <c r="H617" s="1">
        <f>ABS(arithmetic_underlying_cor_CSD__2[[#This Row],[rho_ctrl]])*SQRT(201-2)/SQRT(1-ABS(arithmetic_underlying_cor_CSD__2[[#This Row],[rho_ctrl]])^2)</f>
        <v>15.204963641682955</v>
      </c>
      <c r="I617" s="1">
        <f xml:space="preserve"> _xlfn.T.DIST.2T(arithmetic_underlying_cor_CSD__2[[#This Row],[t1]],139-2)</f>
        <v>8.2170374633259713E-30</v>
      </c>
      <c r="J617" s="1">
        <f xml:space="preserve"> _xlfn.T.DIST.2T(arithmetic_underlying_cor_CSD__2[[#This Row],[t2]],201-2)</f>
        <v>3.7287259053045714E-35</v>
      </c>
      <c r="K617" s="1">
        <f>arithmetic_underlying_cor_CSD__2[[#This Row],[p1]]*arithmetic_underlying_cor_CSD__2[[#This Row],[p2]]</f>
        <v>3.0639080454361711E-64</v>
      </c>
      <c r="L617" s="1">
        <v>616</v>
      </c>
      <c r="M617" s="1">
        <f>(arithmetic_underlying_cor_CSD__2[[#This Row],[Rank]]/9906756)*0.05</f>
        <v>3.1089894613332558E-6</v>
      </c>
      <c r="N617" s="1">
        <f>IF(arithmetic_underlying_cor_CSD__2[[#This Row],[p1p2]]&lt;arithmetic_underlying_cor_CSD__2[[#This Row],[Benjamini]],1,0)</f>
        <v>1</v>
      </c>
    </row>
    <row r="618" spans="1:14" x14ac:dyDescent="0.35">
      <c r="A618" s="1" t="s">
        <v>651</v>
      </c>
      <c r="B618" s="1" t="s">
        <v>361</v>
      </c>
      <c r="C618" s="1">
        <v>0.80463323741000004</v>
      </c>
      <c r="D618" s="1">
        <v>0.71000963681600004</v>
      </c>
      <c r="E618" s="1" t="s">
        <v>23</v>
      </c>
      <c r="F618" s="1">
        <v>0.71000963681600004</v>
      </c>
      <c r="G618" s="1">
        <f>ABS(arithmetic_underlying_cor_CSD__2[[#This Row],[rho_BP]])*SQRT(139-2)/SQRT(1-ABS(arithmetic_underlying_cor_CSD__2[[#This Row],[rho_BP]])^2)</f>
        <v>15.861287454867673</v>
      </c>
      <c r="H618" s="1">
        <f>ABS(arithmetic_underlying_cor_CSD__2[[#This Row],[rho_ctrl]])*SQRT(201-2)/SQRT(1-ABS(arithmetic_underlying_cor_CSD__2[[#This Row],[rho_ctrl]])^2)</f>
        <v>14.223278690476958</v>
      </c>
      <c r="I618" s="1">
        <f xml:space="preserve"> _xlfn.T.DIST.2T(arithmetic_underlying_cor_CSD__2[[#This Row],[t1]],139-2)</f>
        <v>8.1549018638084462E-33</v>
      </c>
      <c r="J618" s="1">
        <f xml:space="preserve"> _xlfn.T.DIST.2T(arithmetic_underlying_cor_CSD__2[[#This Row],[t2]],201-2)</f>
        <v>3.8826183567858421E-32</v>
      </c>
      <c r="K618" s="1">
        <f>arithmetic_underlying_cor_CSD__2[[#This Row],[p1]]*arithmetic_underlying_cor_CSD__2[[#This Row],[p2]]</f>
        <v>3.166237167420975E-64</v>
      </c>
      <c r="L618" s="1">
        <v>617</v>
      </c>
      <c r="M618" s="1">
        <f>(arithmetic_underlying_cor_CSD__2[[#This Row],[Rank]]/9906756)*0.05</f>
        <v>3.1140365221471088E-6</v>
      </c>
      <c r="N618" s="1">
        <f>IF(arithmetic_underlying_cor_CSD__2[[#This Row],[p1p2]]&lt;arithmetic_underlying_cor_CSD__2[[#This Row],[Benjamini]],1,0)</f>
        <v>1</v>
      </c>
    </row>
    <row r="619" spans="1:14" x14ac:dyDescent="0.35">
      <c r="A619" s="1" t="s">
        <v>361</v>
      </c>
      <c r="B619" s="1" t="s">
        <v>651</v>
      </c>
      <c r="C619" s="1">
        <v>0.80463323741000004</v>
      </c>
      <c r="D619" s="1">
        <v>0.71000963681600004</v>
      </c>
      <c r="E619" s="1" t="s">
        <v>23</v>
      </c>
      <c r="F619" s="1">
        <v>0.71000963681600004</v>
      </c>
      <c r="G619" s="1">
        <f>ABS(arithmetic_underlying_cor_CSD__2[[#This Row],[rho_BP]])*SQRT(139-2)/SQRT(1-ABS(arithmetic_underlying_cor_CSD__2[[#This Row],[rho_BP]])^2)</f>
        <v>15.861287454867673</v>
      </c>
      <c r="H619" s="1">
        <f>ABS(arithmetic_underlying_cor_CSD__2[[#This Row],[rho_ctrl]])*SQRT(201-2)/SQRT(1-ABS(arithmetic_underlying_cor_CSD__2[[#This Row],[rho_ctrl]])^2)</f>
        <v>14.223278690476958</v>
      </c>
      <c r="I619" s="1">
        <f xml:space="preserve"> _xlfn.T.DIST.2T(arithmetic_underlying_cor_CSD__2[[#This Row],[t1]],139-2)</f>
        <v>8.1549018638084462E-33</v>
      </c>
      <c r="J619" s="1">
        <f xml:space="preserve"> _xlfn.T.DIST.2T(arithmetic_underlying_cor_CSD__2[[#This Row],[t2]],201-2)</f>
        <v>3.8826183567858421E-32</v>
      </c>
      <c r="K619" s="1">
        <f>arithmetic_underlying_cor_CSD__2[[#This Row],[p1]]*arithmetic_underlying_cor_CSD__2[[#This Row],[p2]]</f>
        <v>3.166237167420975E-64</v>
      </c>
      <c r="L619" s="1">
        <v>618</v>
      </c>
      <c r="M619" s="1">
        <f>(arithmetic_underlying_cor_CSD__2[[#This Row],[Rank]]/9906756)*0.05</f>
        <v>3.1190835829609613E-6</v>
      </c>
      <c r="N619" s="1">
        <f>IF(arithmetic_underlying_cor_CSD__2[[#This Row],[p1p2]]&lt;arithmetic_underlying_cor_CSD__2[[#This Row],[Benjamini]],1,0)</f>
        <v>1</v>
      </c>
    </row>
    <row r="620" spans="1:14" x14ac:dyDescent="0.35">
      <c r="A620" s="1" t="s">
        <v>43</v>
      </c>
      <c r="B620" s="1" t="s">
        <v>51</v>
      </c>
      <c r="C620" s="1">
        <v>0.77458287050399999</v>
      </c>
      <c r="D620" s="1">
        <v>0.73821040298499996</v>
      </c>
      <c r="E620" s="1" t="s">
        <v>23</v>
      </c>
      <c r="F620" s="1">
        <v>0.73821040298499996</v>
      </c>
      <c r="G620" s="1">
        <f>ABS(arithmetic_underlying_cor_CSD__2[[#This Row],[rho_BP]])*SQRT(139-2)/SQRT(1-ABS(arithmetic_underlying_cor_CSD__2[[#This Row],[rho_BP]])^2)</f>
        <v>14.334632787766472</v>
      </c>
      <c r="H620" s="1">
        <f>ABS(arithmetic_underlying_cor_CSD__2[[#This Row],[rho_ctrl]])*SQRT(201-2)/SQRT(1-ABS(arithmetic_underlying_cor_CSD__2[[#This Row],[rho_ctrl]])^2)</f>
        <v>15.437584030146844</v>
      </c>
      <c r="I620" s="1">
        <f xml:space="preserve"> _xlfn.T.DIST.2T(arithmetic_underlying_cor_CSD__2[[#This Row],[t1]],139-2)</f>
        <v>4.8345880886661646E-29</v>
      </c>
      <c r="J620" s="1">
        <f xml:space="preserve"> _xlfn.T.DIST.2T(arithmetic_underlying_cor_CSD__2[[#This Row],[t2]],201-2)</f>
        <v>7.2185057238409072E-36</v>
      </c>
      <c r="K620" s="1">
        <f>arithmetic_underlying_cor_CSD__2[[#This Row],[p1]]*arithmetic_underlying_cor_CSD__2[[#This Row],[p2]]</f>
        <v>3.489850179044978E-64</v>
      </c>
      <c r="L620" s="1">
        <v>619</v>
      </c>
      <c r="M620" s="1">
        <f>(arithmetic_underlying_cor_CSD__2[[#This Row],[Rank]]/9906756)*0.05</f>
        <v>3.1241306437748138E-6</v>
      </c>
      <c r="N620" s="1">
        <f>IF(arithmetic_underlying_cor_CSD__2[[#This Row],[p1p2]]&lt;arithmetic_underlying_cor_CSD__2[[#This Row],[Benjamini]],1,0)</f>
        <v>1</v>
      </c>
    </row>
    <row r="621" spans="1:14" x14ac:dyDescent="0.35">
      <c r="A621" s="1" t="s">
        <v>51</v>
      </c>
      <c r="B621" s="1" t="s">
        <v>43</v>
      </c>
      <c r="C621" s="1">
        <v>0.77458287050399999</v>
      </c>
      <c r="D621" s="1">
        <v>0.73821040298499996</v>
      </c>
      <c r="E621" s="1" t="s">
        <v>23</v>
      </c>
      <c r="F621" s="1">
        <v>0.73821040298499996</v>
      </c>
      <c r="G621" s="1">
        <f>ABS(arithmetic_underlying_cor_CSD__2[[#This Row],[rho_BP]])*SQRT(139-2)/SQRT(1-ABS(arithmetic_underlying_cor_CSD__2[[#This Row],[rho_BP]])^2)</f>
        <v>14.334632787766472</v>
      </c>
      <c r="H621" s="1">
        <f>ABS(arithmetic_underlying_cor_CSD__2[[#This Row],[rho_ctrl]])*SQRT(201-2)/SQRT(1-ABS(arithmetic_underlying_cor_CSD__2[[#This Row],[rho_ctrl]])^2)</f>
        <v>15.437584030146844</v>
      </c>
      <c r="I621" s="1">
        <f xml:space="preserve"> _xlfn.T.DIST.2T(arithmetic_underlying_cor_CSD__2[[#This Row],[t1]],139-2)</f>
        <v>4.8345880886661646E-29</v>
      </c>
      <c r="J621" s="1">
        <f xml:space="preserve"> _xlfn.T.DIST.2T(arithmetic_underlying_cor_CSD__2[[#This Row],[t2]],201-2)</f>
        <v>7.2185057238409072E-36</v>
      </c>
      <c r="K621" s="1">
        <f>arithmetic_underlying_cor_CSD__2[[#This Row],[p1]]*arithmetic_underlying_cor_CSD__2[[#This Row],[p2]]</f>
        <v>3.489850179044978E-64</v>
      </c>
      <c r="L621" s="1">
        <v>620</v>
      </c>
      <c r="M621" s="1">
        <f>(arithmetic_underlying_cor_CSD__2[[#This Row],[Rank]]/9906756)*0.05</f>
        <v>3.1291777045886664E-6</v>
      </c>
      <c r="N621" s="1">
        <f>IF(arithmetic_underlying_cor_CSD__2[[#This Row],[p1p2]]&lt;arithmetic_underlying_cor_CSD__2[[#This Row],[Benjamini]],1,0)</f>
        <v>1</v>
      </c>
    </row>
    <row r="622" spans="1:14" x14ac:dyDescent="0.35">
      <c r="A622" s="1" t="s">
        <v>122</v>
      </c>
      <c r="B622" s="1" t="s">
        <v>125</v>
      </c>
      <c r="C622" s="1">
        <v>0.81359720143900005</v>
      </c>
      <c r="D622" s="1">
        <v>0.69870471641800003</v>
      </c>
      <c r="E622" s="1" t="s">
        <v>23</v>
      </c>
      <c r="F622" s="1">
        <v>0.69870471641800003</v>
      </c>
      <c r="G622" s="1">
        <f>ABS(arithmetic_underlying_cor_CSD__2[[#This Row],[rho_BP]])*SQRT(139-2)/SQRT(1-ABS(arithmetic_underlying_cor_CSD__2[[#This Row],[rho_BP]])^2)</f>
        <v>16.378461228696558</v>
      </c>
      <c r="H622" s="1">
        <f>ABS(arithmetic_underlying_cor_CSD__2[[#This Row],[rho_ctrl]])*SQRT(201-2)/SQRT(1-ABS(arithmetic_underlying_cor_CSD__2[[#This Row],[rho_ctrl]])^2)</f>
        <v>13.777331242069</v>
      </c>
      <c r="I622" s="1">
        <f xml:space="preserve"> _xlfn.T.DIST.2T(arithmetic_underlying_cor_CSD__2[[#This Row],[t1]],139-2)</f>
        <v>4.5376917678691374E-34</v>
      </c>
      <c r="J622" s="1">
        <f xml:space="preserve"> _xlfn.T.DIST.2T(arithmetic_underlying_cor_CSD__2[[#This Row],[t2]],201-2)</f>
        <v>9.1602007830346597E-31</v>
      </c>
      <c r="K622" s="1">
        <f>arithmetic_underlying_cor_CSD__2[[#This Row],[p1]]*arithmetic_underlying_cor_CSD__2[[#This Row],[p2]]</f>
        <v>4.1566167685204799E-64</v>
      </c>
      <c r="L622" s="1">
        <v>621</v>
      </c>
      <c r="M622" s="1">
        <f>(arithmetic_underlying_cor_CSD__2[[#This Row],[Rank]]/9906756)*0.05</f>
        <v>3.1342247654025197E-6</v>
      </c>
      <c r="N622" s="1">
        <f>IF(arithmetic_underlying_cor_CSD__2[[#This Row],[p1p2]]&lt;arithmetic_underlying_cor_CSD__2[[#This Row],[Benjamini]],1,0)</f>
        <v>1</v>
      </c>
    </row>
    <row r="623" spans="1:14" x14ac:dyDescent="0.35">
      <c r="A623" s="1" t="s">
        <v>125</v>
      </c>
      <c r="B623" s="1" t="s">
        <v>122</v>
      </c>
      <c r="C623" s="1">
        <v>0.81359720143900005</v>
      </c>
      <c r="D623" s="1">
        <v>0.69870471641800003</v>
      </c>
      <c r="E623" s="1" t="s">
        <v>23</v>
      </c>
      <c r="F623" s="1">
        <v>0.69870471641800003</v>
      </c>
      <c r="G623" s="1">
        <f>ABS(arithmetic_underlying_cor_CSD__2[[#This Row],[rho_BP]])*SQRT(139-2)/SQRT(1-ABS(arithmetic_underlying_cor_CSD__2[[#This Row],[rho_BP]])^2)</f>
        <v>16.378461228696558</v>
      </c>
      <c r="H623" s="1">
        <f>ABS(arithmetic_underlying_cor_CSD__2[[#This Row],[rho_ctrl]])*SQRT(201-2)/SQRT(1-ABS(arithmetic_underlying_cor_CSD__2[[#This Row],[rho_ctrl]])^2)</f>
        <v>13.777331242069</v>
      </c>
      <c r="I623" s="1">
        <f xml:space="preserve"> _xlfn.T.DIST.2T(arithmetic_underlying_cor_CSD__2[[#This Row],[t1]],139-2)</f>
        <v>4.5376917678691374E-34</v>
      </c>
      <c r="J623" s="1">
        <f xml:space="preserve"> _xlfn.T.DIST.2T(arithmetic_underlying_cor_CSD__2[[#This Row],[t2]],201-2)</f>
        <v>9.1602007830346597E-31</v>
      </c>
      <c r="K623" s="1">
        <f>arithmetic_underlying_cor_CSD__2[[#This Row],[p1]]*arithmetic_underlying_cor_CSD__2[[#This Row],[p2]]</f>
        <v>4.1566167685204799E-64</v>
      </c>
      <c r="L623" s="1">
        <v>622</v>
      </c>
      <c r="M623" s="1">
        <f>(arithmetic_underlying_cor_CSD__2[[#This Row],[Rank]]/9906756)*0.05</f>
        <v>3.1392718262163723E-6</v>
      </c>
      <c r="N623" s="1">
        <f>IF(arithmetic_underlying_cor_CSD__2[[#This Row],[p1p2]]&lt;arithmetic_underlying_cor_CSD__2[[#This Row],[Benjamini]],1,0)</f>
        <v>1</v>
      </c>
    </row>
    <row r="624" spans="1:14" x14ac:dyDescent="0.35">
      <c r="A624" s="1" t="s">
        <v>107</v>
      </c>
      <c r="B624" s="1" t="s">
        <v>461</v>
      </c>
      <c r="C624" s="1">
        <v>0.78686211510799997</v>
      </c>
      <c r="D624" s="1">
        <v>0.72683177114399999</v>
      </c>
      <c r="E624" s="1" t="s">
        <v>23</v>
      </c>
      <c r="F624" s="1">
        <v>0.72683177114399999</v>
      </c>
      <c r="G624" s="1">
        <f>ABS(arithmetic_underlying_cor_CSD__2[[#This Row],[rho_BP]])*SQRT(139-2)/SQRT(1-ABS(arithmetic_underlying_cor_CSD__2[[#This Row],[rho_BP]])^2)</f>
        <v>14.923925525939262</v>
      </c>
      <c r="H624" s="1">
        <f>ABS(arithmetic_underlying_cor_CSD__2[[#This Row],[rho_ctrl]])*SQRT(201-2)/SQRT(1-ABS(arithmetic_underlying_cor_CSD__2[[#This Row],[rho_ctrl]])^2)</f>
        <v>14.92864299595132</v>
      </c>
      <c r="I624" s="1">
        <f xml:space="preserve"> _xlfn.T.DIST.2T(arithmetic_underlying_cor_CSD__2[[#This Row],[t1]],139-2)</f>
        <v>1.6461833086987547E-30</v>
      </c>
      <c r="J624" s="1">
        <f xml:space="preserve"> _xlfn.T.DIST.2T(arithmetic_underlying_cor_CSD__2[[#This Row],[t2]],201-2)</f>
        <v>2.6290998053279443E-34</v>
      </c>
      <c r="K624" s="1">
        <f>arithmetic_underlying_cor_CSD__2[[#This Row],[p1]]*arithmetic_underlying_cor_CSD__2[[#This Row],[p2]]</f>
        <v>4.3279802164340072E-64</v>
      </c>
      <c r="L624" s="1">
        <v>623</v>
      </c>
      <c r="M624" s="1">
        <f>(arithmetic_underlying_cor_CSD__2[[#This Row],[Rank]]/9906756)*0.05</f>
        <v>3.1443188870302248E-6</v>
      </c>
      <c r="N624" s="1">
        <f>IF(arithmetic_underlying_cor_CSD__2[[#This Row],[p1p2]]&lt;arithmetic_underlying_cor_CSD__2[[#This Row],[Benjamini]],1,0)</f>
        <v>1</v>
      </c>
    </row>
    <row r="625" spans="1:14" x14ac:dyDescent="0.35">
      <c r="A625" s="1" t="s">
        <v>461</v>
      </c>
      <c r="B625" s="1" t="s">
        <v>107</v>
      </c>
      <c r="C625" s="1">
        <v>0.78686211510799997</v>
      </c>
      <c r="D625" s="1">
        <v>0.72683177114399999</v>
      </c>
      <c r="E625" s="1" t="s">
        <v>23</v>
      </c>
      <c r="F625" s="1">
        <v>0.72683177114399999</v>
      </c>
      <c r="G625" s="1">
        <f>ABS(arithmetic_underlying_cor_CSD__2[[#This Row],[rho_BP]])*SQRT(139-2)/SQRT(1-ABS(arithmetic_underlying_cor_CSD__2[[#This Row],[rho_BP]])^2)</f>
        <v>14.923925525939262</v>
      </c>
      <c r="H625" s="1">
        <f>ABS(arithmetic_underlying_cor_CSD__2[[#This Row],[rho_ctrl]])*SQRT(201-2)/SQRT(1-ABS(arithmetic_underlying_cor_CSD__2[[#This Row],[rho_ctrl]])^2)</f>
        <v>14.92864299595132</v>
      </c>
      <c r="I625" s="1">
        <f xml:space="preserve"> _xlfn.T.DIST.2T(arithmetic_underlying_cor_CSD__2[[#This Row],[t1]],139-2)</f>
        <v>1.6461833086987547E-30</v>
      </c>
      <c r="J625" s="1">
        <f xml:space="preserve"> _xlfn.T.DIST.2T(arithmetic_underlying_cor_CSD__2[[#This Row],[t2]],201-2)</f>
        <v>2.6290998053279443E-34</v>
      </c>
      <c r="K625" s="1">
        <f>arithmetic_underlying_cor_CSD__2[[#This Row],[p1]]*arithmetic_underlying_cor_CSD__2[[#This Row],[p2]]</f>
        <v>4.3279802164340072E-64</v>
      </c>
      <c r="L625" s="1">
        <v>624</v>
      </c>
      <c r="M625" s="1">
        <f>(arithmetic_underlying_cor_CSD__2[[#This Row],[Rank]]/9906756)*0.05</f>
        <v>3.1493659478440778E-6</v>
      </c>
      <c r="N625" s="1">
        <f>IF(arithmetic_underlying_cor_CSD__2[[#This Row],[p1p2]]&lt;arithmetic_underlying_cor_CSD__2[[#This Row],[Benjamini]],1,0)</f>
        <v>1</v>
      </c>
    </row>
    <row r="626" spans="1:14" x14ac:dyDescent="0.35">
      <c r="A626" s="1" t="s">
        <v>300</v>
      </c>
      <c r="B626" s="1" t="s">
        <v>301</v>
      </c>
      <c r="C626" s="1">
        <v>0.79832617266200001</v>
      </c>
      <c r="D626" s="1">
        <v>0.714721995025</v>
      </c>
      <c r="E626" s="1" t="s">
        <v>23</v>
      </c>
      <c r="F626" s="1">
        <v>0.714721995025</v>
      </c>
      <c r="G626" s="1">
        <f>ABS(arithmetic_underlying_cor_CSD__2[[#This Row],[rho_BP]])*SQRT(139-2)/SQRT(1-ABS(arithmetic_underlying_cor_CSD__2[[#This Row],[rho_BP]])^2)</f>
        <v>15.516067079867343</v>
      </c>
      <c r="H626" s="1">
        <f>ABS(arithmetic_underlying_cor_CSD__2[[#This Row],[rho_ctrl]])*SQRT(201-2)/SQRT(1-ABS(arithmetic_underlying_cor_CSD__2[[#This Row],[rho_ctrl]])^2)</f>
        <v>14.415598632151575</v>
      </c>
      <c r="I626" s="1">
        <f xml:space="preserve"> _xlfn.T.DIST.2T(arithmetic_underlying_cor_CSD__2[[#This Row],[t1]],139-2)</f>
        <v>5.6994092595853015E-32</v>
      </c>
      <c r="J626" s="1">
        <f xml:space="preserve"> _xlfn.T.DIST.2T(arithmetic_underlying_cor_CSD__2[[#This Row],[t2]],201-2)</f>
        <v>9.9369991122019811E-33</v>
      </c>
      <c r="K626" s="1">
        <f>arithmetic_underlying_cor_CSD__2[[#This Row],[p1]]*arithmetic_underlying_cor_CSD__2[[#This Row],[p2]]</f>
        <v>5.663502475257489E-64</v>
      </c>
      <c r="L626" s="1">
        <v>625</v>
      </c>
      <c r="M626" s="1">
        <f>(arithmetic_underlying_cor_CSD__2[[#This Row],[Rank]]/9906756)*0.05</f>
        <v>3.1544130086579303E-6</v>
      </c>
      <c r="N626" s="1">
        <f>IF(arithmetic_underlying_cor_CSD__2[[#This Row],[p1p2]]&lt;arithmetic_underlying_cor_CSD__2[[#This Row],[Benjamini]],1,0)</f>
        <v>1</v>
      </c>
    </row>
    <row r="627" spans="1:14" x14ac:dyDescent="0.35">
      <c r="A627" s="1" t="s">
        <v>301</v>
      </c>
      <c r="B627" s="1" t="s">
        <v>300</v>
      </c>
      <c r="C627" s="1">
        <v>0.79832617266200001</v>
      </c>
      <c r="D627" s="1">
        <v>0.714721995025</v>
      </c>
      <c r="E627" s="1" t="s">
        <v>23</v>
      </c>
      <c r="F627" s="1">
        <v>0.714721995025</v>
      </c>
      <c r="G627" s="1">
        <f>ABS(arithmetic_underlying_cor_CSD__2[[#This Row],[rho_BP]])*SQRT(139-2)/SQRT(1-ABS(arithmetic_underlying_cor_CSD__2[[#This Row],[rho_BP]])^2)</f>
        <v>15.516067079867343</v>
      </c>
      <c r="H627" s="1">
        <f>ABS(arithmetic_underlying_cor_CSD__2[[#This Row],[rho_ctrl]])*SQRT(201-2)/SQRT(1-ABS(arithmetic_underlying_cor_CSD__2[[#This Row],[rho_ctrl]])^2)</f>
        <v>14.415598632151575</v>
      </c>
      <c r="I627" s="1">
        <f xml:space="preserve"> _xlfn.T.DIST.2T(arithmetic_underlying_cor_CSD__2[[#This Row],[t1]],139-2)</f>
        <v>5.6994092595853015E-32</v>
      </c>
      <c r="J627" s="1">
        <f xml:space="preserve"> _xlfn.T.DIST.2T(arithmetic_underlying_cor_CSD__2[[#This Row],[t2]],201-2)</f>
        <v>9.9369991122019811E-33</v>
      </c>
      <c r="K627" s="1">
        <f>arithmetic_underlying_cor_CSD__2[[#This Row],[p1]]*arithmetic_underlying_cor_CSD__2[[#This Row],[p2]]</f>
        <v>5.663502475257489E-64</v>
      </c>
      <c r="L627" s="1">
        <v>626</v>
      </c>
      <c r="M627" s="1">
        <f>(arithmetic_underlying_cor_CSD__2[[#This Row],[Rank]]/9906756)*0.05</f>
        <v>3.1594600694717828E-6</v>
      </c>
      <c r="N627" s="1">
        <f>IF(arithmetic_underlying_cor_CSD__2[[#This Row],[p1p2]]&lt;arithmetic_underlying_cor_CSD__2[[#This Row],[Benjamini]],1,0)</f>
        <v>1</v>
      </c>
    </row>
    <row r="628" spans="1:14" x14ac:dyDescent="0.35">
      <c r="A628" s="1" t="s">
        <v>186</v>
      </c>
      <c r="B628" s="1" t="s">
        <v>267</v>
      </c>
      <c r="C628" s="1">
        <v>0.81835728057599999</v>
      </c>
      <c r="D628" s="1">
        <v>0.691576373134</v>
      </c>
      <c r="E628" s="1" t="s">
        <v>23</v>
      </c>
      <c r="F628" s="1">
        <v>0.691576373134</v>
      </c>
      <c r="G628" s="1">
        <f>ABS(arithmetic_underlying_cor_CSD__2[[#This Row],[rho_BP]])*SQRT(139-2)/SQRT(1-ABS(arithmetic_underlying_cor_CSD__2[[#This Row],[rho_BP]])^2)</f>
        <v>16.666892205014868</v>
      </c>
      <c r="H628" s="1">
        <f>ABS(arithmetic_underlying_cor_CSD__2[[#This Row],[rho_ctrl]])*SQRT(201-2)/SQRT(1-ABS(arithmetic_underlying_cor_CSD__2[[#This Row],[rho_ctrl]])^2)</f>
        <v>13.506631794679397</v>
      </c>
      <c r="I628" s="1">
        <f xml:space="preserve"> _xlfn.T.DIST.2T(arithmetic_underlying_cor_CSD__2[[#This Row],[t1]],139-2)</f>
        <v>9.1785873258467486E-35</v>
      </c>
      <c r="J628" s="1">
        <f xml:space="preserve"> _xlfn.T.DIST.2T(arithmetic_underlying_cor_CSD__2[[#This Row],[t2]],201-2)</f>
        <v>6.2374499072033536E-30</v>
      </c>
      <c r="K628" s="1">
        <f>arithmetic_underlying_cor_CSD__2[[#This Row],[p1]]*arithmetic_underlying_cor_CSD__2[[#This Row],[p2]]</f>
        <v>5.725097866386068E-64</v>
      </c>
      <c r="L628" s="1">
        <v>627</v>
      </c>
      <c r="M628" s="1">
        <f>(arithmetic_underlying_cor_CSD__2[[#This Row],[Rank]]/9906756)*0.05</f>
        <v>3.1645071302856354E-6</v>
      </c>
      <c r="N628" s="1">
        <f>IF(arithmetic_underlying_cor_CSD__2[[#This Row],[p1p2]]&lt;arithmetic_underlying_cor_CSD__2[[#This Row],[Benjamini]],1,0)</f>
        <v>1</v>
      </c>
    </row>
    <row r="629" spans="1:14" x14ac:dyDescent="0.35">
      <c r="A629" s="1" t="s">
        <v>267</v>
      </c>
      <c r="B629" s="1" t="s">
        <v>186</v>
      </c>
      <c r="C629" s="1">
        <v>0.81835728057599999</v>
      </c>
      <c r="D629" s="1">
        <v>0.691576373134</v>
      </c>
      <c r="E629" s="1" t="s">
        <v>23</v>
      </c>
      <c r="F629" s="1">
        <v>0.691576373134</v>
      </c>
      <c r="G629" s="1">
        <f>ABS(arithmetic_underlying_cor_CSD__2[[#This Row],[rho_BP]])*SQRT(139-2)/SQRT(1-ABS(arithmetic_underlying_cor_CSD__2[[#This Row],[rho_BP]])^2)</f>
        <v>16.666892205014868</v>
      </c>
      <c r="H629" s="1">
        <f>ABS(arithmetic_underlying_cor_CSD__2[[#This Row],[rho_ctrl]])*SQRT(201-2)/SQRT(1-ABS(arithmetic_underlying_cor_CSD__2[[#This Row],[rho_ctrl]])^2)</f>
        <v>13.506631794679397</v>
      </c>
      <c r="I629" s="1">
        <f xml:space="preserve"> _xlfn.T.DIST.2T(arithmetic_underlying_cor_CSD__2[[#This Row],[t1]],139-2)</f>
        <v>9.1785873258467486E-35</v>
      </c>
      <c r="J629" s="1">
        <f xml:space="preserve"> _xlfn.T.DIST.2T(arithmetic_underlying_cor_CSD__2[[#This Row],[t2]],201-2)</f>
        <v>6.2374499072033536E-30</v>
      </c>
      <c r="K629" s="1">
        <f>arithmetic_underlying_cor_CSD__2[[#This Row],[p1]]*arithmetic_underlying_cor_CSD__2[[#This Row],[p2]]</f>
        <v>5.725097866386068E-64</v>
      </c>
      <c r="L629" s="1">
        <v>628</v>
      </c>
      <c r="M629" s="1">
        <f>(arithmetic_underlying_cor_CSD__2[[#This Row],[Rank]]/9906756)*0.05</f>
        <v>3.1695541910994879E-6</v>
      </c>
      <c r="N629" s="1">
        <f>IF(arithmetic_underlying_cor_CSD__2[[#This Row],[p1p2]]&lt;arithmetic_underlying_cor_CSD__2[[#This Row],[Benjamini]],1,0)</f>
        <v>1</v>
      </c>
    </row>
    <row r="630" spans="1:14" x14ac:dyDescent="0.35">
      <c r="A630" s="1" t="s">
        <v>97</v>
      </c>
      <c r="B630" s="1" t="s">
        <v>99</v>
      </c>
      <c r="C630" s="1">
        <v>0.77594353237400004</v>
      </c>
      <c r="D630" s="1">
        <v>0.73418573134300003</v>
      </c>
      <c r="E630" s="1" t="s">
        <v>23</v>
      </c>
      <c r="F630" s="1">
        <v>0.73418573134300003</v>
      </c>
      <c r="G630" s="1">
        <f>ABS(arithmetic_underlying_cor_CSD__2[[#This Row],[rho_BP]])*SQRT(139-2)/SQRT(1-ABS(arithmetic_underlying_cor_CSD__2[[#This Row],[rho_BP]])^2)</f>
        <v>14.397831355571249</v>
      </c>
      <c r="H630" s="1">
        <f>ABS(arithmetic_underlying_cor_CSD__2[[#This Row],[rho_ctrl]])*SQRT(201-2)/SQRT(1-ABS(arithmetic_underlying_cor_CSD__2[[#This Row],[rho_ctrl]])^2)</f>
        <v>15.254414003225857</v>
      </c>
      <c r="I630" s="1">
        <f xml:space="preserve"> _xlfn.T.DIST.2T(arithmetic_underlying_cor_CSD__2[[#This Row],[t1]],139-2)</f>
        <v>3.3597004030396024E-29</v>
      </c>
      <c r="J630" s="1">
        <f xml:space="preserve"> _xlfn.T.DIST.2T(arithmetic_underlying_cor_CSD__2[[#This Row],[t2]],201-2)</f>
        <v>2.6295784244751654E-35</v>
      </c>
      <c r="K630" s="1">
        <f>arithmetic_underlying_cor_CSD__2[[#This Row],[p1]]*arithmetic_underlying_cor_CSD__2[[#This Row],[p2]]</f>
        <v>8.8345956925334566E-64</v>
      </c>
      <c r="L630" s="1">
        <v>629</v>
      </c>
      <c r="M630" s="1">
        <f>(arithmetic_underlying_cor_CSD__2[[#This Row],[Rank]]/9906756)*0.05</f>
        <v>3.1746012519133409E-6</v>
      </c>
      <c r="N630" s="1">
        <f>IF(arithmetic_underlying_cor_CSD__2[[#This Row],[p1p2]]&lt;arithmetic_underlying_cor_CSD__2[[#This Row],[Benjamini]],1,0)</f>
        <v>1</v>
      </c>
    </row>
    <row r="631" spans="1:14" x14ac:dyDescent="0.35">
      <c r="A631" s="1" t="s">
        <v>99</v>
      </c>
      <c r="B631" s="1" t="s">
        <v>97</v>
      </c>
      <c r="C631" s="1">
        <v>0.77594353237400004</v>
      </c>
      <c r="D631" s="1">
        <v>0.73418573134300003</v>
      </c>
      <c r="E631" s="1" t="s">
        <v>23</v>
      </c>
      <c r="F631" s="1">
        <v>0.73418573134300003</v>
      </c>
      <c r="G631" s="1">
        <f>ABS(arithmetic_underlying_cor_CSD__2[[#This Row],[rho_BP]])*SQRT(139-2)/SQRT(1-ABS(arithmetic_underlying_cor_CSD__2[[#This Row],[rho_BP]])^2)</f>
        <v>14.397831355571249</v>
      </c>
      <c r="H631" s="1">
        <f>ABS(arithmetic_underlying_cor_CSD__2[[#This Row],[rho_ctrl]])*SQRT(201-2)/SQRT(1-ABS(arithmetic_underlying_cor_CSD__2[[#This Row],[rho_ctrl]])^2)</f>
        <v>15.254414003225857</v>
      </c>
      <c r="I631" s="1">
        <f xml:space="preserve"> _xlfn.T.DIST.2T(arithmetic_underlying_cor_CSD__2[[#This Row],[t1]],139-2)</f>
        <v>3.3597004030396024E-29</v>
      </c>
      <c r="J631" s="1">
        <f xml:space="preserve"> _xlfn.T.DIST.2T(arithmetic_underlying_cor_CSD__2[[#This Row],[t2]],201-2)</f>
        <v>2.6295784244751654E-35</v>
      </c>
      <c r="K631" s="1">
        <f>arithmetic_underlying_cor_CSD__2[[#This Row],[p1]]*arithmetic_underlying_cor_CSD__2[[#This Row],[p2]]</f>
        <v>8.8345956925334566E-64</v>
      </c>
      <c r="L631" s="1">
        <v>630</v>
      </c>
      <c r="M631" s="1">
        <f>(arithmetic_underlying_cor_CSD__2[[#This Row],[Rank]]/9906756)*0.05</f>
        <v>3.1796483127271934E-6</v>
      </c>
      <c r="N631" s="1">
        <f>IF(arithmetic_underlying_cor_CSD__2[[#This Row],[p1p2]]&lt;arithmetic_underlying_cor_CSD__2[[#This Row],[Benjamini]],1,0)</f>
        <v>1</v>
      </c>
    </row>
    <row r="632" spans="1:14" x14ac:dyDescent="0.35">
      <c r="A632" s="1" t="s">
        <v>96</v>
      </c>
      <c r="B632" s="1" t="s">
        <v>438</v>
      </c>
      <c r="C632" s="1">
        <v>0.78584059712200005</v>
      </c>
      <c r="D632" s="1">
        <v>0.72468478109500001</v>
      </c>
      <c r="E632" s="1" t="s">
        <v>23</v>
      </c>
      <c r="F632" s="1">
        <v>0.72468478109500001</v>
      </c>
      <c r="G632" s="1">
        <f>ABS(arithmetic_underlying_cor_CSD__2[[#This Row],[rho_BP]])*SQRT(139-2)/SQRT(1-ABS(arithmetic_underlying_cor_CSD__2[[#This Row],[rho_BP]])^2)</f>
        <v>14.873213949038798</v>
      </c>
      <c r="H632" s="1">
        <f>ABS(arithmetic_underlying_cor_CSD__2[[#This Row],[rho_ctrl]])*SQRT(201-2)/SQRT(1-ABS(arithmetic_underlying_cor_CSD__2[[#This Row],[rho_ctrl]])^2)</f>
        <v>14.835620112294706</v>
      </c>
      <c r="I632" s="1">
        <f xml:space="preserve"> _xlfn.T.DIST.2T(arithmetic_underlying_cor_CSD__2[[#This Row],[t1]],139-2)</f>
        <v>2.1991635066135471E-30</v>
      </c>
      <c r="J632" s="1">
        <f xml:space="preserve"> _xlfn.T.DIST.2T(arithmetic_underlying_cor_CSD__2[[#This Row],[t2]],201-2)</f>
        <v>5.0770507502755642E-34</v>
      </c>
      <c r="K632" s="1">
        <f>arithmetic_underlying_cor_CSD__2[[#This Row],[p1]]*arithmetic_underlying_cor_CSD__2[[#This Row],[p2]]</f>
        <v>1.116526473123095E-63</v>
      </c>
      <c r="L632" s="1">
        <v>631</v>
      </c>
      <c r="M632" s="1">
        <f>(arithmetic_underlying_cor_CSD__2[[#This Row],[Rank]]/9906756)*0.05</f>
        <v>3.1846953735410468E-6</v>
      </c>
      <c r="N632" s="1">
        <f>IF(arithmetic_underlying_cor_CSD__2[[#This Row],[p1p2]]&lt;arithmetic_underlying_cor_CSD__2[[#This Row],[Benjamini]],1,0)</f>
        <v>1</v>
      </c>
    </row>
    <row r="633" spans="1:14" x14ac:dyDescent="0.35">
      <c r="A633" s="1" t="s">
        <v>438</v>
      </c>
      <c r="B633" s="1" t="s">
        <v>96</v>
      </c>
      <c r="C633" s="1">
        <v>0.78584059712200005</v>
      </c>
      <c r="D633" s="1">
        <v>0.72468478109500001</v>
      </c>
      <c r="E633" s="1" t="s">
        <v>23</v>
      </c>
      <c r="F633" s="1">
        <v>0.72468478109500001</v>
      </c>
      <c r="G633" s="1">
        <f>ABS(arithmetic_underlying_cor_CSD__2[[#This Row],[rho_BP]])*SQRT(139-2)/SQRT(1-ABS(arithmetic_underlying_cor_CSD__2[[#This Row],[rho_BP]])^2)</f>
        <v>14.873213949038798</v>
      </c>
      <c r="H633" s="1">
        <f>ABS(arithmetic_underlying_cor_CSD__2[[#This Row],[rho_ctrl]])*SQRT(201-2)/SQRT(1-ABS(arithmetic_underlying_cor_CSD__2[[#This Row],[rho_ctrl]])^2)</f>
        <v>14.835620112294706</v>
      </c>
      <c r="I633" s="1">
        <f xml:space="preserve"> _xlfn.T.DIST.2T(arithmetic_underlying_cor_CSD__2[[#This Row],[t1]],139-2)</f>
        <v>2.1991635066135471E-30</v>
      </c>
      <c r="J633" s="1">
        <f xml:space="preserve"> _xlfn.T.DIST.2T(arithmetic_underlying_cor_CSD__2[[#This Row],[t2]],201-2)</f>
        <v>5.0770507502755642E-34</v>
      </c>
      <c r="K633" s="1">
        <f>arithmetic_underlying_cor_CSD__2[[#This Row],[p1]]*arithmetic_underlying_cor_CSD__2[[#This Row],[p2]]</f>
        <v>1.116526473123095E-63</v>
      </c>
      <c r="L633" s="1">
        <v>632</v>
      </c>
      <c r="M633" s="1">
        <f>(arithmetic_underlying_cor_CSD__2[[#This Row],[Rank]]/9906756)*0.05</f>
        <v>3.1897424343548993E-6</v>
      </c>
      <c r="N633" s="1">
        <f>IF(arithmetic_underlying_cor_CSD__2[[#This Row],[p1p2]]&lt;arithmetic_underlying_cor_CSD__2[[#This Row],[Benjamini]],1,0)</f>
        <v>1</v>
      </c>
    </row>
    <row r="634" spans="1:14" x14ac:dyDescent="0.35">
      <c r="A634" s="1" t="s">
        <v>60</v>
      </c>
      <c r="B634" s="1" t="s">
        <v>622</v>
      </c>
      <c r="C634" s="1">
        <v>0.78535873381300003</v>
      </c>
      <c r="D634" s="1">
        <v>0.72455494029900003</v>
      </c>
      <c r="E634" s="1" t="s">
        <v>23</v>
      </c>
      <c r="F634" s="1">
        <v>0.72455494029900003</v>
      </c>
      <c r="G634" s="1">
        <f>ABS(arithmetic_underlying_cor_CSD__2[[#This Row],[rho_BP]])*SQRT(139-2)/SQRT(1-ABS(arithmetic_underlying_cor_CSD__2[[#This Row],[rho_BP]])^2)</f>
        <v>14.849403361679103</v>
      </c>
      <c r="H634" s="1">
        <f>ABS(arithmetic_underlying_cor_CSD__2[[#This Row],[rho_ctrl]])*SQRT(201-2)/SQRT(1-ABS(arithmetic_underlying_cor_CSD__2[[#This Row],[rho_ctrl]])^2)</f>
        <v>14.830023841482975</v>
      </c>
      <c r="I634" s="1">
        <f xml:space="preserve"> _xlfn.T.DIST.2T(arithmetic_underlying_cor_CSD__2[[#This Row],[t1]],139-2)</f>
        <v>2.5197112925955118E-30</v>
      </c>
      <c r="J634" s="1">
        <f xml:space="preserve"> _xlfn.T.DIST.2T(arithmetic_underlying_cor_CSD__2[[#This Row],[t2]],201-2)</f>
        <v>5.2821292695483981E-34</v>
      </c>
      <c r="K634" s="1">
        <f>arithmetic_underlying_cor_CSD__2[[#This Row],[p1]]*arithmetic_underlying_cor_CSD__2[[#This Row],[p2]]</f>
        <v>1.330944076943038E-63</v>
      </c>
      <c r="L634" s="1">
        <v>633</v>
      </c>
      <c r="M634" s="1">
        <f>(arithmetic_underlying_cor_CSD__2[[#This Row],[Rank]]/9906756)*0.05</f>
        <v>3.1947894951687518E-6</v>
      </c>
      <c r="N634" s="1">
        <f>IF(arithmetic_underlying_cor_CSD__2[[#This Row],[p1p2]]&lt;arithmetic_underlying_cor_CSD__2[[#This Row],[Benjamini]],1,0)</f>
        <v>1</v>
      </c>
    </row>
    <row r="635" spans="1:14" x14ac:dyDescent="0.35">
      <c r="A635" s="1" t="s">
        <v>622</v>
      </c>
      <c r="B635" s="1" t="s">
        <v>60</v>
      </c>
      <c r="C635" s="1">
        <v>0.78535873381300003</v>
      </c>
      <c r="D635" s="1">
        <v>0.72455494029900003</v>
      </c>
      <c r="E635" s="1" t="s">
        <v>23</v>
      </c>
      <c r="F635" s="1">
        <v>0.72455494029900003</v>
      </c>
      <c r="G635" s="1">
        <f>ABS(arithmetic_underlying_cor_CSD__2[[#This Row],[rho_BP]])*SQRT(139-2)/SQRT(1-ABS(arithmetic_underlying_cor_CSD__2[[#This Row],[rho_BP]])^2)</f>
        <v>14.849403361679103</v>
      </c>
      <c r="H635" s="1">
        <f>ABS(arithmetic_underlying_cor_CSD__2[[#This Row],[rho_ctrl]])*SQRT(201-2)/SQRT(1-ABS(arithmetic_underlying_cor_CSD__2[[#This Row],[rho_ctrl]])^2)</f>
        <v>14.830023841482975</v>
      </c>
      <c r="I635" s="1">
        <f xml:space="preserve"> _xlfn.T.DIST.2T(arithmetic_underlying_cor_CSD__2[[#This Row],[t1]],139-2)</f>
        <v>2.5197112925955118E-30</v>
      </c>
      <c r="J635" s="1">
        <f xml:space="preserve"> _xlfn.T.DIST.2T(arithmetic_underlying_cor_CSD__2[[#This Row],[t2]],201-2)</f>
        <v>5.2821292695483981E-34</v>
      </c>
      <c r="K635" s="1">
        <f>arithmetic_underlying_cor_CSD__2[[#This Row],[p1]]*arithmetic_underlying_cor_CSD__2[[#This Row],[p2]]</f>
        <v>1.330944076943038E-63</v>
      </c>
      <c r="L635" s="1">
        <v>634</v>
      </c>
      <c r="M635" s="1">
        <f>(arithmetic_underlying_cor_CSD__2[[#This Row],[Rank]]/9906756)*0.05</f>
        <v>3.1998365559826044E-6</v>
      </c>
      <c r="N635" s="1">
        <f>IF(arithmetic_underlying_cor_CSD__2[[#This Row],[p1p2]]&lt;arithmetic_underlying_cor_CSD__2[[#This Row],[Benjamini]],1,0)</f>
        <v>1</v>
      </c>
    </row>
    <row r="636" spans="1:14" x14ac:dyDescent="0.35">
      <c r="A636" s="1" t="s">
        <v>78</v>
      </c>
      <c r="B636" s="1" t="s">
        <v>79</v>
      </c>
      <c r="C636" s="1">
        <v>0.69414677697799998</v>
      </c>
      <c r="D636" s="1">
        <v>0.256010323383</v>
      </c>
      <c r="E636" s="1" t="s">
        <v>16</v>
      </c>
      <c r="F636" s="1">
        <v>0.69414677697799998</v>
      </c>
      <c r="G636" s="1">
        <f>ABS(arithmetic_underlying_cor_CSD__2[[#This Row],[rho_BP]])*SQRT(139-2)/SQRT(1-ABS(arithmetic_underlying_cor_CSD__2[[#This Row],[rho_BP]])^2)</f>
        <v>11.287026571695941</v>
      </c>
      <c r="H636" s="1">
        <f>ABS(arithmetic_underlying_cor_CSD__2[[#This Row],[rho_ctrl]])*SQRT(201-2)/SQRT(1-ABS(arithmetic_underlying_cor_CSD__2[[#This Row],[rho_ctrl]])^2)</f>
        <v>3.7359749638096629</v>
      </c>
      <c r="I636" s="1">
        <f xml:space="preserve"> _xlfn.T.DIST.2T(arithmetic_underlying_cor_CSD__2[[#This Row],[t1]],139-2)</f>
        <v>2.6842823095782983E-21</v>
      </c>
      <c r="J636" s="1">
        <f xml:space="preserve"> _xlfn.T.DIST.2T(arithmetic_underlying_cor_CSD__2[[#This Row],[t2]],201-2)</f>
        <v>2.4420841199945521E-4</v>
      </c>
      <c r="K636" s="1">
        <f>arithmetic_underlying_cor_CSD__2[[#This Row],[p1]]*arithmetic_underlying_cor_CSD__2[[#This Row],[p2]]</f>
        <v>6.5552432018034629E-25</v>
      </c>
      <c r="L636" s="1">
        <v>635</v>
      </c>
      <c r="M636" s="1">
        <f>(arithmetic_underlying_cor_CSD__2[[#This Row],[Rank]]/9906756)*0.05</f>
        <v>3.2048836167964569E-6</v>
      </c>
      <c r="N636" s="1">
        <f>IF(arithmetic_underlying_cor_CSD__2[[#This Row],[p1p2]]&lt;arithmetic_underlying_cor_CSD__2[[#This Row],[Benjamini]],1,0)</f>
        <v>1</v>
      </c>
    </row>
    <row r="637" spans="1:14" x14ac:dyDescent="0.35">
      <c r="A637" s="1" t="s">
        <v>79</v>
      </c>
      <c r="B637" s="1" t="s">
        <v>78</v>
      </c>
      <c r="C637" s="1">
        <v>0.69414677697799998</v>
      </c>
      <c r="D637" s="1">
        <v>0.256010323383</v>
      </c>
      <c r="E637" s="1" t="s">
        <v>16</v>
      </c>
      <c r="F637" s="1">
        <v>0.69414677697799998</v>
      </c>
      <c r="G637" s="1">
        <f>ABS(arithmetic_underlying_cor_CSD__2[[#This Row],[rho_BP]])*SQRT(139-2)/SQRT(1-ABS(arithmetic_underlying_cor_CSD__2[[#This Row],[rho_BP]])^2)</f>
        <v>11.287026571695941</v>
      </c>
      <c r="H637" s="1">
        <f>ABS(arithmetic_underlying_cor_CSD__2[[#This Row],[rho_ctrl]])*SQRT(201-2)/SQRT(1-ABS(arithmetic_underlying_cor_CSD__2[[#This Row],[rho_ctrl]])^2)</f>
        <v>3.7359749638096629</v>
      </c>
      <c r="I637" s="1">
        <f xml:space="preserve"> _xlfn.T.DIST.2T(arithmetic_underlying_cor_CSD__2[[#This Row],[t1]],139-2)</f>
        <v>2.6842823095782983E-21</v>
      </c>
      <c r="J637" s="1">
        <f xml:space="preserve"> _xlfn.T.DIST.2T(arithmetic_underlying_cor_CSD__2[[#This Row],[t2]],201-2)</f>
        <v>2.4420841199945521E-4</v>
      </c>
      <c r="K637" s="1">
        <f>arithmetic_underlying_cor_CSD__2[[#This Row],[p1]]*arithmetic_underlying_cor_CSD__2[[#This Row],[p2]]</f>
        <v>6.5552432018034629E-25</v>
      </c>
      <c r="L637" s="1">
        <v>636</v>
      </c>
      <c r="M637" s="1">
        <f>(arithmetic_underlying_cor_CSD__2[[#This Row],[Rank]]/9906756)*0.05</f>
        <v>3.2099306776103099E-6</v>
      </c>
      <c r="N637" s="1">
        <f>IF(arithmetic_underlying_cor_CSD__2[[#This Row],[p1p2]]&lt;arithmetic_underlying_cor_CSD__2[[#This Row],[Benjamini]],1,0)</f>
        <v>1</v>
      </c>
    </row>
    <row r="638" spans="1:14" x14ac:dyDescent="0.35">
      <c r="A638" s="1" t="s">
        <v>632</v>
      </c>
      <c r="B638" s="1" t="s">
        <v>108</v>
      </c>
      <c r="C638" s="1">
        <v>0.66952020143900004</v>
      </c>
      <c r="D638" s="1">
        <v>0.24406500716400001</v>
      </c>
      <c r="E638" s="1" t="s">
        <v>16</v>
      </c>
      <c r="F638" s="1">
        <v>0.66952020143900004</v>
      </c>
      <c r="G638" s="1">
        <f>ABS(arithmetic_underlying_cor_CSD__2[[#This Row],[rho_BP]])*SQRT(139-2)/SQRT(1-ABS(arithmetic_underlying_cor_CSD__2[[#This Row],[rho_BP]])^2)</f>
        <v>10.550078017631083</v>
      </c>
      <c r="H638" s="1">
        <f>ABS(arithmetic_underlying_cor_CSD__2[[#This Row],[rho_ctrl]])*SQRT(201-2)/SQRT(1-ABS(arithmetic_underlying_cor_CSD__2[[#This Row],[rho_ctrl]])^2)</f>
        <v>3.5503264913087489</v>
      </c>
      <c r="I638" s="1">
        <f xml:space="preserve"> _xlfn.T.DIST.2T(arithmetic_underlying_cor_CSD__2[[#This Row],[t1]],139-2)</f>
        <v>2.0521779192295316E-19</v>
      </c>
      <c r="J638" s="1">
        <f xml:space="preserve"> _xlfn.T.DIST.2T(arithmetic_underlying_cor_CSD__2[[#This Row],[t2]],201-2)</f>
        <v>4.8015449298873571E-4</v>
      </c>
      <c r="K638" s="1">
        <f>arithmetic_underlying_cor_CSD__2[[#This Row],[p1]]*arithmetic_underlying_cor_CSD__2[[#This Row],[p2]]</f>
        <v>9.853624483303344E-23</v>
      </c>
      <c r="L638" s="1">
        <v>637</v>
      </c>
      <c r="M638" s="1">
        <f>(arithmetic_underlying_cor_CSD__2[[#This Row],[Rank]]/9906756)*0.05</f>
        <v>3.2149777384241624E-6</v>
      </c>
      <c r="N638" s="1">
        <f>IF(arithmetic_underlying_cor_CSD__2[[#This Row],[p1p2]]&lt;arithmetic_underlying_cor_CSD__2[[#This Row],[Benjamini]],1,0)</f>
        <v>1</v>
      </c>
    </row>
    <row r="639" spans="1:14" x14ac:dyDescent="0.35">
      <c r="A639" s="1" t="s">
        <v>108</v>
      </c>
      <c r="B639" s="1" t="s">
        <v>632</v>
      </c>
      <c r="C639" s="1">
        <v>0.66952020143900004</v>
      </c>
      <c r="D639" s="1">
        <v>0.24406500716400001</v>
      </c>
      <c r="E639" s="1" t="s">
        <v>16</v>
      </c>
      <c r="F639" s="1">
        <v>0.66952020143900004</v>
      </c>
      <c r="G639" s="1">
        <f>ABS(arithmetic_underlying_cor_CSD__2[[#This Row],[rho_BP]])*SQRT(139-2)/SQRT(1-ABS(arithmetic_underlying_cor_CSD__2[[#This Row],[rho_BP]])^2)</f>
        <v>10.550078017631083</v>
      </c>
      <c r="H639" s="1">
        <f>ABS(arithmetic_underlying_cor_CSD__2[[#This Row],[rho_ctrl]])*SQRT(201-2)/SQRT(1-ABS(arithmetic_underlying_cor_CSD__2[[#This Row],[rho_ctrl]])^2)</f>
        <v>3.5503264913087489</v>
      </c>
      <c r="I639" s="1">
        <f xml:space="preserve"> _xlfn.T.DIST.2T(arithmetic_underlying_cor_CSD__2[[#This Row],[t1]],139-2)</f>
        <v>2.0521779192295316E-19</v>
      </c>
      <c r="J639" s="1">
        <f xml:space="preserve"> _xlfn.T.DIST.2T(arithmetic_underlying_cor_CSD__2[[#This Row],[t2]],201-2)</f>
        <v>4.8015449298873571E-4</v>
      </c>
      <c r="K639" s="1">
        <f>arithmetic_underlying_cor_CSD__2[[#This Row],[p1]]*arithmetic_underlying_cor_CSD__2[[#This Row],[p2]]</f>
        <v>9.853624483303344E-23</v>
      </c>
      <c r="L639" s="1">
        <v>638</v>
      </c>
      <c r="M639" s="1">
        <f>(arithmetic_underlying_cor_CSD__2[[#This Row],[Rank]]/9906756)*0.05</f>
        <v>3.2200247992380149E-6</v>
      </c>
      <c r="N639" s="1">
        <f>IF(arithmetic_underlying_cor_CSD__2[[#This Row],[p1p2]]&lt;arithmetic_underlying_cor_CSD__2[[#This Row],[Benjamini]],1,0)</f>
        <v>1</v>
      </c>
    </row>
    <row r="640" spans="1:14" x14ac:dyDescent="0.35">
      <c r="A640" s="1" t="s">
        <v>367</v>
      </c>
      <c r="B640" s="1" t="s">
        <v>108</v>
      </c>
      <c r="C640" s="1">
        <v>0.67533618704999998</v>
      </c>
      <c r="D640" s="1">
        <v>0.22535728706499999</v>
      </c>
      <c r="E640" s="1" t="s">
        <v>16</v>
      </c>
      <c r="F640" s="1">
        <v>0.67533618704999998</v>
      </c>
      <c r="G640" s="1">
        <f>ABS(arithmetic_underlying_cor_CSD__2[[#This Row],[rho_BP]])*SQRT(139-2)/SQRT(1-ABS(arithmetic_underlying_cor_CSD__2[[#This Row],[rho_BP]])^2)</f>
        <v>10.717966073129272</v>
      </c>
      <c r="H640" s="1">
        <f>ABS(arithmetic_underlying_cor_CSD__2[[#This Row],[rho_ctrl]])*SQRT(201-2)/SQRT(1-ABS(arithmetic_underlying_cor_CSD__2[[#This Row],[rho_ctrl]])^2)</f>
        <v>3.2629923469509277</v>
      </c>
      <c r="I640" s="1">
        <f xml:space="preserve"> _xlfn.T.DIST.2T(arithmetic_underlying_cor_CSD__2[[#This Row],[t1]],139-2)</f>
        <v>7.6528392192653789E-20</v>
      </c>
      <c r="J640" s="1">
        <f xml:space="preserve"> _xlfn.T.DIST.2T(arithmetic_underlying_cor_CSD__2[[#This Row],[t2]],201-2)</f>
        <v>1.2974528584292269E-3</v>
      </c>
      <c r="K640" s="1">
        <f>arithmetic_underlying_cor_CSD__2[[#This Row],[p1]]*arithmetic_underlying_cor_CSD__2[[#This Row],[p2]]</f>
        <v>9.9291981201351596E-23</v>
      </c>
      <c r="L640" s="1">
        <v>639</v>
      </c>
      <c r="M640" s="1">
        <f>(arithmetic_underlying_cor_CSD__2[[#This Row],[Rank]]/9906756)*0.05</f>
        <v>3.2250718600518675E-6</v>
      </c>
      <c r="N640" s="1">
        <f>IF(arithmetic_underlying_cor_CSD__2[[#This Row],[p1p2]]&lt;arithmetic_underlying_cor_CSD__2[[#This Row],[Benjamini]],1,0)</f>
        <v>1</v>
      </c>
    </row>
    <row r="641" spans="1:14" x14ac:dyDescent="0.35">
      <c r="A641" s="1" t="s">
        <v>108</v>
      </c>
      <c r="B641" s="1" t="s">
        <v>367</v>
      </c>
      <c r="C641" s="1">
        <v>0.67533618704999998</v>
      </c>
      <c r="D641" s="1">
        <v>0.22535728706499999</v>
      </c>
      <c r="E641" s="1" t="s">
        <v>16</v>
      </c>
      <c r="F641" s="1">
        <v>0.67533618704999998</v>
      </c>
      <c r="G641" s="1">
        <f>ABS(arithmetic_underlying_cor_CSD__2[[#This Row],[rho_BP]])*SQRT(139-2)/SQRT(1-ABS(arithmetic_underlying_cor_CSD__2[[#This Row],[rho_BP]])^2)</f>
        <v>10.717966073129272</v>
      </c>
      <c r="H641" s="1">
        <f>ABS(arithmetic_underlying_cor_CSD__2[[#This Row],[rho_ctrl]])*SQRT(201-2)/SQRT(1-ABS(arithmetic_underlying_cor_CSD__2[[#This Row],[rho_ctrl]])^2)</f>
        <v>3.2629923469509277</v>
      </c>
      <c r="I641" s="1">
        <f xml:space="preserve"> _xlfn.T.DIST.2T(arithmetic_underlying_cor_CSD__2[[#This Row],[t1]],139-2)</f>
        <v>7.6528392192653789E-20</v>
      </c>
      <c r="J641" s="1">
        <f xml:space="preserve"> _xlfn.T.DIST.2T(arithmetic_underlying_cor_CSD__2[[#This Row],[t2]],201-2)</f>
        <v>1.2974528584292269E-3</v>
      </c>
      <c r="K641" s="1">
        <f>arithmetic_underlying_cor_CSD__2[[#This Row],[p1]]*arithmetic_underlying_cor_CSD__2[[#This Row],[p2]]</f>
        <v>9.9291981201351596E-23</v>
      </c>
      <c r="L641" s="1">
        <v>640</v>
      </c>
      <c r="M641" s="1">
        <f>(arithmetic_underlying_cor_CSD__2[[#This Row],[Rank]]/9906756)*0.05</f>
        <v>3.23011892086572E-6</v>
      </c>
      <c r="N641" s="1">
        <f>IF(arithmetic_underlying_cor_CSD__2[[#This Row],[p1p2]]&lt;arithmetic_underlying_cor_CSD__2[[#This Row],[Benjamini]],1,0)</f>
        <v>1</v>
      </c>
    </row>
    <row r="642" spans="1:14" x14ac:dyDescent="0.35">
      <c r="A642" s="1" t="s">
        <v>186</v>
      </c>
      <c r="B642" s="1" t="s">
        <v>108</v>
      </c>
      <c r="C642" s="1">
        <v>0.67290362589899999</v>
      </c>
      <c r="D642" s="1">
        <v>0.19037586268699999</v>
      </c>
      <c r="E642" s="1" t="s">
        <v>16</v>
      </c>
      <c r="F642" s="1">
        <v>0.67290362589899999</v>
      </c>
      <c r="G642" s="1">
        <f>ABS(arithmetic_underlying_cor_CSD__2[[#This Row],[rho_BP]])*SQRT(139-2)/SQRT(1-ABS(arithmetic_underlying_cor_CSD__2[[#This Row],[rho_BP]])^2)</f>
        <v>10.647308209508275</v>
      </c>
      <c r="H642" s="1">
        <f>ABS(arithmetic_underlying_cor_CSD__2[[#This Row],[rho_ctrl]])*SQRT(201-2)/SQRT(1-ABS(arithmetic_underlying_cor_CSD__2[[#This Row],[rho_ctrl]])^2)</f>
        <v>2.7356128990451647</v>
      </c>
      <c r="I642" s="1">
        <f xml:space="preserve"> _xlfn.T.DIST.2T(arithmetic_underlying_cor_CSD__2[[#This Row],[t1]],139-2)</f>
        <v>1.1592625068351529E-19</v>
      </c>
      <c r="J642" s="1">
        <f xml:space="preserve"> _xlfn.T.DIST.2T(arithmetic_underlying_cor_CSD__2[[#This Row],[t2]],201-2)</f>
        <v>6.7891662572938851E-3</v>
      </c>
      <c r="K642" s="1">
        <f>arithmetic_underlying_cor_CSD__2[[#This Row],[p1]]*arithmetic_underlying_cor_CSD__2[[#This Row],[p2]]</f>
        <v>7.870425894751142E-22</v>
      </c>
      <c r="L642" s="1">
        <v>641</v>
      </c>
      <c r="M642" s="1">
        <f>(arithmetic_underlying_cor_CSD__2[[#This Row],[Rank]]/9906756)*0.05</f>
        <v>3.2351659816795734E-6</v>
      </c>
      <c r="N642" s="1">
        <f>IF(arithmetic_underlying_cor_CSD__2[[#This Row],[p1p2]]&lt;arithmetic_underlying_cor_CSD__2[[#This Row],[Benjamini]],1,0)</f>
        <v>1</v>
      </c>
    </row>
    <row r="643" spans="1:14" x14ac:dyDescent="0.35">
      <c r="A643" s="1" t="s">
        <v>108</v>
      </c>
      <c r="B643" s="1" t="s">
        <v>186</v>
      </c>
      <c r="C643" s="1">
        <v>0.67290362589899999</v>
      </c>
      <c r="D643" s="1">
        <v>0.19037586268699999</v>
      </c>
      <c r="E643" s="1" t="s">
        <v>16</v>
      </c>
      <c r="F643" s="1">
        <v>0.67290362589899999</v>
      </c>
      <c r="G643" s="1">
        <f>ABS(arithmetic_underlying_cor_CSD__2[[#This Row],[rho_BP]])*SQRT(139-2)/SQRT(1-ABS(arithmetic_underlying_cor_CSD__2[[#This Row],[rho_BP]])^2)</f>
        <v>10.647308209508275</v>
      </c>
      <c r="H643" s="1">
        <f>ABS(arithmetic_underlying_cor_CSD__2[[#This Row],[rho_ctrl]])*SQRT(201-2)/SQRT(1-ABS(arithmetic_underlying_cor_CSD__2[[#This Row],[rho_ctrl]])^2)</f>
        <v>2.7356128990451647</v>
      </c>
      <c r="I643" s="1">
        <f xml:space="preserve"> _xlfn.T.DIST.2T(arithmetic_underlying_cor_CSD__2[[#This Row],[t1]],139-2)</f>
        <v>1.1592625068351529E-19</v>
      </c>
      <c r="J643" s="1">
        <f xml:space="preserve"> _xlfn.T.DIST.2T(arithmetic_underlying_cor_CSD__2[[#This Row],[t2]],201-2)</f>
        <v>6.7891662572938851E-3</v>
      </c>
      <c r="K643" s="1">
        <f>arithmetic_underlying_cor_CSD__2[[#This Row],[p1]]*arithmetic_underlying_cor_CSD__2[[#This Row],[p2]]</f>
        <v>7.870425894751142E-22</v>
      </c>
      <c r="L643" s="1">
        <v>642</v>
      </c>
      <c r="M643" s="1">
        <f>(arithmetic_underlying_cor_CSD__2[[#This Row],[Rank]]/9906756)*0.05</f>
        <v>3.2402130424934259E-6</v>
      </c>
      <c r="N643" s="1">
        <f>IF(arithmetic_underlying_cor_CSD__2[[#This Row],[p1p2]]&lt;arithmetic_underlying_cor_CSD__2[[#This Row],[Benjamini]],1,0)</f>
        <v>1</v>
      </c>
    </row>
    <row r="644" spans="1:14" x14ac:dyDescent="0.35">
      <c r="A644" s="1" t="s">
        <v>300</v>
      </c>
      <c r="B644" s="1" t="s">
        <v>28</v>
      </c>
      <c r="C644" s="1">
        <v>-0.66015165467600001</v>
      </c>
      <c r="D644" s="1">
        <v>-0.216700688557</v>
      </c>
      <c r="E644" s="1" t="s">
        <v>16</v>
      </c>
      <c r="F644" s="1">
        <v>-0.66015165467600001</v>
      </c>
      <c r="G644" s="1">
        <f>ABS(arithmetic_underlying_cor_CSD__2[[#This Row],[rho_BP]])*SQRT(139-2)/SQRT(1-ABS(arithmetic_underlying_cor_CSD__2[[#This Row],[rho_BP]])^2)</f>
        <v>10.286971546454305</v>
      </c>
      <c r="H644" s="1">
        <f>ABS(arithmetic_underlying_cor_CSD__2[[#This Row],[rho_ctrl]])*SQRT(201-2)/SQRT(1-ABS(arithmetic_underlying_cor_CSD__2[[#This Row],[rho_ctrl]])^2)</f>
        <v>3.1313461605804962</v>
      </c>
      <c r="I644" s="1">
        <f xml:space="preserve"> _xlfn.T.DIST.2T(arithmetic_underlying_cor_CSD__2[[#This Row],[t1]],139-2)</f>
        <v>9.6015749740437553E-19</v>
      </c>
      <c r="J644" s="1">
        <f xml:space="preserve"> _xlfn.T.DIST.2T(arithmetic_underlying_cor_CSD__2[[#This Row],[t2]],201-2)</f>
        <v>2.0022294462095813E-3</v>
      </c>
      <c r="K644" s="1">
        <f>arithmetic_underlying_cor_CSD__2[[#This Row],[p1]]*arithmetic_underlying_cor_CSD__2[[#This Row],[p2]]</f>
        <v>1.9224556143019404E-21</v>
      </c>
      <c r="L644" s="1">
        <v>643</v>
      </c>
      <c r="M644" s="1">
        <f>(arithmetic_underlying_cor_CSD__2[[#This Row],[Rank]]/9906756)*0.05</f>
        <v>3.2452601033072789E-6</v>
      </c>
      <c r="N644" s="1">
        <f>IF(arithmetic_underlying_cor_CSD__2[[#This Row],[p1p2]]&lt;arithmetic_underlying_cor_CSD__2[[#This Row],[Benjamini]],1,0)</f>
        <v>1</v>
      </c>
    </row>
    <row r="645" spans="1:14" x14ac:dyDescent="0.35">
      <c r="A645" s="1" t="s">
        <v>28</v>
      </c>
      <c r="B645" s="1" t="s">
        <v>300</v>
      </c>
      <c r="C645" s="1">
        <v>-0.66015165467600001</v>
      </c>
      <c r="D645" s="1">
        <v>-0.216700688557</v>
      </c>
      <c r="E645" s="1" t="s">
        <v>16</v>
      </c>
      <c r="F645" s="1">
        <v>-0.66015165467600001</v>
      </c>
      <c r="G645" s="1">
        <f>ABS(arithmetic_underlying_cor_CSD__2[[#This Row],[rho_BP]])*SQRT(139-2)/SQRT(1-ABS(arithmetic_underlying_cor_CSD__2[[#This Row],[rho_BP]])^2)</f>
        <v>10.286971546454305</v>
      </c>
      <c r="H645" s="1">
        <f>ABS(arithmetic_underlying_cor_CSD__2[[#This Row],[rho_ctrl]])*SQRT(201-2)/SQRT(1-ABS(arithmetic_underlying_cor_CSD__2[[#This Row],[rho_ctrl]])^2)</f>
        <v>3.1313461605804962</v>
      </c>
      <c r="I645" s="1">
        <f xml:space="preserve"> _xlfn.T.DIST.2T(arithmetic_underlying_cor_CSD__2[[#This Row],[t1]],139-2)</f>
        <v>9.6015749740437553E-19</v>
      </c>
      <c r="J645" s="1">
        <f xml:space="preserve"> _xlfn.T.DIST.2T(arithmetic_underlying_cor_CSD__2[[#This Row],[t2]],201-2)</f>
        <v>2.0022294462095813E-3</v>
      </c>
      <c r="K645" s="1">
        <f>arithmetic_underlying_cor_CSD__2[[#This Row],[p1]]*arithmetic_underlying_cor_CSD__2[[#This Row],[p2]]</f>
        <v>1.9224556143019404E-21</v>
      </c>
      <c r="L645" s="1">
        <v>644</v>
      </c>
      <c r="M645" s="1">
        <f>(arithmetic_underlying_cor_CSD__2[[#This Row],[Rank]]/9906756)*0.05</f>
        <v>3.2503071641211314E-6</v>
      </c>
      <c r="N645" s="1">
        <f>IF(arithmetic_underlying_cor_CSD__2[[#This Row],[p1p2]]&lt;arithmetic_underlying_cor_CSD__2[[#This Row],[Benjamini]],1,0)</f>
        <v>1</v>
      </c>
    </row>
    <row r="646" spans="1:14" x14ac:dyDescent="0.35">
      <c r="A646" s="1" t="s">
        <v>696</v>
      </c>
      <c r="B646" s="1" t="s">
        <v>108</v>
      </c>
      <c r="C646" s="1">
        <v>0.65618954676300001</v>
      </c>
      <c r="D646" s="1">
        <v>0.22472992865700001</v>
      </c>
      <c r="E646" s="1" t="s">
        <v>16</v>
      </c>
      <c r="F646" s="1">
        <v>0.65618954676300001</v>
      </c>
      <c r="G646" s="1">
        <f>ABS(arithmetic_underlying_cor_CSD__2[[#This Row],[rho_BP]])*SQRT(139-2)/SQRT(1-ABS(arithmetic_underlying_cor_CSD__2[[#This Row],[rho_BP]])^2)</f>
        <v>10.178294982571805</v>
      </c>
      <c r="H646" s="1">
        <f>ABS(arithmetic_underlying_cor_CSD__2[[#This Row],[rho_ctrl]])*SQRT(201-2)/SQRT(1-ABS(arithmetic_underlying_cor_CSD__2[[#This Row],[rho_ctrl]])^2)</f>
        <v>3.2534248337637117</v>
      </c>
      <c r="I646" s="1">
        <f xml:space="preserve"> _xlfn.T.DIST.2T(arithmetic_underlying_cor_CSD__2[[#This Row],[t1]],139-2)</f>
        <v>1.8138989316232664E-18</v>
      </c>
      <c r="J646" s="1">
        <f xml:space="preserve"> _xlfn.T.DIST.2T(arithmetic_underlying_cor_CSD__2[[#This Row],[t2]],201-2)</f>
        <v>1.3396311266407846E-3</v>
      </c>
      <c r="K646" s="1">
        <f>arithmetic_underlying_cor_CSD__2[[#This Row],[p1]]*arithmetic_underlying_cor_CSD__2[[#This Row],[p2]]</f>
        <v>2.429955469382992E-21</v>
      </c>
      <c r="L646" s="1">
        <v>645</v>
      </c>
      <c r="M646" s="1">
        <f>(arithmetic_underlying_cor_CSD__2[[#This Row],[Rank]]/9906756)*0.05</f>
        <v>3.2553542249349839E-6</v>
      </c>
      <c r="N646" s="1">
        <f>IF(arithmetic_underlying_cor_CSD__2[[#This Row],[p1p2]]&lt;arithmetic_underlying_cor_CSD__2[[#This Row],[Benjamini]],1,0)</f>
        <v>1</v>
      </c>
    </row>
    <row r="647" spans="1:14" x14ac:dyDescent="0.35">
      <c r="A647" s="1" t="s">
        <v>108</v>
      </c>
      <c r="B647" s="1" t="s">
        <v>696</v>
      </c>
      <c r="C647" s="1">
        <v>0.65618954676300001</v>
      </c>
      <c r="D647" s="1">
        <v>0.22472992865700001</v>
      </c>
      <c r="E647" s="1" t="s">
        <v>16</v>
      </c>
      <c r="F647" s="1">
        <v>0.65618954676300001</v>
      </c>
      <c r="G647" s="1">
        <f>ABS(arithmetic_underlying_cor_CSD__2[[#This Row],[rho_BP]])*SQRT(139-2)/SQRT(1-ABS(arithmetic_underlying_cor_CSD__2[[#This Row],[rho_BP]])^2)</f>
        <v>10.178294982571805</v>
      </c>
      <c r="H647" s="1">
        <f>ABS(arithmetic_underlying_cor_CSD__2[[#This Row],[rho_ctrl]])*SQRT(201-2)/SQRT(1-ABS(arithmetic_underlying_cor_CSD__2[[#This Row],[rho_ctrl]])^2)</f>
        <v>3.2534248337637117</v>
      </c>
      <c r="I647" s="1">
        <f xml:space="preserve"> _xlfn.T.DIST.2T(arithmetic_underlying_cor_CSD__2[[#This Row],[t1]],139-2)</f>
        <v>1.8138989316232664E-18</v>
      </c>
      <c r="J647" s="1">
        <f xml:space="preserve"> _xlfn.T.DIST.2T(arithmetic_underlying_cor_CSD__2[[#This Row],[t2]],201-2)</f>
        <v>1.3396311266407846E-3</v>
      </c>
      <c r="K647" s="1">
        <f>arithmetic_underlying_cor_CSD__2[[#This Row],[p1]]*arithmetic_underlying_cor_CSD__2[[#This Row],[p2]]</f>
        <v>2.429955469382992E-21</v>
      </c>
      <c r="L647" s="1">
        <v>646</v>
      </c>
      <c r="M647" s="1">
        <f>(arithmetic_underlying_cor_CSD__2[[#This Row],[Rank]]/9906756)*0.05</f>
        <v>3.2604012857488365E-6</v>
      </c>
      <c r="N647" s="1">
        <f>IF(arithmetic_underlying_cor_CSD__2[[#This Row],[p1p2]]&lt;arithmetic_underlying_cor_CSD__2[[#This Row],[Benjamini]],1,0)</f>
        <v>1</v>
      </c>
    </row>
    <row r="648" spans="1:14" x14ac:dyDescent="0.35">
      <c r="A648" s="1" t="s">
        <v>192</v>
      </c>
      <c r="B648" s="1" t="s">
        <v>108</v>
      </c>
      <c r="C648" s="1">
        <v>0.65478939568299999</v>
      </c>
      <c r="D648" s="1">
        <v>0.216210985075</v>
      </c>
      <c r="E648" s="1" t="s">
        <v>16</v>
      </c>
      <c r="F648" s="1">
        <v>0.65478939568299999</v>
      </c>
      <c r="G648" s="1">
        <f>ABS(arithmetic_underlying_cor_CSD__2[[#This Row],[rho_BP]])*SQRT(139-2)/SQRT(1-ABS(arithmetic_underlying_cor_CSD__2[[#This Row],[rho_BP]])^2)</f>
        <v>10.140246031427399</v>
      </c>
      <c r="H648" s="1">
        <f>ABS(arithmetic_underlying_cor_CSD__2[[#This Row],[rho_ctrl]])*SQRT(201-2)/SQRT(1-ABS(arithmetic_underlying_cor_CSD__2[[#This Row],[rho_ctrl]])^2)</f>
        <v>3.1239224675125006</v>
      </c>
      <c r="I648" s="1">
        <f xml:space="preserve"> _xlfn.T.DIST.2T(arithmetic_underlying_cor_CSD__2[[#This Row],[t1]],139-2)</f>
        <v>2.2659813184646252E-18</v>
      </c>
      <c r="J648" s="1">
        <f xml:space="preserve"> _xlfn.T.DIST.2T(arithmetic_underlying_cor_CSD__2[[#This Row],[t2]],201-2)</f>
        <v>2.0509828335900423E-3</v>
      </c>
      <c r="K648" s="1">
        <f>arithmetic_underlying_cor_CSD__2[[#This Row],[p1]]*arithmetic_underlying_cor_CSD__2[[#This Row],[p2]]</f>
        <v>4.6474887854066768E-21</v>
      </c>
      <c r="L648" s="1">
        <v>647</v>
      </c>
      <c r="M648" s="1">
        <f>(arithmetic_underlying_cor_CSD__2[[#This Row],[Rank]]/9906756)*0.05</f>
        <v>3.265448346562689E-6</v>
      </c>
      <c r="N648" s="1">
        <f>IF(arithmetic_underlying_cor_CSD__2[[#This Row],[p1p2]]&lt;arithmetic_underlying_cor_CSD__2[[#This Row],[Benjamini]],1,0)</f>
        <v>1</v>
      </c>
    </row>
    <row r="649" spans="1:14" x14ac:dyDescent="0.35">
      <c r="A649" s="1" t="s">
        <v>108</v>
      </c>
      <c r="B649" s="1" t="s">
        <v>192</v>
      </c>
      <c r="C649" s="1">
        <v>0.65478939568299999</v>
      </c>
      <c r="D649" s="1">
        <v>0.216210985075</v>
      </c>
      <c r="E649" s="1" t="s">
        <v>16</v>
      </c>
      <c r="F649" s="1">
        <v>0.65478939568299999</v>
      </c>
      <c r="G649" s="1">
        <f>ABS(arithmetic_underlying_cor_CSD__2[[#This Row],[rho_BP]])*SQRT(139-2)/SQRT(1-ABS(arithmetic_underlying_cor_CSD__2[[#This Row],[rho_BP]])^2)</f>
        <v>10.140246031427399</v>
      </c>
      <c r="H649" s="1">
        <f>ABS(arithmetic_underlying_cor_CSD__2[[#This Row],[rho_ctrl]])*SQRT(201-2)/SQRT(1-ABS(arithmetic_underlying_cor_CSD__2[[#This Row],[rho_ctrl]])^2)</f>
        <v>3.1239224675125006</v>
      </c>
      <c r="I649" s="1">
        <f xml:space="preserve"> _xlfn.T.DIST.2T(arithmetic_underlying_cor_CSD__2[[#This Row],[t1]],139-2)</f>
        <v>2.2659813184646252E-18</v>
      </c>
      <c r="J649" s="1">
        <f xml:space="preserve"> _xlfn.T.DIST.2T(arithmetic_underlying_cor_CSD__2[[#This Row],[t2]],201-2)</f>
        <v>2.0509828335900423E-3</v>
      </c>
      <c r="K649" s="1">
        <f>arithmetic_underlying_cor_CSD__2[[#This Row],[p1]]*arithmetic_underlying_cor_CSD__2[[#This Row],[p2]]</f>
        <v>4.6474887854066768E-21</v>
      </c>
      <c r="L649" s="1">
        <v>648</v>
      </c>
      <c r="M649" s="1">
        <f>(arithmetic_underlying_cor_CSD__2[[#This Row],[Rank]]/9906756)*0.05</f>
        <v>3.270495407376542E-6</v>
      </c>
      <c r="N649" s="1">
        <f>IF(arithmetic_underlying_cor_CSD__2[[#This Row],[p1p2]]&lt;arithmetic_underlying_cor_CSD__2[[#This Row],[Benjamini]],1,0)</f>
        <v>1</v>
      </c>
    </row>
    <row r="650" spans="1:14" x14ac:dyDescent="0.35">
      <c r="A650" s="1" t="s">
        <v>625</v>
      </c>
      <c r="B650" s="1" t="s">
        <v>108</v>
      </c>
      <c r="C650" s="1">
        <v>0.65071052518000005</v>
      </c>
      <c r="D650" s="1">
        <v>0.208093859701</v>
      </c>
      <c r="E650" s="1" t="s">
        <v>16</v>
      </c>
      <c r="F650" s="1">
        <v>0.65071052518000005</v>
      </c>
      <c r="G650" s="1">
        <f>ABS(arithmetic_underlying_cor_CSD__2[[#This Row],[rho_BP]])*SQRT(139-2)/SQRT(1-ABS(arithmetic_underlying_cor_CSD__2[[#This Row],[rho_BP]])^2)</f>
        <v>10.030438171497227</v>
      </c>
      <c r="H650" s="1">
        <f>ABS(arithmetic_underlying_cor_CSD__2[[#This Row],[rho_ctrl]])*SQRT(201-2)/SQRT(1-ABS(arithmetic_underlying_cor_CSD__2[[#This Row],[rho_ctrl]])^2)</f>
        <v>3.0012253772592081</v>
      </c>
      <c r="I650" s="1">
        <f xml:space="preserve"> _xlfn.T.DIST.2T(arithmetic_underlying_cor_CSD__2[[#This Row],[t1]],139-2)</f>
        <v>4.3043501656638243E-18</v>
      </c>
      <c r="J650" s="1">
        <f xml:space="preserve"> _xlfn.T.DIST.2T(arithmetic_underlying_cor_CSD__2[[#This Row],[t2]],201-2)</f>
        <v>3.0331352044856903E-3</v>
      </c>
      <c r="K650" s="1">
        <f>arithmetic_underlying_cor_CSD__2[[#This Row],[p1]]*arithmetic_underlying_cor_CSD__2[[#This Row],[p2]]</f>
        <v>1.3055676019908758E-20</v>
      </c>
      <c r="L650" s="1">
        <v>649</v>
      </c>
      <c r="M650" s="1">
        <f>(arithmetic_underlying_cor_CSD__2[[#This Row],[Rank]]/9906756)*0.05</f>
        <v>3.2755424681903945E-6</v>
      </c>
      <c r="N650" s="1">
        <f>IF(arithmetic_underlying_cor_CSD__2[[#This Row],[p1p2]]&lt;arithmetic_underlying_cor_CSD__2[[#This Row],[Benjamini]],1,0)</f>
        <v>1</v>
      </c>
    </row>
    <row r="651" spans="1:14" x14ac:dyDescent="0.35">
      <c r="A651" s="1" t="s">
        <v>108</v>
      </c>
      <c r="B651" s="1" t="s">
        <v>625</v>
      </c>
      <c r="C651" s="1">
        <v>0.65071052518000005</v>
      </c>
      <c r="D651" s="1">
        <v>0.208093859701</v>
      </c>
      <c r="E651" s="1" t="s">
        <v>16</v>
      </c>
      <c r="F651" s="1">
        <v>0.65071052518000005</v>
      </c>
      <c r="G651" s="1">
        <f>ABS(arithmetic_underlying_cor_CSD__2[[#This Row],[rho_BP]])*SQRT(139-2)/SQRT(1-ABS(arithmetic_underlying_cor_CSD__2[[#This Row],[rho_BP]])^2)</f>
        <v>10.030438171497227</v>
      </c>
      <c r="H651" s="1">
        <f>ABS(arithmetic_underlying_cor_CSD__2[[#This Row],[rho_ctrl]])*SQRT(201-2)/SQRT(1-ABS(arithmetic_underlying_cor_CSD__2[[#This Row],[rho_ctrl]])^2)</f>
        <v>3.0012253772592081</v>
      </c>
      <c r="I651" s="1">
        <f xml:space="preserve"> _xlfn.T.DIST.2T(arithmetic_underlying_cor_CSD__2[[#This Row],[t1]],139-2)</f>
        <v>4.3043501656638243E-18</v>
      </c>
      <c r="J651" s="1">
        <f xml:space="preserve"> _xlfn.T.DIST.2T(arithmetic_underlying_cor_CSD__2[[#This Row],[t2]],201-2)</f>
        <v>3.0331352044856903E-3</v>
      </c>
      <c r="K651" s="1">
        <f>arithmetic_underlying_cor_CSD__2[[#This Row],[p1]]*arithmetic_underlying_cor_CSD__2[[#This Row],[p2]]</f>
        <v>1.3055676019908758E-20</v>
      </c>
      <c r="L651" s="1">
        <v>650</v>
      </c>
      <c r="M651" s="1">
        <f>(arithmetic_underlying_cor_CSD__2[[#This Row],[Rank]]/9906756)*0.05</f>
        <v>3.2805895290042479E-6</v>
      </c>
      <c r="N651" s="1">
        <f>IF(arithmetic_underlying_cor_CSD__2[[#This Row],[p1p2]]&lt;arithmetic_underlying_cor_CSD__2[[#This Row],[Benjamini]],1,0)</f>
        <v>1</v>
      </c>
    </row>
    <row r="652" spans="1:14" x14ac:dyDescent="0.35">
      <c r="A652" s="1" t="s">
        <v>145</v>
      </c>
      <c r="B652" s="1" t="s">
        <v>59</v>
      </c>
      <c r="C652" s="1">
        <v>0.14637529496400001</v>
      </c>
      <c r="D652" s="1">
        <v>0.572707758209</v>
      </c>
      <c r="E652" s="1" t="s">
        <v>16</v>
      </c>
      <c r="F652" s="1">
        <v>0.572707758209</v>
      </c>
      <c r="G652" s="1">
        <f>ABS(arithmetic_underlying_cor_CSD__2[[#This Row],[rho_BP]])*SQRT(139-2)/SQRT(1-ABS(arithmetic_underlying_cor_CSD__2[[#This Row],[rho_BP]])^2)</f>
        <v>1.7319333294253609</v>
      </c>
      <c r="H652" s="1">
        <f>ABS(arithmetic_underlying_cor_CSD__2[[#This Row],[rho_ctrl]])*SQRT(201-2)/SQRT(1-ABS(arithmetic_underlying_cor_CSD__2[[#This Row],[rho_ctrl]])^2)</f>
        <v>9.8553734618618556</v>
      </c>
      <c r="I652" s="1">
        <f xml:space="preserve"> _xlfn.T.DIST.2T(arithmetic_underlying_cor_CSD__2[[#This Row],[t1]],139-2)</f>
        <v>8.553624140113264E-2</v>
      </c>
      <c r="J652" s="1">
        <f xml:space="preserve"> _xlfn.T.DIST.2T(arithmetic_underlying_cor_CSD__2[[#This Row],[t2]],201-2)</f>
        <v>6.5062614358933475E-19</v>
      </c>
      <c r="K652" s="1">
        <f>arithmetic_underlying_cor_CSD__2[[#This Row],[p1]]*arithmetic_underlying_cor_CSD__2[[#This Row],[p2]]</f>
        <v>5.5652114879945323E-20</v>
      </c>
      <c r="L652" s="1">
        <v>651</v>
      </c>
      <c r="M652" s="1">
        <f>(arithmetic_underlying_cor_CSD__2[[#This Row],[Rank]]/9906756)*0.05</f>
        <v>3.2856365898181004E-6</v>
      </c>
      <c r="N652" s="1">
        <f>IF(arithmetic_underlying_cor_CSD__2[[#This Row],[p1p2]]&lt;arithmetic_underlying_cor_CSD__2[[#This Row],[Benjamini]],1,0)</f>
        <v>1</v>
      </c>
    </row>
    <row r="653" spans="1:14" x14ac:dyDescent="0.35">
      <c r="A653" s="1" t="s">
        <v>59</v>
      </c>
      <c r="B653" s="1" t="s">
        <v>145</v>
      </c>
      <c r="C653" s="1">
        <v>0.14637529496400001</v>
      </c>
      <c r="D653" s="1">
        <v>0.572707758209</v>
      </c>
      <c r="E653" s="1" t="s">
        <v>16</v>
      </c>
      <c r="F653" s="1">
        <v>0.572707758209</v>
      </c>
      <c r="G653" s="1">
        <f>ABS(arithmetic_underlying_cor_CSD__2[[#This Row],[rho_BP]])*SQRT(139-2)/SQRT(1-ABS(arithmetic_underlying_cor_CSD__2[[#This Row],[rho_BP]])^2)</f>
        <v>1.7319333294253609</v>
      </c>
      <c r="H653" s="1">
        <f>ABS(arithmetic_underlying_cor_CSD__2[[#This Row],[rho_ctrl]])*SQRT(201-2)/SQRT(1-ABS(arithmetic_underlying_cor_CSD__2[[#This Row],[rho_ctrl]])^2)</f>
        <v>9.8553734618618556</v>
      </c>
      <c r="I653" s="1">
        <f xml:space="preserve"> _xlfn.T.DIST.2T(arithmetic_underlying_cor_CSD__2[[#This Row],[t1]],139-2)</f>
        <v>8.553624140113264E-2</v>
      </c>
      <c r="J653" s="1">
        <f xml:space="preserve"> _xlfn.T.DIST.2T(arithmetic_underlying_cor_CSD__2[[#This Row],[t2]],201-2)</f>
        <v>6.5062614358933475E-19</v>
      </c>
      <c r="K653" s="1">
        <f>arithmetic_underlying_cor_CSD__2[[#This Row],[p1]]*arithmetic_underlying_cor_CSD__2[[#This Row],[p2]]</f>
        <v>5.5652114879945323E-20</v>
      </c>
      <c r="L653" s="1">
        <v>652</v>
      </c>
      <c r="M653" s="1">
        <f>(arithmetic_underlying_cor_CSD__2[[#This Row],[Rank]]/9906756)*0.05</f>
        <v>3.2906836506319529E-6</v>
      </c>
      <c r="N653" s="1">
        <f>IF(arithmetic_underlying_cor_CSD__2[[#This Row],[p1p2]]&lt;arithmetic_underlying_cor_CSD__2[[#This Row],[Benjamini]],1,0)</f>
        <v>1</v>
      </c>
    </row>
    <row r="654" spans="1:14" x14ac:dyDescent="0.35">
      <c r="A654" s="1" t="s">
        <v>433</v>
      </c>
      <c r="B654" s="1" t="s">
        <v>28</v>
      </c>
      <c r="C654" s="1">
        <v>-0.64297409352500001</v>
      </c>
      <c r="D654" s="1">
        <v>-0.197985272637</v>
      </c>
      <c r="E654" s="1" t="s">
        <v>16</v>
      </c>
      <c r="F654" s="1">
        <v>-0.64297409352500001</v>
      </c>
      <c r="G654" s="1">
        <f>ABS(arithmetic_underlying_cor_CSD__2[[#This Row],[rho_BP]])*SQRT(139-2)/SQRT(1-ABS(arithmetic_underlying_cor_CSD__2[[#This Row],[rho_BP]])^2)</f>
        <v>9.8262664294242423</v>
      </c>
      <c r="H654" s="1">
        <f>ABS(arithmetic_underlying_cor_CSD__2[[#This Row],[rho_ctrl]])*SQRT(201-2)/SQRT(1-ABS(arithmetic_underlying_cor_CSD__2[[#This Row],[rho_ctrl]])^2)</f>
        <v>2.8493284402612709</v>
      </c>
      <c r="I654" s="1">
        <f xml:space="preserve"> _xlfn.T.DIST.2T(arithmetic_underlying_cor_CSD__2[[#This Row],[t1]],139-2)</f>
        <v>1.4154753926453455E-17</v>
      </c>
      <c r="J654" s="1">
        <f xml:space="preserve"> _xlfn.T.DIST.2T(arithmetic_underlying_cor_CSD__2[[#This Row],[t2]],201-2)</f>
        <v>4.8419841439221005E-3</v>
      </c>
      <c r="K654" s="1">
        <f>arithmetic_underlying_cor_CSD__2[[#This Row],[p1]]*arithmetic_underlying_cor_CSD__2[[#This Row],[p2]]</f>
        <v>6.8537094073006721E-20</v>
      </c>
      <c r="L654" s="1">
        <v>653</v>
      </c>
      <c r="M654" s="1">
        <f>(arithmetic_underlying_cor_CSD__2[[#This Row],[Rank]]/9906756)*0.05</f>
        <v>3.2957307114458055E-6</v>
      </c>
      <c r="N654" s="1">
        <f>IF(arithmetic_underlying_cor_CSD__2[[#This Row],[p1p2]]&lt;arithmetic_underlying_cor_CSD__2[[#This Row],[Benjamini]],1,0)</f>
        <v>1</v>
      </c>
    </row>
    <row r="655" spans="1:14" x14ac:dyDescent="0.35">
      <c r="A655" s="1" t="s">
        <v>28</v>
      </c>
      <c r="B655" s="1" t="s">
        <v>433</v>
      </c>
      <c r="C655" s="1">
        <v>-0.64297409352500001</v>
      </c>
      <c r="D655" s="1">
        <v>-0.197985272637</v>
      </c>
      <c r="E655" s="1" t="s">
        <v>16</v>
      </c>
      <c r="F655" s="1">
        <v>-0.64297409352500001</v>
      </c>
      <c r="G655" s="1">
        <f>ABS(arithmetic_underlying_cor_CSD__2[[#This Row],[rho_BP]])*SQRT(139-2)/SQRT(1-ABS(arithmetic_underlying_cor_CSD__2[[#This Row],[rho_BP]])^2)</f>
        <v>9.8262664294242423</v>
      </c>
      <c r="H655" s="1">
        <f>ABS(arithmetic_underlying_cor_CSD__2[[#This Row],[rho_ctrl]])*SQRT(201-2)/SQRT(1-ABS(arithmetic_underlying_cor_CSD__2[[#This Row],[rho_ctrl]])^2)</f>
        <v>2.8493284402612709</v>
      </c>
      <c r="I655" s="1">
        <f xml:space="preserve"> _xlfn.T.DIST.2T(arithmetic_underlying_cor_CSD__2[[#This Row],[t1]],139-2)</f>
        <v>1.4154753926453455E-17</v>
      </c>
      <c r="J655" s="1">
        <f xml:space="preserve"> _xlfn.T.DIST.2T(arithmetic_underlying_cor_CSD__2[[#This Row],[t2]],201-2)</f>
        <v>4.8419841439221005E-3</v>
      </c>
      <c r="K655" s="1">
        <f>arithmetic_underlying_cor_CSD__2[[#This Row],[p1]]*arithmetic_underlying_cor_CSD__2[[#This Row],[p2]]</f>
        <v>6.8537094073006721E-20</v>
      </c>
      <c r="L655" s="1">
        <v>654</v>
      </c>
      <c r="M655" s="1">
        <f>(arithmetic_underlying_cor_CSD__2[[#This Row],[Rank]]/9906756)*0.05</f>
        <v>3.300777772259658E-6</v>
      </c>
      <c r="N655" s="1">
        <f>IF(arithmetic_underlying_cor_CSD__2[[#This Row],[p1p2]]&lt;arithmetic_underlying_cor_CSD__2[[#This Row],[Benjamini]],1,0)</f>
        <v>1</v>
      </c>
    </row>
    <row r="656" spans="1:14" x14ac:dyDescent="0.35">
      <c r="A656" s="1" t="s">
        <v>108</v>
      </c>
      <c r="B656" s="1" t="s">
        <v>191</v>
      </c>
      <c r="C656" s="1">
        <v>0.63076684892099999</v>
      </c>
      <c r="D656" s="1">
        <v>0.20001294626900001</v>
      </c>
      <c r="E656" s="1" t="s">
        <v>16</v>
      </c>
      <c r="F656" s="1">
        <v>0.63076684892099999</v>
      </c>
      <c r="G656" s="1">
        <f>ABS(arithmetic_underlying_cor_CSD__2[[#This Row],[rho_BP]])*SQRT(139-2)/SQRT(1-ABS(arithmetic_underlying_cor_CSD__2[[#This Row],[rho_BP]])^2)</f>
        <v>9.5144319277596594</v>
      </c>
      <c r="H656" s="1">
        <f>ABS(arithmetic_underlying_cor_CSD__2[[#This Row],[rho_ctrl]])*SQRT(201-2)/SQRT(1-ABS(arithmetic_underlying_cor_CSD__2[[#This Row],[rho_ctrl]])^2)</f>
        <v>2.8797195866824268</v>
      </c>
      <c r="I656" s="1">
        <f xml:space="preserve"> _xlfn.T.DIST.2T(arithmetic_underlying_cor_CSD__2[[#This Row],[t1]],139-2)</f>
        <v>8.654673915526948E-17</v>
      </c>
      <c r="J656" s="1">
        <f xml:space="preserve"> _xlfn.T.DIST.2T(arithmetic_underlying_cor_CSD__2[[#This Row],[t2]],201-2)</f>
        <v>4.4159595691250289E-3</v>
      </c>
      <c r="K656" s="1">
        <f>arithmetic_underlying_cor_CSD__2[[#This Row],[p1]]*arithmetic_underlying_cor_CSD__2[[#This Row],[p2]]</f>
        <v>3.8218690094928007E-19</v>
      </c>
      <c r="L656" s="1">
        <v>655</v>
      </c>
      <c r="M656" s="1">
        <f>(arithmetic_underlying_cor_CSD__2[[#This Row],[Rank]]/9906756)*0.05</f>
        <v>3.305824833073511E-6</v>
      </c>
      <c r="N656" s="1">
        <f>IF(arithmetic_underlying_cor_CSD__2[[#This Row],[p1p2]]&lt;arithmetic_underlying_cor_CSD__2[[#This Row],[Benjamini]],1,0)</f>
        <v>1</v>
      </c>
    </row>
    <row r="657" spans="1:14" x14ac:dyDescent="0.35">
      <c r="A657" s="1" t="s">
        <v>191</v>
      </c>
      <c r="B657" s="1" t="s">
        <v>108</v>
      </c>
      <c r="C657" s="1">
        <v>0.63076684892099999</v>
      </c>
      <c r="D657" s="1">
        <v>0.20001294626900001</v>
      </c>
      <c r="E657" s="1" t="s">
        <v>16</v>
      </c>
      <c r="F657" s="1">
        <v>0.63076684892099999</v>
      </c>
      <c r="G657" s="1">
        <f>ABS(arithmetic_underlying_cor_CSD__2[[#This Row],[rho_BP]])*SQRT(139-2)/SQRT(1-ABS(arithmetic_underlying_cor_CSD__2[[#This Row],[rho_BP]])^2)</f>
        <v>9.5144319277596594</v>
      </c>
      <c r="H657" s="1">
        <f>ABS(arithmetic_underlying_cor_CSD__2[[#This Row],[rho_ctrl]])*SQRT(201-2)/SQRT(1-ABS(arithmetic_underlying_cor_CSD__2[[#This Row],[rho_ctrl]])^2)</f>
        <v>2.8797195866824268</v>
      </c>
      <c r="I657" s="1">
        <f xml:space="preserve"> _xlfn.T.DIST.2T(arithmetic_underlying_cor_CSD__2[[#This Row],[t1]],139-2)</f>
        <v>8.654673915526948E-17</v>
      </c>
      <c r="J657" s="1">
        <f xml:space="preserve"> _xlfn.T.DIST.2T(arithmetic_underlying_cor_CSD__2[[#This Row],[t2]],201-2)</f>
        <v>4.4159595691250289E-3</v>
      </c>
      <c r="K657" s="1">
        <f>arithmetic_underlying_cor_CSD__2[[#This Row],[p1]]*arithmetic_underlying_cor_CSD__2[[#This Row],[p2]]</f>
        <v>3.8218690094928007E-19</v>
      </c>
      <c r="L657" s="1">
        <v>656</v>
      </c>
      <c r="M657" s="1">
        <f>(arithmetic_underlying_cor_CSD__2[[#This Row],[Rank]]/9906756)*0.05</f>
        <v>3.3108718938873635E-6</v>
      </c>
      <c r="N657" s="1">
        <f>IF(arithmetic_underlying_cor_CSD__2[[#This Row],[p1p2]]&lt;arithmetic_underlying_cor_CSD__2[[#This Row],[Benjamini]],1,0)</f>
        <v>1</v>
      </c>
    </row>
    <row r="658" spans="1:14" x14ac:dyDescent="0.35">
      <c r="A658" s="1" t="s">
        <v>158</v>
      </c>
      <c r="B658" s="1" t="s">
        <v>540</v>
      </c>
      <c r="C658" s="1">
        <v>0.62717369784200006</v>
      </c>
      <c r="D658" s="1">
        <v>0.19716069651699999</v>
      </c>
      <c r="E658" s="1" t="s">
        <v>16</v>
      </c>
      <c r="F658" s="1">
        <v>0.62717369784200006</v>
      </c>
      <c r="G658" s="1">
        <f>ABS(arithmetic_underlying_cor_CSD__2[[#This Row],[rho_BP]])*SQRT(139-2)/SQRT(1-ABS(arithmetic_underlying_cor_CSD__2[[#This Row],[rho_BP]])^2)</f>
        <v>9.4249247387107378</v>
      </c>
      <c r="H658" s="1">
        <f>ABS(arithmetic_underlying_cor_CSD__2[[#This Row],[rho_ctrl]])*SQRT(201-2)/SQRT(1-ABS(arithmetic_underlying_cor_CSD__2[[#This Row],[rho_ctrl]])^2)</f>
        <v>2.8369804567878889</v>
      </c>
      <c r="I658" s="1">
        <f xml:space="preserve"> _xlfn.T.DIST.2T(arithmetic_underlying_cor_CSD__2[[#This Row],[t1]],139-2)</f>
        <v>1.4525364293204137E-16</v>
      </c>
      <c r="J658" s="1">
        <f xml:space="preserve"> _xlfn.T.DIST.2T(arithmetic_underlying_cor_CSD__2[[#This Row],[t2]],201-2)</f>
        <v>5.0255369934746347E-3</v>
      </c>
      <c r="K658" s="1">
        <f>arithmetic_underlying_cor_CSD__2[[#This Row],[p1]]*arithmetic_underlying_cor_CSD__2[[#This Row],[p2]]</f>
        <v>7.2997755599192935E-19</v>
      </c>
      <c r="L658" s="1">
        <v>657</v>
      </c>
      <c r="M658" s="1">
        <f>(arithmetic_underlying_cor_CSD__2[[#This Row],[Rank]]/9906756)*0.05</f>
        <v>3.315918954701216E-6</v>
      </c>
      <c r="N658" s="1">
        <f>IF(arithmetic_underlying_cor_CSD__2[[#This Row],[p1p2]]&lt;arithmetic_underlying_cor_CSD__2[[#This Row],[Benjamini]],1,0)</f>
        <v>1</v>
      </c>
    </row>
    <row r="659" spans="1:14" x14ac:dyDescent="0.35">
      <c r="A659" s="1" t="s">
        <v>540</v>
      </c>
      <c r="B659" s="1" t="s">
        <v>158</v>
      </c>
      <c r="C659" s="1">
        <v>0.62717369784200006</v>
      </c>
      <c r="D659" s="1">
        <v>0.19716069651699999</v>
      </c>
      <c r="E659" s="1" t="s">
        <v>16</v>
      </c>
      <c r="F659" s="1">
        <v>0.62717369784200006</v>
      </c>
      <c r="G659" s="1">
        <f>ABS(arithmetic_underlying_cor_CSD__2[[#This Row],[rho_BP]])*SQRT(139-2)/SQRT(1-ABS(arithmetic_underlying_cor_CSD__2[[#This Row],[rho_BP]])^2)</f>
        <v>9.4249247387107378</v>
      </c>
      <c r="H659" s="1">
        <f>ABS(arithmetic_underlying_cor_CSD__2[[#This Row],[rho_ctrl]])*SQRT(201-2)/SQRT(1-ABS(arithmetic_underlying_cor_CSD__2[[#This Row],[rho_ctrl]])^2)</f>
        <v>2.8369804567878889</v>
      </c>
      <c r="I659" s="1">
        <f xml:space="preserve"> _xlfn.T.DIST.2T(arithmetic_underlying_cor_CSD__2[[#This Row],[t1]],139-2)</f>
        <v>1.4525364293204137E-16</v>
      </c>
      <c r="J659" s="1">
        <f xml:space="preserve"> _xlfn.T.DIST.2T(arithmetic_underlying_cor_CSD__2[[#This Row],[t2]],201-2)</f>
        <v>5.0255369934746347E-3</v>
      </c>
      <c r="K659" s="1">
        <f>arithmetic_underlying_cor_CSD__2[[#This Row],[p1]]*arithmetic_underlying_cor_CSD__2[[#This Row],[p2]]</f>
        <v>7.2997755599192935E-19</v>
      </c>
      <c r="L659" s="1">
        <v>658</v>
      </c>
      <c r="M659" s="1">
        <f>(arithmetic_underlying_cor_CSD__2[[#This Row],[Rank]]/9906756)*0.05</f>
        <v>3.3209660155150686E-6</v>
      </c>
      <c r="N659" s="1">
        <f>IF(arithmetic_underlying_cor_CSD__2[[#This Row],[p1p2]]&lt;arithmetic_underlying_cor_CSD__2[[#This Row],[Benjamini]],1,0)</f>
        <v>1</v>
      </c>
    </row>
    <row r="660" spans="1:14" x14ac:dyDescent="0.35">
      <c r="A660" s="1" t="s">
        <v>625</v>
      </c>
      <c r="B660" s="1" t="s">
        <v>28</v>
      </c>
      <c r="C660" s="1">
        <v>-0.61947245323699995</v>
      </c>
      <c r="D660" s="1">
        <v>-0.174148511443</v>
      </c>
      <c r="E660" s="1" t="s">
        <v>16</v>
      </c>
      <c r="F660" s="1">
        <v>-0.61947245323699995</v>
      </c>
      <c r="G660" s="1">
        <f>ABS(arithmetic_underlying_cor_CSD__2[[#This Row],[rho_BP]])*SQRT(139-2)/SQRT(1-ABS(arithmetic_underlying_cor_CSD__2[[#This Row],[rho_BP]])^2)</f>
        <v>9.2363939737346588</v>
      </c>
      <c r="H660" s="1">
        <f>ABS(arithmetic_underlying_cor_CSD__2[[#This Row],[rho_ctrl]])*SQRT(201-2)/SQRT(1-ABS(arithmetic_underlying_cor_CSD__2[[#This Row],[rho_ctrl]])^2)</f>
        <v>2.4947889451136116</v>
      </c>
      <c r="I660" s="1">
        <f xml:space="preserve"> _xlfn.T.DIST.2T(arithmetic_underlying_cor_CSD__2[[#This Row],[t1]],139-2)</f>
        <v>4.3094327106784448E-16</v>
      </c>
      <c r="J660" s="1">
        <f xml:space="preserve"> _xlfn.T.DIST.2T(arithmetic_underlying_cor_CSD__2[[#This Row],[t2]],201-2)</f>
        <v>1.3416960627626415E-2</v>
      </c>
      <c r="K660" s="1">
        <f>arithmetic_underlying_cor_CSD__2[[#This Row],[p1]]*arithmetic_underlying_cor_CSD__2[[#This Row],[p2]]</f>
        <v>5.7819489006578071E-18</v>
      </c>
      <c r="L660" s="1">
        <v>659</v>
      </c>
      <c r="M660" s="1">
        <f>(arithmetic_underlying_cor_CSD__2[[#This Row],[Rank]]/9906756)*0.05</f>
        <v>3.3260130763289211E-6</v>
      </c>
      <c r="N660" s="1">
        <f>IF(arithmetic_underlying_cor_CSD__2[[#This Row],[p1p2]]&lt;arithmetic_underlying_cor_CSD__2[[#This Row],[Benjamini]],1,0)</f>
        <v>1</v>
      </c>
    </row>
    <row r="661" spans="1:14" x14ac:dyDescent="0.35">
      <c r="A661" s="1" t="s">
        <v>28</v>
      </c>
      <c r="B661" s="1" t="s">
        <v>625</v>
      </c>
      <c r="C661" s="1">
        <v>-0.61947245323699995</v>
      </c>
      <c r="D661" s="1">
        <v>-0.174148511443</v>
      </c>
      <c r="E661" s="1" t="s">
        <v>16</v>
      </c>
      <c r="F661" s="1">
        <v>-0.61947245323699995</v>
      </c>
      <c r="G661" s="1">
        <f>ABS(arithmetic_underlying_cor_CSD__2[[#This Row],[rho_BP]])*SQRT(139-2)/SQRT(1-ABS(arithmetic_underlying_cor_CSD__2[[#This Row],[rho_BP]])^2)</f>
        <v>9.2363939737346588</v>
      </c>
      <c r="H661" s="1">
        <f>ABS(arithmetic_underlying_cor_CSD__2[[#This Row],[rho_ctrl]])*SQRT(201-2)/SQRT(1-ABS(arithmetic_underlying_cor_CSD__2[[#This Row],[rho_ctrl]])^2)</f>
        <v>2.4947889451136116</v>
      </c>
      <c r="I661" s="1">
        <f xml:space="preserve"> _xlfn.T.DIST.2T(arithmetic_underlying_cor_CSD__2[[#This Row],[t1]],139-2)</f>
        <v>4.3094327106784448E-16</v>
      </c>
      <c r="J661" s="1">
        <f xml:space="preserve"> _xlfn.T.DIST.2T(arithmetic_underlying_cor_CSD__2[[#This Row],[t2]],201-2)</f>
        <v>1.3416960627626415E-2</v>
      </c>
      <c r="K661" s="1">
        <f>arithmetic_underlying_cor_CSD__2[[#This Row],[p1]]*arithmetic_underlying_cor_CSD__2[[#This Row],[p2]]</f>
        <v>5.7819489006578071E-18</v>
      </c>
      <c r="L661" s="1">
        <v>660</v>
      </c>
      <c r="M661" s="1">
        <f>(arithmetic_underlying_cor_CSD__2[[#This Row],[Rank]]/9906756)*0.05</f>
        <v>3.3310601371427745E-6</v>
      </c>
      <c r="N661" s="1">
        <f>IF(arithmetic_underlying_cor_CSD__2[[#This Row],[p1p2]]&lt;arithmetic_underlying_cor_CSD__2[[#This Row],[Benjamini]],1,0)</f>
        <v>1</v>
      </c>
    </row>
    <row r="662" spans="1:14" x14ac:dyDescent="0.35">
      <c r="A662" s="1" t="s">
        <v>229</v>
      </c>
      <c r="B662" s="1" t="s">
        <v>108</v>
      </c>
      <c r="C662" s="1">
        <v>0.62101941007200001</v>
      </c>
      <c r="D662" s="1">
        <v>0.15356778507499999</v>
      </c>
      <c r="E662" s="1" t="s">
        <v>16</v>
      </c>
      <c r="F662" s="1">
        <v>0.62101941007200001</v>
      </c>
      <c r="G662" s="1">
        <f>ABS(arithmetic_underlying_cor_CSD__2[[#This Row],[rho_BP]])*SQRT(139-2)/SQRT(1-ABS(arithmetic_underlying_cor_CSD__2[[#This Row],[rho_BP]])^2)</f>
        <v>9.2739097803222013</v>
      </c>
      <c r="H662" s="1">
        <f>ABS(arithmetic_underlying_cor_CSD__2[[#This Row],[rho_ctrl]])*SQRT(201-2)/SQRT(1-ABS(arithmetic_underlying_cor_CSD__2[[#This Row],[rho_ctrl]])^2)</f>
        <v>2.1923455486246031</v>
      </c>
      <c r="I662" s="1">
        <f xml:space="preserve"> _xlfn.T.DIST.2T(arithmetic_underlying_cor_CSD__2[[#This Row],[t1]],139-2)</f>
        <v>3.4721076230419761E-16</v>
      </c>
      <c r="J662" s="1">
        <f xml:space="preserve"> _xlfn.T.DIST.2T(arithmetic_underlying_cor_CSD__2[[#This Row],[t2]],201-2)</f>
        <v>2.951433693960093E-2</v>
      </c>
      <c r="K662" s="1">
        <f>arithmetic_underlying_cor_CSD__2[[#This Row],[p1]]*arithmetic_underlying_cor_CSD__2[[#This Row],[p2]]</f>
        <v>1.0247695427701777E-17</v>
      </c>
      <c r="L662" s="1">
        <v>661</v>
      </c>
      <c r="M662" s="1">
        <f>(arithmetic_underlying_cor_CSD__2[[#This Row],[Rank]]/9906756)*0.05</f>
        <v>3.336107197956627E-6</v>
      </c>
      <c r="N662" s="1">
        <f>IF(arithmetic_underlying_cor_CSD__2[[#This Row],[p1p2]]&lt;arithmetic_underlying_cor_CSD__2[[#This Row],[Benjamini]],1,0)</f>
        <v>1</v>
      </c>
    </row>
    <row r="663" spans="1:14" x14ac:dyDescent="0.35">
      <c r="A663" s="1" t="s">
        <v>108</v>
      </c>
      <c r="B663" s="1" t="s">
        <v>229</v>
      </c>
      <c r="C663" s="1">
        <v>0.62101941007200001</v>
      </c>
      <c r="D663" s="1">
        <v>0.15356778507499999</v>
      </c>
      <c r="E663" s="1" t="s">
        <v>16</v>
      </c>
      <c r="F663" s="1">
        <v>0.62101941007200001</v>
      </c>
      <c r="G663" s="1">
        <f>ABS(arithmetic_underlying_cor_CSD__2[[#This Row],[rho_BP]])*SQRT(139-2)/SQRT(1-ABS(arithmetic_underlying_cor_CSD__2[[#This Row],[rho_BP]])^2)</f>
        <v>9.2739097803222013</v>
      </c>
      <c r="H663" s="1">
        <f>ABS(arithmetic_underlying_cor_CSD__2[[#This Row],[rho_ctrl]])*SQRT(201-2)/SQRT(1-ABS(arithmetic_underlying_cor_CSD__2[[#This Row],[rho_ctrl]])^2)</f>
        <v>2.1923455486246031</v>
      </c>
      <c r="I663" s="1">
        <f xml:space="preserve"> _xlfn.T.DIST.2T(arithmetic_underlying_cor_CSD__2[[#This Row],[t1]],139-2)</f>
        <v>3.4721076230419761E-16</v>
      </c>
      <c r="J663" s="1">
        <f xml:space="preserve"> _xlfn.T.DIST.2T(arithmetic_underlying_cor_CSD__2[[#This Row],[t2]],201-2)</f>
        <v>2.951433693960093E-2</v>
      </c>
      <c r="K663" s="1">
        <f>arithmetic_underlying_cor_CSD__2[[#This Row],[p1]]*arithmetic_underlying_cor_CSD__2[[#This Row],[p2]]</f>
        <v>1.0247695427701777E-17</v>
      </c>
      <c r="L663" s="1">
        <v>662</v>
      </c>
      <c r="M663" s="1">
        <f>(arithmetic_underlying_cor_CSD__2[[#This Row],[Rank]]/9906756)*0.05</f>
        <v>3.34115425877048E-6</v>
      </c>
      <c r="N663" s="1">
        <f>IF(arithmetic_underlying_cor_CSD__2[[#This Row],[p1p2]]&lt;arithmetic_underlying_cor_CSD__2[[#This Row],[Benjamini]],1,0)</f>
        <v>1</v>
      </c>
    </row>
    <row r="664" spans="1:14" x14ac:dyDescent="0.35">
      <c r="A664" s="1" t="s">
        <v>530</v>
      </c>
      <c r="B664" s="1" t="s">
        <v>28</v>
      </c>
      <c r="C664" s="1">
        <v>-0.61143074100700001</v>
      </c>
      <c r="D664" s="1">
        <v>-0.160310428856</v>
      </c>
      <c r="E664" s="1" t="s">
        <v>16</v>
      </c>
      <c r="F664" s="1">
        <v>-0.61143074100700001</v>
      </c>
      <c r="G664" s="1">
        <f>ABS(arithmetic_underlying_cor_CSD__2[[#This Row],[rho_BP]])*SQRT(139-2)/SQRT(1-ABS(arithmetic_underlying_cor_CSD__2[[#This Row],[rho_BP]])^2)</f>
        <v>9.0441449026200242</v>
      </c>
      <c r="H664" s="1">
        <f>ABS(arithmetic_underlying_cor_CSD__2[[#This Row],[rho_ctrl]])*SQRT(201-2)/SQRT(1-ABS(arithmetic_underlying_cor_CSD__2[[#This Row],[rho_ctrl]])^2)</f>
        <v>2.2910883481134978</v>
      </c>
      <c r="I664" s="1">
        <f xml:space="preserve"> _xlfn.T.DIST.2T(arithmetic_underlying_cor_CSD__2[[#This Row],[t1]],139-2)</f>
        <v>1.2999880816851984E-15</v>
      </c>
      <c r="J664" s="1">
        <f xml:space="preserve"> _xlfn.T.DIST.2T(arithmetic_underlying_cor_CSD__2[[#This Row],[t2]],201-2)</f>
        <v>2.3005654132745419E-2</v>
      </c>
      <c r="K664" s="1">
        <f>arithmetic_underlying_cor_CSD__2[[#This Row],[p1]]*arithmetic_underlying_cor_CSD__2[[#This Row],[p2]]</f>
        <v>2.9907076183940872E-17</v>
      </c>
      <c r="L664" s="1">
        <v>663</v>
      </c>
      <c r="M664" s="1">
        <f>(arithmetic_underlying_cor_CSD__2[[#This Row],[Rank]]/9906756)*0.05</f>
        <v>3.3462013195843325E-6</v>
      </c>
      <c r="N664" s="1">
        <f>IF(arithmetic_underlying_cor_CSD__2[[#This Row],[p1p2]]&lt;arithmetic_underlying_cor_CSD__2[[#This Row],[Benjamini]],1,0)</f>
        <v>1</v>
      </c>
    </row>
    <row r="665" spans="1:14" x14ac:dyDescent="0.35">
      <c r="A665" s="1" t="s">
        <v>28</v>
      </c>
      <c r="B665" s="1" t="s">
        <v>530</v>
      </c>
      <c r="C665" s="1">
        <v>-0.61143074100700001</v>
      </c>
      <c r="D665" s="1">
        <v>-0.160310428856</v>
      </c>
      <c r="E665" s="1" t="s">
        <v>16</v>
      </c>
      <c r="F665" s="1">
        <v>-0.61143074100700001</v>
      </c>
      <c r="G665" s="1">
        <f>ABS(arithmetic_underlying_cor_CSD__2[[#This Row],[rho_BP]])*SQRT(139-2)/SQRT(1-ABS(arithmetic_underlying_cor_CSD__2[[#This Row],[rho_BP]])^2)</f>
        <v>9.0441449026200242</v>
      </c>
      <c r="H665" s="1">
        <f>ABS(arithmetic_underlying_cor_CSD__2[[#This Row],[rho_ctrl]])*SQRT(201-2)/SQRT(1-ABS(arithmetic_underlying_cor_CSD__2[[#This Row],[rho_ctrl]])^2)</f>
        <v>2.2910883481134978</v>
      </c>
      <c r="I665" s="1">
        <f xml:space="preserve"> _xlfn.T.DIST.2T(arithmetic_underlying_cor_CSD__2[[#This Row],[t1]],139-2)</f>
        <v>1.2999880816851984E-15</v>
      </c>
      <c r="J665" s="1">
        <f xml:space="preserve"> _xlfn.T.DIST.2T(arithmetic_underlying_cor_CSD__2[[#This Row],[t2]],201-2)</f>
        <v>2.3005654132745419E-2</v>
      </c>
      <c r="K665" s="1">
        <f>arithmetic_underlying_cor_CSD__2[[#This Row],[p1]]*arithmetic_underlying_cor_CSD__2[[#This Row],[p2]]</f>
        <v>2.9907076183940872E-17</v>
      </c>
      <c r="L665" s="1">
        <v>664</v>
      </c>
      <c r="M665" s="1">
        <f>(arithmetic_underlying_cor_CSD__2[[#This Row],[Rank]]/9906756)*0.05</f>
        <v>3.351248380398185E-6</v>
      </c>
      <c r="N665" s="1">
        <f>IF(arithmetic_underlying_cor_CSD__2[[#This Row],[p1p2]]&lt;arithmetic_underlying_cor_CSD__2[[#This Row],[Benjamini]],1,0)</f>
        <v>1</v>
      </c>
    </row>
    <row r="666" spans="1:14" x14ac:dyDescent="0.35">
      <c r="A666" s="1" t="s">
        <v>666</v>
      </c>
      <c r="B666" s="1" t="s">
        <v>251</v>
      </c>
      <c r="C666" s="1">
        <v>0.606172330935</v>
      </c>
      <c r="D666" s="1">
        <v>0.175518287711</v>
      </c>
      <c r="E666" s="1" t="s">
        <v>16</v>
      </c>
      <c r="F666" s="1">
        <v>0.606172330935</v>
      </c>
      <c r="G666" s="1">
        <f>ABS(arithmetic_underlying_cor_CSD__2[[#This Row],[rho_BP]])*SQRT(139-2)/SQRT(1-ABS(arithmetic_underlying_cor_CSD__2[[#This Row],[rho_BP]])^2)</f>
        <v>8.920869984338383</v>
      </c>
      <c r="H666" s="1">
        <f>ABS(arithmetic_underlying_cor_CSD__2[[#This Row],[rho_ctrl]])*SQRT(201-2)/SQRT(1-ABS(arithmetic_underlying_cor_CSD__2[[#This Row],[rho_ctrl]])^2)</f>
        <v>2.5150330886911485</v>
      </c>
      <c r="I666" s="1">
        <f xml:space="preserve"> _xlfn.T.DIST.2T(arithmetic_underlying_cor_CSD__2[[#This Row],[t1]],139-2)</f>
        <v>2.6315113858798286E-15</v>
      </c>
      <c r="J666" s="1">
        <f xml:space="preserve"> _xlfn.T.DIST.2T(arithmetic_underlying_cor_CSD__2[[#This Row],[t2]],201-2)</f>
        <v>1.2693321817261873E-2</v>
      </c>
      <c r="K666" s="1">
        <f>arithmetic_underlying_cor_CSD__2[[#This Row],[p1]]*arithmetic_underlying_cor_CSD__2[[#This Row],[p2]]</f>
        <v>3.3402620886761453E-17</v>
      </c>
      <c r="L666" s="1">
        <v>665</v>
      </c>
      <c r="M666" s="1">
        <f>(arithmetic_underlying_cor_CSD__2[[#This Row],[Rank]]/9906756)*0.05</f>
        <v>3.3562954412120376E-6</v>
      </c>
      <c r="N666" s="1">
        <f>IF(arithmetic_underlying_cor_CSD__2[[#This Row],[p1p2]]&lt;arithmetic_underlying_cor_CSD__2[[#This Row],[Benjamini]],1,0)</f>
        <v>1</v>
      </c>
    </row>
    <row r="667" spans="1:14" x14ac:dyDescent="0.35">
      <c r="A667" s="1" t="s">
        <v>251</v>
      </c>
      <c r="B667" s="1" t="s">
        <v>666</v>
      </c>
      <c r="C667" s="1">
        <v>0.606172330935</v>
      </c>
      <c r="D667" s="1">
        <v>0.175518287711</v>
      </c>
      <c r="E667" s="1" t="s">
        <v>16</v>
      </c>
      <c r="F667" s="1">
        <v>0.606172330935</v>
      </c>
      <c r="G667" s="1">
        <f>ABS(arithmetic_underlying_cor_CSD__2[[#This Row],[rho_BP]])*SQRT(139-2)/SQRT(1-ABS(arithmetic_underlying_cor_CSD__2[[#This Row],[rho_BP]])^2)</f>
        <v>8.920869984338383</v>
      </c>
      <c r="H667" s="1">
        <f>ABS(arithmetic_underlying_cor_CSD__2[[#This Row],[rho_ctrl]])*SQRT(201-2)/SQRT(1-ABS(arithmetic_underlying_cor_CSD__2[[#This Row],[rho_ctrl]])^2)</f>
        <v>2.5150330886911485</v>
      </c>
      <c r="I667" s="1">
        <f xml:space="preserve"> _xlfn.T.DIST.2T(arithmetic_underlying_cor_CSD__2[[#This Row],[t1]],139-2)</f>
        <v>2.6315113858798286E-15</v>
      </c>
      <c r="J667" s="1">
        <f xml:space="preserve"> _xlfn.T.DIST.2T(arithmetic_underlying_cor_CSD__2[[#This Row],[t2]],201-2)</f>
        <v>1.2693321817261873E-2</v>
      </c>
      <c r="K667" s="1">
        <f>arithmetic_underlying_cor_CSD__2[[#This Row],[p1]]*arithmetic_underlying_cor_CSD__2[[#This Row],[p2]]</f>
        <v>3.3402620886761453E-17</v>
      </c>
      <c r="L667" s="1">
        <v>666</v>
      </c>
      <c r="M667" s="1">
        <f>(arithmetic_underlying_cor_CSD__2[[#This Row],[Rank]]/9906756)*0.05</f>
        <v>3.3613425020258901E-6</v>
      </c>
      <c r="N667" s="1">
        <f>IF(arithmetic_underlying_cor_CSD__2[[#This Row],[p1p2]]&lt;arithmetic_underlying_cor_CSD__2[[#This Row],[Benjamini]],1,0)</f>
        <v>1</v>
      </c>
    </row>
    <row r="668" spans="1:14" x14ac:dyDescent="0.35">
      <c r="A668" s="1" t="s">
        <v>268</v>
      </c>
      <c r="B668" s="1" t="s">
        <v>108</v>
      </c>
      <c r="C668" s="1">
        <v>0.60704350359699999</v>
      </c>
      <c r="D668" s="1">
        <v>0.16702624726400001</v>
      </c>
      <c r="E668" s="1" t="s">
        <v>16</v>
      </c>
      <c r="F668" s="1">
        <v>0.60704350359699999</v>
      </c>
      <c r="G668" s="1">
        <f>ABS(arithmetic_underlying_cor_CSD__2[[#This Row],[rho_BP]])*SQRT(139-2)/SQRT(1-ABS(arithmetic_underlying_cor_CSD__2[[#This Row],[rho_BP]])^2)</f>
        <v>8.941163696676556</v>
      </c>
      <c r="H668" s="1">
        <f>ABS(arithmetic_underlying_cor_CSD__2[[#This Row],[rho_ctrl]])*SQRT(201-2)/SQRT(1-ABS(arithmetic_underlying_cor_CSD__2[[#This Row],[rho_ctrl]])^2)</f>
        <v>2.389765523643764</v>
      </c>
      <c r="I668" s="1">
        <f xml:space="preserve"> _xlfn.T.DIST.2T(arithmetic_underlying_cor_CSD__2[[#This Row],[t1]],139-2)</f>
        <v>2.3434508670912262E-15</v>
      </c>
      <c r="J668" s="1">
        <f xml:space="preserve"> _xlfn.T.DIST.2T(arithmetic_underlying_cor_CSD__2[[#This Row],[t2]],201-2)</f>
        <v>1.779244839494195E-2</v>
      </c>
      <c r="K668" s="1">
        <f>arithmetic_underlying_cor_CSD__2[[#This Row],[p1]]*arithmetic_underlying_cor_CSD__2[[#This Row],[p2]]</f>
        <v>4.1695728618802605E-17</v>
      </c>
      <c r="L668" s="1">
        <v>667</v>
      </c>
      <c r="M668" s="1">
        <f>(arithmetic_underlying_cor_CSD__2[[#This Row],[Rank]]/9906756)*0.05</f>
        <v>3.3663895628397431E-6</v>
      </c>
      <c r="N668" s="1">
        <f>IF(arithmetic_underlying_cor_CSD__2[[#This Row],[p1p2]]&lt;arithmetic_underlying_cor_CSD__2[[#This Row],[Benjamini]],1,0)</f>
        <v>1</v>
      </c>
    </row>
    <row r="669" spans="1:14" x14ac:dyDescent="0.35">
      <c r="A669" s="1" t="s">
        <v>108</v>
      </c>
      <c r="B669" s="1" t="s">
        <v>268</v>
      </c>
      <c r="C669" s="1">
        <v>0.60704350359699999</v>
      </c>
      <c r="D669" s="1">
        <v>0.16702624726400001</v>
      </c>
      <c r="E669" s="1" t="s">
        <v>16</v>
      </c>
      <c r="F669" s="1">
        <v>0.60704350359699999</v>
      </c>
      <c r="G669" s="1">
        <f>ABS(arithmetic_underlying_cor_CSD__2[[#This Row],[rho_BP]])*SQRT(139-2)/SQRT(1-ABS(arithmetic_underlying_cor_CSD__2[[#This Row],[rho_BP]])^2)</f>
        <v>8.941163696676556</v>
      </c>
      <c r="H669" s="1">
        <f>ABS(arithmetic_underlying_cor_CSD__2[[#This Row],[rho_ctrl]])*SQRT(201-2)/SQRT(1-ABS(arithmetic_underlying_cor_CSD__2[[#This Row],[rho_ctrl]])^2)</f>
        <v>2.389765523643764</v>
      </c>
      <c r="I669" s="1">
        <f xml:space="preserve"> _xlfn.T.DIST.2T(arithmetic_underlying_cor_CSD__2[[#This Row],[t1]],139-2)</f>
        <v>2.3434508670912262E-15</v>
      </c>
      <c r="J669" s="1">
        <f xml:space="preserve"> _xlfn.T.DIST.2T(arithmetic_underlying_cor_CSD__2[[#This Row],[t2]],201-2)</f>
        <v>1.779244839494195E-2</v>
      </c>
      <c r="K669" s="1">
        <f>arithmetic_underlying_cor_CSD__2[[#This Row],[p1]]*arithmetic_underlying_cor_CSD__2[[#This Row],[p2]]</f>
        <v>4.1695728618802605E-17</v>
      </c>
      <c r="L669" s="1">
        <v>668</v>
      </c>
      <c r="M669" s="1">
        <f>(arithmetic_underlying_cor_CSD__2[[#This Row],[Rank]]/9906756)*0.05</f>
        <v>3.3714366236535956E-6</v>
      </c>
      <c r="N669" s="1">
        <f>IF(arithmetic_underlying_cor_CSD__2[[#This Row],[p1p2]]&lt;arithmetic_underlying_cor_CSD__2[[#This Row],[Benjamini]],1,0)</f>
        <v>1</v>
      </c>
    </row>
    <row r="670" spans="1:14" x14ac:dyDescent="0.35">
      <c r="A670" s="1" t="s">
        <v>494</v>
      </c>
      <c r="B670" s="1" t="s">
        <v>505</v>
      </c>
      <c r="C670" s="1">
        <v>0.61435096402900002</v>
      </c>
      <c r="D670" s="1">
        <v>0.13583792238799999</v>
      </c>
      <c r="E670" s="1" t="s">
        <v>16</v>
      </c>
      <c r="F670" s="1">
        <v>0.61435096402900002</v>
      </c>
      <c r="G670" s="1">
        <f>ABS(arithmetic_underlying_cor_CSD__2[[#This Row],[rho_BP]])*SQRT(139-2)/SQRT(1-ABS(arithmetic_underlying_cor_CSD__2[[#This Row],[rho_BP]])^2)</f>
        <v>9.1134271005335528</v>
      </c>
      <c r="H670" s="1">
        <f>ABS(arithmetic_underlying_cor_CSD__2[[#This Row],[rho_ctrl]])*SQRT(201-2)/SQRT(1-ABS(arithmetic_underlying_cor_CSD__2[[#This Row],[rho_ctrl]])^2)</f>
        <v>1.934157269857133</v>
      </c>
      <c r="I670" s="1">
        <f xml:space="preserve"> _xlfn.T.DIST.2T(arithmetic_underlying_cor_CSD__2[[#This Row],[t1]],139-2)</f>
        <v>8.7375274481558399E-16</v>
      </c>
      <c r="J670" s="1">
        <f xml:space="preserve"> _xlfn.T.DIST.2T(arithmetic_underlying_cor_CSD__2[[#This Row],[t2]],201-2)</f>
        <v>5.4512025304134328E-2</v>
      </c>
      <c r="K670" s="1">
        <f>arithmetic_underlying_cor_CSD__2[[#This Row],[p1]]*arithmetic_underlying_cor_CSD__2[[#This Row],[p2]]</f>
        <v>4.7630031734943937E-17</v>
      </c>
      <c r="L670" s="1">
        <v>669</v>
      </c>
      <c r="M670" s="1">
        <f>(arithmetic_underlying_cor_CSD__2[[#This Row],[Rank]]/9906756)*0.05</f>
        <v>3.3764836844674481E-6</v>
      </c>
      <c r="N670" s="1">
        <f>IF(arithmetic_underlying_cor_CSD__2[[#This Row],[p1p2]]&lt;arithmetic_underlying_cor_CSD__2[[#This Row],[Benjamini]],1,0)</f>
        <v>1</v>
      </c>
    </row>
    <row r="671" spans="1:14" x14ac:dyDescent="0.35">
      <c r="A671" s="1" t="s">
        <v>505</v>
      </c>
      <c r="B671" s="1" t="s">
        <v>494</v>
      </c>
      <c r="C671" s="1">
        <v>0.61435096402900002</v>
      </c>
      <c r="D671" s="1">
        <v>0.13583792238799999</v>
      </c>
      <c r="E671" s="1" t="s">
        <v>16</v>
      </c>
      <c r="F671" s="1">
        <v>0.61435096402900002</v>
      </c>
      <c r="G671" s="1">
        <f>ABS(arithmetic_underlying_cor_CSD__2[[#This Row],[rho_BP]])*SQRT(139-2)/SQRT(1-ABS(arithmetic_underlying_cor_CSD__2[[#This Row],[rho_BP]])^2)</f>
        <v>9.1134271005335528</v>
      </c>
      <c r="H671" s="1">
        <f>ABS(arithmetic_underlying_cor_CSD__2[[#This Row],[rho_ctrl]])*SQRT(201-2)/SQRT(1-ABS(arithmetic_underlying_cor_CSD__2[[#This Row],[rho_ctrl]])^2)</f>
        <v>1.934157269857133</v>
      </c>
      <c r="I671" s="1">
        <f xml:space="preserve"> _xlfn.T.DIST.2T(arithmetic_underlying_cor_CSD__2[[#This Row],[t1]],139-2)</f>
        <v>8.7375274481558399E-16</v>
      </c>
      <c r="J671" s="1">
        <f xml:space="preserve"> _xlfn.T.DIST.2T(arithmetic_underlying_cor_CSD__2[[#This Row],[t2]],201-2)</f>
        <v>5.4512025304134328E-2</v>
      </c>
      <c r="K671" s="1">
        <f>arithmetic_underlying_cor_CSD__2[[#This Row],[p1]]*arithmetic_underlying_cor_CSD__2[[#This Row],[p2]]</f>
        <v>4.7630031734943937E-17</v>
      </c>
      <c r="L671" s="1">
        <v>670</v>
      </c>
      <c r="M671" s="1">
        <f>(arithmetic_underlying_cor_CSD__2[[#This Row],[Rank]]/9906756)*0.05</f>
        <v>3.3815307452813015E-6</v>
      </c>
      <c r="N671" s="1">
        <f>IF(arithmetic_underlying_cor_CSD__2[[#This Row],[p1p2]]&lt;arithmetic_underlying_cor_CSD__2[[#This Row],[Benjamini]],1,0)</f>
        <v>1</v>
      </c>
    </row>
    <row r="672" spans="1:14" x14ac:dyDescent="0.35">
      <c r="A672" s="1" t="s">
        <v>193</v>
      </c>
      <c r="B672" s="1" t="s">
        <v>28</v>
      </c>
      <c r="C672" s="1">
        <v>-0.61271968345299999</v>
      </c>
      <c r="D672" s="1">
        <v>-0.126805105473</v>
      </c>
      <c r="E672" s="1" t="s">
        <v>16</v>
      </c>
      <c r="F672" s="1">
        <v>-0.61271968345299999</v>
      </c>
      <c r="G672" s="1">
        <f>ABS(arithmetic_underlying_cor_CSD__2[[#This Row],[rho_BP]])*SQRT(139-2)/SQRT(1-ABS(arithmetic_underlying_cor_CSD__2[[#This Row],[rho_BP]])^2)</f>
        <v>9.074651596091968</v>
      </c>
      <c r="H672" s="1">
        <f>ABS(arithmetic_underlying_cor_CSD__2[[#This Row],[rho_ctrl]])*SQRT(201-2)/SQRT(1-ABS(arithmetic_underlying_cor_CSD__2[[#This Row],[rho_ctrl]])^2)</f>
        <v>1.8033635231434604</v>
      </c>
      <c r="I672" s="1">
        <f xml:space="preserve"> _xlfn.T.DIST.2T(arithmetic_underlying_cor_CSD__2[[#This Row],[t1]],139-2)</f>
        <v>1.0914343560322319E-15</v>
      </c>
      <c r="J672" s="1">
        <f xml:space="preserve"> _xlfn.T.DIST.2T(arithmetic_underlying_cor_CSD__2[[#This Row],[t2]],201-2)</f>
        <v>7.284376000183429E-2</v>
      </c>
      <c r="K672" s="1">
        <f>arithmetic_underlying_cor_CSD__2[[#This Row],[p1]]*arithmetic_underlying_cor_CSD__2[[#This Row],[p2]]</f>
        <v>7.9504182288568461E-17</v>
      </c>
      <c r="L672" s="1">
        <v>671</v>
      </c>
      <c r="M672" s="1">
        <f>(arithmetic_underlying_cor_CSD__2[[#This Row],[Rank]]/9906756)*0.05</f>
        <v>3.3865778060951541E-6</v>
      </c>
      <c r="N672" s="1">
        <f>IF(arithmetic_underlying_cor_CSD__2[[#This Row],[p1p2]]&lt;arithmetic_underlying_cor_CSD__2[[#This Row],[Benjamini]],1,0)</f>
        <v>1</v>
      </c>
    </row>
    <row r="673" spans="1:14" x14ac:dyDescent="0.35">
      <c r="A673" s="1" t="s">
        <v>28</v>
      </c>
      <c r="B673" s="1" t="s">
        <v>193</v>
      </c>
      <c r="C673" s="1">
        <v>-0.61271968345299999</v>
      </c>
      <c r="D673" s="1">
        <v>-0.126805105473</v>
      </c>
      <c r="E673" s="1" t="s">
        <v>16</v>
      </c>
      <c r="F673" s="1">
        <v>-0.61271968345299999</v>
      </c>
      <c r="G673" s="1">
        <f>ABS(arithmetic_underlying_cor_CSD__2[[#This Row],[rho_BP]])*SQRT(139-2)/SQRT(1-ABS(arithmetic_underlying_cor_CSD__2[[#This Row],[rho_BP]])^2)</f>
        <v>9.074651596091968</v>
      </c>
      <c r="H673" s="1">
        <f>ABS(arithmetic_underlying_cor_CSD__2[[#This Row],[rho_ctrl]])*SQRT(201-2)/SQRT(1-ABS(arithmetic_underlying_cor_CSD__2[[#This Row],[rho_ctrl]])^2)</f>
        <v>1.8033635231434604</v>
      </c>
      <c r="I673" s="1">
        <f xml:space="preserve"> _xlfn.T.DIST.2T(arithmetic_underlying_cor_CSD__2[[#This Row],[t1]],139-2)</f>
        <v>1.0914343560322319E-15</v>
      </c>
      <c r="J673" s="1">
        <f xml:space="preserve"> _xlfn.T.DIST.2T(arithmetic_underlying_cor_CSD__2[[#This Row],[t2]],201-2)</f>
        <v>7.284376000183429E-2</v>
      </c>
      <c r="K673" s="1">
        <f>arithmetic_underlying_cor_CSD__2[[#This Row],[p1]]*arithmetic_underlying_cor_CSD__2[[#This Row],[p2]]</f>
        <v>7.9504182288568461E-17</v>
      </c>
      <c r="L673" s="1">
        <v>672</v>
      </c>
      <c r="M673" s="1">
        <f>(arithmetic_underlying_cor_CSD__2[[#This Row],[Rank]]/9906756)*0.05</f>
        <v>3.3916248669090066E-6</v>
      </c>
      <c r="N673" s="1">
        <f>IF(arithmetic_underlying_cor_CSD__2[[#This Row],[p1p2]]&lt;arithmetic_underlying_cor_CSD__2[[#This Row],[Benjamini]],1,0)</f>
        <v>1</v>
      </c>
    </row>
    <row r="674" spans="1:14" x14ac:dyDescent="0.35">
      <c r="A674" s="1" t="s">
        <v>173</v>
      </c>
      <c r="B674" s="1" t="s">
        <v>174</v>
      </c>
      <c r="C674" s="1">
        <v>0.60267315827300005</v>
      </c>
      <c r="D674" s="1">
        <v>0.15210230323400001</v>
      </c>
      <c r="E674" s="1" t="s">
        <v>16</v>
      </c>
      <c r="F674" s="1">
        <v>0.60267315827300005</v>
      </c>
      <c r="G674" s="1">
        <f>ABS(arithmetic_underlying_cor_CSD__2[[#This Row],[rho_BP]])*SQRT(139-2)/SQRT(1-ABS(arithmetic_underlying_cor_CSD__2[[#This Row],[rho_BP]])^2)</f>
        <v>8.839866344596043</v>
      </c>
      <c r="H674" s="1">
        <f>ABS(arithmetic_underlying_cor_CSD__2[[#This Row],[rho_ctrl]])*SQRT(201-2)/SQRT(1-ABS(arithmetic_underlying_cor_CSD__2[[#This Row],[rho_ctrl]])^2)</f>
        <v>2.1709262924442232</v>
      </c>
      <c r="I674" s="1">
        <f xml:space="preserve"> _xlfn.T.DIST.2T(arithmetic_underlying_cor_CSD__2[[#This Row],[t1]],139-2)</f>
        <v>4.177337450659019E-15</v>
      </c>
      <c r="J674" s="1">
        <f xml:space="preserve"> _xlfn.T.DIST.2T(arithmetic_underlying_cor_CSD__2[[#This Row],[t2]],201-2)</f>
        <v>3.1120326235879892E-2</v>
      </c>
      <c r="K674" s="1">
        <f>arithmetic_underlying_cor_CSD__2[[#This Row],[p1]]*arithmetic_underlying_cor_CSD__2[[#This Row],[p2]]</f>
        <v>1.3000010426186748E-16</v>
      </c>
      <c r="L674" s="1">
        <v>673</v>
      </c>
      <c r="M674" s="1">
        <f>(arithmetic_underlying_cor_CSD__2[[#This Row],[Rank]]/9906756)*0.05</f>
        <v>3.3966719277228591E-6</v>
      </c>
      <c r="N674" s="1">
        <f>IF(arithmetic_underlying_cor_CSD__2[[#This Row],[p1p2]]&lt;arithmetic_underlying_cor_CSD__2[[#This Row],[Benjamini]],1,0)</f>
        <v>1</v>
      </c>
    </row>
    <row r="675" spans="1:14" x14ac:dyDescent="0.35">
      <c r="A675" s="1" t="s">
        <v>174</v>
      </c>
      <c r="B675" s="1" t="s">
        <v>173</v>
      </c>
      <c r="C675" s="1">
        <v>0.60267315827300005</v>
      </c>
      <c r="D675" s="1">
        <v>0.15210230323400001</v>
      </c>
      <c r="E675" s="1" t="s">
        <v>16</v>
      </c>
      <c r="F675" s="1">
        <v>0.60267315827300005</v>
      </c>
      <c r="G675" s="1">
        <f>ABS(arithmetic_underlying_cor_CSD__2[[#This Row],[rho_BP]])*SQRT(139-2)/SQRT(1-ABS(arithmetic_underlying_cor_CSD__2[[#This Row],[rho_BP]])^2)</f>
        <v>8.839866344596043</v>
      </c>
      <c r="H675" s="1">
        <f>ABS(arithmetic_underlying_cor_CSD__2[[#This Row],[rho_ctrl]])*SQRT(201-2)/SQRT(1-ABS(arithmetic_underlying_cor_CSD__2[[#This Row],[rho_ctrl]])^2)</f>
        <v>2.1709262924442232</v>
      </c>
      <c r="I675" s="1">
        <f xml:space="preserve"> _xlfn.T.DIST.2T(arithmetic_underlying_cor_CSD__2[[#This Row],[t1]],139-2)</f>
        <v>4.177337450659019E-15</v>
      </c>
      <c r="J675" s="1">
        <f xml:space="preserve"> _xlfn.T.DIST.2T(arithmetic_underlying_cor_CSD__2[[#This Row],[t2]],201-2)</f>
        <v>3.1120326235879892E-2</v>
      </c>
      <c r="K675" s="1">
        <f>arithmetic_underlying_cor_CSD__2[[#This Row],[p1]]*arithmetic_underlying_cor_CSD__2[[#This Row],[p2]]</f>
        <v>1.3000010426186748E-16</v>
      </c>
      <c r="L675" s="1">
        <v>674</v>
      </c>
      <c r="M675" s="1">
        <f>(arithmetic_underlying_cor_CSD__2[[#This Row],[Rank]]/9906756)*0.05</f>
        <v>3.4017189885367121E-6</v>
      </c>
      <c r="N675" s="1">
        <f>IF(arithmetic_underlying_cor_CSD__2[[#This Row],[p1p2]]&lt;arithmetic_underlying_cor_CSD__2[[#This Row],[Benjamini]],1,0)</f>
        <v>1</v>
      </c>
    </row>
    <row r="676" spans="1:14" x14ac:dyDescent="0.35">
      <c r="A676" s="1" t="s">
        <v>145</v>
      </c>
      <c r="B676" s="1" t="s">
        <v>63</v>
      </c>
      <c r="C676" s="1">
        <v>0.10150826043199999</v>
      </c>
      <c r="D676" s="1">
        <v>0.52815342786099995</v>
      </c>
      <c r="E676" s="1" t="s">
        <v>16</v>
      </c>
      <c r="F676" s="1">
        <v>0.52815342786099995</v>
      </c>
      <c r="G676" s="1">
        <f>ABS(arithmetic_underlying_cor_CSD__2[[#This Row],[rho_BP]])*SQRT(139-2)/SQRT(1-ABS(arithmetic_underlying_cor_CSD__2[[#This Row],[rho_BP]])^2)</f>
        <v>1.1942926107960836</v>
      </c>
      <c r="H676" s="1">
        <f>ABS(arithmetic_underlying_cor_CSD__2[[#This Row],[rho_ctrl]])*SQRT(201-2)/SQRT(1-ABS(arithmetic_underlying_cor_CSD__2[[#This Row],[rho_ctrl]])^2)</f>
        <v>8.7741036174397067</v>
      </c>
      <c r="I676" s="1">
        <f xml:space="preserve"> _xlfn.T.DIST.2T(arithmetic_underlying_cor_CSD__2[[#This Row],[t1]],139-2)</f>
        <v>0.23442720521792343</v>
      </c>
      <c r="J676" s="1">
        <f xml:space="preserve"> _xlfn.T.DIST.2T(arithmetic_underlying_cor_CSD__2[[#This Row],[t2]],201-2)</f>
        <v>7.7908084043844443E-16</v>
      </c>
      <c r="K676" s="1">
        <f>arithmetic_underlying_cor_CSD__2[[#This Row],[p1]]*arithmetic_underlying_cor_CSD__2[[#This Row],[p2]]</f>
        <v>1.8263774406281548E-16</v>
      </c>
      <c r="L676" s="1">
        <v>675</v>
      </c>
      <c r="M676" s="1">
        <f>(arithmetic_underlying_cor_CSD__2[[#This Row],[Rank]]/9906756)*0.05</f>
        <v>3.4067660493505646E-6</v>
      </c>
      <c r="N676" s="1">
        <f>IF(arithmetic_underlying_cor_CSD__2[[#This Row],[p1p2]]&lt;arithmetic_underlying_cor_CSD__2[[#This Row],[Benjamini]],1,0)</f>
        <v>1</v>
      </c>
    </row>
    <row r="677" spans="1:14" x14ac:dyDescent="0.35">
      <c r="A677" s="1" t="s">
        <v>63</v>
      </c>
      <c r="B677" s="1" t="s">
        <v>145</v>
      </c>
      <c r="C677" s="1">
        <v>0.10150826043199999</v>
      </c>
      <c r="D677" s="1">
        <v>0.52815342786099995</v>
      </c>
      <c r="E677" s="1" t="s">
        <v>16</v>
      </c>
      <c r="F677" s="1">
        <v>0.52815342786099995</v>
      </c>
      <c r="G677" s="1">
        <f>ABS(arithmetic_underlying_cor_CSD__2[[#This Row],[rho_BP]])*SQRT(139-2)/SQRT(1-ABS(arithmetic_underlying_cor_CSD__2[[#This Row],[rho_BP]])^2)</f>
        <v>1.1942926107960836</v>
      </c>
      <c r="H677" s="1">
        <f>ABS(arithmetic_underlying_cor_CSD__2[[#This Row],[rho_ctrl]])*SQRT(201-2)/SQRT(1-ABS(arithmetic_underlying_cor_CSD__2[[#This Row],[rho_ctrl]])^2)</f>
        <v>8.7741036174397067</v>
      </c>
      <c r="I677" s="1">
        <f xml:space="preserve"> _xlfn.T.DIST.2T(arithmetic_underlying_cor_CSD__2[[#This Row],[t1]],139-2)</f>
        <v>0.23442720521792343</v>
      </c>
      <c r="J677" s="1">
        <f xml:space="preserve"> _xlfn.T.DIST.2T(arithmetic_underlying_cor_CSD__2[[#This Row],[t2]],201-2)</f>
        <v>7.7908084043844443E-16</v>
      </c>
      <c r="K677" s="1">
        <f>arithmetic_underlying_cor_CSD__2[[#This Row],[p1]]*arithmetic_underlying_cor_CSD__2[[#This Row],[p2]]</f>
        <v>1.8263774406281548E-16</v>
      </c>
      <c r="L677" s="1">
        <v>676</v>
      </c>
      <c r="M677" s="1">
        <f>(arithmetic_underlying_cor_CSD__2[[#This Row],[Rank]]/9906756)*0.05</f>
        <v>3.4118131101644172E-6</v>
      </c>
      <c r="N677" s="1">
        <f>IF(arithmetic_underlying_cor_CSD__2[[#This Row],[p1p2]]&lt;arithmetic_underlying_cor_CSD__2[[#This Row],[Benjamini]],1,0)</f>
        <v>1</v>
      </c>
    </row>
    <row r="678" spans="1:14" x14ac:dyDescent="0.35">
      <c r="A678" s="1" t="s">
        <v>28</v>
      </c>
      <c r="B678" s="1" t="s">
        <v>693</v>
      </c>
      <c r="C678" s="1">
        <v>-0.60470588489199995</v>
      </c>
      <c r="D678" s="1">
        <v>-0.13264049751199999</v>
      </c>
      <c r="E678" s="1" t="s">
        <v>16</v>
      </c>
      <c r="F678" s="1">
        <v>-0.60470588489199995</v>
      </c>
      <c r="G678" s="1">
        <f>ABS(arithmetic_underlying_cor_CSD__2[[#This Row],[rho_BP]])*SQRT(139-2)/SQRT(1-ABS(arithmetic_underlying_cor_CSD__2[[#This Row],[rho_BP]])^2)</f>
        <v>8.8868240484633585</v>
      </c>
      <c r="H678" s="1">
        <f>ABS(arithmetic_underlying_cor_CSD__2[[#This Row],[rho_ctrl]])*SQRT(201-2)/SQRT(1-ABS(arithmetic_underlying_cor_CSD__2[[#This Row],[rho_ctrl]])^2)</f>
        <v>1.88780471777068</v>
      </c>
      <c r="I678" s="1">
        <f xml:space="preserve"> _xlfn.T.DIST.2T(arithmetic_underlying_cor_CSD__2[[#This Row],[t1]],139-2)</f>
        <v>3.1960390976586963E-15</v>
      </c>
      <c r="J678" s="1">
        <f xml:space="preserve"> _xlfn.T.DIST.2T(arithmetic_underlying_cor_CSD__2[[#This Row],[t2]],201-2)</f>
        <v>6.0507452327094847E-2</v>
      </c>
      <c r="K678" s="1">
        <f>arithmetic_underlying_cor_CSD__2[[#This Row],[p1]]*arithmetic_underlying_cor_CSD__2[[#This Row],[p2]]</f>
        <v>1.933841833371148E-16</v>
      </c>
      <c r="L678" s="1">
        <v>677</v>
      </c>
      <c r="M678" s="1">
        <f>(arithmetic_underlying_cor_CSD__2[[#This Row],[Rank]]/9906756)*0.05</f>
        <v>3.4168601709782697E-6</v>
      </c>
      <c r="N678" s="1">
        <f>IF(arithmetic_underlying_cor_CSD__2[[#This Row],[p1p2]]&lt;arithmetic_underlying_cor_CSD__2[[#This Row],[Benjamini]],1,0)</f>
        <v>1</v>
      </c>
    </row>
    <row r="679" spans="1:14" x14ac:dyDescent="0.35">
      <c r="A679" s="1" t="s">
        <v>693</v>
      </c>
      <c r="B679" s="1" t="s">
        <v>28</v>
      </c>
      <c r="C679" s="1">
        <v>-0.60470588489199995</v>
      </c>
      <c r="D679" s="1">
        <v>-0.13264049751199999</v>
      </c>
      <c r="E679" s="1" t="s">
        <v>16</v>
      </c>
      <c r="F679" s="1">
        <v>-0.60470588489199995</v>
      </c>
      <c r="G679" s="1">
        <f>ABS(arithmetic_underlying_cor_CSD__2[[#This Row],[rho_BP]])*SQRT(139-2)/SQRT(1-ABS(arithmetic_underlying_cor_CSD__2[[#This Row],[rho_BP]])^2)</f>
        <v>8.8868240484633585</v>
      </c>
      <c r="H679" s="1">
        <f>ABS(arithmetic_underlying_cor_CSD__2[[#This Row],[rho_ctrl]])*SQRT(201-2)/SQRT(1-ABS(arithmetic_underlying_cor_CSD__2[[#This Row],[rho_ctrl]])^2)</f>
        <v>1.88780471777068</v>
      </c>
      <c r="I679" s="1">
        <f xml:space="preserve"> _xlfn.T.DIST.2T(arithmetic_underlying_cor_CSD__2[[#This Row],[t1]],139-2)</f>
        <v>3.1960390976586963E-15</v>
      </c>
      <c r="J679" s="1">
        <f xml:space="preserve"> _xlfn.T.DIST.2T(arithmetic_underlying_cor_CSD__2[[#This Row],[t2]],201-2)</f>
        <v>6.0507452327094847E-2</v>
      </c>
      <c r="K679" s="1">
        <f>arithmetic_underlying_cor_CSD__2[[#This Row],[p1]]*arithmetic_underlying_cor_CSD__2[[#This Row],[p2]]</f>
        <v>1.933841833371148E-16</v>
      </c>
      <c r="L679" s="1">
        <v>678</v>
      </c>
      <c r="M679" s="1">
        <f>(arithmetic_underlying_cor_CSD__2[[#This Row],[Rank]]/9906756)*0.05</f>
        <v>3.4219072317921222E-6</v>
      </c>
      <c r="N679" s="1">
        <f>IF(arithmetic_underlying_cor_CSD__2[[#This Row],[p1p2]]&lt;arithmetic_underlying_cor_CSD__2[[#This Row],[Benjamini]],1,0)</f>
        <v>1</v>
      </c>
    </row>
    <row r="680" spans="1:14" x14ac:dyDescent="0.35">
      <c r="A680" s="1" t="s">
        <v>200</v>
      </c>
      <c r="B680" s="1" t="s">
        <v>251</v>
      </c>
      <c r="C680" s="1">
        <v>0.60625859712200003</v>
      </c>
      <c r="D680" s="1">
        <v>0.125436160199</v>
      </c>
      <c r="E680" s="1" t="s">
        <v>16</v>
      </c>
      <c r="F680" s="1">
        <v>0.60625859712200003</v>
      </c>
      <c r="G680" s="1">
        <f>ABS(arithmetic_underlying_cor_CSD__2[[#This Row],[rho_BP]])*SQRT(139-2)/SQRT(1-ABS(arithmetic_underlying_cor_CSD__2[[#This Row],[rho_BP]])^2)</f>
        <v>8.9228772608303046</v>
      </c>
      <c r="H680" s="1">
        <f>ABS(arithmetic_underlying_cor_CSD__2[[#This Row],[rho_ctrl]])*SQRT(201-2)/SQRT(1-ABS(arithmetic_underlying_cor_CSD__2[[#This Row],[rho_ctrl]])^2)</f>
        <v>1.7835820725848921</v>
      </c>
      <c r="I680" s="1">
        <f xml:space="preserve"> _xlfn.T.DIST.2T(arithmetic_underlying_cor_CSD__2[[#This Row],[t1]],139-2)</f>
        <v>2.6015151545370134E-15</v>
      </c>
      <c r="J680" s="1">
        <f xml:space="preserve"> _xlfn.T.DIST.2T(arithmetic_underlying_cor_CSD__2[[#This Row],[t2]],201-2)</f>
        <v>7.6015570411092734E-2</v>
      </c>
      <c r="K680" s="1">
        <f>arithmetic_underlying_cor_CSD__2[[#This Row],[p1]]*arithmetic_underlying_cor_CSD__2[[#This Row],[p2]]</f>
        <v>1.9775565840523312E-16</v>
      </c>
      <c r="L680" s="1">
        <v>679</v>
      </c>
      <c r="M680" s="1">
        <f>(arithmetic_underlying_cor_CSD__2[[#This Row],[Rank]]/9906756)*0.05</f>
        <v>3.4269542926059752E-6</v>
      </c>
      <c r="N680" s="1">
        <f>IF(arithmetic_underlying_cor_CSD__2[[#This Row],[p1p2]]&lt;arithmetic_underlying_cor_CSD__2[[#This Row],[Benjamini]],1,0)</f>
        <v>1</v>
      </c>
    </row>
    <row r="681" spans="1:14" x14ac:dyDescent="0.35">
      <c r="A681" s="1" t="s">
        <v>251</v>
      </c>
      <c r="B681" s="1" t="s">
        <v>200</v>
      </c>
      <c r="C681" s="1">
        <v>0.60625859712200003</v>
      </c>
      <c r="D681" s="1">
        <v>0.125436160199</v>
      </c>
      <c r="E681" s="1" t="s">
        <v>16</v>
      </c>
      <c r="F681" s="1">
        <v>0.60625859712200003</v>
      </c>
      <c r="G681" s="1">
        <f>ABS(arithmetic_underlying_cor_CSD__2[[#This Row],[rho_BP]])*SQRT(139-2)/SQRT(1-ABS(arithmetic_underlying_cor_CSD__2[[#This Row],[rho_BP]])^2)</f>
        <v>8.9228772608303046</v>
      </c>
      <c r="H681" s="1">
        <f>ABS(arithmetic_underlying_cor_CSD__2[[#This Row],[rho_ctrl]])*SQRT(201-2)/SQRT(1-ABS(arithmetic_underlying_cor_CSD__2[[#This Row],[rho_ctrl]])^2)</f>
        <v>1.7835820725848921</v>
      </c>
      <c r="I681" s="1">
        <f xml:space="preserve"> _xlfn.T.DIST.2T(arithmetic_underlying_cor_CSD__2[[#This Row],[t1]],139-2)</f>
        <v>2.6015151545370134E-15</v>
      </c>
      <c r="J681" s="1">
        <f xml:space="preserve"> _xlfn.T.DIST.2T(arithmetic_underlying_cor_CSD__2[[#This Row],[t2]],201-2)</f>
        <v>7.6015570411092734E-2</v>
      </c>
      <c r="K681" s="1">
        <f>arithmetic_underlying_cor_CSD__2[[#This Row],[p1]]*arithmetic_underlying_cor_CSD__2[[#This Row],[p2]]</f>
        <v>1.9775565840523312E-16</v>
      </c>
      <c r="L681" s="1">
        <v>680</v>
      </c>
      <c r="M681" s="1">
        <f>(arithmetic_underlying_cor_CSD__2[[#This Row],[Rank]]/9906756)*0.05</f>
        <v>3.4320013534198281E-6</v>
      </c>
      <c r="N681" s="1">
        <f>IF(arithmetic_underlying_cor_CSD__2[[#This Row],[p1p2]]&lt;arithmetic_underlying_cor_CSD__2[[#This Row],[Benjamini]],1,0)</f>
        <v>1</v>
      </c>
    </row>
    <row r="682" spans="1:14" x14ac:dyDescent="0.35">
      <c r="A682" s="1" t="s">
        <v>28</v>
      </c>
      <c r="B682" s="1" t="s">
        <v>694</v>
      </c>
      <c r="C682" s="1">
        <v>-0.60455721582699995</v>
      </c>
      <c r="D682" s="1">
        <v>-0.124630171144</v>
      </c>
      <c r="E682" s="1" t="s">
        <v>16</v>
      </c>
      <c r="F682" s="1">
        <v>-0.60455721582699995</v>
      </c>
      <c r="G682" s="1">
        <f>ABS(arithmetic_underlying_cor_CSD__2[[#This Row],[rho_BP]])*SQRT(139-2)/SQRT(1-ABS(arithmetic_underlying_cor_CSD__2[[#This Row],[rho_BP]])^2)</f>
        <v>8.8833804310452837</v>
      </c>
      <c r="H682" s="1">
        <f>ABS(arithmetic_underlying_cor_CSD__2[[#This Row],[rho_ctrl]])*SQRT(201-2)/SQRT(1-ABS(arithmetic_underlying_cor_CSD__2[[#This Row],[rho_ctrl]])^2)</f>
        <v>1.7719402669079716</v>
      </c>
      <c r="I682" s="1">
        <f xml:space="preserve"> _xlfn.T.DIST.2T(arithmetic_underlying_cor_CSD__2[[#This Row],[t1]],139-2)</f>
        <v>3.2594560145523576E-15</v>
      </c>
      <c r="J682" s="1">
        <f xml:space="preserve"> _xlfn.T.DIST.2T(arithmetic_underlying_cor_CSD__2[[#This Row],[t2]],201-2)</f>
        <v>7.7934731357102785E-2</v>
      </c>
      <c r="K682" s="1">
        <f>arithmetic_underlying_cor_CSD__2[[#This Row],[p1]]*arithmetic_underlying_cor_CSD__2[[#This Row],[p2]]</f>
        <v>2.5402482886443088E-16</v>
      </c>
      <c r="L682" s="1">
        <v>681</v>
      </c>
      <c r="M682" s="1">
        <f>(arithmetic_underlying_cor_CSD__2[[#This Row],[Rank]]/9906756)*0.05</f>
        <v>3.4370484142336811E-6</v>
      </c>
      <c r="N682" s="1">
        <f>IF(arithmetic_underlying_cor_CSD__2[[#This Row],[p1p2]]&lt;arithmetic_underlying_cor_CSD__2[[#This Row],[Benjamini]],1,0)</f>
        <v>1</v>
      </c>
    </row>
    <row r="683" spans="1:14" x14ac:dyDescent="0.35">
      <c r="A683" s="1" t="s">
        <v>694</v>
      </c>
      <c r="B683" s="1" t="s">
        <v>28</v>
      </c>
      <c r="C683" s="1">
        <v>-0.60455721582699995</v>
      </c>
      <c r="D683" s="1">
        <v>-0.124630171144</v>
      </c>
      <c r="E683" s="1" t="s">
        <v>16</v>
      </c>
      <c r="F683" s="1">
        <v>-0.60455721582699995</v>
      </c>
      <c r="G683" s="1">
        <f>ABS(arithmetic_underlying_cor_CSD__2[[#This Row],[rho_BP]])*SQRT(139-2)/SQRT(1-ABS(arithmetic_underlying_cor_CSD__2[[#This Row],[rho_BP]])^2)</f>
        <v>8.8833804310452837</v>
      </c>
      <c r="H683" s="1">
        <f>ABS(arithmetic_underlying_cor_CSD__2[[#This Row],[rho_ctrl]])*SQRT(201-2)/SQRT(1-ABS(arithmetic_underlying_cor_CSD__2[[#This Row],[rho_ctrl]])^2)</f>
        <v>1.7719402669079716</v>
      </c>
      <c r="I683" s="1">
        <f xml:space="preserve"> _xlfn.T.DIST.2T(arithmetic_underlying_cor_CSD__2[[#This Row],[t1]],139-2)</f>
        <v>3.2594560145523576E-15</v>
      </c>
      <c r="J683" s="1">
        <f xml:space="preserve"> _xlfn.T.DIST.2T(arithmetic_underlying_cor_CSD__2[[#This Row],[t2]],201-2)</f>
        <v>7.7934731357102785E-2</v>
      </c>
      <c r="K683" s="1">
        <f>arithmetic_underlying_cor_CSD__2[[#This Row],[p1]]*arithmetic_underlying_cor_CSD__2[[#This Row],[p2]]</f>
        <v>2.5402482886443088E-16</v>
      </c>
      <c r="L683" s="1">
        <v>682</v>
      </c>
      <c r="M683" s="1">
        <f>(arithmetic_underlying_cor_CSD__2[[#This Row],[Rank]]/9906756)*0.05</f>
        <v>3.4420954750475336E-6</v>
      </c>
      <c r="N683" s="1">
        <f>IF(arithmetic_underlying_cor_CSD__2[[#This Row],[p1p2]]&lt;arithmetic_underlying_cor_CSD__2[[#This Row],[Benjamini]],1,0)</f>
        <v>1</v>
      </c>
    </row>
    <row r="684" spans="1:14" x14ac:dyDescent="0.35">
      <c r="A684" s="1" t="s">
        <v>231</v>
      </c>
      <c r="B684" s="1" t="s">
        <v>451</v>
      </c>
      <c r="C684" s="1">
        <v>0.61132006474800005</v>
      </c>
      <c r="D684" s="1">
        <v>8.7312399999999998E-2</v>
      </c>
      <c r="E684" s="1" t="s">
        <v>16</v>
      </c>
      <c r="F684" s="1">
        <v>0.61132006474800005</v>
      </c>
      <c r="G684" s="1">
        <f>ABS(arithmetic_underlying_cor_CSD__2[[#This Row],[rho_BP]])*SQRT(139-2)/SQRT(1-ABS(arithmetic_underlying_cor_CSD__2[[#This Row],[rho_BP]])^2)</f>
        <v>9.0415307903439892</v>
      </c>
      <c r="H684" s="1">
        <f>ABS(arithmetic_underlying_cor_CSD__2[[#This Row],[rho_ctrl]])*SQRT(201-2)/SQRT(1-ABS(arithmetic_underlying_cor_CSD__2[[#This Row],[rho_ctrl]])^2)</f>
        <v>1.2364148677258466</v>
      </c>
      <c r="I684" s="1">
        <f xml:space="preserve"> _xlfn.T.DIST.2T(arithmetic_underlying_cor_CSD__2[[#This Row],[t1]],139-2)</f>
        <v>1.3196053964780013E-15</v>
      </c>
      <c r="J684" s="1">
        <f xml:space="preserve"> _xlfn.T.DIST.2T(arithmetic_underlying_cor_CSD__2[[#This Row],[t2]],201-2)</f>
        <v>0.2177616899420706</v>
      </c>
      <c r="K684" s="1">
        <f>arithmetic_underlying_cor_CSD__2[[#This Row],[p1]]*arithmetic_underlying_cor_CSD__2[[#This Row],[p2]]</f>
        <v>2.8735950119372566E-16</v>
      </c>
      <c r="L684" s="1">
        <v>683</v>
      </c>
      <c r="M684" s="1">
        <f>(arithmetic_underlying_cor_CSD__2[[#This Row],[Rank]]/9906756)*0.05</f>
        <v>3.4471425358613862E-6</v>
      </c>
      <c r="N684" s="1">
        <f>IF(arithmetic_underlying_cor_CSD__2[[#This Row],[p1p2]]&lt;arithmetic_underlying_cor_CSD__2[[#This Row],[Benjamini]],1,0)</f>
        <v>1</v>
      </c>
    </row>
    <row r="685" spans="1:14" x14ac:dyDescent="0.35">
      <c r="A685" s="1" t="s">
        <v>451</v>
      </c>
      <c r="B685" s="1" t="s">
        <v>231</v>
      </c>
      <c r="C685" s="1">
        <v>0.61132006474800005</v>
      </c>
      <c r="D685" s="1">
        <v>8.7312399999999998E-2</v>
      </c>
      <c r="E685" s="1" t="s">
        <v>16</v>
      </c>
      <c r="F685" s="1">
        <v>0.61132006474800005</v>
      </c>
      <c r="G685" s="1">
        <f>ABS(arithmetic_underlying_cor_CSD__2[[#This Row],[rho_BP]])*SQRT(139-2)/SQRT(1-ABS(arithmetic_underlying_cor_CSD__2[[#This Row],[rho_BP]])^2)</f>
        <v>9.0415307903439892</v>
      </c>
      <c r="H685" s="1">
        <f>ABS(arithmetic_underlying_cor_CSD__2[[#This Row],[rho_ctrl]])*SQRT(201-2)/SQRT(1-ABS(arithmetic_underlying_cor_CSD__2[[#This Row],[rho_ctrl]])^2)</f>
        <v>1.2364148677258466</v>
      </c>
      <c r="I685" s="1">
        <f xml:space="preserve"> _xlfn.T.DIST.2T(arithmetic_underlying_cor_CSD__2[[#This Row],[t1]],139-2)</f>
        <v>1.3196053964780013E-15</v>
      </c>
      <c r="J685" s="1">
        <f xml:space="preserve"> _xlfn.T.DIST.2T(arithmetic_underlying_cor_CSD__2[[#This Row],[t2]],201-2)</f>
        <v>0.2177616899420706</v>
      </c>
      <c r="K685" s="1">
        <f>arithmetic_underlying_cor_CSD__2[[#This Row],[p1]]*arithmetic_underlying_cor_CSD__2[[#This Row],[p2]]</f>
        <v>2.8735950119372566E-16</v>
      </c>
      <c r="L685" s="1">
        <v>684</v>
      </c>
      <c r="M685" s="1">
        <f>(arithmetic_underlying_cor_CSD__2[[#This Row],[Rank]]/9906756)*0.05</f>
        <v>3.4521895966752387E-6</v>
      </c>
      <c r="N685" s="1">
        <f>IF(arithmetic_underlying_cor_CSD__2[[#This Row],[p1p2]]&lt;arithmetic_underlying_cor_CSD__2[[#This Row],[Benjamini]],1,0)</f>
        <v>1</v>
      </c>
    </row>
    <row r="686" spans="1:14" x14ac:dyDescent="0.35">
      <c r="A686" s="1" t="s">
        <v>551</v>
      </c>
      <c r="B686" s="1" t="s">
        <v>553</v>
      </c>
      <c r="C686" s="1">
        <v>0.59287138129500006</v>
      </c>
      <c r="D686" s="1">
        <v>0.146680661692</v>
      </c>
      <c r="E686" s="1" t="s">
        <v>16</v>
      </c>
      <c r="F686" s="1">
        <v>0.59287138129500006</v>
      </c>
      <c r="G686" s="1">
        <f>ABS(arithmetic_underlying_cor_CSD__2[[#This Row],[rho_BP]])*SQRT(139-2)/SQRT(1-ABS(arithmetic_underlying_cor_CSD__2[[#This Row],[rho_BP]])^2)</f>
        <v>8.6171687899091243</v>
      </c>
      <c r="H686" s="1">
        <f>ABS(arithmetic_underlying_cor_CSD__2[[#This Row],[rho_ctrl]])*SQRT(201-2)/SQRT(1-ABS(arithmetic_underlying_cor_CSD__2[[#This Row],[rho_ctrl]])^2)</f>
        <v>2.0918106052932255</v>
      </c>
      <c r="I686" s="1">
        <f xml:space="preserve"> _xlfn.T.DIST.2T(arithmetic_underlying_cor_CSD__2[[#This Row],[t1]],139-2)</f>
        <v>1.4799080861458464E-14</v>
      </c>
      <c r="J686" s="1">
        <f xml:space="preserve"> _xlfn.T.DIST.2T(arithmetic_underlying_cor_CSD__2[[#This Row],[t2]],201-2)</f>
        <v>3.7724144812602257E-2</v>
      </c>
      <c r="K686" s="1">
        <f>arithmetic_underlying_cor_CSD__2[[#This Row],[p1]]*arithmetic_underlying_cor_CSD__2[[#This Row],[p2]]</f>
        <v>5.5828266951106962E-16</v>
      </c>
      <c r="L686" s="1">
        <v>685</v>
      </c>
      <c r="M686" s="1">
        <f>(arithmetic_underlying_cor_CSD__2[[#This Row],[Rank]]/9906756)*0.05</f>
        <v>3.4572366574890912E-6</v>
      </c>
      <c r="N686" s="1">
        <f>IF(arithmetic_underlying_cor_CSD__2[[#This Row],[p1p2]]&lt;arithmetic_underlying_cor_CSD__2[[#This Row],[Benjamini]],1,0)</f>
        <v>1</v>
      </c>
    </row>
    <row r="687" spans="1:14" x14ac:dyDescent="0.35">
      <c r="A687" s="1" t="s">
        <v>553</v>
      </c>
      <c r="B687" s="1" t="s">
        <v>551</v>
      </c>
      <c r="C687" s="1">
        <v>0.59287138129500006</v>
      </c>
      <c r="D687" s="1">
        <v>0.146680661692</v>
      </c>
      <c r="E687" s="1" t="s">
        <v>16</v>
      </c>
      <c r="F687" s="1">
        <v>0.59287138129500006</v>
      </c>
      <c r="G687" s="1">
        <f>ABS(arithmetic_underlying_cor_CSD__2[[#This Row],[rho_BP]])*SQRT(139-2)/SQRT(1-ABS(arithmetic_underlying_cor_CSD__2[[#This Row],[rho_BP]])^2)</f>
        <v>8.6171687899091243</v>
      </c>
      <c r="H687" s="1">
        <f>ABS(arithmetic_underlying_cor_CSD__2[[#This Row],[rho_ctrl]])*SQRT(201-2)/SQRT(1-ABS(arithmetic_underlying_cor_CSD__2[[#This Row],[rho_ctrl]])^2)</f>
        <v>2.0918106052932255</v>
      </c>
      <c r="I687" s="1">
        <f xml:space="preserve"> _xlfn.T.DIST.2T(arithmetic_underlying_cor_CSD__2[[#This Row],[t1]],139-2)</f>
        <v>1.4799080861458464E-14</v>
      </c>
      <c r="J687" s="1">
        <f xml:space="preserve"> _xlfn.T.DIST.2T(arithmetic_underlying_cor_CSD__2[[#This Row],[t2]],201-2)</f>
        <v>3.7724144812602257E-2</v>
      </c>
      <c r="K687" s="1">
        <f>arithmetic_underlying_cor_CSD__2[[#This Row],[p1]]*arithmetic_underlying_cor_CSD__2[[#This Row],[p2]]</f>
        <v>5.5828266951106962E-16</v>
      </c>
      <c r="L687" s="1">
        <v>686</v>
      </c>
      <c r="M687" s="1">
        <f>(arithmetic_underlying_cor_CSD__2[[#This Row],[Rank]]/9906756)*0.05</f>
        <v>3.4622837183029442E-6</v>
      </c>
      <c r="N687" s="1">
        <f>IF(arithmetic_underlying_cor_CSD__2[[#This Row],[p1p2]]&lt;arithmetic_underlying_cor_CSD__2[[#This Row],[Benjamini]],1,0)</f>
        <v>1</v>
      </c>
    </row>
    <row r="688" spans="1:14" x14ac:dyDescent="0.35">
      <c r="A688" s="1" t="s">
        <v>448</v>
      </c>
      <c r="B688" s="1" t="s">
        <v>445</v>
      </c>
      <c r="C688" s="1">
        <v>0.59290369064699999</v>
      </c>
      <c r="D688" s="1">
        <v>0.146098006965</v>
      </c>
      <c r="E688" s="1" t="s">
        <v>16</v>
      </c>
      <c r="F688" s="1">
        <v>0.59290369064699999</v>
      </c>
      <c r="G688" s="1">
        <f>ABS(arithmetic_underlying_cor_CSD__2[[#This Row],[rho_BP]])*SQRT(139-2)/SQRT(1-ABS(arithmetic_underlying_cor_CSD__2[[#This Row],[rho_BP]])^2)</f>
        <v>8.6178929577965651</v>
      </c>
      <c r="H688" s="1">
        <f>ABS(arithmetic_underlying_cor_CSD__2[[#This Row],[rho_ctrl]])*SQRT(201-2)/SQRT(1-ABS(arithmetic_underlying_cor_CSD__2[[#This Row],[rho_ctrl]])^2)</f>
        <v>2.0833197805133121</v>
      </c>
      <c r="I688" s="1">
        <f xml:space="preserve"> _xlfn.T.DIST.2T(arithmetic_underlying_cor_CSD__2[[#This Row],[t1]],139-2)</f>
        <v>1.4738539318294006E-14</v>
      </c>
      <c r="J688" s="1">
        <f xml:space="preserve"> _xlfn.T.DIST.2T(arithmetic_underlying_cor_CSD__2[[#This Row],[t2]],201-2)</f>
        <v>3.8499579710064069E-2</v>
      </c>
      <c r="K688" s="1">
        <f>arithmetic_underlying_cor_CSD__2[[#This Row],[p1]]*arithmetic_underlying_cor_CSD__2[[#This Row],[p2]]</f>
        <v>5.6742756929457344E-16</v>
      </c>
      <c r="L688" s="1">
        <v>687</v>
      </c>
      <c r="M688" s="1">
        <f>(arithmetic_underlying_cor_CSD__2[[#This Row],[Rank]]/9906756)*0.05</f>
        <v>3.4673307791167967E-6</v>
      </c>
      <c r="N688" s="1">
        <f>IF(arithmetic_underlying_cor_CSD__2[[#This Row],[p1p2]]&lt;arithmetic_underlying_cor_CSD__2[[#This Row],[Benjamini]],1,0)</f>
        <v>1</v>
      </c>
    </row>
    <row r="689" spans="1:14" x14ac:dyDescent="0.35">
      <c r="A689" s="1" t="s">
        <v>445</v>
      </c>
      <c r="B689" s="1" t="s">
        <v>448</v>
      </c>
      <c r="C689" s="1">
        <v>0.59290369064699999</v>
      </c>
      <c r="D689" s="1">
        <v>0.146098006965</v>
      </c>
      <c r="E689" s="1" t="s">
        <v>16</v>
      </c>
      <c r="F689" s="1">
        <v>0.59290369064699999</v>
      </c>
      <c r="G689" s="1">
        <f>ABS(arithmetic_underlying_cor_CSD__2[[#This Row],[rho_BP]])*SQRT(139-2)/SQRT(1-ABS(arithmetic_underlying_cor_CSD__2[[#This Row],[rho_BP]])^2)</f>
        <v>8.6178929577965651</v>
      </c>
      <c r="H689" s="1">
        <f>ABS(arithmetic_underlying_cor_CSD__2[[#This Row],[rho_ctrl]])*SQRT(201-2)/SQRT(1-ABS(arithmetic_underlying_cor_CSD__2[[#This Row],[rho_ctrl]])^2)</f>
        <v>2.0833197805133121</v>
      </c>
      <c r="I689" s="1">
        <f xml:space="preserve"> _xlfn.T.DIST.2T(arithmetic_underlying_cor_CSD__2[[#This Row],[t1]],139-2)</f>
        <v>1.4738539318294006E-14</v>
      </c>
      <c r="J689" s="1">
        <f xml:space="preserve"> _xlfn.T.DIST.2T(arithmetic_underlying_cor_CSD__2[[#This Row],[t2]],201-2)</f>
        <v>3.8499579710064069E-2</v>
      </c>
      <c r="K689" s="1">
        <f>arithmetic_underlying_cor_CSD__2[[#This Row],[p1]]*arithmetic_underlying_cor_CSD__2[[#This Row],[p2]]</f>
        <v>5.6742756929457344E-16</v>
      </c>
      <c r="L689" s="1">
        <v>688</v>
      </c>
      <c r="M689" s="1">
        <f>(arithmetic_underlying_cor_CSD__2[[#This Row],[Rank]]/9906756)*0.05</f>
        <v>3.4723778399306493E-6</v>
      </c>
      <c r="N689" s="1">
        <f>IF(arithmetic_underlying_cor_CSD__2[[#This Row],[p1p2]]&lt;arithmetic_underlying_cor_CSD__2[[#This Row],[Benjamini]],1,0)</f>
        <v>1</v>
      </c>
    </row>
    <row r="690" spans="1:14" x14ac:dyDescent="0.35">
      <c r="A690" s="1" t="s">
        <v>95</v>
      </c>
      <c r="B690" s="1" t="s">
        <v>96</v>
      </c>
      <c r="C690" s="1">
        <v>5.7470382014400002E-2</v>
      </c>
      <c r="D690" s="1">
        <v>0.52355202487600006</v>
      </c>
      <c r="E690" s="1" t="s">
        <v>16</v>
      </c>
      <c r="F690" s="1">
        <v>0.52355202487600006</v>
      </c>
      <c r="G690" s="1">
        <f>ABS(arithmetic_underlying_cor_CSD__2[[#This Row],[rho_BP]])*SQRT(139-2)/SQRT(1-ABS(arithmetic_underlying_cor_CSD__2[[#This Row],[rho_BP]])^2)</f>
        <v>0.67378720281081028</v>
      </c>
      <c r="H690" s="1">
        <f>ABS(arithmetic_underlying_cor_CSD__2[[#This Row],[rho_ctrl]])*SQRT(201-2)/SQRT(1-ABS(arithmetic_underlying_cor_CSD__2[[#This Row],[rho_ctrl]])^2)</f>
        <v>8.6686205818420063</v>
      </c>
      <c r="I690" s="1">
        <f xml:space="preserve"> _xlfn.T.DIST.2T(arithmetic_underlying_cor_CSD__2[[#This Row],[t1]],139-2)</f>
        <v>0.50158181589679862</v>
      </c>
      <c r="J690" s="1">
        <f xml:space="preserve"> _xlfn.T.DIST.2T(arithmetic_underlying_cor_CSD__2[[#This Row],[t2]],201-2)</f>
        <v>1.5286307024911709E-15</v>
      </c>
      <c r="K690" s="1">
        <f>arithmetic_underlying_cor_CSD__2[[#This Row],[p1]]*arithmetic_underlying_cor_CSD__2[[#This Row],[p2]]</f>
        <v>7.6673336359112038E-16</v>
      </c>
      <c r="L690" s="1">
        <v>689</v>
      </c>
      <c r="M690" s="1">
        <f>(arithmetic_underlying_cor_CSD__2[[#This Row],[Rank]]/9906756)*0.05</f>
        <v>3.4774249007445018E-6</v>
      </c>
      <c r="N690" s="1">
        <f>IF(arithmetic_underlying_cor_CSD__2[[#This Row],[p1p2]]&lt;arithmetic_underlying_cor_CSD__2[[#This Row],[Benjamini]],1,0)</f>
        <v>1</v>
      </c>
    </row>
    <row r="691" spans="1:14" x14ac:dyDescent="0.35">
      <c r="A691" s="1" t="s">
        <v>96</v>
      </c>
      <c r="B691" s="1" t="s">
        <v>95</v>
      </c>
      <c r="C691" s="1">
        <v>5.7470382014400002E-2</v>
      </c>
      <c r="D691" s="1">
        <v>0.52355202487600006</v>
      </c>
      <c r="E691" s="1" t="s">
        <v>16</v>
      </c>
      <c r="F691" s="1">
        <v>0.52355202487600006</v>
      </c>
      <c r="G691" s="1">
        <f>ABS(arithmetic_underlying_cor_CSD__2[[#This Row],[rho_BP]])*SQRT(139-2)/SQRT(1-ABS(arithmetic_underlying_cor_CSD__2[[#This Row],[rho_BP]])^2)</f>
        <v>0.67378720281081028</v>
      </c>
      <c r="H691" s="1">
        <f>ABS(arithmetic_underlying_cor_CSD__2[[#This Row],[rho_ctrl]])*SQRT(201-2)/SQRT(1-ABS(arithmetic_underlying_cor_CSD__2[[#This Row],[rho_ctrl]])^2)</f>
        <v>8.6686205818420063</v>
      </c>
      <c r="I691" s="1">
        <f xml:space="preserve"> _xlfn.T.DIST.2T(arithmetic_underlying_cor_CSD__2[[#This Row],[t1]],139-2)</f>
        <v>0.50158181589679862</v>
      </c>
      <c r="J691" s="1">
        <f xml:space="preserve"> _xlfn.T.DIST.2T(arithmetic_underlying_cor_CSD__2[[#This Row],[t2]],201-2)</f>
        <v>1.5286307024911709E-15</v>
      </c>
      <c r="K691" s="1">
        <f>arithmetic_underlying_cor_CSD__2[[#This Row],[p1]]*arithmetic_underlying_cor_CSD__2[[#This Row],[p2]]</f>
        <v>7.6673336359112038E-16</v>
      </c>
      <c r="L691" s="1">
        <v>690</v>
      </c>
      <c r="M691" s="1">
        <f>(arithmetic_underlying_cor_CSD__2[[#This Row],[Rank]]/9906756)*0.05</f>
        <v>3.4824719615583552E-6</v>
      </c>
      <c r="N691" s="1">
        <f>IF(arithmetic_underlying_cor_CSD__2[[#This Row],[p1p2]]&lt;arithmetic_underlying_cor_CSD__2[[#This Row],[Benjamini]],1,0)</f>
        <v>1</v>
      </c>
    </row>
    <row r="692" spans="1:14" x14ac:dyDescent="0.35">
      <c r="A692" s="1" t="s">
        <v>28</v>
      </c>
      <c r="B692" s="1" t="s">
        <v>695</v>
      </c>
      <c r="C692" s="1">
        <v>-0.59423477697799998</v>
      </c>
      <c r="D692" s="1">
        <v>-0.118706164179</v>
      </c>
      <c r="E692" s="1" t="s">
        <v>16</v>
      </c>
      <c r="F692" s="1">
        <v>-0.59423477697799998</v>
      </c>
      <c r="G692" s="1">
        <f>ABS(arithmetic_underlying_cor_CSD__2[[#This Row],[rho_BP]])*SQRT(139-2)/SQRT(1-ABS(arithmetic_underlying_cor_CSD__2[[#This Row],[rho_BP]])^2)</f>
        <v>8.6477832933865244</v>
      </c>
      <c r="H692" s="1">
        <f>ABS(arithmetic_underlying_cor_CSD__2[[#This Row],[rho_ctrl]])*SQRT(201-2)/SQRT(1-ABS(arithmetic_underlying_cor_CSD__2[[#This Row],[rho_ctrl]])^2)</f>
        <v>1.6864809039301989</v>
      </c>
      <c r="I692" s="1">
        <f xml:space="preserve"> _xlfn.T.DIST.2T(arithmetic_underlying_cor_CSD__2[[#This Row],[t1]],139-2)</f>
        <v>1.2443327070321821E-14</v>
      </c>
      <c r="J692" s="1">
        <f xml:space="preserve"> _xlfn.T.DIST.2T(arithmetic_underlying_cor_CSD__2[[#This Row],[t2]],201-2)</f>
        <v>9.3270259821949184E-2</v>
      </c>
      <c r="K692" s="1">
        <f>arithmetic_underlying_cor_CSD__2[[#This Row],[p1]]*arithmetic_underlying_cor_CSD__2[[#This Row],[p2]]</f>
        <v>1.1605923488984099E-15</v>
      </c>
      <c r="L692" s="1">
        <v>691</v>
      </c>
      <c r="M692" s="1">
        <f>(arithmetic_underlying_cor_CSD__2[[#This Row],[Rank]]/9906756)*0.05</f>
        <v>3.4875190223722077E-6</v>
      </c>
      <c r="N692" s="1">
        <f>IF(arithmetic_underlying_cor_CSD__2[[#This Row],[p1p2]]&lt;arithmetic_underlying_cor_CSD__2[[#This Row],[Benjamini]],1,0)</f>
        <v>1</v>
      </c>
    </row>
    <row r="693" spans="1:14" x14ac:dyDescent="0.35">
      <c r="A693" s="1" t="s">
        <v>695</v>
      </c>
      <c r="B693" s="1" t="s">
        <v>28</v>
      </c>
      <c r="C693" s="1">
        <v>-0.59423477697799998</v>
      </c>
      <c r="D693" s="1">
        <v>-0.118706164179</v>
      </c>
      <c r="E693" s="1" t="s">
        <v>16</v>
      </c>
      <c r="F693" s="1">
        <v>-0.59423477697799998</v>
      </c>
      <c r="G693" s="1">
        <f>ABS(arithmetic_underlying_cor_CSD__2[[#This Row],[rho_BP]])*SQRT(139-2)/SQRT(1-ABS(arithmetic_underlying_cor_CSD__2[[#This Row],[rho_BP]])^2)</f>
        <v>8.6477832933865244</v>
      </c>
      <c r="H693" s="1">
        <f>ABS(arithmetic_underlying_cor_CSD__2[[#This Row],[rho_ctrl]])*SQRT(201-2)/SQRT(1-ABS(arithmetic_underlying_cor_CSD__2[[#This Row],[rho_ctrl]])^2)</f>
        <v>1.6864809039301989</v>
      </c>
      <c r="I693" s="1">
        <f xml:space="preserve"> _xlfn.T.DIST.2T(arithmetic_underlying_cor_CSD__2[[#This Row],[t1]],139-2)</f>
        <v>1.2443327070321821E-14</v>
      </c>
      <c r="J693" s="1">
        <f xml:space="preserve"> _xlfn.T.DIST.2T(arithmetic_underlying_cor_CSD__2[[#This Row],[t2]],201-2)</f>
        <v>9.3270259821949184E-2</v>
      </c>
      <c r="K693" s="1">
        <f>arithmetic_underlying_cor_CSD__2[[#This Row],[p1]]*arithmetic_underlying_cor_CSD__2[[#This Row],[p2]]</f>
        <v>1.1605923488984099E-15</v>
      </c>
      <c r="L693" s="1">
        <v>692</v>
      </c>
      <c r="M693" s="1">
        <f>(arithmetic_underlying_cor_CSD__2[[#This Row],[Rank]]/9906756)*0.05</f>
        <v>3.4925660831860602E-6</v>
      </c>
      <c r="N693" s="1">
        <f>IF(arithmetic_underlying_cor_CSD__2[[#This Row],[p1p2]]&lt;arithmetic_underlying_cor_CSD__2[[#This Row],[Benjamini]],1,0)</f>
        <v>1</v>
      </c>
    </row>
    <row r="694" spans="1:14" x14ac:dyDescent="0.35">
      <c r="A694" s="1" t="s">
        <v>652</v>
      </c>
      <c r="B694" s="1" t="s">
        <v>28</v>
      </c>
      <c r="C694" s="1">
        <v>-0.59977185611499995</v>
      </c>
      <c r="D694" s="1">
        <v>-8.9248157263700001E-2</v>
      </c>
      <c r="E694" s="1" t="s">
        <v>16</v>
      </c>
      <c r="F694" s="1">
        <v>-0.59977185611499995</v>
      </c>
      <c r="G694" s="1">
        <f>ABS(arithmetic_underlying_cor_CSD__2[[#This Row],[rho_BP]])*SQRT(139-2)/SQRT(1-ABS(arithmetic_underlying_cor_CSD__2[[#This Row],[rho_BP]])^2)</f>
        <v>8.7733110670220178</v>
      </c>
      <c r="H694" s="1">
        <f>ABS(arithmetic_underlying_cor_CSD__2[[#This Row],[rho_ctrl]])*SQRT(201-2)/SQRT(1-ABS(arithmetic_underlying_cor_CSD__2[[#This Row],[rho_ctrl]])^2)</f>
        <v>1.264044460658136</v>
      </c>
      <c r="I694" s="1">
        <f xml:space="preserve"> _xlfn.T.DIST.2T(arithmetic_underlying_cor_CSD__2[[#This Row],[t1]],139-2)</f>
        <v>6.1017451838329752E-15</v>
      </c>
      <c r="J694" s="1">
        <f xml:space="preserve"> _xlfn.T.DIST.2T(arithmetic_underlying_cor_CSD__2[[#This Row],[t2]],201-2)</f>
        <v>0.20769268109507499</v>
      </c>
      <c r="K694" s="1">
        <f>arithmetic_underlying_cor_CSD__2[[#This Row],[p1]]*arithmetic_underlying_cor_CSD__2[[#This Row],[p2]]</f>
        <v>1.2672878165892318E-15</v>
      </c>
      <c r="L694" s="1">
        <v>693</v>
      </c>
      <c r="M694" s="1">
        <f>(arithmetic_underlying_cor_CSD__2[[#This Row],[Rank]]/9906756)*0.05</f>
        <v>3.4976131439999132E-6</v>
      </c>
      <c r="N694" s="1">
        <f>IF(arithmetic_underlying_cor_CSD__2[[#This Row],[p1p2]]&lt;arithmetic_underlying_cor_CSD__2[[#This Row],[Benjamini]],1,0)</f>
        <v>1</v>
      </c>
    </row>
    <row r="695" spans="1:14" x14ac:dyDescent="0.35">
      <c r="A695" s="1" t="s">
        <v>28</v>
      </c>
      <c r="B695" s="1" t="s">
        <v>652</v>
      </c>
      <c r="C695" s="1">
        <v>-0.59977185611499995</v>
      </c>
      <c r="D695" s="1">
        <v>-8.9248157263700001E-2</v>
      </c>
      <c r="E695" s="1" t="s">
        <v>16</v>
      </c>
      <c r="F695" s="1">
        <v>-0.59977185611499995</v>
      </c>
      <c r="G695" s="1">
        <f>ABS(arithmetic_underlying_cor_CSD__2[[#This Row],[rho_BP]])*SQRT(139-2)/SQRT(1-ABS(arithmetic_underlying_cor_CSD__2[[#This Row],[rho_BP]])^2)</f>
        <v>8.7733110670220178</v>
      </c>
      <c r="H695" s="1">
        <f>ABS(arithmetic_underlying_cor_CSD__2[[#This Row],[rho_ctrl]])*SQRT(201-2)/SQRT(1-ABS(arithmetic_underlying_cor_CSD__2[[#This Row],[rho_ctrl]])^2)</f>
        <v>1.264044460658136</v>
      </c>
      <c r="I695" s="1">
        <f xml:space="preserve"> _xlfn.T.DIST.2T(arithmetic_underlying_cor_CSD__2[[#This Row],[t1]],139-2)</f>
        <v>6.1017451838329752E-15</v>
      </c>
      <c r="J695" s="1">
        <f xml:space="preserve"> _xlfn.T.DIST.2T(arithmetic_underlying_cor_CSD__2[[#This Row],[t2]],201-2)</f>
        <v>0.20769268109507499</v>
      </c>
      <c r="K695" s="1">
        <f>arithmetic_underlying_cor_CSD__2[[#This Row],[p1]]*arithmetic_underlying_cor_CSD__2[[#This Row],[p2]]</f>
        <v>1.2672878165892318E-15</v>
      </c>
      <c r="L695" s="1">
        <v>694</v>
      </c>
      <c r="M695" s="1">
        <f>(arithmetic_underlying_cor_CSD__2[[#This Row],[Rank]]/9906756)*0.05</f>
        <v>3.5026602048137657E-6</v>
      </c>
      <c r="N695" s="1">
        <f>IF(arithmetic_underlying_cor_CSD__2[[#This Row],[p1p2]]&lt;arithmetic_underlying_cor_CSD__2[[#This Row],[Benjamini]],1,0)</f>
        <v>1</v>
      </c>
    </row>
    <row r="696" spans="1:14" x14ac:dyDescent="0.35">
      <c r="A696" s="1" t="s">
        <v>152</v>
      </c>
      <c r="B696" s="1" t="s">
        <v>242</v>
      </c>
      <c r="C696" s="1">
        <v>0.58146090647500004</v>
      </c>
      <c r="D696" s="1">
        <v>0.15674395024900001</v>
      </c>
      <c r="E696" s="1" t="s">
        <v>16</v>
      </c>
      <c r="F696" s="1">
        <v>0.58146090647500004</v>
      </c>
      <c r="G696" s="1">
        <f>ABS(arithmetic_underlying_cor_CSD__2[[#This Row],[rho_BP]])*SQRT(139-2)/SQRT(1-ABS(arithmetic_underlying_cor_CSD__2[[#This Row],[rho_BP]])^2)</f>
        <v>8.3653392772534065</v>
      </c>
      <c r="H696" s="1">
        <f>ABS(arithmetic_underlying_cor_CSD__2[[#This Row],[rho_ctrl]])*SQRT(201-2)/SQRT(1-ABS(arithmetic_underlying_cor_CSD__2[[#This Row],[rho_ctrl]])^2)</f>
        <v>2.2388189518856847</v>
      </c>
      <c r="I696" s="1">
        <f xml:space="preserve"> _xlfn.T.DIST.2T(arithmetic_underlying_cor_CSD__2[[#This Row],[t1]],139-2)</f>
        <v>6.1202790652992107E-14</v>
      </c>
      <c r="J696" s="1">
        <f xml:space="preserve"> _xlfn.T.DIST.2T(arithmetic_underlying_cor_CSD__2[[#This Row],[t2]],201-2)</f>
        <v>2.6274995339886465E-2</v>
      </c>
      <c r="K696" s="1">
        <f>arithmetic_underlying_cor_CSD__2[[#This Row],[p1]]*arithmetic_underlying_cor_CSD__2[[#This Row],[p2]]</f>
        <v>1.6081030391954144E-15</v>
      </c>
      <c r="L696" s="1">
        <v>695</v>
      </c>
      <c r="M696" s="1">
        <f>(arithmetic_underlying_cor_CSD__2[[#This Row],[Rank]]/9906756)*0.05</f>
        <v>3.5077072656276183E-6</v>
      </c>
      <c r="N696" s="1">
        <f>IF(arithmetic_underlying_cor_CSD__2[[#This Row],[p1p2]]&lt;arithmetic_underlying_cor_CSD__2[[#This Row],[Benjamini]],1,0)</f>
        <v>1</v>
      </c>
    </row>
    <row r="697" spans="1:14" x14ac:dyDescent="0.35">
      <c r="A697" s="1" t="s">
        <v>242</v>
      </c>
      <c r="B697" s="1" t="s">
        <v>152</v>
      </c>
      <c r="C697" s="1">
        <v>0.58146090647500004</v>
      </c>
      <c r="D697" s="1">
        <v>0.15674395024900001</v>
      </c>
      <c r="E697" s="1" t="s">
        <v>16</v>
      </c>
      <c r="F697" s="1">
        <v>0.58146090647500004</v>
      </c>
      <c r="G697" s="1">
        <f>ABS(arithmetic_underlying_cor_CSD__2[[#This Row],[rho_BP]])*SQRT(139-2)/SQRT(1-ABS(arithmetic_underlying_cor_CSD__2[[#This Row],[rho_BP]])^2)</f>
        <v>8.3653392772534065</v>
      </c>
      <c r="H697" s="1">
        <f>ABS(arithmetic_underlying_cor_CSD__2[[#This Row],[rho_ctrl]])*SQRT(201-2)/SQRT(1-ABS(arithmetic_underlying_cor_CSD__2[[#This Row],[rho_ctrl]])^2)</f>
        <v>2.2388189518856847</v>
      </c>
      <c r="I697" s="1">
        <f xml:space="preserve"> _xlfn.T.DIST.2T(arithmetic_underlying_cor_CSD__2[[#This Row],[t1]],139-2)</f>
        <v>6.1202790652992107E-14</v>
      </c>
      <c r="J697" s="1">
        <f xml:space="preserve"> _xlfn.T.DIST.2T(arithmetic_underlying_cor_CSD__2[[#This Row],[t2]],201-2)</f>
        <v>2.6274995339886465E-2</v>
      </c>
      <c r="K697" s="1">
        <f>arithmetic_underlying_cor_CSD__2[[#This Row],[p1]]*arithmetic_underlying_cor_CSD__2[[#This Row],[p2]]</f>
        <v>1.6081030391954144E-15</v>
      </c>
      <c r="L697" s="1">
        <v>696</v>
      </c>
      <c r="M697" s="1">
        <f>(arithmetic_underlying_cor_CSD__2[[#This Row],[Rank]]/9906756)*0.05</f>
        <v>3.5127543264414708E-6</v>
      </c>
      <c r="N697" s="1">
        <f>IF(arithmetic_underlying_cor_CSD__2[[#This Row],[p1p2]]&lt;arithmetic_underlying_cor_CSD__2[[#This Row],[Benjamini]],1,0)</f>
        <v>1</v>
      </c>
    </row>
    <row r="698" spans="1:14" x14ac:dyDescent="0.35">
      <c r="A698" s="1" t="s">
        <v>189</v>
      </c>
      <c r="B698" s="1" t="s">
        <v>28</v>
      </c>
      <c r="C698" s="1">
        <v>-0.58356487050399997</v>
      </c>
      <c r="D698" s="1">
        <v>-0.146820561692</v>
      </c>
      <c r="E698" s="1" t="s">
        <v>16</v>
      </c>
      <c r="F698" s="1">
        <v>-0.58356487050399997</v>
      </c>
      <c r="G698" s="1">
        <f>ABS(arithmetic_underlying_cor_CSD__2[[#This Row],[rho_BP]])*SQRT(139-2)/SQRT(1-ABS(arithmetic_underlying_cor_CSD__2[[#This Row],[rho_BP]])^2)</f>
        <v>8.411197202209566</v>
      </c>
      <c r="H698" s="1">
        <f>ABS(arithmetic_underlying_cor_CSD__2[[#This Row],[rho_ctrl]])*SQRT(201-2)/SQRT(1-ABS(arithmetic_underlying_cor_CSD__2[[#This Row],[rho_ctrl]])^2)</f>
        <v>2.0938496502669457</v>
      </c>
      <c r="I698" s="1">
        <f xml:space="preserve"> _xlfn.T.DIST.2T(arithmetic_underlying_cor_CSD__2[[#This Row],[t1]],139-2)</f>
        <v>4.73034449168275E-14</v>
      </c>
      <c r="J698" s="1">
        <f xml:space="preserve"> _xlfn.T.DIST.2T(arithmetic_underlying_cor_CSD__2[[#This Row],[t2]],201-2)</f>
        <v>3.7539932729817101E-2</v>
      </c>
      <c r="K698" s="1">
        <f>arithmetic_underlying_cor_CSD__2[[#This Row],[p1]]*arithmetic_underlying_cor_CSD__2[[#This Row],[p2]]</f>
        <v>1.775768140066313E-15</v>
      </c>
      <c r="L698" s="1">
        <v>697</v>
      </c>
      <c r="M698" s="1">
        <f>(arithmetic_underlying_cor_CSD__2[[#This Row],[Rank]]/9906756)*0.05</f>
        <v>3.5178013872553233E-6</v>
      </c>
      <c r="N698" s="1">
        <f>IF(arithmetic_underlying_cor_CSD__2[[#This Row],[p1p2]]&lt;arithmetic_underlying_cor_CSD__2[[#This Row],[Benjamini]],1,0)</f>
        <v>1</v>
      </c>
    </row>
    <row r="699" spans="1:14" x14ac:dyDescent="0.35">
      <c r="A699" s="1" t="s">
        <v>28</v>
      </c>
      <c r="B699" s="1" t="s">
        <v>189</v>
      </c>
      <c r="C699" s="1">
        <v>-0.58356487050399997</v>
      </c>
      <c r="D699" s="1">
        <v>-0.146820561692</v>
      </c>
      <c r="E699" s="1" t="s">
        <v>16</v>
      </c>
      <c r="F699" s="1">
        <v>-0.58356487050399997</v>
      </c>
      <c r="G699" s="1">
        <f>ABS(arithmetic_underlying_cor_CSD__2[[#This Row],[rho_BP]])*SQRT(139-2)/SQRT(1-ABS(arithmetic_underlying_cor_CSD__2[[#This Row],[rho_BP]])^2)</f>
        <v>8.411197202209566</v>
      </c>
      <c r="H699" s="1">
        <f>ABS(arithmetic_underlying_cor_CSD__2[[#This Row],[rho_ctrl]])*SQRT(201-2)/SQRT(1-ABS(arithmetic_underlying_cor_CSD__2[[#This Row],[rho_ctrl]])^2)</f>
        <v>2.0938496502669457</v>
      </c>
      <c r="I699" s="1">
        <f xml:space="preserve"> _xlfn.T.DIST.2T(arithmetic_underlying_cor_CSD__2[[#This Row],[t1]],139-2)</f>
        <v>4.73034449168275E-14</v>
      </c>
      <c r="J699" s="1">
        <f xml:space="preserve"> _xlfn.T.DIST.2T(arithmetic_underlying_cor_CSD__2[[#This Row],[t2]],201-2)</f>
        <v>3.7539932729817101E-2</v>
      </c>
      <c r="K699" s="1">
        <f>arithmetic_underlying_cor_CSD__2[[#This Row],[p1]]*arithmetic_underlying_cor_CSD__2[[#This Row],[p2]]</f>
        <v>1.775768140066313E-15</v>
      </c>
      <c r="L699" s="1">
        <v>698</v>
      </c>
      <c r="M699" s="1">
        <f>(arithmetic_underlying_cor_CSD__2[[#This Row],[Rank]]/9906756)*0.05</f>
        <v>3.5228484480691763E-6</v>
      </c>
      <c r="N699" s="1">
        <f>IF(arithmetic_underlying_cor_CSD__2[[#This Row],[p1p2]]&lt;arithmetic_underlying_cor_CSD__2[[#This Row],[Benjamini]],1,0)</f>
        <v>1</v>
      </c>
    </row>
    <row r="700" spans="1:14" x14ac:dyDescent="0.35">
      <c r="A700" s="1" t="s">
        <v>38</v>
      </c>
      <c r="B700" s="1" t="s">
        <v>28</v>
      </c>
      <c r="C700" s="1">
        <v>-0.58018775539599998</v>
      </c>
      <c r="D700" s="1">
        <v>-0.14872942786099999</v>
      </c>
      <c r="E700" s="1" t="s">
        <v>16</v>
      </c>
      <c r="F700" s="1">
        <v>-0.58018775539599998</v>
      </c>
      <c r="G700" s="1">
        <f>ABS(arithmetic_underlying_cor_CSD__2[[#This Row],[rho_BP]])*SQRT(139-2)/SQRT(1-ABS(arithmetic_underlying_cor_CSD__2[[#This Row],[rho_BP]])^2)</f>
        <v>8.3377130754403854</v>
      </c>
      <c r="H700" s="1">
        <f>ABS(arithmetic_underlying_cor_CSD__2[[#This Row],[rho_ctrl]])*SQRT(201-2)/SQRT(1-ABS(arithmetic_underlying_cor_CSD__2[[#This Row],[rho_ctrl]])^2)</f>
        <v>2.1216842958809758</v>
      </c>
      <c r="I700" s="1">
        <f xml:space="preserve"> _xlfn.T.DIST.2T(arithmetic_underlying_cor_CSD__2[[#This Row],[t1]],139-2)</f>
        <v>7.1463197950926665E-14</v>
      </c>
      <c r="J700" s="1">
        <f xml:space="preserve"> _xlfn.T.DIST.2T(arithmetic_underlying_cor_CSD__2[[#This Row],[t2]],201-2)</f>
        <v>3.5101405298169241E-2</v>
      </c>
      <c r="K700" s="1">
        <f>arithmetic_underlying_cor_CSD__2[[#This Row],[p1]]*arithmetic_underlying_cor_CSD__2[[#This Row],[p2]]</f>
        <v>2.5084586751787744E-15</v>
      </c>
      <c r="L700" s="1">
        <v>699</v>
      </c>
      <c r="M700" s="1">
        <f>(arithmetic_underlying_cor_CSD__2[[#This Row],[Rank]]/9906756)*0.05</f>
        <v>3.5278955088830292E-6</v>
      </c>
      <c r="N700" s="1">
        <f>IF(arithmetic_underlying_cor_CSD__2[[#This Row],[p1p2]]&lt;arithmetic_underlying_cor_CSD__2[[#This Row],[Benjamini]],1,0)</f>
        <v>1</v>
      </c>
    </row>
    <row r="701" spans="1:14" x14ac:dyDescent="0.35">
      <c r="A701" s="1" t="s">
        <v>28</v>
      </c>
      <c r="B701" s="1" t="s">
        <v>38</v>
      </c>
      <c r="C701" s="1">
        <v>-0.58018775539599998</v>
      </c>
      <c r="D701" s="1">
        <v>-0.14872942786099999</v>
      </c>
      <c r="E701" s="1" t="s">
        <v>16</v>
      </c>
      <c r="F701" s="1">
        <v>-0.58018775539599998</v>
      </c>
      <c r="G701" s="1">
        <f>ABS(arithmetic_underlying_cor_CSD__2[[#This Row],[rho_BP]])*SQRT(139-2)/SQRT(1-ABS(arithmetic_underlying_cor_CSD__2[[#This Row],[rho_BP]])^2)</f>
        <v>8.3377130754403854</v>
      </c>
      <c r="H701" s="1">
        <f>ABS(arithmetic_underlying_cor_CSD__2[[#This Row],[rho_ctrl]])*SQRT(201-2)/SQRT(1-ABS(arithmetic_underlying_cor_CSD__2[[#This Row],[rho_ctrl]])^2)</f>
        <v>2.1216842958809758</v>
      </c>
      <c r="I701" s="1">
        <f xml:space="preserve"> _xlfn.T.DIST.2T(arithmetic_underlying_cor_CSD__2[[#This Row],[t1]],139-2)</f>
        <v>7.1463197950926665E-14</v>
      </c>
      <c r="J701" s="1">
        <f xml:space="preserve"> _xlfn.T.DIST.2T(arithmetic_underlying_cor_CSD__2[[#This Row],[t2]],201-2)</f>
        <v>3.5101405298169241E-2</v>
      </c>
      <c r="K701" s="1">
        <f>arithmetic_underlying_cor_CSD__2[[#This Row],[p1]]*arithmetic_underlying_cor_CSD__2[[#This Row],[p2]]</f>
        <v>2.5084586751787744E-15</v>
      </c>
      <c r="L701" s="1">
        <v>700</v>
      </c>
      <c r="M701" s="1">
        <f>(arithmetic_underlying_cor_CSD__2[[#This Row],[Rank]]/9906756)*0.05</f>
        <v>3.5329425696968822E-6</v>
      </c>
      <c r="N701" s="1">
        <f>IF(arithmetic_underlying_cor_CSD__2[[#This Row],[p1p2]]&lt;arithmetic_underlying_cor_CSD__2[[#This Row],[Benjamini]],1,0)</f>
        <v>1</v>
      </c>
    </row>
    <row r="702" spans="1:14" x14ac:dyDescent="0.35">
      <c r="A702" s="1" t="s">
        <v>400</v>
      </c>
      <c r="B702" s="1" t="s">
        <v>401</v>
      </c>
      <c r="C702" s="1">
        <v>0.58022866187099997</v>
      </c>
      <c r="D702" s="1">
        <v>0.140818763682</v>
      </c>
      <c r="E702" s="1" t="s">
        <v>16</v>
      </c>
      <c r="F702" s="1">
        <v>0.58022866187099997</v>
      </c>
      <c r="G702" s="1">
        <f>ABS(arithmetic_underlying_cor_CSD__2[[#This Row],[rho_BP]])*SQRT(139-2)/SQRT(1-ABS(arithmetic_underlying_cor_CSD__2[[#This Row],[rho_BP]])^2)</f>
        <v>8.3385992717918871</v>
      </c>
      <c r="H702" s="1">
        <f>ABS(arithmetic_underlying_cor_CSD__2[[#This Row],[rho_ctrl]])*SQRT(201-2)/SQRT(1-ABS(arithmetic_underlying_cor_CSD__2[[#This Row],[rho_ctrl]])^2)</f>
        <v>2.0064869780776857</v>
      </c>
      <c r="I702" s="1">
        <f xml:space="preserve"> _xlfn.T.DIST.2T(arithmetic_underlying_cor_CSD__2[[#This Row],[t1]],139-2)</f>
        <v>7.1108949823949772E-14</v>
      </c>
      <c r="J702" s="1">
        <f xml:space="preserve"> _xlfn.T.DIST.2T(arithmetic_underlying_cor_CSD__2[[#This Row],[t2]],201-2)</f>
        <v>4.6157954987502761E-2</v>
      </c>
      <c r="K702" s="1">
        <f>arithmetic_underlying_cor_CSD__2[[#This Row],[p1]]*arithmetic_underlying_cor_CSD__2[[#This Row],[p2]]</f>
        <v>3.2822437051824659E-15</v>
      </c>
      <c r="L702" s="1">
        <v>701</v>
      </c>
      <c r="M702" s="1">
        <f>(arithmetic_underlying_cor_CSD__2[[#This Row],[Rank]]/9906756)*0.05</f>
        <v>3.5379896305107347E-6</v>
      </c>
      <c r="N702" s="1">
        <f>IF(arithmetic_underlying_cor_CSD__2[[#This Row],[p1p2]]&lt;arithmetic_underlying_cor_CSD__2[[#This Row],[Benjamini]],1,0)</f>
        <v>1</v>
      </c>
    </row>
    <row r="703" spans="1:14" x14ac:dyDescent="0.35">
      <c r="A703" s="1" t="s">
        <v>401</v>
      </c>
      <c r="B703" s="1" t="s">
        <v>400</v>
      </c>
      <c r="C703" s="1">
        <v>0.58022866187099997</v>
      </c>
      <c r="D703" s="1">
        <v>0.140818763682</v>
      </c>
      <c r="E703" s="1" t="s">
        <v>16</v>
      </c>
      <c r="F703" s="1">
        <v>0.58022866187099997</v>
      </c>
      <c r="G703" s="1">
        <f>ABS(arithmetic_underlying_cor_CSD__2[[#This Row],[rho_BP]])*SQRT(139-2)/SQRT(1-ABS(arithmetic_underlying_cor_CSD__2[[#This Row],[rho_BP]])^2)</f>
        <v>8.3385992717918871</v>
      </c>
      <c r="H703" s="1">
        <f>ABS(arithmetic_underlying_cor_CSD__2[[#This Row],[rho_ctrl]])*SQRT(201-2)/SQRT(1-ABS(arithmetic_underlying_cor_CSD__2[[#This Row],[rho_ctrl]])^2)</f>
        <v>2.0064869780776857</v>
      </c>
      <c r="I703" s="1">
        <f xml:space="preserve"> _xlfn.T.DIST.2T(arithmetic_underlying_cor_CSD__2[[#This Row],[t1]],139-2)</f>
        <v>7.1108949823949772E-14</v>
      </c>
      <c r="J703" s="1">
        <f xml:space="preserve"> _xlfn.T.DIST.2T(arithmetic_underlying_cor_CSD__2[[#This Row],[t2]],201-2)</f>
        <v>4.6157954987502761E-2</v>
      </c>
      <c r="K703" s="1">
        <f>arithmetic_underlying_cor_CSD__2[[#This Row],[p1]]*arithmetic_underlying_cor_CSD__2[[#This Row],[p2]]</f>
        <v>3.2822437051824659E-15</v>
      </c>
      <c r="L703" s="1">
        <v>702</v>
      </c>
      <c r="M703" s="1">
        <f>(arithmetic_underlying_cor_CSD__2[[#This Row],[Rank]]/9906756)*0.05</f>
        <v>3.5430366913245873E-6</v>
      </c>
      <c r="N703" s="1">
        <f>IF(arithmetic_underlying_cor_CSD__2[[#This Row],[p1p2]]&lt;arithmetic_underlying_cor_CSD__2[[#This Row],[Benjamini]],1,0)</f>
        <v>1</v>
      </c>
    </row>
    <row r="704" spans="1:14" x14ac:dyDescent="0.35">
      <c r="A704" s="1" t="s">
        <v>760</v>
      </c>
      <c r="B704" s="1" t="s">
        <v>761</v>
      </c>
      <c r="C704" s="1">
        <v>0.578235510791</v>
      </c>
      <c r="D704" s="1">
        <v>0.14166228010000001</v>
      </c>
      <c r="E704" s="1" t="s">
        <v>16</v>
      </c>
      <c r="F704" s="1">
        <v>0.578235510791</v>
      </c>
      <c r="G704" s="1">
        <f>ABS(arithmetic_underlying_cor_CSD__2[[#This Row],[rho_BP]])*SQRT(139-2)/SQRT(1-ABS(arithmetic_underlying_cor_CSD__2[[#This Row],[rho_BP]])^2)</f>
        <v>8.2955298753281603</v>
      </c>
      <c r="H704" s="1">
        <f>ABS(arithmetic_underlying_cor_CSD__2[[#This Row],[rho_ctrl]])*SQRT(201-2)/SQRT(1-ABS(arithmetic_underlying_cor_CSD__2[[#This Row],[rho_ctrl]])^2)</f>
        <v>2.0187513985382237</v>
      </c>
      <c r="I704" s="1">
        <f xml:space="preserve"> _xlfn.T.DIST.2T(arithmetic_underlying_cor_CSD__2[[#This Row],[t1]],139-2)</f>
        <v>9.051747151597738E-14</v>
      </c>
      <c r="J704" s="1">
        <f xml:space="preserve"> _xlfn.T.DIST.2T(arithmetic_underlying_cor_CSD__2[[#This Row],[t2]],201-2)</f>
        <v>4.4855022691623968E-2</v>
      </c>
      <c r="K704" s="1">
        <f>arithmetic_underlying_cor_CSD__2[[#This Row],[p1]]*arithmetic_underlying_cor_CSD__2[[#This Row],[p2]]</f>
        <v>4.0601632388375917E-15</v>
      </c>
      <c r="L704" s="1">
        <v>703</v>
      </c>
      <c r="M704" s="1">
        <f>(arithmetic_underlying_cor_CSD__2[[#This Row],[Rank]]/9906756)*0.05</f>
        <v>3.5480837521384398E-6</v>
      </c>
      <c r="N704" s="1">
        <f>IF(arithmetic_underlying_cor_CSD__2[[#This Row],[p1p2]]&lt;arithmetic_underlying_cor_CSD__2[[#This Row],[Benjamini]],1,0)</f>
        <v>1</v>
      </c>
    </row>
    <row r="705" spans="1:14" x14ac:dyDescent="0.35">
      <c r="A705" s="1" t="s">
        <v>761</v>
      </c>
      <c r="B705" s="1" t="s">
        <v>760</v>
      </c>
      <c r="C705" s="1">
        <v>0.578235510791</v>
      </c>
      <c r="D705" s="1">
        <v>0.14166228010000001</v>
      </c>
      <c r="E705" s="1" t="s">
        <v>16</v>
      </c>
      <c r="F705" s="1">
        <v>0.578235510791</v>
      </c>
      <c r="G705" s="1">
        <f>ABS(arithmetic_underlying_cor_CSD__2[[#This Row],[rho_BP]])*SQRT(139-2)/SQRT(1-ABS(arithmetic_underlying_cor_CSD__2[[#This Row],[rho_BP]])^2)</f>
        <v>8.2955298753281603</v>
      </c>
      <c r="H705" s="1">
        <f>ABS(arithmetic_underlying_cor_CSD__2[[#This Row],[rho_ctrl]])*SQRT(201-2)/SQRT(1-ABS(arithmetic_underlying_cor_CSD__2[[#This Row],[rho_ctrl]])^2)</f>
        <v>2.0187513985382237</v>
      </c>
      <c r="I705" s="1">
        <f xml:space="preserve"> _xlfn.T.DIST.2T(arithmetic_underlying_cor_CSD__2[[#This Row],[t1]],139-2)</f>
        <v>9.051747151597738E-14</v>
      </c>
      <c r="J705" s="1">
        <f xml:space="preserve"> _xlfn.T.DIST.2T(arithmetic_underlying_cor_CSD__2[[#This Row],[t2]],201-2)</f>
        <v>4.4855022691623968E-2</v>
      </c>
      <c r="K705" s="1">
        <f>arithmetic_underlying_cor_CSD__2[[#This Row],[p1]]*arithmetic_underlying_cor_CSD__2[[#This Row],[p2]]</f>
        <v>4.0601632388375917E-15</v>
      </c>
      <c r="L705" s="1">
        <v>704</v>
      </c>
      <c r="M705" s="1">
        <f>(arithmetic_underlying_cor_CSD__2[[#This Row],[Rank]]/9906756)*0.05</f>
        <v>3.5531308129522923E-6</v>
      </c>
      <c r="N705" s="1">
        <f>IF(arithmetic_underlying_cor_CSD__2[[#This Row],[p1p2]]&lt;arithmetic_underlying_cor_CSD__2[[#This Row],[Benjamini]],1,0)</f>
        <v>1</v>
      </c>
    </row>
    <row r="706" spans="1:14" x14ac:dyDescent="0.35">
      <c r="A706" s="1" t="s">
        <v>257</v>
      </c>
      <c r="B706" s="1" t="s">
        <v>35</v>
      </c>
      <c r="C706" s="1">
        <v>0.57640841007200005</v>
      </c>
      <c r="D706" s="1">
        <v>0.146064243781</v>
      </c>
      <c r="E706" s="1" t="s">
        <v>16</v>
      </c>
      <c r="F706" s="1">
        <v>0.57640841007200005</v>
      </c>
      <c r="G706" s="1">
        <f>ABS(arithmetic_underlying_cor_CSD__2[[#This Row],[rho_BP]])*SQRT(139-2)/SQRT(1-ABS(arithmetic_underlying_cor_CSD__2[[#This Row],[rho_BP]])^2)</f>
        <v>8.2562447021546284</v>
      </c>
      <c r="H706" s="1">
        <f>ABS(arithmetic_underlying_cor_CSD__2[[#This Row],[rho_ctrl]])*SQRT(201-2)/SQRT(1-ABS(arithmetic_underlying_cor_CSD__2[[#This Row],[rho_ctrl]])^2)</f>
        <v>2.0828278293705123</v>
      </c>
      <c r="I706" s="1">
        <f xml:space="preserve"> _xlfn.T.DIST.2T(arithmetic_underlying_cor_CSD__2[[#This Row],[t1]],139-2)</f>
        <v>1.1276841265873958E-13</v>
      </c>
      <c r="J706" s="1">
        <f xml:space="preserve"> _xlfn.T.DIST.2T(arithmetic_underlying_cor_CSD__2[[#This Row],[t2]],201-2)</f>
        <v>3.8544923079776458E-2</v>
      </c>
      <c r="K706" s="1">
        <f>arithmetic_underlying_cor_CSD__2[[#This Row],[p1]]*arithmetic_underlying_cor_CSD__2[[#This Row],[p2]]</f>
        <v>4.3466497917596069E-15</v>
      </c>
      <c r="L706" s="1">
        <v>705</v>
      </c>
      <c r="M706" s="1">
        <f>(arithmetic_underlying_cor_CSD__2[[#This Row],[Rank]]/9906756)*0.05</f>
        <v>3.5581778737661453E-6</v>
      </c>
      <c r="N706" s="1">
        <f>IF(arithmetic_underlying_cor_CSD__2[[#This Row],[p1p2]]&lt;arithmetic_underlying_cor_CSD__2[[#This Row],[Benjamini]],1,0)</f>
        <v>1</v>
      </c>
    </row>
    <row r="707" spans="1:14" x14ac:dyDescent="0.35">
      <c r="A707" s="1" t="s">
        <v>35</v>
      </c>
      <c r="B707" s="1" t="s">
        <v>257</v>
      </c>
      <c r="C707" s="1">
        <v>0.57640841007200005</v>
      </c>
      <c r="D707" s="1">
        <v>0.146064243781</v>
      </c>
      <c r="E707" s="1" t="s">
        <v>16</v>
      </c>
      <c r="F707" s="1">
        <v>0.57640841007200005</v>
      </c>
      <c r="G707" s="1">
        <f>ABS(arithmetic_underlying_cor_CSD__2[[#This Row],[rho_BP]])*SQRT(139-2)/SQRT(1-ABS(arithmetic_underlying_cor_CSD__2[[#This Row],[rho_BP]])^2)</f>
        <v>8.2562447021546284</v>
      </c>
      <c r="H707" s="1">
        <f>ABS(arithmetic_underlying_cor_CSD__2[[#This Row],[rho_ctrl]])*SQRT(201-2)/SQRT(1-ABS(arithmetic_underlying_cor_CSD__2[[#This Row],[rho_ctrl]])^2)</f>
        <v>2.0828278293705123</v>
      </c>
      <c r="I707" s="1">
        <f xml:space="preserve"> _xlfn.T.DIST.2T(arithmetic_underlying_cor_CSD__2[[#This Row],[t1]],139-2)</f>
        <v>1.1276841265873958E-13</v>
      </c>
      <c r="J707" s="1">
        <f xml:space="preserve"> _xlfn.T.DIST.2T(arithmetic_underlying_cor_CSD__2[[#This Row],[t2]],201-2)</f>
        <v>3.8544923079776458E-2</v>
      </c>
      <c r="K707" s="1">
        <f>arithmetic_underlying_cor_CSD__2[[#This Row],[p1]]*arithmetic_underlying_cor_CSD__2[[#This Row],[p2]]</f>
        <v>4.3466497917596069E-15</v>
      </c>
      <c r="L707" s="1">
        <v>706</v>
      </c>
      <c r="M707" s="1">
        <f>(arithmetic_underlying_cor_CSD__2[[#This Row],[Rank]]/9906756)*0.05</f>
        <v>3.5632249345799978E-6</v>
      </c>
      <c r="N707" s="1">
        <f>IF(arithmetic_underlying_cor_CSD__2[[#This Row],[p1p2]]&lt;arithmetic_underlying_cor_CSD__2[[#This Row],[Benjamini]],1,0)</f>
        <v>1</v>
      </c>
    </row>
    <row r="708" spans="1:14" x14ac:dyDescent="0.35">
      <c r="A708" s="1" t="s">
        <v>21</v>
      </c>
      <c r="B708" s="1" t="s">
        <v>28</v>
      </c>
      <c r="C708" s="1">
        <v>-0.57844208633100003</v>
      </c>
      <c r="D708" s="1">
        <v>-0.12283902557199999</v>
      </c>
      <c r="E708" s="1" t="s">
        <v>16</v>
      </c>
      <c r="F708" s="1">
        <v>-0.57844208633100003</v>
      </c>
      <c r="G708" s="1">
        <f>ABS(arithmetic_underlying_cor_CSD__2[[#This Row],[rho_BP]])*SQRT(139-2)/SQRT(1-ABS(arithmetic_underlying_cor_CSD__2[[#This Row],[rho_BP]])^2)</f>
        <v>8.2999832925174015</v>
      </c>
      <c r="H708" s="1">
        <f>ABS(arithmetic_underlying_cor_CSD__2[[#This Row],[rho_ctrl]])*SQRT(201-2)/SQRT(1-ABS(arithmetic_underlying_cor_CSD__2[[#This Row],[rho_ctrl]])^2)</f>
        <v>1.7460814597562309</v>
      </c>
      <c r="I708" s="1">
        <f xml:space="preserve"> _xlfn.T.DIST.2T(arithmetic_underlying_cor_CSD__2[[#This Row],[t1]],139-2)</f>
        <v>8.8288222577181138E-14</v>
      </c>
      <c r="J708" s="1">
        <f xml:space="preserve"> _xlfn.T.DIST.2T(arithmetic_underlying_cor_CSD__2[[#This Row],[t2]],201-2)</f>
        <v>8.2339955872342094E-2</v>
      </c>
      <c r="K708" s="1">
        <f>arithmetic_underlying_cor_CSD__2[[#This Row],[p1]]*arithmetic_underlying_cor_CSD__2[[#This Row],[p2]]</f>
        <v>7.2696483510526122E-15</v>
      </c>
      <c r="L708" s="1">
        <v>707</v>
      </c>
      <c r="M708" s="1">
        <f>(arithmetic_underlying_cor_CSD__2[[#This Row],[Rank]]/9906756)*0.05</f>
        <v>3.5682719953938504E-6</v>
      </c>
      <c r="N708" s="1">
        <f>IF(arithmetic_underlying_cor_CSD__2[[#This Row],[p1p2]]&lt;arithmetic_underlying_cor_CSD__2[[#This Row],[Benjamini]],1,0)</f>
        <v>1</v>
      </c>
    </row>
    <row r="709" spans="1:14" x14ac:dyDescent="0.35">
      <c r="A709" s="1" t="s">
        <v>28</v>
      </c>
      <c r="B709" s="1" t="s">
        <v>21</v>
      </c>
      <c r="C709" s="1">
        <v>-0.57844208633100003</v>
      </c>
      <c r="D709" s="1">
        <v>-0.12283902557199999</v>
      </c>
      <c r="E709" s="1" t="s">
        <v>16</v>
      </c>
      <c r="F709" s="1">
        <v>-0.57844208633100003</v>
      </c>
      <c r="G709" s="1">
        <f>ABS(arithmetic_underlying_cor_CSD__2[[#This Row],[rho_BP]])*SQRT(139-2)/SQRT(1-ABS(arithmetic_underlying_cor_CSD__2[[#This Row],[rho_BP]])^2)</f>
        <v>8.2999832925174015</v>
      </c>
      <c r="H709" s="1">
        <f>ABS(arithmetic_underlying_cor_CSD__2[[#This Row],[rho_ctrl]])*SQRT(201-2)/SQRT(1-ABS(arithmetic_underlying_cor_CSD__2[[#This Row],[rho_ctrl]])^2)</f>
        <v>1.7460814597562309</v>
      </c>
      <c r="I709" s="1">
        <f xml:space="preserve"> _xlfn.T.DIST.2T(arithmetic_underlying_cor_CSD__2[[#This Row],[t1]],139-2)</f>
        <v>8.8288222577181138E-14</v>
      </c>
      <c r="J709" s="1">
        <f xml:space="preserve"> _xlfn.T.DIST.2T(arithmetic_underlying_cor_CSD__2[[#This Row],[t2]],201-2)</f>
        <v>8.2339955872342094E-2</v>
      </c>
      <c r="K709" s="1">
        <f>arithmetic_underlying_cor_CSD__2[[#This Row],[p1]]*arithmetic_underlying_cor_CSD__2[[#This Row],[p2]]</f>
        <v>7.2696483510526122E-15</v>
      </c>
      <c r="L709" s="1">
        <v>708</v>
      </c>
      <c r="M709" s="1">
        <f>(arithmetic_underlying_cor_CSD__2[[#This Row],[Rank]]/9906756)*0.05</f>
        <v>3.5733190562077029E-6</v>
      </c>
      <c r="N709" s="1">
        <f>IF(arithmetic_underlying_cor_CSD__2[[#This Row],[p1p2]]&lt;arithmetic_underlying_cor_CSD__2[[#This Row],[Benjamini]],1,0)</f>
        <v>1</v>
      </c>
    </row>
    <row r="710" spans="1:14" x14ac:dyDescent="0.35">
      <c r="A710" s="1" t="s">
        <v>199</v>
      </c>
      <c r="B710" s="1" t="s">
        <v>200</v>
      </c>
      <c r="C710" s="1">
        <v>0.584217985612</v>
      </c>
      <c r="D710" s="1">
        <v>9.6949038806000004E-2</v>
      </c>
      <c r="E710" s="1" t="s">
        <v>16</v>
      </c>
      <c r="F710" s="1">
        <v>0.584217985612</v>
      </c>
      <c r="G710" s="1">
        <f>ABS(arithmetic_underlying_cor_CSD__2[[#This Row],[rho_BP]])*SQRT(139-2)/SQRT(1-ABS(arithmetic_underlying_cor_CSD__2[[#This Row],[rho_BP]])^2)</f>
        <v>8.425484563706048</v>
      </c>
      <c r="H710" s="1">
        <f>ABS(arithmetic_underlying_cor_CSD__2[[#This Row],[rho_ctrl]])*SQRT(201-2)/SQRT(1-ABS(arithmetic_underlying_cor_CSD__2[[#This Row],[rho_ctrl]])^2)</f>
        <v>1.3741074375017241</v>
      </c>
      <c r="I710" s="1">
        <f xml:space="preserve"> _xlfn.T.DIST.2T(arithmetic_underlying_cor_CSD__2[[#This Row],[t1]],139-2)</f>
        <v>4.365153926131255E-14</v>
      </c>
      <c r="J710" s="1">
        <f xml:space="preserve"> _xlfn.T.DIST.2T(arithmetic_underlying_cor_CSD__2[[#This Row],[t2]],201-2)</f>
        <v>0.17095400048982587</v>
      </c>
      <c r="K710" s="1">
        <f>arithmetic_underlying_cor_CSD__2[[#This Row],[p1]]*arithmetic_underlying_cor_CSD__2[[#This Row],[p2]]</f>
        <v>7.462405264260079E-15</v>
      </c>
      <c r="L710" s="1">
        <v>709</v>
      </c>
      <c r="M710" s="1">
        <f>(arithmetic_underlying_cor_CSD__2[[#This Row],[Rank]]/9906756)*0.05</f>
        <v>3.5783661170215563E-6</v>
      </c>
      <c r="N710" s="1">
        <f>IF(arithmetic_underlying_cor_CSD__2[[#This Row],[p1p2]]&lt;arithmetic_underlying_cor_CSD__2[[#This Row],[Benjamini]],1,0)</f>
        <v>1</v>
      </c>
    </row>
    <row r="711" spans="1:14" x14ac:dyDescent="0.35">
      <c r="A711" s="1" t="s">
        <v>200</v>
      </c>
      <c r="B711" s="1" t="s">
        <v>199</v>
      </c>
      <c r="C711" s="1">
        <v>0.584217985612</v>
      </c>
      <c r="D711" s="1">
        <v>9.6949038806000004E-2</v>
      </c>
      <c r="E711" s="1" t="s">
        <v>16</v>
      </c>
      <c r="F711" s="1">
        <v>0.584217985612</v>
      </c>
      <c r="G711" s="1">
        <f>ABS(arithmetic_underlying_cor_CSD__2[[#This Row],[rho_BP]])*SQRT(139-2)/SQRT(1-ABS(arithmetic_underlying_cor_CSD__2[[#This Row],[rho_BP]])^2)</f>
        <v>8.425484563706048</v>
      </c>
      <c r="H711" s="1">
        <f>ABS(arithmetic_underlying_cor_CSD__2[[#This Row],[rho_ctrl]])*SQRT(201-2)/SQRT(1-ABS(arithmetic_underlying_cor_CSD__2[[#This Row],[rho_ctrl]])^2)</f>
        <v>1.3741074375017241</v>
      </c>
      <c r="I711" s="1">
        <f xml:space="preserve"> _xlfn.T.DIST.2T(arithmetic_underlying_cor_CSD__2[[#This Row],[t1]],139-2)</f>
        <v>4.365153926131255E-14</v>
      </c>
      <c r="J711" s="1">
        <f xml:space="preserve"> _xlfn.T.DIST.2T(arithmetic_underlying_cor_CSD__2[[#This Row],[t2]],201-2)</f>
        <v>0.17095400048982587</v>
      </c>
      <c r="K711" s="1">
        <f>arithmetic_underlying_cor_CSD__2[[#This Row],[p1]]*arithmetic_underlying_cor_CSD__2[[#This Row],[p2]]</f>
        <v>7.462405264260079E-15</v>
      </c>
      <c r="L711" s="1">
        <v>710</v>
      </c>
      <c r="M711" s="1">
        <f>(arithmetic_underlying_cor_CSD__2[[#This Row],[Rank]]/9906756)*0.05</f>
        <v>3.5834131778354088E-6</v>
      </c>
      <c r="N711" s="1">
        <f>IF(arithmetic_underlying_cor_CSD__2[[#This Row],[p1p2]]&lt;arithmetic_underlying_cor_CSD__2[[#This Row],[Benjamini]],1,0)</f>
        <v>1</v>
      </c>
    </row>
    <row r="712" spans="1:14" x14ac:dyDescent="0.35">
      <c r="A712" s="1" t="s">
        <v>337</v>
      </c>
      <c r="B712" s="1" t="s">
        <v>339</v>
      </c>
      <c r="C712" s="1">
        <v>0.57210830935300006</v>
      </c>
      <c r="D712" s="1">
        <v>0.13972959552200001</v>
      </c>
      <c r="E712" s="1" t="s">
        <v>16</v>
      </c>
      <c r="F712" s="1">
        <v>0.57210830935300006</v>
      </c>
      <c r="G712" s="1">
        <f>ABS(arithmetic_underlying_cor_CSD__2[[#This Row],[rho_BP]])*SQRT(139-2)/SQRT(1-ABS(arithmetic_underlying_cor_CSD__2[[#This Row],[rho_BP]])^2)</f>
        <v>8.1645148089178949</v>
      </c>
      <c r="H712" s="1">
        <f>ABS(arithmetic_underlying_cor_CSD__2[[#This Row],[rho_ctrl]])*SQRT(201-2)/SQRT(1-ABS(arithmetic_underlying_cor_CSD__2[[#This Row],[rho_ctrl]])^2)</f>
        <v>1.9906574613276591</v>
      </c>
      <c r="I712" s="1">
        <f xml:space="preserve"> _xlfn.T.DIST.2T(arithmetic_underlying_cor_CSD__2[[#This Row],[t1]],139-2)</f>
        <v>1.8815838938677692E-13</v>
      </c>
      <c r="J712" s="1">
        <f xml:space="preserve"> _xlfn.T.DIST.2T(arithmetic_underlying_cor_CSD__2[[#This Row],[t2]],201-2)</f>
        <v>4.7886977591494066E-2</v>
      </c>
      <c r="K712" s="1">
        <f>arithmetic_underlying_cor_CSD__2[[#This Row],[p1]]*arithmetic_underlying_cor_CSD__2[[#This Row],[p2]]</f>
        <v>9.0103365762162021E-15</v>
      </c>
      <c r="L712" s="1">
        <v>711</v>
      </c>
      <c r="M712" s="1">
        <f>(arithmetic_underlying_cor_CSD__2[[#This Row],[Rank]]/9906756)*0.05</f>
        <v>3.5884602386492613E-6</v>
      </c>
      <c r="N712" s="1">
        <f>IF(arithmetic_underlying_cor_CSD__2[[#This Row],[p1p2]]&lt;arithmetic_underlying_cor_CSD__2[[#This Row],[Benjamini]],1,0)</f>
        <v>1</v>
      </c>
    </row>
    <row r="713" spans="1:14" x14ac:dyDescent="0.35">
      <c r="A713" s="1" t="s">
        <v>339</v>
      </c>
      <c r="B713" s="1" t="s">
        <v>337</v>
      </c>
      <c r="C713" s="1">
        <v>0.57210830935300006</v>
      </c>
      <c r="D713" s="1">
        <v>0.13972959552200001</v>
      </c>
      <c r="E713" s="1" t="s">
        <v>16</v>
      </c>
      <c r="F713" s="1">
        <v>0.57210830935300006</v>
      </c>
      <c r="G713" s="1">
        <f>ABS(arithmetic_underlying_cor_CSD__2[[#This Row],[rho_BP]])*SQRT(139-2)/SQRT(1-ABS(arithmetic_underlying_cor_CSD__2[[#This Row],[rho_BP]])^2)</f>
        <v>8.1645148089178949</v>
      </c>
      <c r="H713" s="1">
        <f>ABS(arithmetic_underlying_cor_CSD__2[[#This Row],[rho_ctrl]])*SQRT(201-2)/SQRT(1-ABS(arithmetic_underlying_cor_CSD__2[[#This Row],[rho_ctrl]])^2)</f>
        <v>1.9906574613276591</v>
      </c>
      <c r="I713" s="1">
        <f xml:space="preserve"> _xlfn.T.DIST.2T(arithmetic_underlying_cor_CSD__2[[#This Row],[t1]],139-2)</f>
        <v>1.8815838938677692E-13</v>
      </c>
      <c r="J713" s="1">
        <f xml:space="preserve"> _xlfn.T.DIST.2T(arithmetic_underlying_cor_CSD__2[[#This Row],[t2]],201-2)</f>
        <v>4.7886977591494066E-2</v>
      </c>
      <c r="K713" s="1">
        <f>arithmetic_underlying_cor_CSD__2[[#This Row],[p1]]*arithmetic_underlying_cor_CSD__2[[#This Row],[p2]]</f>
        <v>9.0103365762162021E-15</v>
      </c>
      <c r="L713" s="1">
        <v>712</v>
      </c>
      <c r="M713" s="1">
        <f>(arithmetic_underlying_cor_CSD__2[[#This Row],[Rank]]/9906756)*0.05</f>
        <v>3.5935072994631143E-6</v>
      </c>
      <c r="N713" s="1">
        <f>IF(arithmetic_underlying_cor_CSD__2[[#This Row],[p1p2]]&lt;arithmetic_underlying_cor_CSD__2[[#This Row],[Benjamini]],1,0)</f>
        <v>1</v>
      </c>
    </row>
    <row r="714" spans="1:14" x14ac:dyDescent="0.35">
      <c r="A714" s="1" t="s">
        <v>158</v>
      </c>
      <c r="B714" s="1" t="s">
        <v>26</v>
      </c>
      <c r="C714" s="1">
        <v>0.58092195683500003</v>
      </c>
      <c r="D714" s="1">
        <v>9.8371652238799998E-2</v>
      </c>
      <c r="E714" s="1" t="s">
        <v>16</v>
      </c>
      <c r="F714" s="1">
        <v>0.58092195683500003</v>
      </c>
      <c r="G714" s="1">
        <f>ABS(arithmetic_underlying_cor_CSD__2[[#This Row],[rho_BP]])*SQRT(139-2)/SQRT(1-ABS(arithmetic_underlying_cor_CSD__2[[#This Row],[rho_BP]])^2)</f>
        <v>8.3536332767493633</v>
      </c>
      <c r="H714" s="1">
        <f>ABS(arithmetic_underlying_cor_CSD__2[[#This Row],[rho_ctrl]])*SQRT(201-2)/SQRT(1-ABS(arithmetic_underlying_cor_CSD__2[[#This Row],[rho_ctrl]])^2)</f>
        <v>1.394466441701953</v>
      </c>
      <c r="I714" s="1">
        <f xml:space="preserve"> _xlfn.T.DIST.2T(arithmetic_underlying_cor_CSD__2[[#This Row],[t1]],139-2)</f>
        <v>6.5358339199307918E-14</v>
      </c>
      <c r="J714" s="1">
        <f xml:space="preserve"> _xlfn.T.DIST.2T(arithmetic_underlying_cor_CSD__2[[#This Row],[t2]],201-2)</f>
        <v>0.16473158339062122</v>
      </c>
      <c r="K714" s="1">
        <f>arithmetic_underlying_cor_CSD__2[[#This Row],[p1]]*arithmetic_underlying_cor_CSD__2[[#This Row],[p2]]</f>
        <v>1.07665827040833E-14</v>
      </c>
      <c r="L714" s="1">
        <v>713</v>
      </c>
      <c r="M714" s="1">
        <f>(arithmetic_underlying_cor_CSD__2[[#This Row],[Rank]]/9906756)*0.05</f>
        <v>3.5985543602769668E-6</v>
      </c>
      <c r="N714" s="1">
        <f>IF(arithmetic_underlying_cor_CSD__2[[#This Row],[p1p2]]&lt;arithmetic_underlying_cor_CSD__2[[#This Row],[Benjamini]],1,0)</f>
        <v>1</v>
      </c>
    </row>
    <row r="715" spans="1:14" x14ac:dyDescent="0.35">
      <c r="A715" s="1" t="s">
        <v>26</v>
      </c>
      <c r="B715" s="1" t="s">
        <v>158</v>
      </c>
      <c r="C715" s="1">
        <v>0.58092195683500003</v>
      </c>
      <c r="D715" s="1">
        <v>9.8371652238799998E-2</v>
      </c>
      <c r="E715" s="1" t="s">
        <v>16</v>
      </c>
      <c r="F715" s="1">
        <v>0.58092195683500003</v>
      </c>
      <c r="G715" s="1">
        <f>ABS(arithmetic_underlying_cor_CSD__2[[#This Row],[rho_BP]])*SQRT(139-2)/SQRT(1-ABS(arithmetic_underlying_cor_CSD__2[[#This Row],[rho_BP]])^2)</f>
        <v>8.3536332767493633</v>
      </c>
      <c r="H715" s="1">
        <f>ABS(arithmetic_underlying_cor_CSD__2[[#This Row],[rho_ctrl]])*SQRT(201-2)/SQRT(1-ABS(arithmetic_underlying_cor_CSD__2[[#This Row],[rho_ctrl]])^2)</f>
        <v>1.394466441701953</v>
      </c>
      <c r="I715" s="1">
        <f xml:space="preserve"> _xlfn.T.DIST.2T(arithmetic_underlying_cor_CSD__2[[#This Row],[t1]],139-2)</f>
        <v>6.5358339199307918E-14</v>
      </c>
      <c r="J715" s="1">
        <f xml:space="preserve"> _xlfn.T.DIST.2T(arithmetic_underlying_cor_CSD__2[[#This Row],[t2]],201-2)</f>
        <v>0.16473158339062122</v>
      </c>
      <c r="K715" s="1">
        <f>arithmetic_underlying_cor_CSD__2[[#This Row],[p1]]*arithmetic_underlying_cor_CSD__2[[#This Row],[p2]]</f>
        <v>1.07665827040833E-14</v>
      </c>
      <c r="L715" s="1">
        <v>714</v>
      </c>
      <c r="M715" s="1">
        <f>(arithmetic_underlying_cor_CSD__2[[#This Row],[Rank]]/9906756)*0.05</f>
        <v>3.6036014210908194E-6</v>
      </c>
      <c r="N715" s="1">
        <f>IF(arithmetic_underlying_cor_CSD__2[[#This Row],[p1p2]]&lt;arithmetic_underlying_cor_CSD__2[[#This Row],[Benjamini]],1,0)</f>
        <v>1</v>
      </c>
    </row>
    <row r="716" spans="1:14" x14ac:dyDescent="0.35">
      <c r="A716" s="1" t="s">
        <v>163</v>
      </c>
      <c r="B716" s="1" t="s">
        <v>530</v>
      </c>
      <c r="C716" s="1">
        <v>-0.57111951798600002</v>
      </c>
      <c r="D716" s="1">
        <v>-0.13299080547299999</v>
      </c>
      <c r="E716" s="1" t="s">
        <v>16</v>
      </c>
      <c r="F716" s="1">
        <v>-0.57111951798600002</v>
      </c>
      <c r="G716" s="1">
        <f>ABS(arithmetic_underlying_cor_CSD__2[[#This Row],[rho_BP]])*SQRT(139-2)/SQRT(1-ABS(arithmetic_underlying_cor_CSD__2[[#This Row],[rho_BP]])^2)</f>
        <v>8.1435643574108809</v>
      </c>
      <c r="H716" s="1">
        <f>ABS(arithmetic_underlying_cor_CSD__2[[#This Row],[rho_ctrl]])*SQRT(201-2)/SQRT(1-ABS(arithmetic_underlying_cor_CSD__2[[#This Row],[rho_ctrl]])^2)</f>
        <v>1.8928801209246142</v>
      </c>
      <c r="I716" s="1">
        <f xml:space="preserve"> _xlfn.T.DIST.2T(arithmetic_underlying_cor_CSD__2[[#This Row],[t1]],139-2)</f>
        <v>2.1144307590483074E-13</v>
      </c>
      <c r="J716" s="1">
        <f xml:space="preserve"> _xlfn.T.DIST.2T(arithmetic_underlying_cor_CSD__2[[#This Row],[t2]],201-2)</f>
        <v>5.9825218446208431E-2</v>
      </c>
      <c r="K716" s="1">
        <f>arithmetic_underlying_cor_CSD__2[[#This Row],[p1]]*arithmetic_underlying_cor_CSD__2[[#This Row],[p2]]</f>
        <v>1.2649628204944729E-14</v>
      </c>
      <c r="L716" s="1">
        <v>715</v>
      </c>
      <c r="M716" s="1">
        <f>(arithmetic_underlying_cor_CSD__2[[#This Row],[Rank]]/9906756)*0.05</f>
        <v>3.6086484819046719E-6</v>
      </c>
      <c r="N716" s="1">
        <f>IF(arithmetic_underlying_cor_CSD__2[[#This Row],[p1p2]]&lt;arithmetic_underlying_cor_CSD__2[[#This Row],[Benjamini]],1,0)</f>
        <v>1</v>
      </c>
    </row>
    <row r="717" spans="1:14" x14ac:dyDescent="0.35">
      <c r="A717" s="1" t="s">
        <v>530</v>
      </c>
      <c r="B717" s="1" t="s">
        <v>163</v>
      </c>
      <c r="C717" s="1">
        <v>-0.57111951798600002</v>
      </c>
      <c r="D717" s="1">
        <v>-0.13299080547299999</v>
      </c>
      <c r="E717" s="1" t="s">
        <v>16</v>
      </c>
      <c r="F717" s="1">
        <v>-0.57111951798600002</v>
      </c>
      <c r="G717" s="1">
        <f>ABS(arithmetic_underlying_cor_CSD__2[[#This Row],[rho_BP]])*SQRT(139-2)/SQRT(1-ABS(arithmetic_underlying_cor_CSD__2[[#This Row],[rho_BP]])^2)</f>
        <v>8.1435643574108809</v>
      </c>
      <c r="H717" s="1">
        <f>ABS(arithmetic_underlying_cor_CSD__2[[#This Row],[rho_ctrl]])*SQRT(201-2)/SQRT(1-ABS(arithmetic_underlying_cor_CSD__2[[#This Row],[rho_ctrl]])^2)</f>
        <v>1.8928801209246142</v>
      </c>
      <c r="I717" s="1">
        <f xml:space="preserve"> _xlfn.T.DIST.2T(arithmetic_underlying_cor_CSD__2[[#This Row],[t1]],139-2)</f>
        <v>2.1144307590483074E-13</v>
      </c>
      <c r="J717" s="1">
        <f xml:space="preserve"> _xlfn.T.DIST.2T(arithmetic_underlying_cor_CSD__2[[#This Row],[t2]],201-2)</f>
        <v>5.9825218446208431E-2</v>
      </c>
      <c r="K717" s="1">
        <f>arithmetic_underlying_cor_CSD__2[[#This Row],[p1]]*arithmetic_underlying_cor_CSD__2[[#This Row],[p2]]</f>
        <v>1.2649628204944729E-14</v>
      </c>
      <c r="L717" s="1">
        <v>716</v>
      </c>
      <c r="M717" s="1">
        <f>(arithmetic_underlying_cor_CSD__2[[#This Row],[Rank]]/9906756)*0.05</f>
        <v>3.6136955427185244E-6</v>
      </c>
      <c r="N717" s="1">
        <f>IF(arithmetic_underlying_cor_CSD__2[[#This Row],[p1p2]]&lt;arithmetic_underlying_cor_CSD__2[[#This Row],[Benjamini]],1,0)</f>
        <v>1</v>
      </c>
    </row>
    <row r="718" spans="1:14" x14ac:dyDescent="0.35">
      <c r="A718" s="1" t="s">
        <v>663</v>
      </c>
      <c r="B718" s="1" t="s">
        <v>108</v>
      </c>
      <c r="C718" s="1">
        <v>0.589354374101</v>
      </c>
      <c r="D718" s="1">
        <v>3.9099250248799997E-2</v>
      </c>
      <c r="E718" s="1" t="s">
        <v>16</v>
      </c>
      <c r="F718" s="1">
        <v>0.589354374101</v>
      </c>
      <c r="G718" s="1">
        <f>ABS(arithmetic_underlying_cor_CSD__2[[#This Row],[rho_BP]])*SQRT(139-2)/SQRT(1-ABS(arithmetic_underlying_cor_CSD__2[[#This Row],[rho_BP]])^2)</f>
        <v>8.5387210007465875</v>
      </c>
      <c r="H718" s="1">
        <f>ABS(arithmetic_underlying_cor_CSD__2[[#This Row],[rho_ctrl]])*SQRT(201-2)/SQRT(1-ABS(arithmetic_underlying_cor_CSD__2[[#This Row],[rho_ctrl]])^2)</f>
        <v>0.55198488546518243</v>
      </c>
      <c r="I718" s="1">
        <f xml:space="preserve"> _xlfn.T.DIST.2T(arithmetic_underlying_cor_CSD__2[[#This Row],[t1]],139-2)</f>
        <v>2.3059368785132706E-14</v>
      </c>
      <c r="J718" s="1">
        <f xml:space="preserve"> _xlfn.T.DIST.2T(arithmetic_underlying_cor_CSD__2[[#This Row],[t2]],201-2)</f>
        <v>0.58157806783742882</v>
      </c>
      <c r="K718" s="1">
        <f>arithmetic_underlying_cor_CSD__2[[#This Row],[p1]]*arithmetic_underlying_cor_CSD__2[[#This Row],[p2]]</f>
        <v>1.3410823143608198E-14</v>
      </c>
      <c r="L718" s="1">
        <v>717</v>
      </c>
      <c r="M718" s="1">
        <f>(arithmetic_underlying_cor_CSD__2[[#This Row],[Rank]]/9906756)*0.05</f>
        <v>3.6187426035323774E-6</v>
      </c>
      <c r="N718" s="1">
        <f>IF(arithmetic_underlying_cor_CSD__2[[#This Row],[p1p2]]&lt;arithmetic_underlying_cor_CSD__2[[#This Row],[Benjamini]],1,0)</f>
        <v>1</v>
      </c>
    </row>
    <row r="719" spans="1:14" x14ac:dyDescent="0.35">
      <c r="A719" s="1" t="s">
        <v>108</v>
      </c>
      <c r="B719" s="1" t="s">
        <v>663</v>
      </c>
      <c r="C719" s="1">
        <v>0.589354374101</v>
      </c>
      <c r="D719" s="1">
        <v>3.9099250248799997E-2</v>
      </c>
      <c r="E719" s="1" t="s">
        <v>16</v>
      </c>
      <c r="F719" s="1">
        <v>0.589354374101</v>
      </c>
      <c r="G719" s="1">
        <f>ABS(arithmetic_underlying_cor_CSD__2[[#This Row],[rho_BP]])*SQRT(139-2)/SQRT(1-ABS(arithmetic_underlying_cor_CSD__2[[#This Row],[rho_BP]])^2)</f>
        <v>8.5387210007465875</v>
      </c>
      <c r="H719" s="1">
        <f>ABS(arithmetic_underlying_cor_CSD__2[[#This Row],[rho_ctrl]])*SQRT(201-2)/SQRT(1-ABS(arithmetic_underlying_cor_CSD__2[[#This Row],[rho_ctrl]])^2)</f>
        <v>0.55198488546518243</v>
      </c>
      <c r="I719" s="1">
        <f xml:space="preserve"> _xlfn.T.DIST.2T(arithmetic_underlying_cor_CSD__2[[#This Row],[t1]],139-2)</f>
        <v>2.3059368785132706E-14</v>
      </c>
      <c r="J719" s="1">
        <f xml:space="preserve"> _xlfn.T.DIST.2T(arithmetic_underlying_cor_CSD__2[[#This Row],[t2]],201-2)</f>
        <v>0.58157806783742882</v>
      </c>
      <c r="K719" s="1">
        <f>arithmetic_underlying_cor_CSD__2[[#This Row],[p1]]*arithmetic_underlying_cor_CSD__2[[#This Row],[p2]]</f>
        <v>1.3410823143608198E-14</v>
      </c>
      <c r="L719" s="1">
        <v>718</v>
      </c>
      <c r="M719" s="1">
        <f>(arithmetic_underlying_cor_CSD__2[[#This Row],[Rank]]/9906756)*0.05</f>
        <v>3.6237896643462299E-6</v>
      </c>
      <c r="N719" s="1">
        <f>IF(arithmetic_underlying_cor_CSD__2[[#This Row],[p1p2]]&lt;arithmetic_underlying_cor_CSD__2[[#This Row],[Benjamini]],1,0)</f>
        <v>1</v>
      </c>
    </row>
    <row r="720" spans="1:14" x14ac:dyDescent="0.35">
      <c r="A720" s="1" t="s">
        <v>24</v>
      </c>
      <c r="B720" s="1" t="s">
        <v>28</v>
      </c>
      <c r="C720" s="1">
        <v>-0.57697225899299998</v>
      </c>
      <c r="D720" s="1">
        <v>-0.10301414228899999</v>
      </c>
      <c r="E720" s="1" t="s">
        <v>16</v>
      </c>
      <c r="F720" s="1">
        <v>-0.57697225899299998</v>
      </c>
      <c r="G720" s="1">
        <f>ABS(arithmetic_underlying_cor_CSD__2[[#This Row],[rho_BP]])*SQRT(139-2)/SQRT(1-ABS(arithmetic_underlying_cor_CSD__2[[#This Row],[rho_BP]])^2)</f>
        <v>8.2683483489645742</v>
      </c>
      <c r="H720" s="1">
        <f>ABS(arithmetic_underlying_cor_CSD__2[[#This Row],[rho_ctrl]])*SQRT(201-2)/SQRT(1-ABS(arithmetic_underlying_cor_CSD__2[[#This Row],[rho_ctrl]])^2)</f>
        <v>1.4609658040836344</v>
      </c>
      <c r="I720" s="1">
        <f xml:space="preserve"> _xlfn.T.DIST.2T(arithmetic_underlying_cor_CSD__2[[#This Row],[t1]],139-2)</f>
        <v>1.0538841223568749E-13</v>
      </c>
      <c r="J720" s="1">
        <f xml:space="preserve"> _xlfn.T.DIST.2T(arithmetic_underlying_cor_CSD__2[[#This Row],[t2]],201-2)</f>
        <v>0.14560194141865093</v>
      </c>
      <c r="K720" s="1">
        <f>arithmetic_underlying_cor_CSD__2[[#This Row],[p1]]*arithmetic_underlying_cor_CSD__2[[#This Row],[p2]]</f>
        <v>1.5344757424545204E-14</v>
      </c>
      <c r="L720" s="1">
        <v>719</v>
      </c>
      <c r="M720" s="1">
        <f>(arithmetic_underlying_cor_CSD__2[[#This Row],[Rank]]/9906756)*0.05</f>
        <v>3.6288367251600833E-6</v>
      </c>
      <c r="N720" s="1">
        <f>IF(arithmetic_underlying_cor_CSD__2[[#This Row],[p1p2]]&lt;arithmetic_underlying_cor_CSD__2[[#This Row],[Benjamini]],1,0)</f>
        <v>1</v>
      </c>
    </row>
    <row r="721" spans="1:14" x14ac:dyDescent="0.35">
      <c r="A721" s="1" t="s">
        <v>28</v>
      </c>
      <c r="B721" s="1" t="s">
        <v>24</v>
      </c>
      <c r="C721" s="1">
        <v>-0.57697225899299998</v>
      </c>
      <c r="D721" s="1">
        <v>-0.10301414228899999</v>
      </c>
      <c r="E721" s="1" t="s">
        <v>16</v>
      </c>
      <c r="F721" s="1">
        <v>-0.57697225899299998</v>
      </c>
      <c r="G721" s="1">
        <f>ABS(arithmetic_underlying_cor_CSD__2[[#This Row],[rho_BP]])*SQRT(139-2)/SQRT(1-ABS(arithmetic_underlying_cor_CSD__2[[#This Row],[rho_BP]])^2)</f>
        <v>8.2683483489645742</v>
      </c>
      <c r="H721" s="1">
        <f>ABS(arithmetic_underlying_cor_CSD__2[[#This Row],[rho_ctrl]])*SQRT(201-2)/SQRT(1-ABS(arithmetic_underlying_cor_CSD__2[[#This Row],[rho_ctrl]])^2)</f>
        <v>1.4609658040836344</v>
      </c>
      <c r="I721" s="1">
        <f xml:space="preserve"> _xlfn.T.DIST.2T(arithmetic_underlying_cor_CSD__2[[#This Row],[t1]],139-2)</f>
        <v>1.0538841223568749E-13</v>
      </c>
      <c r="J721" s="1">
        <f xml:space="preserve"> _xlfn.T.DIST.2T(arithmetic_underlying_cor_CSD__2[[#This Row],[t2]],201-2)</f>
        <v>0.14560194141865093</v>
      </c>
      <c r="K721" s="1">
        <f>arithmetic_underlying_cor_CSD__2[[#This Row],[p1]]*arithmetic_underlying_cor_CSD__2[[#This Row],[p2]]</f>
        <v>1.5344757424545204E-14</v>
      </c>
      <c r="L721" s="1">
        <v>720</v>
      </c>
      <c r="M721" s="1">
        <f>(arithmetic_underlying_cor_CSD__2[[#This Row],[Rank]]/9906756)*0.05</f>
        <v>3.6338837859739358E-6</v>
      </c>
      <c r="N721" s="1">
        <f>IF(arithmetic_underlying_cor_CSD__2[[#This Row],[p1p2]]&lt;arithmetic_underlying_cor_CSD__2[[#This Row],[Benjamini]],1,0)</f>
        <v>1</v>
      </c>
    </row>
    <row r="722" spans="1:14" x14ac:dyDescent="0.35">
      <c r="A722" s="1" t="s">
        <v>22</v>
      </c>
      <c r="B722" s="1" t="s">
        <v>28</v>
      </c>
      <c r="C722" s="1">
        <v>-0.56575117985599999</v>
      </c>
      <c r="D722" s="1">
        <v>-0.14000720895499999</v>
      </c>
      <c r="E722" s="1" t="s">
        <v>16</v>
      </c>
      <c r="F722" s="1">
        <v>-0.56575117985599999</v>
      </c>
      <c r="G722" s="1">
        <f>ABS(arithmetic_underlying_cor_CSD__2[[#This Row],[rho_BP]])*SQRT(139-2)/SQRT(1-ABS(arithmetic_underlying_cor_CSD__2[[#This Row],[rho_BP]])^2)</f>
        <v>8.0307305496814845</v>
      </c>
      <c r="H722" s="1">
        <f>ABS(arithmetic_underlying_cor_CSD__2[[#This Row],[rho_ctrl]])*SQRT(201-2)/SQRT(1-ABS(arithmetic_underlying_cor_CSD__2[[#This Row],[rho_ctrl]])^2)</f>
        <v>1.9946914771183892</v>
      </c>
      <c r="I722" s="1">
        <f xml:space="preserve"> _xlfn.T.DIST.2T(arithmetic_underlying_cor_CSD__2[[#This Row],[t1]],139-2)</f>
        <v>3.9569718597416536E-13</v>
      </c>
      <c r="J722" s="1">
        <f xml:space="preserve"> _xlfn.T.DIST.2T(arithmetic_underlying_cor_CSD__2[[#This Row],[t2]],201-2)</f>
        <v>4.7441224277717638E-2</v>
      </c>
      <c r="K722" s="1">
        <f>arithmetic_underlying_cor_CSD__2[[#This Row],[p1]]*arithmetic_underlying_cor_CSD__2[[#This Row],[p2]]</f>
        <v>1.8772358945862126E-14</v>
      </c>
      <c r="L722" s="1">
        <v>721</v>
      </c>
      <c r="M722" s="1">
        <f>(arithmetic_underlying_cor_CSD__2[[#This Row],[Rank]]/9906756)*0.05</f>
        <v>3.6389308467877884E-6</v>
      </c>
      <c r="N722" s="1">
        <f>IF(arithmetic_underlying_cor_CSD__2[[#This Row],[p1p2]]&lt;arithmetic_underlying_cor_CSD__2[[#This Row],[Benjamini]],1,0)</f>
        <v>1</v>
      </c>
    </row>
    <row r="723" spans="1:14" x14ac:dyDescent="0.35">
      <c r="A723" s="1" t="s">
        <v>28</v>
      </c>
      <c r="B723" s="1" t="s">
        <v>22</v>
      </c>
      <c r="C723" s="1">
        <v>-0.56575117985599999</v>
      </c>
      <c r="D723" s="1">
        <v>-0.14000720895499999</v>
      </c>
      <c r="E723" s="1" t="s">
        <v>16</v>
      </c>
      <c r="F723" s="1">
        <v>-0.56575117985599999</v>
      </c>
      <c r="G723" s="1">
        <f>ABS(arithmetic_underlying_cor_CSD__2[[#This Row],[rho_BP]])*SQRT(139-2)/SQRT(1-ABS(arithmetic_underlying_cor_CSD__2[[#This Row],[rho_BP]])^2)</f>
        <v>8.0307305496814845</v>
      </c>
      <c r="H723" s="1">
        <f>ABS(arithmetic_underlying_cor_CSD__2[[#This Row],[rho_ctrl]])*SQRT(201-2)/SQRT(1-ABS(arithmetic_underlying_cor_CSD__2[[#This Row],[rho_ctrl]])^2)</f>
        <v>1.9946914771183892</v>
      </c>
      <c r="I723" s="1">
        <f xml:space="preserve"> _xlfn.T.DIST.2T(arithmetic_underlying_cor_CSD__2[[#This Row],[t1]],139-2)</f>
        <v>3.9569718597416536E-13</v>
      </c>
      <c r="J723" s="1">
        <f xml:space="preserve"> _xlfn.T.DIST.2T(arithmetic_underlying_cor_CSD__2[[#This Row],[t2]],201-2)</f>
        <v>4.7441224277717638E-2</v>
      </c>
      <c r="K723" s="1">
        <f>arithmetic_underlying_cor_CSD__2[[#This Row],[p1]]*arithmetic_underlying_cor_CSD__2[[#This Row],[p2]]</f>
        <v>1.8772358945862126E-14</v>
      </c>
      <c r="L723" s="1">
        <v>722</v>
      </c>
      <c r="M723" s="1">
        <f>(arithmetic_underlying_cor_CSD__2[[#This Row],[Rank]]/9906756)*0.05</f>
        <v>3.6439779076016409E-6</v>
      </c>
      <c r="N723" s="1">
        <f>IF(arithmetic_underlying_cor_CSD__2[[#This Row],[p1p2]]&lt;arithmetic_underlying_cor_CSD__2[[#This Row],[Benjamini]],1,0)</f>
        <v>1</v>
      </c>
    </row>
    <row r="724" spans="1:14" x14ac:dyDescent="0.35">
      <c r="A724" s="1" t="s">
        <v>633</v>
      </c>
      <c r="B724" s="1" t="s">
        <v>105</v>
      </c>
      <c r="C724" s="1">
        <v>0.56532544604299995</v>
      </c>
      <c r="D724" s="1">
        <v>0.14081757562200001</v>
      </c>
      <c r="E724" s="1" t="s">
        <v>16</v>
      </c>
      <c r="F724" s="1">
        <v>0.56532544604299995</v>
      </c>
      <c r="G724" s="1">
        <f>ABS(arithmetic_underlying_cor_CSD__2[[#This Row],[rho_BP]])*SQRT(139-2)/SQRT(1-ABS(arithmetic_underlying_cor_CSD__2[[#This Row],[rho_BP]])^2)</f>
        <v>8.0218472216498213</v>
      </c>
      <c r="H724" s="1">
        <f>ABS(arithmetic_underlying_cor_CSD__2[[#This Row],[rho_ctrl]])*SQRT(201-2)/SQRT(1-ABS(arithmetic_underlying_cor_CSD__2[[#This Row],[rho_ctrl]])^2)</f>
        <v>2.0064697072702535</v>
      </c>
      <c r="I724" s="1">
        <f xml:space="preserve"> _xlfn.T.DIST.2T(arithmetic_underlying_cor_CSD__2[[#This Row],[t1]],139-2)</f>
        <v>4.156595061533128E-13</v>
      </c>
      <c r="J724" s="1">
        <f xml:space="preserve"> _xlfn.T.DIST.2T(arithmetic_underlying_cor_CSD__2[[#This Row],[t2]],201-2)</f>
        <v>4.61598121866525E-2</v>
      </c>
      <c r="K724" s="1">
        <f>arithmetic_underlying_cor_CSD__2[[#This Row],[p1]]*arithmetic_underlying_cor_CSD__2[[#This Row],[p2]]</f>
        <v>1.9186764737633648E-14</v>
      </c>
      <c r="L724" s="1">
        <v>723</v>
      </c>
      <c r="M724" s="1">
        <f>(arithmetic_underlying_cor_CSD__2[[#This Row],[Rank]]/9906756)*0.05</f>
        <v>3.6490249684154934E-6</v>
      </c>
      <c r="N724" s="1">
        <f>IF(arithmetic_underlying_cor_CSD__2[[#This Row],[p1p2]]&lt;arithmetic_underlying_cor_CSD__2[[#This Row],[Benjamini]],1,0)</f>
        <v>1</v>
      </c>
    </row>
    <row r="725" spans="1:14" x14ac:dyDescent="0.35">
      <c r="A725" s="1" t="s">
        <v>105</v>
      </c>
      <c r="B725" s="1" t="s">
        <v>633</v>
      </c>
      <c r="C725" s="1">
        <v>0.56532544604299995</v>
      </c>
      <c r="D725" s="1">
        <v>0.14081757562200001</v>
      </c>
      <c r="E725" s="1" t="s">
        <v>16</v>
      </c>
      <c r="F725" s="1">
        <v>0.56532544604299995</v>
      </c>
      <c r="G725" s="1">
        <f>ABS(arithmetic_underlying_cor_CSD__2[[#This Row],[rho_BP]])*SQRT(139-2)/SQRT(1-ABS(arithmetic_underlying_cor_CSD__2[[#This Row],[rho_BP]])^2)</f>
        <v>8.0218472216498213</v>
      </c>
      <c r="H725" s="1">
        <f>ABS(arithmetic_underlying_cor_CSD__2[[#This Row],[rho_ctrl]])*SQRT(201-2)/SQRT(1-ABS(arithmetic_underlying_cor_CSD__2[[#This Row],[rho_ctrl]])^2)</f>
        <v>2.0064697072702535</v>
      </c>
      <c r="I725" s="1">
        <f xml:space="preserve"> _xlfn.T.DIST.2T(arithmetic_underlying_cor_CSD__2[[#This Row],[t1]],139-2)</f>
        <v>4.156595061533128E-13</v>
      </c>
      <c r="J725" s="1">
        <f xml:space="preserve"> _xlfn.T.DIST.2T(arithmetic_underlying_cor_CSD__2[[#This Row],[t2]],201-2)</f>
        <v>4.61598121866525E-2</v>
      </c>
      <c r="K725" s="1">
        <f>arithmetic_underlying_cor_CSD__2[[#This Row],[p1]]*arithmetic_underlying_cor_CSD__2[[#This Row],[p2]]</f>
        <v>1.9186764737633648E-14</v>
      </c>
      <c r="L725" s="1">
        <v>724</v>
      </c>
      <c r="M725" s="1">
        <f>(arithmetic_underlying_cor_CSD__2[[#This Row],[Rank]]/9906756)*0.05</f>
        <v>3.6540720292293464E-6</v>
      </c>
      <c r="N725" s="1">
        <f>IF(arithmetic_underlying_cor_CSD__2[[#This Row],[p1p2]]&lt;arithmetic_underlying_cor_CSD__2[[#This Row],[Benjamini]],1,0)</f>
        <v>1</v>
      </c>
    </row>
    <row r="726" spans="1:14" x14ac:dyDescent="0.35">
      <c r="A726" s="1" t="s">
        <v>229</v>
      </c>
      <c r="B726" s="1" t="s">
        <v>28</v>
      </c>
      <c r="C726" s="1">
        <v>-0.57628101438799995</v>
      </c>
      <c r="D726" s="1">
        <v>-9.5170004975100003E-2</v>
      </c>
      <c r="E726" s="1" t="s">
        <v>16</v>
      </c>
      <c r="F726" s="1">
        <v>-0.57628101438799995</v>
      </c>
      <c r="G726" s="1">
        <f>ABS(arithmetic_underlying_cor_CSD__2[[#This Row],[rho_BP]])*SQRT(139-2)/SQRT(1-ABS(arithmetic_underlying_cor_CSD__2[[#This Row],[rho_BP]])^2)</f>
        <v>8.2535124595151093</v>
      </c>
      <c r="H726" s="1">
        <f>ABS(arithmetic_underlying_cor_CSD__2[[#This Row],[rho_ctrl]])*SQRT(201-2)/SQRT(1-ABS(arithmetic_underlying_cor_CSD__2[[#This Row],[rho_ctrl]])^2)</f>
        <v>1.3486596537212134</v>
      </c>
      <c r="I726" s="1">
        <f xml:space="preserve"> _xlfn.T.DIST.2T(arithmetic_underlying_cor_CSD__2[[#This Row],[t1]],139-2)</f>
        <v>1.1450411262811421E-13</v>
      </c>
      <c r="J726" s="1">
        <f xml:space="preserve"> _xlfn.T.DIST.2T(arithmetic_underlying_cor_CSD__2[[#This Row],[t2]],201-2)</f>
        <v>0.17897910898092895</v>
      </c>
      <c r="K726" s="1">
        <f>arithmetic_underlying_cor_CSD__2[[#This Row],[p1]]*arithmetic_underlying_cor_CSD__2[[#This Row],[p2]]</f>
        <v>2.0493844052831815E-14</v>
      </c>
      <c r="L726" s="1">
        <v>725</v>
      </c>
      <c r="M726" s="1">
        <f>(arithmetic_underlying_cor_CSD__2[[#This Row],[Rank]]/9906756)*0.05</f>
        <v>3.6591190900431989E-6</v>
      </c>
      <c r="N726" s="1">
        <f>IF(arithmetic_underlying_cor_CSD__2[[#This Row],[p1p2]]&lt;arithmetic_underlying_cor_CSD__2[[#This Row],[Benjamini]],1,0)</f>
        <v>1</v>
      </c>
    </row>
    <row r="727" spans="1:14" x14ac:dyDescent="0.35">
      <c r="A727" s="1" t="s">
        <v>28</v>
      </c>
      <c r="B727" s="1" t="s">
        <v>229</v>
      </c>
      <c r="C727" s="1">
        <v>-0.57628101438799995</v>
      </c>
      <c r="D727" s="1">
        <v>-9.5170004975100003E-2</v>
      </c>
      <c r="E727" s="1" t="s">
        <v>16</v>
      </c>
      <c r="F727" s="1">
        <v>-0.57628101438799995</v>
      </c>
      <c r="G727" s="1">
        <f>ABS(arithmetic_underlying_cor_CSD__2[[#This Row],[rho_BP]])*SQRT(139-2)/SQRT(1-ABS(arithmetic_underlying_cor_CSD__2[[#This Row],[rho_BP]])^2)</f>
        <v>8.2535124595151093</v>
      </c>
      <c r="H727" s="1">
        <f>ABS(arithmetic_underlying_cor_CSD__2[[#This Row],[rho_ctrl]])*SQRT(201-2)/SQRT(1-ABS(arithmetic_underlying_cor_CSD__2[[#This Row],[rho_ctrl]])^2)</f>
        <v>1.3486596537212134</v>
      </c>
      <c r="I727" s="1">
        <f xml:space="preserve"> _xlfn.T.DIST.2T(arithmetic_underlying_cor_CSD__2[[#This Row],[t1]],139-2)</f>
        <v>1.1450411262811421E-13</v>
      </c>
      <c r="J727" s="1">
        <f xml:space="preserve"> _xlfn.T.DIST.2T(arithmetic_underlying_cor_CSD__2[[#This Row],[t2]],201-2)</f>
        <v>0.17897910898092895</v>
      </c>
      <c r="K727" s="1">
        <f>arithmetic_underlying_cor_CSD__2[[#This Row],[p1]]*arithmetic_underlying_cor_CSD__2[[#This Row],[p2]]</f>
        <v>2.0493844052831815E-14</v>
      </c>
      <c r="L727" s="1">
        <v>726</v>
      </c>
      <c r="M727" s="1">
        <f>(arithmetic_underlying_cor_CSD__2[[#This Row],[Rank]]/9906756)*0.05</f>
        <v>3.6641661508570515E-6</v>
      </c>
      <c r="N727" s="1">
        <f>IF(arithmetic_underlying_cor_CSD__2[[#This Row],[p1p2]]&lt;arithmetic_underlying_cor_CSD__2[[#This Row],[Benjamini]],1,0)</f>
        <v>1</v>
      </c>
    </row>
    <row r="728" spans="1:14" x14ac:dyDescent="0.35">
      <c r="A728" s="1" t="s">
        <v>269</v>
      </c>
      <c r="B728" s="1" t="s">
        <v>271</v>
      </c>
      <c r="C728" s="1">
        <v>-0.56301061870500002</v>
      </c>
      <c r="D728" s="1">
        <v>-0.13323456517400001</v>
      </c>
      <c r="E728" s="1" t="s">
        <v>16</v>
      </c>
      <c r="F728" s="1">
        <v>-0.56301061870500002</v>
      </c>
      <c r="G728" s="1">
        <f>ABS(arithmetic_underlying_cor_CSD__2[[#This Row],[rho_BP]])*SQRT(139-2)/SQRT(1-ABS(arithmetic_underlying_cor_CSD__2[[#This Row],[rho_BP]])^2)</f>
        <v>7.9737104924347255</v>
      </c>
      <c r="H728" s="1">
        <f>ABS(arithmetic_underlying_cor_CSD__2[[#This Row],[rho_ctrl]])*SQRT(201-2)/SQRT(1-ABS(arithmetic_underlying_cor_CSD__2[[#This Row],[rho_ctrl]])^2)</f>
        <v>1.8964122358519482</v>
      </c>
      <c r="I728" s="1">
        <f xml:space="preserve"> _xlfn.T.DIST.2T(arithmetic_underlying_cor_CSD__2[[#This Row],[t1]],139-2)</f>
        <v>5.4253179489050509E-13</v>
      </c>
      <c r="J728" s="1">
        <f xml:space="preserve"> _xlfn.T.DIST.2T(arithmetic_underlying_cor_CSD__2[[#This Row],[t2]],201-2)</f>
        <v>5.9354235939617063E-2</v>
      </c>
      <c r="K728" s="1">
        <f>arithmetic_underlying_cor_CSD__2[[#This Row],[p1]]*arithmetic_underlying_cor_CSD__2[[#This Row],[p2]]</f>
        <v>3.2201560158674973E-14</v>
      </c>
      <c r="L728" s="1">
        <v>727</v>
      </c>
      <c r="M728" s="1">
        <f>(arithmetic_underlying_cor_CSD__2[[#This Row],[Rank]]/9906756)*0.05</f>
        <v>3.669213211670904E-6</v>
      </c>
      <c r="N728" s="1">
        <f>IF(arithmetic_underlying_cor_CSD__2[[#This Row],[p1p2]]&lt;arithmetic_underlying_cor_CSD__2[[#This Row],[Benjamini]],1,0)</f>
        <v>1</v>
      </c>
    </row>
    <row r="729" spans="1:14" x14ac:dyDescent="0.35">
      <c r="A729" s="1" t="s">
        <v>271</v>
      </c>
      <c r="B729" s="1" t="s">
        <v>269</v>
      </c>
      <c r="C729" s="1">
        <v>-0.56301061870500002</v>
      </c>
      <c r="D729" s="1">
        <v>-0.13323456517400001</v>
      </c>
      <c r="E729" s="1" t="s">
        <v>16</v>
      </c>
      <c r="F729" s="1">
        <v>-0.56301061870500002</v>
      </c>
      <c r="G729" s="1">
        <f>ABS(arithmetic_underlying_cor_CSD__2[[#This Row],[rho_BP]])*SQRT(139-2)/SQRT(1-ABS(arithmetic_underlying_cor_CSD__2[[#This Row],[rho_BP]])^2)</f>
        <v>7.9737104924347255</v>
      </c>
      <c r="H729" s="1">
        <f>ABS(arithmetic_underlying_cor_CSD__2[[#This Row],[rho_ctrl]])*SQRT(201-2)/SQRT(1-ABS(arithmetic_underlying_cor_CSD__2[[#This Row],[rho_ctrl]])^2)</f>
        <v>1.8964122358519482</v>
      </c>
      <c r="I729" s="1">
        <f xml:space="preserve"> _xlfn.T.DIST.2T(arithmetic_underlying_cor_CSD__2[[#This Row],[t1]],139-2)</f>
        <v>5.4253179489050509E-13</v>
      </c>
      <c r="J729" s="1">
        <f xml:space="preserve"> _xlfn.T.DIST.2T(arithmetic_underlying_cor_CSD__2[[#This Row],[t2]],201-2)</f>
        <v>5.9354235939617063E-2</v>
      </c>
      <c r="K729" s="1">
        <f>arithmetic_underlying_cor_CSD__2[[#This Row],[p1]]*arithmetic_underlying_cor_CSD__2[[#This Row],[p2]]</f>
        <v>3.2201560158674973E-14</v>
      </c>
      <c r="L729" s="1">
        <v>728</v>
      </c>
      <c r="M729" s="1">
        <f>(arithmetic_underlying_cor_CSD__2[[#This Row],[Rank]]/9906756)*0.05</f>
        <v>3.6742602724847565E-6</v>
      </c>
      <c r="N729" s="1">
        <f>IF(arithmetic_underlying_cor_CSD__2[[#This Row],[p1p2]]&lt;arithmetic_underlying_cor_CSD__2[[#This Row],[Benjamini]],1,0)</f>
        <v>1</v>
      </c>
    </row>
    <row r="730" spans="1:14" x14ac:dyDescent="0.35">
      <c r="A730" s="1" t="s">
        <v>29</v>
      </c>
      <c r="B730" s="1" t="s">
        <v>35</v>
      </c>
      <c r="C730" s="1">
        <v>0.55770151079100005</v>
      </c>
      <c r="D730" s="1">
        <v>0.133599408955</v>
      </c>
      <c r="E730" s="1" t="s">
        <v>16</v>
      </c>
      <c r="F730" s="1">
        <v>0.55770151079100005</v>
      </c>
      <c r="G730" s="1">
        <f>ABS(arithmetic_underlying_cor_CSD__2[[#This Row],[rho_BP]])*SQRT(139-2)/SQRT(1-ABS(arithmetic_underlying_cor_CSD__2[[#This Row],[rho_BP]])^2)</f>
        <v>7.8643395454818945</v>
      </c>
      <c r="H730" s="1">
        <f>ABS(arithmetic_underlying_cor_CSD__2[[#This Row],[rho_ctrl]])*SQRT(201-2)/SQRT(1-ABS(arithmetic_underlying_cor_CSD__2[[#This Row],[rho_ctrl]])^2)</f>
        <v>1.9016995322946393</v>
      </c>
      <c r="I730" s="1">
        <f xml:space="preserve"> _xlfn.T.DIST.2T(arithmetic_underlying_cor_CSD__2[[#This Row],[t1]],139-2)</f>
        <v>9.9173610749770779E-13</v>
      </c>
      <c r="J730" s="1">
        <f xml:space="preserve"> _xlfn.T.DIST.2T(arithmetic_underlying_cor_CSD__2[[#This Row],[t2]],201-2)</f>
        <v>5.8655008863957969E-2</v>
      </c>
      <c r="K730" s="1">
        <f>arithmetic_underlying_cor_CSD__2[[#This Row],[p1]]*arithmetic_underlying_cor_CSD__2[[#This Row],[p2]]</f>
        <v>5.8170290175985229E-14</v>
      </c>
      <c r="L730" s="1">
        <v>729</v>
      </c>
      <c r="M730" s="1">
        <f>(arithmetic_underlying_cor_CSD__2[[#This Row],[Rank]]/9906756)*0.05</f>
        <v>3.6793073332986099E-6</v>
      </c>
      <c r="N730" s="1">
        <f>IF(arithmetic_underlying_cor_CSD__2[[#This Row],[p1p2]]&lt;arithmetic_underlying_cor_CSD__2[[#This Row],[Benjamini]],1,0)</f>
        <v>1</v>
      </c>
    </row>
    <row r="731" spans="1:14" x14ac:dyDescent="0.35">
      <c r="A731" s="1" t="s">
        <v>35</v>
      </c>
      <c r="B731" s="1" t="s">
        <v>29</v>
      </c>
      <c r="C731" s="1">
        <v>0.55770151079100005</v>
      </c>
      <c r="D731" s="1">
        <v>0.133599408955</v>
      </c>
      <c r="E731" s="1" t="s">
        <v>16</v>
      </c>
      <c r="F731" s="1">
        <v>0.55770151079100005</v>
      </c>
      <c r="G731" s="1">
        <f>ABS(arithmetic_underlying_cor_CSD__2[[#This Row],[rho_BP]])*SQRT(139-2)/SQRT(1-ABS(arithmetic_underlying_cor_CSD__2[[#This Row],[rho_BP]])^2)</f>
        <v>7.8643395454818945</v>
      </c>
      <c r="H731" s="1">
        <f>ABS(arithmetic_underlying_cor_CSD__2[[#This Row],[rho_ctrl]])*SQRT(201-2)/SQRT(1-ABS(arithmetic_underlying_cor_CSD__2[[#This Row],[rho_ctrl]])^2)</f>
        <v>1.9016995322946393</v>
      </c>
      <c r="I731" s="1">
        <f xml:space="preserve"> _xlfn.T.DIST.2T(arithmetic_underlying_cor_CSD__2[[#This Row],[t1]],139-2)</f>
        <v>9.9173610749770779E-13</v>
      </c>
      <c r="J731" s="1">
        <f xml:space="preserve"> _xlfn.T.DIST.2T(arithmetic_underlying_cor_CSD__2[[#This Row],[t2]],201-2)</f>
        <v>5.8655008863957969E-2</v>
      </c>
      <c r="K731" s="1">
        <f>arithmetic_underlying_cor_CSD__2[[#This Row],[p1]]*arithmetic_underlying_cor_CSD__2[[#This Row],[p2]]</f>
        <v>5.8170290175985229E-14</v>
      </c>
      <c r="L731" s="1">
        <v>730</v>
      </c>
      <c r="M731" s="1">
        <f>(arithmetic_underlying_cor_CSD__2[[#This Row],[Rank]]/9906756)*0.05</f>
        <v>3.6843543941124625E-6</v>
      </c>
      <c r="N731" s="1">
        <f>IF(arithmetic_underlying_cor_CSD__2[[#This Row],[p1p2]]&lt;arithmetic_underlying_cor_CSD__2[[#This Row],[Benjamini]],1,0)</f>
        <v>1</v>
      </c>
    </row>
    <row r="732" spans="1:14" x14ac:dyDescent="0.35">
      <c r="A732" s="1" t="s">
        <v>286</v>
      </c>
      <c r="B732" s="1" t="s">
        <v>681</v>
      </c>
      <c r="C732" s="1">
        <v>0.56123874820099995</v>
      </c>
      <c r="D732" s="1">
        <v>0.10952050447800001</v>
      </c>
      <c r="E732" s="1" t="s">
        <v>16</v>
      </c>
      <c r="F732" s="1">
        <v>0.56123874820099995</v>
      </c>
      <c r="G732" s="1">
        <f>ABS(arithmetic_underlying_cor_CSD__2[[#This Row],[rho_BP]])*SQRT(139-2)/SQRT(1-ABS(arithmetic_underlying_cor_CSD__2[[#This Row],[rho_BP]])^2)</f>
        <v>7.9370503753067911</v>
      </c>
      <c r="H732" s="1">
        <f>ABS(arithmetic_underlying_cor_CSD__2[[#This Row],[rho_ctrl]])*SQRT(201-2)/SQRT(1-ABS(arithmetic_underlying_cor_CSD__2[[#This Row],[rho_ctrl]])^2)</f>
        <v>1.5543268371541203</v>
      </c>
      <c r="I732" s="1">
        <f xml:space="preserve"> _xlfn.T.DIST.2T(arithmetic_underlying_cor_CSD__2[[#This Row],[t1]],139-2)</f>
        <v>6.643137656546147E-13</v>
      </c>
      <c r="J732" s="1">
        <f xml:space="preserve"> _xlfn.T.DIST.2T(arithmetic_underlying_cor_CSD__2[[#This Row],[t2]],201-2)</f>
        <v>0.12169538691608829</v>
      </c>
      <c r="K732" s="1">
        <f>arithmetic_underlying_cor_CSD__2[[#This Row],[p1]]*arithmetic_underlying_cor_CSD__2[[#This Row],[p2]]</f>
        <v>8.0843920745021936E-14</v>
      </c>
      <c r="L732" s="1">
        <v>731</v>
      </c>
      <c r="M732" s="1">
        <f>(arithmetic_underlying_cor_CSD__2[[#This Row],[Rank]]/9906756)*0.05</f>
        <v>3.6894014549263154E-6</v>
      </c>
      <c r="N732" s="1">
        <f>IF(arithmetic_underlying_cor_CSD__2[[#This Row],[p1p2]]&lt;arithmetic_underlying_cor_CSD__2[[#This Row],[Benjamini]],1,0)</f>
        <v>1</v>
      </c>
    </row>
    <row r="733" spans="1:14" x14ac:dyDescent="0.35">
      <c r="A733" s="1" t="s">
        <v>681</v>
      </c>
      <c r="B733" s="1" t="s">
        <v>286</v>
      </c>
      <c r="C733" s="1">
        <v>0.56123874820099995</v>
      </c>
      <c r="D733" s="1">
        <v>0.10952050447800001</v>
      </c>
      <c r="E733" s="1" t="s">
        <v>16</v>
      </c>
      <c r="F733" s="1">
        <v>0.56123874820099995</v>
      </c>
      <c r="G733" s="1">
        <f>ABS(arithmetic_underlying_cor_CSD__2[[#This Row],[rho_BP]])*SQRT(139-2)/SQRT(1-ABS(arithmetic_underlying_cor_CSD__2[[#This Row],[rho_BP]])^2)</f>
        <v>7.9370503753067911</v>
      </c>
      <c r="H733" s="1">
        <f>ABS(arithmetic_underlying_cor_CSD__2[[#This Row],[rho_ctrl]])*SQRT(201-2)/SQRT(1-ABS(arithmetic_underlying_cor_CSD__2[[#This Row],[rho_ctrl]])^2)</f>
        <v>1.5543268371541203</v>
      </c>
      <c r="I733" s="1">
        <f xml:space="preserve"> _xlfn.T.DIST.2T(arithmetic_underlying_cor_CSD__2[[#This Row],[t1]],139-2)</f>
        <v>6.643137656546147E-13</v>
      </c>
      <c r="J733" s="1">
        <f xml:space="preserve"> _xlfn.T.DIST.2T(arithmetic_underlying_cor_CSD__2[[#This Row],[t2]],201-2)</f>
        <v>0.12169538691608829</v>
      </c>
      <c r="K733" s="1">
        <f>arithmetic_underlying_cor_CSD__2[[#This Row],[p1]]*arithmetic_underlying_cor_CSD__2[[#This Row],[p2]]</f>
        <v>8.0843920745021936E-14</v>
      </c>
      <c r="L733" s="1">
        <v>732</v>
      </c>
      <c r="M733" s="1">
        <f>(arithmetic_underlying_cor_CSD__2[[#This Row],[Rank]]/9906756)*0.05</f>
        <v>3.6944485157401679E-6</v>
      </c>
      <c r="N733" s="1">
        <f>IF(arithmetic_underlying_cor_CSD__2[[#This Row],[p1p2]]&lt;arithmetic_underlying_cor_CSD__2[[#This Row],[Benjamini]],1,0)</f>
        <v>1</v>
      </c>
    </row>
    <row r="734" spans="1:14" x14ac:dyDescent="0.35">
      <c r="A734" s="1" t="s">
        <v>420</v>
      </c>
      <c r="B734" s="1" t="s">
        <v>435</v>
      </c>
      <c r="C734" s="1">
        <v>-4.8794262589900002E-2</v>
      </c>
      <c r="D734" s="1">
        <v>-0.48827611442800001</v>
      </c>
      <c r="E734" s="1" t="s">
        <v>16</v>
      </c>
      <c r="F734" s="1">
        <v>-0.48827611442800001</v>
      </c>
      <c r="G734" s="1">
        <f>ABS(arithmetic_underlying_cor_CSD__2[[#This Row],[rho_BP]])*SQRT(139-2)/SQRT(1-ABS(arithmetic_underlying_cor_CSD__2[[#This Row],[rho_BP]])^2)</f>
        <v>0.5718033041705326</v>
      </c>
      <c r="H734" s="1">
        <f>ABS(arithmetic_underlying_cor_CSD__2[[#This Row],[rho_ctrl]])*SQRT(201-2)/SQRT(1-ABS(arithmetic_underlying_cor_CSD__2[[#This Row],[rho_ctrl]])^2)</f>
        <v>7.8928239838697891</v>
      </c>
      <c r="I734" s="1">
        <f xml:space="preserve"> _xlfn.T.DIST.2T(arithmetic_underlying_cor_CSD__2[[#This Row],[t1]],139-2)</f>
        <v>0.56839223296286034</v>
      </c>
      <c r="J734" s="1">
        <f xml:space="preserve"> _xlfn.T.DIST.2T(arithmetic_underlying_cor_CSD__2[[#This Row],[t2]],201-2)</f>
        <v>1.939604114371077E-13</v>
      </c>
      <c r="K734" s="1">
        <f>arithmetic_underlying_cor_CSD__2[[#This Row],[p1]]*arithmetic_underlying_cor_CSD__2[[#This Row],[p2]]</f>
        <v>1.1024559136313276E-13</v>
      </c>
      <c r="L734" s="1">
        <v>733</v>
      </c>
      <c r="M734" s="1">
        <f>(arithmetic_underlying_cor_CSD__2[[#This Row],[Rank]]/9906756)*0.05</f>
        <v>3.6994955765540205E-6</v>
      </c>
      <c r="N734" s="1">
        <f>IF(arithmetic_underlying_cor_CSD__2[[#This Row],[p1p2]]&lt;arithmetic_underlying_cor_CSD__2[[#This Row],[Benjamini]],1,0)</f>
        <v>1</v>
      </c>
    </row>
    <row r="735" spans="1:14" x14ac:dyDescent="0.35">
      <c r="A735" s="1" t="s">
        <v>435</v>
      </c>
      <c r="B735" s="1" t="s">
        <v>420</v>
      </c>
      <c r="C735" s="1">
        <v>-4.8794262589900002E-2</v>
      </c>
      <c r="D735" s="1">
        <v>-0.48827611442800001</v>
      </c>
      <c r="E735" s="1" t="s">
        <v>16</v>
      </c>
      <c r="F735" s="1">
        <v>-0.48827611442800001</v>
      </c>
      <c r="G735" s="1">
        <f>ABS(arithmetic_underlying_cor_CSD__2[[#This Row],[rho_BP]])*SQRT(139-2)/SQRT(1-ABS(arithmetic_underlying_cor_CSD__2[[#This Row],[rho_BP]])^2)</f>
        <v>0.5718033041705326</v>
      </c>
      <c r="H735" s="1">
        <f>ABS(arithmetic_underlying_cor_CSD__2[[#This Row],[rho_ctrl]])*SQRT(201-2)/SQRT(1-ABS(arithmetic_underlying_cor_CSD__2[[#This Row],[rho_ctrl]])^2)</f>
        <v>7.8928239838697891</v>
      </c>
      <c r="I735" s="1">
        <f xml:space="preserve"> _xlfn.T.DIST.2T(arithmetic_underlying_cor_CSD__2[[#This Row],[t1]],139-2)</f>
        <v>0.56839223296286034</v>
      </c>
      <c r="J735" s="1">
        <f xml:space="preserve"> _xlfn.T.DIST.2T(arithmetic_underlying_cor_CSD__2[[#This Row],[t2]],201-2)</f>
        <v>1.939604114371077E-13</v>
      </c>
      <c r="K735" s="1">
        <f>arithmetic_underlying_cor_CSD__2[[#This Row],[p1]]*arithmetic_underlying_cor_CSD__2[[#This Row],[p2]]</f>
        <v>1.1024559136313276E-13</v>
      </c>
      <c r="L735" s="1">
        <v>734</v>
      </c>
      <c r="M735" s="1">
        <f>(arithmetic_underlying_cor_CSD__2[[#This Row],[Rank]]/9906756)*0.05</f>
        <v>3.704542637367873E-6</v>
      </c>
      <c r="N735" s="1">
        <f>IF(arithmetic_underlying_cor_CSD__2[[#This Row],[p1p2]]&lt;arithmetic_underlying_cor_CSD__2[[#This Row],[Benjamini]],1,0)</f>
        <v>1</v>
      </c>
    </row>
    <row r="736" spans="1:14" x14ac:dyDescent="0.35">
      <c r="A736" s="1" t="s">
        <v>460</v>
      </c>
      <c r="B736" s="1" t="s">
        <v>108</v>
      </c>
      <c r="C736" s="1">
        <v>0.56792308633099997</v>
      </c>
      <c r="D736" s="1">
        <v>6.3036021890500005E-2</v>
      </c>
      <c r="E736" s="1" t="s">
        <v>16</v>
      </c>
      <c r="F736" s="1">
        <v>0.56792308633099997</v>
      </c>
      <c r="G736" s="1">
        <f>ABS(arithmetic_underlying_cor_CSD__2[[#This Row],[rho_BP]])*SQRT(139-2)/SQRT(1-ABS(arithmetic_underlying_cor_CSD__2[[#This Row],[rho_BP]])^2)</f>
        <v>8.0761968966271116</v>
      </c>
      <c r="H736" s="1">
        <f>ABS(arithmetic_underlying_cor_CSD__2[[#This Row],[rho_ctrl]])*SQRT(201-2)/SQRT(1-ABS(arithmetic_underlying_cor_CSD__2[[#This Row],[rho_ctrl]])^2)</f>
        <v>0.89100450106866869</v>
      </c>
      <c r="I736" s="1">
        <f xml:space="preserve"> _xlfn.T.DIST.2T(arithmetic_underlying_cor_CSD__2[[#This Row],[t1]],139-2)</f>
        <v>3.0749730192029551E-13</v>
      </c>
      <c r="J736" s="1">
        <f xml:space="preserve"> _xlfn.T.DIST.2T(arithmetic_underlying_cor_CSD__2[[#This Row],[t2]],201-2)</f>
        <v>0.3740027495375654</v>
      </c>
      <c r="K736" s="1">
        <f>arithmetic_underlying_cor_CSD__2[[#This Row],[p1]]*arithmetic_underlying_cor_CSD__2[[#This Row],[p2]]</f>
        <v>1.1500483639357341E-13</v>
      </c>
      <c r="L736" s="1">
        <v>735</v>
      </c>
      <c r="M736" s="1">
        <f>(arithmetic_underlying_cor_CSD__2[[#This Row],[Rank]]/9906756)*0.05</f>
        <v>3.7095896981817255E-6</v>
      </c>
      <c r="N736" s="1">
        <f>IF(arithmetic_underlying_cor_CSD__2[[#This Row],[p1p2]]&lt;arithmetic_underlying_cor_CSD__2[[#This Row],[Benjamini]],1,0)</f>
        <v>1</v>
      </c>
    </row>
    <row r="737" spans="1:14" x14ac:dyDescent="0.35">
      <c r="A737" s="1" t="s">
        <v>108</v>
      </c>
      <c r="B737" s="1" t="s">
        <v>460</v>
      </c>
      <c r="C737" s="1">
        <v>0.56792308633099997</v>
      </c>
      <c r="D737" s="1">
        <v>6.3036021890500005E-2</v>
      </c>
      <c r="E737" s="1" t="s">
        <v>16</v>
      </c>
      <c r="F737" s="1">
        <v>0.56792308633099997</v>
      </c>
      <c r="G737" s="1">
        <f>ABS(arithmetic_underlying_cor_CSD__2[[#This Row],[rho_BP]])*SQRT(139-2)/SQRT(1-ABS(arithmetic_underlying_cor_CSD__2[[#This Row],[rho_BP]])^2)</f>
        <v>8.0761968966271116</v>
      </c>
      <c r="H737" s="1">
        <f>ABS(arithmetic_underlying_cor_CSD__2[[#This Row],[rho_ctrl]])*SQRT(201-2)/SQRT(1-ABS(arithmetic_underlying_cor_CSD__2[[#This Row],[rho_ctrl]])^2)</f>
        <v>0.89100450106866869</v>
      </c>
      <c r="I737" s="1">
        <f xml:space="preserve"> _xlfn.T.DIST.2T(arithmetic_underlying_cor_CSD__2[[#This Row],[t1]],139-2)</f>
        <v>3.0749730192029551E-13</v>
      </c>
      <c r="J737" s="1">
        <f xml:space="preserve"> _xlfn.T.DIST.2T(arithmetic_underlying_cor_CSD__2[[#This Row],[t2]],201-2)</f>
        <v>0.3740027495375654</v>
      </c>
      <c r="K737" s="1">
        <f>arithmetic_underlying_cor_CSD__2[[#This Row],[p1]]*arithmetic_underlying_cor_CSD__2[[#This Row],[p2]]</f>
        <v>1.1500483639357341E-13</v>
      </c>
      <c r="L737" s="1">
        <v>736</v>
      </c>
      <c r="M737" s="1">
        <f>(arithmetic_underlying_cor_CSD__2[[#This Row],[Rank]]/9906756)*0.05</f>
        <v>3.7146367589955785E-6</v>
      </c>
      <c r="N737" s="1">
        <f>IF(arithmetic_underlying_cor_CSD__2[[#This Row],[p1p2]]&lt;arithmetic_underlying_cor_CSD__2[[#This Row],[Benjamini]],1,0)</f>
        <v>1</v>
      </c>
    </row>
    <row r="738" spans="1:14" x14ac:dyDescent="0.35">
      <c r="A738" s="1" t="s">
        <v>566</v>
      </c>
      <c r="B738" s="1" t="s">
        <v>567</v>
      </c>
      <c r="C738" s="1">
        <v>-5.2099572661899997E-2</v>
      </c>
      <c r="D738" s="1">
        <v>-0.48536537810899999</v>
      </c>
      <c r="E738" s="1" t="s">
        <v>16</v>
      </c>
      <c r="F738" s="1">
        <v>-0.48536537810899999</v>
      </c>
      <c r="G738" s="1">
        <f>ABS(arithmetic_underlying_cor_CSD__2[[#This Row],[rho_BP]])*SQRT(139-2)/SQRT(1-ABS(arithmetic_underlying_cor_CSD__2[[#This Row],[rho_BP]])^2)</f>
        <v>0.61063917557758796</v>
      </c>
      <c r="H738" s="1">
        <f>ABS(arithmetic_underlying_cor_CSD__2[[#This Row],[rho_ctrl]])*SQRT(201-2)/SQRT(1-ABS(arithmetic_underlying_cor_CSD__2[[#This Row],[rho_ctrl]])^2)</f>
        <v>7.831215660884312</v>
      </c>
      <c r="I738" s="1">
        <f xml:space="preserve"> _xlfn.T.DIST.2T(arithmetic_underlying_cor_CSD__2[[#This Row],[t1]],139-2)</f>
        <v>0.54245019436253328</v>
      </c>
      <c r="J738" s="1">
        <f xml:space="preserve"> _xlfn.T.DIST.2T(arithmetic_underlying_cor_CSD__2[[#This Row],[t2]],201-2)</f>
        <v>2.8230045508797727E-13</v>
      </c>
      <c r="K738" s="1">
        <f>arithmetic_underlying_cor_CSD__2[[#This Row],[p1]]*arithmetic_underlying_cor_CSD__2[[#This Row],[p2]]</f>
        <v>1.5313393673110487E-13</v>
      </c>
      <c r="L738" s="1">
        <v>737</v>
      </c>
      <c r="M738" s="1">
        <f>(arithmetic_underlying_cor_CSD__2[[#This Row],[Rank]]/9906756)*0.05</f>
        <v>3.719683819809431E-6</v>
      </c>
      <c r="N738" s="1">
        <f>IF(arithmetic_underlying_cor_CSD__2[[#This Row],[p1p2]]&lt;arithmetic_underlying_cor_CSD__2[[#This Row],[Benjamini]],1,0)</f>
        <v>1</v>
      </c>
    </row>
    <row r="739" spans="1:14" x14ac:dyDescent="0.35">
      <c r="A739" s="1" t="s">
        <v>567</v>
      </c>
      <c r="B739" s="1" t="s">
        <v>566</v>
      </c>
      <c r="C739" s="1">
        <v>-5.2099572661899997E-2</v>
      </c>
      <c r="D739" s="1">
        <v>-0.48536537810899999</v>
      </c>
      <c r="E739" s="1" t="s">
        <v>16</v>
      </c>
      <c r="F739" s="1">
        <v>-0.48536537810899999</v>
      </c>
      <c r="G739" s="1">
        <f>ABS(arithmetic_underlying_cor_CSD__2[[#This Row],[rho_BP]])*SQRT(139-2)/SQRT(1-ABS(arithmetic_underlying_cor_CSD__2[[#This Row],[rho_BP]])^2)</f>
        <v>0.61063917557758796</v>
      </c>
      <c r="H739" s="1">
        <f>ABS(arithmetic_underlying_cor_CSD__2[[#This Row],[rho_ctrl]])*SQRT(201-2)/SQRT(1-ABS(arithmetic_underlying_cor_CSD__2[[#This Row],[rho_ctrl]])^2)</f>
        <v>7.831215660884312</v>
      </c>
      <c r="I739" s="1">
        <f xml:space="preserve"> _xlfn.T.DIST.2T(arithmetic_underlying_cor_CSD__2[[#This Row],[t1]],139-2)</f>
        <v>0.54245019436253328</v>
      </c>
      <c r="J739" s="1">
        <f xml:space="preserve"> _xlfn.T.DIST.2T(arithmetic_underlying_cor_CSD__2[[#This Row],[t2]],201-2)</f>
        <v>2.8230045508797727E-13</v>
      </c>
      <c r="K739" s="1">
        <f>arithmetic_underlying_cor_CSD__2[[#This Row],[p1]]*arithmetic_underlying_cor_CSD__2[[#This Row],[p2]]</f>
        <v>1.5313393673110487E-13</v>
      </c>
      <c r="L739" s="1">
        <v>738</v>
      </c>
      <c r="M739" s="1">
        <f>(arithmetic_underlying_cor_CSD__2[[#This Row],[Rank]]/9906756)*0.05</f>
        <v>3.7247308806232844E-6</v>
      </c>
      <c r="N739" s="1">
        <f>IF(arithmetic_underlying_cor_CSD__2[[#This Row],[p1p2]]&lt;arithmetic_underlying_cor_CSD__2[[#This Row],[Benjamini]],1,0)</f>
        <v>1</v>
      </c>
    </row>
    <row r="740" spans="1:14" x14ac:dyDescent="0.35">
      <c r="A740" s="1" t="s">
        <v>605</v>
      </c>
      <c r="B740" s="1" t="s">
        <v>108</v>
      </c>
      <c r="C740" s="1">
        <v>0.56044018704999998</v>
      </c>
      <c r="D740" s="1">
        <v>8.2384148209000002E-2</v>
      </c>
      <c r="E740" s="1" t="s">
        <v>16</v>
      </c>
      <c r="F740" s="1">
        <v>0.56044018704999998</v>
      </c>
      <c r="G740" s="1">
        <f>ABS(arithmetic_underlying_cor_CSD__2[[#This Row],[rho_BP]])*SQRT(139-2)/SQRT(1-ABS(arithmetic_underlying_cor_CSD__2[[#This Row],[rho_BP]])^2)</f>
        <v>7.9205802722412626</v>
      </c>
      <c r="H740" s="1">
        <f>ABS(arithmetic_underlying_cor_CSD__2[[#This Row],[rho_ctrl]])*SQRT(201-2)/SQRT(1-ABS(arithmetic_underlying_cor_CSD__2[[#This Row],[rho_ctrl]])^2)</f>
        <v>1.1661355325388374</v>
      </c>
      <c r="I740" s="1">
        <f xml:space="preserve"> _xlfn.T.DIST.2T(arithmetic_underlying_cor_CSD__2[[#This Row],[t1]],139-2)</f>
        <v>7.2751222107511359E-13</v>
      </c>
      <c r="J740" s="1">
        <f xml:space="preserve"> _xlfn.T.DIST.2T(arithmetic_underlying_cor_CSD__2[[#This Row],[t2]],201-2)</f>
        <v>0.24495533175142592</v>
      </c>
      <c r="K740" s="1">
        <f>arithmetic_underlying_cor_CSD__2[[#This Row],[p1]]*arithmetic_underlying_cor_CSD__2[[#This Row],[p2]]</f>
        <v>1.7820799746667116E-13</v>
      </c>
      <c r="L740" s="1">
        <v>739</v>
      </c>
      <c r="M740" s="1">
        <f>(arithmetic_underlying_cor_CSD__2[[#This Row],[Rank]]/9906756)*0.05</f>
        <v>3.729777941437137E-6</v>
      </c>
      <c r="N740" s="1">
        <f>IF(arithmetic_underlying_cor_CSD__2[[#This Row],[p1p2]]&lt;arithmetic_underlying_cor_CSD__2[[#This Row],[Benjamini]],1,0)</f>
        <v>1</v>
      </c>
    </row>
    <row r="741" spans="1:14" x14ac:dyDescent="0.35">
      <c r="A741" s="1" t="s">
        <v>108</v>
      </c>
      <c r="B741" s="1" t="s">
        <v>605</v>
      </c>
      <c r="C741" s="1">
        <v>0.56044018704999998</v>
      </c>
      <c r="D741" s="1">
        <v>8.2384148209000002E-2</v>
      </c>
      <c r="E741" s="1" t="s">
        <v>16</v>
      </c>
      <c r="F741" s="1">
        <v>0.56044018704999998</v>
      </c>
      <c r="G741" s="1">
        <f>ABS(arithmetic_underlying_cor_CSD__2[[#This Row],[rho_BP]])*SQRT(139-2)/SQRT(1-ABS(arithmetic_underlying_cor_CSD__2[[#This Row],[rho_BP]])^2)</f>
        <v>7.9205802722412626</v>
      </c>
      <c r="H741" s="1">
        <f>ABS(arithmetic_underlying_cor_CSD__2[[#This Row],[rho_ctrl]])*SQRT(201-2)/SQRT(1-ABS(arithmetic_underlying_cor_CSD__2[[#This Row],[rho_ctrl]])^2)</f>
        <v>1.1661355325388374</v>
      </c>
      <c r="I741" s="1">
        <f xml:space="preserve"> _xlfn.T.DIST.2T(arithmetic_underlying_cor_CSD__2[[#This Row],[t1]],139-2)</f>
        <v>7.2751222107511359E-13</v>
      </c>
      <c r="J741" s="1">
        <f xml:space="preserve"> _xlfn.T.DIST.2T(arithmetic_underlying_cor_CSD__2[[#This Row],[t2]],201-2)</f>
        <v>0.24495533175142592</v>
      </c>
      <c r="K741" s="1">
        <f>arithmetic_underlying_cor_CSD__2[[#This Row],[p1]]*arithmetic_underlying_cor_CSD__2[[#This Row],[p2]]</f>
        <v>1.7820799746667116E-13</v>
      </c>
      <c r="L741" s="1">
        <v>740</v>
      </c>
      <c r="M741" s="1">
        <f>(arithmetic_underlying_cor_CSD__2[[#This Row],[Rank]]/9906756)*0.05</f>
        <v>3.7348250022509895E-6</v>
      </c>
      <c r="N741" s="1">
        <f>IF(arithmetic_underlying_cor_CSD__2[[#This Row],[p1p2]]&lt;arithmetic_underlying_cor_CSD__2[[#This Row],[Benjamini]],1,0)</f>
        <v>1</v>
      </c>
    </row>
    <row r="742" spans="1:14" x14ac:dyDescent="0.35">
      <c r="A742" s="1" t="s">
        <v>108</v>
      </c>
      <c r="B742" s="1" t="s">
        <v>690</v>
      </c>
      <c r="C742" s="1">
        <v>0.56423815107899999</v>
      </c>
      <c r="D742" s="1">
        <v>5.1678599850700002E-2</v>
      </c>
      <c r="E742" s="1" t="s">
        <v>16</v>
      </c>
      <c r="F742" s="1">
        <v>0.56423815107899999</v>
      </c>
      <c r="G742" s="1">
        <f>ABS(arithmetic_underlying_cor_CSD__2[[#This Row],[rho_BP]])*SQRT(139-2)/SQRT(1-ABS(arithmetic_underlying_cor_CSD__2[[#This Row],[rho_BP]])^2)</f>
        <v>7.999202513824712</v>
      </c>
      <c r="H742" s="1">
        <f>ABS(arithmetic_underlying_cor_CSD__2[[#This Row],[rho_ctrl]])*SQRT(201-2)/SQRT(1-ABS(arithmetic_underlying_cor_CSD__2[[#This Row],[rho_ctrl]])^2)</f>
        <v>0.72999180200526226</v>
      </c>
      <c r="I742" s="1">
        <f xml:space="preserve"> _xlfn.T.DIST.2T(arithmetic_underlying_cor_CSD__2[[#This Row],[t1]],139-2)</f>
        <v>4.7118232746130262E-13</v>
      </c>
      <c r="J742" s="1">
        <f xml:space="preserve"> _xlfn.T.DIST.2T(arithmetic_underlying_cor_CSD__2[[#This Row],[t2]],201-2)</f>
        <v>0.46625363976279932</v>
      </c>
      <c r="K742" s="1">
        <f>arithmetic_underlying_cor_CSD__2[[#This Row],[p1]]*arithmetic_underlying_cor_CSD__2[[#This Row],[p2]]</f>
        <v>2.1969047517073953E-13</v>
      </c>
      <c r="L742" s="1">
        <v>741</v>
      </c>
      <c r="M742" s="1">
        <f>(arithmetic_underlying_cor_CSD__2[[#This Row],[Rank]]/9906756)*0.05</f>
        <v>3.739872063064842E-6</v>
      </c>
      <c r="N742" s="1">
        <f>IF(arithmetic_underlying_cor_CSD__2[[#This Row],[p1p2]]&lt;arithmetic_underlying_cor_CSD__2[[#This Row],[Benjamini]],1,0)</f>
        <v>1</v>
      </c>
    </row>
    <row r="743" spans="1:14" x14ac:dyDescent="0.35">
      <c r="A743" s="1" t="s">
        <v>690</v>
      </c>
      <c r="B743" s="1" t="s">
        <v>108</v>
      </c>
      <c r="C743" s="1">
        <v>0.56423815107899999</v>
      </c>
      <c r="D743" s="1">
        <v>5.1678599850700002E-2</v>
      </c>
      <c r="E743" s="1" t="s">
        <v>16</v>
      </c>
      <c r="F743" s="1">
        <v>0.56423815107899999</v>
      </c>
      <c r="G743" s="1">
        <f>ABS(arithmetic_underlying_cor_CSD__2[[#This Row],[rho_BP]])*SQRT(139-2)/SQRT(1-ABS(arithmetic_underlying_cor_CSD__2[[#This Row],[rho_BP]])^2)</f>
        <v>7.999202513824712</v>
      </c>
      <c r="H743" s="1">
        <f>ABS(arithmetic_underlying_cor_CSD__2[[#This Row],[rho_ctrl]])*SQRT(201-2)/SQRT(1-ABS(arithmetic_underlying_cor_CSD__2[[#This Row],[rho_ctrl]])^2)</f>
        <v>0.72999180200526226</v>
      </c>
      <c r="I743" s="1">
        <f xml:space="preserve"> _xlfn.T.DIST.2T(arithmetic_underlying_cor_CSD__2[[#This Row],[t1]],139-2)</f>
        <v>4.7118232746130262E-13</v>
      </c>
      <c r="J743" s="1">
        <f xml:space="preserve"> _xlfn.T.DIST.2T(arithmetic_underlying_cor_CSD__2[[#This Row],[t2]],201-2)</f>
        <v>0.46625363976279932</v>
      </c>
      <c r="K743" s="1">
        <f>arithmetic_underlying_cor_CSD__2[[#This Row],[p1]]*arithmetic_underlying_cor_CSD__2[[#This Row],[p2]]</f>
        <v>2.1969047517073953E-13</v>
      </c>
      <c r="L743" s="1">
        <v>742</v>
      </c>
      <c r="M743" s="1">
        <f>(arithmetic_underlying_cor_CSD__2[[#This Row],[Rank]]/9906756)*0.05</f>
        <v>3.7449191238786946E-6</v>
      </c>
      <c r="N743" s="1">
        <f>IF(arithmetic_underlying_cor_CSD__2[[#This Row],[p1p2]]&lt;arithmetic_underlying_cor_CSD__2[[#This Row],[Benjamini]],1,0)</f>
        <v>1</v>
      </c>
    </row>
    <row r="744" spans="1:14" x14ac:dyDescent="0.35">
      <c r="A744" s="1" t="s">
        <v>48</v>
      </c>
      <c r="B744" s="1" t="s">
        <v>439</v>
      </c>
      <c r="C744" s="1">
        <v>0.55387161870500001</v>
      </c>
      <c r="D744" s="1">
        <v>0.100984570149</v>
      </c>
      <c r="E744" s="1" t="s">
        <v>16</v>
      </c>
      <c r="F744" s="1">
        <v>0.55387161870500001</v>
      </c>
      <c r="G744" s="1">
        <f>ABS(arithmetic_underlying_cor_CSD__2[[#This Row],[rho_BP]])*SQRT(139-2)/SQRT(1-ABS(arithmetic_underlying_cor_CSD__2[[#This Row],[rho_BP]])^2)</f>
        <v>7.7863137889448186</v>
      </c>
      <c r="H744" s="1">
        <f>ABS(arithmetic_underlying_cor_CSD__2[[#This Row],[rho_ctrl]])*SQRT(201-2)/SQRT(1-ABS(arithmetic_underlying_cor_CSD__2[[#This Row],[rho_ctrl]])^2)</f>
        <v>1.4318824637461678</v>
      </c>
      <c r="I744" s="1">
        <f xml:space="preserve"> _xlfn.T.DIST.2T(arithmetic_underlying_cor_CSD__2[[#This Row],[t1]],139-2)</f>
        <v>1.5223577023660981E-12</v>
      </c>
      <c r="J744" s="1">
        <f xml:space="preserve"> _xlfn.T.DIST.2T(arithmetic_underlying_cor_CSD__2[[#This Row],[t2]],201-2)</f>
        <v>0.15374622669952046</v>
      </c>
      <c r="K744" s="1">
        <f>arithmetic_underlying_cor_CSD__2[[#This Row],[p1]]*arithmetic_underlying_cor_CSD__2[[#This Row],[p2]]</f>
        <v>2.3405675242573921E-13</v>
      </c>
      <c r="L744" s="1">
        <v>743</v>
      </c>
      <c r="M744" s="1">
        <f>(arithmetic_underlying_cor_CSD__2[[#This Row],[Rank]]/9906756)*0.05</f>
        <v>3.7499661846925475E-6</v>
      </c>
      <c r="N744" s="1">
        <f>IF(arithmetic_underlying_cor_CSD__2[[#This Row],[p1p2]]&lt;arithmetic_underlying_cor_CSD__2[[#This Row],[Benjamini]],1,0)</f>
        <v>1</v>
      </c>
    </row>
    <row r="745" spans="1:14" x14ac:dyDescent="0.35">
      <c r="A745" s="1" t="s">
        <v>439</v>
      </c>
      <c r="B745" s="1" t="s">
        <v>48</v>
      </c>
      <c r="C745" s="1">
        <v>0.55387161870500001</v>
      </c>
      <c r="D745" s="1">
        <v>0.100984570149</v>
      </c>
      <c r="E745" s="1" t="s">
        <v>16</v>
      </c>
      <c r="F745" s="1">
        <v>0.55387161870500001</v>
      </c>
      <c r="G745" s="1">
        <f>ABS(arithmetic_underlying_cor_CSD__2[[#This Row],[rho_BP]])*SQRT(139-2)/SQRT(1-ABS(arithmetic_underlying_cor_CSD__2[[#This Row],[rho_BP]])^2)</f>
        <v>7.7863137889448186</v>
      </c>
      <c r="H745" s="1">
        <f>ABS(arithmetic_underlying_cor_CSD__2[[#This Row],[rho_ctrl]])*SQRT(201-2)/SQRT(1-ABS(arithmetic_underlying_cor_CSD__2[[#This Row],[rho_ctrl]])^2)</f>
        <v>1.4318824637461678</v>
      </c>
      <c r="I745" s="1">
        <f xml:space="preserve"> _xlfn.T.DIST.2T(arithmetic_underlying_cor_CSD__2[[#This Row],[t1]],139-2)</f>
        <v>1.5223577023660981E-12</v>
      </c>
      <c r="J745" s="1">
        <f xml:space="preserve"> _xlfn.T.DIST.2T(arithmetic_underlying_cor_CSD__2[[#This Row],[t2]],201-2)</f>
        <v>0.15374622669952046</v>
      </c>
      <c r="K745" s="1">
        <f>arithmetic_underlying_cor_CSD__2[[#This Row],[p1]]*arithmetic_underlying_cor_CSD__2[[#This Row],[p2]]</f>
        <v>2.3405675242573921E-13</v>
      </c>
      <c r="L745" s="1">
        <v>744</v>
      </c>
      <c r="M745" s="1">
        <f>(arithmetic_underlying_cor_CSD__2[[#This Row],[Rank]]/9906756)*0.05</f>
        <v>3.7550132455064E-6</v>
      </c>
      <c r="N745" s="1">
        <f>IF(arithmetic_underlying_cor_CSD__2[[#This Row],[p1p2]]&lt;arithmetic_underlying_cor_CSD__2[[#This Row],[Benjamini]],1,0)</f>
        <v>1</v>
      </c>
    </row>
    <row r="746" spans="1:14" x14ac:dyDescent="0.35">
      <c r="A746" s="1" t="s">
        <v>28</v>
      </c>
      <c r="B746" s="1" t="s">
        <v>26</v>
      </c>
      <c r="C746" s="1">
        <v>-0.55254753237400001</v>
      </c>
      <c r="D746" s="1">
        <v>-0.102938514925</v>
      </c>
      <c r="E746" s="1" t="s">
        <v>16</v>
      </c>
      <c r="F746" s="1">
        <v>-0.55254753237400001</v>
      </c>
      <c r="G746" s="1">
        <f>ABS(arithmetic_underlying_cor_CSD__2[[#This Row],[rho_BP]])*SQRT(139-2)/SQRT(1-ABS(arithmetic_underlying_cor_CSD__2[[#This Row],[rho_BP]])^2)</f>
        <v>7.7595050644772021</v>
      </c>
      <c r="H746" s="1">
        <f>ABS(arithmetic_underlying_cor_CSD__2[[#This Row],[rho_ctrl]])*SQRT(201-2)/SQRT(1-ABS(arithmetic_underlying_cor_CSD__2[[#This Row],[rho_ctrl]])^2)</f>
        <v>1.4598817514764402</v>
      </c>
      <c r="I746" s="1">
        <f xml:space="preserve"> _xlfn.T.DIST.2T(arithmetic_underlying_cor_CSD__2[[#This Row],[t1]],139-2)</f>
        <v>1.7632479612377402E-12</v>
      </c>
      <c r="J746" s="1">
        <f xml:space="preserve"> _xlfn.T.DIST.2T(arithmetic_underlying_cor_CSD__2[[#This Row],[t2]],201-2)</f>
        <v>0.14589941912038726</v>
      </c>
      <c r="K746" s="1">
        <f>arithmetic_underlying_cor_CSD__2[[#This Row],[p1]]*arithmetic_underlying_cor_CSD__2[[#This Row],[p2]]</f>
        <v>2.5725685330979339E-13</v>
      </c>
      <c r="L746" s="1">
        <v>745</v>
      </c>
      <c r="M746" s="1">
        <f>(arithmetic_underlying_cor_CSD__2[[#This Row],[Rank]]/9906756)*0.05</f>
        <v>3.7600603063202526E-6</v>
      </c>
      <c r="N746" s="1">
        <f>IF(arithmetic_underlying_cor_CSD__2[[#This Row],[p1p2]]&lt;arithmetic_underlying_cor_CSD__2[[#This Row],[Benjamini]],1,0)</f>
        <v>1</v>
      </c>
    </row>
    <row r="747" spans="1:14" x14ac:dyDescent="0.35">
      <c r="A747" s="1" t="s">
        <v>26</v>
      </c>
      <c r="B747" s="1" t="s">
        <v>28</v>
      </c>
      <c r="C747" s="1">
        <v>-0.55254753237400001</v>
      </c>
      <c r="D747" s="1">
        <v>-0.102938514925</v>
      </c>
      <c r="E747" s="1" t="s">
        <v>16</v>
      </c>
      <c r="F747" s="1">
        <v>-0.55254753237400001</v>
      </c>
      <c r="G747" s="1">
        <f>ABS(arithmetic_underlying_cor_CSD__2[[#This Row],[rho_BP]])*SQRT(139-2)/SQRT(1-ABS(arithmetic_underlying_cor_CSD__2[[#This Row],[rho_BP]])^2)</f>
        <v>7.7595050644772021</v>
      </c>
      <c r="H747" s="1">
        <f>ABS(arithmetic_underlying_cor_CSD__2[[#This Row],[rho_ctrl]])*SQRT(201-2)/SQRT(1-ABS(arithmetic_underlying_cor_CSD__2[[#This Row],[rho_ctrl]])^2)</f>
        <v>1.4598817514764402</v>
      </c>
      <c r="I747" s="1">
        <f xml:space="preserve"> _xlfn.T.DIST.2T(arithmetic_underlying_cor_CSD__2[[#This Row],[t1]],139-2)</f>
        <v>1.7632479612377402E-12</v>
      </c>
      <c r="J747" s="1">
        <f xml:space="preserve"> _xlfn.T.DIST.2T(arithmetic_underlying_cor_CSD__2[[#This Row],[t2]],201-2)</f>
        <v>0.14589941912038726</v>
      </c>
      <c r="K747" s="1">
        <f>arithmetic_underlying_cor_CSD__2[[#This Row],[p1]]*arithmetic_underlying_cor_CSD__2[[#This Row],[p2]]</f>
        <v>2.5725685330979339E-13</v>
      </c>
      <c r="L747" s="1">
        <v>746</v>
      </c>
      <c r="M747" s="1">
        <f>(arithmetic_underlying_cor_CSD__2[[#This Row],[Rank]]/9906756)*0.05</f>
        <v>3.7651073671341051E-6</v>
      </c>
      <c r="N747" s="1">
        <f>IF(arithmetic_underlying_cor_CSD__2[[#This Row],[p1p2]]&lt;arithmetic_underlying_cor_CSD__2[[#This Row],[Benjamini]],1,0)</f>
        <v>1</v>
      </c>
    </row>
    <row r="748" spans="1:14" x14ac:dyDescent="0.35">
      <c r="A748" s="1" t="s">
        <v>598</v>
      </c>
      <c r="B748" s="1" t="s">
        <v>599</v>
      </c>
      <c r="C748" s="1">
        <v>-0.54791387769800004</v>
      </c>
      <c r="D748" s="1">
        <v>-0.110104271692</v>
      </c>
      <c r="E748" s="1" t="s">
        <v>16</v>
      </c>
      <c r="F748" s="1">
        <v>-0.54791387769800004</v>
      </c>
      <c r="G748" s="1">
        <f>ABS(arithmetic_underlying_cor_CSD__2[[#This Row],[rho_BP]])*SQRT(139-2)/SQRT(1-ABS(arithmetic_underlying_cor_CSD__2[[#This Row],[rho_BP]])^2)</f>
        <v>7.6663492339133708</v>
      </c>
      <c r="H748" s="1">
        <f>ABS(arithmetic_underlying_cor_CSD__2[[#This Row],[rho_ctrl]])*SQRT(201-2)/SQRT(1-ABS(arithmetic_underlying_cor_CSD__2[[#This Row],[rho_ctrl]])^2)</f>
        <v>1.5627131215574437</v>
      </c>
      <c r="I748" s="1">
        <f xml:space="preserve"> _xlfn.T.DIST.2T(arithmetic_underlying_cor_CSD__2[[#This Row],[t1]],139-2)</f>
        <v>2.9334341426032099E-12</v>
      </c>
      <c r="J748" s="1">
        <f xml:space="preserve"> _xlfn.T.DIST.2T(arithmetic_underlying_cor_CSD__2[[#This Row],[t2]],201-2)</f>
        <v>0.11970893901708304</v>
      </c>
      <c r="K748" s="1">
        <f>arithmetic_underlying_cor_CSD__2[[#This Row],[p1]]*arithmetic_underlying_cor_CSD__2[[#This Row],[p2]]</f>
        <v>3.5115828888751693E-13</v>
      </c>
      <c r="L748" s="1">
        <v>747</v>
      </c>
      <c r="M748" s="1">
        <f>(arithmetic_underlying_cor_CSD__2[[#This Row],[Rank]]/9906756)*0.05</f>
        <v>3.7701544279479577E-6</v>
      </c>
      <c r="N748" s="1">
        <f>IF(arithmetic_underlying_cor_CSD__2[[#This Row],[p1p2]]&lt;arithmetic_underlying_cor_CSD__2[[#This Row],[Benjamini]],1,0)</f>
        <v>1</v>
      </c>
    </row>
    <row r="749" spans="1:14" x14ac:dyDescent="0.35">
      <c r="A749" s="1" t="s">
        <v>599</v>
      </c>
      <c r="B749" s="1" t="s">
        <v>598</v>
      </c>
      <c r="C749" s="1">
        <v>-0.54791387769800004</v>
      </c>
      <c r="D749" s="1">
        <v>-0.110104271692</v>
      </c>
      <c r="E749" s="1" t="s">
        <v>16</v>
      </c>
      <c r="F749" s="1">
        <v>-0.54791387769800004</v>
      </c>
      <c r="G749" s="1">
        <f>ABS(arithmetic_underlying_cor_CSD__2[[#This Row],[rho_BP]])*SQRT(139-2)/SQRT(1-ABS(arithmetic_underlying_cor_CSD__2[[#This Row],[rho_BP]])^2)</f>
        <v>7.6663492339133708</v>
      </c>
      <c r="H749" s="1">
        <f>ABS(arithmetic_underlying_cor_CSD__2[[#This Row],[rho_ctrl]])*SQRT(201-2)/SQRT(1-ABS(arithmetic_underlying_cor_CSD__2[[#This Row],[rho_ctrl]])^2)</f>
        <v>1.5627131215574437</v>
      </c>
      <c r="I749" s="1">
        <f xml:space="preserve"> _xlfn.T.DIST.2T(arithmetic_underlying_cor_CSD__2[[#This Row],[t1]],139-2)</f>
        <v>2.9334341426032099E-12</v>
      </c>
      <c r="J749" s="1">
        <f xml:space="preserve"> _xlfn.T.DIST.2T(arithmetic_underlying_cor_CSD__2[[#This Row],[t2]],201-2)</f>
        <v>0.11970893901708304</v>
      </c>
      <c r="K749" s="1">
        <f>arithmetic_underlying_cor_CSD__2[[#This Row],[p1]]*arithmetic_underlying_cor_CSD__2[[#This Row],[p2]]</f>
        <v>3.5115828888751693E-13</v>
      </c>
      <c r="L749" s="1">
        <v>748</v>
      </c>
      <c r="M749" s="1">
        <f>(arithmetic_underlying_cor_CSD__2[[#This Row],[Rank]]/9906756)*0.05</f>
        <v>3.775201488761811E-6</v>
      </c>
      <c r="N749" s="1">
        <f>IF(arithmetic_underlying_cor_CSD__2[[#This Row],[p1p2]]&lt;arithmetic_underlying_cor_CSD__2[[#This Row],[Benjamini]],1,0)</f>
        <v>1</v>
      </c>
    </row>
    <row r="750" spans="1:14" x14ac:dyDescent="0.35">
      <c r="A750" s="1" t="s">
        <v>694</v>
      </c>
      <c r="B750" s="1" t="s">
        <v>108</v>
      </c>
      <c r="C750" s="1">
        <v>0.55385038129499997</v>
      </c>
      <c r="D750" s="1">
        <v>8.1674977994999995E-2</v>
      </c>
      <c r="E750" s="1" t="s">
        <v>16</v>
      </c>
      <c r="F750" s="1">
        <v>0.55385038129499997</v>
      </c>
      <c r="G750" s="1">
        <f>ABS(arithmetic_underlying_cor_CSD__2[[#This Row],[rho_BP]])*SQRT(139-2)/SQRT(1-ABS(arithmetic_underlying_cor_CSD__2[[#This Row],[rho_BP]])^2)</f>
        <v>7.7858831252113436</v>
      </c>
      <c r="H750" s="1">
        <f>ABS(arithmetic_underlying_cor_CSD__2[[#This Row],[rho_ctrl]])*SQRT(201-2)/SQRT(1-ABS(arithmetic_underlying_cor_CSD__2[[#This Row],[rho_ctrl]])^2)</f>
        <v>1.1560296249999691</v>
      </c>
      <c r="I750" s="1">
        <f xml:space="preserve"> _xlfn.T.DIST.2T(arithmetic_underlying_cor_CSD__2[[#This Row],[t1]],139-2)</f>
        <v>1.5259565919407441E-12</v>
      </c>
      <c r="J750" s="1">
        <f xml:space="preserve"> _xlfn.T.DIST.2T(arithmetic_underlying_cor_CSD__2[[#This Row],[t2]],201-2)</f>
        <v>0.24905503584073208</v>
      </c>
      <c r="K750" s="1">
        <f>arithmetic_underlying_cor_CSD__2[[#This Row],[p1]]*arithmetic_underlying_cor_CSD__2[[#This Row],[p2]]</f>
        <v>3.8004717369720338E-13</v>
      </c>
      <c r="L750" s="1">
        <v>749</v>
      </c>
      <c r="M750" s="1">
        <f>(arithmetic_underlying_cor_CSD__2[[#This Row],[Rank]]/9906756)*0.05</f>
        <v>3.7802485495756636E-6</v>
      </c>
      <c r="N750" s="1">
        <f>IF(arithmetic_underlying_cor_CSD__2[[#This Row],[p1p2]]&lt;arithmetic_underlying_cor_CSD__2[[#This Row],[Benjamini]],1,0)</f>
        <v>1</v>
      </c>
    </row>
    <row r="751" spans="1:14" x14ac:dyDescent="0.35">
      <c r="A751" s="1" t="s">
        <v>108</v>
      </c>
      <c r="B751" s="1" t="s">
        <v>694</v>
      </c>
      <c r="C751" s="1">
        <v>0.55385038129499997</v>
      </c>
      <c r="D751" s="1">
        <v>8.1674977994999995E-2</v>
      </c>
      <c r="E751" s="1" t="s">
        <v>16</v>
      </c>
      <c r="F751" s="1">
        <v>0.55385038129499997</v>
      </c>
      <c r="G751" s="1">
        <f>ABS(arithmetic_underlying_cor_CSD__2[[#This Row],[rho_BP]])*SQRT(139-2)/SQRT(1-ABS(arithmetic_underlying_cor_CSD__2[[#This Row],[rho_BP]])^2)</f>
        <v>7.7858831252113436</v>
      </c>
      <c r="H751" s="1">
        <f>ABS(arithmetic_underlying_cor_CSD__2[[#This Row],[rho_ctrl]])*SQRT(201-2)/SQRT(1-ABS(arithmetic_underlying_cor_CSD__2[[#This Row],[rho_ctrl]])^2)</f>
        <v>1.1560296249999691</v>
      </c>
      <c r="I751" s="1">
        <f xml:space="preserve"> _xlfn.T.DIST.2T(arithmetic_underlying_cor_CSD__2[[#This Row],[t1]],139-2)</f>
        <v>1.5259565919407441E-12</v>
      </c>
      <c r="J751" s="1">
        <f xml:space="preserve"> _xlfn.T.DIST.2T(arithmetic_underlying_cor_CSD__2[[#This Row],[t2]],201-2)</f>
        <v>0.24905503584073208</v>
      </c>
      <c r="K751" s="1">
        <f>arithmetic_underlying_cor_CSD__2[[#This Row],[p1]]*arithmetic_underlying_cor_CSD__2[[#This Row],[p2]]</f>
        <v>3.8004717369720338E-13</v>
      </c>
      <c r="L751" s="1">
        <v>750</v>
      </c>
      <c r="M751" s="1">
        <f>(arithmetic_underlying_cor_CSD__2[[#This Row],[Rank]]/9906756)*0.05</f>
        <v>3.7852956103895165E-6</v>
      </c>
      <c r="N751" s="1">
        <f>IF(arithmetic_underlying_cor_CSD__2[[#This Row],[p1p2]]&lt;arithmetic_underlying_cor_CSD__2[[#This Row],[Benjamini]],1,0)</f>
        <v>1</v>
      </c>
    </row>
    <row r="752" spans="1:14" x14ac:dyDescent="0.35">
      <c r="A752" s="1" t="s">
        <v>158</v>
      </c>
      <c r="B752" s="1" t="s">
        <v>541</v>
      </c>
      <c r="C752" s="1">
        <v>0.54671048920900001</v>
      </c>
      <c r="D752" s="1">
        <v>0.108075525871</v>
      </c>
      <c r="E752" s="1" t="s">
        <v>16</v>
      </c>
      <c r="F752" s="1">
        <v>0.54671048920900001</v>
      </c>
      <c r="G752" s="1">
        <f>ABS(arithmetic_underlying_cor_CSD__2[[#This Row],[rho_BP]])*SQRT(139-2)/SQRT(1-ABS(arithmetic_underlying_cor_CSD__2[[#This Row],[rho_BP]])^2)</f>
        <v>7.6423221335954752</v>
      </c>
      <c r="H752" s="1">
        <f>ABS(arithmetic_underlying_cor_CSD__2[[#This Row],[rho_ctrl]])*SQRT(201-2)/SQRT(1-ABS(arithmetic_underlying_cor_CSD__2[[#This Row],[rho_ctrl]])^2)</f>
        <v>1.5335755423724675</v>
      </c>
      <c r="I752" s="1">
        <f xml:space="preserve"> _xlfn.T.DIST.2T(arithmetic_underlying_cor_CSD__2[[#This Row],[t1]],139-2)</f>
        <v>3.3437578302855042E-12</v>
      </c>
      <c r="J752" s="1">
        <f xml:space="preserve"> _xlfn.T.DIST.2T(arithmetic_underlying_cor_CSD__2[[#This Row],[t2]],201-2)</f>
        <v>0.12672237781792675</v>
      </c>
      <c r="K752" s="1">
        <f>arithmetic_underlying_cor_CSD__2[[#This Row],[p1]]*arithmetic_underlying_cor_CSD__2[[#This Row],[p2]]</f>
        <v>4.2372894310109064E-13</v>
      </c>
      <c r="L752" s="1">
        <v>751</v>
      </c>
      <c r="M752" s="1">
        <f>(arithmetic_underlying_cor_CSD__2[[#This Row],[Rank]]/9906756)*0.05</f>
        <v>3.7903426712033691E-6</v>
      </c>
      <c r="N752" s="1">
        <f>IF(arithmetic_underlying_cor_CSD__2[[#This Row],[p1p2]]&lt;arithmetic_underlying_cor_CSD__2[[#This Row],[Benjamini]],1,0)</f>
        <v>1</v>
      </c>
    </row>
    <row r="753" spans="1:14" x14ac:dyDescent="0.35">
      <c r="A753" s="1" t="s">
        <v>541</v>
      </c>
      <c r="B753" s="1" t="s">
        <v>158</v>
      </c>
      <c r="C753" s="1">
        <v>0.54671048920900001</v>
      </c>
      <c r="D753" s="1">
        <v>0.108075525871</v>
      </c>
      <c r="E753" s="1" t="s">
        <v>16</v>
      </c>
      <c r="F753" s="1">
        <v>0.54671048920900001</v>
      </c>
      <c r="G753" s="1">
        <f>ABS(arithmetic_underlying_cor_CSD__2[[#This Row],[rho_BP]])*SQRT(139-2)/SQRT(1-ABS(arithmetic_underlying_cor_CSD__2[[#This Row],[rho_BP]])^2)</f>
        <v>7.6423221335954752</v>
      </c>
      <c r="H753" s="1">
        <f>ABS(arithmetic_underlying_cor_CSD__2[[#This Row],[rho_ctrl]])*SQRT(201-2)/SQRT(1-ABS(arithmetic_underlying_cor_CSD__2[[#This Row],[rho_ctrl]])^2)</f>
        <v>1.5335755423724675</v>
      </c>
      <c r="I753" s="1">
        <f xml:space="preserve"> _xlfn.T.DIST.2T(arithmetic_underlying_cor_CSD__2[[#This Row],[t1]],139-2)</f>
        <v>3.3437578302855042E-12</v>
      </c>
      <c r="J753" s="1">
        <f xml:space="preserve"> _xlfn.T.DIST.2T(arithmetic_underlying_cor_CSD__2[[#This Row],[t2]],201-2)</f>
        <v>0.12672237781792675</v>
      </c>
      <c r="K753" s="1">
        <f>arithmetic_underlying_cor_CSD__2[[#This Row],[p1]]*arithmetic_underlying_cor_CSD__2[[#This Row],[p2]]</f>
        <v>4.2372894310109064E-13</v>
      </c>
      <c r="L753" s="1">
        <v>752</v>
      </c>
      <c r="M753" s="1">
        <f>(arithmetic_underlying_cor_CSD__2[[#This Row],[Rank]]/9906756)*0.05</f>
        <v>3.7953897320172216E-6</v>
      </c>
      <c r="N753" s="1">
        <f>IF(arithmetic_underlying_cor_CSD__2[[#This Row],[p1p2]]&lt;arithmetic_underlying_cor_CSD__2[[#This Row],[Benjamini]],1,0)</f>
        <v>1</v>
      </c>
    </row>
    <row r="754" spans="1:14" x14ac:dyDescent="0.35">
      <c r="A754" s="1" t="s">
        <v>392</v>
      </c>
      <c r="B754" s="1" t="s">
        <v>435</v>
      </c>
      <c r="C754" s="1">
        <v>-6.8631942446000004E-3</v>
      </c>
      <c r="D754" s="1">
        <v>-0.479443975124</v>
      </c>
      <c r="E754" s="1" t="s">
        <v>16</v>
      </c>
      <c r="F754" s="1">
        <v>-0.479443975124</v>
      </c>
      <c r="G754" s="1">
        <f>ABS(arithmetic_underlying_cor_CSD__2[[#This Row],[rho_BP]])*SQRT(139-2)/SQRT(1-ABS(arithmetic_underlying_cor_CSD__2[[#This Row],[rho_BP]])^2)</f>
        <v>8.0333521076705203E-2</v>
      </c>
      <c r="H754" s="1">
        <f>ABS(arithmetic_underlying_cor_CSD__2[[#This Row],[rho_ctrl]])*SQRT(201-2)/SQRT(1-ABS(arithmetic_underlying_cor_CSD__2[[#This Row],[rho_ctrl]])^2)</f>
        <v>7.7069298016126462</v>
      </c>
      <c r="I754" s="1">
        <f xml:space="preserve"> _xlfn.T.DIST.2T(arithmetic_underlying_cor_CSD__2[[#This Row],[t1]],139-2)</f>
        <v>0.93608923058727644</v>
      </c>
      <c r="J754" s="1">
        <f xml:space="preserve"> _xlfn.T.DIST.2T(arithmetic_underlying_cor_CSD__2[[#This Row],[t2]],201-2)</f>
        <v>5.9921776911857638E-13</v>
      </c>
      <c r="K754" s="1">
        <f>arithmetic_underlying_cor_CSD__2[[#This Row],[p1]]*arithmetic_underlying_cor_CSD__2[[#This Row],[p2]]</f>
        <v>5.609213004484324E-13</v>
      </c>
      <c r="L754" s="1">
        <v>753</v>
      </c>
      <c r="M754" s="1">
        <f>(arithmetic_underlying_cor_CSD__2[[#This Row],[Rank]]/9906756)*0.05</f>
        <v>3.8004367928310741E-6</v>
      </c>
      <c r="N754" s="1">
        <f>IF(arithmetic_underlying_cor_CSD__2[[#This Row],[p1p2]]&lt;arithmetic_underlying_cor_CSD__2[[#This Row],[Benjamini]],1,0)</f>
        <v>1</v>
      </c>
    </row>
    <row r="755" spans="1:14" x14ac:dyDescent="0.35">
      <c r="A755" s="1" t="s">
        <v>435</v>
      </c>
      <c r="B755" s="1" t="s">
        <v>392</v>
      </c>
      <c r="C755" s="1">
        <v>-6.8631942446000004E-3</v>
      </c>
      <c r="D755" s="1">
        <v>-0.479443975124</v>
      </c>
      <c r="E755" s="1" t="s">
        <v>16</v>
      </c>
      <c r="F755" s="1">
        <v>-0.479443975124</v>
      </c>
      <c r="G755" s="1">
        <f>ABS(arithmetic_underlying_cor_CSD__2[[#This Row],[rho_BP]])*SQRT(139-2)/SQRT(1-ABS(arithmetic_underlying_cor_CSD__2[[#This Row],[rho_BP]])^2)</f>
        <v>8.0333521076705203E-2</v>
      </c>
      <c r="H755" s="1">
        <f>ABS(arithmetic_underlying_cor_CSD__2[[#This Row],[rho_ctrl]])*SQRT(201-2)/SQRT(1-ABS(arithmetic_underlying_cor_CSD__2[[#This Row],[rho_ctrl]])^2)</f>
        <v>7.7069298016126462</v>
      </c>
      <c r="I755" s="1">
        <f xml:space="preserve"> _xlfn.T.DIST.2T(arithmetic_underlying_cor_CSD__2[[#This Row],[t1]],139-2)</f>
        <v>0.93608923058727644</v>
      </c>
      <c r="J755" s="1">
        <f xml:space="preserve"> _xlfn.T.DIST.2T(arithmetic_underlying_cor_CSD__2[[#This Row],[t2]],201-2)</f>
        <v>5.9921776911857638E-13</v>
      </c>
      <c r="K755" s="1">
        <f>arithmetic_underlying_cor_CSD__2[[#This Row],[p1]]*arithmetic_underlying_cor_CSD__2[[#This Row],[p2]]</f>
        <v>5.609213004484324E-13</v>
      </c>
      <c r="L755" s="1">
        <v>754</v>
      </c>
      <c r="M755" s="1">
        <f>(arithmetic_underlying_cor_CSD__2[[#This Row],[Rank]]/9906756)*0.05</f>
        <v>3.8054838536449267E-6</v>
      </c>
      <c r="N755" s="1">
        <f>IF(arithmetic_underlying_cor_CSD__2[[#This Row],[p1p2]]&lt;arithmetic_underlying_cor_CSD__2[[#This Row],[Benjamini]],1,0)</f>
        <v>1</v>
      </c>
    </row>
    <row r="756" spans="1:14" x14ac:dyDescent="0.35">
      <c r="A756" s="1" t="s">
        <v>28</v>
      </c>
      <c r="B756" s="1" t="s">
        <v>151</v>
      </c>
      <c r="C756" s="1">
        <v>-0.55284388489199998</v>
      </c>
      <c r="D756" s="1">
        <v>-6.8663855721400005E-2</v>
      </c>
      <c r="E756" s="1" t="s">
        <v>16</v>
      </c>
      <c r="F756" s="1">
        <v>-0.55284388489199998</v>
      </c>
      <c r="G756" s="1">
        <f>ABS(arithmetic_underlying_cor_CSD__2[[#This Row],[rho_BP]])*SQRT(139-2)/SQRT(1-ABS(arithmetic_underlying_cor_CSD__2[[#This Row],[rho_BP]])^2)</f>
        <v>7.7654979337061274</v>
      </c>
      <c r="H756" s="1">
        <f>ABS(arithmetic_underlying_cor_CSD__2[[#This Row],[rho_ctrl]])*SQRT(201-2)/SQRT(1-ABS(arithmetic_underlying_cor_CSD__2[[#This Row],[rho_ctrl]])^2)</f>
        <v>0.97091438535126395</v>
      </c>
      <c r="I756" s="1">
        <f xml:space="preserve"> _xlfn.T.DIST.2T(arithmetic_underlying_cor_CSD__2[[#This Row],[t1]],139-2)</f>
        <v>1.7063141962663414E-12</v>
      </c>
      <c r="J756" s="1">
        <f xml:space="preserve"> _xlfn.T.DIST.2T(arithmetic_underlying_cor_CSD__2[[#This Row],[t2]],201-2)</f>
        <v>0.33276953287434508</v>
      </c>
      <c r="K756" s="1">
        <f>arithmetic_underlying_cor_CSD__2[[#This Row],[p1]]*arithmetic_underlying_cor_CSD__2[[#This Row],[p2]]</f>
        <v>5.6780937802841397E-13</v>
      </c>
      <c r="L756" s="1">
        <v>755</v>
      </c>
      <c r="M756" s="1">
        <f>(arithmetic_underlying_cor_CSD__2[[#This Row],[Rank]]/9906756)*0.05</f>
        <v>3.8105309144587796E-6</v>
      </c>
      <c r="N756" s="1">
        <f>IF(arithmetic_underlying_cor_CSD__2[[#This Row],[p1p2]]&lt;arithmetic_underlying_cor_CSD__2[[#This Row],[Benjamini]],1,0)</f>
        <v>1</v>
      </c>
    </row>
    <row r="757" spans="1:14" x14ac:dyDescent="0.35">
      <c r="A757" s="1" t="s">
        <v>151</v>
      </c>
      <c r="B757" s="1" t="s">
        <v>28</v>
      </c>
      <c r="C757" s="1">
        <v>-0.55284388489199998</v>
      </c>
      <c r="D757" s="1">
        <v>-6.8663855721400005E-2</v>
      </c>
      <c r="E757" s="1" t="s">
        <v>16</v>
      </c>
      <c r="F757" s="1">
        <v>-0.55284388489199998</v>
      </c>
      <c r="G757" s="1">
        <f>ABS(arithmetic_underlying_cor_CSD__2[[#This Row],[rho_BP]])*SQRT(139-2)/SQRT(1-ABS(arithmetic_underlying_cor_CSD__2[[#This Row],[rho_BP]])^2)</f>
        <v>7.7654979337061274</v>
      </c>
      <c r="H757" s="1">
        <f>ABS(arithmetic_underlying_cor_CSD__2[[#This Row],[rho_ctrl]])*SQRT(201-2)/SQRT(1-ABS(arithmetic_underlying_cor_CSD__2[[#This Row],[rho_ctrl]])^2)</f>
        <v>0.97091438535126395</v>
      </c>
      <c r="I757" s="1">
        <f xml:space="preserve"> _xlfn.T.DIST.2T(arithmetic_underlying_cor_CSD__2[[#This Row],[t1]],139-2)</f>
        <v>1.7063141962663414E-12</v>
      </c>
      <c r="J757" s="1">
        <f xml:space="preserve"> _xlfn.T.DIST.2T(arithmetic_underlying_cor_CSD__2[[#This Row],[t2]],201-2)</f>
        <v>0.33276953287434508</v>
      </c>
      <c r="K757" s="1">
        <f>arithmetic_underlying_cor_CSD__2[[#This Row],[p1]]*arithmetic_underlying_cor_CSD__2[[#This Row],[p2]]</f>
        <v>5.6780937802841397E-13</v>
      </c>
      <c r="L757" s="1">
        <v>756</v>
      </c>
      <c r="M757" s="1">
        <f>(arithmetic_underlying_cor_CSD__2[[#This Row],[Rank]]/9906756)*0.05</f>
        <v>3.8155779752726317E-6</v>
      </c>
      <c r="N757" s="1">
        <f>IF(arithmetic_underlying_cor_CSD__2[[#This Row],[p1p2]]&lt;arithmetic_underlying_cor_CSD__2[[#This Row],[Benjamini]],1,0)</f>
        <v>1</v>
      </c>
    </row>
    <row r="758" spans="1:14" x14ac:dyDescent="0.35">
      <c r="A758" s="1" t="s">
        <v>28</v>
      </c>
      <c r="B758" s="1" t="s">
        <v>696</v>
      </c>
      <c r="C758" s="1">
        <v>-0.54923256834500001</v>
      </c>
      <c r="D758" s="1">
        <v>-8.40781343284E-2</v>
      </c>
      <c r="E758" s="1" t="s">
        <v>16</v>
      </c>
      <c r="F758" s="1">
        <v>-0.54923256834500001</v>
      </c>
      <c r="G758" s="1">
        <f>ABS(arithmetic_underlying_cor_CSD__2[[#This Row],[rho_BP]])*SQRT(139-2)/SQRT(1-ABS(arithmetic_underlying_cor_CSD__2[[#This Row],[rho_BP]])^2)</f>
        <v>7.6927565973549088</v>
      </c>
      <c r="H758" s="1">
        <f>ABS(arithmetic_underlying_cor_CSD__2[[#This Row],[rho_ctrl]])*SQRT(201-2)/SQRT(1-ABS(arithmetic_underlying_cor_CSD__2[[#This Row],[rho_ctrl]])^2)</f>
        <v>1.1902826371654678</v>
      </c>
      <c r="I758" s="1">
        <f xml:space="preserve"> _xlfn.T.DIST.2T(arithmetic_underlying_cor_CSD__2[[#This Row],[t1]],139-2)</f>
        <v>2.5398575964533713E-12</v>
      </c>
      <c r="J758" s="1">
        <f xml:space="preserve"> _xlfn.T.DIST.2T(arithmetic_underlying_cor_CSD__2[[#This Row],[t2]],201-2)</f>
        <v>0.23535332476814749</v>
      </c>
      <c r="K758" s="1">
        <f>arithmetic_underlying_cor_CSD__2[[#This Row],[p1]]*arithmetic_underlying_cor_CSD__2[[#This Row],[p2]]</f>
        <v>5.9776392976293678E-13</v>
      </c>
      <c r="L758" s="1">
        <v>757</v>
      </c>
      <c r="M758" s="1">
        <f>(arithmetic_underlying_cor_CSD__2[[#This Row],[Rank]]/9906756)*0.05</f>
        <v>3.8206250360864847E-6</v>
      </c>
      <c r="N758" s="1">
        <f>IF(arithmetic_underlying_cor_CSD__2[[#This Row],[p1p2]]&lt;arithmetic_underlying_cor_CSD__2[[#This Row],[Benjamini]],1,0)</f>
        <v>1</v>
      </c>
    </row>
    <row r="759" spans="1:14" x14ac:dyDescent="0.35">
      <c r="A759" s="1" t="s">
        <v>696</v>
      </c>
      <c r="B759" s="1" t="s">
        <v>28</v>
      </c>
      <c r="C759" s="1">
        <v>-0.54923256834500001</v>
      </c>
      <c r="D759" s="1">
        <v>-8.40781343284E-2</v>
      </c>
      <c r="E759" s="1" t="s">
        <v>16</v>
      </c>
      <c r="F759" s="1">
        <v>-0.54923256834500001</v>
      </c>
      <c r="G759" s="1">
        <f>ABS(arithmetic_underlying_cor_CSD__2[[#This Row],[rho_BP]])*SQRT(139-2)/SQRT(1-ABS(arithmetic_underlying_cor_CSD__2[[#This Row],[rho_BP]])^2)</f>
        <v>7.6927565973549088</v>
      </c>
      <c r="H759" s="1">
        <f>ABS(arithmetic_underlying_cor_CSD__2[[#This Row],[rho_ctrl]])*SQRT(201-2)/SQRT(1-ABS(arithmetic_underlying_cor_CSD__2[[#This Row],[rho_ctrl]])^2)</f>
        <v>1.1902826371654678</v>
      </c>
      <c r="I759" s="1">
        <f xml:space="preserve"> _xlfn.T.DIST.2T(arithmetic_underlying_cor_CSD__2[[#This Row],[t1]],139-2)</f>
        <v>2.5398575964533713E-12</v>
      </c>
      <c r="J759" s="1">
        <f xml:space="preserve"> _xlfn.T.DIST.2T(arithmetic_underlying_cor_CSD__2[[#This Row],[t2]],201-2)</f>
        <v>0.23535332476814749</v>
      </c>
      <c r="K759" s="1">
        <f>arithmetic_underlying_cor_CSD__2[[#This Row],[p1]]*arithmetic_underlying_cor_CSD__2[[#This Row],[p2]]</f>
        <v>5.9776392976293678E-13</v>
      </c>
      <c r="L759" s="1">
        <v>758</v>
      </c>
      <c r="M759" s="1">
        <f>(arithmetic_underlying_cor_CSD__2[[#This Row],[Rank]]/9906756)*0.05</f>
        <v>3.8256720969003376E-6</v>
      </c>
      <c r="N759" s="1">
        <f>IF(arithmetic_underlying_cor_CSD__2[[#This Row],[p1p2]]&lt;arithmetic_underlying_cor_CSD__2[[#This Row],[Benjamini]],1,0)</f>
        <v>1</v>
      </c>
    </row>
    <row r="760" spans="1:14" x14ac:dyDescent="0.35">
      <c r="A760" s="1" t="s">
        <v>367</v>
      </c>
      <c r="B760" s="1" t="s">
        <v>164</v>
      </c>
      <c r="C760" s="1">
        <v>0.54049562589900002</v>
      </c>
      <c r="D760" s="1">
        <v>0.116699449751</v>
      </c>
      <c r="E760" s="1" t="s">
        <v>16</v>
      </c>
      <c r="F760" s="1">
        <v>0.54049562589900002</v>
      </c>
      <c r="G760" s="1">
        <f>ABS(arithmetic_underlying_cor_CSD__2[[#This Row],[rho_BP]])*SQRT(139-2)/SQRT(1-ABS(arithmetic_underlying_cor_CSD__2[[#This Row],[rho_BP]])^2)</f>
        <v>7.5192999167097376</v>
      </c>
      <c r="H760" s="1">
        <f>ABS(arithmetic_underlying_cor_CSD__2[[#This Row],[rho_ctrl]])*SQRT(201-2)/SQRT(1-ABS(arithmetic_underlying_cor_CSD__2[[#This Row],[rho_ctrl]])^2)</f>
        <v>1.6575740724974199</v>
      </c>
      <c r="I760" s="1">
        <f xml:space="preserve"> _xlfn.T.DIST.2T(arithmetic_underlying_cor_CSD__2[[#This Row],[t1]],139-2)</f>
        <v>6.5209020883853642E-12</v>
      </c>
      <c r="J760" s="1">
        <f xml:space="preserve"> _xlfn.T.DIST.2T(arithmetic_underlying_cor_CSD__2[[#This Row],[t2]],201-2)</f>
        <v>9.897904835481143E-2</v>
      </c>
      <c r="K760" s="1">
        <f>arithmetic_underlying_cor_CSD__2[[#This Row],[p1]]*arithmetic_underlying_cor_CSD__2[[#This Row],[p2]]</f>
        <v>6.4543268312328584E-13</v>
      </c>
      <c r="L760" s="1">
        <v>759</v>
      </c>
      <c r="M760" s="1">
        <f>(arithmetic_underlying_cor_CSD__2[[#This Row],[Rank]]/9906756)*0.05</f>
        <v>3.8307191577141906E-6</v>
      </c>
      <c r="N760" s="1">
        <f>IF(arithmetic_underlying_cor_CSD__2[[#This Row],[p1p2]]&lt;arithmetic_underlying_cor_CSD__2[[#This Row],[Benjamini]],1,0)</f>
        <v>1</v>
      </c>
    </row>
    <row r="761" spans="1:14" x14ac:dyDescent="0.35">
      <c r="A761" s="1" t="s">
        <v>164</v>
      </c>
      <c r="B761" s="1" t="s">
        <v>367</v>
      </c>
      <c r="C761" s="1">
        <v>0.54049562589900002</v>
      </c>
      <c r="D761" s="1">
        <v>0.116699449751</v>
      </c>
      <c r="E761" s="1" t="s">
        <v>16</v>
      </c>
      <c r="F761" s="1">
        <v>0.54049562589900002</v>
      </c>
      <c r="G761" s="1">
        <f>ABS(arithmetic_underlying_cor_CSD__2[[#This Row],[rho_BP]])*SQRT(139-2)/SQRT(1-ABS(arithmetic_underlying_cor_CSD__2[[#This Row],[rho_BP]])^2)</f>
        <v>7.5192999167097376</v>
      </c>
      <c r="H761" s="1">
        <f>ABS(arithmetic_underlying_cor_CSD__2[[#This Row],[rho_ctrl]])*SQRT(201-2)/SQRT(1-ABS(arithmetic_underlying_cor_CSD__2[[#This Row],[rho_ctrl]])^2)</f>
        <v>1.6575740724974199</v>
      </c>
      <c r="I761" s="1">
        <f xml:space="preserve"> _xlfn.T.DIST.2T(arithmetic_underlying_cor_CSD__2[[#This Row],[t1]],139-2)</f>
        <v>6.5209020883853642E-12</v>
      </c>
      <c r="J761" s="1">
        <f xml:space="preserve"> _xlfn.T.DIST.2T(arithmetic_underlying_cor_CSD__2[[#This Row],[t2]],201-2)</f>
        <v>9.897904835481143E-2</v>
      </c>
      <c r="K761" s="1">
        <f>arithmetic_underlying_cor_CSD__2[[#This Row],[p1]]*arithmetic_underlying_cor_CSD__2[[#This Row],[p2]]</f>
        <v>6.4543268312328584E-13</v>
      </c>
      <c r="L761" s="1">
        <v>760</v>
      </c>
      <c r="M761" s="1">
        <f>(arithmetic_underlying_cor_CSD__2[[#This Row],[Rank]]/9906756)*0.05</f>
        <v>3.8357662185280436E-6</v>
      </c>
      <c r="N761" s="1">
        <f>IF(arithmetic_underlying_cor_CSD__2[[#This Row],[p1p2]]&lt;arithmetic_underlying_cor_CSD__2[[#This Row],[Benjamini]],1,0)</f>
        <v>1</v>
      </c>
    </row>
    <row r="762" spans="1:14" x14ac:dyDescent="0.35">
      <c r="A762" s="1" t="s">
        <v>106</v>
      </c>
      <c r="B762" s="1" t="s">
        <v>108</v>
      </c>
      <c r="C762" s="1">
        <v>0.55041838848900004</v>
      </c>
      <c r="D762" s="1">
        <v>7.2874787064700006E-2</v>
      </c>
      <c r="E762" s="1" t="s">
        <v>16</v>
      </c>
      <c r="F762" s="1">
        <v>0.55041838848900004</v>
      </c>
      <c r="G762" s="1">
        <f>ABS(arithmetic_underlying_cor_CSD__2[[#This Row],[rho_BP]])*SQRT(139-2)/SQRT(1-ABS(arithmetic_underlying_cor_CSD__2[[#This Row],[rho_BP]])^2)</f>
        <v>7.7165734237900914</v>
      </c>
      <c r="H762" s="1">
        <f>ABS(arithmetic_underlying_cor_CSD__2[[#This Row],[rho_ctrl]])*SQRT(201-2)/SQRT(1-ABS(arithmetic_underlying_cor_CSD__2[[#This Row],[rho_ctrl]])^2)</f>
        <v>1.0307660868866919</v>
      </c>
      <c r="I762" s="1">
        <f xml:space="preserve"> _xlfn.T.DIST.2T(arithmetic_underlying_cor_CSD__2[[#This Row],[t1]],139-2)</f>
        <v>2.2300402539907973E-12</v>
      </c>
      <c r="J762" s="1">
        <f xml:space="preserve"> _xlfn.T.DIST.2T(arithmetic_underlying_cor_CSD__2[[#This Row],[t2]],201-2)</f>
        <v>0.30390166334519952</v>
      </c>
      <c r="K762" s="1">
        <f>arithmetic_underlying_cor_CSD__2[[#This Row],[p1]]*arithmetic_underlying_cor_CSD__2[[#This Row],[p2]]</f>
        <v>6.7771294251455449E-13</v>
      </c>
      <c r="L762" s="1">
        <v>761</v>
      </c>
      <c r="M762" s="1">
        <f>(arithmetic_underlying_cor_CSD__2[[#This Row],[Rank]]/9906756)*0.05</f>
        <v>3.8408132793418957E-6</v>
      </c>
      <c r="N762" s="1">
        <f>IF(arithmetic_underlying_cor_CSD__2[[#This Row],[p1p2]]&lt;arithmetic_underlying_cor_CSD__2[[#This Row],[Benjamini]],1,0)</f>
        <v>1</v>
      </c>
    </row>
    <row r="763" spans="1:14" x14ac:dyDescent="0.35">
      <c r="A763" s="1" t="s">
        <v>108</v>
      </c>
      <c r="B763" s="1" t="s">
        <v>106</v>
      </c>
      <c r="C763" s="1">
        <v>0.55041838848900004</v>
      </c>
      <c r="D763" s="1">
        <v>7.2874787064700006E-2</v>
      </c>
      <c r="E763" s="1" t="s">
        <v>16</v>
      </c>
      <c r="F763" s="1">
        <v>0.55041838848900004</v>
      </c>
      <c r="G763" s="1">
        <f>ABS(arithmetic_underlying_cor_CSD__2[[#This Row],[rho_BP]])*SQRT(139-2)/SQRT(1-ABS(arithmetic_underlying_cor_CSD__2[[#This Row],[rho_BP]])^2)</f>
        <v>7.7165734237900914</v>
      </c>
      <c r="H763" s="1">
        <f>ABS(arithmetic_underlying_cor_CSD__2[[#This Row],[rho_ctrl]])*SQRT(201-2)/SQRT(1-ABS(arithmetic_underlying_cor_CSD__2[[#This Row],[rho_ctrl]])^2)</f>
        <v>1.0307660868866919</v>
      </c>
      <c r="I763" s="1">
        <f xml:space="preserve"> _xlfn.T.DIST.2T(arithmetic_underlying_cor_CSD__2[[#This Row],[t1]],139-2)</f>
        <v>2.2300402539907973E-12</v>
      </c>
      <c r="J763" s="1">
        <f xml:space="preserve"> _xlfn.T.DIST.2T(arithmetic_underlying_cor_CSD__2[[#This Row],[t2]],201-2)</f>
        <v>0.30390166334519952</v>
      </c>
      <c r="K763" s="1">
        <f>arithmetic_underlying_cor_CSD__2[[#This Row],[p1]]*arithmetic_underlying_cor_CSD__2[[#This Row],[p2]]</f>
        <v>6.7771294251455449E-13</v>
      </c>
      <c r="L763" s="1">
        <v>762</v>
      </c>
      <c r="M763" s="1">
        <f>(arithmetic_underlying_cor_CSD__2[[#This Row],[Rank]]/9906756)*0.05</f>
        <v>3.8458603401557486E-6</v>
      </c>
      <c r="N763" s="1">
        <f>IF(arithmetic_underlying_cor_CSD__2[[#This Row],[p1p2]]&lt;arithmetic_underlying_cor_CSD__2[[#This Row],[Benjamini]],1,0)</f>
        <v>1</v>
      </c>
    </row>
    <row r="764" spans="1:14" x14ac:dyDescent="0.35">
      <c r="A764" s="1" t="s">
        <v>28</v>
      </c>
      <c r="B764" s="1" t="s">
        <v>267</v>
      </c>
      <c r="C764" s="1">
        <v>-0.55779072661899998</v>
      </c>
      <c r="D764" s="1">
        <v>-2.2620209004999999E-2</v>
      </c>
      <c r="E764" s="1" t="s">
        <v>16</v>
      </c>
      <c r="F764" s="1">
        <v>-0.55779072661899998</v>
      </c>
      <c r="G764" s="1">
        <f>ABS(arithmetic_underlying_cor_CSD__2[[#This Row],[rho_BP]])*SQRT(139-2)/SQRT(1-ABS(arithmetic_underlying_cor_CSD__2[[#This Row],[rho_BP]])^2)</f>
        <v>7.866165751206263</v>
      </c>
      <c r="H764" s="1">
        <f>ABS(arithmetic_underlying_cor_CSD__2[[#This Row],[rho_ctrl]])*SQRT(201-2)/SQRT(1-ABS(arithmetic_underlying_cor_CSD__2[[#This Row],[rho_ctrl]])^2)</f>
        <v>0.3191789844573803</v>
      </c>
      <c r="I764" s="1">
        <f xml:space="preserve"> _xlfn.T.DIST.2T(arithmetic_underlying_cor_CSD__2[[#This Row],[t1]],139-2)</f>
        <v>9.8182062721296775E-13</v>
      </c>
      <c r="J764" s="1">
        <f xml:space="preserve"> _xlfn.T.DIST.2T(arithmetic_underlying_cor_CSD__2[[#This Row],[t2]],201-2)</f>
        <v>0.74992558390759756</v>
      </c>
      <c r="K764" s="1">
        <f>arithmetic_underlying_cor_CSD__2[[#This Row],[p1]]*arithmetic_underlying_cor_CSD__2[[#This Row],[p2]]</f>
        <v>7.3629240715520848E-13</v>
      </c>
      <c r="L764" s="1">
        <v>763</v>
      </c>
      <c r="M764" s="1">
        <f>(arithmetic_underlying_cor_CSD__2[[#This Row],[Rank]]/9906756)*0.05</f>
        <v>3.8509074009696007E-6</v>
      </c>
      <c r="N764" s="1">
        <f>IF(arithmetic_underlying_cor_CSD__2[[#This Row],[p1p2]]&lt;arithmetic_underlying_cor_CSD__2[[#This Row],[Benjamini]],1,0)</f>
        <v>1</v>
      </c>
    </row>
    <row r="765" spans="1:14" x14ac:dyDescent="0.35">
      <c r="A765" s="1" t="s">
        <v>267</v>
      </c>
      <c r="B765" s="1" t="s">
        <v>28</v>
      </c>
      <c r="C765" s="1">
        <v>-0.55779072661899998</v>
      </c>
      <c r="D765" s="1">
        <v>-2.2620209004999999E-2</v>
      </c>
      <c r="E765" s="1" t="s">
        <v>16</v>
      </c>
      <c r="F765" s="1">
        <v>-0.55779072661899998</v>
      </c>
      <c r="G765" s="1">
        <f>ABS(arithmetic_underlying_cor_CSD__2[[#This Row],[rho_BP]])*SQRT(139-2)/SQRT(1-ABS(arithmetic_underlying_cor_CSD__2[[#This Row],[rho_BP]])^2)</f>
        <v>7.866165751206263</v>
      </c>
      <c r="H765" s="1">
        <f>ABS(arithmetic_underlying_cor_CSD__2[[#This Row],[rho_ctrl]])*SQRT(201-2)/SQRT(1-ABS(arithmetic_underlying_cor_CSD__2[[#This Row],[rho_ctrl]])^2)</f>
        <v>0.3191789844573803</v>
      </c>
      <c r="I765" s="1">
        <f xml:space="preserve"> _xlfn.T.DIST.2T(arithmetic_underlying_cor_CSD__2[[#This Row],[t1]],139-2)</f>
        <v>9.8182062721296775E-13</v>
      </c>
      <c r="J765" s="1">
        <f xml:space="preserve"> _xlfn.T.DIST.2T(arithmetic_underlying_cor_CSD__2[[#This Row],[t2]],201-2)</f>
        <v>0.74992558390759756</v>
      </c>
      <c r="K765" s="1">
        <f>arithmetic_underlying_cor_CSD__2[[#This Row],[p1]]*arithmetic_underlying_cor_CSD__2[[#This Row],[p2]]</f>
        <v>7.3629240715520848E-13</v>
      </c>
      <c r="L765" s="1">
        <v>764</v>
      </c>
      <c r="M765" s="1">
        <f>(arithmetic_underlying_cor_CSD__2[[#This Row],[Rank]]/9906756)*0.05</f>
        <v>3.8559544617834537E-6</v>
      </c>
      <c r="N765" s="1">
        <f>IF(arithmetic_underlying_cor_CSD__2[[#This Row],[p1p2]]&lt;arithmetic_underlying_cor_CSD__2[[#This Row],[Benjamini]],1,0)</f>
        <v>1</v>
      </c>
    </row>
    <row r="766" spans="1:14" x14ac:dyDescent="0.35">
      <c r="A766" s="1" t="s">
        <v>28</v>
      </c>
      <c r="B766" s="1" t="s">
        <v>697</v>
      </c>
      <c r="C766" s="1">
        <v>-0.54016489208600005</v>
      </c>
      <c r="D766" s="1">
        <v>-0.11119577114400001</v>
      </c>
      <c r="E766" s="1" t="s">
        <v>16</v>
      </c>
      <c r="F766" s="1">
        <v>-0.54016489208600005</v>
      </c>
      <c r="G766" s="1">
        <f>ABS(arithmetic_underlying_cor_CSD__2[[#This Row],[rho_BP]])*SQRT(139-2)/SQRT(1-ABS(arithmetic_underlying_cor_CSD__2[[#This Row],[rho_BP]])^2)</f>
        <v>7.5128023722109933</v>
      </c>
      <c r="H766" s="1">
        <f>ABS(arithmetic_underlying_cor_CSD__2[[#This Row],[rho_ctrl]])*SQRT(201-2)/SQRT(1-ABS(arithmetic_underlying_cor_CSD__2[[#This Row],[rho_ctrl]])^2)</f>
        <v>1.5783977861990053</v>
      </c>
      <c r="I766" s="1">
        <f xml:space="preserve"> _xlfn.T.DIST.2T(arithmetic_underlying_cor_CSD__2[[#This Row],[t1]],139-2)</f>
        <v>6.7542698011883648E-12</v>
      </c>
      <c r="J766" s="1">
        <f xml:space="preserve"> _xlfn.T.DIST.2T(arithmetic_underlying_cor_CSD__2[[#This Row],[t2]],201-2)</f>
        <v>0.11606250336383135</v>
      </c>
      <c r="K766" s="1">
        <f>arithmetic_underlying_cor_CSD__2[[#This Row],[p1]]*arithmetic_underlying_cor_CSD__2[[#This Row],[p2]]</f>
        <v>7.8391746152064906E-13</v>
      </c>
      <c r="L766" s="1">
        <v>765</v>
      </c>
      <c r="M766" s="1">
        <f>(arithmetic_underlying_cor_CSD__2[[#This Row],[Rank]]/9906756)*0.05</f>
        <v>3.8610015225973066E-6</v>
      </c>
      <c r="N766" s="1">
        <f>IF(arithmetic_underlying_cor_CSD__2[[#This Row],[p1p2]]&lt;arithmetic_underlying_cor_CSD__2[[#This Row],[Benjamini]],1,0)</f>
        <v>1</v>
      </c>
    </row>
    <row r="767" spans="1:14" x14ac:dyDescent="0.35">
      <c r="A767" s="1" t="s">
        <v>697</v>
      </c>
      <c r="B767" s="1" t="s">
        <v>28</v>
      </c>
      <c r="C767" s="1">
        <v>-0.54016489208600005</v>
      </c>
      <c r="D767" s="1">
        <v>-0.11119577114400001</v>
      </c>
      <c r="E767" s="1" t="s">
        <v>16</v>
      </c>
      <c r="F767" s="1">
        <v>-0.54016489208600005</v>
      </c>
      <c r="G767" s="1">
        <f>ABS(arithmetic_underlying_cor_CSD__2[[#This Row],[rho_BP]])*SQRT(139-2)/SQRT(1-ABS(arithmetic_underlying_cor_CSD__2[[#This Row],[rho_BP]])^2)</f>
        <v>7.5128023722109933</v>
      </c>
      <c r="H767" s="1">
        <f>ABS(arithmetic_underlying_cor_CSD__2[[#This Row],[rho_ctrl]])*SQRT(201-2)/SQRT(1-ABS(arithmetic_underlying_cor_CSD__2[[#This Row],[rho_ctrl]])^2)</f>
        <v>1.5783977861990053</v>
      </c>
      <c r="I767" s="1">
        <f xml:space="preserve"> _xlfn.T.DIST.2T(arithmetic_underlying_cor_CSD__2[[#This Row],[t1]],139-2)</f>
        <v>6.7542698011883648E-12</v>
      </c>
      <c r="J767" s="1">
        <f xml:space="preserve"> _xlfn.T.DIST.2T(arithmetic_underlying_cor_CSD__2[[#This Row],[t2]],201-2)</f>
        <v>0.11606250336383135</v>
      </c>
      <c r="K767" s="1">
        <f>arithmetic_underlying_cor_CSD__2[[#This Row],[p1]]*arithmetic_underlying_cor_CSD__2[[#This Row],[p2]]</f>
        <v>7.8391746152064906E-13</v>
      </c>
      <c r="L767" s="1">
        <v>766</v>
      </c>
      <c r="M767" s="1">
        <f>(arithmetic_underlying_cor_CSD__2[[#This Row],[Rank]]/9906756)*0.05</f>
        <v>3.8660485834111588E-6</v>
      </c>
      <c r="N767" s="1">
        <f>IF(arithmetic_underlying_cor_CSD__2[[#This Row],[p1p2]]&lt;arithmetic_underlying_cor_CSD__2[[#This Row],[Benjamini]],1,0)</f>
        <v>1</v>
      </c>
    </row>
    <row r="768" spans="1:14" x14ac:dyDescent="0.35">
      <c r="A768" s="1" t="s">
        <v>51</v>
      </c>
      <c r="B768" s="1" t="s">
        <v>74</v>
      </c>
      <c r="C768" s="1">
        <v>4.3732064748200003E-2</v>
      </c>
      <c r="D768" s="1">
        <v>0.47308449253700002</v>
      </c>
      <c r="E768" s="1" t="s">
        <v>16</v>
      </c>
      <c r="F768" s="1">
        <v>0.47308449253700002</v>
      </c>
      <c r="G768" s="1">
        <f>ABS(arithmetic_underlying_cor_CSD__2[[#This Row],[rho_BP]])*SQRT(139-2)/SQRT(1-ABS(arithmetic_underlying_cor_CSD__2[[#This Row],[rho_BP]])^2)</f>
        <v>0.51236087224713067</v>
      </c>
      <c r="H768" s="1">
        <f>ABS(arithmetic_underlying_cor_CSD__2[[#This Row],[rho_ctrl]])*SQRT(201-2)/SQRT(1-ABS(arithmetic_underlying_cor_CSD__2[[#This Row],[rho_ctrl]])^2)</f>
        <v>7.5749702506143937</v>
      </c>
      <c r="I768" s="1">
        <f xml:space="preserve"> _xlfn.T.DIST.2T(arithmetic_underlying_cor_CSD__2[[#This Row],[t1]],139-2)</f>
        <v>0.60922349714325374</v>
      </c>
      <c r="J768" s="1">
        <f xml:space="preserve"> _xlfn.T.DIST.2T(arithmetic_underlying_cor_CSD__2[[#This Row],[t2]],201-2)</f>
        <v>1.3234601299389969E-12</v>
      </c>
      <c r="K768" s="1">
        <f>arithmetic_underlying_cor_CSD__2[[#This Row],[p1]]*arithmetic_underlying_cor_CSD__2[[#This Row],[p2]]</f>
        <v>8.0628300869110065E-13</v>
      </c>
      <c r="L768" s="1">
        <v>767</v>
      </c>
      <c r="M768" s="1">
        <f>(arithmetic_underlying_cor_CSD__2[[#This Row],[Rank]]/9906756)*0.05</f>
        <v>3.8710956442250117E-6</v>
      </c>
      <c r="N768" s="1">
        <f>IF(arithmetic_underlying_cor_CSD__2[[#This Row],[p1p2]]&lt;arithmetic_underlying_cor_CSD__2[[#This Row],[Benjamini]],1,0)</f>
        <v>1</v>
      </c>
    </row>
    <row r="769" spans="1:14" x14ac:dyDescent="0.35">
      <c r="A769" s="1" t="s">
        <v>74</v>
      </c>
      <c r="B769" s="1" t="s">
        <v>51</v>
      </c>
      <c r="C769" s="1">
        <v>4.3732064748200003E-2</v>
      </c>
      <c r="D769" s="1">
        <v>0.47308449253700002</v>
      </c>
      <c r="E769" s="1" t="s">
        <v>16</v>
      </c>
      <c r="F769" s="1">
        <v>0.47308449253700002</v>
      </c>
      <c r="G769" s="1">
        <f>ABS(arithmetic_underlying_cor_CSD__2[[#This Row],[rho_BP]])*SQRT(139-2)/SQRT(1-ABS(arithmetic_underlying_cor_CSD__2[[#This Row],[rho_BP]])^2)</f>
        <v>0.51236087224713067</v>
      </c>
      <c r="H769" s="1">
        <f>ABS(arithmetic_underlying_cor_CSD__2[[#This Row],[rho_ctrl]])*SQRT(201-2)/SQRT(1-ABS(arithmetic_underlying_cor_CSD__2[[#This Row],[rho_ctrl]])^2)</f>
        <v>7.5749702506143937</v>
      </c>
      <c r="I769" s="1">
        <f xml:space="preserve"> _xlfn.T.DIST.2T(arithmetic_underlying_cor_CSD__2[[#This Row],[t1]],139-2)</f>
        <v>0.60922349714325374</v>
      </c>
      <c r="J769" s="1">
        <f xml:space="preserve"> _xlfn.T.DIST.2T(arithmetic_underlying_cor_CSD__2[[#This Row],[t2]],201-2)</f>
        <v>1.3234601299389969E-12</v>
      </c>
      <c r="K769" s="1">
        <f>arithmetic_underlying_cor_CSD__2[[#This Row],[p1]]*arithmetic_underlying_cor_CSD__2[[#This Row],[p2]]</f>
        <v>8.0628300869110065E-13</v>
      </c>
      <c r="L769" s="1">
        <v>768</v>
      </c>
      <c r="M769" s="1">
        <f>(arithmetic_underlying_cor_CSD__2[[#This Row],[Rank]]/9906756)*0.05</f>
        <v>3.8761427050388647E-6</v>
      </c>
      <c r="N769" s="1">
        <f>IF(arithmetic_underlying_cor_CSD__2[[#This Row],[p1p2]]&lt;arithmetic_underlying_cor_CSD__2[[#This Row],[Benjamini]],1,0)</f>
        <v>1</v>
      </c>
    </row>
    <row r="770" spans="1:14" x14ac:dyDescent="0.35">
      <c r="A770" s="1" t="s">
        <v>571</v>
      </c>
      <c r="B770" s="1" t="s">
        <v>108</v>
      </c>
      <c r="C770" s="1">
        <v>0.54022355395699995</v>
      </c>
      <c r="D770" s="1">
        <v>0.109067621891</v>
      </c>
      <c r="E770" s="1" t="s">
        <v>16</v>
      </c>
      <c r="F770" s="1">
        <v>0.54022355395699995</v>
      </c>
      <c r="G770" s="1">
        <f>ABS(arithmetic_underlying_cor_CSD__2[[#This Row],[rho_BP]])*SQRT(139-2)/SQRT(1-ABS(arithmetic_underlying_cor_CSD__2[[#This Row],[rho_BP]])^2)</f>
        <v>7.5139544752564484</v>
      </c>
      <c r="H770" s="1">
        <f>ABS(arithmetic_underlying_cor_CSD__2[[#This Row],[rho_ctrl]])*SQRT(201-2)/SQRT(1-ABS(arithmetic_underlying_cor_CSD__2[[#This Row],[rho_ctrl]])^2)</f>
        <v>1.547821937232889</v>
      </c>
      <c r="I770" s="1">
        <f xml:space="preserve"> _xlfn.T.DIST.2T(arithmetic_underlying_cor_CSD__2[[#This Row],[t1]],139-2)</f>
        <v>6.7122954921190583E-12</v>
      </c>
      <c r="J770" s="1">
        <f xml:space="preserve"> _xlfn.T.DIST.2T(arithmetic_underlying_cor_CSD__2[[#This Row],[t2]],201-2)</f>
        <v>0.12325400478917414</v>
      </c>
      <c r="K770" s="1">
        <f>arithmetic_underlying_cor_CSD__2[[#This Row],[p1]]*arithmetic_underlying_cor_CSD__2[[#This Row],[p2]]</f>
        <v>8.2731730073199447E-13</v>
      </c>
      <c r="L770" s="1">
        <v>769</v>
      </c>
      <c r="M770" s="1">
        <f>(arithmetic_underlying_cor_CSD__2[[#This Row],[Rank]]/9906756)*0.05</f>
        <v>3.8811897658527176E-6</v>
      </c>
      <c r="N770" s="1">
        <f>IF(arithmetic_underlying_cor_CSD__2[[#This Row],[p1p2]]&lt;arithmetic_underlying_cor_CSD__2[[#This Row],[Benjamini]],1,0)</f>
        <v>1</v>
      </c>
    </row>
    <row r="771" spans="1:14" x14ac:dyDescent="0.35">
      <c r="A771" s="1" t="s">
        <v>108</v>
      </c>
      <c r="B771" s="1" t="s">
        <v>571</v>
      </c>
      <c r="C771" s="1">
        <v>0.54022355395699995</v>
      </c>
      <c r="D771" s="1">
        <v>0.109067621891</v>
      </c>
      <c r="E771" s="1" t="s">
        <v>16</v>
      </c>
      <c r="F771" s="1">
        <v>0.54022355395699995</v>
      </c>
      <c r="G771" s="1">
        <f>ABS(arithmetic_underlying_cor_CSD__2[[#This Row],[rho_BP]])*SQRT(139-2)/SQRT(1-ABS(arithmetic_underlying_cor_CSD__2[[#This Row],[rho_BP]])^2)</f>
        <v>7.5139544752564484</v>
      </c>
      <c r="H771" s="1">
        <f>ABS(arithmetic_underlying_cor_CSD__2[[#This Row],[rho_ctrl]])*SQRT(201-2)/SQRT(1-ABS(arithmetic_underlying_cor_CSD__2[[#This Row],[rho_ctrl]])^2)</f>
        <v>1.547821937232889</v>
      </c>
      <c r="I771" s="1">
        <f xml:space="preserve"> _xlfn.T.DIST.2T(arithmetic_underlying_cor_CSD__2[[#This Row],[t1]],139-2)</f>
        <v>6.7122954921190583E-12</v>
      </c>
      <c r="J771" s="1">
        <f xml:space="preserve"> _xlfn.T.DIST.2T(arithmetic_underlying_cor_CSD__2[[#This Row],[t2]],201-2)</f>
        <v>0.12325400478917414</v>
      </c>
      <c r="K771" s="1">
        <f>arithmetic_underlying_cor_CSD__2[[#This Row],[p1]]*arithmetic_underlying_cor_CSD__2[[#This Row],[p2]]</f>
        <v>8.2731730073199447E-13</v>
      </c>
      <c r="L771" s="1">
        <v>770</v>
      </c>
      <c r="M771" s="1">
        <f>(arithmetic_underlying_cor_CSD__2[[#This Row],[Rank]]/9906756)*0.05</f>
        <v>3.8862368266665697E-6</v>
      </c>
      <c r="N771" s="1">
        <f>IF(arithmetic_underlying_cor_CSD__2[[#This Row],[p1p2]]&lt;arithmetic_underlying_cor_CSD__2[[#This Row],[Benjamini]],1,0)</f>
        <v>1</v>
      </c>
    </row>
    <row r="772" spans="1:14" x14ac:dyDescent="0.35">
      <c r="A772" s="1" t="s">
        <v>699</v>
      </c>
      <c r="B772" s="1" t="s">
        <v>108</v>
      </c>
      <c r="C772" s="1">
        <v>-0.54141468345300003</v>
      </c>
      <c r="D772" s="1">
        <v>-0.10140190796</v>
      </c>
      <c r="E772" s="1" t="s">
        <v>16</v>
      </c>
      <c r="F772" s="1">
        <v>-0.54141468345300003</v>
      </c>
      <c r="G772" s="1">
        <f>ABS(arithmetic_underlying_cor_CSD__2[[#This Row],[rho_BP]])*SQRT(139-2)/SQRT(1-ABS(arithmetic_underlying_cor_CSD__2[[#This Row],[rho_BP]])^2)</f>
        <v>7.5373814609816998</v>
      </c>
      <c r="H772" s="1">
        <f>ABS(arithmetic_underlying_cor_CSD__2[[#This Row],[rho_ctrl]])*SQRT(201-2)/SQRT(1-ABS(arithmetic_underlying_cor_CSD__2[[#This Row],[rho_ctrl]])^2)</f>
        <v>1.4378613388555415</v>
      </c>
      <c r="I772" s="1">
        <f xml:space="preserve"> _xlfn.T.DIST.2T(arithmetic_underlying_cor_CSD__2[[#This Row],[t1]],139-2)</f>
        <v>5.912692333754704E-12</v>
      </c>
      <c r="J772" s="1">
        <f xml:space="preserve"> _xlfn.T.DIST.2T(arithmetic_underlying_cor_CSD__2[[#This Row],[t2]],201-2)</f>
        <v>0.15204406322578773</v>
      </c>
      <c r="K772" s="1">
        <f>arithmetic_underlying_cor_CSD__2[[#This Row],[p1]]*arithmetic_underlying_cor_CSD__2[[#This Row],[p2]]</f>
        <v>8.9898976702803065E-13</v>
      </c>
      <c r="L772" s="1">
        <v>771</v>
      </c>
      <c r="M772" s="1">
        <f>(arithmetic_underlying_cor_CSD__2[[#This Row],[Rank]]/9906756)*0.05</f>
        <v>3.8912838874804227E-6</v>
      </c>
      <c r="N772" s="1">
        <f>IF(arithmetic_underlying_cor_CSD__2[[#This Row],[p1p2]]&lt;arithmetic_underlying_cor_CSD__2[[#This Row],[Benjamini]],1,0)</f>
        <v>1</v>
      </c>
    </row>
    <row r="773" spans="1:14" x14ac:dyDescent="0.35">
      <c r="A773" s="1" t="s">
        <v>108</v>
      </c>
      <c r="B773" s="1" t="s">
        <v>699</v>
      </c>
      <c r="C773" s="1">
        <v>-0.54141468345300003</v>
      </c>
      <c r="D773" s="1">
        <v>-0.10140190796</v>
      </c>
      <c r="E773" s="1" t="s">
        <v>16</v>
      </c>
      <c r="F773" s="1">
        <v>-0.54141468345300003</v>
      </c>
      <c r="G773" s="1">
        <f>ABS(arithmetic_underlying_cor_CSD__2[[#This Row],[rho_BP]])*SQRT(139-2)/SQRT(1-ABS(arithmetic_underlying_cor_CSD__2[[#This Row],[rho_BP]])^2)</f>
        <v>7.5373814609816998</v>
      </c>
      <c r="H773" s="1">
        <f>ABS(arithmetic_underlying_cor_CSD__2[[#This Row],[rho_ctrl]])*SQRT(201-2)/SQRT(1-ABS(arithmetic_underlying_cor_CSD__2[[#This Row],[rho_ctrl]])^2)</f>
        <v>1.4378613388555415</v>
      </c>
      <c r="I773" s="1">
        <f xml:space="preserve"> _xlfn.T.DIST.2T(arithmetic_underlying_cor_CSD__2[[#This Row],[t1]],139-2)</f>
        <v>5.912692333754704E-12</v>
      </c>
      <c r="J773" s="1">
        <f xml:space="preserve"> _xlfn.T.DIST.2T(arithmetic_underlying_cor_CSD__2[[#This Row],[t2]],201-2)</f>
        <v>0.15204406322578773</v>
      </c>
      <c r="K773" s="1">
        <f>arithmetic_underlying_cor_CSD__2[[#This Row],[p1]]*arithmetic_underlying_cor_CSD__2[[#This Row],[p2]]</f>
        <v>8.9898976702803065E-13</v>
      </c>
      <c r="L773" s="1">
        <v>772</v>
      </c>
      <c r="M773" s="1">
        <f>(arithmetic_underlying_cor_CSD__2[[#This Row],[Rank]]/9906756)*0.05</f>
        <v>3.8963309482942757E-6</v>
      </c>
      <c r="N773" s="1">
        <f>IF(arithmetic_underlying_cor_CSD__2[[#This Row],[p1p2]]&lt;arithmetic_underlying_cor_CSD__2[[#This Row],[Benjamini]],1,0)</f>
        <v>1</v>
      </c>
    </row>
    <row r="774" spans="1:14" x14ac:dyDescent="0.35">
      <c r="A774" s="1" t="s">
        <v>28</v>
      </c>
      <c r="B774" s="1" t="s">
        <v>635</v>
      </c>
      <c r="C774" s="1">
        <v>-0.540199426619</v>
      </c>
      <c r="D774" s="1">
        <v>-0.102571298507</v>
      </c>
      <c r="E774" s="1" t="s">
        <v>16</v>
      </c>
      <c r="F774" s="1">
        <v>-0.540199426619</v>
      </c>
      <c r="G774" s="1">
        <f>ABS(arithmetic_underlying_cor_CSD__2[[#This Row],[rho_BP]])*SQRT(139-2)/SQRT(1-ABS(arithmetic_underlying_cor_CSD__2[[#This Row],[rho_BP]])^2)</f>
        <v>7.5134806022365863</v>
      </c>
      <c r="H774" s="1">
        <f>ABS(arithmetic_underlying_cor_CSD__2[[#This Row],[rho_ctrl]])*SQRT(201-2)/SQRT(1-ABS(arithmetic_underlying_cor_CSD__2[[#This Row],[rho_ctrl]])^2)</f>
        <v>1.4546183863372153</v>
      </c>
      <c r="I774" s="1">
        <f xml:space="preserve"> _xlfn.T.DIST.2T(arithmetic_underlying_cor_CSD__2[[#This Row],[t1]],139-2)</f>
        <v>6.729528626695473E-12</v>
      </c>
      <c r="J774" s="1">
        <f xml:space="preserve"> _xlfn.T.DIST.2T(arithmetic_underlying_cor_CSD__2[[#This Row],[t2]],201-2)</f>
        <v>0.14735041964928622</v>
      </c>
      <c r="K774" s="1">
        <f>arithmetic_underlying_cor_CSD__2[[#This Row],[p1]]*arithmetic_underlying_cor_CSD__2[[#This Row],[p2]]</f>
        <v>9.9159886718546268E-13</v>
      </c>
      <c r="L774" s="1">
        <v>773</v>
      </c>
      <c r="M774" s="1">
        <f>(arithmetic_underlying_cor_CSD__2[[#This Row],[Rank]]/9906756)*0.05</f>
        <v>3.9013780091081278E-6</v>
      </c>
      <c r="N774" s="1">
        <f>IF(arithmetic_underlying_cor_CSD__2[[#This Row],[p1p2]]&lt;arithmetic_underlying_cor_CSD__2[[#This Row],[Benjamini]],1,0)</f>
        <v>1</v>
      </c>
    </row>
    <row r="775" spans="1:14" x14ac:dyDescent="0.35">
      <c r="A775" s="1" t="s">
        <v>635</v>
      </c>
      <c r="B775" s="1" t="s">
        <v>28</v>
      </c>
      <c r="C775" s="1">
        <v>-0.540199426619</v>
      </c>
      <c r="D775" s="1">
        <v>-0.102571298507</v>
      </c>
      <c r="E775" s="1" t="s">
        <v>16</v>
      </c>
      <c r="F775" s="1">
        <v>-0.540199426619</v>
      </c>
      <c r="G775" s="1">
        <f>ABS(arithmetic_underlying_cor_CSD__2[[#This Row],[rho_BP]])*SQRT(139-2)/SQRT(1-ABS(arithmetic_underlying_cor_CSD__2[[#This Row],[rho_BP]])^2)</f>
        <v>7.5134806022365863</v>
      </c>
      <c r="H775" s="1">
        <f>ABS(arithmetic_underlying_cor_CSD__2[[#This Row],[rho_ctrl]])*SQRT(201-2)/SQRT(1-ABS(arithmetic_underlying_cor_CSD__2[[#This Row],[rho_ctrl]])^2)</f>
        <v>1.4546183863372153</v>
      </c>
      <c r="I775" s="1">
        <f xml:space="preserve"> _xlfn.T.DIST.2T(arithmetic_underlying_cor_CSD__2[[#This Row],[t1]],139-2)</f>
        <v>6.729528626695473E-12</v>
      </c>
      <c r="J775" s="1">
        <f xml:space="preserve"> _xlfn.T.DIST.2T(arithmetic_underlying_cor_CSD__2[[#This Row],[t2]],201-2)</f>
        <v>0.14735041964928622</v>
      </c>
      <c r="K775" s="1">
        <f>arithmetic_underlying_cor_CSD__2[[#This Row],[p1]]*arithmetic_underlying_cor_CSD__2[[#This Row],[p2]]</f>
        <v>9.9159886718546268E-13</v>
      </c>
      <c r="L775" s="1">
        <v>774</v>
      </c>
      <c r="M775" s="1">
        <f>(arithmetic_underlying_cor_CSD__2[[#This Row],[Rank]]/9906756)*0.05</f>
        <v>3.9064250699219807E-6</v>
      </c>
      <c r="N775" s="1">
        <f>IF(arithmetic_underlying_cor_CSD__2[[#This Row],[p1p2]]&lt;arithmetic_underlying_cor_CSD__2[[#This Row],[Benjamini]],1,0)</f>
        <v>1</v>
      </c>
    </row>
    <row r="776" spans="1:14" x14ac:dyDescent="0.35">
      <c r="A776" s="1" t="s">
        <v>104</v>
      </c>
      <c r="B776" s="1" t="s">
        <v>84</v>
      </c>
      <c r="C776" s="1">
        <v>0.53818706474800004</v>
      </c>
      <c r="D776" s="1">
        <v>0.103657621891</v>
      </c>
      <c r="E776" s="1" t="s">
        <v>16</v>
      </c>
      <c r="F776" s="1">
        <v>0.53818706474800004</v>
      </c>
      <c r="G776" s="1">
        <f>ABS(arithmetic_underlying_cor_CSD__2[[#This Row],[rho_BP]])*SQRT(139-2)/SQRT(1-ABS(arithmetic_underlying_cor_CSD__2[[#This Row],[rho_BP]])^2)</f>
        <v>7.4740485544798831</v>
      </c>
      <c r="H776" s="1">
        <f>ABS(arithmetic_underlying_cor_CSD__2[[#This Row],[rho_ctrl]])*SQRT(201-2)/SQRT(1-ABS(arithmetic_underlying_cor_CSD__2[[#This Row],[rho_ctrl]])^2)</f>
        <v>1.4701905634688517</v>
      </c>
      <c r="I776" s="1">
        <f xml:space="preserve"> _xlfn.T.DIST.2T(arithmetic_underlying_cor_CSD__2[[#This Row],[t1]],139-2)</f>
        <v>8.3282362675970655E-12</v>
      </c>
      <c r="J776" s="1">
        <f xml:space="preserve"> _xlfn.T.DIST.2T(arithmetic_underlying_cor_CSD__2[[#This Row],[t2]],201-2)</f>
        <v>0.14308945079565741</v>
      </c>
      <c r="K776" s="1">
        <f>arithmetic_underlying_cor_CSD__2[[#This Row],[p1]]*arithmetic_underlying_cor_CSD__2[[#This Row],[p2]]</f>
        <v>1.1916827536269398E-12</v>
      </c>
      <c r="L776" s="1">
        <v>775</v>
      </c>
      <c r="M776" s="1">
        <f>(arithmetic_underlying_cor_CSD__2[[#This Row],[Rank]]/9906756)*0.05</f>
        <v>3.9114721307358328E-6</v>
      </c>
      <c r="N776" s="1">
        <f>IF(arithmetic_underlying_cor_CSD__2[[#This Row],[p1p2]]&lt;arithmetic_underlying_cor_CSD__2[[#This Row],[Benjamini]],1,0)</f>
        <v>1</v>
      </c>
    </row>
    <row r="777" spans="1:14" x14ac:dyDescent="0.35">
      <c r="A777" s="1" t="s">
        <v>84</v>
      </c>
      <c r="B777" s="1" t="s">
        <v>104</v>
      </c>
      <c r="C777" s="1">
        <v>0.53818706474800004</v>
      </c>
      <c r="D777" s="1">
        <v>0.103657621891</v>
      </c>
      <c r="E777" s="1" t="s">
        <v>16</v>
      </c>
      <c r="F777" s="1">
        <v>0.53818706474800004</v>
      </c>
      <c r="G777" s="1">
        <f>ABS(arithmetic_underlying_cor_CSD__2[[#This Row],[rho_BP]])*SQRT(139-2)/SQRT(1-ABS(arithmetic_underlying_cor_CSD__2[[#This Row],[rho_BP]])^2)</f>
        <v>7.4740485544798831</v>
      </c>
      <c r="H777" s="1">
        <f>ABS(arithmetic_underlying_cor_CSD__2[[#This Row],[rho_ctrl]])*SQRT(201-2)/SQRT(1-ABS(arithmetic_underlying_cor_CSD__2[[#This Row],[rho_ctrl]])^2)</f>
        <v>1.4701905634688517</v>
      </c>
      <c r="I777" s="1">
        <f xml:space="preserve"> _xlfn.T.DIST.2T(arithmetic_underlying_cor_CSD__2[[#This Row],[t1]],139-2)</f>
        <v>8.3282362675970655E-12</v>
      </c>
      <c r="J777" s="1">
        <f xml:space="preserve"> _xlfn.T.DIST.2T(arithmetic_underlying_cor_CSD__2[[#This Row],[t2]],201-2)</f>
        <v>0.14308945079565741</v>
      </c>
      <c r="K777" s="1">
        <f>arithmetic_underlying_cor_CSD__2[[#This Row],[p1]]*arithmetic_underlying_cor_CSD__2[[#This Row],[p2]]</f>
        <v>1.1916827536269398E-12</v>
      </c>
      <c r="L777" s="1">
        <v>776</v>
      </c>
      <c r="M777" s="1">
        <f>(arithmetic_underlying_cor_CSD__2[[#This Row],[Rank]]/9906756)*0.05</f>
        <v>3.9165191915496858E-6</v>
      </c>
      <c r="N777" s="1">
        <f>IF(arithmetic_underlying_cor_CSD__2[[#This Row],[p1p2]]&lt;arithmetic_underlying_cor_CSD__2[[#This Row],[Benjamini]],1,0)</f>
        <v>1</v>
      </c>
    </row>
    <row r="778" spans="1:14" x14ac:dyDescent="0.35">
      <c r="A778" s="1" t="s">
        <v>445</v>
      </c>
      <c r="B778" s="1" t="s">
        <v>28</v>
      </c>
      <c r="C778" s="1">
        <v>-0.55009745323699999</v>
      </c>
      <c r="D778" s="1">
        <v>-4.3172382587100003E-2</v>
      </c>
      <c r="E778" s="1" t="s">
        <v>16</v>
      </c>
      <c r="F778" s="1">
        <v>-0.55009745323699999</v>
      </c>
      <c r="G778" s="1">
        <f>ABS(arithmetic_underlying_cor_CSD__2[[#This Row],[rho_BP]])*SQRT(139-2)/SQRT(1-ABS(arithmetic_underlying_cor_CSD__2[[#This Row],[rho_BP]])^2)</f>
        <v>7.7101209461411928</v>
      </c>
      <c r="H778" s="1">
        <f>ABS(arithmetic_underlying_cor_CSD__2[[#This Row],[rho_ctrl]])*SQRT(201-2)/SQRT(1-ABS(arithmetic_underlying_cor_CSD__2[[#This Row],[rho_ctrl]])^2)</f>
        <v>0.60958976107288099</v>
      </c>
      <c r="I778" s="1">
        <f xml:space="preserve"> _xlfn.T.DIST.2T(arithmetic_underlying_cor_CSD__2[[#This Row],[t1]],139-2)</f>
        <v>2.3100698832332194E-12</v>
      </c>
      <c r="J778" s="1">
        <f xml:space="preserve"> _xlfn.T.DIST.2T(arithmetic_underlying_cor_CSD__2[[#This Row],[t2]],201-2)</f>
        <v>0.54282897691879106</v>
      </c>
      <c r="K778" s="1">
        <f>arithmetic_underlying_cor_CSD__2[[#This Row],[p1]]*arithmetic_underlying_cor_CSD__2[[#This Row],[p2]]</f>
        <v>1.2539728713263996E-12</v>
      </c>
      <c r="L778" s="1">
        <v>777</v>
      </c>
      <c r="M778" s="1">
        <f>(arithmetic_underlying_cor_CSD__2[[#This Row],[Rank]]/9906756)*0.05</f>
        <v>3.9215662523635388E-6</v>
      </c>
      <c r="N778" s="1">
        <f>IF(arithmetic_underlying_cor_CSD__2[[#This Row],[p1p2]]&lt;arithmetic_underlying_cor_CSD__2[[#This Row],[Benjamini]],1,0)</f>
        <v>1</v>
      </c>
    </row>
    <row r="779" spans="1:14" x14ac:dyDescent="0.35">
      <c r="A779" s="1" t="s">
        <v>28</v>
      </c>
      <c r="B779" s="1" t="s">
        <v>445</v>
      </c>
      <c r="C779" s="1">
        <v>-0.55009745323699999</v>
      </c>
      <c r="D779" s="1">
        <v>-4.3172382587100003E-2</v>
      </c>
      <c r="E779" s="1" t="s">
        <v>16</v>
      </c>
      <c r="F779" s="1">
        <v>-0.55009745323699999</v>
      </c>
      <c r="G779" s="1">
        <f>ABS(arithmetic_underlying_cor_CSD__2[[#This Row],[rho_BP]])*SQRT(139-2)/SQRT(1-ABS(arithmetic_underlying_cor_CSD__2[[#This Row],[rho_BP]])^2)</f>
        <v>7.7101209461411928</v>
      </c>
      <c r="H779" s="1">
        <f>ABS(arithmetic_underlying_cor_CSD__2[[#This Row],[rho_ctrl]])*SQRT(201-2)/SQRT(1-ABS(arithmetic_underlying_cor_CSD__2[[#This Row],[rho_ctrl]])^2)</f>
        <v>0.60958976107288099</v>
      </c>
      <c r="I779" s="1">
        <f xml:space="preserve"> _xlfn.T.DIST.2T(arithmetic_underlying_cor_CSD__2[[#This Row],[t1]],139-2)</f>
        <v>2.3100698832332194E-12</v>
      </c>
      <c r="J779" s="1">
        <f xml:space="preserve"> _xlfn.T.DIST.2T(arithmetic_underlying_cor_CSD__2[[#This Row],[t2]],201-2)</f>
        <v>0.54282897691879106</v>
      </c>
      <c r="K779" s="1">
        <f>arithmetic_underlying_cor_CSD__2[[#This Row],[p1]]*arithmetic_underlying_cor_CSD__2[[#This Row],[p2]]</f>
        <v>1.2539728713263996E-12</v>
      </c>
      <c r="L779" s="1">
        <v>778</v>
      </c>
      <c r="M779" s="1">
        <f>(arithmetic_underlying_cor_CSD__2[[#This Row],[Rank]]/9906756)*0.05</f>
        <v>3.9266133131773917E-6</v>
      </c>
      <c r="N779" s="1">
        <f>IF(arithmetic_underlying_cor_CSD__2[[#This Row],[p1p2]]&lt;arithmetic_underlying_cor_CSD__2[[#This Row],[Benjamini]],1,0)</f>
        <v>1</v>
      </c>
    </row>
    <row r="780" spans="1:14" x14ac:dyDescent="0.35">
      <c r="A780" s="1" t="s">
        <v>28</v>
      </c>
      <c r="B780" s="1" t="s">
        <v>79</v>
      </c>
      <c r="C780" s="1">
        <v>-0.54071020143899995</v>
      </c>
      <c r="D780" s="1">
        <v>-8.8951573134299994E-2</v>
      </c>
      <c r="E780" s="1" t="s">
        <v>16</v>
      </c>
      <c r="F780" s="1">
        <v>-0.54071020143899995</v>
      </c>
      <c r="G780" s="1">
        <f>ABS(arithmetic_underlying_cor_CSD__2[[#This Row],[rho_BP]])*SQRT(139-2)/SQRT(1-ABS(arithmetic_underlying_cor_CSD__2[[#This Row],[rho_BP]])^2)</f>
        <v>7.523518067313324</v>
      </c>
      <c r="H780" s="1">
        <f>ABS(arithmetic_underlying_cor_CSD__2[[#This Row],[rho_ctrl]])*SQRT(201-2)/SQRT(1-ABS(arithmetic_underlying_cor_CSD__2[[#This Row],[rho_ctrl]])^2)</f>
        <v>1.2598103057293686</v>
      </c>
      <c r="I780" s="1">
        <f xml:space="preserve"> _xlfn.T.DIST.2T(arithmetic_underlying_cor_CSD__2[[#This Row],[t1]],139-2)</f>
        <v>6.3736959772982421E-12</v>
      </c>
      <c r="J780" s="1">
        <f xml:space="preserve"> _xlfn.T.DIST.2T(arithmetic_underlying_cor_CSD__2[[#This Row],[t2]],201-2)</f>
        <v>0.20921325820353845</v>
      </c>
      <c r="K780" s="1">
        <f>arithmetic_underlying_cor_CSD__2[[#This Row],[p1]]*arithmetic_underlying_cor_CSD__2[[#This Row],[p2]]</f>
        <v>1.3334617022093514E-12</v>
      </c>
      <c r="L780" s="1">
        <v>779</v>
      </c>
      <c r="M780" s="1">
        <f>(arithmetic_underlying_cor_CSD__2[[#This Row],[Rank]]/9906756)*0.05</f>
        <v>3.9316603739912447E-6</v>
      </c>
      <c r="N780" s="1">
        <f>IF(arithmetic_underlying_cor_CSD__2[[#This Row],[p1p2]]&lt;arithmetic_underlying_cor_CSD__2[[#This Row],[Benjamini]],1,0)</f>
        <v>1</v>
      </c>
    </row>
    <row r="781" spans="1:14" x14ac:dyDescent="0.35">
      <c r="A781" s="1" t="s">
        <v>79</v>
      </c>
      <c r="B781" s="1" t="s">
        <v>28</v>
      </c>
      <c r="C781" s="1">
        <v>-0.54071020143899995</v>
      </c>
      <c r="D781" s="1">
        <v>-8.8951573134299994E-2</v>
      </c>
      <c r="E781" s="1" t="s">
        <v>16</v>
      </c>
      <c r="F781" s="1">
        <v>-0.54071020143899995</v>
      </c>
      <c r="G781" s="1">
        <f>ABS(arithmetic_underlying_cor_CSD__2[[#This Row],[rho_BP]])*SQRT(139-2)/SQRT(1-ABS(arithmetic_underlying_cor_CSD__2[[#This Row],[rho_BP]])^2)</f>
        <v>7.523518067313324</v>
      </c>
      <c r="H781" s="1">
        <f>ABS(arithmetic_underlying_cor_CSD__2[[#This Row],[rho_ctrl]])*SQRT(201-2)/SQRT(1-ABS(arithmetic_underlying_cor_CSD__2[[#This Row],[rho_ctrl]])^2)</f>
        <v>1.2598103057293686</v>
      </c>
      <c r="I781" s="1">
        <f xml:space="preserve"> _xlfn.T.DIST.2T(arithmetic_underlying_cor_CSD__2[[#This Row],[t1]],139-2)</f>
        <v>6.3736959772982421E-12</v>
      </c>
      <c r="J781" s="1">
        <f xml:space="preserve"> _xlfn.T.DIST.2T(arithmetic_underlying_cor_CSD__2[[#This Row],[t2]],201-2)</f>
        <v>0.20921325820353845</v>
      </c>
      <c r="K781" s="1">
        <f>arithmetic_underlying_cor_CSD__2[[#This Row],[p1]]*arithmetic_underlying_cor_CSD__2[[#This Row],[p2]]</f>
        <v>1.3334617022093514E-12</v>
      </c>
      <c r="L781" s="1">
        <v>780</v>
      </c>
      <c r="M781" s="1">
        <f>(arithmetic_underlying_cor_CSD__2[[#This Row],[Rank]]/9906756)*0.05</f>
        <v>3.9367074348050968E-6</v>
      </c>
      <c r="N781" s="1">
        <f>IF(arithmetic_underlying_cor_CSD__2[[#This Row],[p1p2]]&lt;arithmetic_underlying_cor_CSD__2[[#This Row],[Benjamini]],1,0)</f>
        <v>1</v>
      </c>
    </row>
    <row r="782" spans="1:14" x14ac:dyDescent="0.35">
      <c r="A782" s="1" t="s">
        <v>716</v>
      </c>
      <c r="B782" s="1" t="s">
        <v>205</v>
      </c>
      <c r="C782" s="1">
        <v>0.55140393525200004</v>
      </c>
      <c r="D782" s="1">
        <v>3.0513063283600001E-2</v>
      </c>
      <c r="E782" s="1" t="s">
        <v>16</v>
      </c>
      <c r="F782" s="1">
        <v>0.55140393525200004</v>
      </c>
      <c r="G782" s="1">
        <f>ABS(arithmetic_underlying_cor_CSD__2[[#This Row],[rho_BP]])*SQRT(139-2)/SQRT(1-ABS(arithmetic_underlying_cor_CSD__2[[#This Row],[rho_BP]])^2)</f>
        <v>7.736418784000791</v>
      </c>
      <c r="H782" s="1">
        <f>ABS(arithmetic_underlying_cor_CSD__2[[#This Row],[rho_ctrl]])*SQRT(201-2)/SQRT(1-ABS(arithmetic_underlying_cor_CSD__2[[#This Row],[rho_ctrl]])^2)</f>
        <v>0.43064024751873259</v>
      </c>
      <c r="I782" s="1">
        <f xml:space="preserve"> _xlfn.T.DIST.2T(arithmetic_underlying_cor_CSD__2[[#This Row],[t1]],139-2)</f>
        <v>2.0007297647638636E-12</v>
      </c>
      <c r="J782" s="1">
        <f xml:space="preserve"> _xlfn.T.DIST.2T(arithmetic_underlying_cor_CSD__2[[#This Row],[t2]],201-2)</f>
        <v>0.66719602476393747</v>
      </c>
      <c r="K782" s="1">
        <f>arithmetic_underlying_cor_CSD__2[[#This Row],[p1]]*arithmetic_underlying_cor_CSD__2[[#This Row],[p2]]</f>
        <v>1.3348789456773376E-12</v>
      </c>
      <c r="L782" s="1">
        <v>781</v>
      </c>
      <c r="M782" s="1">
        <f>(arithmetic_underlying_cor_CSD__2[[#This Row],[Rank]]/9906756)*0.05</f>
        <v>3.9417544956189497E-6</v>
      </c>
      <c r="N782" s="1">
        <f>IF(arithmetic_underlying_cor_CSD__2[[#This Row],[p1p2]]&lt;arithmetic_underlying_cor_CSD__2[[#This Row],[Benjamini]],1,0)</f>
        <v>1</v>
      </c>
    </row>
    <row r="783" spans="1:14" x14ac:dyDescent="0.35">
      <c r="A783" s="1" t="s">
        <v>205</v>
      </c>
      <c r="B783" s="1" t="s">
        <v>716</v>
      </c>
      <c r="C783" s="1">
        <v>0.55140393525200004</v>
      </c>
      <c r="D783" s="1">
        <v>3.0513063283600001E-2</v>
      </c>
      <c r="E783" s="1" t="s">
        <v>16</v>
      </c>
      <c r="F783" s="1">
        <v>0.55140393525200004</v>
      </c>
      <c r="G783" s="1">
        <f>ABS(arithmetic_underlying_cor_CSD__2[[#This Row],[rho_BP]])*SQRT(139-2)/SQRT(1-ABS(arithmetic_underlying_cor_CSD__2[[#This Row],[rho_BP]])^2)</f>
        <v>7.736418784000791</v>
      </c>
      <c r="H783" s="1">
        <f>ABS(arithmetic_underlying_cor_CSD__2[[#This Row],[rho_ctrl]])*SQRT(201-2)/SQRT(1-ABS(arithmetic_underlying_cor_CSD__2[[#This Row],[rho_ctrl]])^2)</f>
        <v>0.43064024751873259</v>
      </c>
      <c r="I783" s="1">
        <f xml:space="preserve"> _xlfn.T.DIST.2T(arithmetic_underlying_cor_CSD__2[[#This Row],[t1]],139-2)</f>
        <v>2.0007297647638636E-12</v>
      </c>
      <c r="J783" s="1">
        <f xml:space="preserve"> _xlfn.T.DIST.2T(arithmetic_underlying_cor_CSD__2[[#This Row],[t2]],201-2)</f>
        <v>0.66719602476393747</v>
      </c>
      <c r="K783" s="1">
        <f>arithmetic_underlying_cor_CSD__2[[#This Row],[p1]]*arithmetic_underlying_cor_CSD__2[[#This Row],[p2]]</f>
        <v>1.3348789456773376E-12</v>
      </c>
      <c r="L783" s="1">
        <v>782</v>
      </c>
      <c r="M783" s="1">
        <f>(arithmetic_underlying_cor_CSD__2[[#This Row],[Rank]]/9906756)*0.05</f>
        <v>3.9468015564328018E-6</v>
      </c>
      <c r="N783" s="1">
        <f>IF(arithmetic_underlying_cor_CSD__2[[#This Row],[p1p2]]&lt;arithmetic_underlying_cor_CSD__2[[#This Row],[Benjamini]],1,0)</f>
        <v>1</v>
      </c>
    </row>
    <row r="784" spans="1:14" x14ac:dyDescent="0.35">
      <c r="A784" s="1" t="s">
        <v>436</v>
      </c>
      <c r="B784" s="1" t="s">
        <v>28</v>
      </c>
      <c r="C784" s="1">
        <v>-0.53616754676300005</v>
      </c>
      <c r="D784" s="1">
        <v>-0.106986441791</v>
      </c>
      <c r="E784" s="1" t="s">
        <v>16</v>
      </c>
      <c r="F784" s="1">
        <v>-0.53616754676300005</v>
      </c>
      <c r="G784" s="1">
        <f>ABS(arithmetic_underlying_cor_CSD__2[[#This Row],[rho_BP]])*SQRT(139-2)/SQRT(1-ABS(arithmetic_underlying_cor_CSD__2[[#This Row],[rho_BP]])^2)</f>
        <v>7.4346571889979005</v>
      </c>
      <c r="H784" s="1">
        <f>ABS(arithmetic_underlying_cor_CSD__2[[#This Row],[rho_ctrl]])*SQRT(201-2)/SQRT(1-ABS(arithmetic_underlying_cor_CSD__2[[#This Row],[rho_ctrl]])^2)</f>
        <v>1.5179417453795754</v>
      </c>
      <c r="I784" s="1">
        <f xml:space="preserve"> _xlfn.T.DIST.2T(arithmetic_underlying_cor_CSD__2[[#This Row],[t1]],139-2)</f>
        <v>1.0299991108245772E-11</v>
      </c>
      <c r="J784" s="1">
        <f xml:space="preserve"> _xlfn.T.DIST.2T(arithmetic_underlying_cor_CSD__2[[#This Row],[t2]],201-2)</f>
        <v>0.13061612350896326</v>
      </c>
      <c r="K784" s="1">
        <f>arithmetic_underlying_cor_CSD__2[[#This Row],[p1]]*arithmetic_underlying_cor_CSD__2[[#This Row],[p2]]</f>
        <v>1.3453449107358532E-12</v>
      </c>
      <c r="L784" s="1">
        <v>783</v>
      </c>
      <c r="M784" s="1">
        <f>(arithmetic_underlying_cor_CSD__2[[#This Row],[Rank]]/9906756)*0.05</f>
        <v>3.9518486172466548E-6</v>
      </c>
      <c r="N784" s="1">
        <f>IF(arithmetic_underlying_cor_CSD__2[[#This Row],[p1p2]]&lt;arithmetic_underlying_cor_CSD__2[[#This Row],[Benjamini]],1,0)</f>
        <v>1</v>
      </c>
    </row>
    <row r="785" spans="1:14" x14ac:dyDescent="0.35">
      <c r="A785" s="1" t="s">
        <v>28</v>
      </c>
      <c r="B785" s="1" t="s">
        <v>436</v>
      </c>
      <c r="C785" s="1">
        <v>-0.53616754676300005</v>
      </c>
      <c r="D785" s="1">
        <v>-0.106986441791</v>
      </c>
      <c r="E785" s="1" t="s">
        <v>16</v>
      </c>
      <c r="F785" s="1">
        <v>-0.53616754676300005</v>
      </c>
      <c r="G785" s="1">
        <f>ABS(arithmetic_underlying_cor_CSD__2[[#This Row],[rho_BP]])*SQRT(139-2)/SQRT(1-ABS(arithmetic_underlying_cor_CSD__2[[#This Row],[rho_BP]])^2)</f>
        <v>7.4346571889979005</v>
      </c>
      <c r="H785" s="1">
        <f>ABS(arithmetic_underlying_cor_CSD__2[[#This Row],[rho_ctrl]])*SQRT(201-2)/SQRT(1-ABS(arithmetic_underlying_cor_CSD__2[[#This Row],[rho_ctrl]])^2)</f>
        <v>1.5179417453795754</v>
      </c>
      <c r="I785" s="1">
        <f xml:space="preserve"> _xlfn.T.DIST.2T(arithmetic_underlying_cor_CSD__2[[#This Row],[t1]],139-2)</f>
        <v>1.0299991108245772E-11</v>
      </c>
      <c r="J785" s="1">
        <f xml:space="preserve"> _xlfn.T.DIST.2T(arithmetic_underlying_cor_CSD__2[[#This Row],[t2]],201-2)</f>
        <v>0.13061612350896326</v>
      </c>
      <c r="K785" s="1">
        <f>arithmetic_underlying_cor_CSD__2[[#This Row],[p1]]*arithmetic_underlying_cor_CSD__2[[#This Row],[p2]]</f>
        <v>1.3453449107358532E-12</v>
      </c>
      <c r="L785" s="1">
        <v>784</v>
      </c>
      <c r="M785" s="1">
        <f>(arithmetic_underlying_cor_CSD__2[[#This Row],[Rank]]/9906756)*0.05</f>
        <v>3.9568956780605078E-6</v>
      </c>
      <c r="N785" s="1">
        <f>IF(arithmetic_underlying_cor_CSD__2[[#This Row],[p1p2]]&lt;arithmetic_underlying_cor_CSD__2[[#This Row],[Benjamini]],1,0)</f>
        <v>1</v>
      </c>
    </row>
    <row r="786" spans="1:14" x14ac:dyDescent="0.35">
      <c r="A786" s="1" t="s">
        <v>710</v>
      </c>
      <c r="B786" s="1" t="s">
        <v>711</v>
      </c>
      <c r="C786" s="1">
        <v>-0.53975195683499999</v>
      </c>
      <c r="D786" s="1">
        <v>-8.5406322885600003E-2</v>
      </c>
      <c r="E786" s="1" t="s">
        <v>16</v>
      </c>
      <c r="F786" s="1">
        <v>-0.53975195683499999</v>
      </c>
      <c r="G786" s="1">
        <f>ABS(arithmetic_underlying_cor_CSD__2[[#This Row],[rho_BP]])*SQRT(139-2)/SQRT(1-ABS(arithmetic_underlying_cor_CSD__2[[#This Row],[rho_BP]])^2)</f>
        <v>7.5046968095934545</v>
      </c>
      <c r="H786" s="1">
        <f>ABS(arithmetic_underlying_cor_CSD__2[[#This Row],[rho_ctrl]])*SQRT(201-2)/SQRT(1-ABS(arithmetic_underlying_cor_CSD__2[[#This Row],[rho_ctrl]])^2)</f>
        <v>1.2092226999215718</v>
      </c>
      <c r="I786" s="1">
        <f xml:space="preserve"> _xlfn.T.DIST.2T(arithmetic_underlying_cor_CSD__2[[#This Row],[t1]],139-2)</f>
        <v>7.0570180718462498E-12</v>
      </c>
      <c r="J786" s="1">
        <f xml:space="preserve"> _xlfn.T.DIST.2T(arithmetic_underlying_cor_CSD__2[[#This Row],[t2]],201-2)</f>
        <v>0.22801197974062057</v>
      </c>
      <c r="K786" s="1">
        <f>arithmetic_underlying_cor_CSD__2[[#This Row],[p1]]*arithmetic_underlying_cor_CSD__2[[#This Row],[p2]]</f>
        <v>1.6090846616270002E-12</v>
      </c>
      <c r="L786" s="1">
        <v>785</v>
      </c>
      <c r="M786" s="1">
        <f>(arithmetic_underlying_cor_CSD__2[[#This Row],[Rank]]/9906756)*0.05</f>
        <v>3.9619427388743599E-6</v>
      </c>
      <c r="N786" s="1">
        <f>IF(arithmetic_underlying_cor_CSD__2[[#This Row],[p1p2]]&lt;arithmetic_underlying_cor_CSD__2[[#This Row],[Benjamini]],1,0)</f>
        <v>1</v>
      </c>
    </row>
    <row r="787" spans="1:14" x14ac:dyDescent="0.35">
      <c r="A787" s="1" t="s">
        <v>711</v>
      </c>
      <c r="B787" s="1" t="s">
        <v>710</v>
      </c>
      <c r="C787" s="1">
        <v>-0.53975195683499999</v>
      </c>
      <c r="D787" s="1">
        <v>-8.5406322885600003E-2</v>
      </c>
      <c r="E787" s="1" t="s">
        <v>16</v>
      </c>
      <c r="F787" s="1">
        <v>-0.53975195683499999</v>
      </c>
      <c r="G787" s="1">
        <f>ABS(arithmetic_underlying_cor_CSD__2[[#This Row],[rho_BP]])*SQRT(139-2)/SQRT(1-ABS(arithmetic_underlying_cor_CSD__2[[#This Row],[rho_BP]])^2)</f>
        <v>7.5046968095934545</v>
      </c>
      <c r="H787" s="1">
        <f>ABS(arithmetic_underlying_cor_CSD__2[[#This Row],[rho_ctrl]])*SQRT(201-2)/SQRT(1-ABS(arithmetic_underlying_cor_CSD__2[[#This Row],[rho_ctrl]])^2)</f>
        <v>1.2092226999215718</v>
      </c>
      <c r="I787" s="1">
        <f xml:space="preserve"> _xlfn.T.DIST.2T(arithmetic_underlying_cor_CSD__2[[#This Row],[t1]],139-2)</f>
        <v>7.0570180718462498E-12</v>
      </c>
      <c r="J787" s="1">
        <f xml:space="preserve"> _xlfn.T.DIST.2T(arithmetic_underlying_cor_CSD__2[[#This Row],[t2]],201-2)</f>
        <v>0.22801197974062057</v>
      </c>
      <c r="K787" s="1">
        <f>arithmetic_underlying_cor_CSD__2[[#This Row],[p1]]*arithmetic_underlying_cor_CSD__2[[#This Row],[p2]]</f>
        <v>1.6090846616270002E-12</v>
      </c>
      <c r="L787" s="1">
        <v>786</v>
      </c>
      <c r="M787" s="1">
        <f>(arithmetic_underlying_cor_CSD__2[[#This Row],[Rank]]/9906756)*0.05</f>
        <v>3.9669897996882128E-6</v>
      </c>
      <c r="N787" s="1">
        <f>IF(arithmetic_underlying_cor_CSD__2[[#This Row],[p1p2]]&lt;arithmetic_underlying_cor_CSD__2[[#This Row],[Benjamini]],1,0)</f>
        <v>1</v>
      </c>
    </row>
    <row r="788" spans="1:14" x14ac:dyDescent="0.35">
      <c r="A788" s="1" t="s">
        <v>244</v>
      </c>
      <c r="B788" s="1" t="s">
        <v>245</v>
      </c>
      <c r="C788" s="1">
        <v>1.79100676259E-2</v>
      </c>
      <c r="D788" s="1">
        <v>0.46949216915399999</v>
      </c>
      <c r="E788" s="1" t="s">
        <v>16</v>
      </c>
      <c r="F788" s="1">
        <v>0.46949216915399999</v>
      </c>
      <c r="G788" s="1">
        <f>ABS(arithmetic_underlying_cor_CSD__2[[#This Row],[rho_BP]])*SQRT(139-2)/SQRT(1-ABS(arithmetic_underlying_cor_CSD__2[[#This Row],[rho_BP]])^2)</f>
        <v>0.20966559691046752</v>
      </c>
      <c r="H788" s="1">
        <f>ABS(arithmetic_underlying_cor_CSD__2[[#This Row],[rho_ctrl]])*SQRT(201-2)/SQRT(1-ABS(arithmetic_underlying_cor_CSD__2[[#This Row],[rho_ctrl]])^2)</f>
        <v>7.5011068802785541</v>
      </c>
      <c r="I788" s="1">
        <f xml:space="preserve"> _xlfn.T.DIST.2T(arithmetic_underlying_cor_CSD__2[[#This Row],[t1]],139-2)</f>
        <v>0.83424014530209067</v>
      </c>
      <c r="J788" s="1">
        <f xml:space="preserve"> _xlfn.T.DIST.2T(arithmetic_underlying_cor_CSD__2[[#This Row],[t2]],201-2)</f>
        <v>2.055809088672023E-12</v>
      </c>
      <c r="K788" s="1">
        <f>arithmetic_underlying_cor_CSD__2[[#This Row],[p1]]*arithmetic_underlying_cor_CSD__2[[#This Row],[p2]]</f>
        <v>1.715038472847107E-12</v>
      </c>
      <c r="L788" s="1">
        <v>787</v>
      </c>
      <c r="M788" s="1">
        <f>(arithmetic_underlying_cor_CSD__2[[#This Row],[Rank]]/9906756)*0.05</f>
        <v>3.9720368605020658E-6</v>
      </c>
      <c r="N788" s="1">
        <f>IF(arithmetic_underlying_cor_CSD__2[[#This Row],[p1p2]]&lt;arithmetic_underlying_cor_CSD__2[[#This Row],[Benjamini]],1,0)</f>
        <v>1</v>
      </c>
    </row>
    <row r="789" spans="1:14" x14ac:dyDescent="0.35">
      <c r="A789" s="1" t="s">
        <v>245</v>
      </c>
      <c r="B789" s="1" t="s">
        <v>244</v>
      </c>
      <c r="C789" s="1">
        <v>1.79100676259E-2</v>
      </c>
      <c r="D789" s="1">
        <v>0.46949216915399999</v>
      </c>
      <c r="E789" s="1" t="s">
        <v>16</v>
      </c>
      <c r="F789" s="1">
        <v>0.46949216915399999</v>
      </c>
      <c r="G789" s="1">
        <f>ABS(arithmetic_underlying_cor_CSD__2[[#This Row],[rho_BP]])*SQRT(139-2)/SQRT(1-ABS(arithmetic_underlying_cor_CSD__2[[#This Row],[rho_BP]])^2)</f>
        <v>0.20966559691046752</v>
      </c>
      <c r="H789" s="1">
        <f>ABS(arithmetic_underlying_cor_CSD__2[[#This Row],[rho_ctrl]])*SQRT(201-2)/SQRT(1-ABS(arithmetic_underlying_cor_CSD__2[[#This Row],[rho_ctrl]])^2)</f>
        <v>7.5011068802785541</v>
      </c>
      <c r="I789" s="1">
        <f xml:space="preserve"> _xlfn.T.DIST.2T(arithmetic_underlying_cor_CSD__2[[#This Row],[t1]],139-2)</f>
        <v>0.83424014530209067</v>
      </c>
      <c r="J789" s="1">
        <f xml:space="preserve"> _xlfn.T.DIST.2T(arithmetic_underlying_cor_CSD__2[[#This Row],[t2]],201-2)</f>
        <v>2.055809088672023E-12</v>
      </c>
      <c r="K789" s="1">
        <f>arithmetic_underlying_cor_CSD__2[[#This Row],[p1]]*arithmetic_underlying_cor_CSD__2[[#This Row],[p2]]</f>
        <v>1.715038472847107E-12</v>
      </c>
      <c r="L789" s="1">
        <v>788</v>
      </c>
      <c r="M789" s="1">
        <f>(arithmetic_underlying_cor_CSD__2[[#This Row],[Rank]]/9906756)*0.05</f>
        <v>3.9770839213159187E-6</v>
      </c>
      <c r="N789" s="1">
        <f>IF(arithmetic_underlying_cor_CSD__2[[#This Row],[p1p2]]&lt;arithmetic_underlying_cor_CSD__2[[#This Row],[Benjamini]],1,0)</f>
        <v>1</v>
      </c>
    </row>
    <row r="790" spans="1:14" x14ac:dyDescent="0.35">
      <c r="A790" s="1" t="s">
        <v>683</v>
      </c>
      <c r="B790" s="1" t="s">
        <v>108</v>
      </c>
      <c r="C790" s="1">
        <v>0.55156381295000001</v>
      </c>
      <c r="D790" s="1">
        <v>-1.1469004975100001E-4</v>
      </c>
      <c r="E790" s="1" t="s">
        <v>16</v>
      </c>
      <c r="F790" s="1">
        <v>0.55156381295000001</v>
      </c>
      <c r="G790" s="1">
        <f>ABS(arithmetic_underlying_cor_CSD__2[[#This Row],[rho_BP]])*SQRT(139-2)/SQRT(1-ABS(arithmetic_underlying_cor_CSD__2[[#This Row],[rho_BP]])^2)</f>
        <v>7.7396425253081187</v>
      </c>
      <c r="H790" s="1">
        <f>ABS(arithmetic_underlying_cor_CSD__2[[#This Row],[rho_ctrl]])*SQRT(201-2)/SQRT(1-ABS(arithmetic_underlying_cor_CSD__2[[#This Row],[rho_ctrl]])^2)</f>
        <v>1.6179022619728896E-3</v>
      </c>
      <c r="I790" s="1">
        <f xml:space="preserve"> _xlfn.T.DIST.2T(arithmetic_underlying_cor_CSD__2[[#This Row],[t1]],139-2)</f>
        <v>1.9657545403866305E-12</v>
      </c>
      <c r="J790" s="1">
        <f xml:space="preserve"> _xlfn.T.DIST.2T(arithmetic_underlying_cor_CSD__2[[#This Row],[t2]],201-2)</f>
        <v>0.99871072203722278</v>
      </c>
      <c r="K790" s="1">
        <f>arithmetic_underlying_cor_CSD__2[[#This Row],[p1]]*arithmetic_underlying_cor_CSD__2[[#This Row],[p2]]</f>
        <v>1.9632201363774806E-12</v>
      </c>
      <c r="L790" s="1">
        <v>789</v>
      </c>
      <c r="M790" s="1">
        <f>(arithmetic_underlying_cor_CSD__2[[#This Row],[Rank]]/9906756)*0.05</f>
        <v>3.9821309821297709E-6</v>
      </c>
      <c r="N790" s="1">
        <f>IF(arithmetic_underlying_cor_CSD__2[[#This Row],[p1p2]]&lt;arithmetic_underlying_cor_CSD__2[[#This Row],[Benjamini]],1,0)</f>
        <v>1</v>
      </c>
    </row>
    <row r="791" spans="1:14" x14ac:dyDescent="0.35">
      <c r="A791" s="1" t="s">
        <v>108</v>
      </c>
      <c r="B791" s="1" t="s">
        <v>683</v>
      </c>
      <c r="C791" s="1">
        <v>0.55156381295000001</v>
      </c>
      <c r="D791" s="1">
        <v>-1.1469004975100001E-4</v>
      </c>
      <c r="E791" s="1" t="s">
        <v>16</v>
      </c>
      <c r="F791" s="1">
        <v>0.55156381295000001</v>
      </c>
      <c r="G791" s="1">
        <f>ABS(arithmetic_underlying_cor_CSD__2[[#This Row],[rho_BP]])*SQRT(139-2)/SQRT(1-ABS(arithmetic_underlying_cor_CSD__2[[#This Row],[rho_BP]])^2)</f>
        <v>7.7396425253081187</v>
      </c>
      <c r="H791" s="1">
        <f>ABS(arithmetic_underlying_cor_CSD__2[[#This Row],[rho_ctrl]])*SQRT(201-2)/SQRT(1-ABS(arithmetic_underlying_cor_CSD__2[[#This Row],[rho_ctrl]])^2)</f>
        <v>1.6179022619728896E-3</v>
      </c>
      <c r="I791" s="1">
        <f xml:space="preserve"> _xlfn.T.DIST.2T(arithmetic_underlying_cor_CSD__2[[#This Row],[t1]],139-2)</f>
        <v>1.9657545403866305E-12</v>
      </c>
      <c r="J791" s="1">
        <f xml:space="preserve"> _xlfn.T.DIST.2T(arithmetic_underlying_cor_CSD__2[[#This Row],[t2]],201-2)</f>
        <v>0.99871072203722278</v>
      </c>
      <c r="K791" s="1">
        <f>arithmetic_underlying_cor_CSD__2[[#This Row],[p1]]*arithmetic_underlying_cor_CSD__2[[#This Row],[p2]]</f>
        <v>1.9632201363774806E-12</v>
      </c>
      <c r="L791" s="1">
        <v>790</v>
      </c>
      <c r="M791" s="1">
        <f>(arithmetic_underlying_cor_CSD__2[[#This Row],[Rank]]/9906756)*0.05</f>
        <v>3.9871780429436238E-6</v>
      </c>
      <c r="N791" s="1">
        <f>IF(arithmetic_underlying_cor_CSD__2[[#This Row],[p1p2]]&lt;arithmetic_underlying_cor_CSD__2[[#This Row],[Benjamini]],1,0)</f>
        <v>1</v>
      </c>
    </row>
    <row r="792" spans="1:14" x14ac:dyDescent="0.35">
      <c r="A792" s="1" t="s">
        <v>29</v>
      </c>
      <c r="B792" s="1" t="s">
        <v>36</v>
      </c>
      <c r="C792" s="1">
        <v>0.53263674820100004</v>
      </c>
      <c r="D792" s="1">
        <v>0.100728235821</v>
      </c>
      <c r="E792" s="1" t="s">
        <v>16</v>
      </c>
      <c r="F792" s="1">
        <v>0.53263674820100004</v>
      </c>
      <c r="G792" s="1">
        <f>ABS(arithmetic_underlying_cor_CSD__2[[#This Row],[rho_BP]])*SQRT(139-2)/SQRT(1-ABS(arithmetic_underlying_cor_CSD__2[[#This Row],[rho_BP]])^2)</f>
        <v>7.3662170605306372</v>
      </c>
      <c r="H792" s="1">
        <f>ABS(arithmetic_underlying_cor_CSD__2[[#This Row],[rho_ctrl]])*SQRT(201-2)/SQRT(1-ABS(arithmetic_underlying_cor_CSD__2[[#This Row],[rho_ctrl]])^2)</f>
        <v>1.4282105394463371</v>
      </c>
      <c r="I792" s="1">
        <f xml:space="preserve"> _xlfn.T.DIST.2T(arithmetic_underlying_cor_CSD__2[[#This Row],[t1]],139-2)</f>
        <v>1.4883921999651108E-11</v>
      </c>
      <c r="J792" s="1">
        <f xml:space="preserve"> _xlfn.T.DIST.2T(arithmetic_underlying_cor_CSD__2[[#This Row],[t2]],201-2)</f>
        <v>0.15479882167208481</v>
      </c>
      <c r="K792" s="1">
        <f>arithmetic_underlying_cor_CSD__2[[#This Row],[p1]]*arithmetic_underlying_cor_CSD__2[[#This Row],[p2]]</f>
        <v>2.3040135874052119E-12</v>
      </c>
      <c r="L792" s="1">
        <v>791</v>
      </c>
      <c r="M792" s="1">
        <f>(arithmetic_underlying_cor_CSD__2[[#This Row],[Rank]]/9906756)*0.05</f>
        <v>3.9922251037574768E-6</v>
      </c>
      <c r="N792" s="1">
        <f>IF(arithmetic_underlying_cor_CSD__2[[#This Row],[p1p2]]&lt;arithmetic_underlying_cor_CSD__2[[#This Row],[Benjamini]],1,0)</f>
        <v>1</v>
      </c>
    </row>
    <row r="793" spans="1:14" x14ac:dyDescent="0.35">
      <c r="A793" s="1" t="s">
        <v>36</v>
      </c>
      <c r="B793" s="1" t="s">
        <v>29</v>
      </c>
      <c r="C793" s="1">
        <v>0.53263674820100004</v>
      </c>
      <c r="D793" s="1">
        <v>0.100728235821</v>
      </c>
      <c r="E793" s="1" t="s">
        <v>16</v>
      </c>
      <c r="F793" s="1">
        <v>0.53263674820100004</v>
      </c>
      <c r="G793" s="1">
        <f>ABS(arithmetic_underlying_cor_CSD__2[[#This Row],[rho_BP]])*SQRT(139-2)/SQRT(1-ABS(arithmetic_underlying_cor_CSD__2[[#This Row],[rho_BP]])^2)</f>
        <v>7.3662170605306372</v>
      </c>
      <c r="H793" s="1">
        <f>ABS(arithmetic_underlying_cor_CSD__2[[#This Row],[rho_ctrl]])*SQRT(201-2)/SQRT(1-ABS(arithmetic_underlying_cor_CSD__2[[#This Row],[rho_ctrl]])^2)</f>
        <v>1.4282105394463371</v>
      </c>
      <c r="I793" s="1">
        <f xml:space="preserve"> _xlfn.T.DIST.2T(arithmetic_underlying_cor_CSD__2[[#This Row],[t1]],139-2)</f>
        <v>1.4883921999651108E-11</v>
      </c>
      <c r="J793" s="1">
        <f xml:space="preserve"> _xlfn.T.DIST.2T(arithmetic_underlying_cor_CSD__2[[#This Row],[t2]],201-2)</f>
        <v>0.15479882167208481</v>
      </c>
      <c r="K793" s="1">
        <f>arithmetic_underlying_cor_CSD__2[[#This Row],[p1]]*arithmetic_underlying_cor_CSD__2[[#This Row],[p2]]</f>
        <v>2.3040135874052119E-12</v>
      </c>
      <c r="L793" s="1">
        <v>792</v>
      </c>
      <c r="M793" s="1">
        <f>(arithmetic_underlying_cor_CSD__2[[#This Row],[Rank]]/9906756)*0.05</f>
        <v>3.9972721645713289E-6</v>
      </c>
      <c r="N793" s="1">
        <f>IF(arithmetic_underlying_cor_CSD__2[[#This Row],[p1p2]]&lt;arithmetic_underlying_cor_CSD__2[[#This Row],[Benjamini]],1,0)</f>
        <v>1</v>
      </c>
    </row>
    <row r="794" spans="1:14" x14ac:dyDescent="0.35">
      <c r="A794" s="1" t="s">
        <v>169</v>
      </c>
      <c r="B794" s="1" t="s">
        <v>170</v>
      </c>
      <c r="C794" s="1">
        <v>0.53094653956799998</v>
      </c>
      <c r="D794" s="1">
        <v>0.106859383085</v>
      </c>
      <c r="E794" s="1" t="s">
        <v>16</v>
      </c>
      <c r="F794" s="1">
        <v>0.53094653956799998</v>
      </c>
      <c r="G794" s="1">
        <f>ABS(arithmetic_underlying_cor_CSD__2[[#This Row],[rho_BP]])*SQRT(139-2)/SQRT(1-ABS(arithmetic_underlying_cor_CSD__2[[#This Row],[rho_BP]])^2)</f>
        <v>7.3336451706967622</v>
      </c>
      <c r="H794" s="1">
        <f>ABS(arithmetic_underlying_cor_CSD__2[[#This Row],[rho_ctrl]])*SQRT(201-2)/SQRT(1-ABS(arithmetic_underlying_cor_CSD__2[[#This Row],[rho_ctrl]])^2)</f>
        <v>1.5161181794041638</v>
      </c>
      <c r="I794" s="1">
        <f xml:space="preserve"> _xlfn.T.DIST.2T(arithmetic_underlying_cor_CSD__2[[#This Row],[t1]],139-2)</f>
        <v>1.7725577428422743E-11</v>
      </c>
      <c r="J794" s="1">
        <f xml:space="preserve"> _xlfn.T.DIST.2T(arithmetic_underlying_cor_CSD__2[[#This Row],[t2]],201-2)</f>
        <v>0.13107632547709921</v>
      </c>
      <c r="K794" s="1">
        <f>arithmetic_underlying_cor_CSD__2[[#This Row],[p1]]*arithmetic_underlying_cor_CSD__2[[#This Row],[p2]]</f>
        <v>2.3234035562774628E-12</v>
      </c>
      <c r="L794" s="1">
        <v>793</v>
      </c>
      <c r="M794" s="1">
        <f>(arithmetic_underlying_cor_CSD__2[[#This Row],[Rank]]/9906756)*0.05</f>
        <v>4.0023192253851818E-6</v>
      </c>
      <c r="N794" s="1">
        <f>IF(arithmetic_underlying_cor_CSD__2[[#This Row],[p1p2]]&lt;arithmetic_underlying_cor_CSD__2[[#This Row],[Benjamini]],1,0)</f>
        <v>1</v>
      </c>
    </row>
    <row r="795" spans="1:14" x14ac:dyDescent="0.35">
      <c r="A795" s="1" t="s">
        <v>170</v>
      </c>
      <c r="B795" s="1" t="s">
        <v>169</v>
      </c>
      <c r="C795" s="1">
        <v>0.53094653956799998</v>
      </c>
      <c r="D795" s="1">
        <v>0.106859383085</v>
      </c>
      <c r="E795" s="1" t="s">
        <v>16</v>
      </c>
      <c r="F795" s="1">
        <v>0.53094653956799998</v>
      </c>
      <c r="G795" s="1">
        <f>ABS(arithmetic_underlying_cor_CSD__2[[#This Row],[rho_BP]])*SQRT(139-2)/SQRT(1-ABS(arithmetic_underlying_cor_CSD__2[[#This Row],[rho_BP]])^2)</f>
        <v>7.3336451706967622</v>
      </c>
      <c r="H795" s="1">
        <f>ABS(arithmetic_underlying_cor_CSD__2[[#This Row],[rho_ctrl]])*SQRT(201-2)/SQRT(1-ABS(arithmetic_underlying_cor_CSD__2[[#This Row],[rho_ctrl]])^2)</f>
        <v>1.5161181794041638</v>
      </c>
      <c r="I795" s="1">
        <f xml:space="preserve"> _xlfn.T.DIST.2T(arithmetic_underlying_cor_CSD__2[[#This Row],[t1]],139-2)</f>
        <v>1.7725577428422743E-11</v>
      </c>
      <c r="J795" s="1">
        <f xml:space="preserve"> _xlfn.T.DIST.2T(arithmetic_underlying_cor_CSD__2[[#This Row],[t2]],201-2)</f>
        <v>0.13107632547709921</v>
      </c>
      <c r="K795" s="1">
        <f>arithmetic_underlying_cor_CSD__2[[#This Row],[p1]]*arithmetic_underlying_cor_CSD__2[[#This Row],[p2]]</f>
        <v>2.3234035562774628E-12</v>
      </c>
      <c r="L795" s="1">
        <v>794</v>
      </c>
      <c r="M795" s="1">
        <f>(arithmetic_underlying_cor_CSD__2[[#This Row],[Rank]]/9906756)*0.05</f>
        <v>4.0073662861990339E-6</v>
      </c>
      <c r="N795" s="1">
        <f>IF(arithmetic_underlying_cor_CSD__2[[#This Row],[p1p2]]&lt;arithmetic_underlying_cor_CSD__2[[#This Row],[Benjamini]],1,0)</f>
        <v>1</v>
      </c>
    </row>
    <row r="796" spans="1:14" x14ac:dyDescent="0.35">
      <c r="A796" s="1" t="s">
        <v>204</v>
      </c>
      <c r="B796" s="1" t="s">
        <v>205</v>
      </c>
      <c r="C796" s="1">
        <v>0.53833993525199997</v>
      </c>
      <c r="D796" s="1">
        <v>5.4767857711399998E-2</v>
      </c>
      <c r="E796" s="1" t="s">
        <v>16</v>
      </c>
      <c r="F796" s="1">
        <v>0.53833993525199997</v>
      </c>
      <c r="G796" s="1">
        <f>ABS(arithmetic_underlying_cor_CSD__2[[#This Row],[rho_BP]])*SQRT(139-2)/SQRT(1-ABS(arithmetic_underlying_cor_CSD__2[[#This Row],[rho_BP]])^2)</f>
        <v>7.4770376966647403</v>
      </c>
      <c r="H796" s="1">
        <f>ABS(arithmetic_underlying_cor_CSD__2[[#This Row],[rho_ctrl]])*SQRT(201-2)/SQRT(1-ABS(arithmetic_underlying_cor_CSD__2[[#This Row],[rho_ctrl]])^2)</f>
        <v>0.7737570295723778</v>
      </c>
      <c r="I796" s="1">
        <f xml:space="preserve"> _xlfn.T.DIST.2T(arithmetic_underlying_cor_CSD__2[[#This Row],[t1]],139-2)</f>
        <v>8.1948781688169789E-12</v>
      </c>
      <c r="J796" s="1">
        <f xml:space="preserve"> _xlfn.T.DIST.2T(arithmetic_underlying_cor_CSD__2[[#This Row],[t2]],201-2)</f>
        <v>0.43999270285100478</v>
      </c>
      <c r="K796" s="1">
        <f>arithmetic_underlying_cor_CSD__2[[#This Row],[p1]]*arithmetic_underlying_cor_CSD__2[[#This Row],[p2]]</f>
        <v>3.6056865950324753E-12</v>
      </c>
      <c r="L796" s="1">
        <v>795</v>
      </c>
      <c r="M796" s="1">
        <f>(arithmetic_underlying_cor_CSD__2[[#This Row],[Rank]]/9906756)*0.05</f>
        <v>4.0124133470128869E-6</v>
      </c>
      <c r="N796" s="1">
        <f>IF(arithmetic_underlying_cor_CSD__2[[#This Row],[p1p2]]&lt;arithmetic_underlying_cor_CSD__2[[#This Row],[Benjamini]],1,0)</f>
        <v>1</v>
      </c>
    </row>
    <row r="797" spans="1:14" x14ac:dyDescent="0.35">
      <c r="A797" s="1" t="s">
        <v>205</v>
      </c>
      <c r="B797" s="1" t="s">
        <v>204</v>
      </c>
      <c r="C797" s="1">
        <v>0.53833993525199997</v>
      </c>
      <c r="D797" s="1">
        <v>5.4767857711399998E-2</v>
      </c>
      <c r="E797" s="1" t="s">
        <v>16</v>
      </c>
      <c r="F797" s="1">
        <v>0.53833993525199997</v>
      </c>
      <c r="G797" s="1">
        <f>ABS(arithmetic_underlying_cor_CSD__2[[#This Row],[rho_BP]])*SQRT(139-2)/SQRT(1-ABS(arithmetic_underlying_cor_CSD__2[[#This Row],[rho_BP]])^2)</f>
        <v>7.4770376966647403</v>
      </c>
      <c r="H797" s="1">
        <f>ABS(arithmetic_underlying_cor_CSD__2[[#This Row],[rho_ctrl]])*SQRT(201-2)/SQRT(1-ABS(arithmetic_underlying_cor_CSD__2[[#This Row],[rho_ctrl]])^2)</f>
        <v>0.7737570295723778</v>
      </c>
      <c r="I797" s="1">
        <f xml:space="preserve"> _xlfn.T.DIST.2T(arithmetic_underlying_cor_CSD__2[[#This Row],[t1]],139-2)</f>
        <v>8.1948781688169789E-12</v>
      </c>
      <c r="J797" s="1">
        <f xml:space="preserve"> _xlfn.T.DIST.2T(arithmetic_underlying_cor_CSD__2[[#This Row],[t2]],201-2)</f>
        <v>0.43999270285100478</v>
      </c>
      <c r="K797" s="1">
        <f>arithmetic_underlying_cor_CSD__2[[#This Row],[p1]]*arithmetic_underlying_cor_CSD__2[[#This Row],[p2]]</f>
        <v>3.6056865950324753E-12</v>
      </c>
      <c r="L797" s="1">
        <v>796</v>
      </c>
      <c r="M797" s="1">
        <f>(arithmetic_underlying_cor_CSD__2[[#This Row],[Rank]]/9906756)*0.05</f>
        <v>4.0174604078267399E-6</v>
      </c>
      <c r="N797" s="1">
        <f>IF(arithmetic_underlying_cor_CSD__2[[#This Row],[p1p2]]&lt;arithmetic_underlying_cor_CSD__2[[#This Row],[Benjamini]],1,0)</f>
        <v>1</v>
      </c>
    </row>
    <row r="798" spans="1:14" x14ac:dyDescent="0.35">
      <c r="A798" s="1" t="s">
        <v>366</v>
      </c>
      <c r="B798" s="1" t="s">
        <v>28</v>
      </c>
      <c r="C798" s="1">
        <v>-0.531806</v>
      </c>
      <c r="D798" s="1">
        <v>-8.4489589552199998E-2</v>
      </c>
      <c r="E798" s="1" t="s">
        <v>16</v>
      </c>
      <c r="F798" s="1">
        <v>-0.531806</v>
      </c>
      <c r="G798" s="1">
        <f>ABS(arithmetic_underlying_cor_CSD__2[[#This Row],[rho_BP]])*SQRT(139-2)/SQRT(1-ABS(arithmetic_underlying_cor_CSD__2[[#This Row],[rho_BP]])^2)</f>
        <v>7.3501924673287382</v>
      </c>
      <c r="H798" s="1">
        <f>ABS(arithmetic_underlying_cor_CSD__2[[#This Row],[rho_ctrl]])*SQRT(201-2)/SQRT(1-ABS(arithmetic_underlying_cor_CSD__2[[#This Row],[rho_ctrl]])^2)</f>
        <v>1.1961493297983925</v>
      </c>
      <c r="I798" s="1">
        <f xml:space="preserve"> _xlfn.T.DIST.2T(arithmetic_underlying_cor_CSD__2[[#This Row],[t1]],139-2)</f>
        <v>1.6220597900322012E-11</v>
      </c>
      <c r="J798" s="1">
        <f xml:space="preserve"> _xlfn.T.DIST.2T(arithmetic_underlying_cor_CSD__2[[#This Row],[t2]],201-2)</f>
        <v>0.23306153788206424</v>
      </c>
      <c r="K798" s="1">
        <f>arithmetic_underlying_cor_CSD__2[[#This Row],[p1]]*arithmetic_underlying_cor_CSD__2[[#This Row],[p2]]</f>
        <v>3.7803974920156299E-12</v>
      </c>
      <c r="L798" s="1">
        <v>797</v>
      </c>
      <c r="M798" s="1">
        <f>(arithmetic_underlying_cor_CSD__2[[#This Row],[Rank]]/9906756)*0.05</f>
        <v>4.0225074686405928E-6</v>
      </c>
      <c r="N798" s="1">
        <f>IF(arithmetic_underlying_cor_CSD__2[[#This Row],[p1p2]]&lt;arithmetic_underlying_cor_CSD__2[[#This Row],[Benjamini]],1,0)</f>
        <v>1</v>
      </c>
    </row>
    <row r="799" spans="1:14" x14ac:dyDescent="0.35">
      <c r="A799" s="1" t="s">
        <v>28</v>
      </c>
      <c r="B799" s="1" t="s">
        <v>366</v>
      </c>
      <c r="C799" s="1">
        <v>-0.531806</v>
      </c>
      <c r="D799" s="1">
        <v>-8.4489589552199998E-2</v>
      </c>
      <c r="E799" s="1" t="s">
        <v>16</v>
      </c>
      <c r="F799" s="1">
        <v>-0.531806</v>
      </c>
      <c r="G799" s="1">
        <f>ABS(arithmetic_underlying_cor_CSD__2[[#This Row],[rho_BP]])*SQRT(139-2)/SQRT(1-ABS(arithmetic_underlying_cor_CSD__2[[#This Row],[rho_BP]])^2)</f>
        <v>7.3501924673287382</v>
      </c>
      <c r="H799" s="1">
        <f>ABS(arithmetic_underlying_cor_CSD__2[[#This Row],[rho_ctrl]])*SQRT(201-2)/SQRT(1-ABS(arithmetic_underlying_cor_CSD__2[[#This Row],[rho_ctrl]])^2)</f>
        <v>1.1961493297983925</v>
      </c>
      <c r="I799" s="1">
        <f xml:space="preserve"> _xlfn.T.DIST.2T(arithmetic_underlying_cor_CSD__2[[#This Row],[t1]],139-2)</f>
        <v>1.6220597900322012E-11</v>
      </c>
      <c r="J799" s="1">
        <f xml:space="preserve"> _xlfn.T.DIST.2T(arithmetic_underlying_cor_CSD__2[[#This Row],[t2]],201-2)</f>
        <v>0.23306153788206424</v>
      </c>
      <c r="K799" s="1">
        <f>arithmetic_underlying_cor_CSD__2[[#This Row],[p1]]*arithmetic_underlying_cor_CSD__2[[#This Row],[p2]]</f>
        <v>3.7803974920156299E-12</v>
      </c>
      <c r="L799" s="1">
        <v>798</v>
      </c>
      <c r="M799" s="1">
        <f>(arithmetic_underlying_cor_CSD__2[[#This Row],[Rank]]/9906756)*0.05</f>
        <v>4.0275545294544458E-6</v>
      </c>
      <c r="N799" s="1">
        <f>IF(arithmetic_underlying_cor_CSD__2[[#This Row],[p1p2]]&lt;arithmetic_underlying_cor_CSD__2[[#This Row],[Benjamini]],1,0)</f>
        <v>1</v>
      </c>
    </row>
    <row r="800" spans="1:14" x14ac:dyDescent="0.35">
      <c r="A800" s="1" t="s">
        <v>445</v>
      </c>
      <c r="B800" s="1" t="s">
        <v>183</v>
      </c>
      <c r="C800" s="1">
        <v>0.527086848921</v>
      </c>
      <c r="D800" s="1">
        <v>9.6838347462699995E-2</v>
      </c>
      <c r="E800" s="1" t="s">
        <v>16</v>
      </c>
      <c r="F800" s="1">
        <v>0.527086848921</v>
      </c>
      <c r="G800" s="1">
        <f>ABS(arithmetic_underlying_cor_CSD__2[[#This Row],[rho_BP]])*SQRT(139-2)/SQRT(1-ABS(arithmetic_underlying_cor_CSD__2[[#This Row],[rho_BP]])^2)</f>
        <v>7.259720486996188</v>
      </c>
      <c r="H800" s="1">
        <f>ABS(arithmetic_underlying_cor_CSD__2[[#This Row],[rho_ctrl]])*SQRT(201-2)/SQRT(1-ABS(arithmetic_underlying_cor_CSD__2[[#This Row],[rho_ctrl]])^2)</f>
        <v>1.3725236931650815</v>
      </c>
      <c r="I800" s="1">
        <f xml:space="preserve"> _xlfn.T.DIST.2T(arithmetic_underlying_cor_CSD__2[[#This Row],[t1]],139-2)</f>
        <v>2.6321958061214366E-11</v>
      </c>
      <c r="J800" s="1">
        <f xml:space="preserve"> _xlfn.T.DIST.2T(arithmetic_underlying_cor_CSD__2[[#This Row],[t2]],201-2)</f>
        <v>0.17144538452146688</v>
      </c>
      <c r="K800" s="1">
        <f>arithmetic_underlying_cor_CSD__2[[#This Row],[p1]]*arithmetic_underlying_cor_CSD__2[[#This Row],[p2]]</f>
        <v>4.5127782211628217E-12</v>
      </c>
      <c r="L800" s="1">
        <v>799</v>
      </c>
      <c r="M800" s="1">
        <f>(arithmetic_underlying_cor_CSD__2[[#This Row],[Rank]]/9906756)*0.05</f>
        <v>4.0326015902682979E-6</v>
      </c>
      <c r="N800" s="1">
        <f>IF(arithmetic_underlying_cor_CSD__2[[#This Row],[p1p2]]&lt;arithmetic_underlying_cor_CSD__2[[#This Row],[Benjamini]],1,0)</f>
        <v>1</v>
      </c>
    </row>
    <row r="801" spans="1:14" x14ac:dyDescent="0.35">
      <c r="A801" s="1" t="s">
        <v>183</v>
      </c>
      <c r="B801" s="1" t="s">
        <v>445</v>
      </c>
      <c r="C801" s="1">
        <v>0.527086848921</v>
      </c>
      <c r="D801" s="1">
        <v>9.6838347462699995E-2</v>
      </c>
      <c r="E801" s="1" t="s">
        <v>16</v>
      </c>
      <c r="F801" s="1">
        <v>0.527086848921</v>
      </c>
      <c r="G801" s="1">
        <f>ABS(arithmetic_underlying_cor_CSD__2[[#This Row],[rho_BP]])*SQRT(139-2)/SQRT(1-ABS(arithmetic_underlying_cor_CSD__2[[#This Row],[rho_BP]])^2)</f>
        <v>7.259720486996188</v>
      </c>
      <c r="H801" s="1">
        <f>ABS(arithmetic_underlying_cor_CSD__2[[#This Row],[rho_ctrl]])*SQRT(201-2)/SQRT(1-ABS(arithmetic_underlying_cor_CSD__2[[#This Row],[rho_ctrl]])^2)</f>
        <v>1.3725236931650815</v>
      </c>
      <c r="I801" s="1">
        <f xml:space="preserve"> _xlfn.T.DIST.2T(arithmetic_underlying_cor_CSD__2[[#This Row],[t1]],139-2)</f>
        <v>2.6321958061214366E-11</v>
      </c>
      <c r="J801" s="1">
        <f xml:space="preserve"> _xlfn.T.DIST.2T(arithmetic_underlying_cor_CSD__2[[#This Row],[t2]],201-2)</f>
        <v>0.17144538452146688</v>
      </c>
      <c r="K801" s="1">
        <f>arithmetic_underlying_cor_CSD__2[[#This Row],[p1]]*arithmetic_underlying_cor_CSD__2[[#This Row],[p2]]</f>
        <v>4.5127782211628217E-12</v>
      </c>
      <c r="L801" s="1">
        <v>800</v>
      </c>
      <c r="M801" s="1">
        <f>(arithmetic_underlying_cor_CSD__2[[#This Row],[Rank]]/9906756)*0.05</f>
        <v>4.0376486510821508E-6</v>
      </c>
      <c r="N801" s="1">
        <f>IF(arithmetic_underlying_cor_CSD__2[[#This Row],[p1p2]]&lt;arithmetic_underlying_cor_CSD__2[[#This Row],[Benjamini]],1,0)</f>
        <v>1</v>
      </c>
    </row>
    <row r="802" spans="1:14" x14ac:dyDescent="0.35">
      <c r="A802" s="1" t="s">
        <v>197</v>
      </c>
      <c r="B802" s="1" t="s">
        <v>105</v>
      </c>
      <c r="C802" s="1">
        <v>2.75259208633E-2</v>
      </c>
      <c r="D802" s="1">
        <v>0.459665647761</v>
      </c>
      <c r="E802" s="1" t="s">
        <v>16</v>
      </c>
      <c r="F802" s="1">
        <v>0.459665647761</v>
      </c>
      <c r="G802" s="1">
        <f>ABS(arithmetic_underlying_cor_CSD__2[[#This Row],[rho_BP]])*SQRT(139-2)/SQRT(1-ABS(arithmetic_underlying_cor_CSD__2[[#This Row],[rho_BP]])^2)</f>
        <v>0.32230476795338309</v>
      </c>
      <c r="H802" s="1">
        <f>ABS(arithmetic_underlying_cor_CSD__2[[#This Row],[rho_ctrl]])*SQRT(201-2)/SQRT(1-ABS(arithmetic_underlying_cor_CSD__2[[#This Row],[rho_ctrl]])^2)</f>
        <v>7.3014750211689465</v>
      </c>
      <c r="I802" s="1">
        <f xml:space="preserve"> _xlfn.T.DIST.2T(arithmetic_underlying_cor_CSD__2[[#This Row],[t1]],139-2)</f>
        <v>0.74771313369002934</v>
      </c>
      <c r="J802" s="1">
        <f xml:space="preserve"> _xlfn.T.DIST.2T(arithmetic_underlying_cor_CSD__2[[#This Row],[t2]],201-2)</f>
        <v>6.6825125163150069E-12</v>
      </c>
      <c r="K802" s="1">
        <f>arithmetic_underlying_cor_CSD__2[[#This Row],[p1]]*arithmetic_underlying_cor_CSD__2[[#This Row],[p2]]</f>
        <v>4.996602374496737E-12</v>
      </c>
      <c r="L802" s="1">
        <v>801</v>
      </c>
      <c r="M802" s="1">
        <f>(arithmetic_underlying_cor_CSD__2[[#This Row],[Rank]]/9906756)*0.05</f>
        <v>4.042695711896003E-6</v>
      </c>
      <c r="N802" s="1">
        <f>IF(arithmetic_underlying_cor_CSD__2[[#This Row],[p1p2]]&lt;arithmetic_underlying_cor_CSD__2[[#This Row],[Benjamini]],1,0)</f>
        <v>1</v>
      </c>
    </row>
    <row r="803" spans="1:14" x14ac:dyDescent="0.35">
      <c r="A803" s="1" t="s">
        <v>105</v>
      </c>
      <c r="B803" s="1" t="s">
        <v>197</v>
      </c>
      <c r="C803" s="1">
        <v>2.75259208633E-2</v>
      </c>
      <c r="D803" s="1">
        <v>0.459665647761</v>
      </c>
      <c r="E803" s="1" t="s">
        <v>16</v>
      </c>
      <c r="F803" s="1">
        <v>0.459665647761</v>
      </c>
      <c r="G803" s="1">
        <f>ABS(arithmetic_underlying_cor_CSD__2[[#This Row],[rho_BP]])*SQRT(139-2)/SQRT(1-ABS(arithmetic_underlying_cor_CSD__2[[#This Row],[rho_BP]])^2)</f>
        <v>0.32230476795338309</v>
      </c>
      <c r="H803" s="1">
        <f>ABS(arithmetic_underlying_cor_CSD__2[[#This Row],[rho_ctrl]])*SQRT(201-2)/SQRT(1-ABS(arithmetic_underlying_cor_CSD__2[[#This Row],[rho_ctrl]])^2)</f>
        <v>7.3014750211689465</v>
      </c>
      <c r="I803" s="1">
        <f xml:space="preserve"> _xlfn.T.DIST.2T(arithmetic_underlying_cor_CSD__2[[#This Row],[t1]],139-2)</f>
        <v>0.74771313369002934</v>
      </c>
      <c r="J803" s="1">
        <f xml:space="preserve"> _xlfn.T.DIST.2T(arithmetic_underlying_cor_CSD__2[[#This Row],[t2]],201-2)</f>
        <v>6.6825125163150069E-12</v>
      </c>
      <c r="K803" s="1">
        <f>arithmetic_underlying_cor_CSD__2[[#This Row],[p1]]*arithmetic_underlying_cor_CSD__2[[#This Row],[p2]]</f>
        <v>4.996602374496737E-12</v>
      </c>
      <c r="L803" s="1">
        <v>802</v>
      </c>
      <c r="M803" s="1">
        <f>(arithmetic_underlying_cor_CSD__2[[#This Row],[Rank]]/9906756)*0.05</f>
        <v>4.0477427727098559E-6</v>
      </c>
      <c r="N803" s="1">
        <f>IF(arithmetic_underlying_cor_CSD__2[[#This Row],[p1p2]]&lt;arithmetic_underlying_cor_CSD__2[[#This Row],[Benjamini]],1,0)</f>
        <v>1</v>
      </c>
    </row>
    <row r="804" spans="1:14" x14ac:dyDescent="0.35">
      <c r="A804" s="1" t="s">
        <v>108</v>
      </c>
      <c r="B804" s="1" t="s">
        <v>727</v>
      </c>
      <c r="C804" s="1">
        <v>-0.54167724460400002</v>
      </c>
      <c r="D804" s="1">
        <v>-1.0140578607E-2</v>
      </c>
      <c r="E804" s="1" t="s">
        <v>16</v>
      </c>
      <c r="F804" s="1">
        <v>-0.54167724460400002</v>
      </c>
      <c r="G804" s="1">
        <f>ABS(arithmetic_underlying_cor_CSD__2[[#This Row],[rho_BP]])*SQRT(139-2)/SQRT(1-ABS(arithmetic_underlying_cor_CSD__2[[#This Row],[rho_BP]])^2)</f>
        <v>7.5425541021150373</v>
      </c>
      <c r="H804" s="1">
        <f>ABS(arithmetic_underlying_cor_CSD__2[[#This Row],[rho_ctrl]])*SQRT(201-2)/SQRT(1-ABS(arithmetic_underlying_cor_CSD__2[[#This Row],[rho_ctrl]])^2)</f>
        <v>0.14305782069240366</v>
      </c>
      <c r="I804" s="1">
        <f xml:space="preserve"> _xlfn.T.DIST.2T(arithmetic_underlying_cor_CSD__2[[#This Row],[t1]],139-2)</f>
        <v>5.7492817989279183E-12</v>
      </c>
      <c r="J804" s="1">
        <f xml:space="preserve"> _xlfn.T.DIST.2T(arithmetic_underlying_cor_CSD__2[[#This Row],[t2]],201-2)</f>
        <v>0.88638926505957527</v>
      </c>
      <c r="K804" s="1">
        <f>arithmetic_underlying_cor_CSD__2[[#This Row],[p1]]*arithmetic_underlying_cor_CSD__2[[#This Row],[p2]]</f>
        <v>5.0961016683721101E-12</v>
      </c>
      <c r="L804" s="1">
        <v>803</v>
      </c>
      <c r="M804" s="1">
        <f>(arithmetic_underlying_cor_CSD__2[[#This Row],[Rank]]/9906756)*0.05</f>
        <v>4.0527898335237089E-6</v>
      </c>
      <c r="N804" s="1">
        <f>IF(arithmetic_underlying_cor_CSD__2[[#This Row],[p1p2]]&lt;arithmetic_underlying_cor_CSD__2[[#This Row],[Benjamini]],1,0)</f>
        <v>1</v>
      </c>
    </row>
    <row r="805" spans="1:14" x14ac:dyDescent="0.35">
      <c r="A805" s="1" t="s">
        <v>727</v>
      </c>
      <c r="B805" s="1" t="s">
        <v>108</v>
      </c>
      <c r="C805" s="1">
        <v>-0.54167724460400002</v>
      </c>
      <c r="D805" s="1">
        <v>-1.0140578607E-2</v>
      </c>
      <c r="E805" s="1" t="s">
        <v>16</v>
      </c>
      <c r="F805" s="1">
        <v>-0.54167724460400002</v>
      </c>
      <c r="G805" s="1">
        <f>ABS(arithmetic_underlying_cor_CSD__2[[#This Row],[rho_BP]])*SQRT(139-2)/SQRT(1-ABS(arithmetic_underlying_cor_CSD__2[[#This Row],[rho_BP]])^2)</f>
        <v>7.5425541021150373</v>
      </c>
      <c r="H805" s="1">
        <f>ABS(arithmetic_underlying_cor_CSD__2[[#This Row],[rho_ctrl]])*SQRT(201-2)/SQRT(1-ABS(arithmetic_underlying_cor_CSD__2[[#This Row],[rho_ctrl]])^2)</f>
        <v>0.14305782069240366</v>
      </c>
      <c r="I805" s="1">
        <f xml:space="preserve"> _xlfn.T.DIST.2T(arithmetic_underlying_cor_CSD__2[[#This Row],[t1]],139-2)</f>
        <v>5.7492817989279183E-12</v>
      </c>
      <c r="J805" s="1">
        <f xml:space="preserve"> _xlfn.T.DIST.2T(arithmetic_underlying_cor_CSD__2[[#This Row],[t2]],201-2)</f>
        <v>0.88638926505957527</v>
      </c>
      <c r="K805" s="1">
        <f>arithmetic_underlying_cor_CSD__2[[#This Row],[p1]]*arithmetic_underlying_cor_CSD__2[[#This Row],[p2]]</f>
        <v>5.0961016683721101E-12</v>
      </c>
      <c r="L805" s="1">
        <v>804</v>
      </c>
      <c r="M805" s="1">
        <f>(arithmetic_underlying_cor_CSD__2[[#This Row],[Rank]]/9906756)*0.05</f>
        <v>4.057836894337561E-6</v>
      </c>
      <c r="N805" s="1">
        <f>IF(arithmetic_underlying_cor_CSD__2[[#This Row],[p1p2]]&lt;arithmetic_underlying_cor_CSD__2[[#This Row],[Benjamini]],1,0)</f>
        <v>1</v>
      </c>
    </row>
    <row r="806" spans="1:14" x14ac:dyDescent="0.35">
      <c r="A806" s="1" t="s">
        <v>246</v>
      </c>
      <c r="B806" s="1" t="s">
        <v>108</v>
      </c>
      <c r="C806" s="1">
        <v>0.52686232374099995</v>
      </c>
      <c r="D806" s="1">
        <v>9.2960084577100005E-2</v>
      </c>
      <c r="E806" s="1" t="s">
        <v>16</v>
      </c>
      <c r="F806" s="1">
        <v>0.52686232374099995</v>
      </c>
      <c r="G806" s="1">
        <f>ABS(arithmetic_underlying_cor_CSD__2[[#This Row],[rho_BP]])*SQRT(139-2)/SQRT(1-ABS(arithmetic_underlying_cor_CSD__2[[#This Row],[rho_BP]])^2)</f>
        <v>7.2554394308567218</v>
      </c>
      <c r="H806" s="1">
        <f>ABS(arithmetic_underlying_cor_CSD__2[[#This Row],[rho_ctrl]])*SQRT(201-2)/SQRT(1-ABS(arithmetic_underlying_cor_CSD__2[[#This Row],[rho_ctrl]])^2)</f>
        <v>1.3170664834137489</v>
      </c>
      <c r="I806" s="1">
        <f xml:space="preserve"> _xlfn.T.DIST.2T(arithmetic_underlying_cor_CSD__2[[#This Row],[t1]],139-2)</f>
        <v>2.6930275918976301E-11</v>
      </c>
      <c r="J806" s="1">
        <f xml:space="preserve"> _xlfn.T.DIST.2T(arithmetic_underlying_cor_CSD__2[[#This Row],[t2]],201-2)</f>
        <v>0.18933092105110511</v>
      </c>
      <c r="K806" s="1">
        <f>arithmetic_underlying_cor_CSD__2[[#This Row],[p1]]*arithmetic_underlying_cor_CSD__2[[#This Row],[p2]]</f>
        <v>5.0987339439001786E-12</v>
      </c>
      <c r="L806" s="1">
        <v>805</v>
      </c>
      <c r="M806" s="1">
        <f>(arithmetic_underlying_cor_CSD__2[[#This Row],[Rank]]/9906756)*0.05</f>
        <v>4.0628839551514139E-6</v>
      </c>
      <c r="N806" s="1">
        <f>IF(arithmetic_underlying_cor_CSD__2[[#This Row],[p1p2]]&lt;arithmetic_underlying_cor_CSD__2[[#This Row],[Benjamini]],1,0)</f>
        <v>1</v>
      </c>
    </row>
    <row r="807" spans="1:14" x14ac:dyDescent="0.35">
      <c r="A807" s="1" t="s">
        <v>108</v>
      </c>
      <c r="B807" s="1" t="s">
        <v>246</v>
      </c>
      <c r="C807" s="1">
        <v>0.52686232374099995</v>
      </c>
      <c r="D807" s="1">
        <v>9.2960084577100005E-2</v>
      </c>
      <c r="E807" s="1" t="s">
        <v>16</v>
      </c>
      <c r="F807" s="1">
        <v>0.52686232374099995</v>
      </c>
      <c r="G807" s="1">
        <f>ABS(arithmetic_underlying_cor_CSD__2[[#This Row],[rho_BP]])*SQRT(139-2)/SQRT(1-ABS(arithmetic_underlying_cor_CSD__2[[#This Row],[rho_BP]])^2)</f>
        <v>7.2554394308567218</v>
      </c>
      <c r="H807" s="1">
        <f>ABS(arithmetic_underlying_cor_CSD__2[[#This Row],[rho_ctrl]])*SQRT(201-2)/SQRT(1-ABS(arithmetic_underlying_cor_CSD__2[[#This Row],[rho_ctrl]])^2)</f>
        <v>1.3170664834137489</v>
      </c>
      <c r="I807" s="1">
        <f xml:space="preserve"> _xlfn.T.DIST.2T(arithmetic_underlying_cor_CSD__2[[#This Row],[t1]],139-2)</f>
        <v>2.6930275918976301E-11</v>
      </c>
      <c r="J807" s="1">
        <f xml:space="preserve"> _xlfn.T.DIST.2T(arithmetic_underlying_cor_CSD__2[[#This Row],[t2]],201-2)</f>
        <v>0.18933092105110511</v>
      </c>
      <c r="K807" s="1">
        <f>arithmetic_underlying_cor_CSD__2[[#This Row],[p1]]*arithmetic_underlying_cor_CSD__2[[#This Row],[p2]]</f>
        <v>5.0987339439001786E-12</v>
      </c>
      <c r="L807" s="1">
        <v>806</v>
      </c>
      <c r="M807" s="1">
        <f>(arithmetic_underlying_cor_CSD__2[[#This Row],[Rank]]/9906756)*0.05</f>
        <v>4.067931015965266E-6</v>
      </c>
      <c r="N807" s="1">
        <f>IF(arithmetic_underlying_cor_CSD__2[[#This Row],[p1p2]]&lt;arithmetic_underlying_cor_CSD__2[[#This Row],[Benjamini]],1,0)</f>
        <v>1</v>
      </c>
    </row>
    <row r="808" spans="1:14" x14ac:dyDescent="0.35">
      <c r="A808" s="1" t="s">
        <v>247</v>
      </c>
      <c r="B808" s="1" t="s">
        <v>108</v>
      </c>
      <c r="C808" s="1">
        <v>0.53710806474799999</v>
      </c>
      <c r="D808" s="1">
        <v>3.4464155721399999E-2</v>
      </c>
      <c r="E808" s="1" t="s">
        <v>16</v>
      </c>
      <c r="F808" s="1">
        <v>0.53710806474799999</v>
      </c>
      <c r="G808" s="1">
        <f>ABS(arithmetic_underlying_cor_CSD__2[[#This Row],[rho_BP]])*SQRT(139-2)/SQRT(1-ABS(arithmetic_underlying_cor_CSD__2[[#This Row],[rho_BP]])^2)</f>
        <v>7.4529798871095663</v>
      </c>
      <c r="H808" s="1">
        <f>ABS(arithmetic_underlying_cor_CSD__2[[#This Row],[rho_ctrl]])*SQRT(201-2)/SQRT(1-ABS(arithmetic_underlying_cor_CSD__2[[#This Row],[rho_ctrl]])^2)</f>
        <v>0.48646573802199877</v>
      </c>
      <c r="I808" s="1">
        <f xml:space="preserve"> _xlfn.T.DIST.2T(arithmetic_underlying_cor_CSD__2[[#This Row],[t1]],139-2)</f>
        <v>9.3311498467422168E-12</v>
      </c>
      <c r="J808" s="1">
        <f xml:space="preserve"> _xlfn.T.DIST.2T(arithmetic_underlying_cor_CSD__2[[#This Row],[t2]],201-2)</f>
        <v>0.6271722986990107</v>
      </c>
      <c r="K808" s="1">
        <f>arithmetic_underlying_cor_CSD__2[[#This Row],[p1]]*arithmetic_underlying_cor_CSD__2[[#This Row],[p2]]</f>
        <v>5.8522386988862378E-12</v>
      </c>
      <c r="L808" s="1">
        <v>807</v>
      </c>
      <c r="M808" s="1">
        <f>(arithmetic_underlying_cor_CSD__2[[#This Row],[Rank]]/9906756)*0.05</f>
        <v>4.0729780767791199E-6</v>
      </c>
      <c r="N808" s="1">
        <f>IF(arithmetic_underlying_cor_CSD__2[[#This Row],[p1p2]]&lt;arithmetic_underlying_cor_CSD__2[[#This Row],[Benjamini]],1,0)</f>
        <v>1</v>
      </c>
    </row>
    <row r="809" spans="1:14" x14ac:dyDescent="0.35">
      <c r="A809" s="1" t="s">
        <v>108</v>
      </c>
      <c r="B809" s="1" t="s">
        <v>247</v>
      </c>
      <c r="C809" s="1">
        <v>0.53710806474799999</v>
      </c>
      <c r="D809" s="1">
        <v>3.4464155721399999E-2</v>
      </c>
      <c r="E809" s="1" t="s">
        <v>16</v>
      </c>
      <c r="F809" s="1">
        <v>0.53710806474799999</v>
      </c>
      <c r="G809" s="1">
        <f>ABS(arithmetic_underlying_cor_CSD__2[[#This Row],[rho_BP]])*SQRT(139-2)/SQRT(1-ABS(arithmetic_underlying_cor_CSD__2[[#This Row],[rho_BP]])^2)</f>
        <v>7.4529798871095663</v>
      </c>
      <c r="H809" s="1">
        <f>ABS(arithmetic_underlying_cor_CSD__2[[#This Row],[rho_ctrl]])*SQRT(201-2)/SQRT(1-ABS(arithmetic_underlying_cor_CSD__2[[#This Row],[rho_ctrl]])^2)</f>
        <v>0.48646573802199877</v>
      </c>
      <c r="I809" s="1">
        <f xml:space="preserve"> _xlfn.T.DIST.2T(arithmetic_underlying_cor_CSD__2[[#This Row],[t1]],139-2)</f>
        <v>9.3311498467422168E-12</v>
      </c>
      <c r="J809" s="1">
        <f xml:space="preserve"> _xlfn.T.DIST.2T(arithmetic_underlying_cor_CSD__2[[#This Row],[t2]],201-2)</f>
        <v>0.6271722986990107</v>
      </c>
      <c r="K809" s="1">
        <f>arithmetic_underlying_cor_CSD__2[[#This Row],[p1]]*arithmetic_underlying_cor_CSD__2[[#This Row],[p2]]</f>
        <v>5.8522386988862378E-12</v>
      </c>
      <c r="L809" s="1">
        <v>808</v>
      </c>
      <c r="M809" s="1">
        <f>(arithmetic_underlying_cor_CSD__2[[#This Row],[Rank]]/9906756)*0.05</f>
        <v>4.078025137592972E-6</v>
      </c>
      <c r="N809" s="1">
        <f>IF(arithmetic_underlying_cor_CSD__2[[#This Row],[p1p2]]&lt;arithmetic_underlying_cor_CSD__2[[#This Row],[Benjamini]],1,0)</f>
        <v>1</v>
      </c>
    </row>
    <row r="810" spans="1:14" x14ac:dyDescent="0.35">
      <c r="A810" s="1" t="s">
        <v>148</v>
      </c>
      <c r="B810" s="1" t="s">
        <v>149</v>
      </c>
      <c r="C810" s="1">
        <v>2.78449136691E-2</v>
      </c>
      <c r="D810" s="1">
        <v>0.45778028855699998</v>
      </c>
      <c r="E810" s="1" t="s">
        <v>16</v>
      </c>
      <c r="F810" s="1">
        <v>0.45778028855699998</v>
      </c>
      <c r="G810" s="1">
        <f>ABS(arithmetic_underlying_cor_CSD__2[[#This Row],[rho_BP]])*SQRT(139-2)/SQRT(1-ABS(arithmetic_underlying_cor_CSD__2[[#This Row],[rho_BP]])^2)</f>
        <v>0.32604277992321307</v>
      </c>
      <c r="H810" s="1">
        <f>ABS(arithmetic_underlying_cor_CSD__2[[#This Row],[rho_ctrl]])*SQRT(201-2)/SQRT(1-ABS(arithmetic_underlying_cor_CSD__2[[#This Row],[rho_ctrl]])^2)</f>
        <v>7.2635668717671109</v>
      </c>
      <c r="I810" s="1">
        <f xml:space="preserve"> _xlfn.T.DIST.2T(arithmetic_underlying_cor_CSD__2[[#This Row],[t1]],139-2)</f>
        <v>0.74488948567737467</v>
      </c>
      <c r="J810" s="1">
        <f xml:space="preserve"> _xlfn.T.DIST.2T(arithmetic_underlying_cor_CSD__2[[#This Row],[t2]],201-2)</f>
        <v>8.3428107354730776E-12</v>
      </c>
      <c r="K810" s="1">
        <f>arithmetic_underlying_cor_CSD__2[[#This Row],[p1]]*arithmetic_underlying_cor_CSD__2[[#This Row],[p2]]</f>
        <v>6.2144719978502208E-12</v>
      </c>
      <c r="L810" s="1">
        <v>809</v>
      </c>
      <c r="M810" s="1">
        <f>(arithmetic_underlying_cor_CSD__2[[#This Row],[Rank]]/9906756)*0.05</f>
        <v>4.0830721984068249E-6</v>
      </c>
      <c r="N810" s="1">
        <f>IF(arithmetic_underlying_cor_CSD__2[[#This Row],[p1p2]]&lt;arithmetic_underlying_cor_CSD__2[[#This Row],[Benjamini]],1,0)</f>
        <v>1</v>
      </c>
    </row>
    <row r="811" spans="1:14" x14ac:dyDescent="0.35">
      <c r="A811" s="1" t="s">
        <v>149</v>
      </c>
      <c r="B811" s="1" t="s">
        <v>148</v>
      </c>
      <c r="C811" s="1">
        <v>2.78449136691E-2</v>
      </c>
      <c r="D811" s="1">
        <v>0.45778028855699998</v>
      </c>
      <c r="E811" s="1" t="s">
        <v>16</v>
      </c>
      <c r="F811" s="1">
        <v>0.45778028855699998</v>
      </c>
      <c r="G811" s="1">
        <f>ABS(arithmetic_underlying_cor_CSD__2[[#This Row],[rho_BP]])*SQRT(139-2)/SQRT(1-ABS(arithmetic_underlying_cor_CSD__2[[#This Row],[rho_BP]])^2)</f>
        <v>0.32604277992321307</v>
      </c>
      <c r="H811" s="1">
        <f>ABS(arithmetic_underlying_cor_CSD__2[[#This Row],[rho_ctrl]])*SQRT(201-2)/SQRT(1-ABS(arithmetic_underlying_cor_CSD__2[[#This Row],[rho_ctrl]])^2)</f>
        <v>7.2635668717671109</v>
      </c>
      <c r="I811" s="1">
        <f xml:space="preserve"> _xlfn.T.DIST.2T(arithmetic_underlying_cor_CSD__2[[#This Row],[t1]],139-2)</f>
        <v>0.74488948567737467</v>
      </c>
      <c r="J811" s="1">
        <f xml:space="preserve"> _xlfn.T.DIST.2T(arithmetic_underlying_cor_CSD__2[[#This Row],[t2]],201-2)</f>
        <v>8.3428107354730776E-12</v>
      </c>
      <c r="K811" s="1">
        <f>arithmetic_underlying_cor_CSD__2[[#This Row],[p1]]*arithmetic_underlying_cor_CSD__2[[#This Row],[p2]]</f>
        <v>6.2144719978502208E-12</v>
      </c>
      <c r="L811" s="1">
        <v>810</v>
      </c>
      <c r="M811" s="1">
        <f>(arithmetic_underlying_cor_CSD__2[[#This Row],[Rank]]/9906756)*0.05</f>
        <v>4.0881192592206779E-6</v>
      </c>
      <c r="N811" s="1">
        <f>IF(arithmetic_underlying_cor_CSD__2[[#This Row],[p1p2]]&lt;arithmetic_underlying_cor_CSD__2[[#This Row],[Benjamini]],1,0)</f>
        <v>1</v>
      </c>
    </row>
    <row r="812" spans="1:14" x14ac:dyDescent="0.35">
      <c r="A812" s="1" t="s">
        <v>758</v>
      </c>
      <c r="B812" s="1" t="s">
        <v>759</v>
      </c>
      <c r="C812" s="1">
        <v>0.52463114820099999</v>
      </c>
      <c r="D812" s="1">
        <v>8.8939847263699995E-2</v>
      </c>
      <c r="E812" s="1" t="s">
        <v>16</v>
      </c>
      <c r="F812" s="1">
        <v>0.52463114820099999</v>
      </c>
      <c r="G812" s="1">
        <f>ABS(arithmetic_underlying_cor_CSD__2[[#This Row],[rho_BP]])*SQRT(139-2)/SQRT(1-ABS(arithmetic_underlying_cor_CSD__2[[#This Row],[rho_BP]])^2)</f>
        <v>7.2130111003347199</v>
      </c>
      <c r="H812" s="1">
        <f>ABS(arithmetic_underlying_cor_CSD__2[[#This Row],[rho_ctrl]])*SQRT(201-2)/SQRT(1-ABS(arithmetic_underlying_cor_CSD__2[[#This Row],[rho_ctrl]])^2)</f>
        <v>1.2596429094091866</v>
      </c>
      <c r="I812" s="1">
        <f xml:space="preserve"> _xlfn.T.DIST.2T(arithmetic_underlying_cor_CSD__2[[#This Row],[t1]],139-2)</f>
        <v>3.3763737943043362E-11</v>
      </c>
      <c r="J812" s="1">
        <f xml:space="preserve"> _xlfn.T.DIST.2T(arithmetic_underlying_cor_CSD__2[[#This Row],[t2]],201-2)</f>
        <v>0.20927354038383611</v>
      </c>
      <c r="K812" s="1">
        <f>arithmetic_underlying_cor_CSD__2[[#This Row],[p1]]*arithmetic_underlying_cor_CSD__2[[#This Row],[p2]]</f>
        <v>7.0658569759327445E-12</v>
      </c>
      <c r="L812" s="1">
        <v>811</v>
      </c>
      <c r="M812" s="1">
        <f>(arithmetic_underlying_cor_CSD__2[[#This Row],[Rank]]/9906756)*0.05</f>
        <v>4.09316632003453E-6</v>
      </c>
      <c r="N812" s="1">
        <f>IF(arithmetic_underlying_cor_CSD__2[[#This Row],[p1p2]]&lt;arithmetic_underlying_cor_CSD__2[[#This Row],[Benjamini]],1,0)</f>
        <v>1</v>
      </c>
    </row>
    <row r="813" spans="1:14" x14ac:dyDescent="0.35">
      <c r="A813" s="1" t="s">
        <v>759</v>
      </c>
      <c r="B813" s="1" t="s">
        <v>758</v>
      </c>
      <c r="C813" s="1">
        <v>0.52463114820099999</v>
      </c>
      <c r="D813" s="1">
        <v>8.8939847263699995E-2</v>
      </c>
      <c r="E813" s="1" t="s">
        <v>16</v>
      </c>
      <c r="F813" s="1">
        <v>0.52463114820099999</v>
      </c>
      <c r="G813" s="1">
        <f>ABS(arithmetic_underlying_cor_CSD__2[[#This Row],[rho_BP]])*SQRT(139-2)/SQRT(1-ABS(arithmetic_underlying_cor_CSD__2[[#This Row],[rho_BP]])^2)</f>
        <v>7.2130111003347199</v>
      </c>
      <c r="H813" s="1">
        <f>ABS(arithmetic_underlying_cor_CSD__2[[#This Row],[rho_ctrl]])*SQRT(201-2)/SQRT(1-ABS(arithmetic_underlying_cor_CSD__2[[#This Row],[rho_ctrl]])^2)</f>
        <v>1.2596429094091866</v>
      </c>
      <c r="I813" s="1">
        <f xml:space="preserve"> _xlfn.T.DIST.2T(arithmetic_underlying_cor_CSD__2[[#This Row],[t1]],139-2)</f>
        <v>3.3763737943043362E-11</v>
      </c>
      <c r="J813" s="1">
        <f xml:space="preserve"> _xlfn.T.DIST.2T(arithmetic_underlying_cor_CSD__2[[#This Row],[t2]],201-2)</f>
        <v>0.20927354038383611</v>
      </c>
      <c r="K813" s="1">
        <f>arithmetic_underlying_cor_CSD__2[[#This Row],[p1]]*arithmetic_underlying_cor_CSD__2[[#This Row],[p2]]</f>
        <v>7.0658569759327445E-12</v>
      </c>
      <c r="L813" s="1">
        <v>812</v>
      </c>
      <c r="M813" s="1">
        <f>(arithmetic_underlying_cor_CSD__2[[#This Row],[Rank]]/9906756)*0.05</f>
        <v>4.0982133808483829E-6</v>
      </c>
      <c r="N813" s="1">
        <f>IF(arithmetic_underlying_cor_CSD__2[[#This Row],[p1p2]]&lt;arithmetic_underlying_cor_CSD__2[[#This Row],[Benjamini]],1,0)</f>
        <v>1</v>
      </c>
    </row>
    <row r="814" spans="1:14" x14ac:dyDescent="0.35">
      <c r="A814" s="1" t="s">
        <v>173</v>
      </c>
      <c r="B814" s="1" t="s">
        <v>175</v>
      </c>
      <c r="C814" s="1">
        <v>0.52319726546800005</v>
      </c>
      <c r="D814" s="1">
        <v>9.1684168656699996E-2</v>
      </c>
      <c r="E814" s="1" t="s">
        <v>16</v>
      </c>
      <c r="F814" s="1">
        <v>0.52319726546800005</v>
      </c>
      <c r="G814" s="1">
        <f>ABS(arithmetic_underlying_cor_CSD__2[[#This Row],[rho_BP]])*SQRT(139-2)/SQRT(1-ABS(arithmetic_underlying_cor_CSD__2[[#This Row],[rho_BP]])^2)</f>
        <v>7.1858526019510549</v>
      </c>
      <c r="H814" s="1">
        <f>ABS(arithmetic_underlying_cor_CSD__2[[#This Row],[rho_ctrl]])*SQRT(201-2)/SQRT(1-ABS(arithmetic_underlying_cor_CSD__2[[#This Row],[rho_ctrl]])^2)</f>
        <v>1.2988348756843988</v>
      </c>
      <c r="I814" s="1">
        <f xml:space="preserve"> _xlfn.T.DIST.2T(arithmetic_underlying_cor_CSD__2[[#This Row],[t1]],139-2)</f>
        <v>3.9011211674772815E-11</v>
      </c>
      <c r="J814" s="1">
        <f xml:space="preserve"> _xlfn.T.DIST.2T(arithmetic_underlying_cor_CSD__2[[#This Row],[t2]],201-2)</f>
        <v>0.19550356568075847</v>
      </c>
      <c r="K814" s="1">
        <f>arithmetic_underlying_cor_CSD__2[[#This Row],[p1]]*arithmetic_underlying_cor_CSD__2[[#This Row],[p2]]</f>
        <v>7.6268309839449186E-12</v>
      </c>
      <c r="L814" s="1">
        <v>813</v>
      </c>
      <c r="M814" s="1">
        <f>(arithmetic_underlying_cor_CSD__2[[#This Row],[Rank]]/9906756)*0.05</f>
        <v>4.1032604416622351E-6</v>
      </c>
      <c r="N814" s="1">
        <f>IF(arithmetic_underlying_cor_CSD__2[[#This Row],[p1p2]]&lt;arithmetic_underlying_cor_CSD__2[[#This Row],[Benjamini]],1,0)</f>
        <v>1</v>
      </c>
    </row>
    <row r="815" spans="1:14" x14ac:dyDescent="0.35">
      <c r="A815" s="1" t="s">
        <v>175</v>
      </c>
      <c r="B815" s="1" t="s">
        <v>173</v>
      </c>
      <c r="C815" s="1">
        <v>0.52319726546800005</v>
      </c>
      <c r="D815" s="1">
        <v>9.1684168656699996E-2</v>
      </c>
      <c r="E815" s="1" t="s">
        <v>16</v>
      </c>
      <c r="F815" s="1">
        <v>0.52319726546800005</v>
      </c>
      <c r="G815" s="1">
        <f>ABS(arithmetic_underlying_cor_CSD__2[[#This Row],[rho_BP]])*SQRT(139-2)/SQRT(1-ABS(arithmetic_underlying_cor_CSD__2[[#This Row],[rho_BP]])^2)</f>
        <v>7.1858526019510549</v>
      </c>
      <c r="H815" s="1">
        <f>ABS(arithmetic_underlying_cor_CSD__2[[#This Row],[rho_ctrl]])*SQRT(201-2)/SQRT(1-ABS(arithmetic_underlying_cor_CSD__2[[#This Row],[rho_ctrl]])^2)</f>
        <v>1.2988348756843988</v>
      </c>
      <c r="I815" s="1">
        <f xml:space="preserve"> _xlfn.T.DIST.2T(arithmetic_underlying_cor_CSD__2[[#This Row],[t1]],139-2)</f>
        <v>3.9011211674772815E-11</v>
      </c>
      <c r="J815" s="1">
        <f xml:space="preserve"> _xlfn.T.DIST.2T(arithmetic_underlying_cor_CSD__2[[#This Row],[t2]],201-2)</f>
        <v>0.19550356568075847</v>
      </c>
      <c r="K815" s="1">
        <f>arithmetic_underlying_cor_CSD__2[[#This Row],[p1]]*arithmetic_underlying_cor_CSD__2[[#This Row],[p2]]</f>
        <v>7.6268309839449186E-12</v>
      </c>
      <c r="L815" s="1">
        <v>814</v>
      </c>
      <c r="M815" s="1">
        <f>(arithmetic_underlying_cor_CSD__2[[#This Row],[Rank]]/9906756)*0.05</f>
        <v>4.108307502476088E-6</v>
      </c>
      <c r="N815" s="1">
        <f>IF(arithmetic_underlying_cor_CSD__2[[#This Row],[p1p2]]&lt;arithmetic_underlying_cor_CSD__2[[#This Row],[Benjamini]],1,0)</f>
        <v>1</v>
      </c>
    </row>
    <row r="816" spans="1:14" x14ac:dyDescent="0.35">
      <c r="A816" s="1" t="s">
        <v>352</v>
      </c>
      <c r="B816" s="1" t="s">
        <v>353</v>
      </c>
      <c r="C816" s="1">
        <v>-2.5228870503599999E-2</v>
      </c>
      <c r="D816" s="1">
        <v>-0.45578971144300001</v>
      </c>
      <c r="E816" s="1" t="s">
        <v>16</v>
      </c>
      <c r="F816" s="1">
        <v>-0.45578971144300001</v>
      </c>
      <c r="G816" s="1">
        <f>ABS(arithmetic_underlying_cor_CSD__2[[#This Row],[rho_BP]])*SQRT(139-2)/SQRT(1-ABS(arithmetic_underlying_cor_CSD__2[[#This Row],[rho_BP]])^2)</f>
        <v>0.29539038067875317</v>
      </c>
      <c r="H816" s="1">
        <f>ABS(arithmetic_underlying_cor_CSD__2[[#This Row],[rho_ctrl]])*SQRT(201-2)/SQRT(1-ABS(arithmetic_underlying_cor_CSD__2[[#This Row],[rho_ctrl]])^2)</f>
        <v>7.2236776693428393</v>
      </c>
      <c r="I816" s="1">
        <f xml:space="preserve"> _xlfn.T.DIST.2T(arithmetic_underlying_cor_CSD__2[[#This Row],[t1]],139-2)</f>
        <v>0.76814289219425858</v>
      </c>
      <c r="J816" s="1">
        <f xml:space="preserve"> _xlfn.T.DIST.2T(arithmetic_underlying_cor_CSD__2[[#This Row],[t2]],201-2)</f>
        <v>1.0529918211405557E-11</v>
      </c>
      <c r="K816" s="1">
        <f>arithmetic_underlying_cor_CSD__2[[#This Row],[p1]]*arithmetic_underlying_cor_CSD__2[[#This Row],[p2]]</f>
        <v>8.0884818294780583E-12</v>
      </c>
      <c r="L816" s="1">
        <v>815</v>
      </c>
      <c r="M816" s="1">
        <f>(arithmetic_underlying_cor_CSD__2[[#This Row],[Rank]]/9906756)*0.05</f>
        <v>4.113354563289941E-6</v>
      </c>
      <c r="N816" s="1">
        <f>IF(arithmetic_underlying_cor_CSD__2[[#This Row],[p1p2]]&lt;arithmetic_underlying_cor_CSD__2[[#This Row],[Benjamini]],1,0)</f>
        <v>1</v>
      </c>
    </row>
    <row r="817" spans="1:14" x14ac:dyDescent="0.35">
      <c r="A817" s="1" t="s">
        <v>353</v>
      </c>
      <c r="B817" s="1" t="s">
        <v>352</v>
      </c>
      <c r="C817" s="1">
        <v>-2.5228870503599999E-2</v>
      </c>
      <c r="D817" s="1">
        <v>-0.45578971144300001</v>
      </c>
      <c r="E817" s="1" t="s">
        <v>16</v>
      </c>
      <c r="F817" s="1">
        <v>-0.45578971144300001</v>
      </c>
      <c r="G817" s="1">
        <f>ABS(arithmetic_underlying_cor_CSD__2[[#This Row],[rho_BP]])*SQRT(139-2)/SQRT(1-ABS(arithmetic_underlying_cor_CSD__2[[#This Row],[rho_BP]])^2)</f>
        <v>0.29539038067875317</v>
      </c>
      <c r="H817" s="1">
        <f>ABS(arithmetic_underlying_cor_CSD__2[[#This Row],[rho_ctrl]])*SQRT(201-2)/SQRT(1-ABS(arithmetic_underlying_cor_CSD__2[[#This Row],[rho_ctrl]])^2)</f>
        <v>7.2236776693428393</v>
      </c>
      <c r="I817" s="1">
        <f xml:space="preserve"> _xlfn.T.DIST.2T(arithmetic_underlying_cor_CSD__2[[#This Row],[t1]],139-2)</f>
        <v>0.76814289219425858</v>
      </c>
      <c r="J817" s="1">
        <f xml:space="preserve"> _xlfn.T.DIST.2T(arithmetic_underlying_cor_CSD__2[[#This Row],[t2]],201-2)</f>
        <v>1.0529918211405557E-11</v>
      </c>
      <c r="K817" s="1">
        <f>arithmetic_underlying_cor_CSD__2[[#This Row],[p1]]*arithmetic_underlying_cor_CSD__2[[#This Row],[p2]]</f>
        <v>8.0884818294780583E-12</v>
      </c>
      <c r="L817" s="1">
        <v>816</v>
      </c>
      <c r="M817" s="1">
        <f>(arithmetic_underlying_cor_CSD__2[[#This Row],[Rank]]/9906756)*0.05</f>
        <v>4.1184016241037931E-6</v>
      </c>
      <c r="N817" s="1">
        <f>IF(arithmetic_underlying_cor_CSD__2[[#This Row],[p1p2]]&lt;arithmetic_underlying_cor_CSD__2[[#This Row],[Benjamini]],1,0)</f>
        <v>1</v>
      </c>
    </row>
    <row r="818" spans="1:14" x14ac:dyDescent="0.35">
      <c r="A818" s="1" t="s">
        <v>150</v>
      </c>
      <c r="B818" s="1" t="s">
        <v>151</v>
      </c>
      <c r="C818" s="1">
        <v>0.534875057554</v>
      </c>
      <c r="D818" s="1">
        <v>2.7624945273599998E-2</v>
      </c>
      <c r="E818" s="1" t="s">
        <v>16</v>
      </c>
      <c r="F818" s="1">
        <v>0.534875057554</v>
      </c>
      <c r="G818" s="1">
        <f>ABS(arithmetic_underlying_cor_CSD__2[[#This Row],[rho_BP]])*SQRT(139-2)/SQRT(1-ABS(arithmetic_underlying_cor_CSD__2[[#This Row],[rho_BP]])^2)</f>
        <v>7.4095409202071139</v>
      </c>
      <c r="H818" s="1">
        <f>ABS(arithmetic_underlying_cor_CSD__2[[#This Row],[rho_ctrl]])*SQRT(201-2)/SQRT(1-ABS(arithmetic_underlying_cor_CSD__2[[#This Row],[rho_ctrl]])^2)</f>
        <v>0.38984659111425907</v>
      </c>
      <c r="I818" s="1">
        <f xml:space="preserve"> _xlfn.T.DIST.2T(arithmetic_underlying_cor_CSD__2[[#This Row],[t1]],139-2)</f>
        <v>1.1791741468095238E-11</v>
      </c>
      <c r="J818" s="1">
        <f xml:space="preserve"> _xlfn.T.DIST.2T(arithmetic_underlying_cor_CSD__2[[#This Row],[t2]],201-2)</f>
        <v>0.6970669099396809</v>
      </c>
      <c r="K818" s="1">
        <f>arithmetic_underlying_cor_CSD__2[[#This Row],[p1]]*arithmetic_underlying_cor_CSD__2[[#This Row],[p2]]</f>
        <v>8.2196327879727436E-12</v>
      </c>
      <c r="L818" s="1">
        <v>817</v>
      </c>
      <c r="M818" s="1">
        <f>(arithmetic_underlying_cor_CSD__2[[#This Row],[Rank]]/9906756)*0.05</f>
        <v>4.1234486849176469E-6</v>
      </c>
      <c r="N818" s="1">
        <f>IF(arithmetic_underlying_cor_CSD__2[[#This Row],[p1p2]]&lt;arithmetic_underlying_cor_CSD__2[[#This Row],[Benjamini]],1,0)</f>
        <v>1</v>
      </c>
    </row>
    <row r="819" spans="1:14" x14ac:dyDescent="0.35">
      <c r="A819" s="1" t="s">
        <v>151</v>
      </c>
      <c r="B819" s="1" t="s">
        <v>150</v>
      </c>
      <c r="C819" s="1">
        <v>0.534875057554</v>
      </c>
      <c r="D819" s="1">
        <v>2.7624945273599998E-2</v>
      </c>
      <c r="E819" s="1" t="s">
        <v>16</v>
      </c>
      <c r="F819" s="1">
        <v>0.534875057554</v>
      </c>
      <c r="G819" s="1">
        <f>ABS(arithmetic_underlying_cor_CSD__2[[#This Row],[rho_BP]])*SQRT(139-2)/SQRT(1-ABS(arithmetic_underlying_cor_CSD__2[[#This Row],[rho_BP]])^2)</f>
        <v>7.4095409202071139</v>
      </c>
      <c r="H819" s="1">
        <f>ABS(arithmetic_underlying_cor_CSD__2[[#This Row],[rho_ctrl]])*SQRT(201-2)/SQRT(1-ABS(arithmetic_underlying_cor_CSD__2[[#This Row],[rho_ctrl]])^2)</f>
        <v>0.38984659111425907</v>
      </c>
      <c r="I819" s="1">
        <f xml:space="preserve"> _xlfn.T.DIST.2T(arithmetic_underlying_cor_CSD__2[[#This Row],[t1]],139-2)</f>
        <v>1.1791741468095238E-11</v>
      </c>
      <c r="J819" s="1">
        <f xml:space="preserve"> _xlfn.T.DIST.2T(arithmetic_underlying_cor_CSD__2[[#This Row],[t2]],201-2)</f>
        <v>0.6970669099396809</v>
      </c>
      <c r="K819" s="1">
        <f>arithmetic_underlying_cor_CSD__2[[#This Row],[p1]]*arithmetic_underlying_cor_CSD__2[[#This Row],[p2]]</f>
        <v>8.2196327879727436E-12</v>
      </c>
      <c r="L819" s="1">
        <v>818</v>
      </c>
      <c r="M819" s="1">
        <f>(arithmetic_underlying_cor_CSD__2[[#This Row],[Rank]]/9906756)*0.05</f>
        <v>4.128495745731499E-6</v>
      </c>
      <c r="N819" s="1">
        <f>IF(arithmetic_underlying_cor_CSD__2[[#This Row],[p1p2]]&lt;arithmetic_underlying_cor_CSD__2[[#This Row],[Benjamini]],1,0)</f>
        <v>1</v>
      </c>
    </row>
    <row r="820" spans="1:14" x14ac:dyDescent="0.35">
      <c r="A820" s="1" t="s">
        <v>231</v>
      </c>
      <c r="B820" s="1" t="s">
        <v>126</v>
      </c>
      <c r="C820" s="1">
        <v>-0.51816948920899997</v>
      </c>
      <c r="D820" s="1">
        <v>-9.1692886069699997E-2</v>
      </c>
      <c r="E820" s="1" t="s">
        <v>16</v>
      </c>
      <c r="F820" s="1">
        <v>-0.51816948920899997</v>
      </c>
      <c r="G820" s="1">
        <f>ABS(arithmetic_underlying_cor_CSD__2[[#This Row],[rho_BP]])*SQRT(139-2)/SQRT(1-ABS(arithmetic_underlying_cor_CSD__2[[#This Row],[rho_BP]])^2)</f>
        <v>7.0912834102986499</v>
      </c>
      <c r="H820" s="1">
        <f>ABS(arithmetic_underlying_cor_CSD__2[[#This Row],[rho_ctrl]])*SQRT(201-2)/SQRT(1-ABS(arithmetic_underlying_cor_CSD__2[[#This Row],[rho_ctrl]])^2)</f>
        <v>1.2989594171123942</v>
      </c>
      <c r="I820" s="1">
        <f xml:space="preserve"> _xlfn.T.DIST.2T(arithmetic_underlying_cor_CSD__2[[#This Row],[t1]],139-2)</f>
        <v>6.4398591865526676E-11</v>
      </c>
      <c r="J820" s="1">
        <f xml:space="preserve"> _xlfn.T.DIST.2T(arithmetic_underlying_cor_CSD__2[[#This Row],[t2]],201-2)</f>
        <v>0.19546090154953019</v>
      </c>
      <c r="K820" s="1">
        <f>arithmetic_underlying_cor_CSD__2[[#This Row],[p1]]*arithmetic_underlying_cor_CSD__2[[#This Row],[p2]]</f>
        <v>1.2587406824556085E-11</v>
      </c>
      <c r="L820" s="1">
        <v>819</v>
      </c>
      <c r="M820" s="1">
        <f>(arithmetic_underlying_cor_CSD__2[[#This Row],[Rank]]/9906756)*0.05</f>
        <v>4.133542806545352E-6</v>
      </c>
      <c r="N820" s="1">
        <f>IF(arithmetic_underlying_cor_CSD__2[[#This Row],[p1p2]]&lt;arithmetic_underlying_cor_CSD__2[[#This Row],[Benjamini]],1,0)</f>
        <v>1</v>
      </c>
    </row>
    <row r="821" spans="1:14" x14ac:dyDescent="0.35">
      <c r="A821" s="1" t="s">
        <v>126</v>
      </c>
      <c r="B821" s="1" t="s">
        <v>231</v>
      </c>
      <c r="C821" s="1">
        <v>-0.51816948920899997</v>
      </c>
      <c r="D821" s="1">
        <v>-9.1692886069699997E-2</v>
      </c>
      <c r="E821" s="1" t="s">
        <v>16</v>
      </c>
      <c r="F821" s="1">
        <v>-0.51816948920899997</v>
      </c>
      <c r="G821" s="1">
        <f>ABS(arithmetic_underlying_cor_CSD__2[[#This Row],[rho_BP]])*SQRT(139-2)/SQRT(1-ABS(arithmetic_underlying_cor_CSD__2[[#This Row],[rho_BP]])^2)</f>
        <v>7.0912834102986499</v>
      </c>
      <c r="H821" s="1">
        <f>ABS(arithmetic_underlying_cor_CSD__2[[#This Row],[rho_ctrl]])*SQRT(201-2)/SQRT(1-ABS(arithmetic_underlying_cor_CSD__2[[#This Row],[rho_ctrl]])^2)</f>
        <v>1.2989594171123942</v>
      </c>
      <c r="I821" s="1">
        <f xml:space="preserve"> _xlfn.T.DIST.2T(arithmetic_underlying_cor_CSD__2[[#This Row],[t1]],139-2)</f>
        <v>6.4398591865526676E-11</v>
      </c>
      <c r="J821" s="1">
        <f xml:space="preserve"> _xlfn.T.DIST.2T(arithmetic_underlying_cor_CSD__2[[#This Row],[t2]],201-2)</f>
        <v>0.19546090154953019</v>
      </c>
      <c r="K821" s="1">
        <f>arithmetic_underlying_cor_CSD__2[[#This Row],[p1]]*arithmetic_underlying_cor_CSD__2[[#This Row],[p2]]</f>
        <v>1.2587406824556085E-11</v>
      </c>
      <c r="L821" s="1">
        <v>820</v>
      </c>
      <c r="M821" s="1">
        <f>(arithmetic_underlying_cor_CSD__2[[#This Row],[Rank]]/9906756)*0.05</f>
        <v>4.1385898673592041E-6</v>
      </c>
      <c r="N821" s="1">
        <f>IF(arithmetic_underlying_cor_CSD__2[[#This Row],[p1p2]]&lt;arithmetic_underlying_cor_CSD__2[[#This Row],[Benjamini]],1,0)</f>
        <v>1</v>
      </c>
    </row>
    <row r="822" spans="1:14" x14ac:dyDescent="0.35">
      <c r="A822" s="1" t="s">
        <v>579</v>
      </c>
      <c r="B822" s="1" t="s">
        <v>580</v>
      </c>
      <c r="C822" s="1">
        <v>0.52320275539600003</v>
      </c>
      <c r="D822" s="1">
        <v>6.8474649751200004E-2</v>
      </c>
      <c r="E822" s="1" t="s">
        <v>16</v>
      </c>
      <c r="F822" s="1">
        <v>0.52320275539600003</v>
      </c>
      <c r="G822" s="1">
        <f>ABS(arithmetic_underlying_cor_CSD__2[[#This Row],[rho_BP]])*SQRT(139-2)/SQRT(1-ABS(arithmetic_underlying_cor_CSD__2[[#This Row],[rho_BP]])^2)</f>
        <v>7.1859564234214703</v>
      </c>
      <c r="H822" s="1">
        <f>ABS(arithmetic_underlying_cor_CSD__2[[#This Row],[rho_ctrl]])*SQRT(201-2)/SQRT(1-ABS(arithmetic_underlying_cor_CSD__2[[#This Row],[rho_ctrl]])^2)</f>
        <v>0.96822637144894463</v>
      </c>
      <c r="I822" s="1">
        <f xml:space="preserve"> _xlfn.T.DIST.2T(arithmetic_underlying_cor_CSD__2[[#This Row],[t1]],139-2)</f>
        <v>3.8989690619808018E-11</v>
      </c>
      <c r="J822" s="1">
        <f xml:space="preserve"> _xlfn.T.DIST.2T(arithmetic_underlying_cor_CSD__2[[#This Row],[t2]],201-2)</f>
        <v>0.33410659117126229</v>
      </c>
      <c r="K822" s="1">
        <f>arithmetic_underlying_cor_CSD__2[[#This Row],[p1]]*arithmetic_underlying_cor_CSD__2[[#This Row],[p2]]</f>
        <v>1.3026712623806198E-11</v>
      </c>
      <c r="L822" s="1">
        <v>821</v>
      </c>
      <c r="M822" s="1">
        <f>(arithmetic_underlying_cor_CSD__2[[#This Row],[Rank]]/9906756)*0.05</f>
        <v>4.143636928173057E-6</v>
      </c>
      <c r="N822" s="1">
        <f>IF(arithmetic_underlying_cor_CSD__2[[#This Row],[p1p2]]&lt;arithmetic_underlying_cor_CSD__2[[#This Row],[Benjamini]],1,0)</f>
        <v>1</v>
      </c>
    </row>
    <row r="823" spans="1:14" x14ac:dyDescent="0.35">
      <c r="A823" s="1" t="s">
        <v>580</v>
      </c>
      <c r="B823" s="1" t="s">
        <v>579</v>
      </c>
      <c r="C823" s="1">
        <v>0.52320275539600003</v>
      </c>
      <c r="D823" s="1">
        <v>6.8474649751200004E-2</v>
      </c>
      <c r="E823" s="1" t="s">
        <v>16</v>
      </c>
      <c r="F823" s="1">
        <v>0.52320275539600003</v>
      </c>
      <c r="G823" s="1">
        <f>ABS(arithmetic_underlying_cor_CSD__2[[#This Row],[rho_BP]])*SQRT(139-2)/SQRT(1-ABS(arithmetic_underlying_cor_CSD__2[[#This Row],[rho_BP]])^2)</f>
        <v>7.1859564234214703</v>
      </c>
      <c r="H823" s="1">
        <f>ABS(arithmetic_underlying_cor_CSD__2[[#This Row],[rho_ctrl]])*SQRT(201-2)/SQRT(1-ABS(arithmetic_underlying_cor_CSD__2[[#This Row],[rho_ctrl]])^2)</f>
        <v>0.96822637144894463</v>
      </c>
      <c r="I823" s="1">
        <f xml:space="preserve"> _xlfn.T.DIST.2T(arithmetic_underlying_cor_CSD__2[[#This Row],[t1]],139-2)</f>
        <v>3.8989690619808018E-11</v>
      </c>
      <c r="J823" s="1">
        <f xml:space="preserve"> _xlfn.T.DIST.2T(arithmetic_underlying_cor_CSD__2[[#This Row],[t2]],201-2)</f>
        <v>0.33410659117126229</v>
      </c>
      <c r="K823" s="1">
        <f>arithmetic_underlying_cor_CSD__2[[#This Row],[p1]]*arithmetic_underlying_cor_CSD__2[[#This Row],[p2]]</f>
        <v>1.3026712623806198E-11</v>
      </c>
      <c r="L823" s="1">
        <v>822</v>
      </c>
      <c r="M823" s="1">
        <f>(arithmetic_underlying_cor_CSD__2[[#This Row],[Rank]]/9906756)*0.05</f>
        <v>4.14868398898691E-6</v>
      </c>
      <c r="N823" s="1">
        <f>IF(arithmetic_underlying_cor_CSD__2[[#This Row],[p1p2]]&lt;arithmetic_underlying_cor_CSD__2[[#This Row],[Benjamini]],1,0)</f>
        <v>1</v>
      </c>
    </row>
    <row r="824" spans="1:14" x14ac:dyDescent="0.35">
      <c r="A824" s="1" t="s">
        <v>239</v>
      </c>
      <c r="B824" s="1" t="s">
        <v>240</v>
      </c>
      <c r="C824" s="1">
        <v>0.51825537410099998</v>
      </c>
      <c r="D824" s="1">
        <v>8.8433618408E-2</v>
      </c>
      <c r="E824" s="1" t="s">
        <v>16</v>
      </c>
      <c r="F824" s="1">
        <v>0.51825537410099998</v>
      </c>
      <c r="G824" s="1">
        <f>ABS(arithmetic_underlying_cor_CSD__2[[#This Row],[rho_BP]])*SQRT(139-2)/SQRT(1-ABS(arithmetic_underlying_cor_CSD__2[[#This Row],[rho_BP]])^2)</f>
        <v>7.0928903325319386</v>
      </c>
      <c r="H824" s="1">
        <f>ABS(arithmetic_underlying_cor_CSD__2[[#This Row],[rho_ctrl]])*SQRT(201-2)/SQRT(1-ABS(arithmetic_underlying_cor_CSD__2[[#This Row],[rho_ctrl]])^2)</f>
        <v>1.2524165839970425</v>
      </c>
      <c r="I824" s="1">
        <f xml:space="preserve"> _xlfn.T.DIST.2T(arithmetic_underlying_cor_CSD__2[[#This Row],[t1]],139-2)</f>
        <v>6.3853932763433744E-11</v>
      </c>
      <c r="J824" s="1">
        <f xml:space="preserve"> _xlfn.T.DIST.2T(arithmetic_underlying_cor_CSD__2[[#This Row],[t2]],201-2)</f>
        <v>0.21188795707684299</v>
      </c>
      <c r="K824" s="1">
        <f>arithmetic_underlying_cor_CSD__2[[#This Row],[p1]]*arithmetic_underlying_cor_CSD__2[[#This Row],[p2]]</f>
        <v>1.3529879364566068E-11</v>
      </c>
      <c r="L824" s="1">
        <v>823</v>
      </c>
      <c r="M824" s="1">
        <f>(arithmetic_underlying_cor_CSD__2[[#This Row],[Rank]]/9906756)*0.05</f>
        <v>4.1537310498007621E-6</v>
      </c>
      <c r="N824" s="1">
        <f>IF(arithmetic_underlying_cor_CSD__2[[#This Row],[p1p2]]&lt;arithmetic_underlying_cor_CSD__2[[#This Row],[Benjamini]],1,0)</f>
        <v>1</v>
      </c>
    </row>
    <row r="825" spans="1:14" x14ac:dyDescent="0.35">
      <c r="A825" s="1" t="s">
        <v>240</v>
      </c>
      <c r="B825" s="1" t="s">
        <v>239</v>
      </c>
      <c r="C825" s="1">
        <v>0.51825537410099998</v>
      </c>
      <c r="D825" s="1">
        <v>8.8433618408E-2</v>
      </c>
      <c r="E825" s="1" t="s">
        <v>16</v>
      </c>
      <c r="F825" s="1">
        <v>0.51825537410099998</v>
      </c>
      <c r="G825" s="1">
        <f>ABS(arithmetic_underlying_cor_CSD__2[[#This Row],[rho_BP]])*SQRT(139-2)/SQRT(1-ABS(arithmetic_underlying_cor_CSD__2[[#This Row],[rho_BP]])^2)</f>
        <v>7.0928903325319386</v>
      </c>
      <c r="H825" s="1">
        <f>ABS(arithmetic_underlying_cor_CSD__2[[#This Row],[rho_ctrl]])*SQRT(201-2)/SQRT(1-ABS(arithmetic_underlying_cor_CSD__2[[#This Row],[rho_ctrl]])^2)</f>
        <v>1.2524165839970425</v>
      </c>
      <c r="I825" s="1">
        <f xml:space="preserve"> _xlfn.T.DIST.2T(arithmetic_underlying_cor_CSD__2[[#This Row],[t1]],139-2)</f>
        <v>6.3853932763433744E-11</v>
      </c>
      <c r="J825" s="1">
        <f xml:space="preserve"> _xlfn.T.DIST.2T(arithmetic_underlying_cor_CSD__2[[#This Row],[t2]],201-2)</f>
        <v>0.21188795707684299</v>
      </c>
      <c r="K825" s="1">
        <f>arithmetic_underlying_cor_CSD__2[[#This Row],[p1]]*arithmetic_underlying_cor_CSD__2[[#This Row],[p2]]</f>
        <v>1.3529879364566068E-11</v>
      </c>
      <c r="L825" s="1">
        <v>824</v>
      </c>
      <c r="M825" s="1">
        <f>(arithmetic_underlying_cor_CSD__2[[#This Row],[Rank]]/9906756)*0.05</f>
        <v>4.158778110614615E-6</v>
      </c>
      <c r="N825" s="1">
        <f>IF(arithmetic_underlying_cor_CSD__2[[#This Row],[p1p2]]&lt;arithmetic_underlying_cor_CSD__2[[#This Row],[Benjamini]],1,0)</f>
        <v>1</v>
      </c>
    </row>
    <row r="826" spans="1:14" x14ac:dyDescent="0.35">
      <c r="A826" s="1" t="s">
        <v>694</v>
      </c>
      <c r="B826" s="1" t="s">
        <v>156</v>
      </c>
      <c r="C826" s="1">
        <v>-0.52580874100700004</v>
      </c>
      <c r="D826" s="1">
        <v>-4.6885560198999997E-2</v>
      </c>
      <c r="E826" s="1" t="s">
        <v>16</v>
      </c>
      <c r="F826" s="1">
        <v>-0.52580874100700004</v>
      </c>
      <c r="G826" s="1">
        <f>ABS(arithmetic_underlying_cor_CSD__2[[#This Row],[rho_BP]])*SQRT(139-2)/SQRT(1-ABS(arithmetic_underlying_cor_CSD__2[[#This Row],[rho_BP]])^2)</f>
        <v>7.2353786451248059</v>
      </c>
      <c r="H826" s="1">
        <f>ABS(arithmetic_underlying_cor_CSD__2[[#This Row],[rho_ctrl]])*SQRT(201-2)/SQRT(1-ABS(arithmetic_underlying_cor_CSD__2[[#This Row],[rho_ctrl]])^2)</f>
        <v>0.66213038534529023</v>
      </c>
      <c r="I826" s="1">
        <f xml:space="preserve"> _xlfn.T.DIST.2T(arithmetic_underlying_cor_CSD__2[[#This Row],[t1]],139-2)</f>
        <v>2.997129622016696E-11</v>
      </c>
      <c r="J826" s="1">
        <f xml:space="preserve"> _xlfn.T.DIST.2T(arithmetic_underlying_cor_CSD__2[[#This Row],[t2]],201-2)</f>
        <v>0.50865371132346937</v>
      </c>
      <c r="K826" s="1">
        <f>arithmetic_underlying_cor_CSD__2[[#This Row],[p1]]*arithmetic_underlying_cor_CSD__2[[#This Row],[p2]]</f>
        <v>1.5245011055562993E-11</v>
      </c>
      <c r="L826" s="1">
        <v>825</v>
      </c>
      <c r="M826" s="1">
        <f>(arithmetic_underlying_cor_CSD__2[[#This Row],[Rank]]/9906756)*0.05</f>
        <v>4.1638251714284672E-6</v>
      </c>
      <c r="N826" s="1">
        <f>IF(arithmetic_underlying_cor_CSD__2[[#This Row],[p1p2]]&lt;arithmetic_underlying_cor_CSD__2[[#This Row],[Benjamini]],1,0)</f>
        <v>1</v>
      </c>
    </row>
    <row r="827" spans="1:14" x14ac:dyDescent="0.35">
      <c r="A827" s="1" t="s">
        <v>156</v>
      </c>
      <c r="B827" s="1" t="s">
        <v>694</v>
      </c>
      <c r="C827" s="1">
        <v>-0.52580874100700004</v>
      </c>
      <c r="D827" s="1">
        <v>-4.6885560198999997E-2</v>
      </c>
      <c r="E827" s="1" t="s">
        <v>16</v>
      </c>
      <c r="F827" s="1">
        <v>-0.52580874100700004</v>
      </c>
      <c r="G827" s="1">
        <f>ABS(arithmetic_underlying_cor_CSD__2[[#This Row],[rho_BP]])*SQRT(139-2)/SQRT(1-ABS(arithmetic_underlying_cor_CSD__2[[#This Row],[rho_BP]])^2)</f>
        <v>7.2353786451248059</v>
      </c>
      <c r="H827" s="1">
        <f>ABS(arithmetic_underlying_cor_CSD__2[[#This Row],[rho_ctrl]])*SQRT(201-2)/SQRT(1-ABS(arithmetic_underlying_cor_CSD__2[[#This Row],[rho_ctrl]])^2)</f>
        <v>0.66213038534529023</v>
      </c>
      <c r="I827" s="1">
        <f xml:space="preserve"> _xlfn.T.DIST.2T(arithmetic_underlying_cor_CSD__2[[#This Row],[t1]],139-2)</f>
        <v>2.997129622016696E-11</v>
      </c>
      <c r="J827" s="1">
        <f xml:space="preserve"> _xlfn.T.DIST.2T(arithmetic_underlying_cor_CSD__2[[#This Row],[t2]],201-2)</f>
        <v>0.50865371132346937</v>
      </c>
      <c r="K827" s="1">
        <f>arithmetic_underlying_cor_CSD__2[[#This Row],[p1]]*arithmetic_underlying_cor_CSD__2[[#This Row],[p2]]</f>
        <v>1.5245011055562993E-11</v>
      </c>
      <c r="L827" s="1">
        <v>826</v>
      </c>
      <c r="M827" s="1">
        <f>(arithmetic_underlying_cor_CSD__2[[#This Row],[Rank]]/9906756)*0.05</f>
        <v>4.168872232242321E-6</v>
      </c>
      <c r="N827" s="1">
        <f>IF(arithmetic_underlying_cor_CSD__2[[#This Row],[p1p2]]&lt;arithmetic_underlying_cor_CSD__2[[#This Row],[Benjamini]],1,0)</f>
        <v>1</v>
      </c>
    </row>
    <row r="828" spans="1:14" x14ac:dyDescent="0.35">
      <c r="A828" s="1" t="s">
        <v>573</v>
      </c>
      <c r="B828" s="1" t="s">
        <v>108</v>
      </c>
      <c r="C828" s="1">
        <v>0.52967861151100004</v>
      </c>
      <c r="D828" s="1">
        <v>1.5925968656699999E-2</v>
      </c>
      <c r="E828" s="1" t="s">
        <v>16</v>
      </c>
      <c r="F828" s="1">
        <v>0.52967861151100004</v>
      </c>
      <c r="G828" s="1">
        <f>ABS(arithmetic_underlying_cor_CSD__2[[#This Row],[rho_BP]])*SQRT(139-2)/SQRT(1-ABS(arithmetic_underlying_cor_CSD__2[[#This Row],[rho_BP]])^2)</f>
        <v>7.3092910959109494</v>
      </c>
      <c r="H828" s="1">
        <f>ABS(arithmetic_underlying_cor_CSD__2[[#This Row],[rho_ctrl]])*SQRT(201-2)/SQRT(1-ABS(arithmetic_underlying_cor_CSD__2[[#This Row],[rho_ctrl]])^2)</f>
        <v>0.22469193190265785</v>
      </c>
      <c r="I828" s="1">
        <f xml:space="preserve"> _xlfn.T.DIST.2T(arithmetic_underlying_cor_CSD__2[[#This Row],[t1]],139-2)</f>
        <v>2.0195277168090063E-11</v>
      </c>
      <c r="J828" s="1">
        <f xml:space="preserve"> _xlfn.T.DIST.2T(arithmetic_underlying_cor_CSD__2[[#This Row],[t2]],201-2)</f>
        <v>0.82244948731176193</v>
      </c>
      <c r="K828" s="1">
        <f>arithmetic_underlying_cor_CSD__2[[#This Row],[p1]]*arithmetic_underlying_cor_CSD__2[[#This Row],[p2]]</f>
        <v>1.6609595353014604E-11</v>
      </c>
      <c r="L828" s="1">
        <v>827</v>
      </c>
      <c r="M828" s="1">
        <f>(arithmetic_underlying_cor_CSD__2[[#This Row],[Rank]]/9906756)*0.05</f>
        <v>4.1739192930561731E-6</v>
      </c>
      <c r="N828" s="1">
        <f>IF(arithmetic_underlying_cor_CSD__2[[#This Row],[p1p2]]&lt;arithmetic_underlying_cor_CSD__2[[#This Row],[Benjamini]],1,0)</f>
        <v>1</v>
      </c>
    </row>
    <row r="829" spans="1:14" x14ac:dyDescent="0.35">
      <c r="A829" s="1" t="s">
        <v>108</v>
      </c>
      <c r="B829" s="1" t="s">
        <v>573</v>
      </c>
      <c r="C829" s="1">
        <v>0.52967861151100004</v>
      </c>
      <c r="D829" s="1">
        <v>1.5925968656699999E-2</v>
      </c>
      <c r="E829" s="1" t="s">
        <v>16</v>
      </c>
      <c r="F829" s="1">
        <v>0.52967861151100004</v>
      </c>
      <c r="G829" s="1">
        <f>ABS(arithmetic_underlying_cor_CSD__2[[#This Row],[rho_BP]])*SQRT(139-2)/SQRT(1-ABS(arithmetic_underlying_cor_CSD__2[[#This Row],[rho_BP]])^2)</f>
        <v>7.3092910959109494</v>
      </c>
      <c r="H829" s="1">
        <f>ABS(arithmetic_underlying_cor_CSD__2[[#This Row],[rho_ctrl]])*SQRT(201-2)/SQRT(1-ABS(arithmetic_underlying_cor_CSD__2[[#This Row],[rho_ctrl]])^2)</f>
        <v>0.22469193190265785</v>
      </c>
      <c r="I829" s="1">
        <f xml:space="preserve"> _xlfn.T.DIST.2T(arithmetic_underlying_cor_CSD__2[[#This Row],[t1]],139-2)</f>
        <v>2.0195277168090063E-11</v>
      </c>
      <c r="J829" s="1">
        <f xml:space="preserve"> _xlfn.T.DIST.2T(arithmetic_underlying_cor_CSD__2[[#This Row],[t2]],201-2)</f>
        <v>0.82244948731176193</v>
      </c>
      <c r="K829" s="1">
        <f>arithmetic_underlying_cor_CSD__2[[#This Row],[p1]]*arithmetic_underlying_cor_CSD__2[[#This Row],[p2]]</f>
        <v>1.6609595353014604E-11</v>
      </c>
      <c r="L829" s="1">
        <v>828</v>
      </c>
      <c r="M829" s="1">
        <f>(arithmetic_underlying_cor_CSD__2[[#This Row],[Rank]]/9906756)*0.05</f>
        <v>4.178966353870026E-6</v>
      </c>
      <c r="N829" s="1">
        <f>IF(arithmetic_underlying_cor_CSD__2[[#This Row],[p1p2]]&lt;arithmetic_underlying_cor_CSD__2[[#This Row],[Benjamini]],1,0)</f>
        <v>1</v>
      </c>
    </row>
    <row r="830" spans="1:14" x14ac:dyDescent="0.35">
      <c r="A830" s="1" t="s">
        <v>278</v>
      </c>
      <c r="B830" s="1" t="s">
        <v>251</v>
      </c>
      <c r="C830" s="1">
        <v>0.51555512949600002</v>
      </c>
      <c r="D830" s="1">
        <v>8.2191399004999999E-2</v>
      </c>
      <c r="E830" s="1" t="s">
        <v>16</v>
      </c>
      <c r="F830" s="1">
        <v>0.51555512949600002</v>
      </c>
      <c r="G830" s="1">
        <f>ABS(arithmetic_underlying_cor_CSD__2[[#This Row],[rho_BP]])*SQRT(139-2)/SQRT(1-ABS(arithmetic_underlying_cor_CSD__2[[#This Row],[rho_BP]])^2)</f>
        <v>7.0425079433019251</v>
      </c>
      <c r="H830" s="1">
        <f>ABS(arithmetic_underlying_cor_CSD__2[[#This Row],[rho_ctrl]])*SQRT(201-2)/SQRT(1-ABS(arithmetic_underlying_cor_CSD__2[[#This Row],[rho_ctrl]])^2)</f>
        <v>1.1633886174911385</v>
      </c>
      <c r="I830" s="1">
        <f xml:space="preserve"> _xlfn.T.DIST.2T(arithmetic_underlying_cor_CSD__2[[#This Row],[t1]],139-2)</f>
        <v>8.3304920459628862E-11</v>
      </c>
      <c r="J830" s="1">
        <f xml:space="preserve"> _xlfn.T.DIST.2T(arithmetic_underlying_cor_CSD__2[[#This Row],[t2]],201-2)</f>
        <v>0.24606493250420186</v>
      </c>
      <c r="K830" s="1">
        <f>arithmetic_underlying_cor_CSD__2[[#This Row],[p1]]*arithmetic_underlying_cor_CSD__2[[#This Row],[p2]]</f>
        <v>2.0498419630166481E-11</v>
      </c>
      <c r="L830" s="1">
        <v>829</v>
      </c>
      <c r="M830" s="1">
        <f>(arithmetic_underlying_cor_CSD__2[[#This Row],[Rank]]/9906756)*0.05</f>
        <v>4.184013414683879E-6</v>
      </c>
      <c r="N830" s="1">
        <f>IF(arithmetic_underlying_cor_CSD__2[[#This Row],[p1p2]]&lt;arithmetic_underlying_cor_CSD__2[[#This Row],[Benjamini]],1,0)</f>
        <v>1</v>
      </c>
    </row>
    <row r="831" spans="1:14" x14ac:dyDescent="0.35">
      <c r="A831" s="1" t="s">
        <v>251</v>
      </c>
      <c r="B831" s="1" t="s">
        <v>278</v>
      </c>
      <c r="C831" s="1">
        <v>0.51555512949600002</v>
      </c>
      <c r="D831" s="1">
        <v>8.2191399004999999E-2</v>
      </c>
      <c r="E831" s="1" t="s">
        <v>16</v>
      </c>
      <c r="F831" s="1">
        <v>0.51555512949600002</v>
      </c>
      <c r="G831" s="1">
        <f>ABS(arithmetic_underlying_cor_CSD__2[[#This Row],[rho_BP]])*SQRT(139-2)/SQRT(1-ABS(arithmetic_underlying_cor_CSD__2[[#This Row],[rho_BP]])^2)</f>
        <v>7.0425079433019251</v>
      </c>
      <c r="H831" s="1">
        <f>ABS(arithmetic_underlying_cor_CSD__2[[#This Row],[rho_ctrl]])*SQRT(201-2)/SQRT(1-ABS(arithmetic_underlying_cor_CSD__2[[#This Row],[rho_ctrl]])^2)</f>
        <v>1.1633886174911385</v>
      </c>
      <c r="I831" s="1">
        <f xml:space="preserve"> _xlfn.T.DIST.2T(arithmetic_underlying_cor_CSD__2[[#This Row],[t1]],139-2)</f>
        <v>8.3304920459628862E-11</v>
      </c>
      <c r="J831" s="1">
        <f xml:space="preserve"> _xlfn.T.DIST.2T(arithmetic_underlying_cor_CSD__2[[#This Row],[t2]],201-2)</f>
        <v>0.24606493250420186</v>
      </c>
      <c r="K831" s="1">
        <f>arithmetic_underlying_cor_CSD__2[[#This Row],[p1]]*arithmetic_underlying_cor_CSD__2[[#This Row],[p2]]</f>
        <v>2.0498419630166481E-11</v>
      </c>
      <c r="L831" s="1">
        <v>830</v>
      </c>
      <c r="M831" s="1">
        <f>(arithmetic_underlying_cor_CSD__2[[#This Row],[Rank]]/9906756)*0.05</f>
        <v>4.1890604754977311E-6</v>
      </c>
      <c r="N831" s="1">
        <f>IF(arithmetic_underlying_cor_CSD__2[[#This Row],[p1p2]]&lt;arithmetic_underlying_cor_CSD__2[[#This Row],[Benjamini]],1,0)</f>
        <v>1</v>
      </c>
    </row>
    <row r="832" spans="1:14" x14ac:dyDescent="0.35">
      <c r="A832" s="1" t="s">
        <v>209</v>
      </c>
      <c r="B832" s="1" t="s">
        <v>692</v>
      </c>
      <c r="C832" s="1">
        <v>0.51726076258999998</v>
      </c>
      <c r="D832" s="1">
        <v>7.4073274129399999E-2</v>
      </c>
      <c r="E832" s="1" t="s">
        <v>16</v>
      </c>
      <c r="F832" s="1">
        <v>0.51726076258999998</v>
      </c>
      <c r="G832" s="1">
        <f>ABS(arithmetic_underlying_cor_CSD__2[[#This Row],[rho_BP]])*SQRT(139-2)/SQRT(1-ABS(arithmetic_underlying_cor_CSD__2[[#This Row],[rho_BP]])^2)</f>
        <v>7.0742989069833611</v>
      </c>
      <c r="H832" s="1">
        <f>ABS(arithmetic_underlying_cor_CSD__2[[#This Row],[rho_ctrl]])*SQRT(201-2)/SQRT(1-ABS(arithmetic_underlying_cor_CSD__2[[#This Row],[rho_ctrl]])^2)</f>
        <v>1.0478106652015207</v>
      </c>
      <c r="I832" s="1">
        <f xml:space="preserve"> _xlfn.T.DIST.2T(arithmetic_underlying_cor_CSD__2[[#This Row],[t1]],139-2)</f>
        <v>7.0443797163588853E-11</v>
      </c>
      <c r="J832" s="1">
        <f xml:space="preserve"> _xlfn.T.DIST.2T(arithmetic_underlying_cor_CSD__2[[#This Row],[t2]],201-2)</f>
        <v>0.29599679111746618</v>
      </c>
      <c r="K832" s="1">
        <f>arithmetic_underlying_cor_CSD__2[[#This Row],[p1]]*arithmetic_underlying_cor_CSD__2[[#This Row],[p2]]</f>
        <v>2.0851137914551967E-11</v>
      </c>
      <c r="L832" s="1">
        <v>831</v>
      </c>
      <c r="M832" s="1">
        <f>(arithmetic_underlying_cor_CSD__2[[#This Row],[Rank]]/9906756)*0.05</f>
        <v>4.1941075363115841E-6</v>
      </c>
      <c r="N832" s="1">
        <f>IF(arithmetic_underlying_cor_CSD__2[[#This Row],[p1p2]]&lt;arithmetic_underlying_cor_CSD__2[[#This Row],[Benjamini]],1,0)</f>
        <v>1</v>
      </c>
    </row>
    <row r="833" spans="1:14" x14ac:dyDescent="0.35">
      <c r="A833" s="1" t="s">
        <v>692</v>
      </c>
      <c r="B833" s="1" t="s">
        <v>209</v>
      </c>
      <c r="C833" s="1">
        <v>0.51726076258999998</v>
      </c>
      <c r="D833" s="1">
        <v>7.4073274129399999E-2</v>
      </c>
      <c r="E833" s="1" t="s">
        <v>16</v>
      </c>
      <c r="F833" s="1">
        <v>0.51726076258999998</v>
      </c>
      <c r="G833" s="1">
        <f>ABS(arithmetic_underlying_cor_CSD__2[[#This Row],[rho_BP]])*SQRT(139-2)/SQRT(1-ABS(arithmetic_underlying_cor_CSD__2[[#This Row],[rho_BP]])^2)</f>
        <v>7.0742989069833611</v>
      </c>
      <c r="H833" s="1">
        <f>ABS(arithmetic_underlying_cor_CSD__2[[#This Row],[rho_ctrl]])*SQRT(201-2)/SQRT(1-ABS(arithmetic_underlying_cor_CSD__2[[#This Row],[rho_ctrl]])^2)</f>
        <v>1.0478106652015207</v>
      </c>
      <c r="I833" s="1">
        <f xml:space="preserve"> _xlfn.T.DIST.2T(arithmetic_underlying_cor_CSD__2[[#This Row],[t1]],139-2)</f>
        <v>7.0443797163588853E-11</v>
      </c>
      <c r="J833" s="1">
        <f xml:space="preserve"> _xlfn.T.DIST.2T(arithmetic_underlying_cor_CSD__2[[#This Row],[t2]],201-2)</f>
        <v>0.29599679111746618</v>
      </c>
      <c r="K833" s="1">
        <f>arithmetic_underlying_cor_CSD__2[[#This Row],[p1]]*arithmetic_underlying_cor_CSD__2[[#This Row],[p2]]</f>
        <v>2.0851137914551967E-11</v>
      </c>
      <c r="L833" s="1">
        <v>832</v>
      </c>
      <c r="M833" s="1">
        <f>(arithmetic_underlying_cor_CSD__2[[#This Row],[Rank]]/9906756)*0.05</f>
        <v>4.1991545971254362E-6</v>
      </c>
      <c r="N833" s="1">
        <f>IF(arithmetic_underlying_cor_CSD__2[[#This Row],[p1p2]]&lt;arithmetic_underlying_cor_CSD__2[[#This Row],[Benjamini]],1,0)</f>
        <v>1</v>
      </c>
    </row>
    <row r="834" spans="1:14" x14ac:dyDescent="0.35">
      <c r="A834" s="1" t="s">
        <v>632</v>
      </c>
      <c r="B834" s="1" t="s">
        <v>28</v>
      </c>
      <c r="C834" s="1">
        <v>-0.52212394963999997</v>
      </c>
      <c r="D834" s="1">
        <v>-4.8798746268699997E-2</v>
      </c>
      <c r="E834" s="1" t="s">
        <v>16</v>
      </c>
      <c r="F834" s="1">
        <v>-0.52212394963999997</v>
      </c>
      <c r="G834" s="1">
        <f>ABS(arithmetic_underlying_cor_CSD__2[[#This Row],[rho_BP]])*SQRT(139-2)/SQRT(1-ABS(arithmetic_underlying_cor_CSD__2[[#This Row],[rho_BP]])^2)</f>
        <v>7.1655784600114671</v>
      </c>
      <c r="H834" s="1">
        <f>ABS(arithmetic_underlying_cor_CSD__2[[#This Row],[rho_ctrl]])*SQRT(201-2)/SQRT(1-ABS(arithmetic_underlying_cor_CSD__2[[#This Row],[rho_ctrl]])^2)</f>
        <v>0.68921213537788684</v>
      </c>
      <c r="I834" s="1">
        <f xml:space="preserve"> _xlfn.T.DIST.2T(arithmetic_underlying_cor_CSD__2[[#This Row],[t1]],139-2)</f>
        <v>4.3447055513958278E-11</v>
      </c>
      <c r="J834" s="1">
        <f xml:space="preserve"> _xlfn.T.DIST.2T(arithmetic_underlying_cor_CSD__2[[#This Row],[t2]],201-2)</f>
        <v>0.4914926004875807</v>
      </c>
      <c r="K834" s="1">
        <f>arithmetic_underlying_cor_CSD__2[[#This Row],[p1]]*arithmetic_underlying_cor_CSD__2[[#This Row],[p2]]</f>
        <v>2.1353906298083635E-11</v>
      </c>
      <c r="L834" s="1">
        <v>833</v>
      </c>
      <c r="M834" s="1">
        <f>(arithmetic_underlying_cor_CSD__2[[#This Row],[Rank]]/9906756)*0.05</f>
        <v>4.2042016579392891E-6</v>
      </c>
      <c r="N834" s="1">
        <f>IF(arithmetic_underlying_cor_CSD__2[[#This Row],[p1p2]]&lt;arithmetic_underlying_cor_CSD__2[[#This Row],[Benjamini]],1,0)</f>
        <v>1</v>
      </c>
    </row>
    <row r="835" spans="1:14" x14ac:dyDescent="0.35">
      <c r="A835" s="1" t="s">
        <v>28</v>
      </c>
      <c r="B835" s="1" t="s">
        <v>632</v>
      </c>
      <c r="C835" s="1">
        <v>-0.52212394963999997</v>
      </c>
      <c r="D835" s="1">
        <v>-4.8798746268699997E-2</v>
      </c>
      <c r="E835" s="1" t="s">
        <v>16</v>
      </c>
      <c r="F835" s="1">
        <v>-0.52212394963999997</v>
      </c>
      <c r="G835" s="1">
        <f>ABS(arithmetic_underlying_cor_CSD__2[[#This Row],[rho_BP]])*SQRT(139-2)/SQRT(1-ABS(arithmetic_underlying_cor_CSD__2[[#This Row],[rho_BP]])^2)</f>
        <v>7.1655784600114671</v>
      </c>
      <c r="H835" s="1">
        <f>ABS(arithmetic_underlying_cor_CSD__2[[#This Row],[rho_ctrl]])*SQRT(201-2)/SQRT(1-ABS(arithmetic_underlying_cor_CSD__2[[#This Row],[rho_ctrl]])^2)</f>
        <v>0.68921213537788684</v>
      </c>
      <c r="I835" s="1">
        <f xml:space="preserve"> _xlfn.T.DIST.2T(arithmetic_underlying_cor_CSD__2[[#This Row],[t1]],139-2)</f>
        <v>4.3447055513958278E-11</v>
      </c>
      <c r="J835" s="1">
        <f xml:space="preserve"> _xlfn.T.DIST.2T(arithmetic_underlying_cor_CSD__2[[#This Row],[t2]],201-2)</f>
        <v>0.4914926004875807</v>
      </c>
      <c r="K835" s="1">
        <f>arithmetic_underlying_cor_CSD__2[[#This Row],[p1]]*arithmetic_underlying_cor_CSD__2[[#This Row],[p2]]</f>
        <v>2.1353906298083635E-11</v>
      </c>
      <c r="L835" s="1">
        <v>834</v>
      </c>
      <c r="M835" s="1">
        <f>(arithmetic_underlying_cor_CSD__2[[#This Row],[Rank]]/9906756)*0.05</f>
        <v>4.2092487187531421E-6</v>
      </c>
      <c r="N835" s="1">
        <f>IF(arithmetic_underlying_cor_CSD__2[[#This Row],[p1p2]]&lt;arithmetic_underlying_cor_CSD__2[[#This Row],[Benjamini]],1,0)</f>
        <v>1</v>
      </c>
    </row>
    <row r="836" spans="1:14" x14ac:dyDescent="0.35">
      <c r="A836" s="1" t="s">
        <v>375</v>
      </c>
      <c r="B836" s="1" t="s">
        <v>376</v>
      </c>
      <c r="C836" s="1">
        <v>0.51382460287800003</v>
      </c>
      <c r="D836" s="1">
        <v>8.3342048756199993E-2</v>
      </c>
      <c r="E836" s="1" t="s">
        <v>16</v>
      </c>
      <c r="F836" s="1">
        <v>0.51382460287800003</v>
      </c>
      <c r="G836" s="1">
        <f>ABS(arithmetic_underlying_cor_CSD__2[[#This Row],[rho_BP]])*SQRT(139-2)/SQRT(1-ABS(arithmetic_underlying_cor_CSD__2[[#This Row],[rho_BP]])^2)</f>
        <v>7.0103695199513378</v>
      </c>
      <c r="H836" s="1">
        <f>ABS(arithmetic_underlying_cor_CSD__2[[#This Row],[rho_ctrl]])*SQRT(201-2)/SQRT(1-ABS(arithmetic_underlying_cor_CSD__2[[#This Row],[rho_ctrl]])^2)</f>
        <v>1.1797887632302819</v>
      </c>
      <c r="I836" s="1">
        <f xml:space="preserve"> _xlfn.T.DIST.2T(arithmetic_underlying_cor_CSD__2[[#This Row],[t1]],139-2)</f>
        <v>9.8662081619746945E-11</v>
      </c>
      <c r="J836" s="1">
        <f xml:space="preserve"> _xlfn.T.DIST.2T(arithmetic_underlying_cor_CSD__2[[#This Row],[t2]],201-2)</f>
        <v>0.23949268397992851</v>
      </c>
      <c r="K836" s="1">
        <f>arithmetic_underlying_cor_CSD__2[[#This Row],[p1]]*arithmetic_underlying_cor_CSD__2[[#This Row],[p2]]</f>
        <v>2.3628846734159968E-11</v>
      </c>
      <c r="L836" s="1">
        <v>835</v>
      </c>
      <c r="M836" s="1">
        <f>(arithmetic_underlying_cor_CSD__2[[#This Row],[Rank]]/9906756)*0.05</f>
        <v>4.2142957795669942E-6</v>
      </c>
      <c r="N836" s="1">
        <f>IF(arithmetic_underlying_cor_CSD__2[[#This Row],[p1p2]]&lt;arithmetic_underlying_cor_CSD__2[[#This Row],[Benjamini]],1,0)</f>
        <v>1</v>
      </c>
    </row>
    <row r="837" spans="1:14" x14ac:dyDescent="0.35">
      <c r="A837" s="1" t="s">
        <v>376</v>
      </c>
      <c r="B837" s="1" t="s">
        <v>375</v>
      </c>
      <c r="C837" s="1">
        <v>0.51382460287800003</v>
      </c>
      <c r="D837" s="1">
        <v>8.3342048756199993E-2</v>
      </c>
      <c r="E837" s="1" t="s">
        <v>16</v>
      </c>
      <c r="F837" s="1">
        <v>0.51382460287800003</v>
      </c>
      <c r="G837" s="1">
        <f>ABS(arithmetic_underlying_cor_CSD__2[[#This Row],[rho_BP]])*SQRT(139-2)/SQRT(1-ABS(arithmetic_underlying_cor_CSD__2[[#This Row],[rho_BP]])^2)</f>
        <v>7.0103695199513378</v>
      </c>
      <c r="H837" s="1">
        <f>ABS(arithmetic_underlying_cor_CSD__2[[#This Row],[rho_ctrl]])*SQRT(201-2)/SQRT(1-ABS(arithmetic_underlying_cor_CSD__2[[#This Row],[rho_ctrl]])^2)</f>
        <v>1.1797887632302819</v>
      </c>
      <c r="I837" s="1">
        <f xml:space="preserve"> _xlfn.T.DIST.2T(arithmetic_underlying_cor_CSD__2[[#This Row],[t1]],139-2)</f>
        <v>9.8662081619746945E-11</v>
      </c>
      <c r="J837" s="1">
        <f xml:space="preserve"> _xlfn.T.DIST.2T(arithmetic_underlying_cor_CSD__2[[#This Row],[t2]],201-2)</f>
        <v>0.23949268397992851</v>
      </c>
      <c r="K837" s="1">
        <f>arithmetic_underlying_cor_CSD__2[[#This Row],[p1]]*arithmetic_underlying_cor_CSD__2[[#This Row],[p2]]</f>
        <v>2.3628846734159968E-11</v>
      </c>
      <c r="L837" s="1">
        <v>836</v>
      </c>
      <c r="M837" s="1">
        <f>(arithmetic_underlying_cor_CSD__2[[#This Row],[Rank]]/9906756)*0.05</f>
        <v>4.219342840380848E-6</v>
      </c>
      <c r="N837" s="1">
        <f>IF(arithmetic_underlying_cor_CSD__2[[#This Row],[p1p2]]&lt;arithmetic_underlying_cor_CSD__2[[#This Row],[Benjamini]],1,0)</f>
        <v>1</v>
      </c>
    </row>
    <row r="838" spans="1:14" x14ac:dyDescent="0.35">
      <c r="A838" s="1" t="s">
        <v>107</v>
      </c>
      <c r="B838" s="1" t="s">
        <v>108</v>
      </c>
      <c r="C838" s="1">
        <v>0.52127051798599999</v>
      </c>
      <c r="D838" s="1">
        <v>4.4300715920399997E-2</v>
      </c>
      <c r="E838" s="1" t="s">
        <v>16</v>
      </c>
      <c r="F838" s="1">
        <v>0.52127051798599999</v>
      </c>
      <c r="G838" s="1">
        <f>ABS(arithmetic_underlying_cor_CSD__2[[#This Row],[rho_BP]])*SQRT(139-2)/SQRT(1-ABS(arithmetic_underlying_cor_CSD__2[[#This Row],[rho_BP]])^2)</f>
        <v>7.1494911855660606</v>
      </c>
      <c r="H838" s="1">
        <f>ABS(arithmetic_underlying_cor_CSD__2[[#This Row],[rho_ctrl]])*SQRT(201-2)/SQRT(1-ABS(arithmetic_underlying_cor_CSD__2[[#This Row],[rho_ctrl]])^2)</f>
        <v>0.62555264491352303</v>
      </c>
      <c r="I838" s="1">
        <f xml:space="preserve"> _xlfn.T.DIST.2T(arithmetic_underlying_cor_CSD__2[[#This Row],[t1]],139-2)</f>
        <v>4.7318721830443869E-11</v>
      </c>
      <c r="J838" s="1">
        <f xml:space="preserve"> _xlfn.T.DIST.2T(arithmetic_underlying_cor_CSD__2[[#This Row],[t2]],201-2)</f>
        <v>0.53232514478044957</v>
      </c>
      <c r="K838" s="1">
        <f>arithmetic_underlying_cor_CSD__2[[#This Row],[p1]]*arithmetic_underlying_cor_CSD__2[[#This Row],[p2]]</f>
        <v>2.5188945449216853E-11</v>
      </c>
      <c r="L838" s="1">
        <v>837</v>
      </c>
      <c r="M838" s="1">
        <f>(arithmetic_underlying_cor_CSD__2[[#This Row],[Rank]]/9906756)*0.05</f>
        <v>4.2243899011947001E-6</v>
      </c>
      <c r="N838" s="1">
        <f>IF(arithmetic_underlying_cor_CSD__2[[#This Row],[p1p2]]&lt;arithmetic_underlying_cor_CSD__2[[#This Row],[Benjamini]],1,0)</f>
        <v>1</v>
      </c>
    </row>
    <row r="839" spans="1:14" x14ac:dyDescent="0.35">
      <c r="A839" s="1" t="s">
        <v>108</v>
      </c>
      <c r="B839" s="1" t="s">
        <v>107</v>
      </c>
      <c r="C839" s="1">
        <v>0.52127051798599999</v>
      </c>
      <c r="D839" s="1">
        <v>4.4300715920399997E-2</v>
      </c>
      <c r="E839" s="1" t="s">
        <v>16</v>
      </c>
      <c r="F839" s="1">
        <v>0.52127051798599999</v>
      </c>
      <c r="G839" s="1">
        <f>ABS(arithmetic_underlying_cor_CSD__2[[#This Row],[rho_BP]])*SQRT(139-2)/SQRT(1-ABS(arithmetic_underlying_cor_CSD__2[[#This Row],[rho_BP]])^2)</f>
        <v>7.1494911855660606</v>
      </c>
      <c r="H839" s="1">
        <f>ABS(arithmetic_underlying_cor_CSD__2[[#This Row],[rho_ctrl]])*SQRT(201-2)/SQRT(1-ABS(arithmetic_underlying_cor_CSD__2[[#This Row],[rho_ctrl]])^2)</f>
        <v>0.62555264491352303</v>
      </c>
      <c r="I839" s="1">
        <f xml:space="preserve"> _xlfn.T.DIST.2T(arithmetic_underlying_cor_CSD__2[[#This Row],[t1]],139-2)</f>
        <v>4.7318721830443869E-11</v>
      </c>
      <c r="J839" s="1">
        <f xml:space="preserve"> _xlfn.T.DIST.2T(arithmetic_underlying_cor_CSD__2[[#This Row],[t2]],201-2)</f>
        <v>0.53232514478044957</v>
      </c>
      <c r="K839" s="1">
        <f>arithmetic_underlying_cor_CSD__2[[#This Row],[p1]]*arithmetic_underlying_cor_CSD__2[[#This Row],[p2]]</f>
        <v>2.5188945449216853E-11</v>
      </c>
      <c r="L839" s="1">
        <v>838</v>
      </c>
      <c r="M839" s="1">
        <f>(arithmetic_underlying_cor_CSD__2[[#This Row],[Rank]]/9906756)*0.05</f>
        <v>4.2294369620085531E-6</v>
      </c>
      <c r="N839" s="1">
        <f>IF(arithmetic_underlying_cor_CSD__2[[#This Row],[p1p2]]&lt;arithmetic_underlying_cor_CSD__2[[#This Row],[Benjamini]],1,0)</f>
        <v>1</v>
      </c>
    </row>
    <row r="840" spans="1:14" x14ac:dyDescent="0.35">
      <c r="A840" s="1" t="s">
        <v>513</v>
      </c>
      <c r="B840" s="1" t="s">
        <v>205</v>
      </c>
      <c r="C840" s="1">
        <v>0.51574687050400003</v>
      </c>
      <c r="D840" s="1">
        <v>7.0132095522400004E-2</v>
      </c>
      <c r="E840" s="1" t="s">
        <v>16</v>
      </c>
      <c r="F840" s="1">
        <v>0.51574687050400003</v>
      </c>
      <c r="G840" s="1">
        <f>ABS(arithmetic_underlying_cor_CSD__2[[#This Row],[rho_BP]])*SQRT(139-2)/SQRT(1-ABS(arithmetic_underlying_cor_CSD__2[[#This Row],[rho_BP]])^2)</f>
        <v>7.0460760585277562</v>
      </c>
      <c r="H840" s="1">
        <f>ABS(arithmetic_underlying_cor_CSD__2[[#This Row],[rho_ctrl]])*SQRT(201-2)/SQRT(1-ABS(arithmetic_underlying_cor_CSD__2[[#This Row],[rho_ctrl]])^2)</f>
        <v>0.99177699467683844</v>
      </c>
      <c r="I840" s="1">
        <f xml:space="preserve"> _xlfn.T.DIST.2T(arithmetic_underlying_cor_CSD__2[[#This Row],[t1]],139-2)</f>
        <v>8.1753005844992498E-11</v>
      </c>
      <c r="J840" s="1">
        <f xml:space="preserve"> _xlfn.T.DIST.2T(arithmetic_underlying_cor_CSD__2[[#This Row],[t2]],201-2)</f>
        <v>0.32251070848084695</v>
      </c>
      <c r="K840" s="1">
        <f>arithmetic_underlying_cor_CSD__2[[#This Row],[p1]]*arithmetic_underlying_cor_CSD__2[[#This Row],[p2]]</f>
        <v>2.6366219835507352E-11</v>
      </c>
      <c r="L840" s="1">
        <v>839</v>
      </c>
      <c r="M840" s="1">
        <f>(arithmetic_underlying_cor_CSD__2[[#This Row],[Rank]]/9906756)*0.05</f>
        <v>4.2344840228224052E-6</v>
      </c>
      <c r="N840" s="1">
        <f>IF(arithmetic_underlying_cor_CSD__2[[#This Row],[p1p2]]&lt;arithmetic_underlying_cor_CSD__2[[#This Row],[Benjamini]],1,0)</f>
        <v>1</v>
      </c>
    </row>
    <row r="841" spans="1:14" x14ac:dyDescent="0.35">
      <c r="A841" s="1" t="s">
        <v>205</v>
      </c>
      <c r="B841" s="1" t="s">
        <v>513</v>
      </c>
      <c r="C841" s="1">
        <v>0.51574687050400003</v>
      </c>
      <c r="D841" s="1">
        <v>7.0132095522400004E-2</v>
      </c>
      <c r="E841" s="1" t="s">
        <v>16</v>
      </c>
      <c r="F841" s="1">
        <v>0.51574687050400003</v>
      </c>
      <c r="G841" s="1">
        <f>ABS(arithmetic_underlying_cor_CSD__2[[#This Row],[rho_BP]])*SQRT(139-2)/SQRT(1-ABS(arithmetic_underlying_cor_CSD__2[[#This Row],[rho_BP]])^2)</f>
        <v>7.0460760585277562</v>
      </c>
      <c r="H841" s="1">
        <f>ABS(arithmetic_underlying_cor_CSD__2[[#This Row],[rho_ctrl]])*SQRT(201-2)/SQRT(1-ABS(arithmetic_underlying_cor_CSD__2[[#This Row],[rho_ctrl]])^2)</f>
        <v>0.99177699467683844</v>
      </c>
      <c r="I841" s="1">
        <f xml:space="preserve"> _xlfn.T.DIST.2T(arithmetic_underlying_cor_CSD__2[[#This Row],[t1]],139-2)</f>
        <v>8.1753005844992498E-11</v>
      </c>
      <c r="J841" s="1">
        <f xml:space="preserve"> _xlfn.T.DIST.2T(arithmetic_underlying_cor_CSD__2[[#This Row],[t2]],201-2)</f>
        <v>0.32251070848084695</v>
      </c>
      <c r="K841" s="1">
        <f>arithmetic_underlying_cor_CSD__2[[#This Row],[p1]]*arithmetic_underlying_cor_CSD__2[[#This Row],[p2]]</f>
        <v>2.6366219835507352E-11</v>
      </c>
      <c r="L841" s="1">
        <v>840</v>
      </c>
      <c r="M841" s="1">
        <f>(arithmetic_underlying_cor_CSD__2[[#This Row],[Rank]]/9906756)*0.05</f>
        <v>4.2395310836362581E-6</v>
      </c>
      <c r="N841" s="1">
        <f>IF(arithmetic_underlying_cor_CSD__2[[#This Row],[p1p2]]&lt;arithmetic_underlying_cor_CSD__2[[#This Row],[Benjamini]],1,0)</f>
        <v>1</v>
      </c>
    </row>
    <row r="842" spans="1:14" x14ac:dyDescent="0.35">
      <c r="A842" s="1" t="s">
        <v>517</v>
      </c>
      <c r="B842" s="1" t="s">
        <v>519</v>
      </c>
      <c r="C842" s="1">
        <v>1.8949492374099999E-2</v>
      </c>
      <c r="D842" s="1">
        <v>0.44602724557200002</v>
      </c>
      <c r="E842" s="1" t="s">
        <v>16</v>
      </c>
      <c r="F842" s="1">
        <v>0.44602724557200002</v>
      </c>
      <c r="G842" s="1">
        <f>ABS(arithmetic_underlying_cor_CSD__2[[#This Row],[rho_BP]])*SQRT(139-2)/SQRT(1-ABS(arithmetic_underlying_cor_CSD__2[[#This Row],[rho_BP]])^2)</f>
        <v>0.22183795442351784</v>
      </c>
      <c r="H842" s="1">
        <f>ABS(arithmetic_underlying_cor_CSD__2[[#This Row],[rho_ctrl]])*SQRT(201-2)/SQRT(1-ABS(arithmetic_underlying_cor_CSD__2[[#This Row],[rho_ctrl]])^2)</f>
        <v>7.0300026027411961</v>
      </c>
      <c r="I842" s="1">
        <f xml:space="preserve"> _xlfn.T.DIST.2T(arithmetic_underlying_cor_CSD__2[[#This Row],[t1]],139-2)</f>
        <v>0.82477036971327577</v>
      </c>
      <c r="J842" s="1">
        <f xml:space="preserve"> _xlfn.T.DIST.2T(arithmetic_underlying_cor_CSD__2[[#This Row],[t2]],201-2)</f>
        <v>3.2281663807909483E-11</v>
      </c>
      <c r="K842" s="1">
        <f>arithmetic_underlying_cor_CSD__2[[#This Row],[p1]]*arithmetic_underlying_cor_CSD__2[[#This Row],[p2]]</f>
        <v>2.6624959793809178E-11</v>
      </c>
      <c r="L842" s="1">
        <v>841</v>
      </c>
      <c r="M842" s="1">
        <f>(arithmetic_underlying_cor_CSD__2[[#This Row],[Rank]]/9906756)*0.05</f>
        <v>4.2445781444501111E-6</v>
      </c>
      <c r="N842" s="1">
        <f>IF(arithmetic_underlying_cor_CSD__2[[#This Row],[p1p2]]&lt;arithmetic_underlying_cor_CSD__2[[#This Row],[Benjamini]],1,0)</f>
        <v>1</v>
      </c>
    </row>
    <row r="843" spans="1:14" x14ac:dyDescent="0.35">
      <c r="A843" s="1" t="s">
        <v>519</v>
      </c>
      <c r="B843" s="1" t="s">
        <v>517</v>
      </c>
      <c r="C843" s="1">
        <v>1.8949492374099999E-2</v>
      </c>
      <c r="D843" s="1">
        <v>0.44602724557200002</v>
      </c>
      <c r="E843" s="1" t="s">
        <v>16</v>
      </c>
      <c r="F843" s="1">
        <v>0.44602724557200002</v>
      </c>
      <c r="G843" s="1">
        <f>ABS(arithmetic_underlying_cor_CSD__2[[#This Row],[rho_BP]])*SQRT(139-2)/SQRT(1-ABS(arithmetic_underlying_cor_CSD__2[[#This Row],[rho_BP]])^2)</f>
        <v>0.22183795442351784</v>
      </c>
      <c r="H843" s="1">
        <f>ABS(arithmetic_underlying_cor_CSD__2[[#This Row],[rho_ctrl]])*SQRT(201-2)/SQRT(1-ABS(arithmetic_underlying_cor_CSD__2[[#This Row],[rho_ctrl]])^2)</f>
        <v>7.0300026027411961</v>
      </c>
      <c r="I843" s="1">
        <f xml:space="preserve"> _xlfn.T.DIST.2T(arithmetic_underlying_cor_CSD__2[[#This Row],[t1]],139-2)</f>
        <v>0.82477036971327577</v>
      </c>
      <c r="J843" s="1">
        <f xml:space="preserve"> _xlfn.T.DIST.2T(arithmetic_underlying_cor_CSD__2[[#This Row],[t2]],201-2)</f>
        <v>3.2281663807909483E-11</v>
      </c>
      <c r="K843" s="1">
        <f>arithmetic_underlying_cor_CSD__2[[#This Row],[p1]]*arithmetic_underlying_cor_CSD__2[[#This Row],[p2]]</f>
        <v>2.6624959793809178E-11</v>
      </c>
      <c r="L843" s="1">
        <v>842</v>
      </c>
      <c r="M843" s="1">
        <f>(arithmetic_underlying_cor_CSD__2[[#This Row],[Rank]]/9906756)*0.05</f>
        <v>4.2496252052639632E-6</v>
      </c>
      <c r="N843" s="1">
        <f>IF(arithmetic_underlying_cor_CSD__2[[#This Row],[p1p2]]&lt;arithmetic_underlying_cor_CSD__2[[#This Row],[Benjamini]],1,0)</f>
        <v>1</v>
      </c>
    </row>
    <row r="844" spans="1:14" x14ac:dyDescent="0.35">
      <c r="A844" s="1" t="s">
        <v>550</v>
      </c>
      <c r="B844" s="1" t="s">
        <v>291</v>
      </c>
      <c r="C844" s="1">
        <v>-9.3227841726599998E-3</v>
      </c>
      <c r="D844" s="1">
        <v>0.44644704378099997</v>
      </c>
      <c r="E844" s="1" t="s">
        <v>16</v>
      </c>
      <c r="F844" s="1">
        <v>0.44644704378099997</v>
      </c>
      <c r="G844" s="1">
        <f>ABS(arithmetic_underlying_cor_CSD__2[[#This Row],[rho_BP]])*SQRT(139-2)/SQRT(1-ABS(arithmetic_underlying_cor_CSD__2[[#This Row],[rho_BP]])^2)</f>
        <v>0.10912513344398997</v>
      </c>
      <c r="H844" s="1">
        <f>ABS(arithmetic_underlying_cor_CSD__2[[#This Row],[rho_ctrl]])*SQRT(201-2)/SQRT(1-ABS(arithmetic_underlying_cor_CSD__2[[#This Row],[rho_ctrl]])^2)</f>
        <v>7.0382653058286593</v>
      </c>
      <c r="I844" s="1">
        <f xml:space="preserve"> _xlfn.T.DIST.2T(arithmetic_underlying_cor_CSD__2[[#This Row],[t1]],139-2)</f>
        <v>0.91326291510850277</v>
      </c>
      <c r="J844" s="1">
        <f xml:space="preserve"> _xlfn.T.DIST.2T(arithmetic_underlying_cor_CSD__2[[#This Row],[t2]],201-2)</f>
        <v>3.0785816980012105E-11</v>
      </c>
      <c r="K844" s="1">
        <f>arithmetic_underlying_cor_CSD__2[[#This Row],[p1]]*arithmetic_underlying_cor_CSD__2[[#This Row],[p2]]</f>
        <v>2.8115544959162697E-11</v>
      </c>
      <c r="L844" s="1">
        <v>843</v>
      </c>
      <c r="M844" s="1">
        <f>(arithmetic_underlying_cor_CSD__2[[#This Row],[Rank]]/9906756)*0.05</f>
        <v>4.2546722660778162E-6</v>
      </c>
      <c r="N844" s="1">
        <f>IF(arithmetic_underlying_cor_CSD__2[[#This Row],[p1p2]]&lt;arithmetic_underlying_cor_CSD__2[[#This Row],[Benjamini]],1,0)</f>
        <v>1</v>
      </c>
    </row>
    <row r="845" spans="1:14" x14ac:dyDescent="0.35">
      <c r="A845" s="1" t="s">
        <v>291</v>
      </c>
      <c r="B845" s="1" t="s">
        <v>550</v>
      </c>
      <c r="C845" s="1">
        <v>-9.3227841726599998E-3</v>
      </c>
      <c r="D845" s="1">
        <v>0.44644704378099997</v>
      </c>
      <c r="E845" s="1" t="s">
        <v>16</v>
      </c>
      <c r="F845" s="1">
        <v>0.44644704378099997</v>
      </c>
      <c r="G845" s="1">
        <f>ABS(arithmetic_underlying_cor_CSD__2[[#This Row],[rho_BP]])*SQRT(139-2)/SQRT(1-ABS(arithmetic_underlying_cor_CSD__2[[#This Row],[rho_BP]])^2)</f>
        <v>0.10912513344398997</v>
      </c>
      <c r="H845" s="1">
        <f>ABS(arithmetic_underlying_cor_CSD__2[[#This Row],[rho_ctrl]])*SQRT(201-2)/SQRT(1-ABS(arithmetic_underlying_cor_CSD__2[[#This Row],[rho_ctrl]])^2)</f>
        <v>7.0382653058286593</v>
      </c>
      <c r="I845" s="1">
        <f xml:space="preserve"> _xlfn.T.DIST.2T(arithmetic_underlying_cor_CSD__2[[#This Row],[t1]],139-2)</f>
        <v>0.91326291510850277</v>
      </c>
      <c r="J845" s="1">
        <f xml:space="preserve"> _xlfn.T.DIST.2T(arithmetic_underlying_cor_CSD__2[[#This Row],[t2]],201-2)</f>
        <v>3.0785816980012105E-11</v>
      </c>
      <c r="K845" s="1">
        <f>arithmetic_underlying_cor_CSD__2[[#This Row],[p1]]*arithmetic_underlying_cor_CSD__2[[#This Row],[p2]]</f>
        <v>2.8115544959162697E-11</v>
      </c>
      <c r="L845" s="1">
        <v>844</v>
      </c>
      <c r="M845" s="1">
        <f>(arithmetic_underlying_cor_CSD__2[[#This Row],[Rank]]/9906756)*0.05</f>
        <v>4.2597193268916683E-6</v>
      </c>
      <c r="N845" s="1">
        <f>IF(arithmetic_underlying_cor_CSD__2[[#This Row],[p1p2]]&lt;arithmetic_underlying_cor_CSD__2[[#This Row],[Benjamini]],1,0)</f>
        <v>1</v>
      </c>
    </row>
    <row r="846" spans="1:14" x14ac:dyDescent="0.35">
      <c r="A846" s="1" t="s">
        <v>140</v>
      </c>
      <c r="B846" s="1" t="s">
        <v>183</v>
      </c>
      <c r="C846" s="1">
        <v>0.51135873381300001</v>
      </c>
      <c r="D846" s="1">
        <v>8.3562388059699996E-2</v>
      </c>
      <c r="E846" s="1" t="s">
        <v>16</v>
      </c>
      <c r="F846" s="1">
        <v>0.51135873381300001</v>
      </c>
      <c r="G846" s="1">
        <f>ABS(arithmetic_underlying_cor_CSD__2[[#This Row],[rho_BP]])*SQRT(139-2)/SQRT(1-ABS(arithmetic_underlying_cor_CSD__2[[#This Row],[rho_BP]])^2)</f>
        <v>6.9647753238655659</v>
      </c>
      <c r="H846" s="1">
        <f>ABS(arithmetic_underlying_cor_CSD__2[[#This Row],[rho_ctrl]])*SQRT(201-2)/SQRT(1-ABS(arithmetic_underlying_cor_CSD__2[[#This Row],[rho_ctrl]])^2)</f>
        <v>1.1829297868530897</v>
      </c>
      <c r="I846" s="1">
        <f xml:space="preserve"> _xlfn.T.DIST.2T(arithmetic_underlying_cor_CSD__2[[#This Row],[t1]],139-2)</f>
        <v>1.2535532121607056E-10</v>
      </c>
      <c r="J846" s="1">
        <f xml:space="preserve"> _xlfn.T.DIST.2T(arithmetic_underlying_cor_CSD__2[[#This Row],[t2]],201-2)</f>
        <v>0.23824830374219025</v>
      </c>
      <c r="K846" s="1">
        <f>arithmetic_underlying_cor_CSD__2[[#This Row],[p1]]*arithmetic_underlying_cor_CSD__2[[#This Row],[p2]]</f>
        <v>2.9865692644786206E-11</v>
      </c>
      <c r="L846" s="1">
        <v>845</v>
      </c>
      <c r="M846" s="1">
        <f>(arithmetic_underlying_cor_CSD__2[[#This Row],[Rank]]/9906756)*0.05</f>
        <v>4.2647663877055212E-6</v>
      </c>
      <c r="N846" s="1">
        <f>IF(arithmetic_underlying_cor_CSD__2[[#This Row],[p1p2]]&lt;arithmetic_underlying_cor_CSD__2[[#This Row],[Benjamini]],1,0)</f>
        <v>1</v>
      </c>
    </row>
    <row r="847" spans="1:14" x14ac:dyDescent="0.35">
      <c r="A847" s="1" t="s">
        <v>183</v>
      </c>
      <c r="B847" s="1" t="s">
        <v>140</v>
      </c>
      <c r="C847" s="1">
        <v>0.51135873381300001</v>
      </c>
      <c r="D847" s="1">
        <v>8.3562388059699996E-2</v>
      </c>
      <c r="E847" s="1" t="s">
        <v>16</v>
      </c>
      <c r="F847" s="1">
        <v>0.51135873381300001</v>
      </c>
      <c r="G847" s="1">
        <f>ABS(arithmetic_underlying_cor_CSD__2[[#This Row],[rho_BP]])*SQRT(139-2)/SQRT(1-ABS(arithmetic_underlying_cor_CSD__2[[#This Row],[rho_BP]])^2)</f>
        <v>6.9647753238655659</v>
      </c>
      <c r="H847" s="1">
        <f>ABS(arithmetic_underlying_cor_CSD__2[[#This Row],[rho_ctrl]])*SQRT(201-2)/SQRT(1-ABS(arithmetic_underlying_cor_CSD__2[[#This Row],[rho_ctrl]])^2)</f>
        <v>1.1829297868530897</v>
      </c>
      <c r="I847" s="1">
        <f xml:space="preserve"> _xlfn.T.DIST.2T(arithmetic_underlying_cor_CSD__2[[#This Row],[t1]],139-2)</f>
        <v>1.2535532121607056E-10</v>
      </c>
      <c r="J847" s="1">
        <f xml:space="preserve"> _xlfn.T.DIST.2T(arithmetic_underlying_cor_CSD__2[[#This Row],[t2]],201-2)</f>
        <v>0.23824830374219025</v>
      </c>
      <c r="K847" s="1">
        <f>arithmetic_underlying_cor_CSD__2[[#This Row],[p1]]*arithmetic_underlying_cor_CSD__2[[#This Row],[p2]]</f>
        <v>2.9865692644786206E-11</v>
      </c>
      <c r="L847" s="1">
        <v>846</v>
      </c>
      <c r="M847" s="1">
        <f>(arithmetic_underlying_cor_CSD__2[[#This Row],[Rank]]/9906756)*0.05</f>
        <v>4.2698134485193742E-6</v>
      </c>
      <c r="N847" s="1">
        <f>IF(arithmetic_underlying_cor_CSD__2[[#This Row],[p1p2]]&lt;arithmetic_underlying_cor_CSD__2[[#This Row],[Benjamini]],1,0)</f>
        <v>1</v>
      </c>
    </row>
    <row r="848" spans="1:14" x14ac:dyDescent="0.35">
      <c r="A848" s="1" t="s">
        <v>402</v>
      </c>
      <c r="B848" s="1" t="s">
        <v>183</v>
      </c>
      <c r="C848" s="1">
        <v>0.51102910575500005</v>
      </c>
      <c r="D848" s="1">
        <v>7.6776668159200007E-2</v>
      </c>
      <c r="E848" s="1" t="s">
        <v>16</v>
      </c>
      <c r="F848" s="1">
        <v>0.51102910575500005</v>
      </c>
      <c r="G848" s="1">
        <f>ABS(arithmetic_underlying_cor_CSD__2[[#This Row],[rho_BP]])*SQRT(139-2)/SQRT(1-ABS(arithmetic_underlying_cor_CSD__2[[#This Row],[rho_BP]])^2)</f>
        <v>6.9586981832963204</v>
      </c>
      <c r="H848" s="1">
        <f>ABS(arithmetic_underlying_cor_CSD__2[[#This Row],[rho_ctrl]])*SQRT(201-2)/SQRT(1-ABS(arithmetic_underlying_cor_CSD__2[[#This Row],[rho_ctrl]])^2)</f>
        <v>1.0862745269212417</v>
      </c>
      <c r="I848" s="1">
        <f xml:space="preserve"> _xlfn.T.DIST.2T(arithmetic_underlying_cor_CSD__2[[#This Row],[t1]],139-2)</f>
        <v>1.2941397829604006E-10</v>
      </c>
      <c r="J848" s="1">
        <f xml:space="preserve"> _xlfn.T.DIST.2T(arithmetic_underlying_cor_CSD__2[[#This Row],[t2]],201-2)</f>
        <v>0.27867161756808634</v>
      </c>
      <c r="K848" s="1">
        <f>arithmetic_underlying_cor_CSD__2[[#This Row],[p1]]*arithmetic_underlying_cor_CSD__2[[#This Row],[p2]]</f>
        <v>3.6064002667678702E-11</v>
      </c>
      <c r="L848" s="1">
        <v>847</v>
      </c>
      <c r="M848" s="1">
        <f>(arithmetic_underlying_cor_CSD__2[[#This Row],[Rank]]/9906756)*0.05</f>
        <v>4.2748605093332271E-6</v>
      </c>
      <c r="N848" s="1">
        <f>IF(arithmetic_underlying_cor_CSD__2[[#This Row],[p1p2]]&lt;arithmetic_underlying_cor_CSD__2[[#This Row],[Benjamini]],1,0)</f>
        <v>1</v>
      </c>
    </row>
    <row r="849" spans="1:14" x14ac:dyDescent="0.35">
      <c r="A849" s="1" t="s">
        <v>183</v>
      </c>
      <c r="B849" s="1" t="s">
        <v>402</v>
      </c>
      <c r="C849" s="1">
        <v>0.51102910575500005</v>
      </c>
      <c r="D849" s="1">
        <v>7.6776668159200007E-2</v>
      </c>
      <c r="E849" s="1" t="s">
        <v>16</v>
      </c>
      <c r="F849" s="1">
        <v>0.51102910575500005</v>
      </c>
      <c r="G849" s="1">
        <f>ABS(arithmetic_underlying_cor_CSD__2[[#This Row],[rho_BP]])*SQRT(139-2)/SQRT(1-ABS(arithmetic_underlying_cor_CSD__2[[#This Row],[rho_BP]])^2)</f>
        <v>6.9586981832963204</v>
      </c>
      <c r="H849" s="1">
        <f>ABS(arithmetic_underlying_cor_CSD__2[[#This Row],[rho_ctrl]])*SQRT(201-2)/SQRT(1-ABS(arithmetic_underlying_cor_CSD__2[[#This Row],[rho_ctrl]])^2)</f>
        <v>1.0862745269212417</v>
      </c>
      <c r="I849" s="1">
        <f xml:space="preserve"> _xlfn.T.DIST.2T(arithmetic_underlying_cor_CSD__2[[#This Row],[t1]],139-2)</f>
        <v>1.2941397829604006E-10</v>
      </c>
      <c r="J849" s="1">
        <f xml:space="preserve"> _xlfn.T.DIST.2T(arithmetic_underlying_cor_CSD__2[[#This Row],[t2]],201-2)</f>
        <v>0.27867161756808634</v>
      </c>
      <c r="K849" s="1">
        <f>arithmetic_underlying_cor_CSD__2[[#This Row],[p1]]*arithmetic_underlying_cor_CSD__2[[#This Row],[p2]]</f>
        <v>3.6064002667678702E-11</v>
      </c>
      <c r="L849" s="1">
        <v>848</v>
      </c>
      <c r="M849" s="1">
        <f>(arithmetic_underlying_cor_CSD__2[[#This Row],[Rank]]/9906756)*0.05</f>
        <v>4.2799075701470801E-6</v>
      </c>
      <c r="N849" s="1">
        <f>IF(arithmetic_underlying_cor_CSD__2[[#This Row],[p1p2]]&lt;arithmetic_underlying_cor_CSD__2[[#This Row],[Benjamini]],1,0)</f>
        <v>1</v>
      </c>
    </row>
    <row r="850" spans="1:14" x14ac:dyDescent="0.35">
      <c r="A850" s="1" t="s">
        <v>122</v>
      </c>
      <c r="B850" s="1" t="s">
        <v>158</v>
      </c>
      <c r="C850" s="1">
        <v>0.50757406474800004</v>
      </c>
      <c r="D850" s="1">
        <v>8.1836820397999999E-2</v>
      </c>
      <c r="E850" s="1" t="s">
        <v>16</v>
      </c>
      <c r="F850" s="1">
        <v>0.50757406474800004</v>
      </c>
      <c r="G850" s="1">
        <f>ABS(arithmetic_underlying_cor_CSD__2[[#This Row],[rho_BP]])*SQRT(139-2)/SQRT(1-ABS(arithmetic_underlying_cor_CSD__2[[#This Row],[rho_BP]])^2)</f>
        <v>6.8952484395526259</v>
      </c>
      <c r="H850" s="1">
        <f>ABS(arithmetic_underlying_cor_CSD__2[[#This Row],[rho_ctrl]])*SQRT(201-2)/SQRT(1-ABS(arithmetic_underlying_cor_CSD__2[[#This Row],[rho_ctrl]])^2)</f>
        <v>1.1583357759406614</v>
      </c>
      <c r="I850" s="1">
        <f xml:space="preserve"> _xlfn.T.DIST.2T(arithmetic_underlying_cor_CSD__2[[#This Row],[t1]],139-2)</f>
        <v>1.8036174206051327E-10</v>
      </c>
      <c r="J850" s="1">
        <f xml:space="preserve"> _xlfn.T.DIST.2T(arithmetic_underlying_cor_CSD__2[[#This Row],[t2]],201-2)</f>
        <v>0.24811526029142425</v>
      </c>
      <c r="K850" s="1">
        <f>arithmetic_underlying_cor_CSD__2[[#This Row],[p1]]*arithmetic_underlying_cor_CSD__2[[#This Row],[p2]]</f>
        <v>4.475050057795897E-11</v>
      </c>
      <c r="L850" s="1">
        <v>849</v>
      </c>
      <c r="M850" s="1">
        <f>(arithmetic_underlying_cor_CSD__2[[#This Row],[Rank]]/9906756)*0.05</f>
        <v>4.2849546309609322E-6</v>
      </c>
      <c r="N850" s="1">
        <f>IF(arithmetic_underlying_cor_CSD__2[[#This Row],[p1p2]]&lt;arithmetic_underlying_cor_CSD__2[[#This Row],[Benjamini]],1,0)</f>
        <v>1</v>
      </c>
    </row>
    <row r="851" spans="1:14" x14ac:dyDescent="0.35">
      <c r="A851" s="1" t="s">
        <v>158</v>
      </c>
      <c r="B851" s="1" t="s">
        <v>122</v>
      </c>
      <c r="C851" s="1">
        <v>0.50757406474800004</v>
      </c>
      <c r="D851" s="1">
        <v>8.1836820397999999E-2</v>
      </c>
      <c r="E851" s="1" t="s">
        <v>16</v>
      </c>
      <c r="F851" s="1">
        <v>0.50757406474800004</v>
      </c>
      <c r="G851" s="1">
        <f>ABS(arithmetic_underlying_cor_CSD__2[[#This Row],[rho_BP]])*SQRT(139-2)/SQRT(1-ABS(arithmetic_underlying_cor_CSD__2[[#This Row],[rho_BP]])^2)</f>
        <v>6.8952484395526259</v>
      </c>
      <c r="H851" s="1">
        <f>ABS(arithmetic_underlying_cor_CSD__2[[#This Row],[rho_ctrl]])*SQRT(201-2)/SQRT(1-ABS(arithmetic_underlying_cor_CSD__2[[#This Row],[rho_ctrl]])^2)</f>
        <v>1.1583357759406614</v>
      </c>
      <c r="I851" s="1">
        <f xml:space="preserve"> _xlfn.T.DIST.2T(arithmetic_underlying_cor_CSD__2[[#This Row],[t1]],139-2)</f>
        <v>1.8036174206051327E-10</v>
      </c>
      <c r="J851" s="1">
        <f xml:space="preserve"> _xlfn.T.DIST.2T(arithmetic_underlying_cor_CSD__2[[#This Row],[t2]],201-2)</f>
        <v>0.24811526029142425</v>
      </c>
      <c r="K851" s="1">
        <f>arithmetic_underlying_cor_CSD__2[[#This Row],[p1]]*arithmetic_underlying_cor_CSD__2[[#This Row],[p2]]</f>
        <v>4.475050057795897E-11</v>
      </c>
      <c r="L851" s="1">
        <v>850</v>
      </c>
      <c r="M851" s="1">
        <f>(arithmetic_underlying_cor_CSD__2[[#This Row],[Rank]]/9906756)*0.05</f>
        <v>4.2900016917747852E-6</v>
      </c>
      <c r="N851" s="1">
        <f>IF(arithmetic_underlying_cor_CSD__2[[#This Row],[p1p2]]&lt;arithmetic_underlying_cor_CSD__2[[#This Row],[Benjamini]],1,0)</f>
        <v>1</v>
      </c>
    </row>
    <row r="852" spans="1:14" x14ac:dyDescent="0.35">
      <c r="A852" s="1" t="s">
        <v>25</v>
      </c>
      <c r="B852" s="1" t="s">
        <v>28</v>
      </c>
      <c r="C852" s="1">
        <v>-0.50719328776999995</v>
      </c>
      <c r="D852" s="1">
        <v>-7.7200348258699994E-2</v>
      </c>
      <c r="E852" s="1" t="s">
        <v>16</v>
      </c>
      <c r="F852" s="1">
        <v>-0.50719328776999995</v>
      </c>
      <c r="G852" s="1">
        <f>ABS(arithmetic_underlying_cor_CSD__2[[#This Row],[rho_BP]])*SQRT(139-2)/SQRT(1-ABS(arithmetic_underlying_cor_CSD__2[[#This Row],[rho_BP]])^2)</f>
        <v>6.8882832637084759</v>
      </c>
      <c r="H852" s="1">
        <f>ABS(arithmetic_underlying_cor_CSD__2[[#This Row],[rho_ctrl]])*SQRT(201-2)/SQRT(1-ABS(arithmetic_underlying_cor_CSD__2[[#This Row],[rho_ctrl]])^2)</f>
        <v>1.0923048051112398</v>
      </c>
      <c r="I852" s="1">
        <f xml:space="preserve"> _xlfn.T.DIST.2T(arithmetic_underlying_cor_CSD__2[[#This Row],[t1]],139-2)</f>
        <v>1.8703981259389748E-10</v>
      </c>
      <c r="J852" s="1">
        <f xml:space="preserve"> _xlfn.T.DIST.2T(arithmetic_underlying_cor_CSD__2[[#This Row],[t2]],201-2)</f>
        <v>0.27601976330209554</v>
      </c>
      <c r="K852" s="1">
        <f>arithmetic_underlying_cor_CSD__2[[#This Row],[p1]]*arithmetic_underlying_cor_CSD__2[[#This Row],[p2]]</f>
        <v>5.1626684800235895E-11</v>
      </c>
      <c r="L852" s="1">
        <v>851</v>
      </c>
      <c r="M852" s="1">
        <f>(arithmetic_underlying_cor_CSD__2[[#This Row],[Rank]]/9906756)*0.05</f>
        <v>4.2950487525886373E-6</v>
      </c>
      <c r="N852" s="1">
        <f>IF(arithmetic_underlying_cor_CSD__2[[#This Row],[p1p2]]&lt;arithmetic_underlying_cor_CSD__2[[#This Row],[Benjamini]],1,0)</f>
        <v>1</v>
      </c>
    </row>
    <row r="853" spans="1:14" x14ac:dyDescent="0.35">
      <c r="A853" s="1" t="s">
        <v>28</v>
      </c>
      <c r="B853" s="1" t="s">
        <v>25</v>
      </c>
      <c r="C853" s="1">
        <v>-0.50719328776999995</v>
      </c>
      <c r="D853" s="1">
        <v>-7.7200348258699994E-2</v>
      </c>
      <c r="E853" s="1" t="s">
        <v>16</v>
      </c>
      <c r="F853" s="1">
        <v>-0.50719328776999995</v>
      </c>
      <c r="G853" s="1">
        <f>ABS(arithmetic_underlying_cor_CSD__2[[#This Row],[rho_BP]])*SQRT(139-2)/SQRT(1-ABS(arithmetic_underlying_cor_CSD__2[[#This Row],[rho_BP]])^2)</f>
        <v>6.8882832637084759</v>
      </c>
      <c r="H853" s="1">
        <f>ABS(arithmetic_underlying_cor_CSD__2[[#This Row],[rho_ctrl]])*SQRT(201-2)/SQRT(1-ABS(arithmetic_underlying_cor_CSD__2[[#This Row],[rho_ctrl]])^2)</f>
        <v>1.0923048051112398</v>
      </c>
      <c r="I853" s="1">
        <f xml:space="preserve"> _xlfn.T.DIST.2T(arithmetic_underlying_cor_CSD__2[[#This Row],[t1]],139-2)</f>
        <v>1.8703981259389748E-10</v>
      </c>
      <c r="J853" s="1">
        <f xml:space="preserve"> _xlfn.T.DIST.2T(arithmetic_underlying_cor_CSD__2[[#This Row],[t2]],201-2)</f>
        <v>0.27601976330209554</v>
      </c>
      <c r="K853" s="1">
        <f>arithmetic_underlying_cor_CSD__2[[#This Row],[p1]]*arithmetic_underlying_cor_CSD__2[[#This Row],[p2]]</f>
        <v>5.1626684800235895E-11</v>
      </c>
      <c r="L853" s="1">
        <v>852</v>
      </c>
      <c r="M853" s="1">
        <f>(arithmetic_underlying_cor_CSD__2[[#This Row],[Rank]]/9906756)*0.05</f>
        <v>4.3000958134024902E-6</v>
      </c>
      <c r="N853" s="1">
        <f>IF(arithmetic_underlying_cor_CSD__2[[#This Row],[p1p2]]&lt;arithmetic_underlying_cor_CSD__2[[#This Row],[Benjamini]],1,0)</f>
        <v>1</v>
      </c>
    </row>
    <row r="854" spans="1:14" x14ac:dyDescent="0.35">
      <c r="A854" s="1" t="s">
        <v>625</v>
      </c>
      <c r="B854" s="1" t="s">
        <v>81</v>
      </c>
      <c r="C854" s="1">
        <v>-0.50776522374099997</v>
      </c>
      <c r="D854" s="1">
        <v>-7.2359306666699999E-2</v>
      </c>
      <c r="E854" s="1" t="s">
        <v>16</v>
      </c>
      <c r="F854" s="1">
        <v>-0.50776522374099997</v>
      </c>
      <c r="G854" s="1">
        <f>ABS(arithmetic_underlying_cor_CSD__2[[#This Row],[rho_BP]])*SQRT(139-2)/SQRT(1-ABS(arithmetic_underlying_cor_CSD__2[[#This Row],[rho_BP]])^2)</f>
        <v>6.8987471726856979</v>
      </c>
      <c r="H854" s="1">
        <f>ABS(arithmetic_underlying_cor_CSD__2[[#This Row],[rho_ctrl]])*SQRT(201-2)/SQRT(1-ABS(arithmetic_underlying_cor_CSD__2[[#This Row],[rho_ctrl]])^2)</f>
        <v>1.0234364408337027</v>
      </c>
      <c r="I854" s="1">
        <f xml:space="preserve"> _xlfn.T.DIST.2T(arithmetic_underlying_cor_CSD__2[[#This Row],[t1]],139-2)</f>
        <v>1.7709663570281061E-10</v>
      </c>
      <c r="J854" s="1">
        <f xml:space="preserve"> _xlfn.T.DIST.2T(arithmetic_underlying_cor_CSD__2[[#This Row],[t2]],201-2)</f>
        <v>0.30734403555930528</v>
      </c>
      <c r="K854" s="1">
        <f>arithmetic_underlying_cor_CSD__2[[#This Row],[p1]]*arithmetic_underlying_cor_CSD__2[[#This Row],[p2]]</f>
        <v>5.4429594700877957E-11</v>
      </c>
      <c r="L854" s="1">
        <v>853</v>
      </c>
      <c r="M854" s="1">
        <f>(arithmetic_underlying_cor_CSD__2[[#This Row],[Rank]]/9906756)*0.05</f>
        <v>4.3051428742163432E-6</v>
      </c>
      <c r="N854" s="1">
        <f>IF(arithmetic_underlying_cor_CSD__2[[#This Row],[p1p2]]&lt;arithmetic_underlying_cor_CSD__2[[#This Row],[Benjamini]],1,0)</f>
        <v>1</v>
      </c>
    </row>
    <row r="855" spans="1:14" x14ac:dyDescent="0.35">
      <c r="A855" s="1" t="s">
        <v>81</v>
      </c>
      <c r="B855" s="1" t="s">
        <v>625</v>
      </c>
      <c r="C855" s="1">
        <v>-0.50776522374099997</v>
      </c>
      <c r="D855" s="1">
        <v>-7.2359306666699999E-2</v>
      </c>
      <c r="E855" s="1" t="s">
        <v>16</v>
      </c>
      <c r="F855" s="1">
        <v>-0.50776522374099997</v>
      </c>
      <c r="G855" s="1">
        <f>ABS(arithmetic_underlying_cor_CSD__2[[#This Row],[rho_BP]])*SQRT(139-2)/SQRT(1-ABS(arithmetic_underlying_cor_CSD__2[[#This Row],[rho_BP]])^2)</f>
        <v>6.8987471726856979</v>
      </c>
      <c r="H855" s="1">
        <f>ABS(arithmetic_underlying_cor_CSD__2[[#This Row],[rho_ctrl]])*SQRT(201-2)/SQRT(1-ABS(arithmetic_underlying_cor_CSD__2[[#This Row],[rho_ctrl]])^2)</f>
        <v>1.0234364408337027</v>
      </c>
      <c r="I855" s="1">
        <f xml:space="preserve"> _xlfn.T.DIST.2T(arithmetic_underlying_cor_CSD__2[[#This Row],[t1]],139-2)</f>
        <v>1.7709663570281061E-10</v>
      </c>
      <c r="J855" s="1">
        <f xml:space="preserve"> _xlfn.T.DIST.2T(arithmetic_underlying_cor_CSD__2[[#This Row],[t2]],201-2)</f>
        <v>0.30734403555930528</v>
      </c>
      <c r="K855" s="1">
        <f>arithmetic_underlying_cor_CSD__2[[#This Row],[p1]]*arithmetic_underlying_cor_CSD__2[[#This Row],[p2]]</f>
        <v>5.4429594700877957E-11</v>
      </c>
      <c r="L855" s="1">
        <v>854</v>
      </c>
      <c r="M855" s="1">
        <f>(arithmetic_underlying_cor_CSD__2[[#This Row],[Rank]]/9906756)*0.05</f>
        <v>4.3101899350301953E-6</v>
      </c>
      <c r="N855" s="1">
        <f>IF(arithmetic_underlying_cor_CSD__2[[#This Row],[p1p2]]&lt;arithmetic_underlying_cor_CSD__2[[#This Row],[Benjamini]],1,0)</f>
        <v>1</v>
      </c>
    </row>
    <row r="856" spans="1:14" x14ac:dyDescent="0.35">
      <c r="A856" s="1" t="s">
        <v>126</v>
      </c>
      <c r="B856" s="1" t="s">
        <v>28</v>
      </c>
      <c r="C856" s="1">
        <v>-0.509734179856</v>
      </c>
      <c r="D856" s="1">
        <v>-6.3073623880600005E-2</v>
      </c>
      <c r="E856" s="1" t="s">
        <v>16</v>
      </c>
      <c r="F856" s="1">
        <v>-0.509734179856</v>
      </c>
      <c r="G856" s="1">
        <f>ABS(arithmetic_underlying_cor_CSD__2[[#This Row],[rho_BP]])*SQRT(139-2)/SQRT(1-ABS(arithmetic_underlying_cor_CSD__2[[#This Row],[rho_BP]])^2)</f>
        <v>6.934864621285886</v>
      </c>
      <c r="H856" s="1">
        <f>ABS(arithmetic_underlying_cor_CSD__2[[#This Row],[rho_ctrl]])*SQRT(201-2)/SQRT(1-ABS(arithmetic_underlying_cor_CSD__2[[#This Row],[rho_ctrl]])^2)</f>
        <v>0.89153812169195001</v>
      </c>
      <c r="I856" s="1">
        <f xml:space="preserve"> _xlfn.T.DIST.2T(arithmetic_underlying_cor_CSD__2[[#This Row],[t1]],139-2)</f>
        <v>1.4662287715494763E-10</v>
      </c>
      <c r="J856" s="1">
        <f xml:space="preserve"> _xlfn.T.DIST.2T(arithmetic_underlying_cor_CSD__2[[#This Row],[t2]],201-2)</f>
        <v>0.37371724613465185</v>
      </c>
      <c r="K856" s="1">
        <f>arithmetic_underlying_cor_CSD__2[[#This Row],[p1]]*arithmetic_underlying_cor_CSD__2[[#This Row],[p2]]</f>
        <v>5.4795497870686389E-11</v>
      </c>
      <c r="L856" s="1">
        <v>855</v>
      </c>
      <c r="M856" s="1">
        <f>(arithmetic_underlying_cor_CSD__2[[#This Row],[Rank]]/9906756)*0.05</f>
        <v>4.3152369958440483E-6</v>
      </c>
      <c r="N856" s="1">
        <f>IF(arithmetic_underlying_cor_CSD__2[[#This Row],[p1p2]]&lt;arithmetic_underlying_cor_CSD__2[[#This Row],[Benjamini]],1,0)</f>
        <v>1</v>
      </c>
    </row>
    <row r="857" spans="1:14" x14ac:dyDescent="0.35">
      <c r="A857" s="1" t="s">
        <v>28</v>
      </c>
      <c r="B857" s="1" t="s">
        <v>126</v>
      </c>
      <c r="C857" s="1">
        <v>-0.509734179856</v>
      </c>
      <c r="D857" s="1">
        <v>-6.3073623880600005E-2</v>
      </c>
      <c r="E857" s="1" t="s">
        <v>16</v>
      </c>
      <c r="F857" s="1">
        <v>-0.509734179856</v>
      </c>
      <c r="G857" s="1">
        <f>ABS(arithmetic_underlying_cor_CSD__2[[#This Row],[rho_BP]])*SQRT(139-2)/SQRT(1-ABS(arithmetic_underlying_cor_CSD__2[[#This Row],[rho_BP]])^2)</f>
        <v>6.934864621285886</v>
      </c>
      <c r="H857" s="1">
        <f>ABS(arithmetic_underlying_cor_CSD__2[[#This Row],[rho_ctrl]])*SQRT(201-2)/SQRT(1-ABS(arithmetic_underlying_cor_CSD__2[[#This Row],[rho_ctrl]])^2)</f>
        <v>0.89153812169195001</v>
      </c>
      <c r="I857" s="1">
        <f xml:space="preserve"> _xlfn.T.DIST.2T(arithmetic_underlying_cor_CSD__2[[#This Row],[t1]],139-2)</f>
        <v>1.4662287715494763E-10</v>
      </c>
      <c r="J857" s="1">
        <f xml:space="preserve"> _xlfn.T.DIST.2T(arithmetic_underlying_cor_CSD__2[[#This Row],[t2]],201-2)</f>
        <v>0.37371724613465185</v>
      </c>
      <c r="K857" s="1">
        <f>arithmetic_underlying_cor_CSD__2[[#This Row],[p1]]*arithmetic_underlying_cor_CSD__2[[#This Row],[p2]]</f>
        <v>5.4795497870686389E-11</v>
      </c>
      <c r="L857" s="1">
        <v>856</v>
      </c>
      <c r="M857" s="1">
        <f>(arithmetic_underlying_cor_CSD__2[[#This Row],[Rank]]/9906756)*0.05</f>
        <v>4.3202840566579012E-6</v>
      </c>
      <c r="N857" s="1">
        <f>IF(arithmetic_underlying_cor_CSD__2[[#This Row],[p1p2]]&lt;arithmetic_underlying_cor_CSD__2[[#This Row],[Benjamini]],1,0)</f>
        <v>1</v>
      </c>
    </row>
    <row r="858" spans="1:14" x14ac:dyDescent="0.35">
      <c r="A858" s="1" t="s">
        <v>73</v>
      </c>
      <c r="B858" s="1" t="s">
        <v>77</v>
      </c>
      <c r="C858" s="1">
        <v>0.51293480575499995</v>
      </c>
      <c r="D858" s="1">
        <v>4.4865915422899999E-2</v>
      </c>
      <c r="E858" s="1" t="s">
        <v>16</v>
      </c>
      <c r="F858" s="1">
        <v>0.51293480575499995</v>
      </c>
      <c r="G858" s="1">
        <f>ABS(arithmetic_underlying_cor_CSD__2[[#This Row],[rho_BP]])*SQRT(139-2)/SQRT(1-ABS(arithmetic_underlying_cor_CSD__2[[#This Row],[rho_BP]])^2)</f>
        <v>6.9938900113272391</v>
      </c>
      <c r="H858" s="1">
        <f>ABS(arithmetic_underlying_cor_CSD__2[[#This Row],[rho_ctrl]])*SQRT(201-2)/SQRT(1-ABS(arithmetic_underlying_cor_CSD__2[[#This Row],[rho_ctrl]])^2)</f>
        <v>0.6335495965170016</v>
      </c>
      <c r="I858" s="1">
        <f xml:space="preserve"> _xlfn.T.DIST.2T(arithmetic_underlying_cor_CSD__2[[#This Row],[t1]],139-2)</f>
        <v>1.0758988393424158E-10</v>
      </c>
      <c r="J858" s="1">
        <f xml:space="preserve"> _xlfn.T.DIST.2T(arithmetic_underlying_cor_CSD__2[[#This Row],[t2]],201-2)</f>
        <v>0.52710227960476264</v>
      </c>
      <c r="K858" s="1">
        <f>arithmetic_underlying_cor_CSD__2[[#This Row],[p1]]*arithmetic_underlying_cor_CSD__2[[#This Row],[p2]]</f>
        <v>5.6710873084150567E-11</v>
      </c>
      <c r="L858" s="1">
        <v>857</v>
      </c>
      <c r="M858" s="1">
        <f>(arithmetic_underlying_cor_CSD__2[[#This Row],[Rank]]/9906756)*0.05</f>
        <v>4.3253311174717542E-6</v>
      </c>
      <c r="N858" s="1">
        <f>IF(arithmetic_underlying_cor_CSD__2[[#This Row],[p1p2]]&lt;arithmetic_underlying_cor_CSD__2[[#This Row],[Benjamini]],1,0)</f>
        <v>1</v>
      </c>
    </row>
    <row r="859" spans="1:14" x14ac:dyDescent="0.35">
      <c r="A859" s="1" t="s">
        <v>77</v>
      </c>
      <c r="B859" s="1" t="s">
        <v>73</v>
      </c>
      <c r="C859" s="1">
        <v>0.51293480575499995</v>
      </c>
      <c r="D859" s="1">
        <v>4.4865915422899999E-2</v>
      </c>
      <c r="E859" s="1" t="s">
        <v>16</v>
      </c>
      <c r="F859" s="1">
        <v>0.51293480575499995</v>
      </c>
      <c r="G859" s="1">
        <f>ABS(arithmetic_underlying_cor_CSD__2[[#This Row],[rho_BP]])*SQRT(139-2)/SQRT(1-ABS(arithmetic_underlying_cor_CSD__2[[#This Row],[rho_BP]])^2)</f>
        <v>6.9938900113272391</v>
      </c>
      <c r="H859" s="1">
        <f>ABS(arithmetic_underlying_cor_CSD__2[[#This Row],[rho_ctrl]])*SQRT(201-2)/SQRT(1-ABS(arithmetic_underlying_cor_CSD__2[[#This Row],[rho_ctrl]])^2)</f>
        <v>0.6335495965170016</v>
      </c>
      <c r="I859" s="1">
        <f xml:space="preserve"> _xlfn.T.DIST.2T(arithmetic_underlying_cor_CSD__2[[#This Row],[t1]],139-2)</f>
        <v>1.0758988393424158E-10</v>
      </c>
      <c r="J859" s="1">
        <f xml:space="preserve"> _xlfn.T.DIST.2T(arithmetic_underlying_cor_CSD__2[[#This Row],[t2]],201-2)</f>
        <v>0.52710227960476264</v>
      </c>
      <c r="K859" s="1">
        <f>arithmetic_underlying_cor_CSD__2[[#This Row],[p1]]*arithmetic_underlying_cor_CSD__2[[#This Row],[p2]]</f>
        <v>5.6710873084150567E-11</v>
      </c>
      <c r="L859" s="1">
        <v>858</v>
      </c>
      <c r="M859" s="1">
        <f>(arithmetic_underlying_cor_CSD__2[[#This Row],[Rank]]/9906756)*0.05</f>
        <v>4.3303781782856063E-6</v>
      </c>
      <c r="N859" s="1">
        <f>IF(arithmetic_underlying_cor_CSD__2[[#This Row],[p1p2]]&lt;arithmetic_underlying_cor_CSD__2[[#This Row],[Benjamini]],1,0)</f>
        <v>1</v>
      </c>
    </row>
    <row r="860" spans="1:14" x14ac:dyDescent="0.35">
      <c r="A860" s="1" t="s">
        <v>150</v>
      </c>
      <c r="B860" s="1" t="s">
        <v>152</v>
      </c>
      <c r="C860" s="1">
        <v>0.50403439568300001</v>
      </c>
      <c r="D860" s="1">
        <v>7.9713257711400004E-2</v>
      </c>
      <c r="E860" s="1" t="s">
        <v>16</v>
      </c>
      <c r="F860" s="1">
        <v>0.50403439568300001</v>
      </c>
      <c r="G860" s="1">
        <f>ABS(arithmetic_underlying_cor_CSD__2[[#This Row],[rho_BP]])*SQRT(139-2)/SQRT(1-ABS(arithmetic_underlying_cor_CSD__2[[#This Row],[rho_BP]])^2)</f>
        <v>6.8307091583196122</v>
      </c>
      <c r="H860" s="1">
        <f>ABS(arithmetic_underlying_cor_CSD__2[[#This Row],[rho_ctrl]])*SQRT(201-2)/SQRT(1-ABS(arithmetic_underlying_cor_CSD__2[[#This Row],[rho_ctrl]])^2)</f>
        <v>1.128083628644031</v>
      </c>
      <c r="I860" s="1">
        <f xml:space="preserve"> _xlfn.T.DIST.2T(arithmetic_underlying_cor_CSD__2[[#This Row],[t1]],139-2)</f>
        <v>2.5245038651638564E-10</v>
      </c>
      <c r="J860" s="1">
        <f xml:space="preserve"> _xlfn.T.DIST.2T(arithmetic_underlying_cor_CSD__2[[#This Row],[t2]],201-2)</f>
        <v>0.26064281863924299</v>
      </c>
      <c r="K860" s="1">
        <f>arithmetic_underlying_cor_CSD__2[[#This Row],[p1]]*arithmetic_underlying_cor_CSD__2[[#This Row],[p2]]</f>
        <v>6.5799380308197091E-11</v>
      </c>
      <c r="L860" s="1">
        <v>859</v>
      </c>
      <c r="M860" s="1">
        <f>(arithmetic_underlying_cor_CSD__2[[#This Row],[Rank]]/9906756)*0.05</f>
        <v>4.3354252390994592E-6</v>
      </c>
      <c r="N860" s="1">
        <f>IF(arithmetic_underlying_cor_CSD__2[[#This Row],[p1p2]]&lt;arithmetic_underlying_cor_CSD__2[[#This Row],[Benjamini]],1,0)</f>
        <v>1</v>
      </c>
    </row>
    <row r="861" spans="1:14" x14ac:dyDescent="0.35">
      <c r="A861" s="1" t="s">
        <v>152</v>
      </c>
      <c r="B861" s="1" t="s">
        <v>150</v>
      </c>
      <c r="C861" s="1">
        <v>0.50403439568300001</v>
      </c>
      <c r="D861" s="1">
        <v>7.9713257711400004E-2</v>
      </c>
      <c r="E861" s="1" t="s">
        <v>16</v>
      </c>
      <c r="F861" s="1">
        <v>0.50403439568300001</v>
      </c>
      <c r="G861" s="1">
        <f>ABS(arithmetic_underlying_cor_CSD__2[[#This Row],[rho_BP]])*SQRT(139-2)/SQRT(1-ABS(arithmetic_underlying_cor_CSD__2[[#This Row],[rho_BP]])^2)</f>
        <v>6.8307091583196122</v>
      </c>
      <c r="H861" s="1">
        <f>ABS(arithmetic_underlying_cor_CSD__2[[#This Row],[rho_ctrl]])*SQRT(201-2)/SQRT(1-ABS(arithmetic_underlying_cor_CSD__2[[#This Row],[rho_ctrl]])^2)</f>
        <v>1.128083628644031</v>
      </c>
      <c r="I861" s="1">
        <f xml:space="preserve"> _xlfn.T.DIST.2T(arithmetic_underlying_cor_CSD__2[[#This Row],[t1]],139-2)</f>
        <v>2.5245038651638564E-10</v>
      </c>
      <c r="J861" s="1">
        <f xml:space="preserve"> _xlfn.T.DIST.2T(arithmetic_underlying_cor_CSD__2[[#This Row],[t2]],201-2)</f>
        <v>0.26064281863924299</v>
      </c>
      <c r="K861" s="1">
        <f>arithmetic_underlying_cor_CSD__2[[#This Row],[p1]]*arithmetic_underlying_cor_CSD__2[[#This Row],[p2]]</f>
        <v>6.5799380308197091E-11</v>
      </c>
      <c r="L861" s="1">
        <v>860</v>
      </c>
      <c r="M861" s="1">
        <f>(arithmetic_underlying_cor_CSD__2[[#This Row],[Rank]]/9906756)*0.05</f>
        <v>4.3404722999133122E-6</v>
      </c>
      <c r="N861" s="1">
        <f>IF(arithmetic_underlying_cor_CSD__2[[#This Row],[p1p2]]&lt;arithmetic_underlying_cor_CSD__2[[#This Row],[Benjamini]],1,0)</f>
        <v>1</v>
      </c>
    </row>
    <row r="862" spans="1:14" x14ac:dyDescent="0.35">
      <c r="A862" s="1" t="s">
        <v>445</v>
      </c>
      <c r="B862" s="1" t="s">
        <v>158</v>
      </c>
      <c r="C862" s="1">
        <v>0.514293</v>
      </c>
      <c r="D862" s="1">
        <v>2.3617220895499998E-2</v>
      </c>
      <c r="E862" s="1" t="s">
        <v>16</v>
      </c>
      <c r="F862" s="1">
        <v>0.514293</v>
      </c>
      <c r="G862" s="1">
        <f>ABS(arithmetic_underlying_cor_CSD__2[[#This Row],[rho_BP]])*SQRT(139-2)/SQRT(1-ABS(arithmetic_underlying_cor_CSD__2[[#This Row],[rho_BP]])^2)</f>
        <v>7.0190568206195589</v>
      </c>
      <c r="H862" s="1">
        <f>ABS(arithmetic_underlying_cor_CSD__2[[#This Row],[rho_ctrl]])*SQRT(201-2)/SQRT(1-ABS(arithmetic_underlying_cor_CSD__2[[#This Row],[rho_ctrl]])^2)</f>
        <v>0.33325485300981295</v>
      </c>
      <c r="I862" s="1">
        <f xml:space="preserve"> _xlfn.T.DIST.2T(arithmetic_underlying_cor_CSD__2[[#This Row],[t1]],139-2)</f>
        <v>9.4254581192200688E-11</v>
      </c>
      <c r="J862" s="1">
        <f xml:space="preserve"> _xlfn.T.DIST.2T(arithmetic_underlying_cor_CSD__2[[#This Row],[t2]],201-2)</f>
        <v>0.73929276832311297</v>
      </c>
      <c r="K862" s="1">
        <f>arithmetic_underlying_cor_CSD__2[[#This Row],[p1]]*arithmetic_underlying_cor_CSD__2[[#This Row],[p2]]</f>
        <v>6.9681730256717664E-11</v>
      </c>
      <c r="L862" s="1">
        <v>861</v>
      </c>
      <c r="M862" s="1">
        <f>(arithmetic_underlying_cor_CSD__2[[#This Row],[Rank]]/9906756)*0.05</f>
        <v>4.3455193607271643E-6</v>
      </c>
      <c r="N862" s="1">
        <f>IF(arithmetic_underlying_cor_CSD__2[[#This Row],[p1p2]]&lt;arithmetic_underlying_cor_CSD__2[[#This Row],[Benjamini]],1,0)</f>
        <v>1</v>
      </c>
    </row>
    <row r="863" spans="1:14" x14ac:dyDescent="0.35">
      <c r="A863" s="1" t="s">
        <v>158</v>
      </c>
      <c r="B863" s="1" t="s">
        <v>445</v>
      </c>
      <c r="C863" s="1">
        <v>0.514293</v>
      </c>
      <c r="D863" s="1">
        <v>2.3617220895499998E-2</v>
      </c>
      <c r="E863" s="1" t="s">
        <v>16</v>
      </c>
      <c r="F863" s="1">
        <v>0.514293</v>
      </c>
      <c r="G863" s="1">
        <f>ABS(arithmetic_underlying_cor_CSD__2[[#This Row],[rho_BP]])*SQRT(139-2)/SQRT(1-ABS(arithmetic_underlying_cor_CSD__2[[#This Row],[rho_BP]])^2)</f>
        <v>7.0190568206195589</v>
      </c>
      <c r="H863" s="1">
        <f>ABS(arithmetic_underlying_cor_CSD__2[[#This Row],[rho_ctrl]])*SQRT(201-2)/SQRT(1-ABS(arithmetic_underlying_cor_CSD__2[[#This Row],[rho_ctrl]])^2)</f>
        <v>0.33325485300981295</v>
      </c>
      <c r="I863" s="1">
        <f xml:space="preserve"> _xlfn.T.DIST.2T(arithmetic_underlying_cor_CSD__2[[#This Row],[t1]],139-2)</f>
        <v>9.4254581192200688E-11</v>
      </c>
      <c r="J863" s="1">
        <f xml:space="preserve"> _xlfn.T.DIST.2T(arithmetic_underlying_cor_CSD__2[[#This Row],[t2]],201-2)</f>
        <v>0.73929276832311297</v>
      </c>
      <c r="K863" s="1">
        <f>arithmetic_underlying_cor_CSD__2[[#This Row],[p1]]*arithmetic_underlying_cor_CSD__2[[#This Row],[p2]]</f>
        <v>6.9681730256717664E-11</v>
      </c>
      <c r="L863" s="1">
        <v>862</v>
      </c>
      <c r="M863" s="1">
        <f>(arithmetic_underlying_cor_CSD__2[[#This Row],[Rank]]/9906756)*0.05</f>
        <v>4.3505664215410173E-6</v>
      </c>
      <c r="N863" s="1">
        <f>IF(arithmetic_underlying_cor_CSD__2[[#This Row],[p1p2]]&lt;arithmetic_underlying_cor_CSD__2[[#This Row],[Benjamini]],1,0)</f>
        <v>1</v>
      </c>
    </row>
    <row r="864" spans="1:14" x14ac:dyDescent="0.35">
      <c r="A864" s="1" t="s">
        <v>325</v>
      </c>
      <c r="B864" s="1" t="s">
        <v>326</v>
      </c>
      <c r="C864" s="1">
        <v>8.2421482014399996E-3</v>
      </c>
      <c r="D864" s="1">
        <v>0.438236089552</v>
      </c>
      <c r="E864" s="1" t="s">
        <v>16</v>
      </c>
      <c r="F864" s="1">
        <v>0.438236089552</v>
      </c>
      <c r="G864" s="1">
        <f>ABS(arithmetic_underlying_cor_CSD__2[[#This Row],[rho_BP]])*SQRT(139-2)/SQRT(1-ABS(arithmetic_underlying_cor_CSD__2[[#This Row],[rho_BP]])^2)</f>
        <v>9.6475148296648439E-2</v>
      </c>
      <c r="H864" s="1">
        <f>ABS(arithmetic_underlying_cor_CSD__2[[#This Row],[rho_ctrl]])*SQRT(201-2)/SQRT(1-ABS(arithmetic_underlying_cor_CSD__2[[#This Row],[rho_ctrl]])^2)</f>
        <v>6.8776911439328465</v>
      </c>
      <c r="I864" s="1">
        <f xml:space="preserve"> _xlfn.T.DIST.2T(arithmetic_underlying_cor_CSD__2[[#This Row],[t1]],139-2)</f>
        <v>0.92328419624898028</v>
      </c>
      <c r="J864" s="1">
        <f xml:space="preserve"> _xlfn.T.DIST.2T(arithmetic_underlying_cor_CSD__2[[#This Row],[t2]],201-2)</f>
        <v>7.6967620580186875E-11</v>
      </c>
      <c r="K864" s="1">
        <f>arithmetic_underlying_cor_CSD__2[[#This Row],[p1]]*arithmetic_underlying_cor_CSD__2[[#This Row],[p2]]</f>
        <v>7.1062987704574309E-11</v>
      </c>
      <c r="L864" s="1">
        <v>863</v>
      </c>
      <c r="M864" s="1">
        <f>(arithmetic_underlying_cor_CSD__2[[#This Row],[Rank]]/9906756)*0.05</f>
        <v>4.3556134823548694E-6</v>
      </c>
      <c r="N864" s="1">
        <f>IF(arithmetic_underlying_cor_CSD__2[[#This Row],[p1p2]]&lt;arithmetic_underlying_cor_CSD__2[[#This Row],[Benjamini]],1,0)</f>
        <v>1</v>
      </c>
    </row>
    <row r="865" spans="1:14" x14ac:dyDescent="0.35">
      <c r="A865" s="1" t="s">
        <v>326</v>
      </c>
      <c r="B865" s="1" t="s">
        <v>325</v>
      </c>
      <c r="C865" s="1">
        <v>8.2421482014399996E-3</v>
      </c>
      <c r="D865" s="1">
        <v>0.438236089552</v>
      </c>
      <c r="E865" s="1" t="s">
        <v>16</v>
      </c>
      <c r="F865" s="1">
        <v>0.438236089552</v>
      </c>
      <c r="G865" s="1">
        <f>ABS(arithmetic_underlying_cor_CSD__2[[#This Row],[rho_BP]])*SQRT(139-2)/SQRT(1-ABS(arithmetic_underlying_cor_CSD__2[[#This Row],[rho_BP]])^2)</f>
        <v>9.6475148296648439E-2</v>
      </c>
      <c r="H865" s="1">
        <f>ABS(arithmetic_underlying_cor_CSD__2[[#This Row],[rho_ctrl]])*SQRT(201-2)/SQRT(1-ABS(arithmetic_underlying_cor_CSD__2[[#This Row],[rho_ctrl]])^2)</f>
        <v>6.8776911439328465</v>
      </c>
      <c r="I865" s="1">
        <f xml:space="preserve"> _xlfn.T.DIST.2T(arithmetic_underlying_cor_CSD__2[[#This Row],[t1]],139-2)</f>
        <v>0.92328419624898028</v>
      </c>
      <c r="J865" s="1">
        <f xml:space="preserve"> _xlfn.T.DIST.2T(arithmetic_underlying_cor_CSD__2[[#This Row],[t2]],201-2)</f>
        <v>7.6967620580186875E-11</v>
      </c>
      <c r="K865" s="1">
        <f>arithmetic_underlying_cor_CSD__2[[#This Row],[p1]]*arithmetic_underlying_cor_CSD__2[[#This Row],[p2]]</f>
        <v>7.1062987704574309E-11</v>
      </c>
      <c r="L865" s="1">
        <v>864</v>
      </c>
      <c r="M865" s="1">
        <f>(arithmetic_underlying_cor_CSD__2[[#This Row],[Rank]]/9906756)*0.05</f>
        <v>4.3606605431687223E-6</v>
      </c>
      <c r="N865" s="1">
        <f>IF(arithmetic_underlying_cor_CSD__2[[#This Row],[p1p2]]&lt;arithmetic_underlying_cor_CSD__2[[#This Row],[Benjamini]],1,0)</f>
        <v>1</v>
      </c>
    </row>
    <row r="866" spans="1:14" x14ac:dyDescent="0.35">
      <c r="A866" s="1" t="s">
        <v>231</v>
      </c>
      <c r="B866" s="1" t="s">
        <v>452</v>
      </c>
      <c r="C866" s="1">
        <v>-0.51107940287800002</v>
      </c>
      <c r="D866" s="1">
        <v>3.6533197512400001E-2</v>
      </c>
      <c r="E866" s="1" t="s">
        <v>16</v>
      </c>
      <c r="F866" s="1">
        <v>-0.51107940287800002</v>
      </c>
      <c r="G866" s="1">
        <f>ABS(arithmetic_underlying_cor_CSD__2[[#This Row],[rho_BP]])*SQRT(139-2)/SQRT(1-ABS(arithmetic_underlying_cor_CSD__2[[#This Row],[rho_BP]])^2)</f>
        <v>6.9596252101905041</v>
      </c>
      <c r="H866" s="1">
        <f>ABS(arithmetic_underlying_cor_CSD__2[[#This Row],[rho_ctrl]])*SQRT(201-2)/SQRT(1-ABS(arithmetic_underlying_cor_CSD__2[[#This Row],[rho_ctrl]])^2)</f>
        <v>0.51570843816586254</v>
      </c>
      <c r="I866" s="1">
        <f xml:space="preserve"> _xlfn.T.DIST.2T(arithmetic_underlying_cor_CSD__2[[#This Row],[t1]],139-2)</f>
        <v>1.2878656947200493E-10</v>
      </c>
      <c r="J866" s="1">
        <f xml:space="preserve"> _xlfn.T.DIST.2T(arithmetic_underlying_cor_CSD__2[[#This Row],[t2]],201-2)</f>
        <v>0.60663053208136875</v>
      </c>
      <c r="K866" s="1">
        <f>arithmetic_underlying_cor_CSD__2[[#This Row],[p1]]*arithmetic_underlying_cor_CSD__2[[#This Row],[p2]]</f>
        <v>7.8125865163736515E-11</v>
      </c>
      <c r="L866" s="1">
        <v>865</v>
      </c>
      <c r="M866" s="1">
        <f>(arithmetic_underlying_cor_CSD__2[[#This Row],[Rank]]/9906756)*0.05</f>
        <v>4.3657076039825753E-6</v>
      </c>
      <c r="N866" s="1">
        <f>IF(arithmetic_underlying_cor_CSD__2[[#This Row],[p1p2]]&lt;arithmetic_underlying_cor_CSD__2[[#This Row],[Benjamini]],1,0)</f>
        <v>1</v>
      </c>
    </row>
    <row r="867" spans="1:14" x14ac:dyDescent="0.35">
      <c r="A867" s="1" t="s">
        <v>452</v>
      </c>
      <c r="B867" s="1" t="s">
        <v>231</v>
      </c>
      <c r="C867" s="1">
        <v>-0.51107940287800002</v>
      </c>
      <c r="D867" s="1">
        <v>3.6533197512400001E-2</v>
      </c>
      <c r="E867" s="1" t="s">
        <v>16</v>
      </c>
      <c r="F867" s="1">
        <v>-0.51107940287800002</v>
      </c>
      <c r="G867" s="1">
        <f>ABS(arithmetic_underlying_cor_CSD__2[[#This Row],[rho_BP]])*SQRT(139-2)/SQRT(1-ABS(arithmetic_underlying_cor_CSD__2[[#This Row],[rho_BP]])^2)</f>
        <v>6.9596252101905041</v>
      </c>
      <c r="H867" s="1">
        <f>ABS(arithmetic_underlying_cor_CSD__2[[#This Row],[rho_ctrl]])*SQRT(201-2)/SQRT(1-ABS(arithmetic_underlying_cor_CSD__2[[#This Row],[rho_ctrl]])^2)</f>
        <v>0.51570843816586254</v>
      </c>
      <c r="I867" s="1">
        <f xml:space="preserve"> _xlfn.T.DIST.2T(arithmetic_underlying_cor_CSD__2[[#This Row],[t1]],139-2)</f>
        <v>1.2878656947200493E-10</v>
      </c>
      <c r="J867" s="1">
        <f xml:space="preserve"> _xlfn.T.DIST.2T(arithmetic_underlying_cor_CSD__2[[#This Row],[t2]],201-2)</f>
        <v>0.60663053208136875</v>
      </c>
      <c r="K867" s="1">
        <f>arithmetic_underlying_cor_CSD__2[[#This Row],[p1]]*arithmetic_underlying_cor_CSD__2[[#This Row],[p2]]</f>
        <v>7.8125865163736515E-11</v>
      </c>
      <c r="L867" s="1">
        <v>866</v>
      </c>
      <c r="M867" s="1">
        <f>(arithmetic_underlying_cor_CSD__2[[#This Row],[Rank]]/9906756)*0.05</f>
        <v>4.3707546647964283E-6</v>
      </c>
      <c r="N867" s="1">
        <f>IF(arithmetic_underlying_cor_CSD__2[[#This Row],[p1p2]]&lt;arithmetic_underlying_cor_CSD__2[[#This Row],[Benjamini]],1,0)</f>
        <v>1</v>
      </c>
    </row>
    <row r="868" spans="1:14" x14ac:dyDescent="0.35">
      <c r="A868" s="1" t="s">
        <v>232</v>
      </c>
      <c r="B868" s="1" t="s">
        <v>236</v>
      </c>
      <c r="C868" s="1">
        <v>0.51098566906499998</v>
      </c>
      <c r="D868" s="1">
        <v>3.23723631841E-2</v>
      </c>
      <c r="E868" s="1" t="s">
        <v>16</v>
      </c>
      <c r="F868" s="1">
        <v>0.51098566906499998</v>
      </c>
      <c r="G868" s="1">
        <f>ABS(arithmetic_underlying_cor_CSD__2[[#This Row],[rho_BP]])*SQRT(139-2)/SQRT(1-ABS(arithmetic_underlying_cor_CSD__2[[#This Row],[rho_BP]])^2)</f>
        <v>6.9578976789786671</v>
      </c>
      <c r="H868" s="1">
        <f>ABS(arithmetic_underlying_cor_CSD__2[[#This Row],[rho_ctrl]])*SQRT(201-2)/SQRT(1-ABS(arithmetic_underlying_cor_CSD__2[[#This Row],[rho_ctrl]])^2)</f>
        <v>0.45690785607289547</v>
      </c>
      <c r="I868" s="1">
        <f xml:space="preserve"> _xlfn.T.DIST.2T(arithmetic_underlying_cor_CSD__2[[#This Row],[t1]],139-2)</f>
        <v>1.2995818594576284E-10</v>
      </c>
      <c r="J868" s="1">
        <f xml:space="preserve"> _xlfn.T.DIST.2T(arithmetic_underlying_cor_CSD__2[[#This Row],[t2]],201-2)</f>
        <v>0.64823563117757588</v>
      </c>
      <c r="K868" s="1">
        <f>arithmetic_underlying_cor_CSD__2[[#This Row],[p1]]*arithmetic_underlying_cor_CSD__2[[#This Row],[p2]]</f>
        <v>8.4243526693244346E-11</v>
      </c>
      <c r="L868" s="1">
        <v>867</v>
      </c>
      <c r="M868" s="1">
        <f>(arithmetic_underlying_cor_CSD__2[[#This Row],[Rank]]/9906756)*0.05</f>
        <v>4.3758017256102812E-6</v>
      </c>
      <c r="N868" s="1">
        <f>IF(arithmetic_underlying_cor_CSD__2[[#This Row],[p1p2]]&lt;arithmetic_underlying_cor_CSD__2[[#This Row],[Benjamini]],1,0)</f>
        <v>1</v>
      </c>
    </row>
    <row r="869" spans="1:14" x14ac:dyDescent="0.35">
      <c r="A869" s="1" t="s">
        <v>236</v>
      </c>
      <c r="B869" s="1" t="s">
        <v>232</v>
      </c>
      <c r="C869" s="1">
        <v>0.51098566906499998</v>
      </c>
      <c r="D869" s="1">
        <v>3.23723631841E-2</v>
      </c>
      <c r="E869" s="1" t="s">
        <v>16</v>
      </c>
      <c r="F869" s="1">
        <v>0.51098566906499998</v>
      </c>
      <c r="G869" s="1">
        <f>ABS(arithmetic_underlying_cor_CSD__2[[#This Row],[rho_BP]])*SQRT(139-2)/SQRT(1-ABS(arithmetic_underlying_cor_CSD__2[[#This Row],[rho_BP]])^2)</f>
        <v>6.9578976789786671</v>
      </c>
      <c r="H869" s="1">
        <f>ABS(arithmetic_underlying_cor_CSD__2[[#This Row],[rho_ctrl]])*SQRT(201-2)/SQRT(1-ABS(arithmetic_underlying_cor_CSD__2[[#This Row],[rho_ctrl]])^2)</f>
        <v>0.45690785607289547</v>
      </c>
      <c r="I869" s="1">
        <f xml:space="preserve"> _xlfn.T.DIST.2T(arithmetic_underlying_cor_CSD__2[[#This Row],[t1]],139-2)</f>
        <v>1.2995818594576284E-10</v>
      </c>
      <c r="J869" s="1">
        <f xml:space="preserve"> _xlfn.T.DIST.2T(arithmetic_underlying_cor_CSD__2[[#This Row],[t2]],201-2)</f>
        <v>0.64823563117757588</v>
      </c>
      <c r="K869" s="1">
        <f>arithmetic_underlying_cor_CSD__2[[#This Row],[p1]]*arithmetic_underlying_cor_CSD__2[[#This Row],[p2]]</f>
        <v>8.4243526693244346E-11</v>
      </c>
      <c r="L869" s="1">
        <v>868</v>
      </c>
      <c r="M869" s="1">
        <f>(arithmetic_underlying_cor_CSD__2[[#This Row],[Rank]]/9906756)*0.05</f>
        <v>4.3808487864241333E-6</v>
      </c>
      <c r="N869" s="1">
        <f>IF(arithmetic_underlying_cor_CSD__2[[#This Row],[p1p2]]&lt;arithmetic_underlying_cor_CSD__2[[#This Row],[Benjamini]],1,0)</f>
        <v>1</v>
      </c>
    </row>
    <row r="870" spans="1:14" x14ac:dyDescent="0.35">
      <c r="A870" s="1" t="s">
        <v>606</v>
      </c>
      <c r="B870" s="1" t="s">
        <v>28</v>
      </c>
      <c r="C870" s="1">
        <v>-0.50602117985600004</v>
      </c>
      <c r="D870" s="1">
        <v>-5.8136081293500001E-2</v>
      </c>
      <c r="E870" s="1" t="s">
        <v>16</v>
      </c>
      <c r="F870" s="1">
        <v>-0.50602117985600004</v>
      </c>
      <c r="G870" s="1">
        <f>ABS(arithmetic_underlying_cor_CSD__2[[#This Row],[rho_BP]])*SQRT(139-2)/SQRT(1-ABS(arithmetic_underlying_cor_CSD__2[[#This Row],[rho_BP]])^2)</f>
        <v>6.8668770963685946</v>
      </c>
      <c r="H870" s="1">
        <f>ABS(arithmetic_underlying_cor_CSD__2[[#This Row],[rho_ctrl]])*SQRT(201-2)/SQRT(1-ABS(arithmetic_underlying_cor_CSD__2[[#This Row],[rho_ctrl]])^2)</f>
        <v>0.8214997787908177</v>
      </c>
      <c r="I870" s="1">
        <f xml:space="preserve"> _xlfn.T.DIST.2T(arithmetic_underlying_cor_CSD__2[[#This Row],[t1]],139-2)</f>
        <v>2.0912972507149345E-10</v>
      </c>
      <c r="J870" s="1">
        <f xml:space="preserve"> _xlfn.T.DIST.2T(arithmetic_underlying_cor_CSD__2[[#This Row],[t2]],201-2)</f>
        <v>0.4123447526832289</v>
      </c>
      <c r="K870" s="1">
        <f>arithmetic_underlying_cor_CSD__2[[#This Row],[p1]]*arithmetic_underlying_cor_CSD__2[[#This Row],[p2]]</f>
        <v>8.6233544763316621E-11</v>
      </c>
      <c r="L870" s="1">
        <v>869</v>
      </c>
      <c r="M870" s="1">
        <f>(arithmetic_underlying_cor_CSD__2[[#This Row],[Rank]]/9906756)*0.05</f>
        <v>4.3858958472379863E-6</v>
      </c>
      <c r="N870" s="1">
        <f>IF(arithmetic_underlying_cor_CSD__2[[#This Row],[p1p2]]&lt;arithmetic_underlying_cor_CSD__2[[#This Row],[Benjamini]],1,0)</f>
        <v>1</v>
      </c>
    </row>
    <row r="871" spans="1:14" x14ac:dyDescent="0.35">
      <c r="A871" s="1" t="s">
        <v>28</v>
      </c>
      <c r="B871" s="1" t="s">
        <v>606</v>
      </c>
      <c r="C871" s="1">
        <v>-0.50602117985600004</v>
      </c>
      <c r="D871" s="1">
        <v>-5.8136081293500001E-2</v>
      </c>
      <c r="E871" s="1" t="s">
        <v>16</v>
      </c>
      <c r="F871" s="1">
        <v>-0.50602117985600004</v>
      </c>
      <c r="G871" s="1">
        <f>ABS(arithmetic_underlying_cor_CSD__2[[#This Row],[rho_BP]])*SQRT(139-2)/SQRT(1-ABS(arithmetic_underlying_cor_CSD__2[[#This Row],[rho_BP]])^2)</f>
        <v>6.8668770963685946</v>
      </c>
      <c r="H871" s="1">
        <f>ABS(arithmetic_underlying_cor_CSD__2[[#This Row],[rho_ctrl]])*SQRT(201-2)/SQRT(1-ABS(arithmetic_underlying_cor_CSD__2[[#This Row],[rho_ctrl]])^2)</f>
        <v>0.8214997787908177</v>
      </c>
      <c r="I871" s="1">
        <f xml:space="preserve"> _xlfn.T.DIST.2T(arithmetic_underlying_cor_CSD__2[[#This Row],[t1]],139-2)</f>
        <v>2.0912972507149345E-10</v>
      </c>
      <c r="J871" s="1">
        <f xml:space="preserve"> _xlfn.T.DIST.2T(arithmetic_underlying_cor_CSD__2[[#This Row],[t2]],201-2)</f>
        <v>0.4123447526832289</v>
      </c>
      <c r="K871" s="1">
        <f>arithmetic_underlying_cor_CSD__2[[#This Row],[p1]]*arithmetic_underlying_cor_CSD__2[[#This Row],[p2]]</f>
        <v>8.6233544763316621E-11</v>
      </c>
      <c r="L871" s="1">
        <v>870</v>
      </c>
      <c r="M871" s="1">
        <f>(arithmetic_underlying_cor_CSD__2[[#This Row],[Rank]]/9906756)*0.05</f>
        <v>4.3909429080518384E-6</v>
      </c>
      <c r="N871" s="1">
        <f>IF(arithmetic_underlying_cor_CSD__2[[#This Row],[p1p2]]&lt;arithmetic_underlying_cor_CSD__2[[#This Row],[Benjamini]],1,0)</f>
        <v>1</v>
      </c>
    </row>
    <row r="872" spans="1:14" x14ac:dyDescent="0.35">
      <c r="A872" s="1" t="s">
        <v>613</v>
      </c>
      <c r="B872" s="1" t="s">
        <v>74</v>
      </c>
      <c r="C872" s="1">
        <v>0.51419215827300002</v>
      </c>
      <c r="D872" s="1">
        <v>4.9832786069700001E-3</v>
      </c>
      <c r="E872" s="1" t="s">
        <v>16</v>
      </c>
      <c r="F872" s="1">
        <v>0.51419215827300002</v>
      </c>
      <c r="G872" s="1">
        <f>ABS(arithmetic_underlying_cor_CSD__2[[#This Row],[rho_BP]])*SQRT(139-2)/SQRT(1-ABS(arithmetic_underlying_cor_CSD__2[[#This Row],[rho_BP]])^2)</f>
        <v>7.0171858015519319</v>
      </c>
      <c r="H872" s="1">
        <f>ABS(arithmetic_underlying_cor_CSD__2[[#This Row],[rho_ctrl]])*SQRT(201-2)/SQRT(1-ABS(arithmetic_underlying_cor_CSD__2[[#This Row],[rho_ctrl]])^2)</f>
        <v>7.0298668492787805E-2</v>
      </c>
      <c r="I872" s="1">
        <f xml:space="preserve"> _xlfn.T.DIST.2T(arithmetic_underlying_cor_CSD__2[[#This Row],[t1]],139-2)</f>
        <v>9.5187095090980788E-11</v>
      </c>
      <c r="J872" s="1">
        <f xml:space="preserve"> _xlfn.T.DIST.2T(arithmetic_underlying_cor_CSD__2[[#This Row],[t2]],201-2)</f>
        <v>0.94402653605445352</v>
      </c>
      <c r="K872" s="1">
        <f>arithmetic_underlying_cor_CSD__2[[#This Row],[p1]]*arithmetic_underlying_cor_CSD__2[[#This Row],[p2]]</f>
        <v>8.9859143655824465E-11</v>
      </c>
      <c r="L872" s="1">
        <v>871</v>
      </c>
      <c r="M872" s="1">
        <f>(arithmetic_underlying_cor_CSD__2[[#This Row],[Rank]]/9906756)*0.05</f>
        <v>4.3959899688656913E-6</v>
      </c>
      <c r="N872" s="1">
        <f>IF(arithmetic_underlying_cor_CSD__2[[#This Row],[p1p2]]&lt;arithmetic_underlying_cor_CSD__2[[#This Row],[Benjamini]],1,0)</f>
        <v>1</v>
      </c>
    </row>
    <row r="873" spans="1:14" x14ac:dyDescent="0.35">
      <c r="A873" s="1" t="s">
        <v>74</v>
      </c>
      <c r="B873" s="1" t="s">
        <v>613</v>
      </c>
      <c r="C873" s="1">
        <v>0.51419215827300002</v>
      </c>
      <c r="D873" s="1">
        <v>4.9832786069700001E-3</v>
      </c>
      <c r="E873" s="1" t="s">
        <v>16</v>
      </c>
      <c r="F873" s="1">
        <v>0.51419215827300002</v>
      </c>
      <c r="G873" s="1">
        <f>ABS(arithmetic_underlying_cor_CSD__2[[#This Row],[rho_BP]])*SQRT(139-2)/SQRT(1-ABS(arithmetic_underlying_cor_CSD__2[[#This Row],[rho_BP]])^2)</f>
        <v>7.0171858015519319</v>
      </c>
      <c r="H873" s="1">
        <f>ABS(arithmetic_underlying_cor_CSD__2[[#This Row],[rho_ctrl]])*SQRT(201-2)/SQRT(1-ABS(arithmetic_underlying_cor_CSD__2[[#This Row],[rho_ctrl]])^2)</f>
        <v>7.0298668492787805E-2</v>
      </c>
      <c r="I873" s="1">
        <f xml:space="preserve"> _xlfn.T.DIST.2T(arithmetic_underlying_cor_CSD__2[[#This Row],[t1]],139-2)</f>
        <v>9.5187095090980788E-11</v>
      </c>
      <c r="J873" s="1">
        <f xml:space="preserve"> _xlfn.T.DIST.2T(arithmetic_underlying_cor_CSD__2[[#This Row],[t2]],201-2)</f>
        <v>0.94402653605445352</v>
      </c>
      <c r="K873" s="1">
        <f>arithmetic_underlying_cor_CSD__2[[#This Row],[p1]]*arithmetic_underlying_cor_CSD__2[[#This Row],[p2]]</f>
        <v>8.9859143655824465E-11</v>
      </c>
      <c r="L873" s="1">
        <v>872</v>
      </c>
      <c r="M873" s="1">
        <f>(arithmetic_underlying_cor_CSD__2[[#This Row],[Rank]]/9906756)*0.05</f>
        <v>4.4010370296795443E-6</v>
      </c>
      <c r="N873" s="1">
        <f>IF(arithmetic_underlying_cor_CSD__2[[#This Row],[p1p2]]&lt;arithmetic_underlying_cor_CSD__2[[#This Row],[Benjamini]],1,0)</f>
        <v>1</v>
      </c>
    </row>
    <row r="874" spans="1:14" x14ac:dyDescent="0.35">
      <c r="A874" s="1" t="s">
        <v>28</v>
      </c>
      <c r="B874" s="1" t="s">
        <v>500</v>
      </c>
      <c r="C874" s="1">
        <v>-0.50407825179900001</v>
      </c>
      <c r="D874" s="1">
        <v>-6.3380985074599994E-2</v>
      </c>
      <c r="E874" s="1" t="s">
        <v>16</v>
      </c>
      <c r="F874" s="1">
        <v>-0.50407825179900001</v>
      </c>
      <c r="G874" s="1">
        <f>ABS(arithmetic_underlying_cor_CSD__2[[#This Row],[rho_BP]])*SQRT(139-2)/SQRT(1-ABS(arithmetic_underlying_cor_CSD__2[[#This Row],[rho_BP]])^2)</f>
        <v>6.8315059517881584</v>
      </c>
      <c r="H874" s="1">
        <f>ABS(arithmetic_underlying_cor_CSD__2[[#This Row],[rho_ctrl]])*SQRT(201-2)/SQRT(1-ABS(arithmetic_underlying_cor_CSD__2[[#This Row],[rho_ctrl]])^2)</f>
        <v>0.89590011566213101</v>
      </c>
      <c r="I874" s="1">
        <f xml:space="preserve"> _xlfn.T.DIST.2T(arithmetic_underlying_cor_CSD__2[[#This Row],[t1]],139-2)</f>
        <v>2.5140675031829849E-10</v>
      </c>
      <c r="J874" s="1">
        <f xml:space="preserve"> _xlfn.T.DIST.2T(arithmetic_underlying_cor_CSD__2[[#This Row],[t2]],201-2)</f>
        <v>0.37138854406877964</v>
      </c>
      <c r="K874" s="1">
        <f>arithmetic_underlying_cor_CSD__2[[#This Row],[p1]]*arithmetic_underlying_cor_CSD__2[[#This Row],[p2]]</f>
        <v>9.3369586969776084E-11</v>
      </c>
      <c r="L874" s="1">
        <v>873</v>
      </c>
      <c r="M874" s="1">
        <f>(arithmetic_underlying_cor_CSD__2[[#This Row],[Rank]]/9906756)*0.05</f>
        <v>4.4060840904933964E-6</v>
      </c>
      <c r="N874" s="1">
        <f>IF(arithmetic_underlying_cor_CSD__2[[#This Row],[p1p2]]&lt;arithmetic_underlying_cor_CSD__2[[#This Row],[Benjamini]],1,0)</f>
        <v>1</v>
      </c>
    </row>
    <row r="875" spans="1:14" x14ac:dyDescent="0.35">
      <c r="A875" s="1" t="s">
        <v>500</v>
      </c>
      <c r="B875" s="1" t="s">
        <v>28</v>
      </c>
      <c r="C875" s="1">
        <v>-0.50407825179900001</v>
      </c>
      <c r="D875" s="1">
        <v>-6.3380985074599994E-2</v>
      </c>
      <c r="E875" s="1" t="s">
        <v>16</v>
      </c>
      <c r="F875" s="1">
        <v>-0.50407825179900001</v>
      </c>
      <c r="G875" s="1">
        <f>ABS(arithmetic_underlying_cor_CSD__2[[#This Row],[rho_BP]])*SQRT(139-2)/SQRT(1-ABS(arithmetic_underlying_cor_CSD__2[[#This Row],[rho_BP]])^2)</f>
        <v>6.8315059517881584</v>
      </c>
      <c r="H875" s="1">
        <f>ABS(arithmetic_underlying_cor_CSD__2[[#This Row],[rho_ctrl]])*SQRT(201-2)/SQRT(1-ABS(arithmetic_underlying_cor_CSD__2[[#This Row],[rho_ctrl]])^2)</f>
        <v>0.89590011566213101</v>
      </c>
      <c r="I875" s="1">
        <f xml:space="preserve"> _xlfn.T.DIST.2T(arithmetic_underlying_cor_CSD__2[[#This Row],[t1]],139-2)</f>
        <v>2.5140675031829849E-10</v>
      </c>
      <c r="J875" s="1">
        <f xml:space="preserve"> _xlfn.T.DIST.2T(arithmetic_underlying_cor_CSD__2[[#This Row],[t2]],201-2)</f>
        <v>0.37138854406877964</v>
      </c>
      <c r="K875" s="1">
        <f>arithmetic_underlying_cor_CSD__2[[#This Row],[p1]]*arithmetic_underlying_cor_CSD__2[[#This Row],[p2]]</f>
        <v>9.3369586969776084E-11</v>
      </c>
      <c r="L875" s="1">
        <v>874</v>
      </c>
      <c r="M875" s="1">
        <f>(arithmetic_underlying_cor_CSD__2[[#This Row],[Rank]]/9906756)*0.05</f>
        <v>4.4111311513072494E-6</v>
      </c>
      <c r="N875" s="1">
        <f>IF(arithmetic_underlying_cor_CSD__2[[#This Row],[p1p2]]&lt;arithmetic_underlying_cor_CSD__2[[#This Row],[Benjamini]],1,0)</f>
        <v>1</v>
      </c>
    </row>
    <row r="876" spans="1:14" x14ac:dyDescent="0.35">
      <c r="A876" s="1" t="s">
        <v>165</v>
      </c>
      <c r="B876" s="1" t="s">
        <v>190</v>
      </c>
      <c r="C876" s="1">
        <v>-0.50208641007199994</v>
      </c>
      <c r="D876" s="1">
        <v>-7.2117329353200005E-2</v>
      </c>
      <c r="E876" s="1" t="s">
        <v>16</v>
      </c>
      <c r="F876" s="1">
        <v>-0.50208641007199994</v>
      </c>
      <c r="G876" s="1">
        <f>ABS(arithmetic_underlying_cor_CSD__2[[#This Row],[rho_BP]])*SQRT(139-2)/SQRT(1-ABS(arithmetic_underlying_cor_CSD__2[[#This Row],[rho_BP]])^2)</f>
        <v>6.7953886687011211</v>
      </c>
      <c r="H876" s="1">
        <f>ABS(arithmetic_underlying_cor_CSD__2[[#This Row],[rho_ctrl]])*SQRT(201-2)/SQRT(1-ABS(arithmetic_underlying_cor_CSD__2[[#This Row],[rho_ctrl]])^2)</f>
        <v>1.0199960359142042</v>
      </c>
      <c r="I876" s="1">
        <f xml:space="preserve"> _xlfn.T.DIST.2T(arithmetic_underlying_cor_CSD__2[[#This Row],[t1]],139-2)</f>
        <v>3.0327133702153934E-10</v>
      </c>
      <c r="J876" s="1">
        <f xml:space="preserve"> _xlfn.T.DIST.2T(arithmetic_underlying_cor_CSD__2[[#This Row],[t2]],201-2)</f>
        <v>0.30896875924606237</v>
      </c>
      <c r="K876" s="1">
        <f>arithmetic_underlying_cor_CSD__2[[#This Row],[p1]]*arithmetic_underlying_cor_CSD__2[[#This Row],[p2]]</f>
        <v>9.3701368714439435E-11</v>
      </c>
      <c r="L876" s="1">
        <v>875</v>
      </c>
      <c r="M876" s="1">
        <f>(arithmetic_underlying_cor_CSD__2[[#This Row],[Rank]]/9906756)*0.05</f>
        <v>4.4161782121211023E-6</v>
      </c>
      <c r="N876" s="1">
        <f>IF(arithmetic_underlying_cor_CSD__2[[#This Row],[p1p2]]&lt;arithmetic_underlying_cor_CSD__2[[#This Row],[Benjamini]],1,0)</f>
        <v>1</v>
      </c>
    </row>
    <row r="877" spans="1:14" x14ac:dyDescent="0.35">
      <c r="A877" s="1" t="s">
        <v>190</v>
      </c>
      <c r="B877" s="1" t="s">
        <v>165</v>
      </c>
      <c r="C877" s="1">
        <v>-0.50208641007199994</v>
      </c>
      <c r="D877" s="1">
        <v>-7.2117329353200005E-2</v>
      </c>
      <c r="E877" s="1" t="s">
        <v>16</v>
      </c>
      <c r="F877" s="1">
        <v>-0.50208641007199994</v>
      </c>
      <c r="G877" s="1">
        <f>ABS(arithmetic_underlying_cor_CSD__2[[#This Row],[rho_BP]])*SQRT(139-2)/SQRT(1-ABS(arithmetic_underlying_cor_CSD__2[[#This Row],[rho_BP]])^2)</f>
        <v>6.7953886687011211</v>
      </c>
      <c r="H877" s="1">
        <f>ABS(arithmetic_underlying_cor_CSD__2[[#This Row],[rho_ctrl]])*SQRT(201-2)/SQRT(1-ABS(arithmetic_underlying_cor_CSD__2[[#This Row],[rho_ctrl]])^2)</f>
        <v>1.0199960359142042</v>
      </c>
      <c r="I877" s="1">
        <f xml:space="preserve"> _xlfn.T.DIST.2T(arithmetic_underlying_cor_CSD__2[[#This Row],[t1]],139-2)</f>
        <v>3.0327133702153934E-10</v>
      </c>
      <c r="J877" s="1">
        <f xml:space="preserve"> _xlfn.T.DIST.2T(arithmetic_underlying_cor_CSD__2[[#This Row],[t2]],201-2)</f>
        <v>0.30896875924606237</v>
      </c>
      <c r="K877" s="1">
        <f>arithmetic_underlying_cor_CSD__2[[#This Row],[p1]]*arithmetic_underlying_cor_CSD__2[[#This Row],[p2]]</f>
        <v>9.3701368714439435E-11</v>
      </c>
      <c r="L877" s="1">
        <v>876</v>
      </c>
      <c r="M877" s="1">
        <f>(arithmetic_underlying_cor_CSD__2[[#This Row],[Rank]]/9906756)*0.05</f>
        <v>4.4212252729349553E-6</v>
      </c>
      <c r="N877" s="1">
        <f>IF(arithmetic_underlying_cor_CSD__2[[#This Row],[p1p2]]&lt;arithmetic_underlying_cor_CSD__2[[#This Row],[Benjamini]],1,0)</f>
        <v>1</v>
      </c>
    </row>
    <row r="878" spans="1:14" x14ac:dyDescent="0.35">
      <c r="A878" s="1" t="s">
        <v>491</v>
      </c>
      <c r="B878" s="1" t="s">
        <v>28</v>
      </c>
      <c r="C878" s="1">
        <v>-0.50609839568299997</v>
      </c>
      <c r="D878" s="1">
        <v>-4.7257223781099998E-2</v>
      </c>
      <c r="E878" s="1" t="s">
        <v>16</v>
      </c>
      <c r="F878" s="1">
        <v>-0.50609839568299997</v>
      </c>
      <c r="G878" s="1">
        <f>ABS(arithmetic_underlying_cor_CSD__2[[#This Row],[rho_BP]])*SQRT(139-2)/SQRT(1-ABS(arithmetic_underlying_cor_CSD__2[[#This Row],[rho_BP]])^2)</f>
        <v>6.8682857094479761</v>
      </c>
      <c r="H878" s="1">
        <f>ABS(arithmetic_underlying_cor_CSD__2[[#This Row],[rho_ctrl]])*SQRT(201-2)/SQRT(1-ABS(arithmetic_underlying_cor_CSD__2[[#This Row],[rho_ctrl]])^2)</f>
        <v>0.66739081921560228</v>
      </c>
      <c r="I878" s="1">
        <f xml:space="preserve"> _xlfn.T.DIST.2T(arithmetic_underlying_cor_CSD__2[[#This Row],[t1]],139-2)</f>
        <v>2.0760009878470166E-10</v>
      </c>
      <c r="J878" s="1">
        <f xml:space="preserve"> _xlfn.T.DIST.2T(arithmetic_underlying_cor_CSD__2[[#This Row],[t2]],201-2)</f>
        <v>0.50529570382993194</v>
      </c>
      <c r="K878" s="1">
        <f>arithmetic_underlying_cor_CSD__2[[#This Row],[p1]]*arithmetic_underlying_cor_CSD__2[[#This Row],[p2]]</f>
        <v>1.0489943803057922E-10</v>
      </c>
      <c r="L878" s="1">
        <v>877</v>
      </c>
      <c r="M878" s="1">
        <f>(arithmetic_underlying_cor_CSD__2[[#This Row],[Rank]]/9906756)*0.05</f>
        <v>4.4262723337488074E-6</v>
      </c>
      <c r="N878" s="1">
        <f>IF(arithmetic_underlying_cor_CSD__2[[#This Row],[p1p2]]&lt;arithmetic_underlying_cor_CSD__2[[#This Row],[Benjamini]],1,0)</f>
        <v>1</v>
      </c>
    </row>
    <row r="879" spans="1:14" x14ac:dyDescent="0.35">
      <c r="A879" s="1" t="s">
        <v>28</v>
      </c>
      <c r="B879" s="1" t="s">
        <v>491</v>
      </c>
      <c r="C879" s="1">
        <v>-0.50609839568299997</v>
      </c>
      <c r="D879" s="1">
        <v>-4.7257223781099998E-2</v>
      </c>
      <c r="E879" s="1" t="s">
        <v>16</v>
      </c>
      <c r="F879" s="1">
        <v>-0.50609839568299997</v>
      </c>
      <c r="G879" s="1">
        <f>ABS(arithmetic_underlying_cor_CSD__2[[#This Row],[rho_BP]])*SQRT(139-2)/SQRT(1-ABS(arithmetic_underlying_cor_CSD__2[[#This Row],[rho_BP]])^2)</f>
        <v>6.8682857094479761</v>
      </c>
      <c r="H879" s="1">
        <f>ABS(arithmetic_underlying_cor_CSD__2[[#This Row],[rho_ctrl]])*SQRT(201-2)/SQRT(1-ABS(arithmetic_underlying_cor_CSD__2[[#This Row],[rho_ctrl]])^2)</f>
        <v>0.66739081921560228</v>
      </c>
      <c r="I879" s="1">
        <f xml:space="preserve"> _xlfn.T.DIST.2T(arithmetic_underlying_cor_CSD__2[[#This Row],[t1]],139-2)</f>
        <v>2.0760009878470166E-10</v>
      </c>
      <c r="J879" s="1">
        <f xml:space="preserve"> _xlfn.T.DIST.2T(arithmetic_underlying_cor_CSD__2[[#This Row],[t2]],201-2)</f>
        <v>0.50529570382993194</v>
      </c>
      <c r="K879" s="1">
        <f>arithmetic_underlying_cor_CSD__2[[#This Row],[p1]]*arithmetic_underlying_cor_CSD__2[[#This Row],[p2]]</f>
        <v>1.0489943803057922E-10</v>
      </c>
      <c r="L879" s="1">
        <v>878</v>
      </c>
      <c r="M879" s="1">
        <f>(arithmetic_underlying_cor_CSD__2[[#This Row],[Rank]]/9906756)*0.05</f>
        <v>4.4313193945626604E-6</v>
      </c>
      <c r="N879" s="1">
        <f>IF(arithmetic_underlying_cor_CSD__2[[#This Row],[p1p2]]&lt;arithmetic_underlying_cor_CSD__2[[#This Row],[Benjamini]],1,0)</f>
        <v>1</v>
      </c>
    </row>
    <row r="880" spans="1:14" x14ac:dyDescent="0.35">
      <c r="A880" s="1" t="s">
        <v>402</v>
      </c>
      <c r="B880" s="1" t="s">
        <v>28</v>
      </c>
      <c r="C880" s="1">
        <v>-0.50262202158299996</v>
      </c>
      <c r="D880" s="1">
        <v>-6.3192963184100004E-2</v>
      </c>
      <c r="E880" s="1" t="s">
        <v>16</v>
      </c>
      <c r="F880" s="1">
        <v>-0.50262202158299996</v>
      </c>
      <c r="G880" s="1">
        <f>ABS(arithmetic_underlying_cor_CSD__2[[#This Row],[rho_BP]])*SQRT(139-2)/SQRT(1-ABS(arithmetic_underlying_cor_CSD__2[[#This Row],[rho_BP]])^2)</f>
        <v>6.8050864243606881</v>
      </c>
      <c r="H880" s="1">
        <f>ABS(arithmetic_underlying_cor_CSD__2[[#This Row],[rho_ctrl]])*SQRT(201-2)/SQRT(1-ABS(arithmetic_underlying_cor_CSD__2[[#This Row],[rho_ctrl]])^2)</f>
        <v>0.89323172522495053</v>
      </c>
      <c r="I880" s="1">
        <f xml:space="preserve"> _xlfn.T.DIST.2T(arithmetic_underlying_cor_CSD__2[[#This Row],[t1]],139-2)</f>
        <v>2.8838958488627449E-10</v>
      </c>
      <c r="J880" s="1">
        <f xml:space="preserve"> _xlfn.T.DIST.2T(arithmetic_underlying_cor_CSD__2[[#This Row],[t2]],201-2)</f>
        <v>0.37281201670761843</v>
      </c>
      <c r="K880" s="1">
        <f>arithmetic_underlying_cor_CSD__2[[#This Row],[p1]]*arithmetic_underlying_cor_CSD__2[[#This Row],[p2]]</f>
        <v>1.0751510273892491E-10</v>
      </c>
      <c r="L880" s="1">
        <v>879</v>
      </c>
      <c r="M880" s="1">
        <f>(arithmetic_underlying_cor_CSD__2[[#This Row],[Rank]]/9906756)*0.05</f>
        <v>4.4363664553765133E-6</v>
      </c>
      <c r="N880" s="1">
        <f>IF(arithmetic_underlying_cor_CSD__2[[#This Row],[p1p2]]&lt;arithmetic_underlying_cor_CSD__2[[#This Row],[Benjamini]],1,0)</f>
        <v>1</v>
      </c>
    </row>
    <row r="881" spans="1:14" x14ac:dyDescent="0.35">
      <c r="A881" s="1" t="s">
        <v>28</v>
      </c>
      <c r="B881" s="1" t="s">
        <v>402</v>
      </c>
      <c r="C881" s="1">
        <v>-0.50262202158299996</v>
      </c>
      <c r="D881" s="1">
        <v>-6.3192963184100004E-2</v>
      </c>
      <c r="E881" s="1" t="s">
        <v>16</v>
      </c>
      <c r="F881" s="1">
        <v>-0.50262202158299996</v>
      </c>
      <c r="G881" s="1">
        <f>ABS(arithmetic_underlying_cor_CSD__2[[#This Row],[rho_BP]])*SQRT(139-2)/SQRT(1-ABS(arithmetic_underlying_cor_CSD__2[[#This Row],[rho_BP]])^2)</f>
        <v>6.8050864243606881</v>
      </c>
      <c r="H881" s="1">
        <f>ABS(arithmetic_underlying_cor_CSD__2[[#This Row],[rho_ctrl]])*SQRT(201-2)/SQRT(1-ABS(arithmetic_underlying_cor_CSD__2[[#This Row],[rho_ctrl]])^2)</f>
        <v>0.89323172522495053</v>
      </c>
      <c r="I881" s="1">
        <f xml:space="preserve"> _xlfn.T.DIST.2T(arithmetic_underlying_cor_CSD__2[[#This Row],[t1]],139-2)</f>
        <v>2.8838958488627449E-10</v>
      </c>
      <c r="J881" s="1">
        <f xml:space="preserve"> _xlfn.T.DIST.2T(arithmetic_underlying_cor_CSD__2[[#This Row],[t2]],201-2)</f>
        <v>0.37281201670761843</v>
      </c>
      <c r="K881" s="1">
        <f>arithmetic_underlying_cor_CSD__2[[#This Row],[p1]]*arithmetic_underlying_cor_CSD__2[[#This Row],[p2]]</f>
        <v>1.0751510273892491E-10</v>
      </c>
      <c r="L881" s="1">
        <v>880</v>
      </c>
      <c r="M881" s="1">
        <f>(arithmetic_underlying_cor_CSD__2[[#This Row],[Rank]]/9906756)*0.05</f>
        <v>4.4414135161903654E-6</v>
      </c>
      <c r="N881" s="1">
        <f>IF(arithmetic_underlying_cor_CSD__2[[#This Row],[p1p2]]&lt;arithmetic_underlying_cor_CSD__2[[#This Row],[Benjamini]],1,0)</f>
        <v>1</v>
      </c>
    </row>
    <row r="882" spans="1:14" x14ac:dyDescent="0.35">
      <c r="A882" s="1" t="s">
        <v>367</v>
      </c>
      <c r="B882" s="1" t="s">
        <v>28</v>
      </c>
      <c r="C882" s="1">
        <v>-0.50321544604299995</v>
      </c>
      <c r="D882" s="1">
        <v>-5.75361725373E-2</v>
      </c>
      <c r="E882" s="1" t="s">
        <v>16</v>
      </c>
      <c r="F882" s="1">
        <v>-0.50321544604299995</v>
      </c>
      <c r="G882" s="1">
        <f>ABS(arithmetic_underlying_cor_CSD__2[[#This Row],[rho_BP]])*SQRT(139-2)/SQRT(1-ABS(arithmetic_underlying_cor_CSD__2[[#This Row],[rho_BP]])^2)</f>
        <v>6.8158431837664386</v>
      </c>
      <c r="H882" s="1">
        <f>ABS(arithmetic_underlying_cor_CSD__2[[#This Row],[rho_ctrl]])*SQRT(201-2)/SQRT(1-ABS(arithmetic_underlying_cor_CSD__2[[#This Row],[rho_ctrl]])^2)</f>
        <v>0.81299438363030796</v>
      </c>
      <c r="I882" s="1">
        <f xml:space="preserve"> _xlfn.T.DIST.2T(arithmetic_underlying_cor_CSD__2[[#This Row],[t1]],139-2)</f>
        <v>2.7272498446164526E-10</v>
      </c>
      <c r="J882" s="1">
        <f xml:space="preserve"> _xlfn.T.DIST.2T(arithmetic_underlying_cor_CSD__2[[#This Row],[t2]],201-2)</f>
        <v>0.41719286551590851</v>
      </c>
      <c r="K882" s="1">
        <f>arithmetic_underlying_cor_CSD__2[[#This Row],[p1]]*arithmetic_underlying_cor_CSD__2[[#This Row],[p2]]</f>
        <v>1.137789177653354E-10</v>
      </c>
      <c r="L882" s="1">
        <v>881</v>
      </c>
      <c r="M882" s="1">
        <f>(arithmetic_underlying_cor_CSD__2[[#This Row],[Rank]]/9906756)*0.05</f>
        <v>4.4464605770042184E-6</v>
      </c>
      <c r="N882" s="1">
        <f>IF(arithmetic_underlying_cor_CSD__2[[#This Row],[p1p2]]&lt;arithmetic_underlying_cor_CSD__2[[#This Row],[Benjamini]],1,0)</f>
        <v>1</v>
      </c>
    </row>
    <row r="883" spans="1:14" x14ac:dyDescent="0.35">
      <c r="A883" s="1" t="s">
        <v>28</v>
      </c>
      <c r="B883" s="1" t="s">
        <v>367</v>
      </c>
      <c r="C883" s="1">
        <v>-0.50321544604299995</v>
      </c>
      <c r="D883" s="1">
        <v>-5.75361725373E-2</v>
      </c>
      <c r="E883" s="1" t="s">
        <v>16</v>
      </c>
      <c r="F883" s="1">
        <v>-0.50321544604299995</v>
      </c>
      <c r="G883" s="1">
        <f>ABS(arithmetic_underlying_cor_CSD__2[[#This Row],[rho_BP]])*SQRT(139-2)/SQRT(1-ABS(arithmetic_underlying_cor_CSD__2[[#This Row],[rho_BP]])^2)</f>
        <v>6.8158431837664386</v>
      </c>
      <c r="H883" s="1">
        <f>ABS(arithmetic_underlying_cor_CSD__2[[#This Row],[rho_ctrl]])*SQRT(201-2)/SQRT(1-ABS(arithmetic_underlying_cor_CSD__2[[#This Row],[rho_ctrl]])^2)</f>
        <v>0.81299438363030796</v>
      </c>
      <c r="I883" s="1">
        <f xml:space="preserve"> _xlfn.T.DIST.2T(arithmetic_underlying_cor_CSD__2[[#This Row],[t1]],139-2)</f>
        <v>2.7272498446164526E-10</v>
      </c>
      <c r="J883" s="1">
        <f xml:space="preserve"> _xlfn.T.DIST.2T(arithmetic_underlying_cor_CSD__2[[#This Row],[t2]],201-2)</f>
        <v>0.41719286551590851</v>
      </c>
      <c r="K883" s="1">
        <f>arithmetic_underlying_cor_CSD__2[[#This Row],[p1]]*arithmetic_underlying_cor_CSD__2[[#This Row],[p2]]</f>
        <v>1.137789177653354E-10</v>
      </c>
      <c r="L883" s="1">
        <v>882</v>
      </c>
      <c r="M883" s="1">
        <f>(arithmetic_underlying_cor_CSD__2[[#This Row],[Rank]]/9906756)*0.05</f>
        <v>4.4515076378180705E-6</v>
      </c>
      <c r="N883" s="1">
        <f>IF(arithmetic_underlying_cor_CSD__2[[#This Row],[p1p2]]&lt;arithmetic_underlying_cor_CSD__2[[#This Row],[Benjamini]],1,0)</f>
        <v>1</v>
      </c>
    </row>
    <row r="884" spans="1:14" x14ac:dyDescent="0.35">
      <c r="A884" s="1" t="s">
        <v>162</v>
      </c>
      <c r="B884" s="1" t="s">
        <v>163</v>
      </c>
      <c r="C884" s="1">
        <v>-0.502058899281</v>
      </c>
      <c r="D884" s="1">
        <v>-5.6951796019899997E-2</v>
      </c>
      <c r="E884" s="1" t="s">
        <v>16</v>
      </c>
      <c r="F884" s="1">
        <v>-0.502058899281</v>
      </c>
      <c r="G884" s="1">
        <f>ABS(arithmetic_underlying_cor_CSD__2[[#This Row],[rho_BP]])*SQRT(139-2)/SQRT(1-ABS(arithmetic_underlying_cor_CSD__2[[#This Row],[rho_BP]])^2)</f>
        <v>6.7948908422308403</v>
      </c>
      <c r="H884" s="1">
        <f>ABS(arithmetic_underlying_cor_CSD__2[[#This Row],[rho_ctrl]])*SQRT(201-2)/SQRT(1-ABS(arithmetic_underlying_cor_CSD__2[[#This Row],[rho_ctrl]])^2)</f>
        <v>0.80471005133827955</v>
      </c>
      <c r="I884" s="1">
        <f xml:space="preserve"> _xlfn.T.DIST.2T(arithmetic_underlying_cor_CSD__2[[#This Row],[t1]],139-2)</f>
        <v>3.0405540363168676E-10</v>
      </c>
      <c r="J884" s="1">
        <f xml:space="preserve"> _xlfn.T.DIST.2T(arithmetic_underlying_cor_CSD__2[[#This Row],[t2]],201-2)</f>
        <v>0.42194736737543892</v>
      </c>
      <c r="K884" s="1">
        <f>arithmetic_underlying_cor_CSD__2[[#This Row],[p1]]*arithmetic_underlying_cor_CSD__2[[#This Row],[p2]]</f>
        <v>1.282953770986667E-10</v>
      </c>
      <c r="L884" s="1">
        <v>883</v>
      </c>
      <c r="M884" s="1">
        <f>(arithmetic_underlying_cor_CSD__2[[#This Row],[Rank]]/9906756)*0.05</f>
        <v>4.4565546986319234E-6</v>
      </c>
      <c r="N884" s="1">
        <f>IF(arithmetic_underlying_cor_CSD__2[[#This Row],[p1p2]]&lt;arithmetic_underlying_cor_CSD__2[[#This Row],[Benjamini]],1,0)</f>
        <v>1</v>
      </c>
    </row>
    <row r="885" spans="1:14" x14ac:dyDescent="0.35">
      <c r="A885" s="1" t="s">
        <v>163</v>
      </c>
      <c r="B885" s="1" t="s">
        <v>162</v>
      </c>
      <c r="C885" s="1">
        <v>-0.502058899281</v>
      </c>
      <c r="D885" s="1">
        <v>-5.6951796019899997E-2</v>
      </c>
      <c r="E885" s="1" t="s">
        <v>16</v>
      </c>
      <c r="F885" s="1">
        <v>-0.502058899281</v>
      </c>
      <c r="G885" s="1">
        <f>ABS(arithmetic_underlying_cor_CSD__2[[#This Row],[rho_BP]])*SQRT(139-2)/SQRT(1-ABS(arithmetic_underlying_cor_CSD__2[[#This Row],[rho_BP]])^2)</f>
        <v>6.7948908422308403</v>
      </c>
      <c r="H885" s="1">
        <f>ABS(arithmetic_underlying_cor_CSD__2[[#This Row],[rho_ctrl]])*SQRT(201-2)/SQRT(1-ABS(arithmetic_underlying_cor_CSD__2[[#This Row],[rho_ctrl]])^2)</f>
        <v>0.80471005133827955</v>
      </c>
      <c r="I885" s="1">
        <f xml:space="preserve"> _xlfn.T.DIST.2T(arithmetic_underlying_cor_CSD__2[[#This Row],[t1]],139-2)</f>
        <v>3.0405540363168676E-10</v>
      </c>
      <c r="J885" s="1">
        <f xml:space="preserve"> _xlfn.T.DIST.2T(arithmetic_underlying_cor_CSD__2[[#This Row],[t2]],201-2)</f>
        <v>0.42194736737543892</v>
      </c>
      <c r="K885" s="1">
        <f>arithmetic_underlying_cor_CSD__2[[#This Row],[p1]]*arithmetic_underlying_cor_CSD__2[[#This Row],[p2]]</f>
        <v>1.282953770986667E-10</v>
      </c>
      <c r="L885" s="1">
        <v>884</v>
      </c>
      <c r="M885" s="1">
        <f>(arithmetic_underlying_cor_CSD__2[[#This Row],[Rank]]/9906756)*0.05</f>
        <v>4.4616017594457764E-6</v>
      </c>
      <c r="N885" s="1">
        <f>IF(arithmetic_underlying_cor_CSD__2[[#This Row],[p1p2]]&lt;arithmetic_underlying_cor_CSD__2[[#This Row],[Benjamini]],1,0)</f>
        <v>1</v>
      </c>
    </row>
    <row r="886" spans="1:14" x14ac:dyDescent="0.35">
      <c r="A886" s="1" t="s">
        <v>158</v>
      </c>
      <c r="B886" s="1" t="s">
        <v>542</v>
      </c>
      <c r="C886" s="1">
        <v>-0.50041308273399998</v>
      </c>
      <c r="D886" s="1">
        <v>-6.3833913432799996E-2</v>
      </c>
      <c r="E886" s="1" t="s">
        <v>16</v>
      </c>
      <c r="F886" s="1">
        <v>-0.50041308273399998</v>
      </c>
      <c r="G886" s="1">
        <f>ABS(arithmetic_underlying_cor_CSD__2[[#This Row],[rho_BP]])*SQRT(139-2)/SQRT(1-ABS(arithmetic_underlying_cor_CSD__2[[#This Row],[rho_BP]])^2)</f>
        <v>6.7651587054829845</v>
      </c>
      <c r="H886" s="1">
        <f>ABS(arithmetic_underlying_cor_CSD__2[[#This Row],[rho_ctrl]])*SQRT(201-2)/SQRT(1-ABS(arithmetic_underlying_cor_CSD__2[[#This Row],[rho_ctrl]])^2)</f>
        <v>0.90232842965654525</v>
      </c>
      <c r="I886" s="1">
        <f xml:space="preserve"> _xlfn.T.DIST.2T(arithmetic_underlying_cor_CSD__2[[#This Row],[t1]],139-2)</f>
        <v>3.5469611297662853E-10</v>
      </c>
      <c r="J886" s="1">
        <f xml:space="preserve"> _xlfn.T.DIST.2T(arithmetic_underlying_cor_CSD__2[[#This Row],[t2]],201-2)</f>
        <v>0.36797328673094498</v>
      </c>
      <c r="K886" s="1">
        <f>arithmetic_underlying_cor_CSD__2[[#This Row],[p1]]*arithmetic_underlying_cor_CSD__2[[#This Row],[p2]]</f>
        <v>1.3051869448270059E-10</v>
      </c>
      <c r="L886" s="1">
        <v>885</v>
      </c>
      <c r="M886" s="1">
        <f>(arithmetic_underlying_cor_CSD__2[[#This Row],[Rank]]/9906756)*0.05</f>
        <v>4.4666488202596294E-6</v>
      </c>
      <c r="N886" s="1">
        <f>IF(arithmetic_underlying_cor_CSD__2[[#This Row],[p1p2]]&lt;arithmetic_underlying_cor_CSD__2[[#This Row],[Benjamini]],1,0)</f>
        <v>1</v>
      </c>
    </row>
    <row r="887" spans="1:14" x14ac:dyDescent="0.35">
      <c r="A887" s="1" t="s">
        <v>542</v>
      </c>
      <c r="B887" s="1" t="s">
        <v>158</v>
      </c>
      <c r="C887" s="1">
        <v>-0.50041308273399998</v>
      </c>
      <c r="D887" s="1">
        <v>-6.3833913432799996E-2</v>
      </c>
      <c r="E887" s="1" t="s">
        <v>16</v>
      </c>
      <c r="F887" s="1">
        <v>-0.50041308273399998</v>
      </c>
      <c r="G887" s="1">
        <f>ABS(arithmetic_underlying_cor_CSD__2[[#This Row],[rho_BP]])*SQRT(139-2)/SQRT(1-ABS(arithmetic_underlying_cor_CSD__2[[#This Row],[rho_BP]])^2)</f>
        <v>6.7651587054829845</v>
      </c>
      <c r="H887" s="1">
        <f>ABS(arithmetic_underlying_cor_CSD__2[[#This Row],[rho_ctrl]])*SQRT(201-2)/SQRT(1-ABS(arithmetic_underlying_cor_CSD__2[[#This Row],[rho_ctrl]])^2)</f>
        <v>0.90232842965654525</v>
      </c>
      <c r="I887" s="1">
        <f xml:space="preserve"> _xlfn.T.DIST.2T(arithmetic_underlying_cor_CSD__2[[#This Row],[t1]],139-2)</f>
        <v>3.5469611297662853E-10</v>
      </c>
      <c r="J887" s="1">
        <f xml:space="preserve"> _xlfn.T.DIST.2T(arithmetic_underlying_cor_CSD__2[[#This Row],[t2]],201-2)</f>
        <v>0.36797328673094498</v>
      </c>
      <c r="K887" s="1">
        <f>arithmetic_underlying_cor_CSD__2[[#This Row],[p1]]*arithmetic_underlying_cor_CSD__2[[#This Row],[p2]]</f>
        <v>1.3051869448270059E-10</v>
      </c>
      <c r="L887" s="1">
        <v>886</v>
      </c>
      <c r="M887" s="1">
        <f>(arithmetic_underlying_cor_CSD__2[[#This Row],[Rank]]/9906756)*0.05</f>
        <v>4.4716958810734823E-6</v>
      </c>
      <c r="N887" s="1">
        <f>IF(arithmetic_underlying_cor_CSD__2[[#This Row],[p1p2]]&lt;arithmetic_underlying_cor_CSD__2[[#This Row],[Benjamini]],1,0)</f>
        <v>1</v>
      </c>
    </row>
    <row r="888" spans="1:14" x14ac:dyDescent="0.35">
      <c r="A888" s="1" t="s">
        <v>661</v>
      </c>
      <c r="B888" s="1" t="s">
        <v>74</v>
      </c>
      <c r="C888" s="1">
        <v>4.2075956834500003E-3</v>
      </c>
      <c r="D888" s="1">
        <v>-0.43276525870600002</v>
      </c>
      <c r="E888" s="1" t="s">
        <v>16</v>
      </c>
      <c r="F888" s="1">
        <v>-0.43276525870600002</v>
      </c>
      <c r="G888" s="1">
        <f>ABS(arithmetic_underlying_cor_CSD__2[[#This Row],[rho_BP]])*SQRT(139-2)/SQRT(1-ABS(arithmetic_underlying_cor_CSD__2[[#This Row],[rho_BP]])^2)</f>
        <v>4.9249080771801922E-2</v>
      </c>
      <c r="H888" s="1">
        <f>ABS(arithmetic_underlying_cor_CSD__2[[#This Row],[rho_ctrl]])*SQRT(201-2)/SQRT(1-ABS(arithmetic_underlying_cor_CSD__2[[#This Row],[rho_ctrl]])^2)</f>
        <v>6.7718915662520311</v>
      </c>
      <c r="I888" s="1">
        <f xml:space="preserve"> _xlfn.T.DIST.2T(arithmetic_underlying_cor_CSD__2[[#This Row],[t1]],139-2)</f>
        <v>0.96079252484250177</v>
      </c>
      <c r="J888" s="1">
        <f xml:space="preserve"> _xlfn.T.DIST.2T(arithmetic_underlying_cor_CSD__2[[#This Row],[t2]],201-2)</f>
        <v>1.3983359118666867E-10</v>
      </c>
      <c r="K888" s="1">
        <f>arithmetic_underlying_cor_CSD__2[[#This Row],[p1]]*arithmetic_underlying_cor_CSD__2[[#This Row],[p2]]</f>
        <v>1.343510691340336E-10</v>
      </c>
      <c r="L888" s="1">
        <v>887</v>
      </c>
      <c r="M888" s="1">
        <f>(arithmetic_underlying_cor_CSD__2[[#This Row],[Rank]]/9906756)*0.05</f>
        <v>4.4767429418873344E-6</v>
      </c>
      <c r="N888" s="1">
        <f>IF(arithmetic_underlying_cor_CSD__2[[#This Row],[p1p2]]&lt;arithmetic_underlying_cor_CSD__2[[#This Row],[Benjamini]],1,0)</f>
        <v>1</v>
      </c>
    </row>
    <row r="889" spans="1:14" x14ac:dyDescent="0.35">
      <c r="A889" s="1" t="s">
        <v>74</v>
      </c>
      <c r="B889" s="1" t="s">
        <v>661</v>
      </c>
      <c r="C889" s="1">
        <v>4.2075956834500003E-3</v>
      </c>
      <c r="D889" s="1">
        <v>-0.43276525870600002</v>
      </c>
      <c r="E889" s="1" t="s">
        <v>16</v>
      </c>
      <c r="F889" s="1">
        <v>-0.43276525870600002</v>
      </c>
      <c r="G889" s="1">
        <f>ABS(arithmetic_underlying_cor_CSD__2[[#This Row],[rho_BP]])*SQRT(139-2)/SQRT(1-ABS(arithmetic_underlying_cor_CSD__2[[#This Row],[rho_BP]])^2)</f>
        <v>4.9249080771801922E-2</v>
      </c>
      <c r="H889" s="1">
        <f>ABS(arithmetic_underlying_cor_CSD__2[[#This Row],[rho_ctrl]])*SQRT(201-2)/SQRT(1-ABS(arithmetic_underlying_cor_CSD__2[[#This Row],[rho_ctrl]])^2)</f>
        <v>6.7718915662520311</v>
      </c>
      <c r="I889" s="1">
        <f xml:space="preserve"> _xlfn.T.DIST.2T(arithmetic_underlying_cor_CSD__2[[#This Row],[t1]],139-2)</f>
        <v>0.96079252484250177</v>
      </c>
      <c r="J889" s="1">
        <f xml:space="preserve"> _xlfn.T.DIST.2T(arithmetic_underlying_cor_CSD__2[[#This Row],[t2]],201-2)</f>
        <v>1.3983359118666867E-10</v>
      </c>
      <c r="K889" s="1">
        <f>arithmetic_underlying_cor_CSD__2[[#This Row],[p1]]*arithmetic_underlying_cor_CSD__2[[#This Row],[p2]]</f>
        <v>1.343510691340336E-10</v>
      </c>
      <c r="L889" s="1">
        <v>888</v>
      </c>
      <c r="M889" s="1">
        <f>(arithmetic_underlying_cor_CSD__2[[#This Row],[Rank]]/9906756)*0.05</f>
        <v>4.4817900027011874E-6</v>
      </c>
      <c r="N889" s="1">
        <f>IF(arithmetic_underlying_cor_CSD__2[[#This Row],[p1p2]]&lt;arithmetic_underlying_cor_CSD__2[[#This Row],[Benjamini]],1,0)</f>
        <v>1</v>
      </c>
    </row>
    <row r="890" spans="1:14" x14ac:dyDescent="0.35">
      <c r="A890" s="1" t="s">
        <v>275</v>
      </c>
      <c r="B890" s="1" t="s">
        <v>567</v>
      </c>
      <c r="C890" s="1">
        <v>-1.4780870503599999E-3</v>
      </c>
      <c r="D890" s="1">
        <v>-0.43290381094500002</v>
      </c>
      <c r="E890" s="1" t="s">
        <v>16</v>
      </c>
      <c r="F890" s="1">
        <v>-0.43290381094500002</v>
      </c>
      <c r="G890" s="1">
        <f>ABS(arithmetic_underlying_cor_CSD__2[[#This Row],[rho_BP]])*SQRT(139-2)/SQRT(1-ABS(arithmetic_underlying_cor_CSD__2[[#This Row],[rho_BP]])^2)</f>
        <v>1.7300584265045577E-2</v>
      </c>
      <c r="H890" s="1">
        <f>ABS(arithmetic_underlying_cor_CSD__2[[#This Row],[rho_ctrl]])*SQRT(201-2)/SQRT(1-ABS(arithmetic_underlying_cor_CSD__2[[#This Row],[rho_ctrl]])^2)</f>
        <v>6.7745595388238415</v>
      </c>
      <c r="I890" s="1">
        <f xml:space="preserve"> _xlfn.T.DIST.2T(arithmetic_underlying_cor_CSD__2[[#This Row],[t1]],139-2)</f>
        <v>0.98622198960819885</v>
      </c>
      <c r="J890" s="1">
        <f xml:space="preserve"> _xlfn.T.DIST.2T(arithmetic_underlying_cor_CSD__2[[#This Row],[t2]],201-2)</f>
        <v>1.3775312122661419E-10</v>
      </c>
      <c r="K890" s="1">
        <f>arithmetic_underlying_cor_CSD__2[[#This Row],[p1]]*arithmetic_underlying_cor_CSD__2[[#This Row],[p2]]</f>
        <v>1.3585515729085087E-10</v>
      </c>
      <c r="L890" s="1">
        <v>889</v>
      </c>
      <c r="M890" s="1">
        <f>(arithmetic_underlying_cor_CSD__2[[#This Row],[Rank]]/9906756)*0.05</f>
        <v>4.4868370635150395E-6</v>
      </c>
      <c r="N890" s="1">
        <f>IF(arithmetic_underlying_cor_CSD__2[[#This Row],[p1p2]]&lt;arithmetic_underlying_cor_CSD__2[[#This Row],[Benjamini]],1,0)</f>
        <v>1</v>
      </c>
    </row>
    <row r="891" spans="1:14" x14ac:dyDescent="0.35">
      <c r="A891" s="1" t="s">
        <v>567</v>
      </c>
      <c r="B891" s="1" t="s">
        <v>275</v>
      </c>
      <c r="C891" s="1">
        <v>-1.4780870503599999E-3</v>
      </c>
      <c r="D891" s="1">
        <v>-0.43290381094500002</v>
      </c>
      <c r="E891" s="1" t="s">
        <v>16</v>
      </c>
      <c r="F891" s="1">
        <v>-0.43290381094500002</v>
      </c>
      <c r="G891" s="1">
        <f>ABS(arithmetic_underlying_cor_CSD__2[[#This Row],[rho_BP]])*SQRT(139-2)/SQRT(1-ABS(arithmetic_underlying_cor_CSD__2[[#This Row],[rho_BP]])^2)</f>
        <v>1.7300584265045577E-2</v>
      </c>
      <c r="H891" s="1">
        <f>ABS(arithmetic_underlying_cor_CSD__2[[#This Row],[rho_ctrl]])*SQRT(201-2)/SQRT(1-ABS(arithmetic_underlying_cor_CSD__2[[#This Row],[rho_ctrl]])^2)</f>
        <v>6.7745595388238415</v>
      </c>
      <c r="I891" s="1">
        <f xml:space="preserve"> _xlfn.T.DIST.2T(arithmetic_underlying_cor_CSD__2[[#This Row],[t1]],139-2)</f>
        <v>0.98622198960819885</v>
      </c>
      <c r="J891" s="1">
        <f xml:space="preserve"> _xlfn.T.DIST.2T(arithmetic_underlying_cor_CSD__2[[#This Row],[t2]],201-2)</f>
        <v>1.3775312122661419E-10</v>
      </c>
      <c r="K891" s="1">
        <f>arithmetic_underlying_cor_CSD__2[[#This Row],[p1]]*arithmetic_underlying_cor_CSD__2[[#This Row],[p2]]</f>
        <v>1.3585515729085087E-10</v>
      </c>
      <c r="L891" s="1">
        <v>890</v>
      </c>
      <c r="M891" s="1">
        <f>(arithmetic_underlying_cor_CSD__2[[#This Row],[Rank]]/9906756)*0.05</f>
        <v>4.4918841243288925E-6</v>
      </c>
      <c r="N891" s="1">
        <f>IF(arithmetic_underlying_cor_CSD__2[[#This Row],[p1p2]]&lt;arithmetic_underlying_cor_CSD__2[[#This Row],[Benjamini]],1,0)</f>
        <v>1</v>
      </c>
    </row>
    <row r="892" spans="1:14" x14ac:dyDescent="0.35">
      <c r="A892" s="1" t="s">
        <v>129</v>
      </c>
      <c r="B892" s="1" t="s">
        <v>302</v>
      </c>
      <c r="C892" s="1">
        <v>-0.50072797841700001</v>
      </c>
      <c r="D892" s="1">
        <v>-5.9402221890499998E-2</v>
      </c>
      <c r="E892" s="1" t="s">
        <v>16</v>
      </c>
      <c r="F892" s="1">
        <v>-0.50072797841700001</v>
      </c>
      <c r="G892" s="1">
        <f>ABS(arithmetic_underlying_cor_CSD__2[[#This Row],[rho_BP]])*SQRT(139-2)/SQRT(1-ABS(arithmetic_underlying_cor_CSD__2[[#This Row],[rho_BP]])^2)</f>
        <v>6.7708397885909761</v>
      </c>
      <c r="H892" s="1">
        <f>ABS(arithmetic_underlying_cor_CSD__2[[#This Row],[rho_ctrl]])*SQRT(201-2)/SQRT(1-ABS(arithmetic_underlying_cor_CSD__2[[#This Row],[rho_ctrl]])^2)</f>
        <v>0.83945382809749902</v>
      </c>
      <c r="I892" s="1">
        <f xml:space="preserve"> _xlfn.T.DIST.2T(arithmetic_underlying_cor_CSD__2[[#This Row],[t1]],139-2)</f>
        <v>3.4441588807752424E-10</v>
      </c>
      <c r="J892" s="1">
        <f xml:space="preserve"> _xlfn.T.DIST.2T(arithmetic_underlying_cor_CSD__2[[#This Row],[t2]],201-2)</f>
        <v>0.40222201218262943</v>
      </c>
      <c r="K892" s="1">
        <f>arithmetic_underlying_cor_CSD__2[[#This Row],[p1]]*arithmetic_underlying_cor_CSD__2[[#This Row],[p2]]</f>
        <v>1.3853165153020909E-10</v>
      </c>
      <c r="L892" s="1">
        <v>891</v>
      </c>
      <c r="M892" s="1">
        <f>(arithmetic_underlying_cor_CSD__2[[#This Row],[Rank]]/9906756)*0.05</f>
        <v>4.4969311851427454E-6</v>
      </c>
      <c r="N892" s="1">
        <f>IF(arithmetic_underlying_cor_CSD__2[[#This Row],[p1p2]]&lt;arithmetic_underlying_cor_CSD__2[[#This Row],[Benjamini]],1,0)</f>
        <v>1</v>
      </c>
    </row>
    <row r="893" spans="1:14" x14ac:dyDescent="0.35">
      <c r="A893" s="1" t="s">
        <v>302</v>
      </c>
      <c r="B893" s="1" t="s">
        <v>129</v>
      </c>
      <c r="C893" s="1">
        <v>-0.50072797841700001</v>
      </c>
      <c r="D893" s="1">
        <v>-5.9402221890499998E-2</v>
      </c>
      <c r="E893" s="1" t="s">
        <v>16</v>
      </c>
      <c r="F893" s="1">
        <v>-0.50072797841700001</v>
      </c>
      <c r="G893" s="1">
        <f>ABS(arithmetic_underlying_cor_CSD__2[[#This Row],[rho_BP]])*SQRT(139-2)/SQRT(1-ABS(arithmetic_underlying_cor_CSD__2[[#This Row],[rho_BP]])^2)</f>
        <v>6.7708397885909761</v>
      </c>
      <c r="H893" s="1">
        <f>ABS(arithmetic_underlying_cor_CSD__2[[#This Row],[rho_ctrl]])*SQRT(201-2)/SQRT(1-ABS(arithmetic_underlying_cor_CSD__2[[#This Row],[rho_ctrl]])^2)</f>
        <v>0.83945382809749902</v>
      </c>
      <c r="I893" s="1">
        <f xml:space="preserve"> _xlfn.T.DIST.2T(arithmetic_underlying_cor_CSD__2[[#This Row],[t1]],139-2)</f>
        <v>3.4441588807752424E-10</v>
      </c>
      <c r="J893" s="1">
        <f xml:space="preserve"> _xlfn.T.DIST.2T(arithmetic_underlying_cor_CSD__2[[#This Row],[t2]],201-2)</f>
        <v>0.40222201218262943</v>
      </c>
      <c r="K893" s="1">
        <f>arithmetic_underlying_cor_CSD__2[[#This Row],[p1]]*arithmetic_underlying_cor_CSD__2[[#This Row],[p2]]</f>
        <v>1.3853165153020909E-10</v>
      </c>
      <c r="L893" s="1">
        <v>892</v>
      </c>
      <c r="M893" s="1">
        <f>(arithmetic_underlying_cor_CSD__2[[#This Row],[Rank]]/9906756)*0.05</f>
        <v>4.5019782459565975E-6</v>
      </c>
      <c r="N893" s="1">
        <f>IF(arithmetic_underlying_cor_CSD__2[[#This Row],[p1p2]]&lt;arithmetic_underlying_cor_CSD__2[[#This Row],[Benjamini]],1,0)</f>
        <v>1</v>
      </c>
    </row>
    <row r="894" spans="1:14" x14ac:dyDescent="0.35">
      <c r="A894" s="1" t="s">
        <v>489</v>
      </c>
      <c r="B894" s="1" t="s">
        <v>490</v>
      </c>
      <c r="C894" s="1">
        <v>0.50201247482</v>
      </c>
      <c r="D894" s="1">
        <v>5.2993073134300003E-2</v>
      </c>
      <c r="E894" s="1" t="s">
        <v>16</v>
      </c>
      <c r="F894" s="1">
        <v>0.50201247482</v>
      </c>
      <c r="G894" s="1">
        <f>ABS(arithmetic_underlying_cor_CSD__2[[#This Row],[rho_BP]])*SQRT(139-2)/SQRT(1-ABS(arithmetic_underlying_cor_CSD__2[[#This Row],[rho_BP]])^2)</f>
        <v>6.7940508225763949</v>
      </c>
      <c r="H894" s="1">
        <f>ABS(arithmetic_underlying_cor_CSD__2[[#This Row],[rho_ctrl]])*SQRT(201-2)/SQRT(1-ABS(arithmetic_underlying_cor_CSD__2[[#This Row],[rho_ctrl]])^2)</f>
        <v>0.74861118005890437</v>
      </c>
      <c r="I894" s="1">
        <f xml:space="preserve"> _xlfn.T.DIST.2T(arithmetic_underlying_cor_CSD__2[[#This Row],[t1]],139-2)</f>
        <v>3.0538295647359281E-10</v>
      </c>
      <c r="J894" s="1">
        <f xml:space="preserve"> _xlfn.T.DIST.2T(arithmetic_underlying_cor_CSD__2[[#This Row],[t2]],201-2)</f>
        <v>0.45497547387084869</v>
      </c>
      <c r="K894" s="1">
        <f>arithmetic_underlying_cor_CSD__2[[#This Row],[p1]]*arithmetic_underlying_cor_CSD__2[[#This Row],[p2]]</f>
        <v>1.3894175533365364E-10</v>
      </c>
      <c r="L894" s="1">
        <v>893</v>
      </c>
      <c r="M894" s="1">
        <f>(arithmetic_underlying_cor_CSD__2[[#This Row],[Rank]]/9906756)*0.05</f>
        <v>4.5070253067704505E-6</v>
      </c>
      <c r="N894" s="1">
        <f>IF(arithmetic_underlying_cor_CSD__2[[#This Row],[p1p2]]&lt;arithmetic_underlying_cor_CSD__2[[#This Row],[Benjamini]],1,0)</f>
        <v>1</v>
      </c>
    </row>
    <row r="895" spans="1:14" x14ac:dyDescent="0.35">
      <c r="A895" s="1" t="s">
        <v>490</v>
      </c>
      <c r="B895" s="1" t="s">
        <v>489</v>
      </c>
      <c r="C895" s="1">
        <v>0.50201247482</v>
      </c>
      <c r="D895" s="1">
        <v>5.2993073134300003E-2</v>
      </c>
      <c r="E895" s="1" t="s">
        <v>16</v>
      </c>
      <c r="F895" s="1">
        <v>0.50201247482</v>
      </c>
      <c r="G895" s="1">
        <f>ABS(arithmetic_underlying_cor_CSD__2[[#This Row],[rho_BP]])*SQRT(139-2)/SQRT(1-ABS(arithmetic_underlying_cor_CSD__2[[#This Row],[rho_BP]])^2)</f>
        <v>6.7940508225763949</v>
      </c>
      <c r="H895" s="1">
        <f>ABS(arithmetic_underlying_cor_CSD__2[[#This Row],[rho_ctrl]])*SQRT(201-2)/SQRT(1-ABS(arithmetic_underlying_cor_CSD__2[[#This Row],[rho_ctrl]])^2)</f>
        <v>0.74861118005890437</v>
      </c>
      <c r="I895" s="1">
        <f xml:space="preserve"> _xlfn.T.DIST.2T(arithmetic_underlying_cor_CSD__2[[#This Row],[t1]],139-2)</f>
        <v>3.0538295647359281E-10</v>
      </c>
      <c r="J895" s="1">
        <f xml:space="preserve"> _xlfn.T.DIST.2T(arithmetic_underlying_cor_CSD__2[[#This Row],[t2]],201-2)</f>
        <v>0.45497547387084869</v>
      </c>
      <c r="K895" s="1">
        <f>arithmetic_underlying_cor_CSD__2[[#This Row],[p1]]*arithmetic_underlying_cor_CSD__2[[#This Row],[p2]]</f>
        <v>1.3894175533365364E-10</v>
      </c>
      <c r="L895" s="1">
        <v>894</v>
      </c>
      <c r="M895" s="1">
        <f>(arithmetic_underlying_cor_CSD__2[[#This Row],[Rank]]/9906756)*0.05</f>
        <v>4.5120723675843026E-6</v>
      </c>
      <c r="N895" s="1">
        <f>IF(arithmetic_underlying_cor_CSD__2[[#This Row],[p1p2]]&lt;arithmetic_underlying_cor_CSD__2[[#This Row],[Benjamini]],1,0)</f>
        <v>1</v>
      </c>
    </row>
    <row r="896" spans="1:14" x14ac:dyDescent="0.35">
      <c r="A896" s="1" t="s">
        <v>145</v>
      </c>
      <c r="B896" s="1" t="s">
        <v>46</v>
      </c>
      <c r="C896" s="1">
        <v>-7.6289079136699998E-3</v>
      </c>
      <c r="D896" s="1">
        <v>0.43207822089600001</v>
      </c>
      <c r="E896" s="1" t="s">
        <v>16</v>
      </c>
      <c r="F896" s="1">
        <v>0.43207822089600001</v>
      </c>
      <c r="G896" s="1">
        <f>ABS(arithmetic_underlying_cor_CSD__2[[#This Row],[rho_BP]])*SQRT(139-2)/SQRT(1-ABS(arithmetic_underlying_cor_CSD__2[[#This Row],[rho_BP]])^2)</f>
        <v>8.9296676357648583E-2</v>
      </c>
      <c r="H896" s="1">
        <f>ABS(arithmetic_underlying_cor_CSD__2[[#This Row],[rho_ctrl]])*SQRT(201-2)/SQRT(1-ABS(arithmetic_underlying_cor_CSD__2[[#This Row],[rho_ctrl]])^2)</f>
        <v>6.7586706285067848</v>
      </c>
      <c r="I896" s="1">
        <f xml:space="preserve"> _xlfn.T.DIST.2T(arithmetic_underlying_cor_CSD__2[[#This Row],[t1]],139-2)</f>
        <v>0.92897654525304851</v>
      </c>
      <c r="J896" s="1">
        <f xml:space="preserve"> _xlfn.T.DIST.2T(arithmetic_underlying_cor_CSD__2[[#This Row],[t2]],201-2)</f>
        <v>1.5060848549091022E-10</v>
      </c>
      <c r="K896" s="1">
        <f>arithmetic_underlying_cor_CSD__2[[#This Row],[p1]]*arithmetic_underlying_cor_CSD__2[[#This Row],[p2]]</f>
        <v>1.3991175053713966E-10</v>
      </c>
      <c r="L896" s="1">
        <v>895</v>
      </c>
      <c r="M896" s="1">
        <f>(arithmetic_underlying_cor_CSD__2[[#This Row],[Rank]]/9906756)*0.05</f>
        <v>4.5171194283981564E-6</v>
      </c>
      <c r="N896" s="1">
        <f>IF(arithmetic_underlying_cor_CSD__2[[#This Row],[p1p2]]&lt;arithmetic_underlying_cor_CSD__2[[#This Row],[Benjamini]],1,0)</f>
        <v>1</v>
      </c>
    </row>
    <row r="897" spans="1:14" x14ac:dyDescent="0.35">
      <c r="A897" s="1" t="s">
        <v>46</v>
      </c>
      <c r="B897" s="1" t="s">
        <v>145</v>
      </c>
      <c r="C897" s="1">
        <v>-7.6289079136699998E-3</v>
      </c>
      <c r="D897" s="1">
        <v>0.43207822089600001</v>
      </c>
      <c r="E897" s="1" t="s">
        <v>16</v>
      </c>
      <c r="F897" s="1">
        <v>0.43207822089600001</v>
      </c>
      <c r="G897" s="1">
        <f>ABS(arithmetic_underlying_cor_CSD__2[[#This Row],[rho_BP]])*SQRT(139-2)/SQRT(1-ABS(arithmetic_underlying_cor_CSD__2[[#This Row],[rho_BP]])^2)</f>
        <v>8.9296676357648583E-2</v>
      </c>
      <c r="H897" s="1">
        <f>ABS(arithmetic_underlying_cor_CSD__2[[#This Row],[rho_ctrl]])*SQRT(201-2)/SQRT(1-ABS(arithmetic_underlying_cor_CSD__2[[#This Row],[rho_ctrl]])^2)</f>
        <v>6.7586706285067848</v>
      </c>
      <c r="I897" s="1">
        <f xml:space="preserve"> _xlfn.T.DIST.2T(arithmetic_underlying_cor_CSD__2[[#This Row],[t1]],139-2)</f>
        <v>0.92897654525304851</v>
      </c>
      <c r="J897" s="1">
        <f xml:space="preserve"> _xlfn.T.DIST.2T(arithmetic_underlying_cor_CSD__2[[#This Row],[t2]],201-2)</f>
        <v>1.5060848549091022E-10</v>
      </c>
      <c r="K897" s="1">
        <f>arithmetic_underlying_cor_CSD__2[[#This Row],[p1]]*arithmetic_underlying_cor_CSD__2[[#This Row],[p2]]</f>
        <v>1.3991175053713966E-10</v>
      </c>
      <c r="L897" s="1">
        <v>896</v>
      </c>
      <c r="M897" s="1">
        <f>(arithmetic_underlying_cor_CSD__2[[#This Row],[Rank]]/9906756)*0.05</f>
        <v>4.5221664892120085E-6</v>
      </c>
      <c r="N897" s="1">
        <f>IF(arithmetic_underlying_cor_CSD__2[[#This Row],[p1p2]]&lt;arithmetic_underlying_cor_CSD__2[[#This Row],[Benjamini]],1,0)</f>
        <v>1</v>
      </c>
    </row>
    <row r="898" spans="1:14" x14ac:dyDescent="0.35">
      <c r="A898" s="1" t="s">
        <v>108</v>
      </c>
      <c r="B898" s="1" t="s">
        <v>695</v>
      </c>
      <c r="C898" s="1">
        <v>0.50023515107899996</v>
      </c>
      <c r="D898" s="1">
        <v>5.9700600099499998E-2</v>
      </c>
      <c r="E898" s="1" t="s">
        <v>16</v>
      </c>
      <c r="F898" s="1">
        <v>0.50023515107899996</v>
      </c>
      <c r="G898" s="1">
        <f>ABS(arithmetic_underlying_cor_CSD__2[[#This Row],[rho_BP]])*SQRT(139-2)/SQRT(1-ABS(arithmetic_underlying_cor_CSD__2[[#This Row],[rho_BP]])^2)</f>
        <v>6.7619501962794004</v>
      </c>
      <c r="H898" s="1">
        <f>ABS(arithmetic_underlying_cor_CSD__2[[#This Row],[rho_ctrl]])*SQRT(201-2)/SQRT(1-ABS(arithmetic_underlying_cor_CSD__2[[#This Row],[rho_ctrl]])^2)</f>
        <v>0.84368546120095289</v>
      </c>
      <c r="I898" s="1">
        <f xml:space="preserve"> _xlfn.T.DIST.2T(arithmetic_underlying_cor_CSD__2[[#This Row],[t1]],139-2)</f>
        <v>3.6063527778650162E-10</v>
      </c>
      <c r="J898" s="1">
        <f xml:space="preserve"> _xlfn.T.DIST.2T(arithmetic_underlying_cor_CSD__2[[#This Row],[t2]],201-2)</f>
        <v>0.39985820685502205</v>
      </c>
      <c r="K898" s="1">
        <f>arithmetic_underlying_cor_CSD__2[[#This Row],[p1]]*arithmetic_underlying_cor_CSD__2[[#This Row],[p2]]</f>
        <v>1.442029755043733E-10</v>
      </c>
      <c r="L898" s="1">
        <v>897</v>
      </c>
      <c r="M898" s="1">
        <f>(arithmetic_underlying_cor_CSD__2[[#This Row],[Rank]]/9906756)*0.05</f>
        <v>4.5272135500258615E-6</v>
      </c>
      <c r="N898" s="1">
        <f>IF(arithmetic_underlying_cor_CSD__2[[#This Row],[p1p2]]&lt;arithmetic_underlying_cor_CSD__2[[#This Row],[Benjamini]],1,0)</f>
        <v>1</v>
      </c>
    </row>
    <row r="899" spans="1:14" x14ac:dyDescent="0.35">
      <c r="A899" s="1" t="s">
        <v>695</v>
      </c>
      <c r="B899" s="1" t="s">
        <v>108</v>
      </c>
      <c r="C899" s="1">
        <v>0.50023515107899996</v>
      </c>
      <c r="D899" s="1">
        <v>5.9700600099499998E-2</v>
      </c>
      <c r="E899" s="1" t="s">
        <v>16</v>
      </c>
      <c r="F899" s="1">
        <v>0.50023515107899996</v>
      </c>
      <c r="G899" s="1">
        <f>ABS(arithmetic_underlying_cor_CSD__2[[#This Row],[rho_BP]])*SQRT(139-2)/SQRT(1-ABS(arithmetic_underlying_cor_CSD__2[[#This Row],[rho_BP]])^2)</f>
        <v>6.7619501962794004</v>
      </c>
      <c r="H899" s="1">
        <f>ABS(arithmetic_underlying_cor_CSD__2[[#This Row],[rho_ctrl]])*SQRT(201-2)/SQRT(1-ABS(arithmetic_underlying_cor_CSD__2[[#This Row],[rho_ctrl]])^2)</f>
        <v>0.84368546120095289</v>
      </c>
      <c r="I899" s="1">
        <f xml:space="preserve"> _xlfn.T.DIST.2T(arithmetic_underlying_cor_CSD__2[[#This Row],[t1]],139-2)</f>
        <v>3.6063527778650162E-10</v>
      </c>
      <c r="J899" s="1">
        <f xml:space="preserve"> _xlfn.T.DIST.2T(arithmetic_underlying_cor_CSD__2[[#This Row],[t2]],201-2)</f>
        <v>0.39985820685502205</v>
      </c>
      <c r="K899" s="1">
        <f>arithmetic_underlying_cor_CSD__2[[#This Row],[p1]]*arithmetic_underlying_cor_CSD__2[[#This Row],[p2]]</f>
        <v>1.442029755043733E-10</v>
      </c>
      <c r="L899" s="1">
        <v>898</v>
      </c>
      <c r="M899" s="1">
        <f>(arithmetic_underlying_cor_CSD__2[[#This Row],[Rank]]/9906756)*0.05</f>
        <v>4.5322606108397144E-6</v>
      </c>
      <c r="N899" s="1">
        <f>IF(arithmetic_underlying_cor_CSD__2[[#This Row],[p1p2]]&lt;arithmetic_underlying_cor_CSD__2[[#This Row],[Benjamini]],1,0)</f>
        <v>1</v>
      </c>
    </row>
    <row r="900" spans="1:14" x14ac:dyDescent="0.35">
      <c r="A900" s="1" t="s">
        <v>137</v>
      </c>
      <c r="B900" s="1" t="s">
        <v>28</v>
      </c>
      <c r="C900" s="1">
        <v>-0.50258574100700004</v>
      </c>
      <c r="D900" s="1">
        <v>-4.6781903482600001E-2</v>
      </c>
      <c r="E900" s="1" t="s">
        <v>16</v>
      </c>
      <c r="F900" s="1">
        <v>-0.50258574100700004</v>
      </c>
      <c r="G900" s="1">
        <f>ABS(arithmetic_underlying_cor_CSD__2[[#This Row],[rho_BP]])*SQRT(139-2)/SQRT(1-ABS(arithmetic_underlying_cor_CSD__2[[#This Row],[rho_BP]])^2)</f>
        <v>6.8044291993082799</v>
      </c>
      <c r="H900" s="1">
        <f>ABS(arithmetic_underlying_cor_CSD__2[[#This Row],[rho_ctrl]])*SQRT(201-2)/SQRT(1-ABS(arithmetic_underlying_cor_CSD__2[[#This Row],[rho_ctrl]])^2)</f>
        <v>0.66066330321681876</v>
      </c>
      <c r="I900" s="1">
        <f xml:space="preserve"> _xlfn.T.DIST.2T(arithmetic_underlying_cor_CSD__2[[#This Row],[t1]],139-2)</f>
        <v>2.8937495150478555E-10</v>
      </c>
      <c r="J900" s="1">
        <f xml:space="preserve"> _xlfn.T.DIST.2T(arithmetic_underlying_cor_CSD__2[[#This Row],[t2]],201-2)</f>
        <v>0.50959232346018424</v>
      </c>
      <c r="K900" s="1">
        <f>arithmetic_underlying_cor_CSD__2[[#This Row],[p1]]*arithmetic_underlying_cor_CSD__2[[#This Row],[p2]]</f>
        <v>1.474632538885018E-10</v>
      </c>
      <c r="L900" s="1">
        <v>899</v>
      </c>
      <c r="M900" s="1">
        <f>(arithmetic_underlying_cor_CSD__2[[#This Row],[Rank]]/9906756)*0.05</f>
        <v>4.5373076716535665E-6</v>
      </c>
      <c r="N900" s="1">
        <f>IF(arithmetic_underlying_cor_CSD__2[[#This Row],[p1p2]]&lt;arithmetic_underlying_cor_CSD__2[[#This Row],[Benjamini]],1,0)</f>
        <v>1</v>
      </c>
    </row>
    <row r="901" spans="1:14" x14ac:dyDescent="0.35">
      <c r="A901" s="1" t="s">
        <v>28</v>
      </c>
      <c r="B901" s="1" t="s">
        <v>137</v>
      </c>
      <c r="C901" s="1">
        <v>-0.50258574100700004</v>
      </c>
      <c r="D901" s="1">
        <v>-4.6781903482600001E-2</v>
      </c>
      <c r="E901" s="1" t="s">
        <v>16</v>
      </c>
      <c r="F901" s="1">
        <v>-0.50258574100700004</v>
      </c>
      <c r="G901" s="1">
        <f>ABS(arithmetic_underlying_cor_CSD__2[[#This Row],[rho_BP]])*SQRT(139-2)/SQRT(1-ABS(arithmetic_underlying_cor_CSD__2[[#This Row],[rho_BP]])^2)</f>
        <v>6.8044291993082799</v>
      </c>
      <c r="H901" s="1">
        <f>ABS(arithmetic_underlying_cor_CSD__2[[#This Row],[rho_ctrl]])*SQRT(201-2)/SQRT(1-ABS(arithmetic_underlying_cor_CSD__2[[#This Row],[rho_ctrl]])^2)</f>
        <v>0.66066330321681876</v>
      </c>
      <c r="I901" s="1">
        <f xml:space="preserve"> _xlfn.T.DIST.2T(arithmetic_underlying_cor_CSD__2[[#This Row],[t1]],139-2)</f>
        <v>2.8937495150478555E-10</v>
      </c>
      <c r="J901" s="1">
        <f xml:space="preserve"> _xlfn.T.DIST.2T(arithmetic_underlying_cor_CSD__2[[#This Row],[t2]],201-2)</f>
        <v>0.50959232346018424</v>
      </c>
      <c r="K901" s="1">
        <f>arithmetic_underlying_cor_CSD__2[[#This Row],[p1]]*arithmetic_underlying_cor_CSD__2[[#This Row],[p2]]</f>
        <v>1.474632538885018E-10</v>
      </c>
      <c r="L901" s="1">
        <v>900</v>
      </c>
      <c r="M901" s="1">
        <f>(arithmetic_underlying_cor_CSD__2[[#This Row],[Rank]]/9906756)*0.05</f>
        <v>4.5423547324674195E-6</v>
      </c>
      <c r="N901" s="1">
        <f>IF(arithmetic_underlying_cor_CSD__2[[#This Row],[p1p2]]&lt;arithmetic_underlying_cor_CSD__2[[#This Row],[Benjamini]],1,0)</f>
        <v>1</v>
      </c>
    </row>
    <row r="902" spans="1:14" x14ac:dyDescent="0.35">
      <c r="A902" s="1" t="s">
        <v>231</v>
      </c>
      <c r="B902" s="1" t="s">
        <v>38</v>
      </c>
      <c r="C902" s="1">
        <v>-0.49736310863299998</v>
      </c>
      <c r="D902" s="1">
        <v>-6.8311737810899997E-2</v>
      </c>
      <c r="E902" s="1" t="s">
        <v>16</v>
      </c>
      <c r="F902" s="1">
        <v>-0.49736310863299998</v>
      </c>
      <c r="G902" s="1">
        <f>ABS(arithmetic_underlying_cor_CSD__2[[#This Row],[rho_BP]])*SQRT(139-2)/SQRT(1-ABS(arithmetic_underlying_cor_CSD__2[[#This Row],[rho_BP]])^2)</f>
        <v>6.710318089285745</v>
      </c>
      <c r="H902" s="1">
        <f>ABS(arithmetic_underlying_cor_CSD__2[[#This Row],[rho_ctrl]])*SQRT(201-2)/SQRT(1-ABS(arithmetic_underlying_cor_CSD__2[[#This Row],[rho_ctrl]])^2)</f>
        <v>0.96591199603162337</v>
      </c>
      <c r="I902" s="1">
        <f xml:space="preserve"> _xlfn.T.DIST.2T(arithmetic_underlying_cor_CSD__2[[#This Row],[t1]],139-2)</f>
        <v>4.7087345656595013E-10</v>
      </c>
      <c r="J902" s="1">
        <f xml:space="preserve"> _xlfn.T.DIST.2T(arithmetic_underlying_cor_CSD__2[[#This Row],[t2]],201-2)</f>
        <v>0.33526058852244423</v>
      </c>
      <c r="K902" s="1">
        <f>arithmetic_underlying_cor_CSD__2[[#This Row],[p1]]*arithmetic_underlying_cor_CSD__2[[#This Row],[p2]]</f>
        <v>1.5786531216789802E-10</v>
      </c>
      <c r="L902" s="1">
        <v>901</v>
      </c>
      <c r="M902" s="1">
        <f>(arithmetic_underlying_cor_CSD__2[[#This Row],[Rank]]/9906756)*0.05</f>
        <v>4.5474017932812716E-6</v>
      </c>
      <c r="N902" s="1">
        <f>IF(arithmetic_underlying_cor_CSD__2[[#This Row],[p1p2]]&lt;arithmetic_underlying_cor_CSD__2[[#This Row],[Benjamini]],1,0)</f>
        <v>1</v>
      </c>
    </row>
    <row r="903" spans="1:14" x14ac:dyDescent="0.35">
      <c r="A903" s="1" t="s">
        <v>38</v>
      </c>
      <c r="B903" s="1" t="s">
        <v>231</v>
      </c>
      <c r="C903" s="1">
        <v>-0.49736310863299998</v>
      </c>
      <c r="D903" s="1">
        <v>-6.8311737810899997E-2</v>
      </c>
      <c r="E903" s="1" t="s">
        <v>16</v>
      </c>
      <c r="F903" s="1">
        <v>-0.49736310863299998</v>
      </c>
      <c r="G903" s="1">
        <f>ABS(arithmetic_underlying_cor_CSD__2[[#This Row],[rho_BP]])*SQRT(139-2)/SQRT(1-ABS(arithmetic_underlying_cor_CSD__2[[#This Row],[rho_BP]])^2)</f>
        <v>6.710318089285745</v>
      </c>
      <c r="H903" s="1">
        <f>ABS(arithmetic_underlying_cor_CSD__2[[#This Row],[rho_ctrl]])*SQRT(201-2)/SQRT(1-ABS(arithmetic_underlying_cor_CSD__2[[#This Row],[rho_ctrl]])^2)</f>
        <v>0.96591199603162337</v>
      </c>
      <c r="I903" s="1">
        <f xml:space="preserve"> _xlfn.T.DIST.2T(arithmetic_underlying_cor_CSD__2[[#This Row],[t1]],139-2)</f>
        <v>4.7087345656595013E-10</v>
      </c>
      <c r="J903" s="1">
        <f xml:space="preserve"> _xlfn.T.DIST.2T(arithmetic_underlying_cor_CSD__2[[#This Row],[t2]],201-2)</f>
        <v>0.33526058852244423</v>
      </c>
      <c r="K903" s="1">
        <f>arithmetic_underlying_cor_CSD__2[[#This Row],[p1]]*arithmetic_underlying_cor_CSD__2[[#This Row],[p2]]</f>
        <v>1.5786531216789802E-10</v>
      </c>
      <c r="L903" s="1">
        <v>902</v>
      </c>
      <c r="M903" s="1">
        <f>(arithmetic_underlying_cor_CSD__2[[#This Row],[Rank]]/9906756)*0.05</f>
        <v>4.5524488540951246E-6</v>
      </c>
      <c r="N903" s="1">
        <f>IF(arithmetic_underlying_cor_CSD__2[[#This Row],[p1p2]]&lt;arithmetic_underlying_cor_CSD__2[[#This Row],[Benjamini]],1,0)</f>
        <v>1</v>
      </c>
    </row>
    <row r="904" spans="1:14" x14ac:dyDescent="0.35">
      <c r="A904" s="1" t="s">
        <v>206</v>
      </c>
      <c r="B904" s="1" t="s">
        <v>209</v>
      </c>
      <c r="C904" s="1">
        <v>0.50000452518000005</v>
      </c>
      <c r="D904" s="1">
        <v>5.3970395920399997E-2</v>
      </c>
      <c r="E904" s="1" t="s">
        <v>16</v>
      </c>
      <c r="F904" s="1">
        <v>0.50000452518000005</v>
      </c>
      <c r="G904" s="1">
        <f>ABS(arithmetic_underlying_cor_CSD__2[[#This Row],[rho_BP]])*SQRT(139-2)/SQRT(1-ABS(arithmetic_underlying_cor_CSD__2[[#This Row],[rho_BP]])^2)</f>
        <v>6.7577931909043221</v>
      </c>
      <c r="H904" s="1">
        <f>ABS(arithmetic_underlying_cor_CSD__2[[#This Row],[rho_ctrl]])*SQRT(201-2)/SQRT(1-ABS(arithmetic_underlying_cor_CSD__2[[#This Row],[rho_ctrl]])^2)</f>
        <v>0.76245738008794528</v>
      </c>
      <c r="I904" s="1">
        <f xml:space="preserve"> _xlfn.T.DIST.2T(arithmetic_underlying_cor_CSD__2[[#This Row],[t1]],139-2)</f>
        <v>3.684763187647044E-10</v>
      </c>
      <c r="J904" s="1">
        <f xml:space="preserve"> _xlfn.T.DIST.2T(arithmetic_underlying_cor_CSD__2[[#This Row],[t2]],201-2)</f>
        <v>0.44668986470268413</v>
      </c>
      <c r="K904" s="1">
        <f>arithmetic_underlying_cor_CSD__2[[#This Row],[p1]]*arithmetic_underlying_cor_CSD__2[[#This Row],[p2]]</f>
        <v>1.6459463697514891E-10</v>
      </c>
      <c r="L904" s="1">
        <v>903</v>
      </c>
      <c r="M904" s="1">
        <f>(arithmetic_underlying_cor_CSD__2[[#This Row],[Rank]]/9906756)*0.05</f>
        <v>4.5574959149089775E-6</v>
      </c>
      <c r="N904" s="1">
        <f>IF(arithmetic_underlying_cor_CSD__2[[#This Row],[p1p2]]&lt;arithmetic_underlying_cor_CSD__2[[#This Row],[Benjamini]],1,0)</f>
        <v>1</v>
      </c>
    </row>
    <row r="905" spans="1:14" x14ac:dyDescent="0.35">
      <c r="A905" s="1" t="s">
        <v>209</v>
      </c>
      <c r="B905" s="1" t="s">
        <v>206</v>
      </c>
      <c r="C905" s="1">
        <v>0.50000452518000005</v>
      </c>
      <c r="D905" s="1">
        <v>5.3970395920399997E-2</v>
      </c>
      <c r="E905" s="1" t="s">
        <v>16</v>
      </c>
      <c r="F905" s="1">
        <v>0.50000452518000005</v>
      </c>
      <c r="G905" s="1">
        <f>ABS(arithmetic_underlying_cor_CSD__2[[#This Row],[rho_BP]])*SQRT(139-2)/SQRT(1-ABS(arithmetic_underlying_cor_CSD__2[[#This Row],[rho_BP]])^2)</f>
        <v>6.7577931909043221</v>
      </c>
      <c r="H905" s="1">
        <f>ABS(arithmetic_underlying_cor_CSD__2[[#This Row],[rho_ctrl]])*SQRT(201-2)/SQRT(1-ABS(arithmetic_underlying_cor_CSD__2[[#This Row],[rho_ctrl]])^2)</f>
        <v>0.76245738008794528</v>
      </c>
      <c r="I905" s="1">
        <f xml:space="preserve"> _xlfn.T.DIST.2T(arithmetic_underlying_cor_CSD__2[[#This Row],[t1]],139-2)</f>
        <v>3.684763187647044E-10</v>
      </c>
      <c r="J905" s="1">
        <f xml:space="preserve"> _xlfn.T.DIST.2T(arithmetic_underlying_cor_CSD__2[[#This Row],[t2]],201-2)</f>
        <v>0.44668986470268413</v>
      </c>
      <c r="K905" s="1">
        <f>arithmetic_underlying_cor_CSD__2[[#This Row],[p1]]*arithmetic_underlying_cor_CSD__2[[#This Row],[p2]]</f>
        <v>1.6459463697514891E-10</v>
      </c>
      <c r="L905" s="1">
        <v>904</v>
      </c>
      <c r="M905" s="1">
        <f>(arithmetic_underlying_cor_CSD__2[[#This Row],[Rank]]/9906756)*0.05</f>
        <v>4.5625429757228296E-6</v>
      </c>
      <c r="N905" s="1">
        <f>IF(arithmetic_underlying_cor_CSD__2[[#This Row],[p1p2]]&lt;arithmetic_underlying_cor_CSD__2[[#This Row],[Benjamini]],1,0)</f>
        <v>1</v>
      </c>
    </row>
    <row r="906" spans="1:14" x14ac:dyDescent="0.35">
      <c r="A906" s="1" t="s">
        <v>108</v>
      </c>
      <c r="B906" s="1" t="s">
        <v>318</v>
      </c>
      <c r="C906" s="1">
        <v>0.49811112374099997</v>
      </c>
      <c r="D906" s="1">
        <v>6.0903619403000001E-2</v>
      </c>
      <c r="E906" s="1" t="s">
        <v>16</v>
      </c>
      <c r="F906" s="1">
        <v>0.49811112374099997</v>
      </c>
      <c r="G906" s="1">
        <f>ABS(arithmetic_underlying_cor_CSD__2[[#This Row],[rho_BP]])*SQRT(139-2)/SQRT(1-ABS(arithmetic_underlying_cor_CSD__2[[#This Row],[rho_BP]])^2)</f>
        <v>6.7237371075074748</v>
      </c>
      <c r="H906" s="1">
        <f>ABS(arithmetic_underlying_cor_CSD__2[[#This Row],[rho_ctrl]])*SQRT(201-2)/SQRT(1-ABS(arithmetic_underlying_cor_CSD__2[[#This Row],[rho_ctrl]])^2)</f>
        <v>0.86074912943037774</v>
      </c>
      <c r="I906" s="1">
        <f xml:space="preserve"> _xlfn.T.DIST.2T(arithmetic_underlying_cor_CSD__2[[#This Row],[t1]],139-2)</f>
        <v>4.3937808294707393E-10</v>
      </c>
      <c r="J906" s="1">
        <f xml:space="preserve"> _xlfn.T.DIST.2T(arithmetic_underlying_cor_CSD__2[[#This Row],[t2]],201-2)</f>
        <v>0.39041209620224615</v>
      </c>
      <c r="K906" s="1">
        <f>arithmetic_underlying_cor_CSD__2[[#This Row],[p1]]*arithmetic_underlying_cor_CSD__2[[#This Row],[p2]]</f>
        <v>1.7153851838869152E-10</v>
      </c>
      <c r="L906" s="1">
        <v>905</v>
      </c>
      <c r="M906" s="1">
        <f>(arithmetic_underlying_cor_CSD__2[[#This Row],[Rank]]/9906756)*0.05</f>
        <v>4.5675900365366834E-6</v>
      </c>
      <c r="N906" s="1">
        <f>IF(arithmetic_underlying_cor_CSD__2[[#This Row],[p1p2]]&lt;arithmetic_underlying_cor_CSD__2[[#This Row],[Benjamini]],1,0)</f>
        <v>1</v>
      </c>
    </row>
    <row r="907" spans="1:14" x14ac:dyDescent="0.35">
      <c r="A907" s="1" t="s">
        <v>318</v>
      </c>
      <c r="B907" s="1" t="s">
        <v>108</v>
      </c>
      <c r="C907" s="1">
        <v>0.49811112374099997</v>
      </c>
      <c r="D907" s="1">
        <v>6.0903619403000001E-2</v>
      </c>
      <c r="E907" s="1" t="s">
        <v>16</v>
      </c>
      <c r="F907" s="1">
        <v>0.49811112374099997</v>
      </c>
      <c r="G907" s="1">
        <f>ABS(arithmetic_underlying_cor_CSD__2[[#This Row],[rho_BP]])*SQRT(139-2)/SQRT(1-ABS(arithmetic_underlying_cor_CSD__2[[#This Row],[rho_BP]])^2)</f>
        <v>6.7237371075074748</v>
      </c>
      <c r="H907" s="1">
        <f>ABS(arithmetic_underlying_cor_CSD__2[[#This Row],[rho_ctrl]])*SQRT(201-2)/SQRT(1-ABS(arithmetic_underlying_cor_CSD__2[[#This Row],[rho_ctrl]])^2)</f>
        <v>0.86074912943037774</v>
      </c>
      <c r="I907" s="1">
        <f xml:space="preserve"> _xlfn.T.DIST.2T(arithmetic_underlying_cor_CSD__2[[#This Row],[t1]],139-2)</f>
        <v>4.3937808294707393E-10</v>
      </c>
      <c r="J907" s="1">
        <f xml:space="preserve"> _xlfn.T.DIST.2T(arithmetic_underlying_cor_CSD__2[[#This Row],[t2]],201-2)</f>
        <v>0.39041209620224615</v>
      </c>
      <c r="K907" s="1">
        <f>arithmetic_underlying_cor_CSD__2[[#This Row],[p1]]*arithmetic_underlying_cor_CSD__2[[#This Row],[p2]]</f>
        <v>1.7153851838869152E-10</v>
      </c>
      <c r="L907" s="1">
        <v>906</v>
      </c>
      <c r="M907" s="1">
        <f>(arithmetic_underlying_cor_CSD__2[[#This Row],[Rank]]/9906756)*0.05</f>
        <v>4.5726370973505355E-6</v>
      </c>
      <c r="N907" s="1">
        <f>IF(arithmetic_underlying_cor_CSD__2[[#This Row],[p1p2]]&lt;arithmetic_underlying_cor_CSD__2[[#This Row],[Benjamini]],1,0)</f>
        <v>1</v>
      </c>
    </row>
    <row r="908" spans="1:14" x14ac:dyDescent="0.35">
      <c r="A908" s="1" t="s">
        <v>662</v>
      </c>
      <c r="B908" s="1" t="s">
        <v>535</v>
      </c>
      <c r="C908" s="1">
        <v>-0.49768916546800002</v>
      </c>
      <c r="D908" s="1">
        <v>-6.2252407960199999E-2</v>
      </c>
      <c r="E908" s="1" t="s">
        <v>16</v>
      </c>
      <c r="F908" s="1">
        <v>-0.49768916546800002</v>
      </c>
      <c r="G908" s="1">
        <f>ABS(arithmetic_underlying_cor_CSD__2[[#This Row],[rho_BP]])*SQRT(139-2)/SQRT(1-ABS(arithmetic_underlying_cor_CSD__2[[#This Row],[rho_BP]])^2)</f>
        <v>6.7161649369896965</v>
      </c>
      <c r="H908" s="1">
        <f>ABS(arithmetic_underlying_cor_CSD__2[[#This Row],[rho_ctrl]])*SQRT(201-2)/SQRT(1-ABS(arithmetic_underlying_cor_CSD__2[[#This Row],[rho_ctrl]])^2)</f>
        <v>0.87988487454713804</v>
      </c>
      <c r="I908" s="1">
        <f xml:space="preserve"> _xlfn.T.DIST.2T(arithmetic_underlying_cor_CSD__2[[#This Row],[t1]],139-2)</f>
        <v>4.5688569268581501E-10</v>
      </c>
      <c r="J908" s="1">
        <f xml:space="preserve"> _xlfn.T.DIST.2T(arithmetic_underlying_cor_CSD__2[[#This Row],[t2]],201-2)</f>
        <v>0.3799829915032118</v>
      </c>
      <c r="K908" s="1">
        <f>arithmetic_underlying_cor_CSD__2[[#This Row],[p1]]*arithmetic_underlying_cor_CSD__2[[#This Row],[p2]]</f>
        <v>1.7360879228177309E-10</v>
      </c>
      <c r="L908" s="1">
        <v>907</v>
      </c>
      <c r="M908" s="1">
        <f>(arithmetic_underlying_cor_CSD__2[[#This Row],[Rank]]/9906756)*0.05</f>
        <v>4.5776841581643885E-6</v>
      </c>
      <c r="N908" s="1">
        <f>IF(arithmetic_underlying_cor_CSD__2[[#This Row],[p1p2]]&lt;arithmetic_underlying_cor_CSD__2[[#This Row],[Benjamini]],1,0)</f>
        <v>1</v>
      </c>
    </row>
    <row r="909" spans="1:14" x14ac:dyDescent="0.35">
      <c r="A909" s="1" t="s">
        <v>535</v>
      </c>
      <c r="B909" s="1" t="s">
        <v>662</v>
      </c>
      <c r="C909" s="1">
        <v>-0.49768916546800002</v>
      </c>
      <c r="D909" s="1">
        <v>-6.2252407960199999E-2</v>
      </c>
      <c r="E909" s="1" t="s">
        <v>16</v>
      </c>
      <c r="F909" s="1">
        <v>-0.49768916546800002</v>
      </c>
      <c r="G909" s="1">
        <f>ABS(arithmetic_underlying_cor_CSD__2[[#This Row],[rho_BP]])*SQRT(139-2)/SQRT(1-ABS(arithmetic_underlying_cor_CSD__2[[#This Row],[rho_BP]])^2)</f>
        <v>6.7161649369896965</v>
      </c>
      <c r="H909" s="1">
        <f>ABS(arithmetic_underlying_cor_CSD__2[[#This Row],[rho_ctrl]])*SQRT(201-2)/SQRT(1-ABS(arithmetic_underlying_cor_CSD__2[[#This Row],[rho_ctrl]])^2)</f>
        <v>0.87988487454713804</v>
      </c>
      <c r="I909" s="1">
        <f xml:space="preserve"> _xlfn.T.DIST.2T(arithmetic_underlying_cor_CSD__2[[#This Row],[t1]],139-2)</f>
        <v>4.5688569268581501E-10</v>
      </c>
      <c r="J909" s="1">
        <f xml:space="preserve"> _xlfn.T.DIST.2T(arithmetic_underlying_cor_CSD__2[[#This Row],[t2]],201-2)</f>
        <v>0.3799829915032118</v>
      </c>
      <c r="K909" s="1">
        <f>arithmetic_underlying_cor_CSD__2[[#This Row],[p1]]*arithmetic_underlying_cor_CSD__2[[#This Row],[p2]]</f>
        <v>1.7360879228177309E-10</v>
      </c>
      <c r="L909" s="1">
        <v>908</v>
      </c>
      <c r="M909" s="1">
        <f>(arithmetic_underlying_cor_CSD__2[[#This Row],[Rank]]/9906756)*0.05</f>
        <v>4.5827312189782415E-6</v>
      </c>
      <c r="N909" s="1">
        <f>IF(arithmetic_underlying_cor_CSD__2[[#This Row],[p1p2]]&lt;arithmetic_underlying_cor_CSD__2[[#This Row],[Benjamini]],1,0)</f>
        <v>1</v>
      </c>
    </row>
    <row r="910" spans="1:14" x14ac:dyDescent="0.35">
      <c r="A910" s="1" t="s">
        <v>399</v>
      </c>
      <c r="B910" s="1" t="s">
        <v>20</v>
      </c>
      <c r="C910" s="1">
        <v>0.49829087050400001</v>
      </c>
      <c r="D910" s="1">
        <v>5.7839553731300002E-2</v>
      </c>
      <c r="E910" s="1" t="s">
        <v>16</v>
      </c>
      <c r="F910" s="1">
        <v>0.49829087050400001</v>
      </c>
      <c r="G910" s="1">
        <f>ABS(arithmetic_underlying_cor_CSD__2[[#This Row],[rho_BP]])*SQRT(139-2)/SQRT(1-ABS(arithmetic_underlying_cor_CSD__2[[#This Row],[rho_BP]])^2)</f>
        <v>6.7269646469191189</v>
      </c>
      <c r="H910" s="1">
        <f>ABS(arithmetic_underlying_cor_CSD__2[[#This Row],[rho_ctrl]])*SQRT(201-2)/SQRT(1-ABS(arithmetic_underlying_cor_CSD__2[[#This Row],[rho_ctrl]])^2)</f>
        <v>0.81729555494714723</v>
      </c>
      <c r="I910" s="1">
        <f xml:space="preserve"> _xlfn.T.DIST.2T(arithmetic_underlying_cor_CSD__2[[#This Row],[t1]],139-2)</f>
        <v>4.3211844367164456E-10</v>
      </c>
      <c r="J910" s="1">
        <f xml:space="preserve"> _xlfn.T.DIST.2T(arithmetic_underlying_cor_CSD__2[[#This Row],[t2]],201-2)</f>
        <v>0.41473695997119353</v>
      </c>
      <c r="K910" s="1">
        <f>arithmetic_underlying_cor_CSD__2[[#This Row],[p1]]*arithmetic_underlying_cor_CSD__2[[#This Row],[p2]]</f>
        <v>1.7921548967586129E-10</v>
      </c>
      <c r="L910" s="1">
        <v>909</v>
      </c>
      <c r="M910" s="1">
        <f>(arithmetic_underlying_cor_CSD__2[[#This Row],[Rank]]/9906756)*0.05</f>
        <v>4.5877782797920936E-6</v>
      </c>
      <c r="N910" s="1">
        <f>IF(arithmetic_underlying_cor_CSD__2[[#This Row],[p1p2]]&lt;arithmetic_underlying_cor_CSD__2[[#This Row],[Benjamini]],1,0)</f>
        <v>1</v>
      </c>
    </row>
    <row r="911" spans="1:14" x14ac:dyDescent="0.35">
      <c r="A911" s="1" t="s">
        <v>20</v>
      </c>
      <c r="B911" s="1" t="s">
        <v>399</v>
      </c>
      <c r="C911" s="1">
        <v>0.49829087050400001</v>
      </c>
      <c r="D911" s="1">
        <v>5.7839553731300002E-2</v>
      </c>
      <c r="E911" s="1" t="s">
        <v>16</v>
      </c>
      <c r="F911" s="1">
        <v>0.49829087050400001</v>
      </c>
      <c r="G911" s="1">
        <f>ABS(arithmetic_underlying_cor_CSD__2[[#This Row],[rho_BP]])*SQRT(139-2)/SQRT(1-ABS(arithmetic_underlying_cor_CSD__2[[#This Row],[rho_BP]])^2)</f>
        <v>6.7269646469191189</v>
      </c>
      <c r="H911" s="1">
        <f>ABS(arithmetic_underlying_cor_CSD__2[[#This Row],[rho_ctrl]])*SQRT(201-2)/SQRT(1-ABS(arithmetic_underlying_cor_CSD__2[[#This Row],[rho_ctrl]])^2)</f>
        <v>0.81729555494714723</v>
      </c>
      <c r="I911" s="1">
        <f xml:space="preserve"> _xlfn.T.DIST.2T(arithmetic_underlying_cor_CSD__2[[#This Row],[t1]],139-2)</f>
        <v>4.3211844367164456E-10</v>
      </c>
      <c r="J911" s="1">
        <f xml:space="preserve"> _xlfn.T.DIST.2T(arithmetic_underlying_cor_CSD__2[[#This Row],[t2]],201-2)</f>
        <v>0.41473695997119353</v>
      </c>
      <c r="K911" s="1">
        <f>arithmetic_underlying_cor_CSD__2[[#This Row],[p1]]*arithmetic_underlying_cor_CSD__2[[#This Row],[p2]]</f>
        <v>1.7921548967586129E-10</v>
      </c>
      <c r="L911" s="1">
        <v>910</v>
      </c>
      <c r="M911" s="1">
        <f>(arithmetic_underlying_cor_CSD__2[[#This Row],[Rank]]/9906756)*0.05</f>
        <v>4.5928253406059465E-6</v>
      </c>
      <c r="N911" s="1">
        <f>IF(arithmetic_underlying_cor_CSD__2[[#This Row],[p1p2]]&lt;arithmetic_underlying_cor_CSD__2[[#This Row],[Benjamini]],1,0)</f>
        <v>1</v>
      </c>
    </row>
    <row r="912" spans="1:14" x14ac:dyDescent="0.35">
      <c r="A912" s="1" t="s">
        <v>257</v>
      </c>
      <c r="B912" s="1" t="s">
        <v>363</v>
      </c>
      <c r="C912" s="1">
        <v>0.505946870504</v>
      </c>
      <c r="D912" s="1">
        <v>-1.1329579602E-2</v>
      </c>
      <c r="E912" s="1" t="s">
        <v>16</v>
      </c>
      <c r="F912" s="1">
        <v>0.505946870504</v>
      </c>
      <c r="G912" s="1">
        <f>ABS(arithmetic_underlying_cor_CSD__2[[#This Row],[rho_BP]])*SQRT(139-2)/SQRT(1-ABS(arithmetic_underlying_cor_CSD__2[[#This Row],[rho_BP]])^2)</f>
        <v>6.8655217143427443</v>
      </c>
      <c r="H912" s="1">
        <f>ABS(arithmetic_underlying_cor_CSD__2[[#This Row],[rho_ctrl]])*SQRT(201-2)/SQRT(1-ABS(arithmetic_underlying_cor_CSD__2[[#This Row],[rho_ctrl]])^2)</f>
        <v>0.15983364660863125</v>
      </c>
      <c r="I912" s="1">
        <f xml:space="preserve"> _xlfn.T.DIST.2T(arithmetic_underlying_cor_CSD__2[[#This Row],[t1]],139-2)</f>
        <v>2.1061205127353977E-10</v>
      </c>
      <c r="J912" s="1">
        <f xml:space="preserve"> _xlfn.T.DIST.2T(arithmetic_underlying_cor_CSD__2[[#This Row],[t2]],201-2)</f>
        <v>0.87317423384909021</v>
      </c>
      <c r="K912" s="1">
        <f>arithmetic_underlying_cor_CSD__2[[#This Row],[p1]]*arithmetic_underlying_cor_CSD__2[[#This Row],[p2]]</f>
        <v>1.8390101651015839E-10</v>
      </c>
      <c r="L912" s="1">
        <v>911</v>
      </c>
      <c r="M912" s="1">
        <f>(arithmetic_underlying_cor_CSD__2[[#This Row],[Rank]]/9906756)*0.05</f>
        <v>4.5978724014197986E-6</v>
      </c>
      <c r="N912" s="1">
        <f>IF(arithmetic_underlying_cor_CSD__2[[#This Row],[p1p2]]&lt;arithmetic_underlying_cor_CSD__2[[#This Row],[Benjamini]],1,0)</f>
        <v>1</v>
      </c>
    </row>
    <row r="913" spans="1:14" x14ac:dyDescent="0.35">
      <c r="A913" s="1" t="s">
        <v>363</v>
      </c>
      <c r="B913" s="1" t="s">
        <v>257</v>
      </c>
      <c r="C913" s="1">
        <v>0.505946870504</v>
      </c>
      <c r="D913" s="1">
        <v>-1.1329579602E-2</v>
      </c>
      <c r="E913" s="1" t="s">
        <v>16</v>
      </c>
      <c r="F913" s="1">
        <v>0.505946870504</v>
      </c>
      <c r="G913" s="1">
        <f>ABS(arithmetic_underlying_cor_CSD__2[[#This Row],[rho_BP]])*SQRT(139-2)/SQRT(1-ABS(arithmetic_underlying_cor_CSD__2[[#This Row],[rho_BP]])^2)</f>
        <v>6.8655217143427443</v>
      </c>
      <c r="H913" s="1">
        <f>ABS(arithmetic_underlying_cor_CSD__2[[#This Row],[rho_ctrl]])*SQRT(201-2)/SQRT(1-ABS(arithmetic_underlying_cor_CSD__2[[#This Row],[rho_ctrl]])^2)</f>
        <v>0.15983364660863125</v>
      </c>
      <c r="I913" s="1">
        <f xml:space="preserve"> _xlfn.T.DIST.2T(arithmetic_underlying_cor_CSD__2[[#This Row],[t1]],139-2)</f>
        <v>2.1061205127353977E-10</v>
      </c>
      <c r="J913" s="1">
        <f xml:space="preserve"> _xlfn.T.DIST.2T(arithmetic_underlying_cor_CSD__2[[#This Row],[t2]],201-2)</f>
        <v>0.87317423384909021</v>
      </c>
      <c r="K913" s="1">
        <f>arithmetic_underlying_cor_CSD__2[[#This Row],[p1]]*arithmetic_underlying_cor_CSD__2[[#This Row],[p2]]</f>
        <v>1.8390101651015839E-10</v>
      </c>
      <c r="L913" s="1">
        <v>912</v>
      </c>
      <c r="M913" s="1">
        <f>(arithmetic_underlying_cor_CSD__2[[#This Row],[Rank]]/9906756)*0.05</f>
        <v>4.6029194622336516E-6</v>
      </c>
      <c r="N913" s="1">
        <f>IF(arithmetic_underlying_cor_CSD__2[[#This Row],[p1p2]]&lt;arithmetic_underlying_cor_CSD__2[[#This Row],[Benjamini]],1,0)</f>
        <v>1</v>
      </c>
    </row>
    <row r="914" spans="1:14" x14ac:dyDescent="0.35">
      <c r="A914" s="1" t="s">
        <v>390</v>
      </c>
      <c r="B914" s="1" t="s">
        <v>435</v>
      </c>
      <c r="C914" s="1">
        <v>-3.9027848920899998E-3</v>
      </c>
      <c r="D914" s="1">
        <v>-0.42966500000000002</v>
      </c>
      <c r="E914" s="1" t="s">
        <v>16</v>
      </c>
      <c r="F914" s="1">
        <v>-0.42966500000000002</v>
      </c>
      <c r="G914" s="1">
        <f>ABS(arithmetic_underlying_cor_CSD__2[[#This Row],[rho_BP]])*SQRT(139-2)/SQRT(1-ABS(arithmetic_underlying_cor_CSD__2[[#This Row],[rho_BP]])^2)</f>
        <v>4.5681273881741473E-2</v>
      </c>
      <c r="H914" s="1">
        <f>ABS(arithmetic_underlying_cor_CSD__2[[#This Row],[rho_ctrl]])*SQRT(201-2)/SQRT(1-ABS(arithmetic_underlying_cor_CSD__2[[#This Row],[rho_ctrl]])^2)</f>
        <v>6.7123464132696737</v>
      </c>
      <c r="I914" s="1">
        <f xml:space="preserve"> _xlfn.T.DIST.2T(arithmetic_underlying_cor_CSD__2[[#This Row],[t1]],139-2)</f>
        <v>0.96363080905455512</v>
      </c>
      <c r="J914" s="1">
        <f xml:space="preserve"> _xlfn.T.DIST.2T(arithmetic_underlying_cor_CSD__2[[#This Row],[t2]],201-2)</f>
        <v>1.9521522900978286E-10</v>
      </c>
      <c r="K914" s="1">
        <f>arithmetic_underlying_cor_CSD__2[[#This Row],[p1]]*arithmetic_underlying_cor_CSD__2[[#This Row],[p2]]</f>
        <v>1.8811540907046731E-10</v>
      </c>
      <c r="L914" s="1">
        <v>913</v>
      </c>
      <c r="M914" s="1">
        <f>(arithmetic_underlying_cor_CSD__2[[#This Row],[Rank]]/9906756)*0.05</f>
        <v>4.6079665230475045E-6</v>
      </c>
      <c r="N914" s="1">
        <f>IF(arithmetic_underlying_cor_CSD__2[[#This Row],[p1p2]]&lt;arithmetic_underlying_cor_CSD__2[[#This Row],[Benjamini]],1,0)</f>
        <v>1</v>
      </c>
    </row>
    <row r="915" spans="1:14" x14ac:dyDescent="0.35">
      <c r="A915" s="1" t="s">
        <v>435</v>
      </c>
      <c r="B915" s="1" t="s">
        <v>390</v>
      </c>
      <c r="C915" s="1">
        <v>-3.9027848920899998E-3</v>
      </c>
      <c r="D915" s="1">
        <v>-0.42966500000000002</v>
      </c>
      <c r="E915" s="1" t="s">
        <v>16</v>
      </c>
      <c r="F915" s="1">
        <v>-0.42966500000000002</v>
      </c>
      <c r="G915" s="1">
        <f>ABS(arithmetic_underlying_cor_CSD__2[[#This Row],[rho_BP]])*SQRT(139-2)/SQRT(1-ABS(arithmetic_underlying_cor_CSD__2[[#This Row],[rho_BP]])^2)</f>
        <v>4.5681273881741473E-2</v>
      </c>
      <c r="H915" s="1">
        <f>ABS(arithmetic_underlying_cor_CSD__2[[#This Row],[rho_ctrl]])*SQRT(201-2)/SQRT(1-ABS(arithmetic_underlying_cor_CSD__2[[#This Row],[rho_ctrl]])^2)</f>
        <v>6.7123464132696737</v>
      </c>
      <c r="I915" s="1">
        <f xml:space="preserve"> _xlfn.T.DIST.2T(arithmetic_underlying_cor_CSD__2[[#This Row],[t1]],139-2)</f>
        <v>0.96363080905455512</v>
      </c>
      <c r="J915" s="1">
        <f xml:space="preserve"> _xlfn.T.DIST.2T(arithmetic_underlying_cor_CSD__2[[#This Row],[t2]],201-2)</f>
        <v>1.9521522900978286E-10</v>
      </c>
      <c r="K915" s="1">
        <f>arithmetic_underlying_cor_CSD__2[[#This Row],[p1]]*arithmetic_underlying_cor_CSD__2[[#This Row],[p2]]</f>
        <v>1.8811540907046731E-10</v>
      </c>
      <c r="L915" s="1">
        <v>914</v>
      </c>
      <c r="M915" s="1">
        <f>(arithmetic_underlying_cor_CSD__2[[#This Row],[Rank]]/9906756)*0.05</f>
        <v>4.6130135838613575E-6</v>
      </c>
      <c r="N915" s="1">
        <f>IF(arithmetic_underlying_cor_CSD__2[[#This Row],[p1p2]]&lt;arithmetic_underlying_cor_CSD__2[[#This Row],[Benjamini]],1,0)</f>
        <v>1</v>
      </c>
    </row>
    <row r="916" spans="1:14" x14ac:dyDescent="0.35">
      <c r="A916" s="1" t="s">
        <v>134</v>
      </c>
      <c r="B916" s="1" t="s">
        <v>474</v>
      </c>
      <c r="C916" s="1">
        <v>0.49513502158299999</v>
      </c>
      <c r="D916" s="1">
        <v>6.86800338308E-2</v>
      </c>
      <c r="E916" s="1" t="s">
        <v>16</v>
      </c>
      <c r="F916" s="1">
        <v>0.49513502158299999</v>
      </c>
      <c r="G916" s="1">
        <f>ABS(arithmetic_underlying_cor_CSD__2[[#This Row],[rho_BP]])*SQRT(139-2)/SQRT(1-ABS(arithmetic_underlying_cor_CSD__2[[#This Row],[rho_BP]])^2)</f>
        <v>6.6704648392532038</v>
      </c>
      <c r="H916" s="1">
        <f>ABS(arithmetic_underlying_cor_CSD__2[[#This Row],[rho_ctrl]])*SQRT(201-2)/SQRT(1-ABS(arithmetic_underlying_cor_CSD__2[[#This Row],[rho_ctrl]])^2)</f>
        <v>0.97114422961265701</v>
      </c>
      <c r="I916" s="1">
        <f xml:space="preserve"> _xlfn.T.DIST.2T(arithmetic_underlying_cor_CSD__2[[#This Row],[t1]],139-2)</f>
        <v>5.7813805847003616E-10</v>
      </c>
      <c r="J916" s="1">
        <f xml:space="preserve"> _xlfn.T.DIST.2T(arithmetic_underlying_cor_CSD__2[[#This Row],[t2]],201-2)</f>
        <v>0.33265536667649975</v>
      </c>
      <c r="K916" s="1">
        <f>arithmetic_underlying_cor_CSD__2[[#This Row],[p1]]*arithmetic_underlying_cor_CSD__2[[#This Row],[p2]]</f>
        <v>1.9232072782998954E-10</v>
      </c>
      <c r="L916" s="1">
        <v>915</v>
      </c>
      <c r="M916" s="1">
        <f>(arithmetic_underlying_cor_CSD__2[[#This Row],[Rank]]/9906756)*0.05</f>
        <v>4.6180606446752105E-6</v>
      </c>
      <c r="N916" s="1">
        <f>IF(arithmetic_underlying_cor_CSD__2[[#This Row],[p1p2]]&lt;arithmetic_underlying_cor_CSD__2[[#This Row],[Benjamini]],1,0)</f>
        <v>1</v>
      </c>
    </row>
    <row r="917" spans="1:14" x14ac:dyDescent="0.35">
      <c r="A917" s="1" t="s">
        <v>474</v>
      </c>
      <c r="B917" s="1" t="s">
        <v>134</v>
      </c>
      <c r="C917" s="1">
        <v>0.49513502158299999</v>
      </c>
      <c r="D917" s="1">
        <v>6.86800338308E-2</v>
      </c>
      <c r="E917" s="1" t="s">
        <v>16</v>
      </c>
      <c r="F917" s="1">
        <v>0.49513502158299999</v>
      </c>
      <c r="G917" s="1">
        <f>ABS(arithmetic_underlying_cor_CSD__2[[#This Row],[rho_BP]])*SQRT(139-2)/SQRT(1-ABS(arithmetic_underlying_cor_CSD__2[[#This Row],[rho_BP]])^2)</f>
        <v>6.6704648392532038</v>
      </c>
      <c r="H917" s="1">
        <f>ABS(arithmetic_underlying_cor_CSD__2[[#This Row],[rho_ctrl]])*SQRT(201-2)/SQRT(1-ABS(arithmetic_underlying_cor_CSD__2[[#This Row],[rho_ctrl]])^2)</f>
        <v>0.97114422961265701</v>
      </c>
      <c r="I917" s="1">
        <f xml:space="preserve"> _xlfn.T.DIST.2T(arithmetic_underlying_cor_CSD__2[[#This Row],[t1]],139-2)</f>
        <v>5.7813805847003616E-10</v>
      </c>
      <c r="J917" s="1">
        <f xml:space="preserve"> _xlfn.T.DIST.2T(arithmetic_underlying_cor_CSD__2[[#This Row],[t2]],201-2)</f>
        <v>0.33265536667649975</v>
      </c>
      <c r="K917" s="1">
        <f>arithmetic_underlying_cor_CSD__2[[#This Row],[p1]]*arithmetic_underlying_cor_CSD__2[[#This Row],[p2]]</f>
        <v>1.9232072782998954E-10</v>
      </c>
      <c r="L917" s="1">
        <v>916</v>
      </c>
      <c r="M917" s="1">
        <f>(arithmetic_underlying_cor_CSD__2[[#This Row],[Rank]]/9906756)*0.05</f>
        <v>4.6231077054890626E-6</v>
      </c>
      <c r="N917" s="1">
        <f>IF(arithmetic_underlying_cor_CSD__2[[#This Row],[p1p2]]&lt;arithmetic_underlying_cor_CSD__2[[#This Row],[Benjamini]],1,0)</f>
        <v>1</v>
      </c>
    </row>
    <row r="918" spans="1:14" x14ac:dyDescent="0.35">
      <c r="A918" s="1" t="s">
        <v>102</v>
      </c>
      <c r="B918" s="1" t="s">
        <v>103</v>
      </c>
      <c r="C918" s="1">
        <v>0.49467392086299999</v>
      </c>
      <c r="D918" s="1">
        <v>6.9414119403000005E-2</v>
      </c>
      <c r="E918" s="1" t="s">
        <v>16</v>
      </c>
      <c r="F918" s="1">
        <v>0.49467392086299999</v>
      </c>
      <c r="G918" s="1">
        <f>ABS(arithmetic_underlying_cor_CSD__2[[#This Row],[rho_BP]])*SQRT(139-2)/SQRT(1-ABS(arithmetic_underlying_cor_CSD__2[[#This Row],[rho_BP]])^2)</f>
        <v>6.6622390860235354</v>
      </c>
      <c r="H918" s="1">
        <f>ABS(arithmetic_underlying_cor_CSD__2[[#This Row],[rho_ctrl]])*SQRT(201-2)/SQRT(1-ABS(arithmetic_underlying_cor_CSD__2[[#This Row],[rho_ctrl]])^2)</f>
        <v>0.98157428059683016</v>
      </c>
      <c r="I918" s="1">
        <f xml:space="preserve"> _xlfn.T.DIST.2T(arithmetic_underlying_cor_CSD__2[[#This Row],[t1]],139-2)</f>
        <v>6.0311002615852312E-10</v>
      </c>
      <c r="J918" s="1">
        <f xml:space="preserve"> _xlfn.T.DIST.2T(arithmetic_underlying_cor_CSD__2[[#This Row],[t2]],201-2)</f>
        <v>0.32750146925072254</v>
      </c>
      <c r="K918" s="1">
        <f>arithmetic_underlying_cor_CSD__2[[#This Row],[p1]]*arithmetic_underlying_cor_CSD__2[[#This Row],[p2]]</f>
        <v>1.9751941968675803E-10</v>
      </c>
      <c r="L918" s="1">
        <v>917</v>
      </c>
      <c r="M918" s="1">
        <f>(arithmetic_underlying_cor_CSD__2[[#This Row],[Rank]]/9906756)*0.05</f>
        <v>4.6281547663029155E-6</v>
      </c>
      <c r="N918" s="1">
        <f>IF(arithmetic_underlying_cor_CSD__2[[#This Row],[p1p2]]&lt;arithmetic_underlying_cor_CSD__2[[#This Row],[Benjamini]],1,0)</f>
        <v>1</v>
      </c>
    </row>
    <row r="919" spans="1:14" x14ac:dyDescent="0.35">
      <c r="A919" s="1" t="s">
        <v>103</v>
      </c>
      <c r="B919" s="1" t="s">
        <v>102</v>
      </c>
      <c r="C919" s="1">
        <v>0.49467392086299999</v>
      </c>
      <c r="D919" s="1">
        <v>6.9414119403000005E-2</v>
      </c>
      <c r="E919" s="1" t="s">
        <v>16</v>
      </c>
      <c r="F919" s="1">
        <v>0.49467392086299999</v>
      </c>
      <c r="G919" s="1">
        <f>ABS(arithmetic_underlying_cor_CSD__2[[#This Row],[rho_BP]])*SQRT(139-2)/SQRT(1-ABS(arithmetic_underlying_cor_CSD__2[[#This Row],[rho_BP]])^2)</f>
        <v>6.6622390860235354</v>
      </c>
      <c r="H919" s="1">
        <f>ABS(arithmetic_underlying_cor_CSD__2[[#This Row],[rho_ctrl]])*SQRT(201-2)/SQRT(1-ABS(arithmetic_underlying_cor_CSD__2[[#This Row],[rho_ctrl]])^2)</f>
        <v>0.98157428059683016</v>
      </c>
      <c r="I919" s="1">
        <f xml:space="preserve"> _xlfn.T.DIST.2T(arithmetic_underlying_cor_CSD__2[[#This Row],[t1]],139-2)</f>
        <v>6.0311002615852312E-10</v>
      </c>
      <c r="J919" s="1">
        <f xml:space="preserve"> _xlfn.T.DIST.2T(arithmetic_underlying_cor_CSD__2[[#This Row],[t2]],201-2)</f>
        <v>0.32750146925072254</v>
      </c>
      <c r="K919" s="1">
        <f>arithmetic_underlying_cor_CSD__2[[#This Row],[p1]]*arithmetic_underlying_cor_CSD__2[[#This Row],[p2]]</f>
        <v>1.9751941968675803E-10</v>
      </c>
      <c r="L919" s="1">
        <v>918</v>
      </c>
      <c r="M919" s="1">
        <f>(arithmetic_underlying_cor_CSD__2[[#This Row],[Rank]]/9906756)*0.05</f>
        <v>4.6332018271167676E-6</v>
      </c>
      <c r="N919" s="1">
        <f>IF(arithmetic_underlying_cor_CSD__2[[#This Row],[p1p2]]&lt;arithmetic_underlying_cor_CSD__2[[#This Row],[Benjamini]],1,0)</f>
        <v>1</v>
      </c>
    </row>
    <row r="920" spans="1:14" x14ac:dyDescent="0.35">
      <c r="A920" s="1" t="s">
        <v>576</v>
      </c>
      <c r="B920" s="1" t="s">
        <v>577</v>
      </c>
      <c r="C920" s="1">
        <v>-0.49987679856099998</v>
      </c>
      <c r="D920" s="1">
        <v>-4.2512586965200001E-2</v>
      </c>
      <c r="E920" s="1" t="s">
        <v>16</v>
      </c>
      <c r="F920" s="1">
        <v>-0.49987679856099998</v>
      </c>
      <c r="G920" s="1">
        <f>ABS(arithmetic_underlying_cor_CSD__2[[#This Row],[rho_BP]])*SQRT(139-2)/SQRT(1-ABS(arithmetic_underlying_cor_CSD__2[[#This Row],[rho_BP]])^2)</f>
        <v>6.7554917582409288</v>
      </c>
      <c r="H920" s="1">
        <f>ABS(arithmetic_underlying_cor_CSD__2[[#This Row],[rho_ctrl]])*SQRT(201-2)/SQRT(1-ABS(arithmetic_underlying_cor_CSD__2[[#This Row],[rho_ctrl]])^2)</f>
        <v>0.60025651325346807</v>
      </c>
      <c r="I920" s="1">
        <f xml:space="preserve"> _xlfn.T.DIST.2T(arithmetic_underlying_cor_CSD__2[[#This Row],[t1]],139-2)</f>
        <v>3.728894407435638E-10</v>
      </c>
      <c r="J920" s="1">
        <f xml:space="preserve"> _xlfn.T.DIST.2T(arithmetic_underlying_cor_CSD__2[[#This Row],[t2]],201-2)</f>
        <v>0.54901824336612171</v>
      </c>
      <c r="K920" s="1">
        <f>arithmetic_underlying_cor_CSD__2[[#This Row],[p1]]*arithmetic_underlying_cor_CSD__2[[#This Row],[p2]]</f>
        <v>2.0472310572680692E-10</v>
      </c>
      <c r="L920" s="1">
        <v>919</v>
      </c>
      <c r="M920" s="1">
        <f>(arithmetic_underlying_cor_CSD__2[[#This Row],[Rank]]/9906756)*0.05</f>
        <v>4.6382488879306206E-6</v>
      </c>
      <c r="N920" s="1">
        <f>IF(arithmetic_underlying_cor_CSD__2[[#This Row],[p1p2]]&lt;arithmetic_underlying_cor_CSD__2[[#This Row],[Benjamini]],1,0)</f>
        <v>1</v>
      </c>
    </row>
    <row r="921" spans="1:14" x14ac:dyDescent="0.35">
      <c r="A921" s="1" t="s">
        <v>577</v>
      </c>
      <c r="B921" s="1" t="s">
        <v>576</v>
      </c>
      <c r="C921" s="1">
        <v>-0.49987679856099998</v>
      </c>
      <c r="D921" s="1">
        <v>-4.2512586965200001E-2</v>
      </c>
      <c r="E921" s="1" t="s">
        <v>16</v>
      </c>
      <c r="F921" s="1">
        <v>-0.49987679856099998</v>
      </c>
      <c r="G921" s="1">
        <f>ABS(arithmetic_underlying_cor_CSD__2[[#This Row],[rho_BP]])*SQRT(139-2)/SQRT(1-ABS(arithmetic_underlying_cor_CSD__2[[#This Row],[rho_BP]])^2)</f>
        <v>6.7554917582409288</v>
      </c>
      <c r="H921" s="1">
        <f>ABS(arithmetic_underlying_cor_CSD__2[[#This Row],[rho_ctrl]])*SQRT(201-2)/SQRT(1-ABS(arithmetic_underlying_cor_CSD__2[[#This Row],[rho_ctrl]])^2)</f>
        <v>0.60025651325346807</v>
      </c>
      <c r="I921" s="1">
        <f xml:space="preserve"> _xlfn.T.DIST.2T(arithmetic_underlying_cor_CSD__2[[#This Row],[t1]],139-2)</f>
        <v>3.728894407435638E-10</v>
      </c>
      <c r="J921" s="1">
        <f xml:space="preserve"> _xlfn.T.DIST.2T(arithmetic_underlying_cor_CSD__2[[#This Row],[t2]],201-2)</f>
        <v>0.54901824336612171</v>
      </c>
      <c r="K921" s="1">
        <f>arithmetic_underlying_cor_CSD__2[[#This Row],[p1]]*arithmetic_underlying_cor_CSD__2[[#This Row],[p2]]</f>
        <v>2.0472310572680692E-10</v>
      </c>
      <c r="L921" s="1">
        <v>920</v>
      </c>
      <c r="M921" s="1">
        <f>(arithmetic_underlying_cor_CSD__2[[#This Row],[Rank]]/9906756)*0.05</f>
        <v>4.6432959487444736E-6</v>
      </c>
      <c r="N921" s="1">
        <f>IF(arithmetic_underlying_cor_CSD__2[[#This Row],[p1p2]]&lt;arithmetic_underlying_cor_CSD__2[[#This Row],[Benjamini]],1,0)</f>
        <v>1</v>
      </c>
    </row>
    <row r="922" spans="1:14" x14ac:dyDescent="0.35">
      <c r="A922" s="1" t="s">
        <v>367</v>
      </c>
      <c r="B922" s="1" t="s">
        <v>84</v>
      </c>
      <c r="C922" s="1">
        <v>0.50001530215800005</v>
      </c>
      <c r="D922" s="1">
        <v>4.1536655721400001E-2</v>
      </c>
      <c r="E922" s="1" t="s">
        <v>16</v>
      </c>
      <c r="F922" s="1">
        <v>0.50001530215800005</v>
      </c>
      <c r="G922" s="1">
        <f>ABS(arithmetic_underlying_cor_CSD__2[[#This Row],[rho_BP]])*SQRT(139-2)/SQRT(1-ABS(arithmetic_underlying_cor_CSD__2[[#This Row],[rho_BP]])^2)</f>
        <v>6.7579874019809676</v>
      </c>
      <c r="H922" s="1">
        <f>ABS(arithmetic_underlying_cor_CSD__2[[#This Row],[rho_ctrl]])*SQRT(201-2)/SQRT(1-ABS(arithmetic_underlying_cor_CSD__2[[#This Row],[rho_ctrl]])^2)</f>
        <v>0.58645275577828238</v>
      </c>
      <c r="I922" s="1">
        <f xml:space="preserve"> _xlfn.T.DIST.2T(arithmetic_underlying_cor_CSD__2[[#This Row],[t1]],139-2)</f>
        <v>3.6810627538528577E-10</v>
      </c>
      <c r="J922" s="1">
        <f xml:space="preserve"> _xlfn.T.DIST.2T(arithmetic_underlying_cor_CSD__2[[#This Row],[t2]],201-2)</f>
        <v>0.55823593778474601</v>
      </c>
      <c r="K922" s="1">
        <f>arithmetic_underlying_cor_CSD__2[[#This Row],[p1]]*arithmetic_underlying_cor_CSD__2[[#This Row],[p2]]</f>
        <v>2.0549015184415498E-10</v>
      </c>
      <c r="L922" s="1">
        <v>921</v>
      </c>
      <c r="M922" s="1">
        <f>(arithmetic_underlying_cor_CSD__2[[#This Row],[Rank]]/9906756)*0.05</f>
        <v>4.6483430095583257E-6</v>
      </c>
      <c r="N922" s="1">
        <f>IF(arithmetic_underlying_cor_CSD__2[[#This Row],[p1p2]]&lt;arithmetic_underlying_cor_CSD__2[[#This Row],[Benjamini]],1,0)</f>
        <v>1</v>
      </c>
    </row>
    <row r="923" spans="1:14" x14ac:dyDescent="0.35">
      <c r="A923" s="1" t="s">
        <v>84</v>
      </c>
      <c r="B923" s="1" t="s">
        <v>367</v>
      </c>
      <c r="C923" s="1">
        <v>0.50001530215800005</v>
      </c>
      <c r="D923" s="1">
        <v>4.1536655721400001E-2</v>
      </c>
      <c r="E923" s="1" t="s">
        <v>16</v>
      </c>
      <c r="F923" s="1">
        <v>0.50001530215800005</v>
      </c>
      <c r="G923" s="1">
        <f>ABS(arithmetic_underlying_cor_CSD__2[[#This Row],[rho_BP]])*SQRT(139-2)/SQRT(1-ABS(arithmetic_underlying_cor_CSD__2[[#This Row],[rho_BP]])^2)</f>
        <v>6.7579874019809676</v>
      </c>
      <c r="H923" s="1">
        <f>ABS(arithmetic_underlying_cor_CSD__2[[#This Row],[rho_ctrl]])*SQRT(201-2)/SQRT(1-ABS(arithmetic_underlying_cor_CSD__2[[#This Row],[rho_ctrl]])^2)</f>
        <v>0.58645275577828238</v>
      </c>
      <c r="I923" s="1">
        <f xml:space="preserve"> _xlfn.T.DIST.2T(arithmetic_underlying_cor_CSD__2[[#This Row],[t1]],139-2)</f>
        <v>3.6810627538528577E-10</v>
      </c>
      <c r="J923" s="1">
        <f xml:space="preserve"> _xlfn.T.DIST.2T(arithmetic_underlying_cor_CSD__2[[#This Row],[t2]],201-2)</f>
        <v>0.55823593778474601</v>
      </c>
      <c r="K923" s="1">
        <f>arithmetic_underlying_cor_CSD__2[[#This Row],[p1]]*arithmetic_underlying_cor_CSD__2[[#This Row],[p2]]</f>
        <v>2.0549015184415498E-10</v>
      </c>
      <c r="L923" s="1">
        <v>922</v>
      </c>
      <c r="M923" s="1">
        <f>(arithmetic_underlying_cor_CSD__2[[#This Row],[Rank]]/9906756)*0.05</f>
        <v>4.6533900703721786E-6</v>
      </c>
      <c r="N923" s="1">
        <f>IF(arithmetic_underlying_cor_CSD__2[[#This Row],[p1p2]]&lt;arithmetic_underlying_cor_CSD__2[[#This Row],[Benjamini]],1,0)</f>
        <v>1</v>
      </c>
    </row>
    <row r="924" spans="1:14" x14ac:dyDescent="0.35">
      <c r="A924" s="1" t="s">
        <v>108</v>
      </c>
      <c r="B924" s="1" t="s">
        <v>728</v>
      </c>
      <c r="C924" s="1">
        <v>0.49710733093499998</v>
      </c>
      <c r="D924" s="1">
        <v>5.4327527910399999E-2</v>
      </c>
      <c r="E924" s="1" t="s">
        <v>16</v>
      </c>
      <c r="F924" s="1">
        <v>0.49710733093499998</v>
      </c>
      <c r="G924" s="1">
        <f>ABS(arithmetic_underlying_cor_CSD__2[[#This Row],[rho_BP]])*SQRT(139-2)/SQRT(1-ABS(arithmetic_underlying_cor_CSD__2[[#This Row],[rho_BP]])^2)</f>
        <v>6.7057341310893737</v>
      </c>
      <c r="H924" s="1">
        <f>ABS(arithmetic_underlying_cor_CSD__2[[#This Row],[rho_ctrl]])*SQRT(201-2)/SQRT(1-ABS(arithmetic_underlying_cor_CSD__2[[#This Row],[rho_ctrl]])^2)</f>
        <v>0.7675175861623742</v>
      </c>
      <c r="I924" s="1">
        <f xml:space="preserve"> _xlfn.T.DIST.2T(arithmetic_underlying_cor_CSD__2[[#This Row],[t1]],139-2)</f>
        <v>4.8213464102016294E-10</v>
      </c>
      <c r="J924" s="1">
        <f xml:space="preserve"> _xlfn.T.DIST.2T(arithmetic_underlying_cor_CSD__2[[#This Row],[t2]],201-2)</f>
        <v>0.44368354270920951</v>
      </c>
      <c r="K924" s="1">
        <f>arithmetic_underlying_cor_CSD__2[[#This Row],[p1]]*arithmetic_underlying_cor_CSD__2[[#This Row],[p2]]</f>
        <v>2.1391520559065885E-10</v>
      </c>
      <c r="L924" s="1">
        <v>923</v>
      </c>
      <c r="M924" s="1">
        <f>(arithmetic_underlying_cor_CSD__2[[#This Row],[Rank]]/9906756)*0.05</f>
        <v>4.6584371311860307E-6</v>
      </c>
      <c r="N924" s="1">
        <f>IF(arithmetic_underlying_cor_CSD__2[[#This Row],[p1p2]]&lt;arithmetic_underlying_cor_CSD__2[[#This Row],[Benjamini]],1,0)</f>
        <v>1</v>
      </c>
    </row>
    <row r="925" spans="1:14" x14ac:dyDescent="0.35">
      <c r="A925" s="1" t="s">
        <v>728</v>
      </c>
      <c r="B925" s="1" t="s">
        <v>108</v>
      </c>
      <c r="C925" s="1">
        <v>0.49710733093499998</v>
      </c>
      <c r="D925" s="1">
        <v>5.4327527910399999E-2</v>
      </c>
      <c r="E925" s="1" t="s">
        <v>16</v>
      </c>
      <c r="F925" s="1">
        <v>0.49710733093499998</v>
      </c>
      <c r="G925" s="1">
        <f>ABS(arithmetic_underlying_cor_CSD__2[[#This Row],[rho_BP]])*SQRT(139-2)/SQRT(1-ABS(arithmetic_underlying_cor_CSD__2[[#This Row],[rho_BP]])^2)</f>
        <v>6.7057341310893737</v>
      </c>
      <c r="H925" s="1">
        <f>ABS(arithmetic_underlying_cor_CSD__2[[#This Row],[rho_ctrl]])*SQRT(201-2)/SQRT(1-ABS(arithmetic_underlying_cor_CSD__2[[#This Row],[rho_ctrl]])^2)</f>
        <v>0.7675175861623742</v>
      </c>
      <c r="I925" s="1">
        <f xml:space="preserve"> _xlfn.T.DIST.2T(arithmetic_underlying_cor_CSD__2[[#This Row],[t1]],139-2)</f>
        <v>4.8213464102016294E-10</v>
      </c>
      <c r="J925" s="1">
        <f xml:space="preserve"> _xlfn.T.DIST.2T(arithmetic_underlying_cor_CSD__2[[#This Row],[t2]],201-2)</f>
        <v>0.44368354270920951</v>
      </c>
      <c r="K925" s="1">
        <f>arithmetic_underlying_cor_CSD__2[[#This Row],[p1]]*arithmetic_underlying_cor_CSD__2[[#This Row],[p2]]</f>
        <v>2.1391520559065885E-10</v>
      </c>
      <c r="L925" s="1">
        <v>924</v>
      </c>
      <c r="M925" s="1">
        <f>(arithmetic_underlying_cor_CSD__2[[#This Row],[Rank]]/9906756)*0.05</f>
        <v>4.6634841919998845E-6</v>
      </c>
      <c r="N925" s="1">
        <f>IF(arithmetic_underlying_cor_CSD__2[[#This Row],[p1p2]]&lt;arithmetic_underlying_cor_CSD__2[[#This Row],[Benjamini]],1,0)</f>
        <v>1</v>
      </c>
    </row>
    <row r="926" spans="1:14" x14ac:dyDescent="0.35">
      <c r="A926" s="1" t="s">
        <v>393</v>
      </c>
      <c r="B926" s="1" t="s">
        <v>77</v>
      </c>
      <c r="C926" s="1">
        <v>0.493663875827</v>
      </c>
      <c r="D926" s="1">
        <v>6.8995667164199997E-2</v>
      </c>
      <c r="E926" s="1" t="s">
        <v>16</v>
      </c>
      <c r="F926" s="1">
        <v>0.493663875827</v>
      </c>
      <c r="G926" s="1">
        <f>ABS(arithmetic_underlying_cor_CSD__2[[#This Row],[rho_BP]])*SQRT(139-2)/SQRT(1-ABS(arithmetic_underlying_cor_CSD__2[[#This Row],[rho_BP]])^2)</f>
        <v>6.6442465085194371</v>
      </c>
      <c r="H926" s="1">
        <f>ABS(arithmetic_underlying_cor_CSD__2[[#This Row],[rho_ctrl]])*SQRT(201-2)/SQRT(1-ABS(arithmetic_underlying_cor_CSD__2[[#This Row],[rho_ctrl]])^2)</f>
        <v>0.97562862293274555</v>
      </c>
      <c r="I926" s="1">
        <f xml:space="preserve"> _xlfn.T.DIST.2T(arithmetic_underlying_cor_CSD__2[[#This Row],[t1]],139-2)</f>
        <v>6.6150015109816156E-10</v>
      </c>
      <c r="J926" s="1">
        <f xml:space="preserve"> _xlfn.T.DIST.2T(arithmetic_underlying_cor_CSD__2[[#This Row],[t2]],201-2)</f>
        <v>0.33043301877189846</v>
      </c>
      <c r="K926" s="1">
        <f>arithmetic_underlying_cor_CSD__2[[#This Row],[p1]]*arithmetic_underlying_cor_CSD__2[[#This Row],[p2]]</f>
        <v>2.1858149184543248E-10</v>
      </c>
      <c r="L926" s="1">
        <v>925</v>
      </c>
      <c r="M926" s="1">
        <f>(arithmetic_underlying_cor_CSD__2[[#This Row],[Rank]]/9906756)*0.05</f>
        <v>4.6685312528137366E-6</v>
      </c>
      <c r="N926" s="1">
        <f>IF(arithmetic_underlying_cor_CSD__2[[#This Row],[p1p2]]&lt;arithmetic_underlying_cor_CSD__2[[#This Row],[Benjamini]],1,0)</f>
        <v>1</v>
      </c>
    </row>
    <row r="927" spans="1:14" x14ac:dyDescent="0.35">
      <c r="A927" s="1" t="s">
        <v>77</v>
      </c>
      <c r="B927" s="1" t="s">
        <v>393</v>
      </c>
      <c r="C927" s="1">
        <v>0.493663875827</v>
      </c>
      <c r="D927" s="1">
        <v>6.8995667164199997E-2</v>
      </c>
      <c r="E927" s="1" t="s">
        <v>16</v>
      </c>
      <c r="F927" s="1">
        <v>0.493663875827</v>
      </c>
      <c r="G927" s="1">
        <f>ABS(arithmetic_underlying_cor_CSD__2[[#This Row],[rho_BP]])*SQRT(139-2)/SQRT(1-ABS(arithmetic_underlying_cor_CSD__2[[#This Row],[rho_BP]])^2)</f>
        <v>6.6442465085194371</v>
      </c>
      <c r="H927" s="1">
        <f>ABS(arithmetic_underlying_cor_CSD__2[[#This Row],[rho_ctrl]])*SQRT(201-2)/SQRT(1-ABS(arithmetic_underlying_cor_CSD__2[[#This Row],[rho_ctrl]])^2)</f>
        <v>0.97562862293274555</v>
      </c>
      <c r="I927" s="1">
        <f xml:space="preserve"> _xlfn.T.DIST.2T(arithmetic_underlying_cor_CSD__2[[#This Row],[t1]],139-2)</f>
        <v>6.6150015109816156E-10</v>
      </c>
      <c r="J927" s="1">
        <f xml:space="preserve"> _xlfn.T.DIST.2T(arithmetic_underlying_cor_CSD__2[[#This Row],[t2]],201-2)</f>
        <v>0.33043301877189846</v>
      </c>
      <c r="K927" s="1">
        <f>arithmetic_underlying_cor_CSD__2[[#This Row],[p1]]*arithmetic_underlying_cor_CSD__2[[#This Row],[p2]]</f>
        <v>2.1858149184543248E-10</v>
      </c>
      <c r="L927" s="1">
        <v>926</v>
      </c>
      <c r="M927" s="1">
        <f>(arithmetic_underlying_cor_CSD__2[[#This Row],[Rank]]/9906756)*0.05</f>
        <v>4.6735783136275896E-6</v>
      </c>
      <c r="N927" s="1">
        <f>IF(arithmetic_underlying_cor_CSD__2[[#This Row],[p1p2]]&lt;arithmetic_underlying_cor_CSD__2[[#This Row],[Benjamini]],1,0)</f>
        <v>1</v>
      </c>
    </row>
    <row r="928" spans="1:14" x14ac:dyDescent="0.35">
      <c r="A928" s="1" t="s">
        <v>194</v>
      </c>
      <c r="B928" s="1" t="s">
        <v>196</v>
      </c>
      <c r="C928" s="1">
        <v>0.49899130935300001</v>
      </c>
      <c r="D928" s="1">
        <v>4.2034517412899999E-2</v>
      </c>
      <c r="E928" s="1" t="s">
        <v>16</v>
      </c>
      <c r="F928" s="1">
        <v>0.49899130935300001</v>
      </c>
      <c r="G928" s="1">
        <f>ABS(arithmetic_underlying_cor_CSD__2[[#This Row],[rho_BP]])*SQRT(139-2)/SQRT(1-ABS(arithmetic_underlying_cor_CSD__2[[#This Row],[rho_BP]])^2)</f>
        <v>6.7395527718115611</v>
      </c>
      <c r="H928" s="1">
        <f>ABS(arithmetic_underlying_cor_CSD__2[[#This Row],[rho_ctrl]])*SQRT(201-2)/SQRT(1-ABS(arithmetic_underlying_cor_CSD__2[[#This Row],[rho_ctrl]])^2)</f>
        <v>0.59349439380418856</v>
      </c>
      <c r="I928" s="1">
        <f xml:space="preserve"> _xlfn.T.DIST.2T(arithmetic_underlying_cor_CSD__2[[#This Row],[t1]],139-2)</f>
        <v>4.0491794337577744E-10</v>
      </c>
      <c r="J928" s="1">
        <f xml:space="preserve"> _xlfn.T.DIST.2T(arithmetic_underlying_cor_CSD__2[[#This Row],[t2]],201-2)</f>
        <v>0.55352429949346971</v>
      </c>
      <c r="K928" s="1">
        <f>arithmetic_underlying_cor_CSD__2[[#This Row],[p1]]*arithmetic_underlying_cor_CSD__2[[#This Row],[p2]]</f>
        <v>2.2413192095941363E-10</v>
      </c>
      <c r="L928" s="1">
        <v>927</v>
      </c>
      <c r="M928" s="1">
        <f>(arithmetic_underlying_cor_CSD__2[[#This Row],[Rank]]/9906756)*0.05</f>
        <v>4.6786253744414426E-6</v>
      </c>
      <c r="N928" s="1">
        <f>IF(arithmetic_underlying_cor_CSD__2[[#This Row],[p1p2]]&lt;arithmetic_underlying_cor_CSD__2[[#This Row],[Benjamini]],1,0)</f>
        <v>1</v>
      </c>
    </row>
    <row r="929" spans="1:14" x14ac:dyDescent="0.35">
      <c r="A929" s="1" t="s">
        <v>196</v>
      </c>
      <c r="B929" s="1" t="s">
        <v>194</v>
      </c>
      <c r="C929" s="1">
        <v>0.49899130935300001</v>
      </c>
      <c r="D929" s="1">
        <v>4.2034517412899999E-2</v>
      </c>
      <c r="E929" s="1" t="s">
        <v>16</v>
      </c>
      <c r="F929" s="1">
        <v>0.49899130935300001</v>
      </c>
      <c r="G929" s="1">
        <f>ABS(arithmetic_underlying_cor_CSD__2[[#This Row],[rho_BP]])*SQRT(139-2)/SQRT(1-ABS(arithmetic_underlying_cor_CSD__2[[#This Row],[rho_BP]])^2)</f>
        <v>6.7395527718115611</v>
      </c>
      <c r="H929" s="1">
        <f>ABS(arithmetic_underlying_cor_CSD__2[[#This Row],[rho_ctrl]])*SQRT(201-2)/SQRT(1-ABS(arithmetic_underlying_cor_CSD__2[[#This Row],[rho_ctrl]])^2)</f>
        <v>0.59349439380418856</v>
      </c>
      <c r="I929" s="1">
        <f xml:space="preserve"> _xlfn.T.DIST.2T(arithmetic_underlying_cor_CSD__2[[#This Row],[t1]],139-2)</f>
        <v>4.0491794337577744E-10</v>
      </c>
      <c r="J929" s="1">
        <f xml:space="preserve"> _xlfn.T.DIST.2T(arithmetic_underlying_cor_CSD__2[[#This Row],[t2]],201-2)</f>
        <v>0.55352429949346971</v>
      </c>
      <c r="K929" s="1">
        <f>arithmetic_underlying_cor_CSD__2[[#This Row],[p1]]*arithmetic_underlying_cor_CSD__2[[#This Row],[p2]]</f>
        <v>2.2413192095941363E-10</v>
      </c>
      <c r="L929" s="1">
        <v>928</v>
      </c>
      <c r="M929" s="1">
        <f>(arithmetic_underlying_cor_CSD__2[[#This Row],[Rank]]/9906756)*0.05</f>
        <v>4.6836724352552947E-6</v>
      </c>
      <c r="N929" s="1">
        <f>IF(arithmetic_underlying_cor_CSD__2[[#This Row],[p1p2]]&lt;arithmetic_underlying_cor_CSD__2[[#This Row],[Benjamini]],1,0)</f>
        <v>1</v>
      </c>
    </row>
    <row r="930" spans="1:14" x14ac:dyDescent="0.35">
      <c r="A930" s="1" t="s">
        <v>520</v>
      </c>
      <c r="B930" s="1" t="s">
        <v>521</v>
      </c>
      <c r="C930" s="1">
        <v>-0.494955017986</v>
      </c>
      <c r="D930" s="1">
        <v>-5.8408235820899997E-2</v>
      </c>
      <c r="E930" s="1" t="s">
        <v>16</v>
      </c>
      <c r="F930" s="1">
        <v>-0.494955017986</v>
      </c>
      <c r="G930" s="1">
        <f>ABS(arithmetic_underlying_cor_CSD__2[[#This Row],[rho_BP]])*SQRT(139-2)/SQRT(1-ABS(arithmetic_underlying_cor_CSD__2[[#This Row],[rho_BP]])^2)</f>
        <v>6.6672527982721226</v>
      </c>
      <c r="H930" s="1">
        <f>ABS(arithmetic_underlying_cor_CSD__2[[#This Row],[rho_ctrl]])*SQRT(201-2)/SQRT(1-ABS(arithmetic_underlying_cor_CSD__2[[#This Row],[rho_ctrl]])^2)</f>
        <v>0.82535862912169344</v>
      </c>
      <c r="I930" s="1">
        <f xml:space="preserve"> _xlfn.T.DIST.2T(arithmetic_underlying_cor_CSD__2[[#This Row],[t1]],139-2)</f>
        <v>5.8776550815670461E-10</v>
      </c>
      <c r="J930" s="1">
        <f xml:space="preserve"> _xlfn.T.DIST.2T(arithmetic_underlying_cor_CSD__2[[#This Row],[t2]],201-2)</f>
        <v>0.4101563340895672</v>
      </c>
      <c r="K930" s="1">
        <f>arithmetic_underlying_cor_CSD__2[[#This Row],[p1]]*arithmetic_underlying_cor_CSD__2[[#This Row],[p2]]</f>
        <v>2.4107574612984556E-10</v>
      </c>
      <c r="L930" s="1">
        <v>929</v>
      </c>
      <c r="M930" s="1">
        <f>(arithmetic_underlying_cor_CSD__2[[#This Row],[Rank]]/9906756)*0.05</f>
        <v>4.6887194960691476E-6</v>
      </c>
      <c r="N930" s="1">
        <f>IF(arithmetic_underlying_cor_CSD__2[[#This Row],[p1p2]]&lt;arithmetic_underlying_cor_CSD__2[[#This Row],[Benjamini]],1,0)</f>
        <v>1</v>
      </c>
    </row>
    <row r="931" spans="1:14" x14ac:dyDescent="0.35">
      <c r="A931" s="1" t="s">
        <v>521</v>
      </c>
      <c r="B931" s="1" t="s">
        <v>520</v>
      </c>
      <c r="C931" s="1">
        <v>-0.494955017986</v>
      </c>
      <c r="D931" s="1">
        <v>-5.8408235820899997E-2</v>
      </c>
      <c r="E931" s="1" t="s">
        <v>16</v>
      </c>
      <c r="F931" s="1">
        <v>-0.494955017986</v>
      </c>
      <c r="G931" s="1">
        <f>ABS(arithmetic_underlying_cor_CSD__2[[#This Row],[rho_BP]])*SQRT(139-2)/SQRT(1-ABS(arithmetic_underlying_cor_CSD__2[[#This Row],[rho_BP]])^2)</f>
        <v>6.6672527982721226</v>
      </c>
      <c r="H931" s="1">
        <f>ABS(arithmetic_underlying_cor_CSD__2[[#This Row],[rho_ctrl]])*SQRT(201-2)/SQRT(1-ABS(arithmetic_underlying_cor_CSD__2[[#This Row],[rho_ctrl]])^2)</f>
        <v>0.82535862912169344</v>
      </c>
      <c r="I931" s="1">
        <f xml:space="preserve"> _xlfn.T.DIST.2T(arithmetic_underlying_cor_CSD__2[[#This Row],[t1]],139-2)</f>
        <v>5.8776550815670461E-10</v>
      </c>
      <c r="J931" s="1">
        <f xml:space="preserve"> _xlfn.T.DIST.2T(arithmetic_underlying_cor_CSD__2[[#This Row],[t2]],201-2)</f>
        <v>0.4101563340895672</v>
      </c>
      <c r="K931" s="1">
        <f>arithmetic_underlying_cor_CSD__2[[#This Row],[p1]]*arithmetic_underlying_cor_CSD__2[[#This Row],[p2]]</f>
        <v>2.4107574612984556E-10</v>
      </c>
      <c r="L931" s="1">
        <v>930</v>
      </c>
      <c r="M931" s="1">
        <f>(arithmetic_underlying_cor_CSD__2[[#This Row],[Rank]]/9906756)*0.05</f>
        <v>4.6937665568829997E-6</v>
      </c>
      <c r="N931" s="1">
        <f>IF(arithmetic_underlying_cor_CSD__2[[#This Row],[p1p2]]&lt;arithmetic_underlying_cor_CSD__2[[#This Row],[Benjamini]],1,0)</f>
        <v>1</v>
      </c>
    </row>
    <row r="932" spans="1:14" x14ac:dyDescent="0.35">
      <c r="A932" s="1" t="s">
        <v>485</v>
      </c>
      <c r="B932" s="1" t="s">
        <v>487</v>
      </c>
      <c r="C932" s="1">
        <v>0.49956976259000002</v>
      </c>
      <c r="D932" s="1">
        <v>2.91732457711E-2</v>
      </c>
      <c r="E932" s="1" t="s">
        <v>16</v>
      </c>
      <c r="F932" s="1">
        <v>0.49956976259000002</v>
      </c>
      <c r="G932" s="1">
        <f>ABS(arithmetic_underlying_cor_CSD__2[[#This Row],[rho_BP]])*SQRT(139-2)/SQRT(1-ABS(arithmetic_underlying_cor_CSD__2[[#This Row],[rho_BP]])^2)</f>
        <v>6.7499618564233339</v>
      </c>
      <c r="H932" s="1">
        <f>ABS(arithmetic_underlying_cor_CSD__2[[#This Row],[rho_ctrl]])*SQRT(201-2)/SQRT(1-ABS(arithmetic_underlying_cor_CSD__2[[#This Row],[rho_ctrl]])^2)</f>
        <v>0.41171451369382883</v>
      </c>
      <c r="I932" s="1">
        <f xml:space="preserve"> _xlfn.T.DIST.2T(arithmetic_underlying_cor_CSD__2[[#This Row],[t1]],139-2)</f>
        <v>3.8370768219614304E-10</v>
      </c>
      <c r="J932" s="1">
        <f xml:space="preserve"> _xlfn.T.DIST.2T(arithmetic_underlying_cor_CSD__2[[#This Row],[t2]],201-2)</f>
        <v>0.6809917870574711</v>
      </c>
      <c r="K932" s="1">
        <f>arithmetic_underlying_cor_CSD__2[[#This Row],[p1]]*arithmetic_underlying_cor_CSD__2[[#This Row],[p2]]</f>
        <v>2.6130178020643164E-10</v>
      </c>
      <c r="L932" s="1">
        <v>931</v>
      </c>
      <c r="M932" s="1">
        <f>(arithmetic_underlying_cor_CSD__2[[#This Row],[Rank]]/9906756)*0.05</f>
        <v>4.6988136176968527E-6</v>
      </c>
      <c r="N932" s="1">
        <f>IF(arithmetic_underlying_cor_CSD__2[[#This Row],[p1p2]]&lt;arithmetic_underlying_cor_CSD__2[[#This Row],[Benjamini]],1,0)</f>
        <v>1</v>
      </c>
    </row>
    <row r="933" spans="1:14" x14ac:dyDescent="0.35">
      <c r="A933" s="1" t="s">
        <v>487</v>
      </c>
      <c r="B933" s="1" t="s">
        <v>485</v>
      </c>
      <c r="C933" s="1">
        <v>0.49956976259000002</v>
      </c>
      <c r="D933" s="1">
        <v>2.91732457711E-2</v>
      </c>
      <c r="E933" s="1" t="s">
        <v>16</v>
      </c>
      <c r="F933" s="1">
        <v>0.49956976259000002</v>
      </c>
      <c r="G933" s="1">
        <f>ABS(arithmetic_underlying_cor_CSD__2[[#This Row],[rho_BP]])*SQRT(139-2)/SQRT(1-ABS(arithmetic_underlying_cor_CSD__2[[#This Row],[rho_BP]])^2)</f>
        <v>6.7499618564233339</v>
      </c>
      <c r="H933" s="1">
        <f>ABS(arithmetic_underlying_cor_CSD__2[[#This Row],[rho_ctrl]])*SQRT(201-2)/SQRT(1-ABS(arithmetic_underlying_cor_CSD__2[[#This Row],[rho_ctrl]])^2)</f>
        <v>0.41171451369382883</v>
      </c>
      <c r="I933" s="1">
        <f xml:space="preserve"> _xlfn.T.DIST.2T(arithmetic_underlying_cor_CSD__2[[#This Row],[t1]],139-2)</f>
        <v>3.8370768219614304E-10</v>
      </c>
      <c r="J933" s="1">
        <f xml:space="preserve"> _xlfn.T.DIST.2T(arithmetic_underlying_cor_CSD__2[[#This Row],[t2]],201-2)</f>
        <v>0.6809917870574711</v>
      </c>
      <c r="K933" s="1">
        <f>arithmetic_underlying_cor_CSD__2[[#This Row],[p1]]*arithmetic_underlying_cor_CSD__2[[#This Row],[p2]]</f>
        <v>2.6130178020643164E-10</v>
      </c>
      <c r="L933" s="1">
        <v>932</v>
      </c>
      <c r="M933" s="1">
        <f>(arithmetic_underlying_cor_CSD__2[[#This Row],[Rank]]/9906756)*0.05</f>
        <v>4.7038606785107057E-6</v>
      </c>
      <c r="N933" s="1">
        <f>IF(arithmetic_underlying_cor_CSD__2[[#This Row],[p1p2]]&lt;arithmetic_underlying_cor_CSD__2[[#This Row],[Benjamini]],1,0)</f>
        <v>1</v>
      </c>
    </row>
    <row r="934" spans="1:14" x14ac:dyDescent="0.35">
      <c r="A934" s="1" t="s">
        <v>407</v>
      </c>
      <c r="B934" s="1" t="s">
        <v>343</v>
      </c>
      <c r="C934" s="1">
        <v>0.49972288489200001</v>
      </c>
      <c r="D934" s="1">
        <v>2.42624029851E-2</v>
      </c>
      <c r="E934" s="1" t="s">
        <v>16</v>
      </c>
      <c r="F934" s="1">
        <v>0.49972288489200001</v>
      </c>
      <c r="G934" s="1">
        <f>ABS(arithmetic_underlying_cor_CSD__2[[#This Row],[rho_BP]])*SQRT(139-2)/SQRT(1-ABS(arithmetic_underlying_cor_CSD__2[[#This Row],[rho_BP]])^2)</f>
        <v>6.752719256759951</v>
      </c>
      <c r="H934" s="1">
        <f>ABS(arithmetic_underlying_cor_CSD__2[[#This Row],[rho_ctrl]])*SQRT(201-2)/SQRT(1-ABS(arithmetic_underlying_cor_CSD__2[[#This Row],[rho_ctrl]])^2)</f>
        <v>0.34236409672048213</v>
      </c>
      <c r="I934" s="1">
        <f xml:space="preserve"> _xlfn.T.DIST.2T(arithmetic_underlying_cor_CSD__2[[#This Row],[t1]],139-2)</f>
        <v>3.7827517016549051E-10</v>
      </c>
      <c r="J934" s="1">
        <f xml:space="preserve"> _xlfn.T.DIST.2T(arithmetic_underlying_cor_CSD__2[[#This Row],[t2]],201-2)</f>
        <v>0.73243822916233592</v>
      </c>
      <c r="K934" s="1">
        <f>arithmetic_underlying_cor_CSD__2[[#This Row],[p1]]*arithmetic_underlying_cor_CSD__2[[#This Row],[p2]]</f>
        <v>2.7706319577209316E-10</v>
      </c>
      <c r="L934" s="1">
        <v>933</v>
      </c>
      <c r="M934" s="1">
        <f>(arithmetic_underlying_cor_CSD__2[[#This Row],[Rank]]/9906756)*0.05</f>
        <v>4.7089077393245578E-6</v>
      </c>
      <c r="N934" s="1">
        <f>IF(arithmetic_underlying_cor_CSD__2[[#This Row],[p1p2]]&lt;arithmetic_underlying_cor_CSD__2[[#This Row],[Benjamini]],1,0)</f>
        <v>1</v>
      </c>
    </row>
    <row r="935" spans="1:14" x14ac:dyDescent="0.35">
      <c r="A935" s="1" t="s">
        <v>343</v>
      </c>
      <c r="B935" s="1" t="s">
        <v>407</v>
      </c>
      <c r="C935" s="1">
        <v>0.49972288489200001</v>
      </c>
      <c r="D935" s="1">
        <v>2.42624029851E-2</v>
      </c>
      <c r="E935" s="1" t="s">
        <v>16</v>
      </c>
      <c r="F935" s="1">
        <v>0.49972288489200001</v>
      </c>
      <c r="G935" s="1">
        <f>ABS(arithmetic_underlying_cor_CSD__2[[#This Row],[rho_BP]])*SQRT(139-2)/SQRT(1-ABS(arithmetic_underlying_cor_CSD__2[[#This Row],[rho_BP]])^2)</f>
        <v>6.752719256759951</v>
      </c>
      <c r="H935" s="1">
        <f>ABS(arithmetic_underlying_cor_CSD__2[[#This Row],[rho_ctrl]])*SQRT(201-2)/SQRT(1-ABS(arithmetic_underlying_cor_CSD__2[[#This Row],[rho_ctrl]])^2)</f>
        <v>0.34236409672048213</v>
      </c>
      <c r="I935" s="1">
        <f xml:space="preserve"> _xlfn.T.DIST.2T(arithmetic_underlying_cor_CSD__2[[#This Row],[t1]],139-2)</f>
        <v>3.7827517016549051E-10</v>
      </c>
      <c r="J935" s="1">
        <f xml:space="preserve"> _xlfn.T.DIST.2T(arithmetic_underlying_cor_CSD__2[[#This Row],[t2]],201-2)</f>
        <v>0.73243822916233592</v>
      </c>
      <c r="K935" s="1">
        <f>arithmetic_underlying_cor_CSD__2[[#This Row],[p1]]*arithmetic_underlying_cor_CSD__2[[#This Row],[p2]]</f>
        <v>2.7706319577209316E-10</v>
      </c>
      <c r="L935" s="1">
        <v>934</v>
      </c>
      <c r="M935" s="1">
        <f>(arithmetic_underlying_cor_CSD__2[[#This Row],[Rank]]/9906756)*0.05</f>
        <v>4.7139548001384116E-6</v>
      </c>
      <c r="N935" s="1">
        <f>IF(arithmetic_underlying_cor_CSD__2[[#This Row],[p1p2]]&lt;arithmetic_underlying_cor_CSD__2[[#This Row],[Benjamini]],1,0)</f>
        <v>1</v>
      </c>
    </row>
    <row r="936" spans="1:14" x14ac:dyDescent="0.35">
      <c r="A936" s="1" t="s">
        <v>196</v>
      </c>
      <c r="B936" s="1" t="s">
        <v>205</v>
      </c>
      <c r="C936" s="1">
        <v>0.49855310791399998</v>
      </c>
      <c r="D936" s="1">
        <v>2.41873892289E-2</v>
      </c>
      <c r="E936" s="1" t="s">
        <v>16</v>
      </c>
      <c r="F936" s="1">
        <v>0.49855310791399998</v>
      </c>
      <c r="G936" s="1">
        <f>ABS(arithmetic_underlying_cor_CSD__2[[#This Row],[rho_BP]])*SQRT(139-2)/SQRT(1-ABS(arithmetic_underlying_cor_CSD__2[[#This Row],[rho_BP]])^2)</f>
        <v>6.7316754614292327</v>
      </c>
      <c r="H936" s="1">
        <f>ABS(arithmetic_underlying_cor_CSD__2[[#This Row],[rho_ctrl]])*SQRT(201-2)/SQRT(1-ABS(arithmetic_underlying_cor_CSD__2[[#This Row],[rho_ctrl]])^2)</f>
        <v>0.34130496528305193</v>
      </c>
      <c r="I936" s="1">
        <f xml:space="preserve"> _xlfn.T.DIST.2T(arithmetic_underlying_cor_CSD__2[[#This Row],[t1]],139-2)</f>
        <v>4.2173445094770375E-10</v>
      </c>
      <c r="J936" s="1">
        <f xml:space="preserve"> _xlfn.T.DIST.2T(arithmetic_underlying_cor_CSD__2[[#This Row],[t2]],201-2)</f>
        <v>0.73323411439621333</v>
      </c>
      <c r="K936" s="1">
        <f>arithmetic_underlying_cor_CSD__2[[#This Row],[p1]]*arithmetic_underlying_cor_CSD__2[[#This Row],[p2]]</f>
        <v>3.0923008665101284E-10</v>
      </c>
      <c r="L936" s="1">
        <v>935</v>
      </c>
      <c r="M936" s="1">
        <f>(arithmetic_underlying_cor_CSD__2[[#This Row],[Rank]]/9906756)*0.05</f>
        <v>4.7190018609522637E-6</v>
      </c>
      <c r="N936" s="1">
        <f>IF(arithmetic_underlying_cor_CSD__2[[#This Row],[p1p2]]&lt;arithmetic_underlying_cor_CSD__2[[#This Row],[Benjamini]],1,0)</f>
        <v>1</v>
      </c>
    </row>
    <row r="937" spans="1:14" x14ac:dyDescent="0.35">
      <c r="A937" s="1" t="s">
        <v>205</v>
      </c>
      <c r="B937" s="1" t="s">
        <v>196</v>
      </c>
      <c r="C937" s="1">
        <v>0.49855310791399998</v>
      </c>
      <c r="D937" s="1">
        <v>2.41873892289E-2</v>
      </c>
      <c r="E937" s="1" t="s">
        <v>16</v>
      </c>
      <c r="F937" s="1">
        <v>0.49855310791399998</v>
      </c>
      <c r="G937" s="1">
        <f>ABS(arithmetic_underlying_cor_CSD__2[[#This Row],[rho_BP]])*SQRT(139-2)/SQRT(1-ABS(arithmetic_underlying_cor_CSD__2[[#This Row],[rho_BP]])^2)</f>
        <v>6.7316754614292327</v>
      </c>
      <c r="H937" s="1">
        <f>ABS(arithmetic_underlying_cor_CSD__2[[#This Row],[rho_ctrl]])*SQRT(201-2)/SQRT(1-ABS(arithmetic_underlying_cor_CSD__2[[#This Row],[rho_ctrl]])^2)</f>
        <v>0.34130496528305193</v>
      </c>
      <c r="I937" s="1">
        <f xml:space="preserve"> _xlfn.T.DIST.2T(arithmetic_underlying_cor_CSD__2[[#This Row],[t1]],139-2)</f>
        <v>4.2173445094770375E-10</v>
      </c>
      <c r="J937" s="1">
        <f xml:space="preserve"> _xlfn.T.DIST.2T(arithmetic_underlying_cor_CSD__2[[#This Row],[t2]],201-2)</f>
        <v>0.73323411439621333</v>
      </c>
      <c r="K937" s="1">
        <f>arithmetic_underlying_cor_CSD__2[[#This Row],[p1]]*arithmetic_underlying_cor_CSD__2[[#This Row],[p2]]</f>
        <v>3.0923008665101284E-10</v>
      </c>
      <c r="L937" s="1">
        <v>936</v>
      </c>
      <c r="M937" s="1">
        <f>(arithmetic_underlying_cor_CSD__2[[#This Row],[Rank]]/9906756)*0.05</f>
        <v>4.7240489217661166E-6</v>
      </c>
      <c r="N937" s="1">
        <f>IF(arithmetic_underlying_cor_CSD__2[[#This Row],[p1p2]]&lt;arithmetic_underlying_cor_CSD__2[[#This Row],[Benjamini]],1,0)</f>
        <v>1</v>
      </c>
    </row>
    <row r="938" spans="1:14" x14ac:dyDescent="0.35">
      <c r="A938" s="1" t="s">
        <v>463</v>
      </c>
      <c r="B938" s="1" t="s">
        <v>465</v>
      </c>
      <c r="C938" s="1">
        <v>0.49150521582700002</v>
      </c>
      <c r="D938" s="1">
        <v>6.1499741790999998E-2</v>
      </c>
      <c r="E938" s="1" t="s">
        <v>16</v>
      </c>
      <c r="F938" s="1">
        <v>0.49150521582700002</v>
      </c>
      <c r="G938" s="1">
        <f>ABS(arithmetic_underlying_cor_CSD__2[[#This Row],[rho_BP]])*SQRT(139-2)/SQRT(1-ABS(arithmetic_underlying_cor_CSD__2[[#This Row],[rho_BP]])^2)</f>
        <v>6.6059118631106104</v>
      </c>
      <c r="H938" s="1">
        <f>ABS(arithmetic_underlying_cor_CSD__2[[#This Row],[rho_ctrl]])*SQRT(201-2)/SQRT(1-ABS(arithmetic_underlying_cor_CSD__2[[#This Row],[rho_ctrl]])^2)</f>
        <v>0.86920594075926927</v>
      </c>
      <c r="I938" s="1">
        <f xml:space="preserve"> _xlfn.T.DIST.2T(arithmetic_underlying_cor_CSD__2[[#This Row],[t1]],139-2)</f>
        <v>8.0513005407226238E-10</v>
      </c>
      <c r="J938" s="1">
        <f xml:space="preserve"> _xlfn.T.DIST.2T(arithmetic_underlying_cor_CSD__2[[#This Row],[t2]],201-2)</f>
        <v>0.38578163759205408</v>
      </c>
      <c r="K938" s="1">
        <f>arithmetic_underlying_cor_CSD__2[[#This Row],[p1]]*arithmetic_underlying_cor_CSD__2[[#This Row],[p2]]</f>
        <v>3.1060439073457646E-10</v>
      </c>
      <c r="L938" s="1">
        <v>937</v>
      </c>
      <c r="M938" s="1">
        <f>(arithmetic_underlying_cor_CSD__2[[#This Row],[Rank]]/9906756)*0.05</f>
        <v>4.7290959825799688E-6</v>
      </c>
      <c r="N938" s="1">
        <f>IF(arithmetic_underlying_cor_CSD__2[[#This Row],[p1p2]]&lt;arithmetic_underlying_cor_CSD__2[[#This Row],[Benjamini]],1,0)</f>
        <v>1</v>
      </c>
    </row>
    <row r="939" spans="1:14" x14ac:dyDescent="0.35">
      <c r="A939" s="1" t="s">
        <v>465</v>
      </c>
      <c r="B939" s="1" t="s">
        <v>463</v>
      </c>
      <c r="C939" s="1">
        <v>0.49150521582700002</v>
      </c>
      <c r="D939" s="1">
        <v>6.1499741790999998E-2</v>
      </c>
      <c r="E939" s="1" t="s">
        <v>16</v>
      </c>
      <c r="F939" s="1">
        <v>0.49150521582700002</v>
      </c>
      <c r="G939" s="1">
        <f>ABS(arithmetic_underlying_cor_CSD__2[[#This Row],[rho_BP]])*SQRT(139-2)/SQRT(1-ABS(arithmetic_underlying_cor_CSD__2[[#This Row],[rho_BP]])^2)</f>
        <v>6.6059118631106104</v>
      </c>
      <c r="H939" s="1">
        <f>ABS(arithmetic_underlying_cor_CSD__2[[#This Row],[rho_ctrl]])*SQRT(201-2)/SQRT(1-ABS(arithmetic_underlying_cor_CSD__2[[#This Row],[rho_ctrl]])^2)</f>
        <v>0.86920594075926927</v>
      </c>
      <c r="I939" s="1">
        <f xml:space="preserve"> _xlfn.T.DIST.2T(arithmetic_underlying_cor_CSD__2[[#This Row],[t1]],139-2)</f>
        <v>8.0513005407226238E-10</v>
      </c>
      <c r="J939" s="1">
        <f xml:space="preserve"> _xlfn.T.DIST.2T(arithmetic_underlying_cor_CSD__2[[#This Row],[t2]],201-2)</f>
        <v>0.38578163759205408</v>
      </c>
      <c r="K939" s="1">
        <f>arithmetic_underlying_cor_CSD__2[[#This Row],[p1]]*arithmetic_underlying_cor_CSD__2[[#This Row],[p2]]</f>
        <v>3.1060439073457646E-10</v>
      </c>
      <c r="L939" s="1">
        <v>938</v>
      </c>
      <c r="M939" s="1">
        <f>(arithmetic_underlying_cor_CSD__2[[#This Row],[Rank]]/9906756)*0.05</f>
        <v>4.7341430433938217E-6</v>
      </c>
      <c r="N939" s="1">
        <f>IF(arithmetic_underlying_cor_CSD__2[[#This Row],[p1p2]]&lt;arithmetic_underlying_cor_CSD__2[[#This Row],[Benjamini]],1,0)</f>
        <v>1</v>
      </c>
    </row>
    <row r="940" spans="1:14" x14ac:dyDescent="0.35">
      <c r="A940" s="1" t="s">
        <v>386</v>
      </c>
      <c r="B940" s="1" t="s">
        <v>389</v>
      </c>
      <c r="C940" s="1">
        <v>0.49331885611499998</v>
      </c>
      <c r="D940" s="1">
        <v>5.0865529353199997E-2</v>
      </c>
      <c r="E940" s="1" t="s">
        <v>16</v>
      </c>
      <c r="F940" s="1">
        <v>0.49331885611499998</v>
      </c>
      <c r="G940" s="1">
        <f>ABS(arithmetic_underlying_cor_CSD__2[[#This Row],[rho_BP]])*SQRT(139-2)/SQRT(1-ABS(arithmetic_underlying_cor_CSD__2[[#This Row],[rho_BP]])^2)</f>
        <v>6.6381086077836269</v>
      </c>
      <c r="H940" s="1">
        <f>ABS(arithmetic_underlying_cor_CSD__2[[#This Row],[rho_ctrl]])*SQRT(201-2)/SQRT(1-ABS(arithmetic_underlying_cor_CSD__2[[#This Row],[rho_ctrl]])^2)</f>
        <v>0.71847665309592756</v>
      </c>
      <c r="I940" s="1">
        <f xml:space="preserve"> _xlfn.T.DIST.2T(arithmetic_underlying_cor_CSD__2[[#This Row],[t1]],139-2)</f>
        <v>6.8266736697720395E-10</v>
      </c>
      <c r="J940" s="1">
        <f xml:space="preserve"> _xlfn.T.DIST.2T(arithmetic_underlying_cor_CSD__2[[#This Row],[t2]],201-2)</f>
        <v>0.47330615626891959</v>
      </c>
      <c r="K940" s="1">
        <f>arithmetic_underlying_cor_CSD__2[[#This Row],[p1]]*arithmetic_underlying_cor_CSD__2[[#This Row],[p2]]</f>
        <v>3.2311066747420438E-10</v>
      </c>
      <c r="L940" s="1">
        <v>939</v>
      </c>
      <c r="M940" s="1">
        <f>(arithmetic_underlying_cor_CSD__2[[#This Row],[Rank]]/9906756)*0.05</f>
        <v>4.7391901042076747E-6</v>
      </c>
      <c r="N940" s="1">
        <f>IF(arithmetic_underlying_cor_CSD__2[[#This Row],[p1p2]]&lt;arithmetic_underlying_cor_CSD__2[[#This Row],[Benjamini]],1,0)</f>
        <v>1</v>
      </c>
    </row>
    <row r="941" spans="1:14" x14ac:dyDescent="0.35">
      <c r="A941" s="1" t="s">
        <v>389</v>
      </c>
      <c r="B941" s="1" t="s">
        <v>386</v>
      </c>
      <c r="C941" s="1">
        <v>0.49331885611499998</v>
      </c>
      <c r="D941" s="1">
        <v>5.0865529353199997E-2</v>
      </c>
      <c r="E941" s="1" t="s">
        <v>16</v>
      </c>
      <c r="F941" s="1">
        <v>0.49331885611499998</v>
      </c>
      <c r="G941" s="1">
        <f>ABS(arithmetic_underlying_cor_CSD__2[[#This Row],[rho_BP]])*SQRT(139-2)/SQRT(1-ABS(arithmetic_underlying_cor_CSD__2[[#This Row],[rho_BP]])^2)</f>
        <v>6.6381086077836269</v>
      </c>
      <c r="H941" s="1">
        <f>ABS(arithmetic_underlying_cor_CSD__2[[#This Row],[rho_ctrl]])*SQRT(201-2)/SQRT(1-ABS(arithmetic_underlying_cor_CSD__2[[#This Row],[rho_ctrl]])^2)</f>
        <v>0.71847665309592756</v>
      </c>
      <c r="I941" s="1">
        <f xml:space="preserve"> _xlfn.T.DIST.2T(arithmetic_underlying_cor_CSD__2[[#This Row],[t1]],139-2)</f>
        <v>6.8266736697720395E-10</v>
      </c>
      <c r="J941" s="1">
        <f xml:space="preserve"> _xlfn.T.DIST.2T(arithmetic_underlying_cor_CSD__2[[#This Row],[t2]],201-2)</f>
        <v>0.47330615626891959</v>
      </c>
      <c r="K941" s="1">
        <f>arithmetic_underlying_cor_CSD__2[[#This Row],[p1]]*arithmetic_underlying_cor_CSD__2[[#This Row],[p2]]</f>
        <v>3.2311066747420438E-10</v>
      </c>
      <c r="L941" s="1">
        <v>940</v>
      </c>
      <c r="M941" s="1">
        <f>(arithmetic_underlying_cor_CSD__2[[#This Row],[Rank]]/9906756)*0.05</f>
        <v>4.7442371650215268E-6</v>
      </c>
      <c r="N941" s="1">
        <f>IF(arithmetic_underlying_cor_CSD__2[[#This Row],[p1p2]]&lt;arithmetic_underlying_cor_CSD__2[[#This Row],[Benjamini]],1,0)</f>
        <v>1</v>
      </c>
    </row>
    <row r="942" spans="1:14" x14ac:dyDescent="0.35">
      <c r="A942" s="1" t="s">
        <v>17</v>
      </c>
      <c r="B942" s="1" t="s">
        <v>18</v>
      </c>
      <c r="C942" s="1">
        <v>-0.48999242446000002</v>
      </c>
      <c r="D942" s="1">
        <v>-6.6018980099499996E-2</v>
      </c>
      <c r="E942" s="1" t="s">
        <v>16</v>
      </c>
      <c r="F942" s="1">
        <v>-0.48999242446000002</v>
      </c>
      <c r="G942" s="1">
        <f>ABS(arithmetic_underlying_cor_CSD__2[[#This Row],[rho_BP]])*SQRT(139-2)/SQRT(1-ABS(arithmetic_underlying_cor_CSD__2[[#This Row],[rho_BP]])^2)</f>
        <v>6.5791426893325813</v>
      </c>
      <c r="H942" s="1">
        <f>ABS(arithmetic_underlying_cor_CSD__2[[#This Row],[rho_ctrl]])*SQRT(201-2)/SQRT(1-ABS(arithmetic_underlying_cor_CSD__2[[#This Row],[rho_ctrl]])^2)</f>
        <v>0.9333485455499364</v>
      </c>
      <c r="I942" s="1">
        <f xml:space="preserve"> _xlfn.T.DIST.2T(arithmetic_underlying_cor_CSD__2[[#This Row],[t1]],139-2)</f>
        <v>9.2324508164034082E-10</v>
      </c>
      <c r="J942" s="1">
        <f xml:space="preserve"> _xlfn.T.DIST.2T(arithmetic_underlying_cor_CSD__2[[#This Row],[t2]],201-2)</f>
        <v>0.35177111270564398</v>
      </c>
      <c r="K942" s="1">
        <f>arithmetic_underlying_cor_CSD__2[[#This Row],[p1]]*arithmetic_underlying_cor_CSD__2[[#This Row],[p2]]</f>
        <v>3.2477094966863579E-10</v>
      </c>
      <c r="L942" s="1">
        <v>941</v>
      </c>
      <c r="M942" s="1">
        <f>(arithmetic_underlying_cor_CSD__2[[#This Row],[Rank]]/9906756)*0.05</f>
        <v>4.7492842258353797E-6</v>
      </c>
      <c r="N942" s="1">
        <f>IF(arithmetic_underlying_cor_CSD__2[[#This Row],[p1p2]]&lt;arithmetic_underlying_cor_CSD__2[[#This Row],[Benjamini]],1,0)</f>
        <v>1</v>
      </c>
    </row>
    <row r="943" spans="1:14" x14ac:dyDescent="0.35">
      <c r="A943" s="1" t="s">
        <v>18</v>
      </c>
      <c r="B943" s="1" t="s">
        <v>17</v>
      </c>
      <c r="C943" s="1">
        <v>-0.48999242446000002</v>
      </c>
      <c r="D943" s="1">
        <v>-6.6018980099499996E-2</v>
      </c>
      <c r="E943" s="1" t="s">
        <v>16</v>
      </c>
      <c r="F943" s="1">
        <v>-0.48999242446000002</v>
      </c>
      <c r="G943" s="1">
        <f>ABS(arithmetic_underlying_cor_CSD__2[[#This Row],[rho_BP]])*SQRT(139-2)/SQRT(1-ABS(arithmetic_underlying_cor_CSD__2[[#This Row],[rho_BP]])^2)</f>
        <v>6.5791426893325813</v>
      </c>
      <c r="H943" s="1">
        <f>ABS(arithmetic_underlying_cor_CSD__2[[#This Row],[rho_ctrl]])*SQRT(201-2)/SQRT(1-ABS(arithmetic_underlying_cor_CSD__2[[#This Row],[rho_ctrl]])^2)</f>
        <v>0.9333485455499364</v>
      </c>
      <c r="I943" s="1">
        <f xml:space="preserve"> _xlfn.T.DIST.2T(arithmetic_underlying_cor_CSD__2[[#This Row],[t1]],139-2)</f>
        <v>9.2324508164034082E-10</v>
      </c>
      <c r="J943" s="1">
        <f xml:space="preserve"> _xlfn.T.DIST.2T(arithmetic_underlying_cor_CSD__2[[#This Row],[t2]],201-2)</f>
        <v>0.35177111270564398</v>
      </c>
      <c r="K943" s="1">
        <f>arithmetic_underlying_cor_CSD__2[[#This Row],[p1]]*arithmetic_underlying_cor_CSD__2[[#This Row],[p2]]</f>
        <v>3.2477094966863579E-10</v>
      </c>
      <c r="L943" s="1">
        <v>942</v>
      </c>
      <c r="M943" s="1">
        <f>(arithmetic_underlying_cor_CSD__2[[#This Row],[Rank]]/9906756)*0.05</f>
        <v>4.7543312866492318E-6</v>
      </c>
      <c r="N943" s="1">
        <f>IF(arithmetic_underlying_cor_CSD__2[[#This Row],[p1p2]]&lt;arithmetic_underlying_cor_CSD__2[[#This Row],[Benjamini]],1,0)</f>
        <v>1</v>
      </c>
    </row>
    <row r="944" spans="1:14" x14ac:dyDescent="0.35">
      <c r="A944" s="1" t="s">
        <v>359</v>
      </c>
      <c r="B944" s="1" t="s">
        <v>38</v>
      </c>
      <c r="C944" s="1">
        <v>-0.491919007194</v>
      </c>
      <c r="D944" s="1">
        <v>-5.6111487064699997E-2</v>
      </c>
      <c r="E944" s="1" t="s">
        <v>16</v>
      </c>
      <c r="F944" s="1">
        <v>-0.491919007194</v>
      </c>
      <c r="G944" s="1">
        <f>ABS(arithmetic_underlying_cor_CSD__2[[#This Row],[rho_BP]])*SQRT(139-2)/SQRT(1-ABS(arithmetic_underlying_cor_CSD__2[[#This Row],[rho_BP]])^2)</f>
        <v>6.6132476984588688</v>
      </c>
      <c r="H944" s="1">
        <f>ABS(arithmetic_underlying_cor_CSD__2[[#This Row],[rho_ctrl]])*SQRT(201-2)/SQRT(1-ABS(arithmetic_underlying_cor_CSD__2[[#This Row],[rho_ctrl]])^2)</f>
        <v>0.79279898077069633</v>
      </c>
      <c r="I944" s="1">
        <f xml:space="preserve"> _xlfn.T.DIST.2T(arithmetic_underlying_cor_CSD__2[[#This Row],[t1]],139-2)</f>
        <v>7.7545034892705054E-10</v>
      </c>
      <c r="J944" s="1">
        <f xml:space="preserve"> _xlfn.T.DIST.2T(arithmetic_underlying_cor_CSD__2[[#This Row],[t2]],201-2)</f>
        <v>0.42883910993041685</v>
      </c>
      <c r="K944" s="1">
        <f>arithmetic_underlying_cor_CSD__2[[#This Row],[p1]]*arithmetic_underlying_cor_CSD__2[[#This Row],[p2]]</f>
        <v>3.3254343742910755E-10</v>
      </c>
      <c r="L944" s="1">
        <v>943</v>
      </c>
      <c r="M944" s="1">
        <f>(arithmetic_underlying_cor_CSD__2[[#This Row],[Rank]]/9906756)*0.05</f>
        <v>4.7593783474630848E-6</v>
      </c>
      <c r="N944" s="1">
        <f>IF(arithmetic_underlying_cor_CSD__2[[#This Row],[p1p2]]&lt;arithmetic_underlying_cor_CSD__2[[#This Row],[Benjamini]],1,0)</f>
        <v>1</v>
      </c>
    </row>
    <row r="945" spans="1:14" x14ac:dyDescent="0.35">
      <c r="A945" s="1" t="s">
        <v>38</v>
      </c>
      <c r="B945" s="1" t="s">
        <v>359</v>
      </c>
      <c r="C945" s="1">
        <v>-0.491919007194</v>
      </c>
      <c r="D945" s="1">
        <v>-5.6111487064699997E-2</v>
      </c>
      <c r="E945" s="1" t="s">
        <v>16</v>
      </c>
      <c r="F945" s="1">
        <v>-0.491919007194</v>
      </c>
      <c r="G945" s="1">
        <f>ABS(arithmetic_underlying_cor_CSD__2[[#This Row],[rho_BP]])*SQRT(139-2)/SQRT(1-ABS(arithmetic_underlying_cor_CSD__2[[#This Row],[rho_BP]])^2)</f>
        <v>6.6132476984588688</v>
      </c>
      <c r="H945" s="1">
        <f>ABS(arithmetic_underlying_cor_CSD__2[[#This Row],[rho_ctrl]])*SQRT(201-2)/SQRT(1-ABS(arithmetic_underlying_cor_CSD__2[[#This Row],[rho_ctrl]])^2)</f>
        <v>0.79279898077069633</v>
      </c>
      <c r="I945" s="1">
        <f xml:space="preserve"> _xlfn.T.DIST.2T(arithmetic_underlying_cor_CSD__2[[#This Row],[t1]],139-2)</f>
        <v>7.7545034892705054E-10</v>
      </c>
      <c r="J945" s="1">
        <f xml:space="preserve"> _xlfn.T.DIST.2T(arithmetic_underlying_cor_CSD__2[[#This Row],[t2]],201-2)</f>
        <v>0.42883910993041685</v>
      </c>
      <c r="K945" s="1">
        <f>arithmetic_underlying_cor_CSD__2[[#This Row],[p1]]*arithmetic_underlying_cor_CSD__2[[#This Row],[p2]]</f>
        <v>3.3254343742910755E-10</v>
      </c>
      <c r="L945" s="1">
        <v>944</v>
      </c>
      <c r="M945" s="1">
        <f>(arithmetic_underlying_cor_CSD__2[[#This Row],[Rank]]/9906756)*0.05</f>
        <v>4.7644254082769378E-6</v>
      </c>
      <c r="N945" s="1">
        <f>IF(arithmetic_underlying_cor_CSD__2[[#This Row],[p1p2]]&lt;arithmetic_underlying_cor_CSD__2[[#This Row],[Benjamini]],1,0)</f>
        <v>1</v>
      </c>
    </row>
    <row r="946" spans="1:14" x14ac:dyDescent="0.35">
      <c r="A946" s="1" t="s">
        <v>87</v>
      </c>
      <c r="B946" s="1" t="s">
        <v>88</v>
      </c>
      <c r="C946" s="1">
        <v>0.49258744316500003</v>
      </c>
      <c r="D946" s="1">
        <v>5.1584167164200001E-2</v>
      </c>
      <c r="E946" s="1" t="s">
        <v>16</v>
      </c>
      <c r="F946" s="1">
        <v>0.49258744316500003</v>
      </c>
      <c r="G946" s="1">
        <f>ABS(arithmetic_underlying_cor_CSD__2[[#This Row],[rho_BP]])*SQRT(139-2)/SQRT(1-ABS(arithmetic_underlying_cor_CSD__2[[#This Row],[rho_BP]])^2)</f>
        <v>6.6251104553449212</v>
      </c>
      <c r="H946" s="1">
        <f>ABS(arithmetic_underlying_cor_CSD__2[[#This Row],[rho_ctrl]])*SQRT(201-2)/SQRT(1-ABS(arithmetic_underlying_cor_CSD__2[[#This Row],[rho_ctrl]])^2)</f>
        <v>0.72865432040613687</v>
      </c>
      <c r="I946" s="1">
        <f xml:space="preserve"> _xlfn.T.DIST.2T(arithmetic_underlying_cor_CSD__2[[#This Row],[t1]],139-2)</f>
        <v>7.2972234802144308E-10</v>
      </c>
      <c r="J946" s="1">
        <f xml:space="preserve"> _xlfn.T.DIST.2T(arithmetic_underlying_cor_CSD__2[[#This Row],[t2]],201-2)</f>
        <v>0.46706975871779455</v>
      </c>
      <c r="K946" s="1">
        <f>arithmetic_underlying_cor_CSD__2[[#This Row],[p1]]*arithmetic_underlying_cor_CSD__2[[#This Row],[p2]]</f>
        <v>3.4083124102135795E-10</v>
      </c>
      <c r="L946" s="1">
        <v>945</v>
      </c>
      <c r="M946" s="1">
        <f>(arithmetic_underlying_cor_CSD__2[[#This Row],[Rank]]/9906756)*0.05</f>
        <v>4.7694724690907907E-6</v>
      </c>
      <c r="N946" s="1">
        <f>IF(arithmetic_underlying_cor_CSD__2[[#This Row],[p1p2]]&lt;arithmetic_underlying_cor_CSD__2[[#This Row],[Benjamini]],1,0)</f>
        <v>1</v>
      </c>
    </row>
    <row r="947" spans="1:14" x14ac:dyDescent="0.35">
      <c r="A947" s="1" t="s">
        <v>88</v>
      </c>
      <c r="B947" s="1" t="s">
        <v>87</v>
      </c>
      <c r="C947" s="1">
        <v>0.49258744316500003</v>
      </c>
      <c r="D947" s="1">
        <v>5.1584167164200001E-2</v>
      </c>
      <c r="E947" s="1" t="s">
        <v>16</v>
      </c>
      <c r="F947" s="1">
        <v>0.49258744316500003</v>
      </c>
      <c r="G947" s="1">
        <f>ABS(arithmetic_underlying_cor_CSD__2[[#This Row],[rho_BP]])*SQRT(139-2)/SQRT(1-ABS(arithmetic_underlying_cor_CSD__2[[#This Row],[rho_BP]])^2)</f>
        <v>6.6251104553449212</v>
      </c>
      <c r="H947" s="1">
        <f>ABS(arithmetic_underlying_cor_CSD__2[[#This Row],[rho_ctrl]])*SQRT(201-2)/SQRT(1-ABS(arithmetic_underlying_cor_CSD__2[[#This Row],[rho_ctrl]])^2)</f>
        <v>0.72865432040613687</v>
      </c>
      <c r="I947" s="1">
        <f xml:space="preserve"> _xlfn.T.DIST.2T(arithmetic_underlying_cor_CSD__2[[#This Row],[t1]],139-2)</f>
        <v>7.2972234802144308E-10</v>
      </c>
      <c r="J947" s="1">
        <f xml:space="preserve"> _xlfn.T.DIST.2T(arithmetic_underlying_cor_CSD__2[[#This Row],[t2]],201-2)</f>
        <v>0.46706975871779455</v>
      </c>
      <c r="K947" s="1">
        <f>arithmetic_underlying_cor_CSD__2[[#This Row],[p1]]*arithmetic_underlying_cor_CSD__2[[#This Row],[p2]]</f>
        <v>3.4083124102135795E-10</v>
      </c>
      <c r="L947" s="1">
        <v>946</v>
      </c>
      <c r="M947" s="1">
        <f>(arithmetic_underlying_cor_CSD__2[[#This Row],[Rank]]/9906756)*0.05</f>
        <v>4.7745195299046437E-6</v>
      </c>
      <c r="N947" s="1">
        <f>IF(arithmetic_underlying_cor_CSD__2[[#This Row],[p1p2]]&lt;arithmetic_underlying_cor_CSD__2[[#This Row],[Benjamini]],1,0)</f>
        <v>1</v>
      </c>
    </row>
    <row r="948" spans="1:14" x14ac:dyDescent="0.35">
      <c r="A948" s="1" t="s">
        <v>28</v>
      </c>
      <c r="B948" s="1" t="s">
        <v>535</v>
      </c>
      <c r="C948" s="1">
        <v>-0.49871016546800001</v>
      </c>
      <c r="D948" s="1">
        <v>1.4963262686600001E-2</v>
      </c>
      <c r="E948" s="1" t="s">
        <v>16</v>
      </c>
      <c r="F948" s="1">
        <v>-0.49871016546800001</v>
      </c>
      <c r="G948" s="1">
        <f>ABS(arithmetic_underlying_cor_CSD__2[[#This Row],[rho_BP]])*SQRT(139-2)/SQRT(1-ABS(arithmetic_underlying_cor_CSD__2[[#This Row],[rho_BP]])^2)</f>
        <v>6.7344980097382825</v>
      </c>
      <c r="H948" s="1">
        <f>ABS(arithmetic_underlying_cor_CSD__2[[#This Row],[rho_ctrl]])*SQRT(201-2)/SQRT(1-ABS(arithmetic_underlying_cor_CSD__2[[#This Row],[rho_ctrl]])^2)</f>
        <v>0.21110643072093616</v>
      </c>
      <c r="I948" s="1">
        <f xml:space="preserve"> _xlfn.T.DIST.2T(arithmetic_underlying_cor_CSD__2[[#This Row],[t1]],139-2)</f>
        <v>4.1563110265233812E-10</v>
      </c>
      <c r="J948" s="1">
        <f xml:space="preserve"> _xlfn.T.DIST.2T(arithmetic_underlying_cor_CSD__2[[#This Row],[t2]],201-2)</f>
        <v>0.8330202470451088</v>
      </c>
      <c r="K948" s="1">
        <f>arithmetic_underlying_cor_CSD__2[[#This Row],[p1]]*arithmetic_underlying_cor_CSD__2[[#This Row],[p2]]</f>
        <v>3.4622912381108166E-10</v>
      </c>
      <c r="L948" s="1">
        <v>947</v>
      </c>
      <c r="M948" s="1">
        <f>(arithmetic_underlying_cor_CSD__2[[#This Row],[Rank]]/9906756)*0.05</f>
        <v>4.7795665907184958E-6</v>
      </c>
      <c r="N948" s="1">
        <f>IF(arithmetic_underlying_cor_CSD__2[[#This Row],[p1p2]]&lt;arithmetic_underlying_cor_CSD__2[[#This Row],[Benjamini]],1,0)</f>
        <v>1</v>
      </c>
    </row>
    <row r="949" spans="1:14" x14ac:dyDescent="0.35">
      <c r="A949" s="1" t="s">
        <v>535</v>
      </c>
      <c r="B949" s="1" t="s">
        <v>28</v>
      </c>
      <c r="C949" s="1">
        <v>-0.49871016546800001</v>
      </c>
      <c r="D949" s="1">
        <v>1.4963262686600001E-2</v>
      </c>
      <c r="E949" s="1" t="s">
        <v>16</v>
      </c>
      <c r="F949" s="1">
        <v>-0.49871016546800001</v>
      </c>
      <c r="G949" s="1">
        <f>ABS(arithmetic_underlying_cor_CSD__2[[#This Row],[rho_BP]])*SQRT(139-2)/SQRT(1-ABS(arithmetic_underlying_cor_CSD__2[[#This Row],[rho_BP]])^2)</f>
        <v>6.7344980097382825</v>
      </c>
      <c r="H949" s="1">
        <f>ABS(arithmetic_underlying_cor_CSD__2[[#This Row],[rho_ctrl]])*SQRT(201-2)/SQRT(1-ABS(arithmetic_underlying_cor_CSD__2[[#This Row],[rho_ctrl]])^2)</f>
        <v>0.21110643072093616</v>
      </c>
      <c r="I949" s="1">
        <f xml:space="preserve"> _xlfn.T.DIST.2T(arithmetic_underlying_cor_CSD__2[[#This Row],[t1]],139-2)</f>
        <v>4.1563110265233812E-10</v>
      </c>
      <c r="J949" s="1">
        <f xml:space="preserve"> _xlfn.T.DIST.2T(arithmetic_underlying_cor_CSD__2[[#This Row],[t2]],201-2)</f>
        <v>0.8330202470451088</v>
      </c>
      <c r="K949" s="1">
        <f>arithmetic_underlying_cor_CSD__2[[#This Row],[p1]]*arithmetic_underlying_cor_CSD__2[[#This Row],[p2]]</f>
        <v>3.4622912381108166E-10</v>
      </c>
      <c r="L949" s="1">
        <v>948</v>
      </c>
      <c r="M949" s="1">
        <f>(arithmetic_underlying_cor_CSD__2[[#This Row],[Rank]]/9906756)*0.05</f>
        <v>4.7846136515323487E-6</v>
      </c>
      <c r="N949" s="1">
        <f>IF(arithmetic_underlying_cor_CSD__2[[#This Row],[p1p2]]&lt;arithmetic_underlying_cor_CSD__2[[#This Row],[Benjamini]],1,0)</f>
        <v>1</v>
      </c>
    </row>
    <row r="950" spans="1:14" x14ac:dyDescent="0.35">
      <c r="A950" s="1" t="s">
        <v>192</v>
      </c>
      <c r="B950" s="1" t="s">
        <v>156</v>
      </c>
      <c r="C950" s="1">
        <v>-0.489965985612</v>
      </c>
      <c r="D950" s="1">
        <v>-6.2611889204000001E-2</v>
      </c>
      <c r="E950" s="1" t="s">
        <v>16</v>
      </c>
      <c r="F950" s="1">
        <v>-0.489965985612</v>
      </c>
      <c r="G950" s="1">
        <f>ABS(arithmetic_underlying_cor_CSD__2[[#This Row],[rho_BP]])*SQRT(139-2)/SQRT(1-ABS(arithmetic_underlying_cor_CSD__2[[#This Row],[rho_BP]])^2)</f>
        <v>6.5786755454401167</v>
      </c>
      <c r="H950" s="1">
        <f>ABS(arithmetic_underlying_cor_CSD__2[[#This Row],[rho_ctrl]])*SQRT(201-2)/SQRT(1-ABS(arithmetic_underlying_cor_CSD__2[[#This Row],[rho_ctrl]])^2)</f>
        <v>0.88498577578096282</v>
      </c>
      <c r="I950" s="1">
        <f xml:space="preserve"> _xlfn.T.DIST.2T(arithmetic_underlying_cor_CSD__2[[#This Row],[t1]],139-2)</f>
        <v>9.2545103644439177E-10</v>
      </c>
      <c r="J950" s="1">
        <f xml:space="preserve"> _xlfn.T.DIST.2T(arithmetic_underlying_cor_CSD__2[[#This Row],[t2]],201-2)</f>
        <v>0.37723236031081242</v>
      </c>
      <c r="K950" s="1">
        <f>arithmetic_underlying_cor_CSD__2[[#This Row],[p1]]*arithmetic_underlying_cor_CSD__2[[#This Row],[p2]]</f>
        <v>3.4911007883000559E-10</v>
      </c>
      <c r="L950" s="1">
        <v>949</v>
      </c>
      <c r="M950" s="1">
        <f>(arithmetic_underlying_cor_CSD__2[[#This Row],[Rank]]/9906756)*0.05</f>
        <v>4.7896607123462009E-6</v>
      </c>
      <c r="N950" s="1">
        <f>IF(arithmetic_underlying_cor_CSD__2[[#This Row],[p1p2]]&lt;arithmetic_underlying_cor_CSD__2[[#This Row],[Benjamini]],1,0)</f>
        <v>1</v>
      </c>
    </row>
    <row r="951" spans="1:14" x14ac:dyDescent="0.35">
      <c r="A951" s="1" t="s">
        <v>156</v>
      </c>
      <c r="B951" s="1" t="s">
        <v>192</v>
      </c>
      <c r="C951" s="1">
        <v>-0.489965985612</v>
      </c>
      <c r="D951" s="1">
        <v>-6.2611889204000001E-2</v>
      </c>
      <c r="E951" s="1" t="s">
        <v>16</v>
      </c>
      <c r="F951" s="1">
        <v>-0.489965985612</v>
      </c>
      <c r="G951" s="1">
        <f>ABS(arithmetic_underlying_cor_CSD__2[[#This Row],[rho_BP]])*SQRT(139-2)/SQRT(1-ABS(arithmetic_underlying_cor_CSD__2[[#This Row],[rho_BP]])^2)</f>
        <v>6.5786755454401167</v>
      </c>
      <c r="H951" s="1">
        <f>ABS(arithmetic_underlying_cor_CSD__2[[#This Row],[rho_ctrl]])*SQRT(201-2)/SQRT(1-ABS(arithmetic_underlying_cor_CSD__2[[#This Row],[rho_ctrl]])^2)</f>
        <v>0.88498577578096282</v>
      </c>
      <c r="I951" s="1">
        <f xml:space="preserve"> _xlfn.T.DIST.2T(arithmetic_underlying_cor_CSD__2[[#This Row],[t1]],139-2)</f>
        <v>9.2545103644439177E-10</v>
      </c>
      <c r="J951" s="1">
        <f xml:space="preserve"> _xlfn.T.DIST.2T(arithmetic_underlying_cor_CSD__2[[#This Row],[t2]],201-2)</f>
        <v>0.37723236031081242</v>
      </c>
      <c r="K951" s="1">
        <f>arithmetic_underlying_cor_CSD__2[[#This Row],[p1]]*arithmetic_underlying_cor_CSD__2[[#This Row],[p2]]</f>
        <v>3.4911007883000559E-10</v>
      </c>
      <c r="L951" s="1">
        <v>950</v>
      </c>
      <c r="M951" s="1">
        <f>(arithmetic_underlying_cor_CSD__2[[#This Row],[Rank]]/9906756)*0.05</f>
        <v>4.7947077731600538E-6</v>
      </c>
      <c r="N951" s="1">
        <f>IF(arithmetic_underlying_cor_CSD__2[[#This Row],[p1p2]]&lt;arithmetic_underlying_cor_CSD__2[[#This Row],[Benjamini]],1,0)</f>
        <v>1</v>
      </c>
    </row>
    <row r="952" spans="1:14" x14ac:dyDescent="0.35">
      <c r="A952" s="1" t="s">
        <v>35</v>
      </c>
      <c r="B952" s="1" t="s">
        <v>28</v>
      </c>
      <c r="C952" s="1">
        <v>-0.49139962589899999</v>
      </c>
      <c r="D952" s="1">
        <v>-5.2105976318399999E-2</v>
      </c>
      <c r="E952" s="1" t="s">
        <v>16</v>
      </c>
      <c r="F952" s="1">
        <v>-0.49139962589899999</v>
      </c>
      <c r="G952" s="1">
        <f>ABS(arithmetic_underlying_cor_CSD__2[[#This Row],[rho_BP]])*SQRT(139-2)/SQRT(1-ABS(arithmetic_underlying_cor_CSD__2[[#This Row],[rho_BP]])^2)</f>
        <v>6.6040408738813632</v>
      </c>
      <c r="H952" s="1">
        <f>ABS(arithmetic_underlying_cor_CSD__2[[#This Row],[rho_ctrl]])*SQRT(201-2)/SQRT(1-ABS(arithmetic_underlying_cor_CSD__2[[#This Row],[rho_ctrl]])^2)</f>
        <v>0.73604512333360983</v>
      </c>
      <c r="I952" s="1">
        <f xml:space="preserve"> _xlfn.T.DIST.2T(arithmetic_underlying_cor_CSD__2[[#This Row],[t1]],139-2)</f>
        <v>8.1287732889486218E-10</v>
      </c>
      <c r="J952" s="1">
        <f xml:space="preserve"> _xlfn.T.DIST.2T(arithmetic_underlying_cor_CSD__2[[#This Row],[t2]],201-2)</f>
        <v>0.46256995123357203</v>
      </c>
      <c r="K952" s="1">
        <f>arithmetic_underlying_cor_CSD__2[[#This Row],[p1]]*arithmetic_underlying_cor_CSD__2[[#This Row],[p2]]</f>
        <v>3.7601262638577267E-10</v>
      </c>
      <c r="L952" s="1">
        <v>951</v>
      </c>
      <c r="M952" s="1">
        <f>(arithmetic_underlying_cor_CSD__2[[#This Row],[Rank]]/9906756)*0.05</f>
        <v>4.7997548339739068E-6</v>
      </c>
      <c r="N952" s="1">
        <f>IF(arithmetic_underlying_cor_CSD__2[[#This Row],[p1p2]]&lt;arithmetic_underlying_cor_CSD__2[[#This Row],[Benjamini]],1,0)</f>
        <v>1</v>
      </c>
    </row>
    <row r="953" spans="1:14" x14ac:dyDescent="0.35">
      <c r="A953" s="1" t="s">
        <v>28</v>
      </c>
      <c r="B953" s="1" t="s">
        <v>35</v>
      </c>
      <c r="C953" s="1">
        <v>-0.49139962589899999</v>
      </c>
      <c r="D953" s="1">
        <v>-5.2105976318399999E-2</v>
      </c>
      <c r="E953" s="1" t="s">
        <v>16</v>
      </c>
      <c r="F953" s="1">
        <v>-0.49139962589899999</v>
      </c>
      <c r="G953" s="1">
        <f>ABS(arithmetic_underlying_cor_CSD__2[[#This Row],[rho_BP]])*SQRT(139-2)/SQRT(1-ABS(arithmetic_underlying_cor_CSD__2[[#This Row],[rho_BP]])^2)</f>
        <v>6.6040408738813632</v>
      </c>
      <c r="H953" s="1">
        <f>ABS(arithmetic_underlying_cor_CSD__2[[#This Row],[rho_ctrl]])*SQRT(201-2)/SQRT(1-ABS(arithmetic_underlying_cor_CSD__2[[#This Row],[rho_ctrl]])^2)</f>
        <v>0.73604512333360983</v>
      </c>
      <c r="I953" s="1">
        <f xml:space="preserve"> _xlfn.T.DIST.2T(arithmetic_underlying_cor_CSD__2[[#This Row],[t1]],139-2)</f>
        <v>8.1287732889486218E-10</v>
      </c>
      <c r="J953" s="1">
        <f xml:space="preserve"> _xlfn.T.DIST.2T(arithmetic_underlying_cor_CSD__2[[#This Row],[t2]],201-2)</f>
        <v>0.46256995123357203</v>
      </c>
      <c r="K953" s="1">
        <f>arithmetic_underlying_cor_CSD__2[[#This Row],[p1]]*arithmetic_underlying_cor_CSD__2[[#This Row],[p2]]</f>
        <v>3.7601262638577267E-10</v>
      </c>
      <c r="L953" s="1">
        <v>952</v>
      </c>
      <c r="M953" s="1">
        <f>(arithmetic_underlying_cor_CSD__2[[#This Row],[Rank]]/9906756)*0.05</f>
        <v>4.8048018947877589E-6</v>
      </c>
      <c r="N953" s="1">
        <f>IF(arithmetic_underlying_cor_CSD__2[[#This Row],[p1p2]]&lt;arithmetic_underlying_cor_CSD__2[[#This Row],[Benjamini]],1,0)</f>
        <v>1</v>
      </c>
    </row>
    <row r="954" spans="1:14" x14ac:dyDescent="0.35">
      <c r="A954" s="1" t="s">
        <v>113</v>
      </c>
      <c r="B954" s="1" t="s">
        <v>114</v>
      </c>
      <c r="C954" s="1">
        <v>0.48736869784199999</v>
      </c>
      <c r="D954" s="1">
        <v>6.3048083582099998E-2</v>
      </c>
      <c r="E954" s="1" t="s">
        <v>16</v>
      </c>
      <c r="F954" s="1">
        <v>0.48736869784199999</v>
      </c>
      <c r="G954" s="1">
        <f>ABS(arithmetic_underlying_cor_CSD__2[[#This Row],[rho_BP]])*SQRT(139-2)/SQRT(1-ABS(arithmetic_underlying_cor_CSD__2[[#This Row],[rho_BP]])^2)</f>
        <v>6.5329003928061917</v>
      </c>
      <c r="H954" s="1">
        <f>ABS(arithmetic_underlying_cor_CSD__2[[#This Row],[rho_ctrl]])*SQRT(201-2)/SQRT(1-ABS(arithmetic_underlying_cor_CSD__2[[#This Row],[rho_ctrl]])^2)</f>
        <v>0.89117567157753641</v>
      </c>
      <c r="I954" s="1">
        <f xml:space="preserve"> _xlfn.T.DIST.2T(arithmetic_underlying_cor_CSD__2[[#This Row],[t1]],139-2)</f>
        <v>1.1688056575665669E-9</v>
      </c>
      <c r="J954" s="1">
        <f xml:space="preserve"> _xlfn.T.DIST.2T(arithmetic_underlying_cor_CSD__2[[#This Row],[t2]],201-2)</f>
        <v>0.37391115325703528</v>
      </c>
      <c r="K954" s="1">
        <f>arithmetic_underlying_cor_CSD__2[[#This Row],[p1]]*arithmetic_underlying_cor_CSD__2[[#This Row],[p2]]</f>
        <v>4.3702947135406251E-10</v>
      </c>
      <c r="L954" s="1">
        <v>953</v>
      </c>
      <c r="M954" s="1">
        <f>(arithmetic_underlying_cor_CSD__2[[#This Row],[Rank]]/9906756)*0.05</f>
        <v>4.8098489556016127E-6</v>
      </c>
      <c r="N954" s="1">
        <f>IF(arithmetic_underlying_cor_CSD__2[[#This Row],[p1p2]]&lt;arithmetic_underlying_cor_CSD__2[[#This Row],[Benjamini]],1,0)</f>
        <v>1</v>
      </c>
    </row>
    <row r="955" spans="1:14" x14ac:dyDescent="0.35">
      <c r="A955" s="1" t="s">
        <v>114</v>
      </c>
      <c r="B955" s="1" t="s">
        <v>113</v>
      </c>
      <c r="C955" s="1">
        <v>0.48736869784199999</v>
      </c>
      <c r="D955" s="1">
        <v>6.3048083582099998E-2</v>
      </c>
      <c r="E955" s="1" t="s">
        <v>16</v>
      </c>
      <c r="F955" s="1">
        <v>0.48736869784199999</v>
      </c>
      <c r="G955" s="1">
        <f>ABS(arithmetic_underlying_cor_CSD__2[[#This Row],[rho_BP]])*SQRT(139-2)/SQRT(1-ABS(arithmetic_underlying_cor_CSD__2[[#This Row],[rho_BP]])^2)</f>
        <v>6.5329003928061917</v>
      </c>
      <c r="H955" s="1">
        <f>ABS(arithmetic_underlying_cor_CSD__2[[#This Row],[rho_ctrl]])*SQRT(201-2)/SQRT(1-ABS(arithmetic_underlying_cor_CSD__2[[#This Row],[rho_ctrl]])^2)</f>
        <v>0.89117567157753641</v>
      </c>
      <c r="I955" s="1">
        <f xml:space="preserve"> _xlfn.T.DIST.2T(arithmetic_underlying_cor_CSD__2[[#This Row],[t1]],139-2)</f>
        <v>1.1688056575665669E-9</v>
      </c>
      <c r="J955" s="1">
        <f xml:space="preserve"> _xlfn.T.DIST.2T(arithmetic_underlying_cor_CSD__2[[#This Row],[t2]],201-2)</f>
        <v>0.37391115325703528</v>
      </c>
      <c r="K955" s="1">
        <f>arithmetic_underlying_cor_CSD__2[[#This Row],[p1]]*arithmetic_underlying_cor_CSD__2[[#This Row],[p2]]</f>
        <v>4.3702947135406251E-10</v>
      </c>
      <c r="L955" s="1">
        <v>954</v>
      </c>
      <c r="M955" s="1">
        <f>(arithmetic_underlying_cor_CSD__2[[#This Row],[Rank]]/9906756)*0.05</f>
        <v>4.8148960164154648E-6</v>
      </c>
      <c r="N955" s="1">
        <f>IF(arithmetic_underlying_cor_CSD__2[[#This Row],[p1p2]]&lt;arithmetic_underlying_cor_CSD__2[[#This Row],[Benjamini]],1,0)</f>
        <v>1</v>
      </c>
    </row>
    <row r="956" spans="1:14" x14ac:dyDescent="0.35">
      <c r="A956" s="1" t="s">
        <v>250</v>
      </c>
      <c r="B956" s="1" t="s">
        <v>252</v>
      </c>
      <c r="C956" s="1">
        <v>-0.489569654676</v>
      </c>
      <c r="D956" s="1">
        <v>-4.9830537313400002E-2</v>
      </c>
      <c r="E956" s="1" t="s">
        <v>16</v>
      </c>
      <c r="F956" s="1">
        <v>-0.489569654676</v>
      </c>
      <c r="G956" s="1">
        <f>ABS(arithmetic_underlying_cor_CSD__2[[#This Row],[rho_BP]])*SQRT(139-2)/SQRT(1-ABS(arithmetic_underlying_cor_CSD__2[[#This Row],[rho_BP]])^2)</f>
        <v>6.5716756970554133</v>
      </c>
      <c r="H956" s="1">
        <f>ABS(arithmetic_underlying_cor_CSD__2[[#This Row],[rho_ctrl]])*SQRT(201-2)/SQRT(1-ABS(arithmetic_underlying_cor_CSD__2[[#This Row],[rho_ctrl]])^2)</f>
        <v>0.70382059901103677</v>
      </c>
      <c r="I956" s="1">
        <f xml:space="preserve"> _xlfn.T.DIST.2T(arithmetic_underlying_cor_CSD__2[[#This Row],[t1]],139-2)</f>
        <v>9.591348179577363E-10</v>
      </c>
      <c r="J956" s="1">
        <f xml:space="preserve"> _xlfn.T.DIST.2T(arithmetic_underlying_cor_CSD__2[[#This Row],[t2]],201-2)</f>
        <v>0.48236722436649382</v>
      </c>
      <c r="K956" s="1">
        <f>arithmetic_underlying_cor_CSD__2[[#This Row],[p1]]*arithmetic_underlying_cor_CSD__2[[#This Row],[p2]]</f>
        <v>4.6265519993153561E-10</v>
      </c>
      <c r="L956" s="1">
        <v>955</v>
      </c>
      <c r="M956" s="1">
        <f>(arithmetic_underlying_cor_CSD__2[[#This Row],[Rank]]/9906756)*0.05</f>
        <v>4.8199430772293178E-6</v>
      </c>
      <c r="N956" s="1">
        <f>IF(arithmetic_underlying_cor_CSD__2[[#This Row],[p1p2]]&lt;arithmetic_underlying_cor_CSD__2[[#This Row],[Benjamini]],1,0)</f>
        <v>1</v>
      </c>
    </row>
    <row r="957" spans="1:14" x14ac:dyDescent="0.35">
      <c r="A957" s="1" t="s">
        <v>252</v>
      </c>
      <c r="B957" s="1" t="s">
        <v>250</v>
      </c>
      <c r="C957" s="1">
        <v>-0.489569654676</v>
      </c>
      <c r="D957" s="1">
        <v>-4.9830537313400002E-2</v>
      </c>
      <c r="E957" s="1" t="s">
        <v>16</v>
      </c>
      <c r="F957" s="1">
        <v>-0.489569654676</v>
      </c>
      <c r="G957" s="1">
        <f>ABS(arithmetic_underlying_cor_CSD__2[[#This Row],[rho_BP]])*SQRT(139-2)/SQRT(1-ABS(arithmetic_underlying_cor_CSD__2[[#This Row],[rho_BP]])^2)</f>
        <v>6.5716756970554133</v>
      </c>
      <c r="H957" s="1">
        <f>ABS(arithmetic_underlying_cor_CSD__2[[#This Row],[rho_ctrl]])*SQRT(201-2)/SQRT(1-ABS(arithmetic_underlying_cor_CSD__2[[#This Row],[rho_ctrl]])^2)</f>
        <v>0.70382059901103677</v>
      </c>
      <c r="I957" s="1">
        <f xml:space="preserve"> _xlfn.T.DIST.2T(arithmetic_underlying_cor_CSD__2[[#This Row],[t1]],139-2)</f>
        <v>9.591348179577363E-10</v>
      </c>
      <c r="J957" s="1">
        <f xml:space="preserve"> _xlfn.T.DIST.2T(arithmetic_underlying_cor_CSD__2[[#This Row],[t2]],201-2)</f>
        <v>0.48236722436649382</v>
      </c>
      <c r="K957" s="1">
        <f>arithmetic_underlying_cor_CSD__2[[#This Row],[p1]]*arithmetic_underlying_cor_CSD__2[[#This Row],[p2]]</f>
        <v>4.6265519993153561E-10</v>
      </c>
      <c r="L957" s="1">
        <v>956</v>
      </c>
      <c r="M957" s="1">
        <f>(arithmetic_underlying_cor_CSD__2[[#This Row],[Rank]]/9906756)*0.05</f>
        <v>4.8249901380431699E-6</v>
      </c>
      <c r="N957" s="1">
        <f>IF(arithmetic_underlying_cor_CSD__2[[#This Row],[p1p2]]&lt;arithmetic_underlying_cor_CSD__2[[#This Row],[Benjamini]],1,0)</f>
        <v>1</v>
      </c>
    </row>
    <row r="958" spans="1:14" x14ac:dyDescent="0.35">
      <c r="A958" s="1" t="s">
        <v>655</v>
      </c>
      <c r="B958" s="1" t="s">
        <v>746</v>
      </c>
      <c r="C958" s="1">
        <v>0.48792797122300002</v>
      </c>
      <c r="D958" s="1">
        <v>5.6672746268700003E-2</v>
      </c>
      <c r="E958" s="1" t="s">
        <v>16</v>
      </c>
      <c r="F958" s="1">
        <v>0.48792797122300002</v>
      </c>
      <c r="G958" s="1">
        <f>ABS(arithmetic_underlying_cor_CSD__2[[#This Row],[rho_BP]])*SQRT(139-2)/SQRT(1-ABS(arithmetic_underlying_cor_CSD__2[[#This Row],[rho_BP]])^2)</f>
        <v>6.5427378270150554</v>
      </c>
      <c r="H958" s="1">
        <f>ABS(arithmetic_underlying_cor_CSD__2[[#This Row],[rho_ctrl]])*SQRT(201-2)/SQRT(1-ABS(arithmetic_underlying_cor_CSD__2[[#This Row],[rho_ctrl]])^2)</f>
        <v>0.80075443467003571</v>
      </c>
      <c r="I958" s="1">
        <f xml:space="preserve"> _xlfn.T.DIST.2T(arithmetic_underlying_cor_CSD__2[[#This Row],[t1]],139-2)</f>
        <v>1.1116851847418629E-9</v>
      </c>
      <c r="J958" s="1">
        <f xml:space="preserve"> _xlfn.T.DIST.2T(arithmetic_underlying_cor_CSD__2[[#This Row],[t2]],201-2)</f>
        <v>0.42422879914574518</v>
      </c>
      <c r="K958" s="1">
        <f>arithmetic_underlying_cor_CSD__2[[#This Row],[p1]]*arithmetic_underlying_cor_CSD__2[[#This Row],[p2]]</f>
        <v>4.716088709511564E-10</v>
      </c>
      <c r="L958" s="1">
        <v>957</v>
      </c>
      <c r="M958" s="1">
        <f>(arithmetic_underlying_cor_CSD__2[[#This Row],[Rank]]/9906756)*0.05</f>
        <v>4.8300371988570228E-6</v>
      </c>
      <c r="N958" s="1">
        <f>IF(arithmetic_underlying_cor_CSD__2[[#This Row],[p1p2]]&lt;arithmetic_underlying_cor_CSD__2[[#This Row],[Benjamini]],1,0)</f>
        <v>1</v>
      </c>
    </row>
    <row r="959" spans="1:14" x14ac:dyDescent="0.35">
      <c r="A959" s="1" t="s">
        <v>746</v>
      </c>
      <c r="B959" s="1" t="s">
        <v>655</v>
      </c>
      <c r="C959" s="1">
        <v>0.48792797122300002</v>
      </c>
      <c r="D959" s="1">
        <v>5.6672746268700003E-2</v>
      </c>
      <c r="E959" s="1" t="s">
        <v>16</v>
      </c>
      <c r="F959" s="1">
        <v>0.48792797122300002</v>
      </c>
      <c r="G959" s="1">
        <f>ABS(arithmetic_underlying_cor_CSD__2[[#This Row],[rho_BP]])*SQRT(139-2)/SQRT(1-ABS(arithmetic_underlying_cor_CSD__2[[#This Row],[rho_BP]])^2)</f>
        <v>6.5427378270150554</v>
      </c>
      <c r="H959" s="1">
        <f>ABS(arithmetic_underlying_cor_CSD__2[[#This Row],[rho_ctrl]])*SQRT(201-2)/SQRT(1-ABS(arithmetic_underlying_cor_CSD__2[[#This Row],[rho_ctrl]])^2)</f>
        <v>0.80075443467003571</v>
      </c>
      <c r="I959" s="1">
        <f xml:space="preserve"> _xlfn.T.DIST.2T(arithmetic_underlying_cor_CSD__2[[#This Row],[t1]],139-2)</f>
        <v>1.1116851847418629E-9</v>
      </c>
      <c r="J959" s="1">
        <f xml:space="preserve"> _xlfn.T.DIST.2T(arithmetic_underlying_cor_CSD__2[[#This Row],[t2]],201-2)</f>
        <v>0.42422879914574518</v>
      </c>
      <c r="K959" s="1">
        <f>arithmetic_underlying_cor_CSD__2[[#This Row],[p1]]*arithmetic_underlying_cor_CSD__2[[#This Row],[p2]]</f>
        <v>4.716088709511564E-10</v>
      </c>
      <c r="L959" s="1">
        <v>958</v>
      </c>
      <c r="M959" s="1">
        <f>(arithmetic_underlying_cor_CSD__2[[#This Row],[Rank]]/9906756)*0.05</f>
        <v>4.8350842596708758E-6</v>
      </c>
      <c r="N959" s="1">
        <f>IF(arithmetic_underlying_cor_CSD__2[[#This Row],[p1p2]]&lt;arithmetic_underlying_cor_CSD__2[[#This Row],[Benjamini]],1,0)</f>
        <v>1</v>
      </c>
    </row>
    <row r="960" spans="1:14" x14ac:dyDescent="0.35">
      <c r="A960" s="1" t="s">
        <v>155</v>
      </c>
      <c r="B960" s="1" t="s">
        <v>74</v>
      </c>
      <c r="C960" s="1">
        <v>0.48822791510800001</v>
      </c>
      <c r="D960" s="1">
        <v>5.4998035820900001E-2</v>
      </c>
      <c r="E960" s="1" t="s">
        <v>16</v>
      </c>
      <c r="F960" s="1">
        <v>0.48822791510800001</v>
      </c>
      <c r="G960" s="1">
        <f>ABS(arithmetic_underlying_cor_CSD__2[[#This Row],[rho_BP]])*SQRT(139-2)/SQRT(1-ABS(arithmetic_underlying_cor_CSD__2[[#This Row],[rho_BP]])^2)</f>
        <v>6.5480180957967864</v>
      </c>
      <c r="H960" s="1">
        <f>ABS(arithmetic_underlying_cor_CSD__2[[#This Row],[rho_ctrl]])*SQRT(201-2)/SQRT(1-ABS(arithmetic_underlying_cor_CSD__2[[#This Row],[rho_ctrl]])^2)</f>
        <v>0.77701881774330706</v>
      </c>
      <c r="I960" s="1">
        <f xml:space="preserve"> _xlfn.T.DIST.2T(arithmetic_underlying_cor_CSD__2[[#This Row],[t1]],139-2)</f>
        <v>1.0821695401218485E-9</v>
      </c>
      <c r="J960" s="1">
        <f xml:space="preserve"> _xlfn.T.DIST.2T(arithmetic_underlying_cor_CSD__2[[#This Row],[t2]],201-2)</f>
        <v>0.43807033169218146</v>
      </c>
      <c r="K960" s="1">
        <f>arithmetic_underlying_cor_CSD__2[[#This Row],[p1]]*arithmetic_underlying_cor_CSD__2[[#This Row],[p2]]</f>
        <v>4.7406636938835366E-10</v>
      </c>
      <c r="L960" s="1">
        <v>959</v>
      </c>
      <c r="M960" s="1">
        <f>(arithmetic_underlying_cor_CSD__2[[#This Row],[Rank]]/9906756)*0.05</f>
        <v>4.8401313204847279E-6</v>
      </c>
      <c r="N960" s="1">
        <f>IF(arithmetic_underlying_cor_CSD__2[[#This Row],[p1p2]]&lt;arithmetic_underlying_cor_CSD__2[[#This Row],[Benjamini]],1,0)</f>
        <v>1</v>
      </c>
    </row>
    <row r="961" spans="1:14" x14ac:dyDescent="0.35">
      <c r="A961" s="1" t="s">
        <v>74</v>
      </c>
      <c r="B961" s="1" t="s">
        <v>155</v>
      </c>
      <c r="C961" s="1">
        <v>0.48822791510800001</v>
      </c>
      <c r="D961" s="1">
        <v>5.4998035820900001E-2</v>
      </c>
      <c r="E961" s="1" t="s">
        <v>16</v>
      </c>
      <c r="F961" s="1">
        <v>0.48822791510800001</v>
      </c>
      <c r="G961" s="1">
        <f>ABS(arithmetic_underlying_cor_CSD__2[[#This Row],[rho_BP]])*SQRT(139-2)/SQRT(1-ABS(arithmetic_underlying_cor_CSD__2[[#This Row],[rho_BP]])^2)</f>
        <v>6.5480180957967864</v>
      </c>
      <c r="H961" s="1">
        <f>ABS(arithmetic_underlying_cor_CSD__2[[#This Row],[rho_ctrl]])*SQRT(201-2)/SQRT(1-ABS(arithmetic_underlying_cor_CSD__2[[#This Row],[rho_ctrl]])^2)</f>
        <v>0.77701881774330706</v>
      </c>
      <c r="I961" s="1">
        <f xml:space="preserve"> _xlfn.T.DIST.2T(arithmetic_underlying_cor_CSD__2[[#This Row],[t1]],139-2)</f>
        <v>1.0821695401218485E-9</v>
      </c>
      <c r="J961" s="1">
        <f xml:space="preserve"> _xlfn.T.DIST.2T(arithmetic_underlying_cor_CSD__2[[#This Row],[t2]],201-2)</f>
        <v>0.43807033169218146</v>
      </c>
      <c r="K961" s="1">
        <f>arithmetic_underlying_cor_CSD__2[[#This Row],[p1]]*arithmetic_underlying_cor_CSD__2[[#This Row],[p2]]</f>
        <v>4.7406636938835366E-10</v>
      </c>
      <c r="L961" s="1">
        <v>960</v>
      </c>
      <c r="M961" s="1">
        <f>(arithmetic_underlying_cor_CSD__2[[#This Row],[Rank]]/9906756)*0.05</f>
        <v>4.8451783812985808E-6</v>
      </c>
      <c r="N961" s="1">
        <f>IF(arithmetic_underlying_cor_CSD__2[[#This Row],[p1p2]]&lt;arithmetic_underlying_cor_CSD__2[[#This Row],[Benjamini]],1,0)</f>
        <v>1</v>
      </c>
    </row>
    <row r="962" spans="1:14" x14ac:dyDescent="0.35">
      <c r="A962" s="1" t="s">
        <v>108</v>
      </c>
      <c r="B962" s="1" t="s">
        <v>729</v>
      </c>
      <c r="C962" s="1">
        <v>0.49504333093500003</v>
      </c>
      <c r="D962" s="1">
        <v>1.57322373134E-2</v>
      </c>
      <c r="E962" s="1" t="s">
        <v>16</v>
      </c>
      <c r="F962" s="1">
        <v>0.49504333093500003</v>
      </c>
      <c r="G962" s="1">
        <f>ABS(arithmetic_underlying_cor_CSD__2[[#This Row],[rho_BP]])*SQRT(139-2)/SQRT(1-ABS(arithmetic_underlying_cor_CSD__2[[#This Row],[rho_BP]])^2)</f>
        <v>6.6688285402721537</v>
      </c>
      <c r="H962" s="1">
        <f>ABS(arithmetic_underlying_cor_CSD__2[[#This Row],[rho_ctrl]])*SQRT(201-2)/SQRT(1-ABS(arithmetic_underlying_cor_CSD__2[[#This Row],[rho_ctrl]])^2)</f>
        <v>0.22195798751555093</v>
      </c>
      <c r="I962" s="1">
        <f xml:space="preserve"> _xlfn.T.DIST.2T(arithmetic_underlying_cor_CSD__2[[#This Row],[t1]],139-2)</f>
        <v>5.8302294026120935E-10</v>
      </c>
      <c r="J962" s="1">
        <f xml:space="preserve"> _xlfn.T.DIST.2T(arithmetic_underlying_cor_CSD__2[[#This Row],[t2]],201-2)</f>
        <v>0.82457420359700839</v>
      </c>
      <c r="K962" s="1">
        <f>arithmetic_underlying_cor_CSD__2[[#This Row],[p1]]*arithmetic_underlying_cor_CSD__2[[#This Row],[p2]]</f>
        <v>4.8074567664467286E-10</v>
      </c>
      <c r="L962" s="1">
        <v>961</v>
      </c>
      <c r="M962" s="1">
        <f>(arithmetic_underlying_cor_CSD__2[[#This Row],[Rank]]/9906756)*0.05</f>
        <v>4.850225442112433E-6</v>
      </c>
      <c r="N962" s="1">
        <f>IF(arithmetic_underlying_cor_CSD__2[[#This Row],[p1p2]]&lt;arithmetic_underlying_cor_CSD__2[[#This Row],[Benjamini]],1,0)</f>
        <v>1</v>
      </c>
    </row>
    <row r="963" spans="1:14" x14ac:dyDescent="0.35">
      <c r="A963" s="1" t="s">
        <v>729</v>
      </c>
      <c r="B963" s="1" t="s">
        <v>108</v>
      </c>
      <c r="C963" s="1">
        <v>0.49504333093500003</v>
      </c>
      <c r="D963" s="1">
        <v>1.57322373134E-2</v>
      </c>
      <c r="E963" s="1" t="s">
        <v>16</v>
      </c>
      <c r="F963" s="1">
        <v>0.49504333093500003</v>
      </c>
      <c r="G963" s="1">
        <f>ABS(arithmetic_underlying_cor_CSD__2[[#This Row],[rho_BP]])*SQRT(139-2)/SQRT(1-ABS(arithmetic_underlying_cor_CSD__2[[#This Row],[rho_BP]])^2)</f>
        <v>6.6688285402721537</v>
      </c>
      <c r="H963" s="1">
        <f>ABS(arithmetic_underlying_cor_CSD__2[[#This Row],[rho_ctrl]])*SQRT(201-2)/SQRT(1-ABS(arithmetic_underlying_cor_CSD__2[[#This Row],[rho_ctrl]])^2)</f>
        <v>0.22195798751555093</v>
      </c>
      <c r="I963" s="1">
        <f xml:space="preserve"> _xlfn.T.DIST.2T(arithmetic_underlying_cor_CSD__2[[#This Row],[t1]],139-2)</f>
        <v>5.8302294026120935E-10</v>
      </c>
      <c r="J963" s="1">
        <f xml:space="preserve"> _xlfn.T.DIST.2T(arithmetic_underlying_cor_CSD__2[[#This Row],[t2]],201-2)</f>
        <v>0.82457420359700839</v>
      </c>
      <c r="K963" s="1">
        <f>arithmetic_underlying_cor_CSD__2[[#This Row],[p1]]*arithmetic_underlying_cor_CSD__2[[#This Row],[p2]]</f>
        <v>4.8074567664467286E-10</v>
      </c>
      <c r="L963" s="1">
        <v>962</v>
      </c>
      <c r="M963" s="1">
        <f>(arithmetic_underlying_cor_CSD__2[[#This Row],[Rank]]/9906756)*0.05</f>
        <v>4.8552725029262859E-6</v>
      </c>
      <c r="N963" s="1">
        <f>IF(arithmetic_underlying_cor_CSD__2[[#This Row],[p1p2]]&lt;arithmetic_underlying_cor_CSD__2[[#This Row],[Benjamini]],1,0)</f>
        <v>1</v>
      </c>
    </row>
    <row r="964" spans="1:14" x14ac:dyDescent="0.35">
      <c r="A964" s="1" t="s">
        <v>338</v>
      </c>
      <c r="B964" s="1" t="s">
        <v>485</v>
      </c>
      <c r="C964" s="1">
        <v>0.49418146762600001</v>
      </c>
      <c r="D964" s="1">
        <v>9.4014847761199997E-3</v>
      </c>
      <c r="E964" s="1" t="s">
        <v>16</v>
      </c>
      <c r="F964" s="1">
        <v>0.49418146762600001</v>
      </c>
      <c r="G964" s="1">
        <f>ABS(arithmetic_underlying_cor_CSD__2[[#This Row],[rho_BP]])*SQRT(139-2)/SQRT(1-ABS(arithmetic_underlying_cor_CSD__2[[#This Row],[rho_BP]])^2)</f>
        <v>6.6534622486626001</v>
      </c>
      <c r="H964" s="1">
        <f>ABS(arithmetic_underlying_cor_CSD__2[[#This Row],[rho_ctrl]])*SQRT(201-2)/SQRT(1-ABS(arithmetic_underlying_cor_CSD__2[[#This Row],[rho_ctrl]])^2)</f>
        <v>0.13263012513327851</v>
      </c>
      <c r="I964" s="1">
        <f xml:space="preserve"> _xlfn.T.DIST.2T(arithmetic_underlying_cor_CSD__2[[#This Row],[t1]],139-2)</f>
        <v>6.3092849172441206E-10</v>
      </c>
      <c r="J964" s="1">
        <f xml:space="preserve"> _xlfn.T.DIST.2T(arithmetic_underlying_cor_CSD__2[[#This Row],[t2]],201-2)</f>
        <v>0.89461991876715174</v>
      </c>
      <c r="K964" s="1">
        <f>arithmetic_underlying_cor_CSD__2[[#This Row],[p1]]*arithmetic_underlying_cor_CSD__2[[#This Row],[p2]]</f>
        <v>5.6444119601437512E-10</v>
      </c>
      <c r="L964" s="1">
        <v>963</v>
      </c>
      <c r="M964" s="1">
        <f>(arithmetic_underlying_cor_CSD__2[[#This Row],[Rank]]/9906756)*0.05</f>
        <v>4.8603195637401389E-6</v>
      </c>
      <c r="N964" s="1">
        <f>IF(arithmetic_underlying_cor_CSD__2[[#This Row],[p1p2]]&lt;arithmetic_underlying_cor_CSD__2[[#This Row],[Benjamini]],1,0)</f>
        <v>1</v>
      </c>
    </row>
    <row r="965" spans="1:14" x14ac:dyDescent="0.35">
      <c r="A965" s="1" t="s">
        <v>485</v>
      </c>
      <c r="B965" s="1" t="s">
        <v>338</v>
      </c>
      <c r="C965" s="1">
        <v>0.49418146762600001</v>
      </c>
      <c r="D965" s="1">
        <v>9.4014847761199997E-3</v>
      </c>
      <c r="E965" s="1" t="s">
        <v>16</v>
      </c>
      <c r="F965" s="1">
        <v>0.49418146762600001</v>
      </c>
      <c r="G965" s="1">
        <f>ABS(arithmetic_underlying_cor_CSD__2[[#This Row],[rho_BP]])*SQRT(139-2)/SQRT(1-ABS(arithmetic_underlying_cor_CSD__2[[#This Row],[rho_BP]])^2)</f>
        <v>6.6534622486626001</v>
      </c>
      <c r="H965" s="1">
        <f>ABS(arithmetic_underlying_cor_CSD__2[[#This Row],[rho_ctrl]])*SQRT(201-2)/SQRT(1-ABS(arithmetic_underlying_cor_CSD__2[[#This Row],[rho_ctrl]])^2)</f>
        <v>0.13263012513327851</v>
      </c>
      <c r="I965" s="1">
        <f xml:space="preserve"> _xlfn.T.DIST.2T(arithmetic_underlying_cor_CSD__2[[#This Row],[t1]],139-2)</f>
        <v>6.3092849172441206E-10</v>
      </c>
      <c r="J965" s="1">
        <f xml:space="preserve"> _xlfn.T.DIST.2T(arithmetic_underlying_cor_CSD__2[[#This Row],[t2]],201-2)</f>
        <v>0.89461991876715174</v>
      </c>
      <c r="K965" s="1">
        <f>arithmetic_underlying_cor_CSD__2[[#This Row],[p1]]*arithmetic_underlying_cor_CSD__2[[#This Row],[p2]]</f>
        <v>5.6444119601437512E-10</v>
      </c>
      <c r="L965" s="1">
        <v>964</v>
      </c>
      <c r="M965" s="1">
        <f>(arithmetic_underlying_cor_CSD__2[[#This Row],[Rank]]/9906756)*0.05</f>
        <v>4.8653666245539918E-6</v>
      </c>
      <c r="N965" s="1">
        <f>IF(arithmetic_underlying_cor_CSD__2[[#This Row],[p1p2]]&lt;arithmetic_underlying_cor_CSD__2[[#This Row],[Benjamini]],1,0)</f>
        <v>1</v>
      </c>
    </row>
    <row r="966" spans="1:14" x14ac:dyDescent="0.35">
      <c r="A966" s="1" t="s">
        <v>688</v>
      </c>
      <c r="B966" s="1" t="s">
        <v>690</v>
      </c>
      <c r="C966" s="1">
        <v>0.491063971223</v>
      </c>
      <c r="D966" s="1">
        <v>2.97473074627E-2</v>
      </c>
      <c r="E966" s="1" t="s">
        <v>16</v>
      </c>
      <c r="F966" s="1">
        <v>0.491063971223</v>
      </c>
      <c r="G966" s="1">
        <f>ABS(arithmetic_underlying_cor_CSD__2[[#This Row],[rho_BP]])*SQRT(139-2)/SQRT(1-ABS(arithmetic_underlying_cor_CSD__2[[#This Row],[rho_BP]])^2)</f>
        <v>6.5980958263261531</v>
      </c>
      <c r="H966" s="1">
        <f>ABS(arithmetic_underlying_cor_CSD__2[[#This Row],[rho_ctrl]])*SQRT(201-2)/SQRT(1-ABS(arithmetic_underlying_cor_CSD__2[[#This Row],[rho_ctrl]])^2)</f>
        <v>0.41982320485342745</v>
      </c>
      <c r="I966" s="1">
        <f xml:space="preserve"> _xlfn.T.DIST.2T(arithmetic_underlying_cor_CSD__2[[#This Row],[t1]],139-2)</f>
        <v>8.3798525394673611E-10</v>
      </c>
      <c r="J966" s="1">
        <f xml:space="preserve"> _xlfn.T.DIST.2T(arithmetic_underlying_cor_CSD__2[[#This Row],[t2]],201-2)</f>
        <v>0.67506751348730543</v>
      </c>
      <c r="K966" s="1">
        <f>arithmetic_underlying_cor_CSD__2[[#This Row],[p1]]*arithmetic_underlying_cor_CSD__2[[#This Row],[p2]]</f>
        <v>5.656966217208513E-10</v>
      </c>
      <c r="L966" s="1">
        <v>965</v>
      </c>
      <c r="M966" s="1">
        <f>(arithmetic_underlying_cor_CSD__2[[#This Row],[Rank]]/9906756)*0.05</f>
        <v>4.8704136853678448E-6</v>
      </c>
      <c r="N966" s="1">
        <f>IF(arithmetic_underlying_cor_CSD__2[[#This Row],[p1p2]]&lt;arithmetic_underlying_cor_CSD__2[[#This Row],[Benjamini]],1,0)</f>
        <v>1</v>
      </c>
    </row>
    <row r="967" spans="1:14" x14ac:dyDescent="0.35">
      <c r="A967" s="1" t="s">
        <v>690</v>
      </c>
      <c r="B967" s="1" t="s">
        <v>688</v>
      </c>
      <c r="C967" s="1">
        <v>0.491063971223</v>
      </c>
      <c r="D967" s="1">
        <v>2.97473074627E-2</v>
      </c>
      <c r="E967" s="1" t="s">
        <v>16</v>
      </c>
      <c r="F967" s="1">
        <v>0.491063971223</v>
      </c>
      <c r="G967" s="1">
        <f>ABS(arithmetic_underlying_cor_CSD__2[[#This Row],[rho_BP]])*SQRT(139-2)/SQRT(1-ABS(arithmetic_underlying_cor_CSD__2[[#This Row],[rho_BP]])^2)</f>
        <v>6.5980958263261531</v>
      </c>
      <c r="H967" s="1">
        <f>ABS(arithmetic_underlying_cor_CSD__2[[#This Row],[rho_ctrl]])*SQRT(201-2)/SQRT(1-ABS(arithmetic_underlying_cor_CSD__2[[#This Row],[rho_ctrl]])^2)</f>
        <v>0.41982320485342745</v>
      </c>
      <c r="I967" s="1">
        <f xml:space="preserve"> _xlfn.T.DIST.2T(arithmetic_underlying_cor_CSD__2[[#This Row],[t1]],139-2)</f>
        <v>8.3798525394673611E-10</v>
      </c>
      <c r="J967" s="1">
        <f xml:space="preserve"> _xlfn.T.DIST.2T(arithmetic_underlying_cor_CSD__2[[#This Row],[t2]],201-2)</f>
        <v>0.67506751348730543</v>
      </c>
      <c r="K967" s="1">
        <f>arithmetic_underlying_cor_CSD__2[[#This Row],[p1]]*arithmetic_underlying_cor_CSD__2[[#This Row],[p2]]</f>
        <v>5.656966217208513E-10</v>
      </c>
      <c r="L967" s="1">
        <v>966</v>
      </c>
      <c r="M967" s="1">
        <f>(arithmetic_underlying_cor_CSD__2[[#This Row],[Rank]]/9906756)*0.05</f>
        <v>4.8754607461816969E-6</v>
      </c>
      <c r="N967" s="1">
        <f>IF(arithmetic_underlying_cor_CSD__2[[#This Row],[p1p2]]&lt;arithmetic_underlying_cor_CSD__2[[#This Row],[Benjamini]],1,0)</f>
        <v>1</v>
      </c>
    </row>
    <row r="968" spans="1:14" x14ac:dyDescent="0.35">
      <c r="A968" s="1" t="s">
        <v>29</v>
      </c>
      <c r="B968" s="1" t="s">
        <v>37</v>
      </c>
      <c r="C968" s="1">
        <v>-0.49411191366899998</v>
      </c>
      <c r="D968" s="1">
        <v>-9.444260199E-3</v>
      </c>
      <c r="E968" s="1" t="s">
        <v>16</v>
      </c>
      <c r="F968" s="1">
        <v>-0.49411191366899998</v>
      </c>
      <c r="G968" s="1">
        <f>ABS(arithmetic_underlying_cor_CSD__2[[#This Row],[rho_BP]])*SQRT(139-2)/SQRT(1-ABS(arithmetic_underlying_cor_CSD__2[[#This Row],[rho_BP]])^2)</f>
        <v>6.6522232941044068</v>
      </c>
      <c r="H968" s="1">
        <f>ABS(arithmetic_underlying_cor_CSD__2[[#This Row],[rho_ctrl]])*SQRT(201-2)/SQRT(1-ABS(arithmetic_underlying_cor_CSD__2[[#This Row],[rho_ctrl]])^2)</f>
        <v>0.13323362710650549</v>
      </c>
      <c r="I968" s="1">
        <f xml:space="preserve"> _xlfn.T.DIST.2T(arithmetic_underlying_cor_CSD__2[[#This Row],[t1]],139-2)</f>
        <v>6.3495597787878903E-10</v>
      </c>
      <c r="J968" s="1">
        <f xml:space="preserve"> _xlfn.T.DIST.2T(arithmetic_underlying_cor_CSD__2[[#This Row],[t2]],201-2)</f>
        <v>0.89414324981961602</v>
      </c>
      <c r="K968" s="1">
        <f>arithmetic_underlying_cor_CSD__2[[#This Row],[p1]]*arithmetic_underlying_cor_CSD__2[[#This Row],[p2]]</f>
        <v>5.6774160155293259E-10</v>
      </c>
      <c r="L968" s="1">
        <v>967</v>
      </c>
      <c r="M968" s="1">
        <f>(arithmetic_underlying_cor_CSD__2[[#This Row],[Rank]]/9906756)*0.05</f>
        <v>4.8805078069955499E-6</v>
      </c>
      <c r="N968" s="1">
        <f>IF(arithmetic_underlying_cor_CSD__2[[#This Row],[p1p2]]&lt;arithmetic_underlying_cor_CSD__2[[#This Row],[Benjamini]],1,0)</f>
        <v>1</v>
      </c>
    </row>
    <row r="969" spans="1:14" x14ac:dyDescent="0.35">
      <c r="A969" s="1" t="s">
        <v>37</v>
      </c>
      <c r="B969" s="1" t="s">
        <v>29</v>
      </c>
      <c r="C969" s="1">
        <v>-0.49411191366899998</v>
      </c>
      <c r="D969" s="1">
        <v>-9.444260199E-3</v>
      </c>
      <c r="E969" s="1" t="s">
        <v>16</v>
      </c>
      <c r="F969" s="1">
        <v>-0.49411191366899998</v>
      </c>
      <c r="G969" s="1">
        <f>ABS(arithmetic_underlying_cor_CSD__2[[#This Row],[rho_BP]])*SQRT(139-2)/SQRT(1-ABS(arithmetic_underlying_cor_CSD__2[[#This Row],[rho_BP]])^2)</f>
        <v>6.6522232941044068</v>
      </c>
      <c r="H969" s="1">
        <f>ABS(arithmetic_underlying_cor_CSD__2[[#This Row],[rho_ctrl]])*SQRT(201-2)/SQRT(1-ABS(arithmetic_underlying_cor_CSD__2[[#This Row],[rho_ctrl]])^2)</f>
        <v>0.13323362710650549</v>
      </c>
      <c r="I969" s="1">
        <f xml:space="preserve"> _xlfn.T.DIST.2T(arithmetic_underlying_cor_CSD__2[[#This Row],[t1]],139-2)</f>
        <v>6.3495597787878903E-10</v>
      </c>
      <c r="J969" s="1">
        <f xml:space="preserve"> _xlfn.T.DIST.2T(arithmetic_underlying_cor_CSD__2[[#This Row],[t2]],201-2)</f>
        <v>0.89414324981961602</v>
      </c>
      <c r="K969" s="1">
        <f>arithmetic_underlying_cor_CSD__2[[#This Row],[p1]]*arithmetic_underlying_cor_CSD__2[[#This Row],[p2]]</f>
        <v>5.6774160155293259E-10</v>
      </c>
      <c r="L969" s="1">
        <v>968</v>
      </c>
      <c r="M969" s="1">
        <f>(arithmetic_underlying_cor_CSD__2[[#This Row],[Rank]]/9906756)*0.05</f>
        <v>4.885554867809402E-6</v>
      </c>
      <c r="N969" s="1">
        <f>IF(arithmetic_underlying_cor_CSD__2[[#This Row],[p1p2]]&lt;arithmetic_underlying_cor_CSD__2[[#This Row],[Benjamini]],1,0)</f>
        <v>1</v>
      </c>
    </row>
    <row r="970" spans="1:14" x14ac:dyDescent="0.35">
      <c r="A970" s="1" t="s">
        <v>52</v>
      </c>
      <c r="B970" s="1" t="s">
        <v>53</v>
      </c>
      <c r="C970" s="1">
        <v>0.493603741007</v>
      </c>
      <c r="D970" s="1">
        <v>1.0836619403E-2</v>
      </c>
      <c r="E970" s="1" t="s">
        <v>16</v>
      </c>
      <c r="F970" s="1">
        <v>0.493603741007</v>
      </c>
      <c r="G970" s="1">
        <f>ABS(arithmetic_underlying_cor_CSD__2[[#This Row],[rho_BP]])*SQRT(139-2)/SQRT(1-ABS(arithmetic_underlying_cor_CSD__2[[#This Row],[rho_BP]])^2)</f>
        <v>6.6431764117713019</v>
      </c>
      <c r="H970" s="1">
        <f>ABS(arithmetic_underlying_cor_CSD__2[[#This Row],[rho_ctrl]])*SQRT(201-2)/SQRT(1-ABS(arithmetic_underlying_cor_CSD__2[[#This Row],[rho_ctrl]])^2)</f>
        <v>0.15287830552084569</v>
      </c>
      <c r="I970" s="1">
        <f xml:space="preserve"> _xlfn.T.DIST.2T(arithmetic_underlying_cor_CSD__2[[#This Row],[t1]],139-2)</f>
        <v>6.6514333283775206E-10</v>
      </c>
      <c r="J970" s="1">
        <f xml:space="preserve"> _xlfn.T.DIST.2T(arithmetic_underlying_cor_CSD__2[[#This Row],[t2]],201-2)</f>
        <v>0.87864914471847488</v>
      </c>
      <c r="K970" s="1">
        <f>arithmetic_underlying_cor_CSD__2[[#This Row],[p1]]*arithmetic_underlying_cor_CSD__2[[#This Row],[p2]]</f>
        <v>5.8442762051308676E-10</v>
      </c>
      <c r="L970" s="1">
        <v>969</v>
      </c>
      <c r="M970" s="1">
        <f>(arithmetic_underlying_cor_CSD__2[[#This Row],[Rank]]/9906756)*0.05</f>
        <v>4.8906019286232549E-6</v>
      </c>
      <c r="N970" s="1">
        <f>IF(arithmetic_underlying_cor_CSD__2[[#This Row],[p1p2]]&lt;arithmetic_underlying_cor_CSD__2[[#This Row],[Benjamini]],1,0)</f>
        <v>1</v>
      </c>
    </row>
    <row r="971" spans="1:14" x14ac:dyDescent="0.35">
      <c r="A971" s="1" t="s">
        <v>53</v>
      </c>
      <c r="B971" s="1" t="s">
        <v>52</v>
      </c>
      <c r="C971" s="1">
        <v>0.493603741007</v>
      </c>
      <c r="D971" s="1">
        <v>1.0836619403E-2</v>
      </c>
      <c r="E971" s="1" t="s">
        <v>16</v>
      </c>
      <c r="F971" s="1">
        <v>0.493603741007</v>
      </c>
      <c r="G971" s="1">
        <f>ABS(arithmetic_underlying_cor_CSD__2[[#This Row],[rho_BP]])*SQRT(139-2)/SQRT(1-ABS(arithmetic_underlying_cor_CSD__2[[#This Row],[rho_BP]])^2)</f>
        <v>6.6431764117713019</v>
      </c>
      <c r="H971" s="1">
        <f>ABS(arithmetic_underlying_cor_CSD__2[[#This Row],[rho_ctrl]])*SQRT(201-2)/SQRT(1-ABS(arithmetic_underlying_cor_CSD__2[[#This Row],[rho_ctrl]])^2)</f>
        <v>0.15287830552084569</v>
      </c>
      <c r="I971" s="1">
        <f xml:space="preserve"> _xlfn.T.DIST.2T(arithmetic_underlying_cor_CSD__2[[#This Row],[t1]],139-2)</f>
        <v>6.6514333283775206E-10</v>
      </c>
      <c r="J971" s="1">
        <f xml:space="preserve"> _xlfn.T.DIST.2T(arithmetic_underlying_cor_CSD__2[[#This Row],[t2]],201-2)</f>
        <v>0.87864914471847488</v>
      </c>
      <c r="K971" s="1">
        <f>arithmetic_underlying_cor_CSD__2[[#This Row],[p1]]*arithmetic_underlying_cor_CSD__2[[#This Row],[p2]]</f>
        <v>5.8442762051308676E-10</v>
      </c>
      <c r="L971" s="1">
        <v>970</v>
      </c>
      <c r="M971" s="1">
        <f>(arithmetic_underlying_cor_CSD__2[[#This Row],[Rank]]/9906756)*0.05</f>
        <v>4.8956489894371079E-6</v>
      </c>
      <c r="N971" s="1">
        <f>IF(arithmetic_underlying_cor_CSD__2[[#This Row],[p1p2]]&lt;arithmetic_underlying_cor_CSD__2[[#This Row],[Benjamini]],1,0)</f>
        <v>1</v>
      </c>
    </row>
    <row r="972" spans="1:14" x14ac:dyDescent="0.35">
      <c r="A972" s="1" t="s">
        <v>412</v>
      </c>
      <c r="B972" s="1" t="s">
        <v>413</v>
      </c>
      <c r="C972" s="1">
        <v>0.486596100719</v>
      </c>
      <c r="D972" s="1">
        <v>4.9567253731299998E-2</v>
      </c>
      <c r="E972" s="1" t="s">
        <v>16</v>
      </c>
      <c r="F972" s="1">
        <v>0.486596100719</v>
      </c>
      <c r="G972" s="1">
        <f>ABS(arithmetic_underlying_cor_CSD__2[[#This Row],[rho_BP]])*SQRT(139-2)/SQRT(1-ABS(arithmetic_underlying_cor_CSD__2[[#This Row],[rho_BP]])^2)</f>
        <v>6.5193280025475566</v>
      </c>
      <c r="H972" s="1">
        <f>ABS(arithmetic_underlying_cor_CSD__2[[#This Row],[rho_ctrl]])*SQRT(201-2)/SQRT(1-ABS(arithmetic_underlying_cor_CSD__2[[#This Row],[rho_ctrl]])^2)</f>
        <v>0.70009272386326593</v>
      </c>
      <c r="I972" s="1">
        <f xml:space="preserve"> _xlfn.T.DIST.2T(arithmetic_underlying_cor_CSD__2[[#This Row],[t1]],139-2)</f>
        <v>1.2523870003402871E-9</v>
      </c>
      <c r="J972" s="1">
        <f xml:space="preserve"> _xlfn.T.DIST.2T(arithmetic_underlying_cor_CSD__2[[#This Row],[t2]],201-2)</f>
        <v>0.48468703813058422</v>
      </c>
      <c r="K972" s="1">
        <f>arithmetic_underlying_cor_CSD__2[[#This Row],[p1]]*arithmetic_underlying_cor_CSD__2[[#This Row],[p2]]</f>
        <v>6.0701574578818071E-10</v>
      </c>
      <c r="L972" s="1">
        <v>971</v>
      </c>
      <c r="M972" s="1">
        <f>(arithmetic_underlying_cor_CSD__2[[#This Row],[Rank]]/9906756)*0.05</f>
        <v>4.90069605025096E-6</v>
      </c>
      <c r="N972" s="1">
        <f>IF(arithmetic_underlying_cor_CSD__2[[#This Row],[p1p2]]&lt;arithmetic_underlying_cor_CSD__2[[#This Row],[Benjamini]],1,0)</f>
        <v>1</v>
      </c>
    </row>
    <row r="973" spans="1:14" x14ac:dyDescent="0.35">
      <c r="A973" s="1" t="s">
        <v>413</v>
      </c>
      <c r="B973" s="1" t="s">
        <v>412</v>
      </c>
      <c r="C973" s="1">
        <v>0.486596100719</v>
      </c>
      <c r="D973" s="1">
        <v>4.9567253731299998E-2</v>
      </c>
      <c r="E973" s="1" t="s">
        <v>16</v>
      </c>
      <c r="F973" s="1">
        <v>0.486596100719</v>
      </c>
      <c r="G973" s="1">
        <f>ABS(arithmetic_underlying_cor_CSD__2[[#This Row],[rho_BP]])*SQRT(139-2)/SQRT(1-ABS(arithmetic_underlying_cor_CSD__2[[#This Row],[rho_BP]])^2)</f>
        <v>6.5193280025475566</v>
      </c>
      <c r="H973" s="1">
        <f>ABS(arithmetic_underlying_cor_CSD__2[[#This Row],[rho_ctrl]])*SQRT(201-2)/SQRT(1-ABS(arithmetic_underlying_cor_CSD__2[[#This Row],[rho_ctrl]])^2)</f>
        <v>0.70009272386326593</v>
      </c>
      <c r="I973" s="1">
        <f xml:space="preserve"> _xlfn.T.DIST.2T(arithmetic_underlying_cor_CSD__2[[#This Row],[t1]],139-2)</f>
        <v>1.2523870003402871E-9</v>
      </c>
      <c r="J973" s="1">
        <f xml:space="preserve"> _xlfn.T.DIST.2T(arithmetic_underlying_cor_CSD__2[[#This Row],[t2]],201-2)</f>
        <v>0.48468703813058422</v>
      </c>
      <c r="K973" s="1">
        <f>arithmetic_underlying_cor_CSD__2[[#This Row],[p1]]*arithmetic_underlying_cor_CSD__2[[#This Row],[p2]]</f>
        <v>6.0701574578818071E-10</v>
      </c>
      <c r="L973" s="1">
        <v>972</v>
      </c>
      <c r="M973" s="1">
        <f>(arithmetic_underlying_cor_CSD__2[[#This Row],[Rank]]/9906756)*0.05</f>
        <v>4.9057431110648129E-6</v>
      </c>
      <c r="N973" s="1">
        <f>IF(arithmetic_underlying_cor_CSD__2[[#This Row],[p1p2]]&lt;arithmetic_underlying_cor_CSD__2[[#This Row],[Benjamini]],1,0)</f>
        <v>1</v>
      </c>
    </row>
    <row r="974" spans="1:14" x14ac:dyDescent="0.35">
      <c r="A974" s="1" t="s">
        <v>684</v>
      </c>
      <c r="B974" s="1" t="s">
        <v>685</v>
      </c>
      <c r="C974" s="1">
        <v>-0.48742014604299999</v>
      </c>
      <c r="D974" s="1">
        <v>-4.5311915422900001E-2</v>
      </c>
      <c r="E974" s="1" t="s">
        <v>16</v>
      </c>
      <c r="F974" s="1">
        <v>-0.48742014604299999</v>
      </c>
      <c r="G974" s="1">
        <f>ABS(arithmetic_underlying_cor_CSD__2[[#This Row],[rho_BP]])*SQRT(139-2)/SQRT(1-ABS(arithmetic_underlying_cor_CSD__2[[#This Row],[rho_BP]])^2)</f>
        <v>6.5338049088260153</v>
      </c>
      <c r="H974" s="1">
        <f>ABS(arithmetic_underlying_cor_CSD__2[[#This Row],[rho_ctrl]])*SQRT(201-2)/SQRT(1-ABS(arithmetic_underlying_cor_CSD__2[[#This Row],[rho_ctrl]])^2)</f>
        <v>0.63986043614052446</v>
      </c>
      <c r="I974" s="1">
        <f xml:space="preserve"> _xlfn.T.DIST.2T(arithmetic_underlying_cor_CSD__2[[#This Row],[t1]],139-2)</f>
        <v>1.1634351167059743E-9</v>
      </c>
      <c r="J974" s="1">
        <f xml:space="preserve"> _xlfn.T.DIST.2T(arithmetic_underlying_cor_CSD__2[[#This Row],[t2]],201-2)</f>
        <v>0.52299930541236406</v>
      </c>
      <c r="K974" s="1">
        <f>arithmetic_underlying_cor_CSD__2[[#This Row],[p1]]*arithmetic_underlying_cor_CSD__2[[#This Row],[p2]]</f>
        <v>6.0847575792957725E-10</v>
      </c>
      <c r="L974" s="1">
        <v>973</v>
      </c>
      <c r="M974" s="1">
        <f>(arithmetic_underlying_cor_CSD__2[[#This Row],[Rank]]/9906756)*0.05</f>
        <v>4.9107901718786659E-6</v>
      </c>
      <c r="N974" s="1">
        <f>IF(arithmetic_underlying_cor_CSD__2[[#This Row],[p1p2]]&lt;arithmetic_underlying_cor_CSD__2[[#This Row],[Benjamini]],1,0)</f>
        <v>1</v>
      </c>
    </row>
    <row r="975" spans="1:14" x14ac:dyDescent="0.35">
      <c r="A975" s="1" t="s">
        <v>685</v>
      </c>
      <c r="B975" s="1" t="s">
        <v>684</v>
      </c>
      <c r="C975" s="1">
        <v>-0.48742014604299999</v>
      </c>
      <c r="D975" s="1">
        <v>-4.5311915422900001E-2</v>
      </c>
      <c r="E975" s="1" t="s">
        <v>16</v>
      </c>
      <c r="F975" s="1">
        <v>-0.48742014604299999</v>
      </c>
      <c r="G975" s="1">
        <f>ABS(arithmetic_underlying_cor_CSD__2[[#This Row],[rho_BP]])*SQRT(139-2)/SQRT(1-ABS(arithmetic_underlying_cor_CSD__2[[#This Row],[rho_BP]])^2)</f>
        <v>6.5338049088260153</v>
      </c>
      <c r="H975" s="1">
        <f>ABS(arithmetic_underlying_cor_CSD__2[[#This Row],[rho_ctrl]])*SQRT(201-2)/SQRT(1-ABS(arithmetic_underlying_cor_CSD__2[[#This Row],[rho_ctrl]])^2)</f>
        <v>0.63986043614052446</v>
      </c>
      <c r="I975" s="1">
        <f xml:space="preserve"> _xlfn.T.DIST.2T(arithmetic_underlying_cor_CSD__2[[#This Row],[t1]],139-2)</f>
        <v>1.1634351167059743E-9</v>
      </c>
      <c r="J975" s="1">
        <f xml:space="preserve"> _xlfn.T.DIST.2T(arithmetic_underlying_cor_CSD__2[[#This Row],[t2]],201-2)</f>
        <v>0.52299930541236406</v>
      </c>
      <c r="K975" s="1">
        <f>arithmetic_underlying_cor_CSD__2[[#This Row],[p1]]*arithmetic_underlying_cor_CSD__2[[#This Row],[p2]]</f>
        <v>6.0847575792957725E-10</v>
      </c>
      <c r="L975" s="1">
        <v>974</v>
      </c>
      <c r="M975" s="1">
        <f>(arithmetic_underlying_cor_CSD__2[[#This Row],[Rank]]/9906756)*0.05</f>
        <v>4.9158372326925189E-6</v>
      </c>
      <c r="N975" s="1">
        <f>IF(arithmetic_underlying_cor_CSD__2[[#This Row],[p1p2]]&lt;arithmetic_underlying_cor_CSD__2[[#This Row],[Benjamini]],1,0)</f>
        <v>1</v>
      </c>
    </row>
    <row r="976" spans="1:14" x14ac:dyDescent="0.35">
      <c r="A976" s="1" t="s">
        <v>250</v>
      </c>
      <c r="B976" s="1" t="s">
        <v>108</v>
      </c>
      <c r="C976" s="1">
        <v>-0.486995798561</v>
      </c>
      <c r="D976" s="1">
        <v>-4.7126701492499999E-2</v>
      </c>
      <c r="E976" s="1" t="s">
        <v>16</v>
      </c>
      <c r="F976" s="1">
        <v>-0.486995798561</v>
      </c>
      <c r="G976" s="1">
        <f>ABS(arithmetic_underlying_cor_CSD__2[[#This Row],[rho_BP]])*SQRT(139-2)/SQRT(1-ABS(arithmetic_underlying_cor_CSD__2[[#This Row],[rho_BP]])^2)</f>
        <v>6.5263470786176283</v>
      </c>
      <c r="H976" s="1">
        <f>ABS(arithmetic_underlying_cor_CSD__2[[#This Row],[rho_ctrl]])*SQRT(201-2)/SQRT(1-ABS(arithmetic_underlying_cor_CSD__2[[#This Row],[rho_ctrl]])^2)</f>
        <v>0.66554340768064513</v>
      </c>
      <c r="I976" s="1">
        <f xml:space="preserve"> _xlfn.T.DIST.2T(arithmetic_underlying_cor_CSD__2[[#This Row],[t1]],139-2)</f>
        <v>1.2084522893779399E-9</v>
      </c>
      <c r="J976" s="1">
        <f xml:space="preserve"> _xlfn.T.DIST.2T(arithmetic_underlying_cor_CSD__2[[#This Row],[t2]],201-2)</f>
        <v>0.5064736604763338</v>
      </c>
      <c r="K976" s="1">
        <f>arithmetic_underlying_cor_CSD__2[[#This Row],[p1]]*arithmetic_underlying_cor_CSD__2[[#This Row],[p2]]</f>
        <v>6.1204925451225105E-10</v>
      </c>
      <c r="L976" s="1">
        <v>975</v>
      </c>
      <c r="M976" s="1">
        <f>(arithmetic_underlying_cor_CSD__2[[#This Row],[Rank]]/9906756)*0.05</f>
        <v>4.920884293506371E-6</v>
      </c>
      <c r="N976" s="1">
        <f>IF(arithmetic_underlying_cor_CSD__2[[#This Row],[p1p2]]&lt;arithmetic_underlying_cor_CSD__2[[#This Row],[Benjamini]],1,0)</f>
        <v>1</v>
      </c>
    </row>
    <row r="977" spans="1:14" x14ac:dyDescent="0.35">
      <c r="A977" s="1" t="s">
        <v>108</v>
      </c>
      <c r="B977" s="1" t="s">
        <v>250</v>
      </c>
      <c r="C977" s="1">
        <v>-0.486995798561</v>
      </c>
      <c r="D977" s="1">
        <v>-4.7126701492499999E-2</v>
      </c>
      <c r="E977" s="1" t="s">
        <v>16</v>
      </c>
      <c r="F977" s="1">
        <v>-0.486995798561</v>
      </c>
      <c r="G977" s="1">
        <f>ABS(arithmetic_underlying_cor_CSD__2[[#This Row],[rho_BP]])*SQRT(139-2)/SQRT(1-ABS(arithmetic_underlying_cor_CSD__2[[#This Row],[rho_BP]])^2)</f>
        <v>6.5263470786176283</v>
      </c>
      <c r="H977" s="1">
        <f>ABS(arithmetic_underlying_cor_CSD__2[[#This Row],[rho_ctrl]])*SQRT(201-2)/SQRT(1-ABS(arithmetic_underlying_cor_CSD__2[[#This Row],[rho_ctrl]])^2)</f>
        <v>0.66554340768064513</v>
      </c>
      <c r="I977" s="1">
        <f xml:space="preserve"> _xlfn.T.DIST.2T(arithmetic_underlying_cor_CSD__2[[#This Row],[t1]],139-2)</f>
        <v>1.2084522893779399E-9</v>
      </c>
      <c r="J977" s="1">
        <f xml:space="preserve"> _xlfn.T.DIST.2T(arithmetic_underlying_cor_CSD__2[[#This Row],[t2]],201-2)</f>
        <v>0.5064736604763338</v>
      </c>
      <c r="K977" s="1">
        <f>arithmetic_underlying_cor_CSD__2[[#This Row],[p1]]*arithmetic_underlying_cor_CSD__2[[#This Row],[p2]]</f>
        <v>6.1204925451225105E-10</v>
      </c>
      <c r="L977" s="1">
        <v>976</v>
      </c>
      <c r="M977" s="1">
        <f>(arithmetic_underlying_cor_CSD__2[[#This Row],[Rank]]/9906756)*0.05</f>
        <v>4.9259313543202239E-6</v>
      </c>
      <c r="N977" s="1">
        <f>IF(arithmetic_underlying_cor_CSD__2[[#This Row],[p1p2]]&lt;arithmetic_underlying_cor_CSD__2[[#This Row],[Benjamini]],1,0)</f>
        <v>1</v>
      </c>
    </row>
    <row r="978" spans="1:14" x14ac:dyDescent="0.35">
      <c r="A978" s="1" t="s">
        <v>348</v>
      </c>
      <c r="B978" s="1" t="s">
        <v>190</v>
      </c>
      <c r="C978" s="1">
        <v>0.48443903597100002</v>
      </c>
      <c r="D978" s="1">
        <v>5.85761693035E-2</v>
      </c>
      <c r="E978" s="1" t="s">
        <v>16</v>
      </c>
      <c r="F978" s="1">
        <v>0.48443903597100002</v>
      </c>
      <c r="G978" s="1">
        <f>ABS(arithmetic_underlying_cor_CSD__2[[#This Row],[rho_BP]])*SQRT(139-2)/SQRT(1-ABS(arithmetic_underlying_cor_CSD__2[[#This Row],[rho_BP]])^2)</f>
        <v>6.4815401864732038</v>
      </c>
      <c r="H978" s="1">
        <f>ABS(arithmetic_underlying_cor_CSD__2[[#This Row],[rho_ctrl]])*SQRT(201-2)/SQRT(1-ABS(arithmetic_underlying_cor_CSD__2[[#This Row],[rho_ctrl]])^2)</f>
        <v>0.82773983232359183</v>
      </c>
      <c r="I978" s="1">
        <f xml:space="preserve"> _xlfn.T.DIST.2T(arithmetic_underlying_cor_CSD__2[[#This Row],[t1]],139-2)</f>
        <v>1.517376766182205E-9</v>
      </c>
      <c r="J978" s="1">
        <f xml:space="preserve"> _xlfn.T.DIST.2T(arithmetic_underlying_cor_CSD__2[[#This Row],[t2]],201-2)</f>
        <v>0.40880939078585266</v>
      </c>
      <c r="K978" s="1">
        <f>arithmetic_underlying_cor_CSD__2[[#This Row],[p1]]*arithmetic_underlying_cor_CSD__2[[#This Row],[p2]]</f>
        <v>6.2031787137555442E-10</v>
      </c>
      <c r="L978" s="1">
        <v>977</v>
      </c>
      <c r="M978" s="1">
        <f>(arithmetic_underlying_cor_CSD__2[[#This Row],[Rank]]/9906756)*0.05</f>
        <v>4.9309784151340769E-6</v>
      </c>
      <c r="N978" s="1">
        <f>IF(arithmetic_underlying_cor_CSD__2[[#This Row],[p1p2]]&lt;arithmetic_underlying_cor_CSD__2[[#This Row],[Benjamini]],1,0)</f>
        <v>1</v>
      </c>
    </row>
    <row r="979" spans="1:14" x14ac:dyDescent="0.35">
      <c r="A979" s="1" t="s">
        <v>190</v>
      </c>
      <c r="B979" s="1" t="s">
        <v>348</v>
      </c>
      <c r="C979" s="1">
        <v>0.48443903597100002</v>
      </c>
      <c r="D979" s="1">
        <v>5.85761693035E-2</v>
      </c>
      <c r="E979" s="1" t="s">
        <v>16</v>
      </c>
      <c r="F979" s="1">
        <v>0.48443903597100002</v>
      </c>
      <c r="G979" s="1">
        <f>ABS(arithmetic_underlying_cor_CSD__2[[#This Row],[rho_BP]])*SQRT(139-2)/SQRT(1-ABS(arithmetic_underlying_cor_CSD__2[[#This Row],[rho_BP]])^2)</f>
        <v>6.4815401864732038</v>
      </c>
      <c r="H979" s="1">
        <f>ABS(arithmetic_underlying_cor_CSD__2[[#This Row],[rho_ctrl]])*SQRT(201-2)/SQRT(1-ABS(arithmetic_underlying_cor_CSD__2[[#This Row],[rho_ctrl]])^2)</f>
        <v>0.82773983232359183</v>
      </c>
      <c r="I979" s="1">
        <f xml:space="preserve"> _xlfn.T.DIST.2T(arithmetic_underlying_cor_CSD__2[[#This Row],[t1]],139-2)</f>
        <v>1.517376766182205E-9</v>
      </c>
      <c r="J979" s="1">
        <f xml:space="preserve"> _xlfn.T.DIST.2T(arithmetic_underlying_cor_CSD__2[[#This Row],[t2]],201-2)</f>
        <v>0.40880939078585266</v>
      </c>
      <c r="K979" s="1">
        <f>arithmetic_underlying_cor_CSD__2[[#This Row],[p1]]*arithmetic_underlying_cor_CSD__2[[#This Row],[p2]]</f>
        <v>6.2031787137555442E-10</v>
      </c>
      <c r="L979" s="1">
        <v>978</v>
      </c>
      <c r="M979" s="1">
        <f>(arithmetic_underlying_cor_CSD__2[[#This Row],[Rank]]/9906756)*0.05</f>
        <v>4.936025475947929E-6</v>
      </c>
      <c r="N979" s="1">
        <f>IF(arithmetic_underlying_cor_CSD__2[[#This Row],[p1p2]]&lt;arithmetic_underlying_cor_CSD__2[[#This Row],[Benjamini]],1,0)</f>
        <v>1</v>
      </c>
    </row>
    <row r="980" spans="1:14" x14ac:dyDescent="0.35">
      <c r="A980" s="1" t="s">
        <v>334</v>
      </c>
      <c r="B980" s="1" t="s">
        <v>335</v>
      </c>
      <c r="C980" s="1">
        <v>0.49008094244599998</v>
      </c>
      <c r="D980" s="1">
        <v>2.7557308457699999E-2</v>
      </c>
      <c r="E980" s="1" t="s">
        <v>16</v>
      </c>
      <c r="F980" s="1">
        <v>0.49008094244599998</v>
      </c>
      <c r="G980" s="1">
        <f>ABS(arithmetic_underlying_cor_CSD__2[[#This Row],[rho_BP]])*SQRT(139-2)/SQRT(1-ABS(arithmetic_underlying_cor_CSD__2[[#This Row],[rho_BP]])^2)</f>
        <v>6.5807068737786114</v>
      </c>
      <c r="H980" s="1">
        <f>ABS(arithmetic_underlying_cor_CSD__2[[#This Row],[rho_ctrl]])*SQRT(201-2)/SQRT(1-ABS(arithmetic_underlying_cor_CSD__2[[#This Row],[rho_ctrl]])^2)</f>
        <v>0.38889136584000428</v>
      </c>
      <c r="I980" s="1">
        <f xml:space="preserve"> _xlfn.T.DIST.2T(arithmetic_underlying_cor_CSD__2[[#This Row],[t1]],139-2)</f>
        <v>9.1589633158710038E-10</v>
      </c>
      <c r="J980" s="1">
        <f xml:space="preserve"> _xlfn.T.DIST.2T(arithmetic_underlying_cor_CSD__2[[#This Row],[t2]],201-2)</f>
        <v>0.69777229477606406</v>
      </c>
      <c r="K980" s="1">
        <f>arithmetic_underlying_cor_CSD__2[[#This Row],[p1]]*arithmetic_underlying_cor_CSD__2[[#This Row],[p2]]</f>
        <v>6.3908708506850995E-10</v>
      </c>
      <c r="L980" s="1">
        <v>979</v>
      </c>
      <c r="M980" s="1">
        <f>(arithmetic_underlying_cor_CSD__2[[#This Row],[Rank]]/9906756)*0.05</f>
        <v>4.941072536761782E-6</v>
      </c>
      <c r="N980" s="1">
        <f>IF(arithmetic_underlying_cor_CSD__2[[#This Row],[p1p2]]&lt;arithmetic_underlying_cor_CSD__2[[#This Row],[Benjamini]],1,0)</f>
        <v>1</v>
      </c>
    </row>
    <row r="981" spans="1:14" x14ac:dyDescent="0.35">
      <c r="A981" s="1" t="s">
        <v>335</v>
      </c>
      <c r="B981" s="1" t="s">
        <v>334</v>
      </c>
      <c r="C981" s="1">
        <v>0.49008094244599998</v>
      </c>
      <c r="D981" s="1">
        <v>2.7557308457699999E-2</v>
      </c>
      <c r="E981" s="1" t="s">
        <v>16</v>
      </c>
      <c r="F981" s="1">
        <v>0.49008094244599998</v>
      </c>
      <c r="G981" s="1">
        <f>ABS(arithmetic_underlying_cor_CSD__2[[#This Row],[rho_BP]])*SQRT(139-2)/SQRT(1-ABS(arithmetic_underlying_cor_CSD__2[[#This Row],[rho_BP]])^2)</f>
        <v>6.5807068737786114</v>
      </c>
      <c r="H981" s="1">
        <f>ABS(arithmetic_underlying_cor_CSD__2[[#This Row],[rho_ctrl]])*SQRT(201-2)/SQRT(1-ABS(arithmetic_underlying_cor_CSD__2[[#This Row],[rho_ctrl]])^2)</f>
        <v>0.38889136584000428</v>
      </c>
      <c r="I981" s="1">
        <f xml:space="preserve"> _xlfn.T.DIST.2T(arithmetic_underlying_cor_CSD__2[[#This Row],[t1]],139-2)</f>
        <v>9.1589633158710038E-10</v>
      </c>
      <c r="J981" s="1">
        <f xml:space="preserve"> _xlfn.T.DIST.2T(arithmetic_underlying_cor_CSD__2[[#This Row],[t2]],201-2)</f>
        <v>0.69777229477606406</v>
      </c>
      <c r="K981" s="1">
        <f>arithmetic_underlying_cor_CSD__2[[#This Row],[p1]]*arithmetic_underlying_cor_CSD__2[[#This Row],[p2]]</f>
        <v>6.3908708506850995E-10</v>
      </c>
      <c r="L981" s="1">
        <v>980</v>
      </c>
      <c r="M981" s="1">
        <f>(arithmetic_underlying_cor_CSD__2[[#This Row],[Rank]]/9906756)*0.05</f>
        <v>4.9461195975756341E-6</v>
      </c>
      <c r="N981" s="1">
        <f>IF(arithmetic_underlying_cor_CSD__2[[#This Row],[p1p2]]&lt;arithmetic_underlying_cor_CSD__2[[#This Row],[Benjamini]],1,0)</f>
        <v>1</v>
      </c>
    </row>
    <row r="982" spans="1:14" x14ac:dyDescent="0.35">
      <c r="A982" s="1" t="s">
        <v>402</v>
      </c>
      <c r="B982" s="1" t="s">
        <v>108</v>
      </c>
      <c r="C982" s="1">
        <v>0.48760225179900002</v>
      </c>
      <c r="D982" s="1">
        <v>2.84464179104E-2</v>
      </c>
      <c r="E982" s="1" t="s">
        <v>16</v>
      </c>
      <c r="F982" s="1">
        <v>0.48760225179900002</v>
      </c>
      <c r="G982" s="1">
        <f>ABS(arithmetic_underlying_cor_CSD__2[[#This Row],[rho_BP]])*SQRT(139-2)/SQRT(1-ABS(arithmetic_underlying_cor_CSD__2[[#This Row],[rho_BP]])^2)</f>
        <v>6.5370072457822319</v>
      </c>
      <c r="H982" s="1">
        <f>ABS(arithmetic_underlying_cor_CSD__2[[#This Row],[rho_ctrl]])*SQRT(201-2)/SQRT(1-ABS(arithmetic_underlying_cor_CSD__2[[#This Row],[rho_ctrl]])^2)</f>
        <v>0.40144856572837767</v>
      </c>
      <c r="I982" s="1">
        <f xml:space="preserve"> _xlfn.T.DIST.2T(arithmetic_underlying_cor_CSD__2[[#This Row],[t1]],139-2)</f>
        <v>1.1446160572214717E-9</v>
      </c>
      <c r="J982" s="1">
        <f xml:space="preserve"> _xlfn.T.DIST.2T(arithmetic_underlying_cor_CSD__2[[#This Row],[t2]],201-2)</f>
        <v>0.68852066453860505</v>
      </c>
      <c r="K982" s="1">
        <f>arithmetic_underlying_cor_CSD__2[[#This Row],[p1]]*arithmetic_underlying_cor_CSD__2[[#This Row],[p2]]</f>
        <v>7.8809180835968566E-10</v>
      </c>
      <c r="L982" s="1">
        <v>981</v>
      </c>
      <c r="M982" s="1">
        <f>(arithmetic_underlying_cor_CSD__2[[#This Row],[Rank]]/9906756)*0.05</f>
        <v>4.951166658389487E-6</v>
      </c>
      <c r="N982" s="1">
        <f>IF(arithmetic_underlying_cor_CSD__2[[#This Row],[p1p2]]&lt;arithmetic_underlying_cor_CSD__2[[#This Row],[Benjamini]],1,0)</f>
        <v>1</v>
      </c>
    </row>
    <row r="983" spans="1:14" x14ac:dyDescent="0.35">
      <c r="A983" s="1" t="s">
        <v>108</v>
      </c>
      <c r="B983" s="1" t="s">
        <v>402</v>
      </c>
      <c r="C983" s="1">
        <v>0.48760225179900002</v>
      </c>
      <c r="D983" s="1">
        <v>2.84464179104E-2</v>
      </c>
      <c r="E983" s="1" t="s">
        <v>16</v>
      </c>
      <c r="F983" s="1">
        <v>0.48760225179900002</v>
      </c>
      <c r="G983" s="1">
        <f>ABS(arithmetic_underlying_cor_CSD__2[[#This Row],[rho_BP]])*SQRT(139-2)/SQRT(1-ABS(arithmetic_underlying_cor_CSD__2[[#This Row],[rho_BP]])^2)</f>
        <v>6.5370072457822319</v>
      </c>
      <c r="H983" s="1">
        <f>ABS(arithmetic_underlying_cor_CSD__2[[#This Row],[rho_ctrl]])*SQRT(201-2)/SQRT(1-ABS(arithmetic_underlying_cor_CSD__2[[#This Row],[rho_ctrl]])^2)</f>
        <v>0.40144856572837767</v>
      </c>
      <c r="I983" s="1">
        <f xml:space="preserve"> _xlfn.T.DIST.2T(arithmetic_underlying_cor_CSD__2[[#This Row],[t1]],139-2)</f>
        <v>1.1446160572214717E-9</v>
      </c>
      <c r="J983" s="1">
        <f xml:space="preserve"> _xlfn.T.DIST.2T(arithmetic_underlying_cor_CSD__2[[#This Row],[t2]],201-2)</f>
        <v>0.68852066453860505</v>
      </c>
      <c r="K983" s="1">
        <f>arithmetic_underlying_cor_CSD__2[[#This Row],[p1]]*arithmetic_underlying_cor_CSD__2[[#This Row],[p2]]</f>
        <v>7.8809180835968566E-10</v>
      </c>
      <c r="L983" s="1">
        <v>982</v>
      </c>
      <c r="M983" s="1">
        <f>(arithmetic_underlying_cor_CSD__2[[#This Row],[Rank]]/9906756)*0.05</f>
        <v>4.95621371920334E-6</v>
      </c>
      <c r="N983" s="1">
        <f>IF(arithmetic_underlying_cor_CSD__2[[#This Row],[p1p2]]&lt;arithmetic_underlying_cor_CSD__2[[#This Row],[Benjamini]],1,0)</f>
        <v>1</v>
      </c>
    </row>
    <row r="984" spans="1:14" x14ac:dyDescent="0.35">
      <c r="A984" s="1" t="s">
        <v>672</v>
      </c>
      <c r="B984" s="1" t="s">
        <v>200</v>
      </c>
      <c r="C984" s="1">
        <v>0.489798553957</v>
      </c>
      <c r="D984" s="1">
        <v>1.4340098507499999E-2</v>
      </c>
      <c r="E984" s="1" t="s">
        <v>16</v>
      </c>
      <c r="F984" s="1">
        <v>0.489798553957</v>
      </c>
      <c r="G984" s="1">
        <f>ABS(arithmetic_underlying_cor_CSD__2[[#This Row],[rho_BP]])*SQRT(139-2)/SQRT(1-ABS(arithmetic_underlying_cor_CSD__2[[#This Row],[rho_BP]])^2)</f>
        <v>6.575717776098049</v>
      </c>
      <c r="H984" s="1">
        <f>ABS(arithmetic_underlying_cor_CSD__2[[#This Row],[rho_ctrl]])*SQRT(201-2)/SQRT(1-ABS(arithmetic_underlying_cor_CSD__2[[#This Row],[rho_ctrl]])^2)</f>
        <v>0.20231278627860202</v>
      </c>
      <c r="I984" s="1">
        <f xml:space="preserve"> _xlfn.T.DIST.2T(arithmetic_underlying_cor_CSD__2[[#This Row],[t1]],139-2)</f>
        <v>9.3953935352865762E-10</v>
      </c>
      <c r="J984" s="1">
        <f xml:space="preserve"> _xlfn.T.DIST.2T(arithmetic_underlying_cor_CSD__2[[#This Row],[t2]],201-2)</f>
        <v>0.83987888605506833</v>
      </c>
      <c r="K984" s="1">
        <f>arithmetic_underlying_cor_CSD__2[[#This Row],[p1]]*arithmetic_underlying_cor_CSD__2[[#This Row],[p2]]</f>
        <v>7.8909926564654797E-10</v>
      </c>
      <c r="L984" s="1">
        <v>983</v>
      </c>
      <c r="M984" s="1">
        <f>(arithmetic_underlying_cor_CSD__2[[#This Row],[Rank]]/9906756)*0.05</f>
        <v>4.9612607800171929E-6</v>
      </c>
      <c r="N984" s="1">
        <f>IF(arithmetic_underlying_cor_CSD__2[[#This Row],[p1p2]]&lt;arithmetic_underlying_cor_CSD__2[[#This Row],[Benjamini]],1,0)</f>
        <v>1</v>
      </c>
    </row>
    <row r="985" spans="1:14" x14ac:dyDescent="0.35">
      <c r="A985" s="1" t="s">
        <v>200</v>
      </c>
      <c r="B985" s="1" t="s">
        <v>672</v>
      </c>
      <c r="C985" s="1">
        <v>0.489798553957</v>
      </c>
      <c r="D985" s="1">
        <v>1.4340098507499999E-2</v>
      </c>
      <c r="E985" s="1" t="s">
        <v>16</v>
      </c>
      <c r="F985" s="1">
        <v>0.489798553957</v>
      </c>
      <c r="G985" s="1">
        <f>ABS(arithmetic_underlying_cor_CSD__2[[#This Row],[rho_BP]])*SQRT(139-2)/SQRT(1-ABS(arithmetic_underlying_cor_CSD__2[[#This Row],[rho_BP]])^2)</f>
        <v>6.575717776098049</v>
      </c>
      <c r="H985" s="1">
        <f>ABS(arithmetic_underlying_cor_CSD__2[[#This Row],[rho_ctrl]])*SQRT(201-2)/SQRT(1-ABS(arithmetic_underlying_cor_CSD__2[[#This Row],[rho_ctrl]])^2)</f>
        <v>0.20231278627860202</v>
      </c>
      <c r="I985" s="1">
        <f xml:space="preserve"> _xlfn.T.DIST.2T(arithmetic_underlying_cor_CSD__2[[#This Row],[t1]],139-2)</f>
        <v>9.3953935352865762E-10</v>
      </c>
      <c r="J985" s="1">
        <f xml:space="preserve"> _xlfn.T.DIST.2T(arithmetic_underlying_cor_CSD__2[[#This Row],[t2]],201-2)</f>
        <v>0.83987888605506833</v>
      </c>
      <c r="K985" s="1">
        <f>arithmetic_underlying_cor_CSD__2[[#This Row],[p1]]*arithmetic_underlying_cor_CSD__2[[#This Row],[p2]]</f>
        <v>7.8909926564654797E-10</v>
      </c>
      <c r="L985" s="1">
        <v>984</v>
      </c>
      <c r="M985" s="1">
        <f>(arithmetic_underlying_cor_CSD__2[[#This Row],[Rank]]/9906756)*0.05</f>
        <v>4.9663078408310459E-6</v>
      </c>
      <c r="N985" s="1">
        <f>IF(arithmetic_underlying_cor_CSD__2[[#This Row],[p1p2]]&lt;arithmetic_underlying_cor_CSD__2[[#This Row],[Benjamini]],1,0)</f>
        <v>1</v>
      </c>
    </row>
    <row r="986" spans="1:14" x14ac:dyDescent="0.35">
      <c r="A986" s="1" t="s">
        <v>162</v>
      </c>
      <c r="B986" s="1" t="s">
        <v>164</v>
      </c>
      <c r="C986" s="1">
        <v>0.48363469784200003</v>
      </c>
      <c r="D986" s="1">
        <v>4.8679548756200001E-2</v>
      </c>
      <c r="E986" s="1" t="s">
        <v>16</v>
      </c>
      <c r="F986" s="1">
        <v>0.48363469784200003</v>
      </c>
      <c r="G986" s="1">
        <f>ABS(arithmetic_underlying_cor_CSD__2[[#This Row],[rho_BP]])*SQRT(139-2)/SQRT(1-ABS(arithmetic_underlying_cor_CSD__2[[#This Row],[rho_BP]])^2)</f>
        <v>6.4674892906328765</v>
      </c>
      <c r="H986" s="1">
        <f>ABS(arithmetic_underlying_cor_CSD__2[[#This Row],[rho_ctrl]])*SQRT(201-2)/SQRT(1-ABS(arithmetic_underlying_cor_CSD__2[[#This Row],[rho_ctrl]])^2)</f>
        <v>0.68752463812298659</v>
      </c>
      <c r="I986" s="1">
        <f xml:space="preserve"> _xlfn.T.DIST.2T(arithmetic_underlying_cor_CSD__2[[#This Row],[t1]],139-2)</f>
        <v>1.6293992795914585E-9</v>
      </c>
      <c r="J986" s="1">
        <f xml:space="preserve"> _xlfn.T.DIST.2T(arithmetic_underlying_cor_CSD__2[[#This Row],[t2]],201-2)</f>
        <v>0.49255270317156186</v>
      </c>
      <c r="K986" s="1">
        <f>arithmetic_underlying_cor_CSD__2[[#This Row],[p1]]*arithmetic_underlying_cor_CSD__2[[#This Row],[p2]]</f>
        <v>8.0256501970856834E-10</v>
      </c>
      <c r="L986" s="1">
        <v>985</v>
      </c>
      <c r="M986" s="1">
        <f>(arithmetic_underlying_cor_CSD__2[[#This Row],[Rank]]/9906756)*0.05</f>
        <v>4.971354901644898E-6</v>
      </c>
      <c r="N986" s="1">
        <f>IF(arithmetic_underlying_cor_CSD__2[[#This Row],[p1p2]]&lt;arithmetic_underlying_cor_CSD__2[[#This Row],[Benjamini]],1,0)</f>
        <v>1</v>
      </c>
    </row>
    <row r="987" spans="1:14" x14ac:dyDescent="0.35">
      <c r="A987" s="1" t="s">
        <v>164</v>
      </c>
      <c r="B987" s="1" t="s">
        <v>162</v>
      </c>
      <c r="C987" s="1">
        <v>0.48363469784200003</v>
      </c>
      <c r="D987" s="1">
        <v>4.8679548756200001E-2</v>
      </c>
      <c r="E987" s="1" t="s">
        <v>16</v>
      </c>
      <c r="F987" s="1">
        <v>0.48363469784200003</v>
      </c>
      <c r="G987" s="1">
        <f>ABS(arithmetic_underlying_cor_CSD__2[[#This Row],[rho_BP]])*SQRT(139-2)/SQRT(1-ABS(arithmetic_underlying_cor_CSD__2[[#This Row],[rho_BP]])^2)</f>
        <v>6.4674892906328765</v>
      </c>
      <c r="H987" s="1">
        <f>ABS(arithmetic_underlying_cor_CSD__2[[#This Row],[rho_ctrl]])*SQRT(201-2)/SQRT(1-ABS(arithmetic_underlying_cor_CSD__2[[#This Row],[rho_ctrl]])^2)</f>
        <v>0.68752463812298659</v>
      </c>
      <c r="I987" s="1">
        <f xml:space="preserve"> _xlfn.T.DIST.2T(arithmetic_underlying_cor_CSD__2[[#This Row],[t1]],139-2)</f>
        <v>1.6293992795914585E-9</v>
      </c>
      <c r="J987" s="1">
        <f xml:space="preserve"> _xlfn.T.DIST.2T(arithmetic_underlying_cor_CSD__2[[#This Row],[t2]],201-2)</f>
        <v>0.49255270317156186</v>
      </c>
      <c r="K987" s="1">
        <f>arithmetic_underlying_cor_CSD__2[[#This Row],[p1]]*arithmetic_underlying_cor_CSD__2[[#This Row],[p2]]</f>
        <v>8.0256501970856834E-10</v>
      </c>
      <c r="L987" s="1">
        <v>986</v>
      </c>
      <c r="M987" s="1">
        <f>(arithmetic_underlying_cor_CSD__2[[#This Row],[Rank]]/9906756)*0.05</f>
        <v>4.976401962458751E-6</v>
      </c>
      <c r="N987" s="1">
        <f>IF(arithmetic_underlying_cor_CSD__2[[#This Row],[p1p2]]&lt;arithmetic_underlying_cor_CSD__2[[#This Row],[Benjamini]],1,0)</f>
        <v>1</v>
      </c>
    </row>
    <row r="988" spans="1:14" x14ac:dyDescent="0.35">
      <c r="A988" s="1" t="s">
        <v>25</v>
      </c>
      <c r="B988" s="1" t="s">
        <v>156</v>
      </c>
      <c r="C988" s="1">
        <v>-0.48340838848899997</v>
      </c>
      <c r="D988" s="1">
        <v>-4.9575018408E-2</v>
      </c>
      <c r="E988" s="1" t="s">
        <v>16</v>
      </c>
      <c r="F988" s="1">
        <v>-0.48340838848899997</v>
      </c>
      <c r="G988" s="1">
        <f>ABS(arithmetic_underlying_cor_CSD__2[[#This Row],[rho_BP]])*SQRT(139-2)/SQRT(1-ABS(arithmetic_underlying_cor_CSD__2[[#This Row],[rho_BP]])^2)</f>
        <v>6.4635397763106024</v>
      </c>
      <c r="H988" s="1">
        <f>ABS(arithmetic_underlying_cor_CSD__2[[#This Row],[rho_ctrl]])*SQRT(201-2)/SQRT(1-ABS(arithmetic_underlying_cor_CSD__2[[#This Row],[rho_ctrl]])^2)</f>
        <v>0.70020266308847645</v>
      </c>
      <c r="I988" s="1">
        <f xml:space="preserve"> _xlfn.T.DIST.2T(arithmetic_underlying_cor_CSD__2[[#This Row],[t1]],139-2)</f>
        <v>1.6623281195762921E-9</v>
      </c>
      <c r="J988" s="1">
        <f xml:space="preserve"> _xlfn.T.DIST.2T(arithmetic_underlying_cor_CSD__2[[#This Row],[t2]],201-2)</f>
        <v>0.484618537159485</v>
      </c>
      <c r="K988" s="1">
        <f>arithmetic_underlying_cor_CSD__2[[#This Row],[p1]]*arithmetic_underlying_cor_CSD__2[[#This Row],[p2]]</f>
        <v>8.0559502158814018E-10</v>
      </c>
      <c r="L988" s="1">
        <v>987</v>
      </c>
      <c r="M988" s="1">
        <f>(arithmetic_underlying_cor_CSD__2[[#This Row],[Rank]]/9906756)*0.05</f>
        <v>4.9814490232726031E-6</v>
      </c>
      <c r="N988" s="1">
        <f>IF(arithmetic_underlying_cor_CSD__2[[#This Row],[p1p2]]&lt;arithmetic_underlying_cor_CSD__2[[#This Row],[Benjamini]],1,0)</f>
        <v>1</v>
      </c>
    </row>
    <row r="989" spans="1:14" x14ac:dyDescent="0.35">
      <c r="A989" s="1" t="s">
        <v>156</v>
      </c>
      <c r="B989" s="1" t="s">
        <v>25</v>
      </c>
      <c r="C989" s="1">
        <v>-0.48340838848899997</v>
      </c>
      <c r="D989" s="1">
        <v>-4.9575018408E-2</v>
      </c>
      <c r="E989" s="1" t="s">
        <v>16</v>
      </c>
      <c r="F989" s="1">
        <v>-0.48340838848899997</v>
      </c>
      <c r="G989" s="1">
        <f>ABS(arithmetic_underlying_cor_CSD__2[[#This Row],[rho_BP]])*SQRT(139-2)/SQRT(1-ABS(arithmetic_underlying_cor_CSD__2[[#This Row],[rho_BP]])^2)</f>
        <v>6.4635397763106024</v>
      </c>
      <c r="H989" s="1">
        <f>ABS(arithmetic_underlying_cor_CSD__2[[#This Row],[rho_ctrl]])*SQRT(201-2)/SQRT(1-ABS(arithmetic_underlying_cor_CSD__2[[#This Row],[rho_ctrl]])^2)</f>
        <v>0.70020266308847645</v>
      </c>
      <c r="I989" s="1">
        <f xml:space="preserve"> _xlfn.T.DIST.2T(arithmetic_underlying_cor_CSD__2[[#This Row],[t1]],139-2)</f>
        <v>1.6623281195762921E-9</v>
      </c>
      <c r="J989" s="1">
        <f xml:space="preserve"> _xlfn.T.DIST.2T(arithmetic_underlying_cor_CSD__2[[#This Row],[t2]],201-2)</f>
        <v>0.484618537159485</v>
      </c>
      <c r="K989" s="1">
        <f>arithmetic_underlying_cor_CSD__2[[#This Row],[p1]]*arithmetic_underlying_cor_CSD__2[[#This Row],[p2]]</f>
        <v>8.0559502158814018E-10</v>
      </c>
      <c r="L989" s="1">
        <v>988</v>
      </c>
      <c r="M989" s="1">
        <f>(arithmetic_underlying_cor_CSD__2[[#This Row],[Rank]]/9906756)*0.05</f>
        <v>4.986496084086456E-6</v>
      </c>
      <c r="N989" s="1">
        <f>IF(arithmetic_underlying_cor_CSD__2[[#This Row],[p1p2]]&lt;arithmetic_underlying_cor_CSD__2[[#This Row],[Benjamini]],1,0)</f>
        <v>1</v>
      </c>
    </row>
    <row r="990" spans="1:14" x14ac:dyDescent="0.35">
      <c r="A990" s="1" t="s">
        <v>152</v>
      </c>
      <c r="B990" s="1" t="s">
        <v>535</v>
      </c>
      <c r="C990" s="1">
        <v>0.48368669064699998</v>
      </c>
      <c r="D990" s="1">
        <v>4.6034666815900002E-2</v>
      </c>
      <c r="E990" s="1" t="s">
        <v>16</v>
      </c>
      <c r="F990" s="1">
        <v>0.48368669064699998</v>
      </c>
      <c r="G990" s="1">
        <f>ABS(arithmetic_underlying_cor_CSD__2[[#This Row],[rho_BP]])*SQRT(139-2)/SQRT(1-ABS(arithmetic_underlying_cor_CSD__2[[#This Row],[rho_BP]])^2)</f>
        <v>6.4683968997827526</v>
      </c>
      <c r="H990" s="1">
        <f>ABS(arithmetic_underlying_cor_CSD__2[[#This Row],[rho_ctrl]])*SQRT(201-2)/SQRT(1-ABS(arithmetic_underlying_cor_CSD__2[[#This Row],[rho_ctrl]])^2)</f>
        <v>0.6500880862758146</v>
      </c>
      <c r="I990" s="1">
        <f xml:space="preserve"> _xlfn.T.DIST.2T(arithmetic_underlying_cor_CSD__2[[#This Row],[t1]],139-2)</f>
        <v>1.6219234148298303E-9</v>
      </c>
      <c r="J990" s="1">
        <f xml:space="preserve"> _xlfn.T.DIST.2T(arithmetic_underlying_cor_CSD__2[[#This Row],[t2]],201-2)</f>
        <v>0.51638508608704869</v>
      </c>
      <c r="K990" s="1">
        <f>arithmetic_underlying_cor_CSD__2[[#This Row],[p1]]*arithmetic_underlying_cor_CSD__2[[#This Row],[p2]]</f>
        <v>8.3753706219350185E-10</v>
      </c>
      <c r="L990" s="1">
        <v>989</v>
      </c>
      <c r="M990" s="1">
        <f>(arithmetic_underlying_cor_CSD__2[[#This Row],[Rank]]/9906756)*0.05</f>
        <v>4.991543144900309E-6</v>
      </c>
      <c r="N990" s="1">
        <f>IF(arithmetic_underlying_cor_CSD__2[[#This Row],[p1p2]]&lt;arithmetic_underlying_cor_CSD__2[[#This Row],[Benjamini]],1,0)</f>
        <v>1</v>
      </c>
    </row>
    <row r="991" spans="1:14" x14ac:dyDescent="0.35">
      <c r="A991" s="1" t="s">
        <v>535</v>
      </c>
      <c r="B991" s="1" t="s">
        <v>152</v>
      </c>
      <c r="C991" s="1">
        <v>0.48368669064699998</v>
      </c>
      <c r="D991" s="1">
        <v>4.6034666815900002E-2</v>
      </c>
      <c r="E991" s="1" t="s">
        <v>16</v>
      </c>
      <c r="F991" s="1">
        <v>0.48368669064699998</v>
      </c>
      <c r="G991" s="1">
        <f>ABS(arithmetic_underlying_cor_CSD__2[[#This Row],[rho_BP]])*SQRT(139-2)/SQRT(1-ABS(arithmetic_underlying_cor_CSD__2[[#This Row],[rho_BP]])^2)</f>
        <v>6.4683968997827526</v>
      </c>
      <c r="H991" s="1">
        <f>ABS(arithmetic_underlying_cor_CSD__2[[#This Row],[rho_ctrl]])*SQRT(201-2)/SQRT(1-ABS(arithmetic_underlying_cor_CSD__2[[#This Row],[rho_ctrl]])^2)</f>
        <v>0.6500880862758146</v>
      </c>
      <c r="I991" s="1">
        <f xml:space="preserve"> _xlfn.T.DIST.2T(arithmetic_underlying_cor_CSD__2[[#This Row],[t1]],139-2)</f>
        <v>1.6219234148298303E-9</v>
      </c>
      <c r="J991" s="1">
        <f xml:space="preserve"> _xlfn.T.DIST.2T(arithmetic_underlying_cor_CSD__2[[#This Row],[t2]],201-2)</f>
        <v>0.51638508608704869</v>
      </c>
      <c r="K991" s="1">
        <f>arithmetic_underlying_cor_CSD__2[[#This Row],[p1]]*arithmetic_underlying_cor_CSD__2[[#This Row],[p2]]</f>
        <v>8.3753706219350185E-10</v>
      </c>
      <c r="L991" s="1">
        <v>990</v>
      </c>
      <c r="M991" s="1">
        <f>(arithmetic_underlying_cor_CSD__2[[#This Row],[Rank]]/9906756)*0.05</f>
        <v>4.9965902057141611E-6</v>
      </c>
      <c r="N991" s="1">
        <f>IF(arithmetic_underlying_cor_CSD__2[[#This Row],[p1p2]]&lt;arithmetic_underlying_cor_CSD__2[[#This Row],[Benjamini]],1,0)</f>
        <v>1</v>
      </c>
    </row>
    <row r="992" spans="1:14" x14ac:dyDescent="0.35">
      <c r="A992" s="1" t="s">
        <v>69</v>
      </c>
      <c r="B992" s="1" t="s">
        <v>70</v>
      </c>
      <c r="C992" s="1">
        <v>0.48475862589899998</v>
      </c>
      <c r="D992" s="1">
        <v>-3.8669045771100002E-2</v>
      </c>
      <c r="E992" s="1" t="s">
        <v>16</v>
      </c>
      <c r="F992" s="1">
        <v>0.48475862589899998</v>
      </c>
      <c r="G992" s="1">
        <f>ABS(arithmetic_underlying_cor_CSD__2[[#This Row],[rho_BP]])*SQRT(139-2)/SQRT(1-ABS(arithmetic_underlying_cor_CSD__2[[#This Row],[rho_BP]])^2)</f>
        <v>6.4871290256873984</v>
      </c>
      <c r="H992" s="1">
        <f>ABS(arithmetic_underlying_cor_CSD__2[[#This Row],[rho_ctrl]])*SQRT(201-2)/SQRT(1-ABS(arithmetic_underlying_cor_CSD__2[[#This Row],[rho_ctrl]])^2)</f>
        <v>0.54590231449428417</v>
      </c>
      <c r="I992" s="1">
        <f xml:space="preserve"> _xlfn.T.DIST.2T(arithmetic_underlying_cor_CSD__2[[#This Row],[t1]],139-2)</f>
        <v>1.4749594119545013E-9</v>
      </c>
      <c r="J992" s="1">
        <f xml:space="preserve"> _xlfn.T.DIST.2T(arithmetic_underlying_cor_CSD__2[[#This Row],[t2]],201-2)</f>
        <v>0.58574452729254389</v>
      </c>
      <c r="K992" s="1">
        <f>arithmetic_underlying_cor_CSD__2[[#This Row],[p1]]*arithmetic_underlying_cor_CSD__2[[#This Row],[p2]]</f>
        <v>8.6394940353097793E-10</v>
      </c>
      <c r="L992" s="1">
        <v>991</v>
      </c>
      <c r="M992" s="1">
        <f>(arithmetic_underlying_cor_CSD__2[[#This Row],[Rank]]/9906756)*0.05</f>
        <v>5.0016372665280141E-6</v>
      </c>
      <c r="N992" s="1">
        <f>IF(arithmetic_underlying_cor_CSD__2[[#This Row],[p1p2]]&lt;arithmetic_underlying_cor_CSD__2[[#This Row],[Benjamini]],1,0)</f>
        <v>1</v>
      </c>
    </row>
    <row r="993" spans="1:14" x14ac:dyDescent="0.35">
      <c r="A993" s="1" t="s">
        <v>70</v>
      </c>
      <c r="B993" s="1" t="s">
        <v>69</v>
      </c>
      <c r="C993" s="1">
        <v>0.48475862589899998</v>
      </c>
      <c r="D993" s="1">
        <v>-3.8669045771100002E-2</v>
      </c>
      <c r="E993" s="1" t="s">
        <v>16</v>
      </c>
      <c r="F993" s="1">
        <v>0.48475862589899998</v>
      </c>
      <c r="G993" s="1">
        <f>ABS(arithmetic_underlying_cor_CSD__2[[#This Row],[rho_BP]])*SQRT(139-2)/SQRT(1-ABS(arithmetic_underlying_cor_CSD__2[[#This Row],[rho_BP]])^2)</f>
        <v>6.4871290256873984</v>
      </c>
      <c r="H993" s="1">
        <f>ABS(arithmetic_underlying_cor_CSD__2[[#This Row],[rho_ctrl]])*SQRT(201-2)/SQRT(1-ABS(arithmetic_underlying_cor_CSD__2[[#This Row],[rho_ctrl]])^2)</f>
        <v>0.54590231449428417</v>
      </c>
      <c r="I993" s="1">
        <f xml:space="preserve"> _xlfn.T.DIST.2T(arithmetic_underlying_cor_CSD__2[[#This Row],[t1]],139-2)</f>
        <v>1.4749594119545013E-9</v>
      </c>
      <c r="J993" s="1">
        <f xml:space="preserve"> _xlfn.T.DIST.2T(arithmetic_underlying_cor_CSD__2[[#This Row],[t2]],201-2)</f>
        <v>0.58574452729254389</v>
      </c>
      <c r="K993" s="1">
        <f>arithmetic_underlying_cor_CSD__2[[#This Row],[p1]]*arithmetic_underlying_cor_CSD__2[[#This Row],[p2]]</f>
        <v>8.6394940353097793E-10</v>
      </c>
      <c r="L993" s="1">
        <v>992</v>
      </c>
      <c r="M993" s="1">
        <f>(arithmetic_underlying_cor_CSD__2[[#This Row],[Rank]]/9906756)*0.05</f>
        <v>5.0066843273418662E-6</v>
      </c>
      <c r="N993" s="1">
        <f>IF(arithmetic_underlying_cor_CSD__2[[#This Row],[p1p2]]&lt;arithmetic_underlying_cor_CSD__2[[#This Row],[Benjamini]],1,0)</f>
        <v>1</v>
      </c>
    </row>
    <row r="994" spans="1:14" x14ac:dyDescent="0.35">
      <c r="A994" s="1" t="s">
        <v>540</v>
      </c>
      <c r="B994" s="1" t="s">
        <v>753</v>
      </c>
      <c r="C994" s="1">
        <v>0.48109533812900002</v>
      </c>
      <c r="D994" s="1">
        <v>5.1165329850699999E-2</v>
      </c>
      <c r="E994" s="1" t="s">
        <v>16</v>
      </c>
      <c r="F994" s="1">
        <v>0.48109533812900002</v>
      </c>
      <c r="G994" s="1">
        <f>ABS(arithmetic_underlying_cor_CSD__2[[#This Row],[rho_BP]])*SQRT(139-2)/SQRT(1-ABS(arithmetic_underlying_cor_CSD__2[[#This Row],[rho_BP]])^2)</f>
        <v>6.4232694174684459</v>
      </c>
      <c r="H994" s="1">
        <f>ABS(arithmetic_underlying_cor_CSD__2[[#This Row],[rho_ctrl]])*SQRT(201-2)/SQRT(1-ABS(arithmetic_underlying_cor_CSD__2[[#This Row],[rho_ctrl]])^2)</f>
        <v>0.7227224237186759</v>
      </c>
      <c r="I994" s="1">
        <f xml:space="preserve"> _xlfn.T.DIST.2T(arithmetic_underlying_cor_CSD__2[[#This Row],[t1]],139-2)</f>
        <v>2.0378188061072502E-9</v>
      </c>
      <c r="J994" s="1">
        <f xml:space="preserve"> _xlfn.T.DIST.2T(arithmetic_underlying_cor_CSD__2[[#This Row],[t2]],201-2)</f>
        <v>0.47069895151407726</v>
      </c>
      <c r="K994" s="1">
        <f>arithmetic_underlying_cor_CSD__2[[#This Row],[p1]]*arithmetic_underlying_cor_CSD__2[[#This Row],[p2]]</f>
        <v>9.5919917541035138E-10</v>
      </c>
      <c r="L994" s="1">
        <v>993</v>
      </c>
      <c r="M994" s="1">
        <f>(arithmetic_underlying_cor_CSD__2[[#This Row],[Rank]]/9906756)*0.05</f>
        <v>5.01173138815572E-6</v>
      </c>
      <c r="N994" s="1">
        <f>IF(arithmetic_underlying_cor_CSD__2[[#This Row],[p1p2]]&lt;arithmetic_underlying_cor_CSD__2[[#This Row],[Benjamini]],1,0)</f>
        <v>1</v>
      </c>
    </row>
    <row r="995" spans="1:14" x14ac:dyDescent="0.35">
      <c r="A995" s="1" t="s">
        <v>753</v>
      </c>
      <c r="B995" s="1" t="s">
        <v>540</v>
      </c>
      <c r="C995" s="1">
        <v>0.48109533812900002</v>
      </c>
      <c r="D995" s="1">
        <v>5.1165329850699999E-2</v>
      </c>
      <c r="E995" s="1" t="s">
        <v>16</v>
      </c>
      <c r="F995" s="1">
        <v>0.48109533812900002</v>
      </c>
      <c r="G995" s="1">
        <f>ABS(arithmetic_underlying_cor_CSD__2[[#This Row],[rho_BP]])*SQRT(139-2)/SQRT(1-ABS(arithmetic_underlying_cor_CSD__2[[#This Row],[rho_BP]])^2)</f>
        <v>6.4232694174684459</v>
      </c>
      <c r="H995" s="1">
        <f>ABS(arithmetic_underlying_cor_CSD__2[[#This Row],[rho_ctrl]])*SQRT(201-2)/SQRT(1-ABS(arithmetic_underlying_cor_CSD__2[[#This Row],[rho_ctrl]])^2)</f>
        <v>0.7227224237186759</v>
      </c>
      <c r="I995" s="1">
        <f xml:space="preserve"> _xlfn.T.DIST.2T(arithmetic_underlying_cor_CSD__2[[#This Row],[t1]],139-2)</f>
        <v>2.0378188061072502E-9</v>
      </c>
      <c r="J995" s="1">
        <f xml:space="preserve"> _xlfn.T.DIST.2T(arithmetic_underlying_cor_CSD__2[[#This Row],[t2]],201-2)</f>
        <v>0.47069895151407726</v>
      </c>
      <c r="K995" s="1">
        <f>arithmetic_underlying_cor_CSD__2[[#This Row],[p1]]*arithmetic_underlying_cor_CSD__2[[#This Row],[p2]]</f>
        <v>9.5919917541035138E-10</v>
      </c>
      <c r="L995" s="1">
        <v>994</v>
      </c>
      <c r="M995" s="1">
        <f>(arithmetic_underlying_cor_CSD__2[[#This Row],[Rank]]/9906756)*0.05</f>
        <v>5.0167784489695721E-6</v>
      </c>
      <c r="N995" s="1">
        <f>IF(arithmetic_underlying_cor_CSD__2[[#This Row],[p1p2]]&lt;arithmetic_underlying_cor_CSD__2[[#This Row],[Benjamini]],1,0)</f>
        <v>1</v>
      </c>
    </row>
    <row r="996" spans="1:14" x14ac:dyDescent="0.35">
      <c r="A996" s="1" t="s">
        <v>19</v>
      </c>
      <c r="B996" s="1" t="s">
        <v>20</v>
      </c>
      <c r="C996" s="1">
        <v>0.482444453381</v>
      </c>
      <c r="D996" s="1">
        <v>3.6937147761200002E-2</v>
      </c>
      <c r="E996" s="1" t="s">
        <v>16</v>
      </c>
      <c r="F996" s="1">
        <v>0.482444453381</v>
      </c>
      <c r="G996" s="1">
        <f>ABS(arithmetic_underlying_cor_CSD__2[[#This Row],[rho_BP]])*SQRT(139-2)/SQRT(1-ABS(arithmetic_underlying_cor_CSD__2[[#This Row],[rho_BP]])^2)</f>
        <v>6.446736254174894</v>
      </c>
      <c r="H996" s="1">
        <f>ABS(arithmetic_underlying_cor_CSD__2[[#This Row],[rho_ctrl]])*SQRT(201-2)/SQRT(1-ABS(arithmetic_underlying_cor_CSD__2[[#This Row],[rho_ctrl]])^2)</f>
        <v>0.52141841207418504</v>
      </c>
      <c r="I996" s="1">
        <f xml:space="preserve"> _xlfn.T.DIST.2T(arithmetic_underlying_cor_CSD__2[[#This Row],[t1]],139-2)</f>
        <v>1.8099086468126404E-9</v>
      </c>
      <c r="J996" s="1">
        <f xml:space="preserve"> _xlfn.T.DIST.2T(arithmetic_underlying_cor_CSD__2[[#This Row],[t2]],201-2)</f>
        <v>0.60265512405755006</v>
      </c>
      <c r="K996" s="1">
        <f>arithmetic_underlying_cor_CSD__2[[#This Row],[p1]]*arithmetic_underlying_cor_CSD__2[[#This Row],[p2]]</f>
        <v>1.0907507200777044E-9</v>
      </c>
      <c r="L996" s="1">
        <v>995</v>
      </c>
      <c r="M996" s="1">
        <f>(arithmetic_underlying_cor_CSD__2[[#This Row],[Rank]]/9906756)*0.05</f>
        <v>5.021825509783425E-6</v>
      </c>
      <c r="N996" s="1">
        <f>IF(arithmetic_underlying_cor_CSD__2[[#This Row],[p1p2]]&lt;arithmetic_underlying_cor_CSD__2[[#This Row],[Benjamini]],1,0)</f>
        <v>1</v>
      </c>
    </row>
    <row r="997" spans="1:14" x14ac:dyDescent="0.35">
      <c r="A997" s="1" t="s">
        <v>20</v>
      </c>
      <c r="B997" s="1" t="s">
        <v>19</v>
      </c>
      <c r="C997" s="1">
        <v>0.482444453381</v>
      </c>
      <c r="D997" s="1">
        <v>3.6937147761200002E-2</v>
      </c>
      <c r="E997" s="1" t="s">
        <v>16</v>
      </c>
      <c r="F997" s="1">
        <v>0.482444453381</v>
      </c>
      <c r="G997" s="1">
        <f>ABS(arithmetic_underlying_cor_CSD__2[[#This Row],[rho_BP]])*SQRT(139-2)/SQRT(1-ABS(arithmetic_underlying_cor_CSD__2[[#This Row],[rho_BP]])^2)</f>
        <v>6.446736254174894</v>
      </c>
      <c r="H997" s="1">
        <f>ABS(arithmetic_underlying_cor_CSD__2[[#This Row],[rho_ctrl]])*SQRT(201-2)/SQRT(1-ABS(arithmetic_underlying_cor_CSD__2[[#This Row],[rho_ctrl]])^2)</f>
        <v>0.52141841207418504</v>
      </c>
      <c r="I997" s="1">
        <f xml:space="preserve"> _xlfn.T.DIST.2T(arithmetic_underlying_cor_CSD__2[[#This Row],[t1]],139-2)</f>
        <v>1.8099086468126404E-9</v>
      </c>
      <c r="J997" s="1">
        <f xml:space="preserve"> _xlfn.T.DIST.2T(arithmetic_underlying_cor_CSD__2[[#This Row],[t2]],201-2)</f>
        <v>0.60265512405755006</v>
      </c>
      <c r="K997" s="1">
        <f>arithmetic_underlying_cor_CSD__2[[#This Row],[p1]]*arithmetic_underlying_cor_CSD__2[[#This Row],[p2]]</f>
        <v>1.0907507200777044E-9</v>
      </c>
      <c r="L997" s="1">
        <v>996</v>
      </c>
      <c r="M997" s="1">
        <f>(arithmetic_underlying_cor_CSD__2[[#This Row],[Rank]]/9906756)*0.05</f>
        <v>5.026872570597278E-6</v>
      </c>
      <c r="N997" s="1">
        <f>IF(arithmetic_underlying_cor_CSD__2[[#This Row],[p1p2]]&lt;arithmetic_underlying_cor_CSD__2[[#This Row],[Benjamini]],1,0)</f>
        <v>1</v>
      </c>
    </row>
    <row r="998" spans="1:14" x14ac:dyDescent="0.35">
      <c r="A998" s="1" t="s">
        <v>485</v>
      </c>
      <c r="B998" s="1" t="s">
        <v>488</v>
      </c>
      <c r="C998" s="1">
        <v>-0.48267774820100001</v>
      </c>
      <c r="D998" s="1">
        <v>-3.0221205472599998E-2</v>
      </c>
      <c r="E998" s="1" t="s">
        <v>16</v>
      </c>
      <c r="F998" s="1">
        <v>-0.48267774820100001</v>
      </c>
      <c r="G998" s="1">
        <f>ABS(arithmetic_underlying_cor_CSD__2[[#This Row],[rho_BP]])*SQRT(139-2)/SQRT(1-ABS(arithmetic_underlying_cor_CSD__2[[#This Row],[rho_BP]])^2)</f>
        <v>6.450800293262418</v>
      </c>
      <c r="H998" s="1">
        <f>ABS(arithmetic_underlying_cor_CSD__2[[#This Row],[rho_ctrl]])*SQRT(201-2)/SQRT(1-ABS(arithmetic_underlying_cor_CSD__2[[#This Row],[rho_ctrl]])^2)</f>
        <v>0.42651738477994811</v>
      </c>
      <c r="I998" s="1">
        <f xml:space="preserve"> _xlfn.T.DIST.2T(arithmetic_underlying_cor_CSD__2[[#This Row],[t1]],139-2)</f>
        <v>1.773073886636496E-9</v>
      </c>
      <c r="J998" s="1">
        <f xml:space="preserve"> _xlfn.T.DIST.2T(arithmetic_underlying_cor_CSD__2[[#This Row],[t2]],201-2)</f>
        <v>0.67019191287193514</v>
      </c>
      <c r="K998" s="1">
        <f>arithmetic_underlying_cor_CSD__2[[#This Row],[p1]]*arithmetic_underlying_cor_CSD__2[[#This Row],[p2]]</f>
        <v>1.1882997797481899E-9</v>
      </c>
      <c r="L998" s="1">
        <v>997</v>
      </c>
      <c r="M998" s="1">
        <f>(arithmetic_underlying_cor_CSD__2[[#This Row],[Rank]]/9906756)*0.05</f>
        <v>5.0319196314111301E-6</v>
      </c>
      <c r="N998" s="1">
        <f>IF(arithmetic_underlying_cor_CSD__2[[#This Row],[p1p2]]&lt;arithmetic_underlying_cor_CSD__2[[#This Row],[Benjamini]],1,0)</f>
        <v>1</v>
      </c>
    </row>
    <row r="999" spans="1:14" x14ac:dyDescent="0.35">
      <c r="A999" s="1" t="s">
        <v>488</v>
      </c>
      <c r="B999" s="1" t="s">
        <v>485</v>
      </c>
      <c r="C999" s="1">
        <v>-0.48267774820100001</v>
      </c>
      <c r="D999" s="1">
        <v>-3.0221205472599998E-2</v>
      </c>
      <c r="E999" s="1" t="s">
        <v>16</v>
      </c>
      <c r="F999" s="1">
        <v>-0.48267774820100001</v>
      </c>
      <c r="G999" s="1">
        <f>ABS(arithmetic_underlying_cor_CSD__2[[#This Row],[rho_BP]])*SQRT(139-2)/SQRT(1-ABS(arithmetic_underlying_cor_CSD__2[[#This Row],[rho_BP]])^2)</f>
        <v>6.450800293262418</v>
      </c>
      <c r="H999" s="1">
        <f>ABS(arithmetic_underlying_cor_CSD__2[[#This Row],[rho_ctrl]])*SQRT(201-2)/SQRT(1-ABS(arithmetic_underlying_cor_CSD__2[[#This Row],[rho_ctrl]])^2)</f>
        <v>0.42651738477994811</v>
      </c>
      <c r="I999" s="1">
        <f xml:space="preserve"> _xlfn.T.DIST.2T(arithmetic_underlying_cor_CSD__2[[#This Row],[t1]],139-2)</f>
        <v>1.773073886636496E-9</v>
      </c>
      <c r="J999" s="1">
        <f xml:space="preserve"> _xlfn.T.DIST.2T(arithmetic_underlying_cor_CSD__2[[#This Row],[t2]],201-2)</f>
        <v>0.67019191287193514</v>
      </c>
      <c r="K999" s="1">
        <f>arithmetic_underlying_cor_CSD__2[[#This Row],[p1]]*arithmetic_underlying_cor_CSD__2[[#This Row],[p2]]</f>
        <v>1.1882997797481899E-9</v>
      </c>
      <c r="L999" s="1">
        <v>998</v>
      </c>
      <c r="M999" s="1">
        <f>(arithmetic_underlying_cor_CSD__2[[#This Row],[Rank]]/9906756)*0.05</f>
        <v>5.0369666922249831E-6</v>
      </c>
      <c r="N999" s="1">
        <f>IF(arithmetic_underlying_cor_CSD__2[[#This Row],[p1p2]]&lt;arithmetic_underlying_cor_CSD__2[[#This Row],[Benjamini]],1,0)</f>
        <v>1</v>
      </c>
    </row>
    <row r="1000" spans="1:14" x14ac:dyDescent="0.35">
      <c r="A1000" s="1" t="s">
        <v>56</v>
      </c>
      <c r="B1000" s="1" t="s">
        <v>28</v>
      </c>
      <c r="C1000" s="1">
        <v>-0.48545701438799999</v>
      </c>
      <c r="D1000" s="1">
        <v>-7.0039711442799997E-3</v>
      </c>
      <c r="E1000" s="1" t="s">
        <v>16</v>
      </c>
      <c r="F1000" s="1">
        <v>-0.48545701438799999</v>
      </c>
      <c r="G1000" s="1">
        <f>ABS(arithmetic_underlying_cor_CSD__2[[#This Row],[rho_BP]])*SQRT(139-2)/SQRT(1-ABS(arithmetic_underlying_cor_CSD__2[[#This Row],[rho_BP]])^2)</f>
        <v>6.4993539456061562</v>
      </c>
      <c r="H1000" s="1">
        <f>ABS(arithmetic_underlying_cor_CSD__2[[#This Row],[rho_ctrl]])*SQRT(201-2)/SQRT(1-ABS(arithmetic_underlying_cor_CSD__2[[#This Row],[rho_ctrl]])^2)</f>
        <v>9.8805595255740189E-2</v>
      </c>
      <c r="I1000" s="1">
        <f xml:space="preserve"> _xlfn.T.DIST.2T(arithmetic_underlying_cor_CSD__2[[#This Row],[t1]],139-2)</f>
        <v>1.386206810826322E-9</v>
      </c>
      <c r="J1000" s="1">
        <f xml:space="preserve"> _xlfn.T.DIST.2T(arithmetic_underlying_cor_CSD__2[[#This Row],[t2]],201-2)</f>
        <v>0.92139208197619915</v>
      </c>
      <c r="K1000" s="1">
        <f>arithmetic_underlying_cor_CSD__2[[#This Row],[p1]]*arithmetic_underlying_cor_CSD__2[[#This Row],[p2]]</f>
        <v>1.277239979476852E-9</v>
      </c>
      <c r="L1000" s="1">
        <v>999</v>
      </c>
      <c r="M1000" s="1">
        <f>(arithmetic_underlying_cor_CSD__2[[#This Row],[Rank]]/9906756)*0.05</f>
        <v>5.0420137530388352E-6</v>
      </c>
      <c r="N1000" s="1">
        <f>IF(arithmetic_underlying_cor_CSD__2[[#This Row],[p1p2]]&lt;arithmetic_underlying_cor_CSD__2[[#This Row],[Benjamini]],1,0)</f>
        <v>1</v>
      </c>
    </row>
    <row r="1001" spans="1:14" x14ac:dyDescent="0.35">
      <c r="A1001" s="1" t="s">
        <v>28</v>
      </c>
      <c r="B1001" s="1" t="s">
        <v>56</v>
      </c>
      <c r="C1001" s="1">
        <v>-0.48545701438799999</v>
      </c>
      <c r="D1001" s="1">
        <v>-7.0039711442799997E-3</v>
      </c>
      <c r="E1001" s="1" t="s">
        <v>16</v>
      </c>
      <c r="F1001" s="1">
        <v>-0.48545701438799999</v>
      </c>
      <c r="G1001" s="1">
        <f>ABS(arithmetic_underlying_cor_CSD__2[[#This Row],[rho_BP]])*SQRT(139-2)/SQRT(1-ABS(arithmetic_underlying_cor_CSD__2[[#This Row],[rho_BP]])^2)</f>
        <v>6.4993539456061562</v>
      </c>
      <c r="H1001" s="1">
        <f>ABS(arithmetic_underlying_cor_CSD__2[[#This Row],[rho_ctrl]])*SQRT(201-2)/SQRT(1-ABS(arithmetic_underlying_cor_CSD__2[[#This Row],[rho_ctrl]])^2)</f>
        <v>9.8805595255740189E-2</v>
      </c>
      <c r="I1001" s="1">
        <f xml:space="preserve"> _xlfn.T.DIST.2T(arithmetic_underlying_cor_CSD__2[[#This Row],[t1]],139-2)</f>
        <v>1.386206810826322E-9</v>
      </c>
      <c r="J1001" s="1">
        <f xml:space="preserve"> _xlfn.T.DIST.2T(arithmetic_underlying_cor_CSD__2[[#This Row],[t2]],201-2)</f>
        <v>0.92139208197619915</v>
      </c>
      <c r="K1001" s="1">
        <f>arithmetic_underlying_cor_CSD__2[[#This Row],[p1]]*arithmetic_underlying_cor_CSD__2[[#This Row],[p2]]</f>
        <v>1.277239979476852E-9</v>
      </c>
      <c r="L1001" s="1">
        <v>1000</v>
      </c>
      <c r="M1001" s="1">
        <f>(arithmetic_underlying_cor_CSD__2[[#This Row],[Rank]]/9906756)*0.05</f>
        <v>5.0470608138526881E-6</v>
      </c>
      <c r="N1001" s="1">
        <f>IF(arithmetic_underlying_cor_CSD__2[[#This Row],[p1p2]]&lt;arithmetic_underlying_cor_CSD__2[[#This Row],[Benjamini]],1,0)</f>
        <v>1</v>
      </c>
    </row>
    <row r="1002" spans="1:14" x14ac:dyDescent="0.35">
      <c r="A1002" s="1" t="s">
        <v>117</v>
      </c>
      <c r="B1002" s="1" t="s">
        <v>108</v>
      </c>
      <c r="C1002" s="1">
        <v>-0.48011987769800002</v>
      </c>
      <c r="D1002" s="1">
        <v>2.6778452238799998E-2</v>
      </c>
      <c r="E1002" s="1" t="s">
        <v>16</v>
      </c>
      <c r="F1002" s="1">
        <v>-0.48011987769800002</v>
      </c>
      <c r="G1002" s="1">
        <f>ABS(arithmetic_underlying_cor_CSD__2[[#This Row],[rho_BP]])*SQRT(139-2)/SQRT(1-ABS(arithmetic_underlying_cor_CSD__2[[#This Row],[rho_BP]])^2)</f>
        <v>6.4063390350473979</v>
      </c>
      <c r="H1002" s="1">
        <f>ABS(arithmetic_underlying_cor_CSD__2[[#This Row],[rho_ctrl]])*SQRT(201-2)/SQRT(1-ABS(arithmetic_underlying_cor_CSD__2[[#This Row],[rho_ctrl]])^2)</f>
        <v>0.37789207043807049</v>
      </c>
      <c r="I1002" s="1">
        <f xml:space="preserve"> _xlfn.T.DIST.2T(arithmetic_underlying_cor_CSD__2[[#This Row],[t1]],139-2)</f>
        <v>2.2195734670853939E-9</v>
      </c>
      <c r="J1002" s="1">
        <f xml:space="preserve"> _xlfn.T.DIST.2T(arithmetic_underlying_cor_CSD__2[[#This Row],[t2]],201-2)</f>
        <v>0.70591353574350357</v>
      </c>
      <c r="K1002" s="1">
        <f>arithmetic_underlying_cor_CSD__2[[#This Row],[p1]]*arithmetic_underlying_cor_CSD__2[[#This Row],[p2]]</f>
        <v>1.5668269539927174E-9</v>
      </c>
      <c r="L1002" s="1">
        <v>1001</v>
      </c>
      <c r="M1002" s="1">
        <f>(arithmetic_underlying_cor_CSD__2[[#This Row],[Rank]]/9906756)*0.05</f>
        <v>5.0521078746665411E-6</v>
      </c>
      <c r="N1002" s="1">
        <f>IF(arithmetic_underlying_cor_CSD__2[[#This Row],[p1p2]]&lt;arithmetic_underlying_cor_CSD__2[[#This Row],[Benjamini]],1,0)</f>
        <v>1</v>
      </c>
    </row>
    <row r="1003" spans="1:14" x14ac:dyDescent="0.35">
      <c r="A1003" s="1" t="s">
        <v>108</v>
      </c>
      <c r="B1003" s="1" t="s">
        <v>117</v>
      </c>
      <c r="C1003" s="1">
        <v>-0.48011987769800002</v>
      </c>
      <c r="D1003" s="1">
        <v>2.6778452238799998E-2</v>
      </c>
      <c r="E1003" s="1" t="s">
        <v>16</v>
      </c>
      <c r="F1003" s="1">
        <v>-0.48011987769800002</v>
      </c>
      <c r="G1003" s="1">
        <f>ABS(arithmetic_underlying_cor_CSD__2[[#This Row],[rho_BP]])*SQRT(139-2)/SQRT(1-ABS(arithmetic_underlying_cor_CSD__2[[#This Row],[rho_BP]])^2)</f>
        <v>6.4063390350473979</v>
      </c>
      <c r="H1003" s="1">
        <f>ABS(arithmetic_underlying_cor_CSD__2[[#This Row],[rho_ctrl]])*SQRT(201-2)/SQRT(1-ABS(arithmetic_underlying_cor_CSD__2[[#This Row],[rho_ctrl]])^2)</f>
        <v>0.37789207043807049</v>
      </c>
      <c r="I1003" s="1">
        <f xml:space="preserve"> _xlfn.T.DIST.2T(arithmetic_underlying_cor_CSD__2[[#This Row],[t1]],139-2)</f>
        <v>2.2195734670853939E-9</v>
      </c>
      <c r="J1003" s="1">
        <f xml:space="preserve"> _xlfn.T.DIST.2T(arithmetic_underlying_cor_CSD__2[[#This Row],[t2]],201-2)</f>
        <v>0.70591353574350357</v>
      </c>
      <c r="K1003" s="1">
        <f>arithmetic_underlying_cor_CSD__2[[#This Row],[p1]]*arithmetic_underlying_cor_CSD__2[[#This Row],[p2]]</f>
        <v>1.5668269539927174E-9</v>
      </c>
      <c r="L1003" s="1">
        <v>1002</v>
      </c>
      <c r="M1003" s="1">
        <f>(arithmetic_underlying_cor_CSD__2[[#This Row],[Rank]]/9906756)*0.05</f>
        <v>5.057154935480394E-6</v>
      </c>
      <c r="N1003" s="1">
        <f>IF(arithmetic_underlying_cor_CSD__2[[#This Row],[p1p2]]&lt;arithmetic_underlying_cor_CSD__2[[#This Row],[Benjamini]],1,0)</f>
        <v>1</v>
      </c>
    </row>
    <row r="1004" spans="1:14" x14ac:dyDescent="0.35">
      <c r="A1004" s="1" t="s">
        <v>56</v>
      </c>
      <c r="B1004" s="1" t="s">
        <v>83</v>
      </c>
      <c r="C1004" s="1">
        <v>-0.48047590647499999</v>
      </c>
      <c r="D1004" s="1">
        <v>-1.87197266667E-2</v>
      </c>
      <c r="E1004" s="1" t="s">
        <v>16</v>
      </c>
      <c r="F1004" s="1">
        <v>-0.48047590647499999</v>
      </c>
      <c r="G1004" s="1">
        <f>ABS(arithmetic_underlying_cor_CSD__2[[#This Row],[rho_BP]])*SQRT(139-2)/SQRT(1-ABS(arithmetic_underlying_cor_CSD__2[[#This Row],[rho_BP]])^2)</f>
        <v>6.4125147893526906</v>
      </c>
      <c r="H1004" s="1">
        <f>ABS(arithmetic_underlying_cor_CSD__2[[#This Row],[rho_ctrl]])*SQRT(201-2)/SQRT(1-ABS(arithmetic_underlying_cor_CSD__2[[#This Row],[rho_ctrl]])^2)</f>
        <v>0.26412052338897496</v>
      </c>
      <c r="I1004" s="1">
        <f xml:space="preserve"> _xlfn.T.DIST.2T(arithmetic_underlying_cor_CSD__2[[#This Row],[t1]],139-2)</f>
        <v>2.1514962911664848E-9</v>
      </c>
      <c r="J1004" s="1">
        <f xml:space="preserve"> _xlfn.T.DIST.2T(arithmetic_underlying_cor_CSD__2[[#This Row],[t2]],201-2)</f>
        <v>0.79196037405797526</v>
      </c>
      <c r="K1004" s="1">
        <f>arithmetic_underlying_cor_CSD__2[[#This Row],[p1]]*arithmetic_underlying_cor_CSD__2[[#This Row],[p2]]</f>
        <v>1.7038998075365557E-9</v>
      </c>
      <c r="L1004" s="1">
        <v>1003</v>
      </c>
      <c r="M1004" s="1">
        <f>(arithmetic_underlying_cor_CSD__2[[#This Row],[Rank]]/9906756)*0.05</f>
        <v>5.062201996294247E-6</v>
      </c>
      <c r="N1004" s="1">
        <f>IF(arithmetic_underlying_cor_CSD__2[[#This Row],[p1p2]]&lt;arithmetic_underlying_cor_CSD__2[[#This Row],[Benjamini]],1,0)</f>
        <v>1</v>
      </c>
    </row>
    <row r="1005" spans="1:14" x14ac:dyDescent="0.35">
      <c r="A1005" s="1" t="s">
        <v>83</v>
      </c>
      <c r="B1005" s="1" t="s">
        <v>56</v>
      </c>
      <c r="C1005" s="1">
        <v>-0.48047590647499999</v>
      </c>
      <c r="D1005" s="1">
        <v>-1.87197266667E-2</v>
      </c>
      <c r="E1005" s="1" t="s">
        <v>16</v>
      </c>
      <c r="F1005" s="1">
        <v>-0.48047590647499999</v>
      </c>
      <c r="G1005" s="1">
        <f>ABS(arithmetic_underlying_cor_CSD__2[[#This Row],[rho_BP]])*SQRT(139-2)/SQRT(1-ABS(arithmetic_underlying_cor_CSD__2[[#This Row],[rho_BP]])^2)</f>
        <v>6.4125147893526906</v>
      </c>
      <c r="H1005" s="1">
        <f>ABS(arithmetic_underlying_cor_CSD__2[[#This Row],[rho_ctrl]])*SQRT(201-2)/SQRT(1-ABS(arithmetic_underlying_cor_CSD__2[[#This Row],[rho_ctrl]])^2)</f>
        <v>0.26412052338897496</v>
      </c>
      <c r="I1005" s="1">
        <f xml:space="preserve"> _xlfn.T.DIST.2T(arithmetic_underlying_cor_CSD__2[[#This Row],[t1]],139-2)</f>
        <v>2.1514962911664848E-9</v>
      </c>
      <c r="J1005" s="1">
        <f xml:space="preserve"> _xlfn.T.DIST.2T(arithmetic_underlying_cor_CSD__2[[#This Row],[t2]],201-2)</f>
        <v>0.79196037405797526</v>
      </c>
      <c r="K1005" s="1">
        <f>arithmetic_underlying_cor_CSD__2[[#This Row],[p1]]*arithmetic_underlying_cor_CSD__2[[#This Row],[p2]]</f>
        <v>1.7038998075365557E-9</v>
      </c>
      <c r="L1005" s="1">
        <v>1004</v>
      </c>
      <c r="M1005" s="1">
        <f>(arithmetic_underlying_cor_CSD__2[[#This Row],[Rank]]/9906756)*0.05</f>
        <v>5.0672490571080991E-6</v>
      </c>
      <c r="N1005" s="1">
        <f>IF(arithmetic_underlying_cor_CSD__2[[#This Row],[p1p2]]&lt;arithmetic_underlying_cor_CSD__2[[#This Row],[Benjamini]],1,0)</f>
        <v>1</v>
      </c>
    </row>
    <row r="1006" spans="1:14" x14ac:dyDescent="0.35">
      <c r="A1006" s="1" t="s">
        <v>608</v>
      </c>
      <c r="B1006" s="1" t="s">
        <v>610</v>
      </c>
      <c r="C1006" s="1">
        <v>0.47453794244600001</v>
      </c>
      <c r="D1006" s="1">
        <v>5.0786439303499999E-2</v>
      </c>
      <c r="E1006" s="1" t="s">
        <v>16</v>
      </c>
      <c r="F1006" s="1">
        <v>0.47453794244600001</v>
      </c>
      <c r="G1006" s="1">
        <f>ABS(arithmetic_underlying_cor_CSD__2[[#This Row],[rho_BP]])*SQRT(139-2)/SQRT(1-ABS(arithmetic_underlying_cor_CSD__2[[#This Row],[rho_BP]])^2)</f>
        <v>6.3100466403809561</v>
      </c>
      <c r="H1006" s="1">
        <f>ABS(arithmetic_underlying_cor_CSD__2[[#This Row],[rho_ctrl]])*SQRT(201-2)/SQRT(1-ABS(arithmetic_underlying_cor_CSD__2[[#This Row],[rho_ctrl]])^2)</f>
        <v>0.71735661338398693</v>
      </c>
      <c r="I1006" s="1">
        <f xml:space="preserve"> _xlfn.T.DIST.2T(arithmetic_underlying_cor_CSD__2[[#This Row],[t1]],139-2)</f>
        <v>3.600554262721822E-9</v>
      </c>
      <c r="J1006" s="1">
        <f xml:space="preserve"> _xlfn.T.DIST.2T(arithmetic_underlying_cor_CSD__2[[#This Row],[t2]],201-2)</f>
        <v>0.47399527215723181</v>
      </c>
      <c r="K1006" s="1">
        <f>arithmetic_underlying_cor_CSD__2[[#This Row],[p1]]*arithmetic_underlying_cor_CSD__2[[#This Row],[p2]]</f>
        <v>1.7066456976757112E-9</v>
      </c>
      <c r="L1006" s="1">
        <v>1005</v>
      </c>
      <c r="M1006" s="1">
        <f>(arithmetic_underlying_cor_CSD__2[[#This Row],[Rank]]/9906756)*0.05</f>
        <v>5.0722961179219521E-6</v>
      </c>
      <c r="N1006" s="1">
        <f>IF(arithmetic_underlying_cor_CSD__2[[#This Row],[p1p2]]&lt;arithmetic_underlying_cor_CSD__2[[#This Row],[Benjamini]],1,0)</f>
        <v>1</v>
      </c>
    </row>
    <row r="1007" spans="1:14" x14ac:dyDescent="0.35">
      <c r="A1007" s="1" t="s">
        <v>610</v>
      </c>
      <c r="B1007" s="1" t="s">
        <v>608</v>
      </c>
      <c r="C1007" s="1">
        <v>0.47453794244600001</v>
      </c>
      <c r="D1007" s="1">
        <v>5.0786439303499999E-2</v>
      </c>
      <c r="E1007" s="1" t="s">
        <v>16</v>
      </c>
      <c r="F1007" s="1">
        <v>0.47453794244600001</v>
      </c>
      <c r="G1007" s="1">
        <f>ABS(arithmetic_underlying_cor_CSD__2[[#This Row],[rho_BP]])*SQRT(139-2)/SQRT(1-ABS(arithmetic_underlying_cor_CSD__2[[#This Row],[rho_BP]])^2)</f>
        <v>6.3100466403809561</v>
      </c>
      <c r="H1007" s="1">
        <f>ABS(arithmetic_underlying_cor_CSD__2[[#This Row],[rho_ctrl]])*SQRT(201-2)/SQRT(1-ABS(arithmetic_underlying_cor_CSD__2[[#This Row],[rho_ctrl]])^2)</f>
        <v>0.71735661338398693</v>
      </c>
      <c r="I1007" s="1">
        <f xml:space="preserve"> _xlfn.T.DIST.2T(arithmetic_underlying_cor_CSD__2[[#This Row],[t1]],139-2)</f>
        <v>3.600554262721822E-9</v>
      </c>
      <c r="J1007" s="1">
        <f xml:space="preserve"> _xlfn.T.DIST.2T(arithmetic_underlying_cor_CSD__2[[#This Row],[t2]],201-2)</f>
        <v>0.47399527215723181</v>
      </c>
      <c r="K1007" s="1">
        <f>arithmetic_underlying_cor_CSD__2[[#This Row],[p1]]*arithmetic_underlying_cor_CSD__2[[#This Row],[p2]]</f>
        <v>1.7066456976757112E-9</v>
      </c>
      <c r="L1007" s="1">
        <v>1006</v>
      </c>
      <c r="M1007" s="1">
        <f>(arithmetic_underlying_cor_CSD__2[[#This Row],[Rank]]/9906756)*0.05</f>
        <v>5.0773431787358042E-6</v>
      </c>
      <c r="N1007" s="1">
        <f>IF(arithmetic_underlying_cor_CSD__2[[#This Row],[p1p2]]&lt;arithmetic_underlying_cor_CSD__2[[#This Row],[Benjamini]],1,0)</f>
        <v>1</v>
      </c>
    </row>
    <row r="1008" spans="1:14" x14ac:dyDescent="0.35">
      <c r="A1008" s="1" t="s">
        <v>28</v>
      </c>
      <c r="B1008" s="1" t="s">
        <v>108</v>
      </c>
      <c r="C1008" s="1">
        <v>-0.475666410072</v>
      </c>
      <c r="D1008" s="1">
        <v>-4.0285957761200003E-2</v>
      </c>
      <c r="E1008" s="1" t="s">
        <v>16</v>
      </c>
      <c r="F1008" s="1">
        <v>-0.475666410072</v>
      </c>
      <c r="G1008" s="1">
        <f>ABS(arithmetic_underlying_cor_CSD__2[[#This Row],[rho_BP]])*SQRT(139-2)/SQRT(1-ABS(arithmetic_underlying_cor_CSD__2[[#This Row],[rho_BP]])^2)</f>
        <v>6.3294333584000944</v>
      </c>
      <c r="H1008" s="1">
        <f>ABS(arithmetic_underlying_cor_CSD__2[[#This Row],[rho_ctrl]])*SQRT(201-2)/SQRT(1-ABS(arithmetic_underlying_cor_CSD__2[[#This Row],[rho_ctrl]])^2)</f>
        <v>0.56876509828769561</v>
      </c>
      <c r="I1008" s="1">
        <f xml:space="preserve"> _xlfn.T.DIST.2T(arithmetic_underlying_cor_CSD__2[[#This Row],[t1]],139-2)</f>
        <v>3.2673674360724321E-9</v>
      </c>
      <c r="J1008" s="1">
        <f xml:space="preserve"> _xlfn.T.DIST.2T(arithmetic_underlying_cor_CSD__2[[#This Row],[t2]],201-2)</f>
        <v>0.57015688196977954</v>
      </c>
      <c r="K1008" s="1">
        <f>arithmetic_underlying_cor_CSD__2[[#This Row],[p1]]*arithmetic_underlying_cor_CSD__2[[#This Row],[p2]]</f>
        <v>1.8629120296006507E-9</v>
      </c>
      <c r="L1008" s="1">
        <v>1007</v>
      </c>
      <c r="M1008" s="1">
        <f>(arithmetic_underlying_cor_CSD__2[[#This Row],[Rank]]/9906756)*0.05</f>
        <v>5.0823902395496571E-6</v>
      </c>
      <c r="N1008" s="1">
        <f>IF(arithmetic_underlying_cor_CSD__2[[#This Row],[p1p2]]&lt;arithmetic_underlying_cor_CSD__2[[#This Row],[Benjamini]],1,0)</f>
        <v>1</v>
      </c>
    </row>
    <row r="1009" spans="1:14" x14ac:dyDescent="0.35">
      <c r="A1009" s="1" t="s">
        <v>108</v>
      </c>
      <c r="B1009" s="1" t="s">
        <v>28</v>
      </c>
      <c r="C1009" s="1">
        <v>-0.475666410072</v>
      </c>
      <c r="D1009" s="1">
        <v>-4.0285957761200003E-2</v>
      </c>
      <c r="E1009" s="1" t="s">
        <v>16</v>
      </c>
      <c r="F1009" s="1">
        <v>-0.475666410072</v>
      </c>
      <c r="G1009" s="1">
        <f>ABS(arithmetic_underlying_cor_CSD__2[[#This Row],[rho_BP]])*SQRT(139-2)/SQRT(1-ABS(arithmetic_underlying_cor_CSD__2[[#This Row],[rho_BP]])^2)</f>
        <v>6.3294333584000944</v>
      </c>
      <c r="H1009" s="1">
        <f>ABS(arithmetic_underlying_cor_CSD__2[[#This Row],[rho_ctrl]])*SQRT(201-2)/SQRT(1-ABS(arithmetic_underlying_cor_CSD__2[[#This Row],[rho_ctrl]])^2)</f>
        <v>0.56876509828769561</v>
      </c>
      <c r="I1009" s="1">
        <f xml:space="preserve"> _xlfn.T.DIST.2T(arithmetic_underlying_cor_CSD__2[[#This Row],[t1]],139-2)</f>
        <v>3.2673674360724321E-9</v>
      </c>
      <c r="J1009" s="1">
        <f xml:space="preserve"> _xlfn.T.DIST.2T(arithmetic_underlying_cor_CSD__2[[#This Row],[t2]],201-2)</f>
        <v>0.57015688196977954</v>
      </c>
      <c r="K1009" s="1">
        <f>arithmetic_underlying_cor_CSD__2[[#This Row],[p1]]*arithmetic_underlying_cor_CSD__2[[#This Row],[p2]]</f>
        <v>1.8629120296006507E-9</v>
      </c>
      <c r="L1009" s="1">
        <v>1008</v>
      </c>
      <c r="M1009" s="1">
        <f>(arithmetic_underlying_cor_CSD__2[[#This Row],[Rank]]/9906756)*0.05</f>
        <v>5.0874373003635101E-6</v>
      </c>
      <c r="N1009" s="1">
        <f>IF(arithmetic_underlying_cor_CSD__2[[#This Row],[p1p2]]&lt;arithmetic_underlying_cor_CSD__2[[#This Row],[Benjamini]],1,0)</f>
        <v>1</v>
      </c>
    </row>
    <row r="1010" spans="1:14" x14ac:dyDescent="0.35">
      <c r="A1010" s="1" t="s">
        <v>108</v>
      </c>
      <c r="B1010" s="1" t="s">
        <v>344</v>
      </c>
      <c r="C1010" s="1">
        <v>-0.47639935251799997</v>
      </c>
      <c r="D1010" s="1">
        <v>-3.4746046766200002E-2</v>
      </c>
      <c r="E1010" s="1" t="s">
        <v>16</v>
      </c>
      <c r="F1010" s="1">
        <v>-0.47639935251799997</v>
      </c>
      <c r="G1010" s="1">
        <f>ABS(arithmetic_underlying_cor_CSD__2[[#This Row],[rho_BP]])*SQRT(139-2)/SQRT(1-ABS(arithmetic_underlying_cor_CSD__2[[#This Row],[rho_BP]])^2)</f>
        <v>6.3420466997905089</v>
      </c>
      <c r="H1010" s="1">
        <f>ABS(arithmetic_underlying_cor_CSD__2[[#This Row],[rho_ctrl]])*SQRT(201-2)/SQRT(1-ABS(arithmetic_underlying_cor_CSD__2[[#This Row],[rho_ctrl]])^2)</f>
        <v>0.49044945429130327</v>
      </c>
      <c r="I1010" s="1">
        <f xml:space="preserve"> _xlfn.T.DIST.2T(arithmetic_underlying_cor_CSD__2[[#This Row],[t1]],139-2)</f>
        <v>3.0670832721356352E-9</v>
      </c>
      <c r="J1010" s="1">
        <f xml:space="preserve"> _xlfn.T.DIST.2T(arithmetic_underlying_cor_CSD__2[[#This Row],[t2]],201-2)</f>
        <v>0.62435622413079228</v>
      </c>
      <c r="K1010" s="1">
        <f>arithmetic_underlying_cor_CSD__2[[#This Row],[p1]]*arithmetic_underlying_cor_CSD__2[[#This Row],[p2]]</f>
        <v>1.9149525308853204E-9</v>
      </c>
      <c r="L1010" s="1">
        <v>1009</v>
      </c>
      <c r="M1010" s="1">
        <f>(arithmetic_underlying_cor_CSD__2[[#This Row],[Rank]]/9906756)*0.05</f>
        <v>5.0924843611773622E-6</v>
      </c>
      <c r="N1010" s="1">
        <f>IF(arithmetic_underlying_cor_CSD__2[[#This Row],[p1p2]]&lt;arithmetic_underlying_cor_CSD__2[[#This Row],[Benjamini]],1,0)</f>
        <v>1</v>
      </c>
    </row>
    <row r="1011" spans="1:14" x14ac:dyDescent="0.35">
      <c r="A1011" s="1" t="s">
        <v>344</v>
      </c>
      <c r="B1011" s="1" t="s">
        <v>108</v>
      </c>
      <c r="C1011" s="1">
        <v>-0.47639935251799997</v>
      </c>
      <c r="D1011" s="1">
        <v>-3.4746046766200002E-2</v>
      </c>
      <c r="E1011" s="1" t="s">
        <v>16</v>
      </c>
      <c r="F1011" s="1">
        <v>-0.47639935251799997</v>
      </c>
      <c r="G1011" s="1">
        <f>ABS(arithmetic_underlying_cor_CSD__2[[#This Row],[rho_BP]])*SQRT(139-2)/SQRT(1-ABS(arithmetic_underlying_cor_CSD__2[[#This Row],[rho_BP]])^2)</f>
        <v>6.3420466997905089</v>
      </c>
      <c r="H1011" s="1">
        <f>ABS(arithmetic_underlying_cor_CSD__2[[#This Row],[rho_ctrl]])*SQRT(201-2)/SQRT(1-ABS(arithmetic_underlying_cor_CSD__2[[#This Row],[rho_ctrl]])^2)</f>
        <v>0.49044945429130327</v>
      </c>
      <c r="I1011" s="1">
        <f xml:space="preserve"> _xlfn.T.DIST.2T(arithmetic_underlying_cor_CSD__2[[#This Row],[t1]],139-2)</f>
        <v>3.0670832721356352E-9</v>
      </c>
      <c r="J1011" s="1">
        <f xml:space="preserve"> _xlfn.T.DIST.2T(arithmetic_underlying_cor_CSD__2[[#This Row],[t2]],201-2)</f>
        <v>0.62435622413079228</v>
      </c>
      <c r="K1011" s="1">
        <f>arithmetic_underlying_cor_CSD__2[[#This Row],[p1]]*arithmetic_underlying_cor_CSD__2[[#This Row],[p2]]</f>
        <v>1.9149525308853204E-9</v>
      </c>
      <c r="L1011" s="1">
        <v>1010</v>
      </c>
      <c r="M1011" s="1">
        <f>(arithmetic_underlying_cor_CSD__2[[#This Row],[Rank]]/9906756)*0.05</f>
        <v>5.0975314219912152E-6</v>
      </c>
      <c r="N1011" s="1">
        <f>IF(arithmetic_underlying_cor_CSD__2[[#This Row],[p1p2]]&lt;arithmetic_underlying_cor_CSD__2[[#This Row],[Benjamini]],1,0)</f>
        <v>1</v>
      </c>
    </row>
    <row r="1012" spans="1:14" x14ac:dyDescent="0.35">
      <c r="A1012" s="1" t="s">
        <v>56</v>
      </c>
      <c r="B1012" s="1" t="s">
        <v>84</v>
      </c>
      <c r="C1012" s="1">
        <v>0.47968033884900002</v>
      </c>
      <c r="D1012" s="1">
        <v>1.37705786567E-2</v>
      </c>
      <c r="E1012" s="1" t="s">
        <v>16</v>
      </c>
      <c r="F1012" s="1">
        <v>0.47968033884900002</v>
      </c>
      <c r="G1012" s="1">
        <f>ABS(arithmetic_underlying_cor_CSD__2[[#This Row],[rho_BP]])*SQRT(139-2)/SQRT(1-ABS(arithmetic_underlying_cor_CSD__2[[#This Row],[rho_BP]])^2)</f>
        <v>6.3987203707747176</v>
      </c>
      <c r="H1012" s="1">
        <f>ABS(arithmetic_underlying_cor_CSD__2[[#This Row],[rho_ctrl]])*SQRT(201-2)/SQRT(1-ABS(arithmetic_underlying_cor_CSD__2[[#This Row],[rho_ctrl]])^2)</f>
        <v>0.19427633846863757</v>
      </c>
      <c r="I1012" s="1">
        <f xml:space="preserve"> _xlfn.T.DIST.2T(arithmetic_underlying_cor_CSD__2[[#This Row],[t1]],139-2)</f>
        <v>2.3064840289538598E-9</v>
      </c>
      <c r="J1012" s="1">
        <f xml:space="preserve"> _xlfn.T.DIST.2T(arithmetic_underlying_cor_CSD__2[[#This Row],[t2]],201-2)</f>
        <v>0.84615769142919295</v>
      </c>
      <c r="K1012" s="1">
        <f>arithmetic_underlying_cor_CSD__2[[#This Row],[p1]]*arithmetic_underlying_cor_CSD__2[[#This Row],[p2]]</f>
        <v>1.951649201257902E-9</v>
      </c>
      <c r="L1012" s="1">
        <v>1011</v>
      </c>
      <c r="M1012" s="1">
        <f>(arithmetic_underlying_cor_CSD__2[[#This Row],[Rank]]/9906756)*0.05</f>
        <v>5.1025784828050673E-6</v>
      </c>
      <c r="N1012" s="1">
        <f>IF(arithmetic_underlying_cor_CSD__2[[#This Row],[p1p2]]&lt;arithmetic_underlying_cor_CSD__2[[#This Row],[Benjamini]],1,0)</f>
        <v>1</v>
      </c>
    </row>
    <row r="1013" spans="1:14" x14ac:dyDescent="0.35">
      <c r="A1013" s="1" t="s">
        <v>84</v>
      </c>
      <c r="B1013" s="1" t="s">
        <v>56</v>
      </c>
      <c r="C1013" s="1">
        <v>0.47968033884900002</v>
      </c>
      <c r="D1013" s="1">
        <v>1.37705786567E-2</v>
      </c>
      <c r="E1013" s="1" t="s">
        <v>16</v>
      </c>
      <c r="F1013" s="1">
        <v>0.47968033884900002</v>
      </c>
      <c r="G1013" s="1">
        <f>ABS(arithmetic_underlying_cor_CSD__2[[#This Row],[rho_BP]])*SQRT(139-2)/SQRT(1-ABS(arithmetic_underlying_cor_CSD__2[[#This Row],[rho_BP]])^2)</f>
        <v>6.3987203707747176</v>
      </c>
      <c r="H1013" s="1">
        <f>ABS(arithmetic_underlying_cor_CSD__2[[#This Row],[rho_ctrl]])*SQRT(201-2)/SQRT(1-ABS(arithmetic_underlying_cor_CSD__2[[#This Row],[rho_ctrl]])^2)</f>
        <v>0.19427633846863757</v>
      </c>
      <c r="I1013" s="1">
        <f xml:space="preserve"> _xlfn.T.DIST.2T(arithmetic_underlying_cor_CSD__2[[#This Row],[t1]],139-2)</f>
        <v>2.3064840289538598E-9</v>
      </c>
      <c r="J1013" s="1">
        <f xml:space="preserve"> _xlfn.T.DIST.2T(arithmetic_underlying_cor_CSD__2[[#This Row],[t2]],201-2)</f>
        <v>0.84615769142919295</v>
      </c>
      <c r="K1013" s="1">
        <f>arithmetic_underlying_cor_CSD__2[[#This Row],[p1]]*arithmetic_underlying_cor_CSD__2[[#This Row],[p2]]</f>
        <v>1.951649201257902E-9</v>
      </c>
      <c r="L1013" s="1">
        <v>1012</v>
      </c>
      <c r="M1013" s="1">
        <f>(arithmetic_underlying_cor_CSD__2[[#This Row],[Rank]]/9906756)*0.05</f>
        <v>5.1076255436189211E-6</v>
      </c>
      <c r="N1013" s="1">
        <f>IF(arithmetic_underlying_cor_CSD__2[[#This Row],[p1p2]]&lt;arithmetic_underlying_cor_CSD__2[[#This Row],[Benjamini]],1,0)</f>
        <v>1</v>
      </c>
    </row>
    <row r="1014" spans="1:14" x14ac:dyDescent="0.35">
      <c r="A1014" s="1" t="s">
        <v>97</v>
      </c>
      <c r="B1014" s="1" t="s">
        <v>28</v>
      </c>
      <c r="C1014" s="1">
        <v>-0.47929499280600002</v>
      </c>
      <c r="D1014" s="1">
        <v>1.4366608457700001E-2</v>
      </c>
      <c r="E1014" s="1" t="s">
        <v>16</v>
      </c>
      <c r="F1014" s="1">
        <v>-0.47929499280600002</v>
      </c>
      <c r="G1014" s="1">
        <f>ABS(arithmetic_underlying_cor_CSD__2[[#This Row],[rho_BP]])*SQRT(139-2)/SQRT(1-ABS(arithmetic_underlying_cor_CSD__2[[#This Row],[rho_BP]])^2)</f>
        <v>6.3920461948140215</v>
      </c>
      <c r="H1014" s="1">
        <f>ABS(arithmetic_underlying_cor_CSD__2[[#This Row],[rho_ctrl]])*SQRT(201-2)/SQRT(1-ABS(arithmetic_underlying_cor_CSD__2[[#This Row],[rho_ctrl]])^2)</f>
        <v>0.20268687074361041</v>
      </c>
      <c r="I1014" s="1">
        <f xml:space="preserve"> _xlfn.T.DIST.2T(arithmetic_underlying_cor_CSD__2[[#This Row],[t1]],139-2)</f>
        <v>2.385367720261843E-9</v>
      </c>
      <c r="J1014" s="1">
        <f xml:space="preserve"> _xlfn.T.DIST.2T(arithmetic_underlying_cor_CSD__2[[#This Row],[t2]],201-2)</f>
        <v>0.83958686380982805</v>
      </c>
      <c r="K1014" s="1">
        <f>arithmetic_underlying_cor_CSD__2[[#This Row],[p1]]*arithmetic_underlying_cor_CSD__2[[#This Row],[p2]]</f>
        <v>2.00272340328784E-9</v>
      </c>
      <c r="L1014" s="1">
        <v>1013</v>
      </c>
      <c r="M1014" s="1">
        <f>(arithmetic_underlying_cor_CSD__2[[#This Row],[Rank]]/9906756)*0.05</f>
        <v>5.1126726044327732E-6</v>
      </c>
      <c r="N1014" s="1">
        <f>IF(arithmetic_underlying_cor_CSD__2[[#This Row],[p1p2]]&lt;arithmetic_underlying_cor_CSD__2[[#This Row],[Benjamini]],1,0)</f>
        <v>1</v>
      </c>
    </row>
    <row r="1015" spans="1:14" x14ac:dyDescent="0.35">
      <c r="A1015" s="1" t="s">
        <v>28</v>
      </c>
      <c r="B1015" s="1" t="s">
        <v>97</v>
      </c>
      <c r="C1015" s="1">
        <v>-0.47929499280600002</v>
      </c>
      <c r="D1015" s="1">
        <v>1.4366608457700001E-2</v>
      </c>
      <c r="E1015" s="1" t="s">
        <v>16</v>
      </c>
      <c r="F1015" s="1">
        <v>-0.47929499280600002</v>
      </c>
      <c r="G1015" s="1">
        <f>ABS(arithmetic_underlying_cor_CSD__2[[#This Row],[rho_BP]])*SQRT(139-2)/SQRT(1-ABS(arithmetic_underlying_cor_CSD__2[[#This Row],[rho_BP]])^2)</f>
        <v>6.3920461948140215</v>
      </c>
      <c r="H1015" s="1">
        <f>ABS(arithmetic_underlying_cor_CSD__2[[#This Row],[rho_ctrl]])*SQRT(201-2)/SQRT(1-ABS(arithmetic_underlying_cor_CSD__2[[#This Row],[rho_ctrl]])^2)</f>
        <v>0.20268687074361041</v>
      </c>
      <c r="I1015" s="1">
        <f xml:space="preserve"> _xlfn.T.DIST.2T(arithmetic_underlying_cor_CSD__2[[#This Row],[t1]],139-2)</f>
        <v>2.385367720261843E-9</v>
      </c>
      <c r="J1015" s="1">
        <f xml:space="preserve"> _xlfn.T.DIST.2T(arithmetic_underlying_cor_CSD__2[[#This Row],[t2]],201-2)</f>
        <v>0.83958686380982805</v>
      </c>
      <c r="K1015" s="1">
        <f>arithmetic_underlying_cor_CSD__2[[#This Row],[p1]]*arithmetic_underlying_cor_CSD__2[[#This Row],[p2]]</f>
        <v>2.00272340328784E-9</v>
      </c>
      <c r="L1015" s="1">
        <v>1014</v>
      </c>
      <c r="M1015" s="1">
        <f>(arithmetic_underlying_cor_CSD__2[[#This Row],[Rank]]/9906756)*0.05</f>
        <v>5.1177196652466261E-6</v>
      </c>
      <c r="N1015" s="1">
        <f>IF(arithmetic_underlying_cor_CSD__2[[#This Row],[p1p2]]&lt;arithmetic_underlying_cor_CSD__2[[#This Row],[Benjamini]],1,0)</f>
        <v>1</v>
      </c>
    </row>
    <row r="1016" spans="1:14" x14ac:dyDescent="0.35">
      <c r="A1016" s="1" t="s">
        <v>456</v>
      </c>
      <c r="B1016" s="1" t="s">
        <v>457</v>
      </c>
      <c r="C1016" s="1">
        <v>-0.47935840287800002</v>
      </c>
      <c r="D1016" s="1">
        <v>-8.1155388059699993E-3</v>
      </c>
      <c r="E1016" s="1" t="s">
        <v>16</v>
      </c>
      <c r="F1016" s="1">
        <v>-0.47935840287800002</v>
      </c>
      <c r="G1016" s="1">
        <f>ABS(arithmetic_underlying_cor_CSD__2[[#This Row],[rho_BP]])*SQRT(139-2)/SQRT(1-ABS(arithmetic_underlying_cor_CSD__2[[#This Row],[rho_BP]])^2)</f>
        <v>6.3931441242365823</v>
      </c>
      <c r="H1016" s="1">
        <f>ABS(arithmetic_underlying_cor_CSD__2[[#This Row],[rho_ctrl]])*SQRT(201-2)/SQRT(1-ABS(arithmetic_underlying_cor_CSD__2[[#This Row],[rho_ctrl]])^2)</f>
        <v>0.11448753351788707</v>
      </c>
      <c r="I1016" s="1">
        <f xml:space="preserve"> _xlfn.T.DIST.2T(arithmetic_underlying_cor_CSD__2[[#This Row],[t1]],139-2)</f>
        <v>2.372210886112599E-9</v>
      </c>
      <c r="J1016" s="1">
        <f xml:space="preserve"> _xlfn.T.DIST.2T(arithmetic_underlying_cor_CSD__2[[#This Row],[t2]],201-2)</f>
        <v>0.9089667578872741</v>
      </c>
      <c r="K1016" s="1">
        <f>arithmetic_underlying_cor_CSD__2[[#This Row],[p1]]*arithmetic_underlying_cor_CSD__2[[#This Row],[p2]]</f>
        <v>2.1562608381746669E-9</v>
      </c>
      <c r="L1016" s="1">
        <v>1015</v>
      </c>
      <c r="M1016" s="1">
        <f>(arithmetic_underlying_cor_CSD__2[[#This Row],[Rank]]/9906756)*0.05</f>
        <v>5.1227667260604791E-6</v>
      </c>
      <c r="N1016" s="1">
        <f>IF(arithmetic_underlying_cor_CSD__2[[#This Row],[p1p2]]&lt;arithmetic_underlying_cor_CSD__2[[#This Row],[Benjamini]],1,0)</f>
        <v>1</v>
      </c>
    </row>
    <row r="1017" spans="1:14" x14ac:dyDescent="0.35">
      <c r="A1017" s="1" t="s">
        <v>457</v>
      </c>
      <c r="B1017" s="1" t="s">
        <v>456</v>
      </c>
      <c r="C1017" s="1">
        <v>-0.47935840287800002</v>
      </c>
      <c r="D1017" s="1">
        <v>-8.1155388059699993E-3</v>
      </c>
      <c r="E1017" s="1" t="s">
        <v>16</v>
      </c>
      <c r="F1017" s="1">
        <v>-0.47935840287800002</v>
      </c>
      <c r="G1017" s="1">
        <f>ABS(arithmetic_underlying_cor_CSD__2[[#This Row],[rho_BP]])*SQRT(139-2)/SQRT(1-ABS(arithmetic_underlying_cor_CSD__2[[#This Row],[rho_BP]])^2)</f>
        <v>6.3931441242365823</v>
      </c>
      <c r="H1017" s="1">
        <f>ABS(arithmetic_underlying_cor_CSD__2[[#This Row],[rho_ctrl]])*SQRT(201-2)/SQRT(1-ABS(arithmetic_underlying_cor_CSD__2[[#This Row],[rho_ctrl]])^2)</f>
        <v>0.11448753351788707</v>
      </c>
      <c r="I1017" s="1">
        <f xml:space="preserve"> _xlfn.T.DIST.2T(arithmetic_underlying_cor_CSD__2[[#This Row],[t1]],139-2)</f>
        <v>2.372210886112599E-9</v>
      </c>
      <c r="J1017" s="1">
        <f xml:space="preserve"> _xlfn.T.DIST.2T(arithmetic_underlying_cor_CSD__2[[#This Row],[t2]],201-2)</f>
        <v>0.9089667578872741</v>
      </c>
      <c r="K1017" s="1">
        <f>arithmetic_underlying_cor_CSD__2[[#This Row],[p1]]*arithmetic_underlying_cor_CSD__2[[#This Row],[p2]]</f>
        <v>2.1562608381746669E-9</v>
      </c>
      <c r="L1017" s="1">
        <v>1016</v>
      </c>
      <c r="M1017" s="1">
        <f>(arithmetic_underlying_cor_CSD__2[[#This Row],[Rank]]/9906756)*0.05</f>
        <v>5.1278137868743312E-6</v>
      </c>
      <c r="N1017" s="1">
        <f>IF(arithmetic_underlying_cor_CSD__2[[#This Row],[p1p2]]&lt;arithmetic_underlying_cor_CSD__2[[#This Row],[Benjamini]],1,0)</f>
        <v>1</v>
      </c>
    </row>
    <row r="1018" spans="1:14" x14ac:dyDescent="0.35">
      <c r="A1018" s="1" t="s">
        <v>155</v>
      </c>
      <c r="B1018" s="1" t="s">
        <v>156</v>
      </c>
      <c r="C1018" s="1">
        <v>-0.47603479856100001</v>
      </c>
      <c r="D1018" s="1">
        <v>-2.6636780597E-2</v>
      </c>
      <c r="E1018" s="1" t="s">
        <v>16</v>
      </c>
      <c r="F1018" s="1">
        <v>-0.47603479856100001</v>
      </c>
      <c r="G1018" s="1">
        <f>ABS(arithmetic_underlying_cor_CSD__2[[#This Row],[rho_BP]])*SQRT(139-2)/SQRT(1-ABS(arithmetic_underlying_cor_CSD__2[[#This Row],[rho_BP]])^2)</f>
        <v>6.3357708898585532</v>
      </c>
      <c r="H1018" s="1">
        <f>ABS(arithmetic_underlying_cor_CSD__2[[#This Row],[rho_ctrl]])*SQRT(201-2)/SQRT(1-ABS(arithmetic_underlying_cor_CSD__2[[#This Row],[rho_ctrl]])^2)</f>
        <v>0.37589140576663693</v>
      </c>
      <c r="I1018" s="1">
        <f xml:space="preserve"> _xlfn.T.DIST.2T(arithmetic_underlying_cor_CSD__2[[#This Row],[t1]],139-2)</f>
        <v>3.1651769382064578E-9</v>
      </c>
      <c r="J1018" s="1">
        <f xml:space="preserve"> _xlfn.T.DIST.2T(arithmetic_underlying_cor_CSD__2[[#This Row],[t2]],201-2)</f>
        <v>0.70739803358125797</v>
      </c>
      <c r="K1018" s="1">
        <f>arithmetic_underlying_cor_CSD__2[[#This Row],[p1]]*arithmetic_underlying_cor_CSD__2[[#This Row],[p2]]</f>
        <v>2.239039942023995E-9</v>
      </c>
      <c r="L1018" s="1">
        <v>1017</v>
      </c>
      <c r="M1018" s="1">
        <f>(arithmetic_underlying_cor_CSD__2[[#This Row],[Rank]]/9906756)*0.05</f>
        <v>5.1328608476881842E-6</v>
      </c>
      <c r="N1018" s="1">
        <f>IF(arithmetic_underlying_cor_CSD__2[[#This Row],[p1p2]]&lt;arithmetic_underlying_cor_CSD__2[[#This Row],[Benjamini]],1,0)</f>
        <v>1</v>
      </c>
    </row>
    <row r="1019" spans="1:14" x14ac:dyDescent="0.35">
      <c r="A1019" s="1" t="s">
        <v>156</v>
      </c>
      <c r="B1019" s="1" t="s">
        <v>155</v>
      </c>
      <c r="C1019" s="1">
        <v>-0.47603479856100001</v>
      </c>
      <c r="D1019" s="1">
        <v>-2.6636780597E-2</v>
      </c>
      <c r="E1019" s="1" t="s">
        <v>16</v>
      </c>
      <c r="F1019" s="1">
        <v>-0.47603479856100001</v>
      </c>
      <c r="G1019" s="1">
        <f>ABS(arithmetic_underlying_cor_CSD__2[[#This Row],[rho_BP]])*SQRT(139-2)/SQRT(1-ABS(arithmetic_underlying_cor_CSD__2[[#This Row],[rho_BP]])^2)</f>
        <v>6.3357708898585532</v>
      </c>
      <c r="H1019" s="1">
        <f>ABS(arithmetic_underlying_cor_CSD__2[[#This Row],[rho_ctrl]])*SQRT(201-2)/SQRT(1-ABS(arithmetic_underlying_cor_CSD__2[[#This Row],[rho_ctrl]])^2)</f>
        <v>0.37589140576663693</v>
      </c>
      <c r="I1019" s="1">
        <f xml:space="preserve"> _xlfn.T.DIST.2T(arithmetic_underlying_cor_CSD__2[[#This Row],[t1]],139-2)</f>
        <v>3.1651769382064578E-9</v>
      </c>
      <c r="J1019" s="1">
        <f xml:space="preserve"> _xlfn.T.DIST.2T(arithmetic_underlying_cor_CSD__2[[#This Row],[t2]],201-2)</f>
        <v>0.70739803358125797</v>
      </c>
      <c r="K1019" s="1">
        <f>arithmetic_underlying_cor_CSD__2[[#This Row],[p1]]*arithmetic_underlying_cor_CSD__2[[#This Row],[p2]]</f>
        <v>2.239039942023995E-9</v>
      </c>
      <c r="L1019" s="1">
        <v>1018</v>
      </c>
      <c r="M1019" s="1">
        <f>(arithmetic_underlying_cor_CSD__2[[#This Row],[Rank]]/9906756)*0.05</f>
        <v>5.1379079085020363E-6</v>
      </c>
      <c r="N1019" s="1">
        <f>IF(arithmetic_underlying_cor_CSD__2[[#This Row],[p1p2]]&lt;arithmetic_underlying_cor_CSD__2[[#This Row],[Benjamini]],1,0)</f>
        <v>1</v>
      </c>
    </row>
    <row r="1020" spans="1:14" x14ac:dyDescent="0.35">
      <c r="A1020" s="1" t="s">
        <v>582</v>
      </c>
      <c r="B1020" s="1" t="s">
        <v>583</v>
      </c>
      <c r="C1020" s="1">
        <v>0.47273161870500002</v>
      </c>
      <c r="D1020" s="1">
        <v>4.3660464676600001E-2</v>
      </c>
      <c r="E1020" s="1" t="s">
        <v>16</v>
      </c>
      <c r="F1020" s="1">
        <v>0.47273161870500002</v>
      </c>
      <c r="G1020" s="1">
        <f>ABS(arithmetic_underlying_cor_CSD__2[[#This Row],[rho_BP]])*SQRT(139-2)/SQRT(1-ABS(arithmetic_underlying_cor_CSD__2[[#This Row],[rho_BP]])^2)</f>
        <v>6.2790980508978889</v>
      </c>
      <c r="H1020" s="1">
        <f>ABS(arithmetic_underlying_cor_CSD__2[[#This Row],[rho_ctrl]])*SQRT(201-2)/SQRT(1-ABS(arithmetic_underlying_cor_CSD__2[[#This Row],[rho_ctrl]])^2)</f>
        <v>0.61649452031024821</v>
      </c>
      <c r="I1020" s="1">
        <f xml:space="preserve"> _xlfn.T.DIST.2T(arithmetic_underlying_cor_CSD__2[[#This Row],[t1]],139-2)</f>
        <v>4.2029599511527632E-9</v>
      </c>
      <c r="J1020" s="1">
        <f xml:space="preserve"> _xlfn.T.DIST.2T(arithmetic_underlying_cor_CSD__2[[#This Row],[t2]],201-2)</f>
        <v>0.53827279235136039</v>
      </c>
      <c r="K1020" s="1">
        <f>arithmetic_underlying_cor_CSD__2[[#This Row],[p1]]*arithmetic_underlying_cor_CSD__2[[#This Row],[p2]]</f>
        <v>2.2623389890479351E-9</v>
      </c>
      <c r="L1020" s="1">
        <v>1019</v>
      </c>
      <c r="M1020" s="1">
        <f>(arithmetic_underlying_cor_CSD__2[[#This Row],[Rank]]/9906756)*0.05</f>
        <v>5.1429549693158892E-6</v>
      </c>
      <c r="N1020" s="1">
        <f>IF(arithmetic_underlying_cor_CSD__2[[#This Row],[p1p2]]&lt;arithmetic_underlying_cor_CSD__2[[#This Row],[Benjamini]],1,0)</f>
        <v>1</v>
      </c>
    </row>
    <row r="1021" spans="1:14" x14ac:dyDescent="0.35">
      <c r="A1021" s="1" t="s">
        <v>583</v>
      </c>
      <c r="B1021" s="1" t="s">
        <v>582</v>
      </c>
      <c r="C1021" s="1">
        <v>0.47273161870500002</v>
      </c>
      <c r="D1021" s="1">
        <v>4.3660464676600001E-2</v>
      </c>
      <c r="E1021" s="1" t="s">
        <v>16</v>
      </c>
      <c r="F1021" s="1">
        <v>0.47273161870500002</v>
      </c>
      <c r="G1021" s="1">
        <f>ABS(arithmetic_underlying_cor_CSD__2[[#This Row],[rho_BP]])*SQRT(139-2)/SQRT(1-ABS(arithmetic_underlying_cor_CSD__2[[#This Row],[rho_BP]])^2)</f>
        <v>6.2790980508978889</v>
      </c>
      <c r="H1021" s="1">
        <f>ABS(arithmetic_underlying_cor_CSD__2[[#This Row],[rho_ctrl]])*SQRT(201-2)/SQRT(1-ABS(arithmetic_underlying_cor_CSD__2[[#This Row],[rho_ctrl]])^2)</f>
        <v>0.61649452031024821</v>
      </c>
      <c r="I1021" s="1">
        <f xml:space="preserve"> _xlfn.T.DIST.2T(arithmetic_underlying_cor_CSD__2[[#This Row],[t1]],139-2)</f>
        <v>4.2029599511527632E-9</v>
      </c>
      <c r="J1021" s="1">
        <f xml:space="preserve"> _xlfn.T.DIST.2T(arithmetic_underlying_cor_CSD__2[[#This Row],[t2]],201-2)</f>
        <v>0.53827279235136039</v>
      </c>
      <c r="K1021" s="1">
        <f>arithmetic_underlying_cor_CSD__2[[#This Row],[p1]]*arithmetic_underlying_cor_CSD__2[[#This Row],[p2]]</f>
        <v>2.2623389890479351E-9</v>
      </c>
      <c r="L1021" s="1">
        <v>1020</v>
      </c>
      <c r="M1021" s="1">
        <f>(arithmetic_underlying_cor_CSD__2[[#This Row],[Rank]]/9906756)*0.05</f>
        <v>5.1480020301297422E-6</v>
      </c>
      <c r="N1021" s="1">
        <f>IF(arithmetic_underlying_cor_CSD__2[[#This Row],[p1p2]]&lt;arithmetic_underlying_cor_CSD__2[[#This Row],[Benjamini]],1,0)</f>
        <v>1</v>
      </c>
    </row>
    <row r="1022" spans="1:14" x14ac:dyDescent="0.35">
      <c r="A1022" s="1" t="s">
        <v>298</v>
      </c>
      <c r="B1022" s="1" t="s">
        <v>152</v>
      </c>
      <c r="C1022" s="1">
        <v>0.47245436906499999</v>
      </c>
      <c r="D1022" s="1">
        <v>4.4615625870600001E-2</v>
      </c>
      <c r="E1022" s="1" t="s">
        <v>16</v>
      </c>
      <c r="F1022" s="1">
        <v>0.47245436906499999</v>
      </c>
      <c r="G1022" s="1">
        <f>ABS(arithmetic_underlying_cor_CSD__2[[#This Row],[rho_BP]])*SQRT(139-2)/SQRT(1-ABS(arithmetic_underlying_cor_CSD__2[[#This Row],[rho_BP]])^2)</f>
        <v>6.2743568500798332</v>
      </c>
      <c r="H1022" s="1">
        <f>ABS(arithmetic_underlying_cor_CSD__2[[#This Row],[rho_ctrl]])*SQRT(201-2)/SQRT(1-ABS(arithmetic_underlying_cor_CSD__2[[#This Row],[rho_ctrl]])^2)</f>
        <v>0.63000819976433642</v>
      </c>
      <c r="I1022" s="1">
        <f xml:space="preserve"> _xlfn.T.DIST.2T(arithmetic_underlying_cor_CSD__2[[#This Row],[t1]],139-2)</f>
        <v>4.3036113932402397E-9</v>
      </c>
      <c r="J1022" s="1">
        <f xml:space="preserve"> _xlfn.T.DIST.2T(arithmetic_underlying_cor_CSD__2[[#This Row],[t2]],201-2)</f>
        <v>0.5294119365172818</v>
      </c>
      <c r="K1022" s="1">
        <f>arithmetic_underlying_cor_CSD__2[[#This Row],[p1]]*arithmetic_underlying_cor_CSD__2[[#This Row],[p2]]</f>
        <v>2.2783832417131524E-9</v>
      </c>
      <c r="L1022" s="1">
        <v>1021</v>
      </c>
      <c r="M1022" s="1">
        <f>(arithmetic_underlying_cor_CSD__2[[#This Row],[Rank]]/9906756)*0.05</f>
        <v>5.1530490909435943E-6</v>
      </c>
      <c r="N1022" s="1">
        <f>IF(arithmetic_underlying_cor_CSD__2[[#This Row],[p1p2]]&lt;arithmetic_underlying_cor_CSD__2[[#This Row],[Benjamini]],1,0)</f>
        <v>1</v>
      </c>
    </row>
    <row r="1023" spans="1:14" x14ac:dyDescent="0.35">
      <c r="A1023" s="1" t="s">
        <v>152</v>
      </c>
      <c r="B1023" s="1" t="s">
        <v>298</v>
      </c>
      <c r="C1023" s="1">
        <v>0.47245436906499999</v>
      </c>
      <c r="D1023" s="1">
        <v>4.4615625870600001E-2</v>
      </c>
      <c r="E1023" s="1" t="s">
        <v>16</v>
      </c>
      <c r="F1023" s="1">
        <v>0.47245436906499999</v>
      </c>
      <c r="G1023" s="1">
        <f>ABS(arithmetic_underlying_cor_CSD__2[[#This Row],[rho_BP]])*SQRT(139-2)/SQRT(1-ABS(arithmetic_underlying_cor_CSD__2[[#This Row],[rho_BP]])^2)</f>
        <v>6.2743568500798332</v>
      </c>
      <c r="H1023" s="1">
        <f>ABS(arithmetic_underlying_cor_CSD__2[[#This Row],[rho_ctrl]])*SQRT(201-2)/SQRT(1-ABS(arithmetic_underlying_cor_CSD__2[[#This Row],[rho_ctrl]])^2)</f>
        <v>0.63000819976433642</v>
      </c>
      <c r="I1023" s="1">
        <f xml:space="preserve"> _xlfn.T.DIST.2T(arithmetic_underlying_cor_CSD__2[[#This Row],[t1]],139-2)</f>
        <v>4.3036113932402397E-9</v>
      </c>
      <c r="J1023" s="1">
        <f xml:space="preserve"> _xlfn.T.DIST.2T(arithmetic_underlying_cor_CSD__2[[#This Row],[t2]],201-2)</f>
        <v>0.5294119365172818</v>
      </c>
      <c r="K1023" s="1">
        <f>arithmetic_underlying_cor_CSD__2[[#This Row],[p1]]*arithmetic_underlying_cor_CSD__2[[#This Row],[p2]]</f>
        <v>2.2783832417131524E-9</v>
      </c>
      <c r="L1023" s="1">
        <v>1022</v>
      </c>
      <c r="M1023" s="1">
        <f>(arithmetic_underlying_cor_CSD__2[[#This Row],[Rank]]/9906756)*0.05</f>
        <v>5.1580961517574481E-6</v>
      </c>
      <c r="N1023" s="1">
        <f>IF(arithmetic_underlying_cor_CSD__2[[#This Row],[p1p2]]&lt;arithmetic_underlying_cor_CSD__2[[#This Row],[Benjamini]],1,0)</f>
        <v>1</v>
      </c>
    </row>
    <row r="1024" spans="1:14" x14ac:dyDescent="0.35">
      <c r="A1024" s="1" t="s">
        <v>472</v>
      </c>
      <c r="B1024" s="1" t="s">
        <v>676</v>
      </c>
      <c r="C1024" s="1">
        <v>0.47641267266199999</v>
      </c>
      <c r="D1024" s="1">
        <v>-2.2120431343299999E-2</v>
      </c>
      <c r="E1024" s="1" t="s">
        <v>16</v>
      </c>
      <c r="F1024" s="1">
        <v>0.47641267266199999</v>
      </c>
      <c r="G1024" s="1">
        <f>ABS(arithmetic_underlying_cor_CSD__2[[#This Row],[rho_BP]])*SQRT(139-2)/SQRT(1-ABS(arithmetic_underlying_cor_CSD__2[[#This Row],[rho_BP]])^2)</f>
        <v>6.3422760866415606</v>
      </c>
      <c r="H1024" s="1">
        <f>ABS(arithmetic_underlying_cor_CSD__2[[#This Row],[rho_ctrl]])*SQRT(201-2)/SQRT(1-ABS(arithmetic_underlying_cor_CSD__2[[#This Row],[rho_ctrl]])^2)</f>
        <v>0.3121234571678671</v>
      </c>
      <c r="I1024" s="1">
        <f xml:space="preserve"> _xlfn.T.DIST.2T(arithmetic_underlying_cor_CSD__2[[#This Row],[t1]],139-2)</f>
        <v>3.0635551179098096E-9</v>
      </c>
      <c r="J1024" s="1">
        <f xml:space="preserve"> _xlfn.T.DIST.2T(arithmetic_underlying_cor_CSD__2[[#This Row],[t2]],201-2)</f>
        <v>0.75527349568661228</v>
      </c>
      <c r="K1024" s="1">
        <f>arithmetic_underlying_cor_CSD__2[[#This Row],[p1]]*arithmetic_underlying_cor_CSD__2[[#This Row],[p2]]</f>
        <v>2.3138219831323534E-9</v>
      </c>
      <c r="L1024" s="1">
        <v>1023</v>
      </c>
      <c r="M1024" s="1">
        <f>(arithmetic_underlying_cor_CSD__2[[#This Row],[Rank]]/9906756)*0.05</f>
        <v>5.1631432125713002E-6</v>
      </c>
      <c r="N1024" s="1">
        <f>IF(arithmetic_underlying_cor_CSD__2[[#This Row],[p1p2]]&lt;arithmetic_underlying_cor_CSD__2[[#This Row],[Benjamini]],1,0)</f>
        <v>1</v>
      </c>
    </row>
    <row r="1025" spans="1:14" x14ac:dyDescent="0.35">
      <c r="A1025" s="1" t="s">
        <v>676</v>
      </c>
      <c r="B1025" s="1" t="s">
        <v>472</v>
      </c>
      <c r="C1025" s="1">
        <v>0.47641267266199999</v>
      </c>
      <c r="D1025" s="1">
        <v>-2.2120431343299999E-2</v>
      </c>
      <c r="E1025" s="1" t="s">
        <v>16</v>
      </c>
      <c r="F1025" s="1">
        <v>0.47641267266199999</v>
      </c>
      <c r="G1025" s="1">
        <f>ABS(arithmetic_underlying_cor_CSD__2[[#This Row],[rho_BP]])*SQRT(139-2)/SQRT(1-ABS(arithmetic_underlying_cor_CSD__2[[#This Row],[rho_BP]])^2)</f>
        <v>6.3422760866415606</v>
      </c>
      <c r="H1025" s="1">
        <f>ABS(arithmetic_underlying_cor_CSD__2[[#This Row],[rho_ctrl]])*SQRT(201-2)/SQRT(1-ABS(arithmetic_underlying_cor_CSD__2[[#This Row],[rho_ctrl]])^2)</f>
        <v>0.3121234571678671</v>
      </c>
      <c r="I1025" s="1">
        <f xml:space="preserve"> _xlfn.T.DIST.2T(arithmetic_underlying_cor_CSD__2[[#This Row],[t1]],139-2)</f>
        <v>3.0635551179098096E-9</v>
      </c>
      <c r="J1025" s="1">
        <f xml:space="preserve"> _xlfn.T.DIST.2T(arithmetic_underlying_cor_CSD__2[[#This Row],[t2]],201-2)</f>
        <v>0.75527349568661228</v>
      </c>
      <c r="K1025" s="1">
        <f>arithmetic_underlying_cor_CSD__2[[#This Row],[p1]]*arithmetic_underlying_cor_CSD__2[[#This Row],[p2]]</f>
        <v>2.3138219831323534E-9</v>
      </c>
      <c r="L1025" s="1">
        <v>1024</v>
      </c>
      <c r="M1025" s="1">
        <f>(arithmetic_underlying_cor_CSD__2[[#This Row],[Rank]]/9906756)*0.05</f>
        <v>5.1681902733851532E-6</v>
      </c>
      <c r="N1025" s="1">
        <f>IF(arithmetic_underlying_cor_CSD__2[[#This Row],[p1p2]]&lt;arithmetic_underlying_cor_CSD__2[[#This Row],[Benjamini]],1,0)</f>
        <v>1</v>
      </c>
    </row>
    <row r="1026" spans="1:14" x14ac:dyDescent="0.35">
      <c r="A1026" s="1" t="s">
        <v>342</v>
      </c>
      <c r="B1026" s="1" t="s">
        <v>445</v>
      </c>
      <c r="C1026" s="1">
        <v>0.47711578172699998</v>
      </c>
      <c r="D1026" s="1">
        <v>1.44934179104E-2</v>
      </c>
      <c r="E1026" s="1" t="s">
        <v>16</v>
      </c>
      <c r="F1026" s="1">
        <v>0.47711578172699998</v>
      </c>
      <c r="G1026" s="1">
        <f>ABS(arithmetic_underlying_cor_CSD__2[[#This Row],[rho_BP]])*SQRT(139-2)/SQRT(1-ABS(arithmetic_underlying_cor_CSD__2[[#This Row],[rho_BP]])^2)</f>
        <v>6.3543923911275488</v>
      </c>
      <c r="H1026" s="1">
        <f>ABS(arithmetic_underlying_cor_CSD__2[[#This Row],[rho_ctrl]])*SQRT(201-2)/SQRT(1-ABS(arithmetic_underlying_cor_CSD__2[[#This Row],[rho_ctrl]])^2)</f>
        <v>0.20447629709278517</v>
      </c>
      <c r="I1026" s="1">
        <f xml:space="preserve"> _xlfn.T.DIST.2T(arithmetic_underlying_cor_CSD__2[[#This Row],[t1]],139-2)</f>
        <v>2.8827669181188977E-9</v>
      </c>
      <c r="J1026" s="1">
        <f xml:space="preserve"> _xlfn.T.DIST.2T(arithmetic_underlying_cor_CSD__2[[#This Row],[t2]],201-2)</f>
        <v>0.83819028904886927</v>
      </c>
      <c r="K1026" s="1">
        <f>arithmetic_underlying_cor_CSD__2[[#This Row],[p1]]*arithmetic_underlying_cor_CSD__2[[#This Row],[p2]]</f>
        <v>2.4163072363585971E-9</v>
      </c>
      <c r="L1026" s="1">
        <v>1025</v>
      </c>
      <c r="M1026" s="1">
        <f>(arithmetic_underlying_cor_CSD__2[[#This Row],[Rank]]/9906756)*0.05</f>
        <v>5.1732373341990053E-6</v>
      </c>
      <c r="N1026" s="1">
        <f>IF(arithmetic_underlying_cor_CSD__2[[#This Row],[p1p2]]&lt;arithmetic_underlying_cor_CSD__2[[#This Row],[Benjamini]],1,0)</f>
        <v>1</v>
      </c>
    </row>
    <row r="1027" spans="1:14" x14ac:dyDescent="0.35">
      <c r="A1027" s="1" t="s">
        <v>445</v>
      </c>
      <c r="B1027" s="1" t="s">
        <v>342</v>
      </c>
      <c r="C1027" s="1">
        <v>0.47711578172699998</v>
      </c>
      <c r="D1027" s="1">
        <v>1.44934179104E-2</v>
      </c>
      <c r="E1027" s="1" t="s">
        <v>16</v>
      </c>
      <c r="F1027" s="1">
        <v>0.47711578172699998</v>
      </c>
      <c r="G1027" s="1">
        <f>ABS(arithmetic_underlying_cor_CSD__2[[#This Row],[rho_BP]])*SQRT(139-2)/SQRT(1-ABS(arithmetic_underlying_cor_CSD__2[[#This Row],[rho_BP]])^2)</f>
        <v>6.3543923911275488</v>
      </c>
      <c r="H1027" s="1">
        <f>ABS(arithmetic_underlying_cor_CSD__2[[#This Row],[rho_ctrl]])*SQRT(201-2)/SQRT(1-ABS(arithmetic_underlying_cor_CSD__2[[#This Row],[rho_ctrl]])^2)</f>
        <v>0.20447629709278517</v>
      </c>
      <c r="I1027" s="1">
        <f xml:space="preserve"> _xlfn.T.DIST.2T(arithmetic_underlying_cor_CSD__2[[#This Row],[t1]],139-2)</f>
        <v>2.8827669181188977E-9</v>
      </c>
      <c r="J1027" s="1">
        <f xml:space="preserve"> _xlfn.T.DIST.2T(arithmetic_underlying_cor_CSD__2[[#This Row],[t2]],201-2)</f>
        <v>0.83819028904886927</v>
      </c>
      <c r="K1027" s="1">
        <f>arithmetic_underlying_cor_CSD__2[[#This Row],[p1]]*arithmetic_underlying_cor_CSD__2[[#This Row],[p2]]</f>
        <v>2.4163072363585971E-9</v>
      </c>
      <c r="L1027" s="1">
        <v>1026</v>
      </c>
      <c r="M1027" s="1">
        <f>(arithmetic_underlying_cor_CSD__2[[#This Row],[Rank]]/9906756)*0.05</f>
        <v>5.1782843950128583E-6</v>
      </c>
      <c r="N1027" s="1">
        <f>IF(arithmetic_underlying_cor_CSD__2[[#This Row],[p1p2]]&lt;arithmetic_underlying_cor_CSD__2[[#This Row],[Benjamini]],1,0)</f>
        <v>1</v>
      </c>
    </row>
    <row r="1028" spans="1:14" x14ac:dyDescent="0.35">
      <c r="A1028" s="1" t="s">
        <v>686</v>
      </c>
      <c r="B1028" s="1" t="s">
        <v>501</v>
      </c>
      <c r="C1028" s="1">
        <v>0.47184681295000003</v>
      </c>
      <c r="D1028" s="1">
        <v>4.1505820895499999E-2</v>
      </c>
      <c r="E1028" s="1" t="s">
        <v>16</v>
      </c>
      <c r="F1028" s="1">
        <v>0.47184681295000003</v>
      </c>
      <c r="G1028" s="1">
        <f>ABS(arithmetic_underlying_cor_CSD__2[[#This Row],[rho_BP]])*SQRT(139-2)/SQRT(1-ABS(arithmetic_underlying_cor_CSD__2[[#This Row],[rho_BP]])^2)</f>
        <v>6.2639755121856293</v>
      </c>
      <c r="H1028" s="1">
        <f>ABS(arithmetic_underlying_cor_CSD__2[[#This Row],[rho_ctrl]])*SQRT(201-2)/SQRT(1-ABS(arithmetic_underlying_cor_CSD__2[[#This Row],[rho_ctrl]])^2)</f>
        <v>0.58601664973761991</v>
      </c>
      <c r="I1028" s="1">
        <f xml:space="preserve"> _xlfn.T.DIST.2T(arithmetic_underlying_cor_CSD__2[[#This Row],[t1]],139-2)</f>
        <v>4.5323508425933568E-9</v>
      </c>
      <c r="J1028" s="1">
        <f xml:space="preserve"> _xlfn.T.DIST.2T(arithmetic_underlying_cor_CSD__2[[#This Row],[t2]],201-2)</f>
        <v>0.55852838602279076</v>
      </c>
      <c r="K1028" s="1">
        <f>arithmetic_underlying_cor_CSD__2[[#This Row],[p1]]*arithmetic_underlying_cor_CSD__2[[#This Row],[p2]]</f>
        <v>2.5314466010027035E-9</v>
      </c>
      <c r="L1028" s="1">
        <v>1027</v>
      </c>
      <c r="M1028" s="1">
        <f>(arithmetic_underlying_cor_CSD__2[[#This Row],[Rank]]/9906756)*0.05</f>
        <v>5.1833314558267112E-6</v>
      </c>
      <c r="N1028" s="1">
        <f>IF(arithmetic_underlying_cor_CSD__2[[#This Row],[p1p2]]&lt;arithmetic_underlying_cor_CSD__2[[#This Row],[Benjamini]],1,0)</f>
        <v>1</v>
      </c>
    </row>
    <row r="1029" spans="1:14" x14ac:dyDescent="0.35">
      <c r="A1029" s="1" t="s">
        <v>501</v>
      </c>
      <c r="B1029" s="1" t="s">
        <v>686</v>
      </c>
      <c r="C1029" s="1">
        <v>0.47184681295000003</v>
      </c>
      <c r="D1029" s="1">
        <v>4.1505820895499999E-2</v>
      </c>
      <c r="E1029" s="1" t="s">
        <v>16</v>
      </c>
      <c r="F1029" s="1">
        <v>0.47184681295000003</v>
      </c>
      <c r="G1029" s="1">
        <f>ABS(arithmetic_underlying_cor_CSD__2[[#This Row],[rho_BP]])*SQRT(139-2)/SQRT(1-ABS(arithmetic_underlying_cor_CSD__2[[#This Row],[rho_BP]])^2)</f>
        <v>6.2639755121856293</v>
      </c>
      <c r="H1029" s="1">
        <f>ABS(arithmetic_underlying_cor_CSD__2[[#This Row],[rho_ctrl]])*SQRT(201-2)/SQRT(1-ABS(arithmetic_underlying_cor_CSD__2[[#This Row],[rho_ctrl]])^2)</f>
        <v>0.58601664973761991</v>
      </c>
      <c r="I1029" s="1">
        <f xml:space="preserve"> _xlfn.T.DIST.2T(arithmetic_underlying_cor_CSD__2[[#This Row],[t1]],139-2)</f>
        <v>4.5323508425933568E-9</v>
      </c>
      <c r="J1029" s="1">
        <f xml:space="preserve"> _xlfn.T.DIST.2T(arithmetic_underlying_cor_CSD__2[[#This Row],[t2]],201-2)</f>
        <v>0.55852838602279076</v>
      </c>
      <c r="K1029" s="1">
        <f>arithmetic_underlying_cor_CSD__2[[#This Row],[p1]]*arithmetic_underlying_cor_CSD__2[[#This Row],[p2]]</f>
        <v>2.5314466010027035E-9</v>
      </c>
      <c r="L1029" s="1">
        <v>1028</v>
      </c>
      <c r="M1029" s="1">
        <f>(arithmetic_underlying_cor_CSD__2[[#This Row],[Rank]]/9906756)*0.05</f>
        <v>5.1883785166405633E-6</v>
      </c>
      <c r="N1029" s="1">
        <f>IF(arithmetic_underlying_cor_CSD__2[[#This Row],[p1p2]]&lt;arithmetic_underlying_cor_CSD__2[[#This Row],[Benjamini]],1,0)</f>
        <v>1</v>
      </c>
    </row>
    <row r="1030" spans="1:14" x14ac:dyDescent="0.35">
      <c r="A1030" s="1" t="s">
        <v>157</v>
      </c>
      <c r="B1030" s="1" t="s">
        <v>158</v>
      </c>
      <c r="C1030" s="1">
        <v>0.473949208633</v>
      </c>
      <c r="D1030" s="1">
        <v>-3.0091916417899999E-2</v>
      </c>
      <c r="E1030" s="1" t="s">
        <v>16</v>
      </c>
      <c r="F1030" s="1">
        <v>0.473949208633</v>
      </c>
      <c r="G1030" s="1">
        <f>ABS(arithmetic_underlying_cor_CSD__2[[#This Row],[rho_BP]])*SQRT(139-2)/SQRT(1-ABS(arithmetic_underlying_cor_CSD__2[[#This Row],[rho_BP]])^2)</f>
        <v>6.2999483332684809</v>
      </c>
      <c r="H1030" s="1">
        <f>ABS(arithmetic_underlying_cor_CSD__2[[#This Row],[rho_ctrl]])*SQRT(201-2)/SQRT(1-ABS(arithmetic_underlying_cor_CSD__2[[#This Row],[rho_ctrl]])^2)</f>
        <v>0.42469104742635455</v>
      </c>
      <c r="I1030" s="1">
        <f xml:space="preserve"> _xlfn.T.DIST.2T(arithmetic_underlying_cor_CSD__2[[#This Row],[t1]],139-2)</f>
        <v>3.7871284495049653E-9</v>
      </c>
      <c r="J1030" s="1">
        <f xml:space="preserve"> _xlfn.T.DIST.2T(arithmetic_underlying_cor_CSD__2[[#This Row],[t2]],201-2)</f>
        <v>0.67152071991201379</v>
      </c>
      <c r="K1030" s="1">
        <f>arithmetic_underlying_cor_CSD__2[[#This Row],[p1]]*arithmetic_underlying_cor_CSD__2[[#This Row],[p2]]</f>
        <v>2.543135222810843E-9</v>
      </c>
      <c r="L1030" s="1">
        <v>1029</v>
      </c>
      <c r="M1030" s="1">
        <f>(arithmetic_underlying_cor_CSD__2[[#This Row],[Rank]]/9906756)*0.05</f>
        <v>5.1934255774544163E-6</v>
      </c>
      <c r="N1030" s="1">
        <f>IF(arithmetic_underlying_cor_CSD__2[[#This Row],[p1p2]]&lt;arithmetic_underlying_cor_CSD__2[[#This Row],[Benjamini]],1,0)</f>
        <v>1</v>
      </c>
    </row>
    <row r="1031" spans="1:14" x14ac:dyDescent="0.35">
      <c r="A1031" s="1" t="s">
        <v>158</v>
      </c>
      <c r="B1031" s="1" t="s">
        <v>157</v>
      </c>
      <c r="C1031" s="1">
        <v>0.473949208633</v>
      </c>
      <c r="D1031" s="1">
        <v>-3.0091916417899999E-2</v>
      </c>
      <c r="E1031" s="1" t="s">
        <v>16</v>
      </c>
      <c r="F1031" s="1">
        <v>0.473949208633</v>
      </c>
      <c r="G1031" s="1">
        <f>ABS(arithmetic_underlying_cor_CSD__2[[#This Row],[rho_BP]])*SQRT(139-2)/SQRT(1-ABS(arithmetic_underlying_cor_CSD__2[[#This Row],[rho_BP]])^2)</f>
        <v>6.2999483332684809</v>
      </c>
      <c r="H1031" s="1">
        <f>ABS(arithmetic_underlying_cor_CSD__2[[#This Row],[rho_ctrl]])*SQRT(201-2)/SQRT(1-ABS(arithmetic_underlying_cor_CSD__2[[#This Row],[rho_ctrl]])^2)</f>
        <v>0.42469104742635455</v>
      </c>
      <c r="I1031" s="1">
        <f xml:space="preserve"> _xlfn.T.DIST.2T(arithmetic_underlying_cor_CSD__2[[#This Row],[t1]],139-2)</f>
        <v>3.7871284495049653E-9</v>
      </c>
      <c r="J1031" s="1">
        <f xml:space="preserve"> _xlfn.T.DIST.2T(arithmetic_underlying_cor_CSD__2[[#This Row],[t2]],201-2)</f>
        <v>0.67152071991201379</v>
      </c>
      <c r="K1031" s="1">
        <f>arithmetic_underlying_cor_CSD__2[[#This Row],[p1]]*arithmetic_underlying_cor_CSD__2[[#This Row],[p2]]</f>
        <v>2.543135222810843E-9</v>
      </c>
      <c r="L1031" s="1">
        <v>1030</v>
      </c>
      <c r="M1031" s="1">
        <f>(arithmetic_underlying_cor_CSD__2[[#This Row],[Rank]]/9906756)*0.05</f>
        <v>5.1984726382682684E-6</v>
      </c>
      <c r="N1031" s="1">
        <f>IF(arithmetic_underlying_cor_CSD__2[[#This Row],[p1p2]]&lt;arithmetic_underlying_cor_CSD__2[[#This Row],[Benjamini]],1,0)</f>
        <v>1</v>
      </c>
    </row>
    <row r="1032" spans="1:14" x14ac:dyDescent="0.35">
      <c r="A1032" s="1" t="s">
        <v>105</v>
      </c>
      <c r="B1032" s="1" t="s">
        <v>156</v>
      </c>
      <c r="C1032" s="1">
        <v>-0.47176901438800001</v>
      </c>
      <c r="D1032" s="1">
        <v>-3.9255542288600002E-2</v>
      </c>
      <c r="E1032" s="1" t="s">
        <v>16</v>
      </c>
      <c r="F1032" s="1">
        <v>-0.47176901438800001</v>
      </c>
      <c r="G1032" s="1">
        <f>ABS(arithmetic_underlying_cor_CSD__2[[#This Row],[rho_BP]])*SQRT(139-2)/SQRT(1-ABS(arithmetic_underlying_cor_CSD__2[[#This Row],[rho_BP]])^2)</f>
        <v>6.2626469945661327</v>
      </c>
      <c r="H1032" s="1">
        <f>ABS(arithmetic_underlying_cor_CSD__2[[#This Row],[rho_ctrl]])*SQRT(201-2)/SQRT(1-ABS(arithmetic_underlying_cor_CSD__2[[#This Row],[rho_ctrl]])^2)</f>
        <v>0.55419474181835515</v>
      </c>
      <c r="I1032" s="1">
        <f xml:space="preserve"> _xlfn.T.DIST.2T(arithmetic_underlying_cor_CSD__2[[#This Row],[t1]],139-2)</f>
        <v>4.5624728718285411E-9</v>
      </c>
      <c r="J1032" s="1">
        <f xml:space="preserve"> _xlfn.T.DIST.2T(arithmetic_underlying_cor_CSD__2[[#This Row],[t2]],201-2)</f>
        <v>0.58006781815035757</v>
      </c>
      <c r="K1032" s="1">
        <f>arithmetic_underlying_cor_CSD__2[[#This Row],[p1]]*arithmetic_underlying_cor_CSD__2[[#This Row],[p2]]</f>
        <v>2.646543684131778E-9</v>
      </c>
      <c r="L1032" s="1">
        <v>1031</v>
      </c>
      <c r="M1032" s="1">
        <f>(arithmetic_underlying_cor_CSD__2[[#This Row],[Rank]]/9906756)*0.05</f>
        <v>5.2035196990821213E-6</v>
      </c>
      <c r="N1032" s="1">
        <f>IF(arithmetic_underlying_cor_CSD__2[[#This Row],[p1p2]]&lt;arithmetic_underlying_cor_CSD__2[[#This Row],[Benjamini]],1,0)</f>
        <v>1</v>
      </c>
    </row>
    <row r="1033" spans="1:14" x14ac:dyDescent="0.35">
      <c r="A1033" s="1" t="s">
        <v>156</v>
      </c>
      <c r="B1033" s="1" t="s">
        <v>105</v>
      </c>
      <c r="C1033" s="1">
        <v>-0.47176901438800001</v>
      </c>
      <c r="D1033" s="1">
        <v>-3.9255542288600002E-2</v>
      </c>
      <c r="E1033" s="1" t="s">
        <v>16</v>
      </c>
      <c r="F1033" s="1">
        <v>-0.47176901438800001</v>
      </c>
      <c r="G1033" s="1">
        <f>ABS(arithmetic_underlying_cor_CSD__2[[#This Row],[rho_BP]])*SQRT(139-2)/SQRT(1-ABS(arithmetic_underlying_cor_CSD__2[[#This Row],[rho_BP]])^2)</f>
        <v>6.2626469945661327</v>
      </c>
      <c r="H1033" s="1">
        <f>ABS(arithmetic_underlying_cor_CSD__2[[#This Row],[rho_ctrl]])*SQRT(201-2)/SQRT(1-ABS(arithmetic_underlying_cor_CSD__2[[#This Row],[rho_ctrl]])^2)</f>
        <v>0.55419474181835515</v>
      </c>
      <c r="I1033" s="1">
        <f xml:space="preserve"> _xlfn.T.DIST.2T(arithmetic_underlying_cor_CSD__2[[#This Row],[t1]],139-2)</f>
        <v>4.5624728718285411E-9</v>
      </c>
      <c r="J1033" s="1">
        <f xml:space="preserve"> _xlfn.T.DIST.2T(arithmetic_underlying_cor_CSD__2[[#This Row],[t2]],201-2)</f>
        <v>0.58006781815035757</v>
      </c>
      <c r="K1033" s="1">
        <f>arithmetic_underlying_cor_CSD__2[[#This Row],[p1]]*arithmetic_underlying_cor_CSD__2[[#This Row],[p2]]</f>
        <v>2.646543684131778E-9</v>
      </c>
      <c r="L1033" s="1">
        <v>1032</v>
      </c>
      <c r="M1033" s="1">
        <f>(arithmetic_underlying_cor_CSD__2[[#This Row],[Rank]]/9906756)*0.05</f>
        <v>5.2085667598959743E-6</v>
      </c>
      <c r="N1033" s="1">
        <f>IF(arithmetic_underlying_cor_CSD__2[[#This Row],[p1p2]]&lt;arithmetic_underlying_cor_CSD__2[[#This Row],[Benjamini]],1,0)</f>
        <v>1</v>
      </c>
    </row>
    <row r="1034" spans="1:14" x14ac:dyDescent="0.35">
      <c r="A1034" s="1" t="s">
        <v>129</v>
      </c>
      <c r="B1034" s="1" t="s">
        <v>28</v>
      </c>
      <c r="C1034" s="1">
        <v>-0.47571943165500002</v>
      </c>
      <c r="D1034" s="1">
        <v>-1.51934651741E-2</v>
      </c>
      <c r="E1034" s="1" t="s">
        <v>16</v>
      </c>
      <c r="F1034" s="1">
        <v>-0.47571943165500002</v>
      </c>
      <c r="G1034" s="1">
        <f>ABS(arithmetic_underlying_cor_CSD__2[[#This Row],[rho_BP]])*SQRT(139-2)/SQRT(1-ABS(arithmetic_underlying_cor_CSD__2[[#This Row],[rho_BP]])^2)</f>
        <v>6.3303452440904842</v>
      </c>
      <c r="H1034" s="1">
        <f>ABS(arithmetic_underlying_cor_CSD__2[[#This Row],[rho_ctrl]])*SQRT(201-2)/SQRT(1-ABS(arithmetic_underlying_cor_CSD__2[[#This Row],[rho_ctrl]])^2)</f>
        <v>0.21435494425125207</v>
      </c>
      <c r="I1034" s="1">
        <f xml:space="preserve"> _xlfn.T.DIST.2T(arithmetic_underlying_cor_CSD__2[[#This Row],[t1]],139-2)</f>
        <v>3.2524660501233831E-9</v>
      </c>
      <c r="J1034" s="1">
        <f xml:space="preserve"> _xlfn.T.DIST.2T(arithmetic_underlying_cor_CSD__2[[#This Row],[t2]],201-2)</f>
        <v>0.83048976156322774</v>
      </c>
      <c r="K1034" s="1">
        <f>arithmetic_underlying_cor_CSD__2[[#This Row],[p1]]*arithmetic_underlying_cor_CSD__2[[#This Row],[p2]]</f>
        <v>2.7011397544594613E-9</v>
      </c>
      <c r="L1034" s="1">
        <v>1033</v>
      </c>
      <c r="M1034" s="1">
        <f>(arithmetic_underlying_cor_CSD__2[[#This Row],[Rank]]/9906756)*0.05</f>
        <v>5.2136138207098273E-6</v>
      </c>
      <c r="N1034" s="1">
        <f>IF(arithmetic_underlying_cor_CSD__2[[#This Row],[p1p2]]&lt;arithmetic_underlying_cor_CSD__2[[#This Row],[Benjamini]],1,0)</f>
        <v>1</v>
      </c>
    </row>
    <row r="1035" spans="1:14" x14ac:dyDescent="0.35">
      <c r="A1035" s="1" t="s">
        <v>28</v>
      </c>
      <c r="B1035" s="1" t="s">
        <v>129</v>
      </c>
      <c r="C1035" s="1">
        <v>-0.47571943165500002</v>
      </c>
      <c r="D1035" s="1">
        <v>-1.51934651741E-2</v>
      </c>
      <c r="E1035" s="1" t="s">
        <v>16</v>
      </c>
      <c r="F1035" s="1">
        <v>-0.47571943165500002</v>
      </c>
      <c r="G1035" s="1">
        <f>ABS(arithmetic_underlying_cor_CSD__2[[#This Row],[rho_BP]])*SQRT(139-2)/SQRT(1-ABS(arithmetic_underlying_cor_CSD__2[[#This Row],[rho_BP]])^2)</f>
        <v>6.3303452440904842</v>
      </c>
      <c r="H1035" s="1">
        <f>ABS(arithmetic_underlying_cor_CSD__2[[#This Row],[rho_ctrl]])*SQRT(201-2)/SQRT(1-ABS(arithmetic_underlying_cor_CSD__2[[#This Row],[rho_ctrl]])^2)</f>
        <v>0.21435494425125207</v>
      </c>
      <c r="I1035" s="1">
        <f xml:space="preserve"> _xlfn.T.DIST.2T(arithmetic_underlying_cor_CSD__2[[#This Row],[t1]],139-2)</f>
        <v>3.2524660501233831E-9</v>
      </c>
      <c r="J1035" s="1">
        <f xml:space="preserve"> _xlfn.T.DIST.2T(arithmetic_underlying_cor_CSD__2[[#This Row],[t2]],201-2)</f>
        <v>0.83048976156322774</v>
      </c>
      <c r="K1035" s="1">
        <f>arithmetic_underlying_cor_CSD__2[[#This Row],[p1]]*arithmetic_underlying_cor_CSD__2[[#This Row],[p2]]</f>
        <v>2.7011397544594613E-9</v>
      </c>
      <c r="L1035" s="1">
        <v>1034</v>
      </c>
      <c r="M1035" s="1">
        <f>(arithmetic_underlying_cor_CSD__2[[#This Row],[Rank]]/9906756)*0.05</f>
        <v>5.2186608815236802E-6</v>
      </c>
      <c r="N1035" s="1">
        <f>IF(arithmetic_underlying_cor_CSD__2[[#This Row],[p1p2]]&lt;arithmetic_underlying_cor_CSD__2[[#This Row],[Benjamini]],1,0)</f>
        <v>1</v>
      </c>
    </row>
    <row r="1036" spans="1:14" x14ac:dyDescent="0.35">
      <c r="A1036" s="1" t="s">
        <v>551</v>
      </c>
      <c r="B1036" s="1" t="s">
        <v>554</v>
      </c>
      <c r="C1036" s="1">
        <v>0.47549940287800002</v>
      </c>
      <c r="D1036" s="1">
        <v>7.4507651741300002E-3</v>
      </c>
      <c r="E1036" s="1" t="s">
        <v>16</v>
      </c>
      <c r="F1036" s="1">
        <v>0.47549940287800002</v>
      </c>
      <c r="G1036" s="1">
        <f>ABS(arithmetic_underlying_cor_CSD__2[[#This Row],[rho_BP]])*SQRT(139-2)/SQRT(1-ABS(arithmetic_underlying_cor_CSD__2[[#This Row],[rho_BP]])^2)</f>
        <v>6.3265616867191374</v>
      </c>
      <c r="H1036" s="1">
        <f>ABS(arithmetic_underlying_cor_CSD__2[[#This Row],[rho_ctrl]])*SQRT(201-2)/SQRT(1-ABS(arithmetic_underlying_cor_CSD__2[[#This Row],[rho_ctrl]])^2)</f>
        <v>0.10510889470085588</v>
      </c>
      <c r="I1036" s="1">
        <f xml:space="preserve"> _xlfn.T.DIST.2T(arithmetic_underlying_cor_CSD__2[[#This Row],[t1]],139-2)</f>
        <v>3.3147345645682793E-9</v>
      </c>
      <c r="J1036" s="1">
        <f xml:space="preserve"> _xlfn.T.DIST.2T(arithmetic_underlying_cor_CSD__2[[#This Row],[t2]],201-2)</f>
        <v>0.91639526891945355</v>
      </c>
      <c r="K1036" s="1">
        <f>arithmetic_underlying_cor_CSD__2[[#This Row],[p1]]*arithmetic_underlying_cor_CSD__2[[#This Row],[p2]]</f>
        <v>3.037607072694156E-9</v>
      </c>
      <c r="L1036" s="1">
        <v>1035</v>
      </c>
      <c r="M1036" s="1">
        <f>(arithmetic_underlying_cor_CSD__2[[#This Row],[Rank]]/9906756)*0.05</f>
        <v>5.2237079423375323E-6</v>
      </c>
      <c r="N1036" s="1">
        <f>IF(arithmetic_underlying_cor_CSD__2[[#This Row],[p1p2]]&lt;arithmetic_underlying_cor_CSD__2[[#This Row],[Benjamini]],1,0)</f>
        <v>1</v>
      </c>
    </row>
    <row r="1037" spans="1:14" x14ac:dyDescent="0.35">
      <c r="A1037" s="1" t="s">
        <v>554</v>
      </c>
      <c r="B1037" s="1" t="s">
        <v>551</v>
      </c>
      <c r="C1037" s="1">
        <v>0.47549940287800002</v>
      </c>
      <c r="D1037" s="1">
        <v>7.4507651741300002E-3</v>
      </c>
      <c r="E1037" s="1" t="s">
        <v>16</v>
      </c>
      <c r="F1037" s="1">
        <v>0.47549940287800002</v>
      </c>
      <c r="G1037" s="1">
        <f>ABS(arithmetic_underlying_cor_CSD__2[[#This Row],[rho_BP]])*SQRT(139-2)/SQRT(1-ABS(arithmetic_underlying_cor_CSD__2[[#This Row],[rho_BP]])^2)</f>
        <v>6.3265616867191374</v>
      </c>
      <c r="H1037" s="1">
        <f>ABS(arithmetic_underlying_cor_CSD__2[[#This Row],[rho_ctrl]])*SQRT(201-2)/SQRT(1-ABS(arithmetic_underlying_cor_CSD__2[[#This Row],[rho_ctrl]])^2)</f>
        <v>0.10510889470085588</v>
      </c>
      <c r="I1037" s="1">
        <f xml:space="preserve"> _xlfn.T.DIST.2T(arithmetic_underlying_cor_CSD__2[[#This Row],[t1]],139-2)</f>
        <v>3.3147345645682793E-9</v>
      </c>
      <c r="J1037" s="1">
        <f xml:space="preserve"> _xlfn.T.DIST.2T(arithmetic_underlying_cor_CSD__2[[#This Row],[t2]],201-2)</f>
        <v>0.91639526891945355</v>
      </c>
      <c r="K1037" s="1">
        <f>arithmetic_underlying_cor_CSD__2[[#This Row],[p1]]*arithmetic_underlying_cor_CSD__2[[#This Row],[p2]]</f>
        <v>3.037607072694156E-9</v>
      </c>
      <c r="L1037" s="1">
        <v>1036</v>
      </c>
      <c r="M1037" s="1">
        <f>(arithmetic_underlying_cor_CSD__2[[#This Row],[Rank]]/9906756)*0.05</f>
        <v>5.2287550031513853E-6</v>
      </c>
      <c r="N1037" s="1">
        <f>IF(arithmetic_underlying_cor_CSD__2[[#This Row],[p1p2]]&lt;arithmetic_underlying_cor_CSD__2[[#This Row],[Benjamini]],1,0)</f>
        <v>1</v>
      </c>
    </row>
    <row r="1038" spans="1:14" x14ac:dyDescent="0.35">
      <c r="A1038" s="1" t="s">
        <v>485</v>
      </c>
      <c r="B1038" s="1" t="s">
        <v>28</v>
      </c>
      <c r="C1038" s="1">
        <v>-0.47448244604299999</v>
      </c>
      <c r="D1038" s="1">
        <v>1.21932595025E-2</v>
      </c>
      <c r="E1038" s="1" t="s">
        <v>16</v>
      </c>
      <c r="F1038" s="1">
        <v>-0.47448244604299999</v>
      </c>
      <c r="G1038" s="1">
        <f>ABS(arithmetic_underlying_cor_CSD__2[[#This Row],[rho_BP]])*SQRT(139-2)/SQRT(1-ABS(arithmetic_underlying_cor_CSD__2[[#This Row],[rho_BP]])^2)</f>
        <v>6.3090942675288035</v>
      </c>
      <c r="H1038" s="1">
        <f>ABS(arithmetic_underlying_cor_CSD__2[[#This Row],[rho_ctrl]])*SQRT(201-2)/SQRT(1-ABS(arithmetic_underlying_cor_CSD__2[[#This Row],[rho_ctrl]])^2)</f>
        <v>0.17201988058618137</v>
      </c>
      <c r="I1038" s="1">
        <f xml:space="preserve"> _xlfn.T.DIST.2T(arithmetic_underlying_cor_CSD__2[[#This Row],[t1]],139-2)</f>
        <v>3.6177566251733865E-9</v>
      </c>
      <c r="J1038" s="1">
        <f xml:space="preserve"> _xlfn.T.DIST.2T(arithmetic_underlying_cor_CSD__2[[#This Row],[t2]],201-2)</f>
        <v>0.86359670877455597</v>
      </c>
      <c r="K1038" s="1">
        <f>arithmetic_underlying_cor_CSD__2[[#This Row],[p1]]*arithmetic_underlying_cor_CSD__2[[#This Row],[p2]]</f>
        <v>3.1242827146470814E-9</v>
      </c>
      <c r="L1038" s="1">
        <v>1037</v>
      </c>
      <c r="M1038" s="1">
        <f>(arithmetic_underlying_cor_CSD__2[[#This Row],[Rank]]/9906756)*0.05</f>
        <v>5.2338020639652374E-6</v>
      </c>
      <c r="N1038" s="1">
        <f>IF(arithmetic_underlying_cor_CSD__2[[#This Row],[p1p2]]&lt;arithmetic_underlying_cor_CSD__2[[#This Row],[Benjamini]],1,0)</f>
        <v>1</v>
      </c>
    </row>
    <row r="1039" spans="1:14" x14ac:dyDescent="0.35">
      <c r="A1039" s="1" t="s">
        <v>28</v>
      </c>
      <c r="B1039" s="1" t="s">
        <v>485</v>
      </c>
      <c r="C1039" s="1">
        <v>-0.47448244604299999</v>
      </c>
      <c r="D1039" s="1">
        <v>1.21932595025E-2</v>
      </c>
      <c r="E1039" s="1" t="s">
        <v>16</v>
      </c>
      <c r="F1039" s="1">
        <v>-0.47448244604299999</v>
      </c>
      <c r="G1039" s="1">
        <f>ABS(arithmetic_underlying_cor_CSD__2[[#This Row],[rho_BP]])*SQRT(139-2)/SQRT(1-ABS(arithmetic_underlying_cor_CSD__2[[#This Row],[rho_BP]])^2)</f>
        <v>6.3090942675288035</v>
      </c>
      <c r="H1039" s="1">
        <f>ABS(arithmetic_underlying_cor_CSD__2[[#This Row],[rho_ctrl]])*SQRT(201-2)/SQRT(1-ABS(arithmetic_underlying_cor_CSD__2[[#This Row],[rho_ctrl]])^2)</f>
        <v>0.17201988058618137</v>
      </c>
      <c r="I1039" s="1">
        <f xml:space="preserve"> _xlfn.T.DIST.2T(arithmetic_underlying_cor_CSD__2[[#This Row],[t1]],139-2)</f>
        <v>3.6177566251733865E-9</v>
      </c>
      <c r="J1039" s="1">
        <f xml:space="preserve"> _xlfn.T.DIST.2T(arithmetic_underlying_cor_CSD__2[[#This Row],[t2]],201-2)</f>
        <v>0.86359670877455597</v>
      </c>
      <c r="K1039" s="1">
        <f>arithmetic_underlying_cor_CSD__2[[#This Row],[p1]]*arithmetic_underlying_cor_CSD__2[[#This Row],[p2]]</f>
        <v>3.1242827146470814E-9</v>
      </c>
      <c r="L1039" s="1">
        <v>1038</v>
      </c>
      <c r="M1039" s="1">
        <f>(arithmetic_underlying_cor_CSD__2[[#This Row],[Rank]]/9906756)*0.05</f>
        <v>5.2388491247790904E-6</v>
      </c>
      <c r="N1039" s="1">
        <f>IF(arithmetic_underlying_cor_CSD__2[[#This Row],[p1p2]]&lt;arithmetic_underlying_cor_CSD__2[[#This Row],[Benjamini]],1,0)</f>
        <v>1</v>
      </c>
    </row>
    <row r="1040" spans="1:14" x14ac:dyDescent="0.35">
      <c r="A1040" s="1" t="s">
        <v>38</v>
      </c>
      <c r="B1040" s="1" t="s">
        <v>74</v>
      </c>
      <c r="C1040" s="1">
        <v>0.46847023021599998</v>
      </c>
      <c r="D1040" s="1">
        <v>4.37894029851E-2</v>
      </c>
      <c r="E1040" s="1" t="s">
        <v>16</v>
      </c>
      <c r="F1040" s="1">
        <v>0.46847023021599998</v>
      </c>
      <c r="G1040" s="1">
        <f>ABS(arithmetic_underlying_cor_CSD__2[[#This Row],[rho_BP]])*SQRT(139-2)/SQRT(1-ABS(arithmetic_underlying_cor_CSD__2[[#This Row],[rho_BP]])^2)</f>
        <v>6.2064878799155974</v>
      </c>
      <c r="H1040" s="1">
        <f>ABS(arithmetic_underlying_cor_CSD__2[[#This Row],[rho_ctrl]])*SQRT(201-2)/SQRT(1-ABS(arithmetic_underlying_cor_CSD__2[[#This Row],[rho_ctrl]])^2)</f>
        <v>0.61831864772987821</v>
      </c>
      <c r="I1040" s="1">
        <f xml:space="preserve"> _xlfn.T.DIST.2T(arithmetic_underlying_cor_CSD__2[[#This Row],[t1]],139-2)</f>
        <v>6.0328338429418226E-9</v>
      </c>
      <c r="J1040" s="1">
        <f xml:space="preserve"> _xlfn.T.DIST.2T(arithmetic_underlying_cor_CSD__2[[#This Row],[t2]],201-2)</f>
        <v>0.53707235728006353</v>
      </c>
      <c r="K1040" s="1">
        <f>arithmetic_underlying_cor_CSD__2[[#This Row],[p1]]*arithmetic_underlying_cor_CSD__2[[#This Row],[p2]]</f>
        <v>3.2400682931077093E-9</v>
      </c>
      <c r="L1040" s="1">
        <v>1039</v>
      </c>
      <c r="M1040" s="1">
        <f>(arithmetic_underlying_cor_CSD__2[[#This Row],[Rank]]/9906756)*0.05</f>
        <v>5.2438961855929433E-6</v>
      </c>
      <c r="N1040" s="1">
        <f>IF(arithmetic_underlying_cor_CSD__2[[#This Row],[p1p2]]&lt;arithmetic_underlying_cor_CSD__2[[#This Row],[Benjamini]],1,0)</f>
        <v>1</v>
      </c>
    </row>
    <row r="1041" spans="1:14" x14ac:dyDescent="0.35">
      <c r="A1041" s="1" t="s">
        <v>74</v>
      </c>
      <c r="B1041" s="1" t="s">
        <v>38</v>
      </c>
      <c r="C1041" s="1">
        <v>0.46847023021599998</v>
      </c>
      <c r="D1041" s="1">
        <v>4.37894029851E-2</v>
      </c>
      <c r="E1041" s="1" t="s">
        <v>16</v>
      </c>
      <c r="F1041" s="1">
        <v>0.46847023021599998</v>
      </c>
      <c r="G1041" s="1">
        <f>ABS(arithmetic_underlying_cor_CSD__2[[#This Row],[rho_BP]])*SQRT(139-2)/SQRT(1-ABS(arithmetic_underlying_cor_CSD__2[[#This Row],[rho_BP]])^2)</f>
        <v>6.2064878799155974</v>
      </c>
      <c r="H1041" s="1">
        <f>ABS(arithmetic_underlying_cor_CSD__2[[#This Row],[rho_ctrl]])*SQRT(201-2)/SQRT(1-ABS(arithmetic_underlying_cor_CSD__2[[#This Row],[rho_ctrl]])^2)</f>
        <v>0.61831864772987821</v>
      </c>
      <c r="I1041" s="1">
        <f xml:space="preserve"> _xlfn.T.DIST.2T(arithmetic_underlying_cor_CSD__2[[#This Row],[t1]],139-2)</f>
        <v>6.0328338429418226E-9</v>
      </c>
      <c r="J1041" s="1">
        <f xml:space="preserve"> _xlfn.T.DIST.2T(arithmetic_underlying_cor_CSD__2[[#This Row],[t2]],201-2)</f>
        <v>0.53707235728006353</v>
      </c>
      <c r="K1041" s="1">
        <f>arithmetic_underlying_cor_CSD__2[[#This Row],[p1]]*arithmetic_underlying_cor_CSD__2[[#This Row],[p2]]</f>
        <v>3.2400682931077093E-9</v>
      </c>
      <c r="L1041" s="1">
        <v>1040</v>
      </c>
      <c r="M1041" s="1">
        <f>(arithmetic_underlying_cor_CSD__2[[#This Row],[Rank]]/9906756)*0.05</f>
        <v>5.2489432464067954E-6</v>
      </c>
      <c r="N1041" s="1">
        <f>IF(arithmetic_underlying_cor_CSD__2[[#This Row],[p1p2]]&lt;arithmetic_underlying_cor_CSD__2[[#This Row],[Benjamini]],1,0)</f>
        <v>1</v>
      </c>
    </row>
    <row r="1042" spans="1:14" x14ac:dyDescent="0.35">
      <c r="A1042" s="1" t="s">
        <v>70</v>
      </c>
      <c r="B1042" s="1" t="s">
        <v>617</v>
      </c>
      <c r="C1042" s="1">
        <v>0.47459311510800001</v>
      </c>
      <c r="D1042" s="1">
        <v>-7.4668837810899997E-3</v>
      </c>
      <c r="E1042" s="1" t="s">
        <v>16</v>
      </c>
      <c r="F1042" s="1">
        <v>0.47459311510800001</v>
      </c>
      <c r="G1042" s="1">
        <f>ABS(arithmetic_underlying_cor_CSD__2[[#This Row],[rho_BP]])*SQRT(139-2)/SQRT(1-ABS(arithmetic_underlying_cor_CSD__2[[#This Row],[rho_BP]])^2)</f>
        <v>6.3109935537865498</v>
      </c>
      <c r="H1042" s="1">
        <f>ABS(arithmetic_underlying_cor_CSD__2[[#This Row],[rho_ctrl]])*SQRT(201-2)/SQRT(1-ABS(arithmetic_underlying_cor_CSD__2[[#This Row],[rho_ctrl]])^2)</f>
        <v>0.10533629461011523</v>
      </c>
      <c r="I1042" s="1">
        <f xml:space="preserve"> _xlfn.T.DIST.2T(arithmetic_underlying_cor_CSD__2[[#This Row],[t1]],139-2)</f>
        <v>3.5835303164868003E-9</v>
      </c>
      <c r="J1042" s="1">
        <f xml:space="preserve"> _xlfn.T.DIST.2T(arithmetic_underlying_cor_CSD__2[[#This Row],[t2]],201-2)</f>
        <v>0.91621506321690227</v>
      </c>
      <c r="K1042" s="1">
        <f>arithmetic_underlying_cor_CSD__2[[#This Row],[p1]]*arithmetic_underlying_cor_CSD__2[[#This Row],[p2]]</f>
        <v>3.2832844554596394E-9</v>
      </c>
      <c r="L1042" s="1">
        <v>1041</v>
      </c>
      <c r="M1042" s="1">
        <f>(arithmetic_underlying_cor_CSD__2[[#This Row],[Rank]]/9906756)*0.05</f>
        <v>5.2539903072206492E-6</v>
      </c>
      <c r="N1042" s="1">
        <f>IF(arithmetic_underlying_cor_CSD__2[[#This Row],[p1p2]]&lt;arithmetic_underlying_cor_CSD__2[[#This Row],[Benjamini]],1,0)</f>
        <v>1</v>
      </c>
    </row>
    <row r="1043" spans="1:14" x14ac:dyDescent="0.35">
      <c r="A1043" s="1" t="s">
        <v>617</v>
      </c>
      <c r="B1043" s="1" t="s">
        <v>70</v>
      </c>
      <c r="C1043" s="1">
        <v>0.47459311510800001</v>
      </c>
      <c r="D1043" s="1">
        <v>-7.4668837810899997E-3</v>
      </c>
      <c r="E1043" s="1" t="s">
        <v>16</v>
      </c>
      <c r="F1043" s="1">
        <v>0.47459311510800001</v>
      </c>
      <c r="G1043" s="1">
        <f>ABS(arithmetic_underlying_cor_CSD__2[[#This Row],[rho_BP]])*SQRT(139-2)/SQRT(1-ABS(arithmetic_underlying_cor_CSD__2[[#This Row],[rho_BP]])^2)</f>
        <v>6.3109935537865498</v>
      </c>
      <c r="H1043" s="1">
        <f>ABS(arithmetic_underlying_cor_CSD__2[[#This Row],[rho_ctrl]])*SQRT(201-2)/SQRT(1-ABS(arithmetic_underlying_cor_CSD__2[[#This Row],[rho_ctrl]])^2)</f>
        <v>0.10533629461011523</v>
      </c>
      <c r="I1043" s="1">
        <f xml:space="preserve"> _xlfn.T.DIST.2T(arithmetic_underlying_cor_CSD__2[[#This Row],[t1]],139-2)</f>
        <v>3.5835303164868003E-9</v>
      </c>
      <c r="J1043" s="1">
        <f xml:space="preserve"> _xlfn.T.DIST.2T(arithmetic_underlying_cor_CSD__2[[#This Row],[t2]],201-2)</f>
        <v>0.91621506321690227</v>
      </c>
      <c r="K1043" s="1">
        <f>arithmetic_underlying_cor_CSD__2[[#This Row],[p1]]*arithmetic_underlying_cor_CSD__2[[#This Row],[p2]]</f>
        <v>3.2832844554596394E-9</v>
      </c>
      <c r="L1043" s="1">
        <v>1042</v>
      </c>
      <c r="M1043" s="1">
        <f>(arithmetic_underlying_cor_CSD__2[[#This Row],[Rank]]/9906756)*0.05</f>
        <v>5.2590373680345013E-6</v>
      </c>
      <c r="N1043" s="1">
        <f>IF(arithmetic_underlying_cor_CSD__2[[#This Row],[p1p2]]&lt;arithmetic_underlying_cor_CSD__2[[#This Row],[Benjamini]],1,0)</f>
        <v>1</v>
      </c>
    </row>
    <row r="1044" spans="1:14" x14ac:dyDescent="0.35">
      <c r="A1044" s="1" t="s">
        <v>103</v>
      </c>
      <c r="B1044" s="1" t="s">
        <v>472</v>
      </c>
      <c r="C1044" s="1">
        <v>-0.47360752517999999</v>
      </c>
      <c r="D1044" s="1">
        <v>-8.6297149253699995E-3</v>
      </c>
      <c r="E1044" s="1" t="s">
        <v>16</v>
      </c>
      <c r="F1044" s="1">
        <v>-0.47360752517999999</v>
      </c>
      <c r="G1044" s="1">
        <f>ABS(arithmetic_underlying_cor_CSD__2[[#This Row],[rho_BP]])*SQRT(139-2)/SQRT(1-ABS(arithmetic_underlying_cor_CSD__2[[#This Row],[rho_BP]])^2)</f>
        <v>6.2940925777308614</v>
      </c>
      <c r="H1044" s="1">
        <f>ABS(arithmetic_underlying_cor_CSD__2[[#This Row],[rho_ctrl]])*SQRT(201-2)/SQRT(1-ABS(arithmetic_underlying_cor_CSD__2[[#This Row],[rho_ctrl]])^2)</f>
        <v>0.12174164328697169</v>
      </c>
      <c r="I1044" s="1">
        <f xml:space="preserve"> _xlfn.T.DIST.2T(arithmetic_underlying_cor_CSD__2[[#This Row],[t1]],139-2)</f>
        <v>3.8996419591251126E-9</v>
      </c>
      <c r="J1044" s="1">
        <f xml:space="preserve"> _xlfn.T.DIST.2T(arithmetic_underlying_cor_CSD__2[[#This Row],[t2]],201-2)</f>
        <v>0.90322647761663521</v>
      </c>
      <c r="K1044" s="1">
        <f>arithmetic_underlying_cor_CSD__2[[#This Row],[p1]]*arithmetic_underlying_cor_CSD__2[[#This Row],[p2]]</f>
        <v>3.5222598707066102E-9</v>
      </c>
      <c r="L1044" s="1">
        <v>1043</v>
      </c>
      <c r="M1044" s="1">
        <f>(arithmetic_underlying_cor_CSD__2[[#This Row],[Rank]]/9906756)*0.05</f>
        <v>5.2640844288483543E-6</v>
      </c>
      <c r="N1044" s="1">
        <f>IF(arithmetic_underlying_cor_CSD__2[[#This Row],[p1p2]]&lt;arithmetic_underlying_cor_CSD__2[[#This Row],[Benjamini]],1,0)</f>
        <v>1</v>
      </c>
    </row>
    <row r="1045" spans="1:14" x14ac:dyDescent="0.35">
      <c r="A1045" s="1" t="s">
        <v>472</v>
      </c>
      <c r="B1045" s="1" t="s">
        <v>103</v>
      </c>
      <c r="C1045" s="1">
        <v>-0.47360752517999999</v>
      </c>
      <c r="D1045" s="1">
        <v>-8.6297149253699995E-3</v>
      </c>
      <c r="E1045" s="1" t="s">
        <v>16</v>
      </c>
      <c r="F1045" s="1">
        <v>-0.47360752517999999</v>
      </c>
      <c r="G1045" s="1">
        <f>ABS(arithmetic_underlying_cor_CSD__2[[#This Row],[rho_BP]])*SQRT(139-2)/SQRT(1-ABS(arithmetic_underlying_cor_CSD__2[[#This Row],[rho_BP]])^2)</f>
        <v>6.2940925777308614</v>
      </c>
      <c r="H1045" s="1">
        <f>ABS(arithmetic_underlying_cor_CSD__2[[#This Row],[rho_ctrl]])*SQRT(201-2)/SQRT(1-ABS(arithmetic_underlying_cor_CSD__2[[#This Row],[rho_ctrl]])^2)</f>
        <v>0.12174164328697169</v>
      </c>
      <c r="I1045" s="1">
        <f xml:space="preserve"> _xlfn.T.DIST.2T(arithmetic_underlying_cor_CSD__2[[#This Row],[t1]],139-2)</f>
        <v>3.8996419591251126E-9</v>
      </c>
      <c r="J1045" s="1">
        <f xml:space="preserve"> _xlfn.T.DIST.2T(arithmetic_underlying_cor_CSD__2[[#This Row],[t2]],201-2)</f>
        <v>0.90322647761663521</v>
      </c>
      <c r="K1045" s="1">
        <f>arithmetic_underlying_cor_CSD__2[[#This Row],[p1]]*arithmetic_underlying_cor_CSD__2[[#This Row],[p2]]</f>
        <v>3.5222598707066102E-9</v>
      </c>
      <c r="L1045" s="1">
        <v>1044</v>
      </c>
      <c r="M1045" s="1">
        <f>(arithmetic_underlying_cor_CSD__2[[#This Row],[Rank]]/9906756)*0.05</f>
        <v>5.2691314896622064E-6</v>
      </c>
      <c r="N1045" s="1">
        <f>IF(arithmetic_underlying_cor_CSD__2[[#This Row],[p1p2]]&lt;arithmetic_underlying_cor_CSD__2[[#This Row],[Benjamini]],1,0)</f>
        <v>1</v>
      </c>
    </row>
    <row r="1046" spans="1:14" x14ac:dyDescent="0.35">
      <c r="A1046" s="1" t="s">
        <v>315</v>
      </c>
      <c r="B1046" s="1" t="s">
        <v>316</v>
      </c>
      <c r="C1046" s="1">
        <v>-0.47065682733800002</v>
      </c>
      <c r="D1046" s="1">
        <v>-1.7425924179100001E-2</v>
      </c>
      <c r="E1046" s="1" t="s">
        <v>16</v>
      </c>
      <c r="F1046" s="1">
        <v>-0.47065682733800002</v>
      </c>
      <c r="G1046" s="1">
        <f>ABS(arithmetic_underlying_cor_CSD__2[[#This Row],[rho_BP]])*SQRT(139-2)/SQRT(1-ABS(arithmetic_underlying_cor_CSD__2[[#This Row],[rho_BP]])^2)</f>
        <v>6.2436754024261116</v>
      </c>
      <c r="H1046" s="1">
        <f>ABS(arithmetic_underlying_cor_CSD__2[[#This Row],[rho_ctrl]])*SQRT(201-2)/SQRT(1-ABS(arithmetic_underlying_cor_CSD__2[[#This Row],[rho_ctrl]])^2)</f>
        <v>0.24586024373967993</v>
      </c>
      <c r="I1046" s="1">
        <f xml:space="preserve"> _xlfn.T.DIST.2T(arithmetic_underlying_cor_CSD__2[[#This Row],[t1]],139-2)</f>
        <v>5.0147283869999559E-9</v>
      </c>
      <c r="J1046" s="1">
        <f xml:space="preserve"> _xlfn.T.DIST.2T(arithmetic_underlying_cor_CSD__2[[#This Row],[t2]],201-2)</f>
        <v>0.80604381132966674</v>
      </c>
      <c r="K1046" s="1">
        <f>arithmetic_underlying_cor_CSD__2[[#This Row],[p1]]*arithmetic_underlying_cor_CSD__2[[#This Row],[p2]]</f>
        <v>4.0420907818405168E-9</v>
      </c>
      <c r="L1046" s="1">
        <v>1045</v>
      </c>
      <c r="M1046" s="1">
        <f>(arithmetic_underlying_cor_CSD__2[[#This Row],[Rank]]/9906756)*0.05</f>
        <v>5.2741785504760594E-6</v>
      </c>
      <c r="N1046" s="1">
        <f>IF(arithmetic_underlying_cor_CSD__2[[#This Row],[p1p2]]&lt;arithmetic_underlying_cor_CSD__2[[#This Row],[Benjamini]],1,0)</f>
        <v>1</v>
      </c>
    </row>
    <row r="1047" spans="1:14" x14ac:dyDescent="0.35">
      <c r="A1047" s="1" t="s">
        <v>316</v>
      </c>
      <c r="B1047" s="1" t="s">
        <v>315</v>
      </c>
      <c r="C1047" s="1">
        <v>-0.47065682733800002</v>
      </c>
      <c r="D1047" s="1">
        <v>-1.7425924179100001E-2</v>
      </c>
      <c r="E1047" s="1" t="s">
        <v>16</v>
      </c>
      <c r="F1047" s="1">
        <v>-0.47065682733800002</v>
      </c>
      <c r="G1047" s="1">
        <f>ABS(arithmetic_underlying_cor_CSD__2[[#This Row],[rho_BP]])*SQRT(139-2)/SQRT(1-ABS(arithmetic_underlying_cor_CSD__2[[#This Row],[rho_BP]])^2)</f>
        <v>6.2436754024261116</v>
      </c>
      <c r="H1047" s="1">
        <f>ABS(arithmetic_underlying_cor_CSD__2[[#This Row],[rho_ctrl]])*SQRT(201-2)/SQRT(1-ABS(arithmetic_underlying_cor_CSD__2[[#This Row],[rho_ctrl]])^2)</f>
        <v>0.24586024373967993</v>
      </c>
      <c r="I1047" s="1">
        <f xml:space="preserve"> _xlfn.T.DIST.2T(arithmetic_underlying_cor_CSD__2[[#This Row],[t1]],139-2)</f>
        <v>5.0147283869999559E-9</v>
      </c>
      <c r="J1047" s="1">
        <f xml:space="preserve"> _xlfn.T.DIST.2T(arithmetic_underlying_cor_CSD__2[[#This Row],[t2]],201-2)</f>
        <v>0.80604381132966674</v>
      </c>
      <c r="K1047" s="1">
        <f>arithmetic_underlying_cor_CSD__2[[#This Row],[p1]]*arithmetic_underlying_cor_CSD__2[[#This Row],[p2]]</f>
        <v>4.0420907818405168E-9</v>
      </c>
      <c r="L1047" s="1">
        <v>1046</v>
      </c>
      <c r="M1047" s="1">
        <f>(arithmetic_underlying_cor_CSD__2[[#This Row],[Rank]]/9906756)*0.05</f>
        <v>5.2792256112899123E-6</v>
      </c>
      <c r="N1047" s="1">
        <f>IF(arithmetic_underlying_cor_CSD__2[[#This Row],[p1p2]]&lt;arithmetic_underlying_cor_CSD__2[[#This Row],[Benjamini]],1,0)</f>
        <v>1</v>
      </c>
    </row>
    <row r="1048" spans="1:14" x14ac:dyDescent="0.35">
      <c r="A1048" s="1" t="s">
        <v>294</v>
      </c>
      <c r="B1048" s="1" t="s">
        <v>295</v>
      </c>
      <c r="C1048" s="1">
        <v>0.46984502158300001</v>
      </c>
      <c r="D1048" s="1">
        <v>2.0030057164200001E-2</v>
      </c>
      <c r="E1048" s="1" t="s">
        <v>16</v>
      </c>
      <c r="F1048" s="1">
        <v>0.46984502158300001</v>
      </c>
      <c r="G1048" s="1">
        <f>ABS(arithmetic_underlying_cor_CSD__2[[#This Row],[rho_BP]])*SQRT(139-2)/SQRT(1-ABS(arithmetic_underlying_cor_CSD__2[[#This Row],[rho_BP]])^2)</f>
        <v>6.2298518387456907</v>
      </c>
      <c r="H1048" s="1">
        <f>ABS(arithmetic_underlying_cor_CSD__2[[#This Row],[rho_ctrl]])*SQRT(201-2)/SQRT(1-ABS(arithmetic_underlying_cor_CSD__2[[#This Row],[rho_ctrl]])^2)</f>
        <v>0.28261542686589031</v>
      </c>
      <c r="I1048" s="1">
        <f xml:space="preserve"> _xlfn.T.DIST.2T(arithmetic_underlying_cor_CSD__2[[#This Row],[t1]],139-2)</f>
        <v>5.3717533540450803E-9</v>
      </c>
      <c r="J1048" s="1">
        <f xml:space="preserve"> _xlfn.T.DIST.2T(arithmetic_underlying_cor_CSD__2[[#This Row],[t2]],201-2)</f>
        <v>0.7777653908764921</v>
      </c>
      <c r="K1048" s="1">
        <f>arithmetic_underlying_cor_CSD__2[[#This Row],[p1]]*arithmetic_underlying_cor_CSD__2[[#This Row],[p2]]</f>
        <v>4.1779638471009796E-9</v>
      </c>
      <c r="L1048" s="1">
        <v>1047</v>
      </c>
      <c r="M1048" s="1">
        <f>(arithmetic_underlying_cor_CSD__2[[#This Row],[Rank]]/9906756)*0.05</f>
        <v>5.2842726721037644E-6</v>
      </c>
      <c r="N1048" s="1">
        <f>IF(arithmetic_underlying_cor_CSD__2[[#This Row],[p1p2]]&lt;arithmetic_underlying_cor_CSD__2[[#This Row],[Benjamini]],1,0)</f>
        <v>1</v>
      </c>
    </row>
    <row r="1049" spans="1:14" x14ac:dyDescent="0.35">
      <c r="A1049" s="1" t="s">
        <v>295</v>
      </c>
      <c r="B1049" s="1" t="s">
        <v>294</v>
      </c>
      <c r="C1049" s="1">
        <v>0.46984502158300001</v>
      </c>
      <c r="D1049" s="1">
        <v>2.0030057164200001E-2</v>
      </c>
      <c r="E1049" s="1" t="s">
        <v>16</v>
      </c>
      <c r="F1049" s="1">
        <v>0.46984502158300001</v>
      </c>
      <c r="G1049" s="1">
        <f>ABS(arithmetic_underlying_cor_CSD__2[[#This Row],[rho_BP]])*SQRT(139-2)/SQRT(1-ABS(arithmetic_underlying_cor_CSD__2[[#This Row],[rho_BP]])^2)</f>
        <v>6.2298518387456907</v>
      </c>
      <c r="H1049" s="1">
        <f>ABS(arithmetic_underlying_cor_CSD__2[[#This Row],[rho_ctrl]])*SQRT(201-2)/SQRT(1-ABS(arithmetic_underlying_cor_CSD__2[[#This Row],[rho_ctrl]])^2)</f>
        <v>0.28261542686589031</v>
      </c>
      <c r="I1049" s="1">
        <f xml:space="preserve"> _xlfn.T.DIST.2T(arithmetic_underlying_cor_CSD__2[[#This Row],[t1]],139-2)</f>
        <v>5.3717533540450803E-9</v>
      </c>
      <c r="J1049" s="1">
        <f xml:space="preserve"> _xlfn.T.DIST.2T(arithmetic_underlying_cor_CSD__2[[#This Row],[t2]],201-2)</f>
        <v>0.7777653908764921</v>
      </c>
      <c r="K1049" s="1">
        <f>arithmetic_underlying_cor_CSD__2[[#This Row],[p1]]*arithmetic_underlying_cor_CSD__2[[#This Row],[p2]]</f>
        <v>4.1779638471009796E-9</v>
      </c>
      <c r="L1049" s="1">
        <v>1048</v>
      </c>
      <c r="M1049" s="1">
        <f>(arithmetic_underlying_cor_CSD__2[[#This Row],[Rank]]/9906756)*0.05</f>
        <v>5.2893197329176174E-6</v>
      </c>
      <c r="N1049" s="1">
        <f>IF(arithmetic_underlying_cor_CSD__2[[#This Row],[p1p2]]&lt;arithmetic_underlying_cor_CSD__2[[#This Row],[Benjamini]],1,0)</f>
        <v>1</v>
      </c>
    </row>
    <row r="1050" spans="1:14" x14ac:dyDescent="0.35">
      <c r="A1050" s="1" t="s">
        <v>31</v>
      </c>
      <c r="B1050" s="1" t="s">
        <v>500</v>
      </c>
      <c r="C1050" s="1">
        <v>0.46708693525200001</v>
      </c>
      <c r="D1050" s="1">
        <v>3.1861272636799998E-2</v>
      </c>
      <c r="E1050" s="1" t="s">
        <v>16</v>
      </c>
      <c r="F1050" s="1">
        <v>0.46708693525200001</v>
      </c>
      <c r="G1050" s="1">
        <f>ABS(arithmetic_underlying_cor_CSD__2[[#This Row],[rho_BP]])*SQRT(139-2)/SQRT(1-ABS(arithmetic_underlying_cor_CSD__2[[#This Row],[rho_BP]])^2)</f>
        <v>6.183037706514531</v>
      </c>
      <c r="H1050" s="1">
        <f>ABS(arithmetic_underlying_cor_CSD__2[[#This Row],[rho_ctrl]])*SQRT(201-2)/SQRT(1-ABS(arithmetic_underlying_cor_CSD__2[[#This Row],[rho_ctrl]])^2)</f>
        <v>0.44968686673779745</v>
      </c>
      <c r="I1050" s="1">
        <f xml:space="preserve"> _xlfn.T.DIST.2T(arithmetic_underlying_cor_CSD__2[[#This Row],[t1]],139-2)</f>
        <v>6.7766401655641422E-9</v>
      </c>
      <c r="J1050" s="1">
        <f xml:space="preserve"> _xlfn.T.DIST.2T(arithmetic_underlying_cor_CSD__2[[#This Row],[t2]],201-2)</f>
        <v>0.65342566575919891</v>
      </c>
      <c r="K1050" s="1">
        <f>arithmetic_underlying_cor_CSD__2[[#This Row],[p1]]*arithmetic_underlying_cor_CSD__2[[#This Row],[p2]]</f>
        <v>4.4280306117942777E-9</v>
      </c>
      <c r="L1050" s="1">
        <v>1049</v>
      </c>
      <c r="M1050" s="1">
        <f>(arithmetic_underlying_cor_CSD__2[[#This Row],[Rank]]/9906756)*0.05</f>
        <v>5.2943667937314695E-6</v>
      </c>
      <c r="N1050" s="1">
        <f>IF(arithmetic_underlying_cor_CSD__2[[#This Row],[p1p2]]&lt;arithmetic_underlying_cor_CSD__2[[#This Row],[Benjamini]],1,0)</f>
        <v>1</v>
      </c>
    </row>
    <row r="1051" spans="1:14" x14ac:dyDescent="0.35">
      <c r="A1051" s="1" t="s">
        <v>500</v>
      </c>
      <c r="B1051" s="1" t="s">
        <v>31</v>
      </c>
      <c r="C1051" s="1">
        <v>0.46708693525200001</v>
      </c>
      <c r="D1051" s="1">
        <v>3.1861272636799998E-2</v>
      </c>
      <c r="E1051" s="1" t="s">
        <v>16</v>
      </c>
      <c r="F1051" s="1">
        <v>0.46708693525200001</v>
      </c>
      <c r="G1051" s="1">
        <f>ABS(arithmetic_underlying_cor_CSD__2[[#This Row],[rho_BP]])*SQRT(139-2)/SQRT(1-ABS(arithmetic_underlying_cor_CSD__2[[#This Row],[rho_BP]])^2)</f>
        <v>6.183037706514531</v>
      </c>
      <c r="H1051" s="1">
        <f>ABS(arithmetic_underlying_cor_CSD__2[[#This Row],[rho_ctrl]])*SQRT(201-2)/SQRT(1-ABS(arithmetic_underlying_cor_CSD__2[[#This Row],[rho_ctrl]])^2)</f>
        <v>0.44968686673779745</v>
      </c>
      <c r="I1051" s="1">
        <f xml:space="preserve"> _xlfn.T.DIST.2T(arithmetic_underlying_cor_CSD__2[[#This Row],[t1]],139-2)</f>
        <v>6.7766401655641422E-9</v>
      </c>
      <c r="J1051" s="1">
        <f xml:space="preserve"> _xlfn.T.DIST.2T(arithmetic_underlying_cor_CSD__2[[#This Row],[t2]],201-2)</f>
        <v>0.65342566575919891</v>
      </c>
      <c r="K1051" s="1">
        <f>arithmetic_underlying_cor_CSD__2[[#This Row],[p1]]*arithmetic_underlying_cor_CSD__2[[#This Row],[p2]]</f>
        <v>4.4280306117942777E-9</v>
      </c>
      <c r="L1051" s="1">
        <v>1050</v>
      </c>
      <c r="M1051" s="1">
        <f>(arithmetic_underlying_cor_CSD__2[[#This Row],[Rank]]/9906756)*0.05</f>
        <v>5.2994138545453225E-6</v>
      </c>
      <c r="N1051" s="1">
        <f>IF(arithmetic_underlying_cor_CSD__2[[#This Row],[p1p2]]&lt;arithmetic_underlying_cor_CSD__2[[#This Row],[Benjamini]],1,0)</f>
        <v>1</v>
      </c>
    </row>
    <row r="1052" spans="1:14" x14ac:dyDescent="0.35">
      <c r="A1052" s="1" t="s">
        <v>750</v>
      </c>
      <c r="B1052" s="1" t="s">
        <v>553</v>
      </c>
      <c r="C1052" s="1">
        <v>0.46775268777000001</v>
      </c>
      <c r="D1052" s="1">
        <v>2.7887977114400001E-2</v>
      </c>
      <c r="E1052" s="1" t="s">
        <v>16</v>
      </c>
      <c r="F1052" s="1">
        <v>0.46775268777000001</v>
      </c>
      <c r="G1052" s="1">
        <f>ABS(arithmetic_underlying_cor_CSD__2[[#This Row],[rho_BP]])*SQRT(139-2)/SQRT(1-ABS(arithmetic_underlying_cor_CSD__2[[#This Row],[rho_BP]])^2)</f>
        <v>6.1943165377224636</v>
      </c>
      <c r="H1052" s="1">
        <f>ABS(arithmetic_underlying_cor_CSD__2[[#This Row],[rho_ctrl]])*SQRT(201-2)/SQRT(1-ABS(arithmetic_underlying_cor_CSD__2[[#This Row],[rho_ctrl]])^2)</f>
        <v>0.3935614040075211</v>
      </c>
      <c r="I1052" s="1">
        <f xml:space="preserve"> _xlfn.T.DIST.2T(arithmetic_underlying_cor_CSD__2[[#This Row],[t1]],139-2)</f>
        <v>6.4082743777679122E-9</v>
      </c>
      <c r="J1052" s="1">
        <f xml:space="preserve"> _xlfn.T.DIST.2T(arithmetic_underlying_cor_CSD__2[[#This Row],[t2]],201-2)</f>
        <v>0.69432622358109763</v>
      </c>
      <c r="K1052" s="1">
        <f>arithmetic_underlying_cor_CSD__2[[#This Row],[p1]]*arithmetic_underlying_cor_CSD__2[[#This Row],[p2]]</f>
        <v>4.4494329483871026E-9</v>
      </c>
      <c r="L1052" s="1">
        <v>1051</v>
      </c>
      <c r="M1052" s="1">
        <f>(arithmetic_underlying_cor_CSD__2[[#This Row],[Rank]]/9906756)*0.05</f>
        <v>5.3044609153591754E-6</v>
      </c>
      <c r="N1052" s="1">
        <f>IF(arithmetic_underlying_cor_CSD__2[[#This Row],[p1p2]]&lt;arithmetic_underlying_cor_CSD__2[[#This Row],[Benjamini]],1,0)</f>
        <v>1</v>
      </c>
    </row>
    <row r="1053" spans="1:14" x14ac:dyDescent="0.35">
      <c r="A1053" s="1" t="s">
        <v>553</v>
      </c>
      <c r="B1053" s="1" t="s">
        <v>750</v>
      </c>
      <c r="C1053" s="1">
        <v>0.46775268777000001</v>
      </c>
      <c r="D1053" s="1">
        <v>2.7887977114400001E-2</v>
      </c>
      <c r="E1053" s="1" t="s">
        <v>16</v>
      </c>
      <c r="F1053" s="1">
        <v>0.46775268777000001</v>
      </c>
      <c r="G1053" s="1">
        <f>ABS(arithmetic_underlying_cor_CSD__2[[#This Row],[rho_BP]])*SQRT(139-2)/SQRT(1-ABS(arithmetic_underlying_cor_CSD__2[[#This Row],[rho_BP]])^2)</f>
        <v>6.1943165377224636</v>
      </c>
      <c r="H1053" s="1">
        <f>ABS(arithmetic_underlying_cor_CSD__2[[#This Row],[rho_ctrl]])*SQRT(201-2)/SQRT(1-ABS(arithmetic_underlying_cor_CSD__2[[#This Row],[rho_ctrl]])^2)</f>
        <v>0.3935614040075211</v>
      </c>
      <c r="I1053" s="1">
        <f xml:space="preserve"> _xlfn.T.DIST.2T(arithmetic_underlying_cor_CSD__2[[#This Row],[t1]],139-2)</f>
        <v>6.4082743777679122E-9</v>
      </c>
      <c r="J1053" s="1">
        <f xml:space="preserve"> _xlfn.T.DIST.2T(arithmetic_underlying_cor_CSD__2[[#This Row],[t2]],201-2)</f>
        <v>0.69432622358109763</v>
      </c>
      <c r="K1053" s="1">
        <f>arithmetic_underlying_cor_CSD__2[[#This Row],[p1]]*arithmetic_underlying_cor_CSD__2[[#This Row],[p2]]</f>
        <v>4.4494329483871026E-9</v>
      </c>
      <c r="L1053" s="1">
        <v>1052</v>
      </c>
      <c r="M1053" s="1">
        <f>(arithmetic_underlying_cor_CSD__2[[#This Row],[Rank]]/9906756)*0.05</f>
        <v>5.3095079761730284E-6</v>
      </c>
      <c r="N1053" s="1">
        <f>IF(arithmetic_underlying_cor_CSD__2[[#This Row],[p1p2]]&lt;arithmetic_underlying_cor_CSD__2[[#This Row],[Benjamini]],1,0)</f>
        <v>1</v>
      </c>
    </row>
    <row r="1054" spans="1:14" x14ac:dyDescent="0.35">
      <c r="A1054" s="1" t="s">
        <v>342</v>
      </c>
      <c r="B1054" s="1" t="s">
        <v>156</v>
      </c>
      <c r="C1054" s="1">
        <v>-0.466323014388</v>
      </c>
      <c r="D1054" s="1">
        <v>-2.7993358209000001E-2</v>
      </c>
      <c r="E1054" s="1" t="s">
        <v>16</v>
      </c>
      <c r="F1054" s="1">
        <v>-0.466323014388</v>
      </c>
      <c r="G1054" s="1">
        <f>ABS(arithmetic_underlying_cor_CSD__2[[#This Row],[rho_BP]])*SQRT(139-2)/SQRT(1-ABS(arithmetic_underlying_cor_CSD__2[[#This Row],[rho_BP]])^2)</f>
        <v>6.1701123269363984</v>
      </c>
      <c r="H1054" s="1">
        <f>ABS(arithmetic_underlying_cor_CSD__2[[#This Row],[rho_ctrl]])*SQRT(201-2)/SQRT(1-ABS(arithmetic_underlying_cor_CSD__2[[#This Row],[rho_ctrl]])^2)</f>
        <v>0.39504972980947667</v>
      </c>
      <c r="I1054" s="1">
        <f xml:space="preserve"> _xlfn.T.DIST.2T(arithmetic_underlying_cor_CSD__2[[#This Row],[t1]],139-2)</f>
        <v>7.2244225146350424E-9</v>
      </c>
      <c r="J1054" s="1">
        <f xml:space="preserve"> _xlfn.T.DIST.2T(arithmetic_underlying_cor_CSD__2[[#This Row],[t2]],201-2)</f>
        <v>0.69322930432100138</v>
      </c>
      <c r="K1054" s="1">
        <f>arithmetic_underlying_cor_CSD__2[[#This Row],[p1]]*arithmetic_underlying_cor_CSD__2[[#This Row],[p2]]</f>
        <v>5.0081813939414298E-9</v>
      </c>
      <c r="L1054" s="1">
        <v>1053</v>
      </c>
      <c r="M1054" s="1">
        <f>(arithmetic_underlying_cor_CSD__2[[#This Row],[Rank]]/9906756)*0.05</f>
        <v>5.3145550369868813E-6</v>
      </c>
      <c r="N1054" s="1">
        <f>IF(arithmetic_underlying_cor_CSD__2[[#This Row],[p1p2]]&lt;arithmetic_underlying_cor_CSD__2[[#This Row],[Benjamini]],1,0)</f>
        <v>1</v>
      </c>
    </row>
    <row r="1055" spans="1:14" x14ac:dyDescent="0.35">
      <c r="A1055" s="1" t="s">
        <v>156</v>
      </c>
      <c r="B1055" s="1" t="s">
        <v>342</v>
      </c>
      <c r="C1055" s="1">
        <v>-0.466323014388</v>
      </c>
      <c r="D1055" s="1">
        <v>-2.7993358209000001E-2</v>
      </c>
      <c r="E1055" s="1" t="s">
        <v>16</v>
      </c>
      <c r="F1055" s="1">
        <v>-0.466323014388</v>
      </c>
      <c r="G1055" s="1">
        <f>ABS(arithmetic_underlying_cor_CSD__2[[#This Row],[rho_BP]])*SQRT(139-2)/SQRT(1-ABS(arithmetic_underlying_cor_CSD__2[[#This Row],[rho_BP]])^2)</f>
        <v>6.1701123269363984</v>
      </c>
      <c r="H1055" s="1">
        <f>ABS(arithmetic_underlying_cor_CSD__2[[#This Row],[rho_ctrl]])*SQRT(201-2)/SQRT(1-ABS(arithmetic_underlying_cor_CSD__2[[#This Row],[rho_ctrl]])^2)</f>
        <v>0.39504972980947667</v>
      </c>
      <c r="I1055" s="1">
        <f xml:space="preserve"> _xlfn.T.DIST.2T(arithmetic_underlying_cor_CSD__2[[#This Row],[t1]],139-2)</f>
        <v>7.2244225146350424E-9</v>
      </c>
      <c r="J1055" s="1">
        <f xml:space="preserve"> _xlfn.T.DIST.2T(arithmetic_underlying_cor_CSD__2[[#This Row],[t2]],201-2)</f>
        <v>0.69322930432100138</v>
      </c>
      <c r="K1055" s="1">
        <f>arithmetic_underlying_cor_CSD__2[[#This Row],[p1]]*arithmetic_underlying_cor_CSD__2[[#This Row],[p2]]</f>
        <v>5.0081813939414298E-9</v>
      </c>
      <c r="L1055" s="1">
        <v>1054</v>
      </c>
      <c r="M1055" s="1">
        <f>(arithmetic_underlying_cor_CSD__2[[#This Row],[Rank]]/9906756)*0.05</f>
        <v>5.3196020978007334E-6</v>
      </c>
      <c r="N1055" s="1">
        <f>IF(arithmetic_underlying_cor_CSD__2[[#This Row],[p1p2]]&lt;arithmetic_underlying_cor_CSD__2[[#This Row],[Benjamini]],1,0)</f>
        <v>1</v>
      </c>
    </row>
    <row r="1056" spans="1:14" x14ac:dyDescent="0.35">
      <c r="A1056" s="1" t="s">
        <v>188</v>
      </c>
      <c r="B1056" s="1" t="s">
        <v>28</v>
      </c>
      <c r="C1056" s="1">
        <v>-0.46711876978400002</v>
      </c>
      <c r="D1056" s="1">
        <v>-2.26199054726E-2</v>
      </c>
      <c r="E1056" s="1" t="s">
        <v>16</v>
      </c>
      <c r="F1056" s="1">
        <v>-0.46711876978400002</v>
      </c>
      <c r="G1056" s="1">
        <f>ABS(arithmetic_underlying_cor_CSD__2[[#This Row],[rho_BP]])*SQRT(139-2)/SQRT(1-ABS(arithmetic_underlying_cor_CSD__2[[#This Row],[rho_BP]])^2)</f>
        <v>6.1835767239555048</v>
      </c>
      <c r="H1056" s="1">
        <f>ABS(arithmetic_underlying_cor_CSD__2[[#This Row],[rho_ctrl]])*SQRT(201-2)/SQRT(1-ABS(arithmetic_underlying_cor_CSD__2[[#This Row],[rho_ctrl]])^2)</f>
        <v>0.31917469931752607</v>
      </c>
      <c r="I1056" s="1">
        <f xml:space="preserve"> _xlfn.T.DIST.2T(arithmetic_underlying_cor_CSD__2[[#This Row],[t1]],139-2)</f>
        <v>6.7585716061590407E-9</v>
      </c>
      <c r="J1056" s="1">
        <f xml:space="preserve"> _xlfn.T.DIST.2T(arithmetic_underlying_cor_CSD__2[[#This Row],[t2]],201-2)</f>
        <v>0.74992882829245944</v>
      </c>
      <c r="K1056" s="1">
        <f>arithmetic_underlying_cor_CSD__2[[#This Row],[p1]]*arithmetic_underlying_cor_CSD__2[[#This Row],[p2]]</f>
        <v>5.0684476855375352E-9</v>
      </c>
      <c r="L1056" s="1">
        <v>1055</v>
      </c>
      <c r="M1056" s="1">
        <f>(arithmetic_underlying_cor_CSD__2[[#This Row],[Rank]]/9906756)*0.05</f>
        <v>5.3246491586145864E-6</v>
      </c>
      <c r="N1056" s="1">
        <f>IF(arithmetic_underlying_cor_CSD__2[[#This Row],[p1p2]]&lt;arithmetic_underlying_cor_CSD__2[[#This Row],[Benjamini]],1,0)</f>
        <v>1</v>
      </c>
    </row>
    <row r="1057" spans="1:14" x14ac:dyDescent="0.35">
      <c r="A1057" s="1" t="s">
        <v>28</v>
      </c>
      <c r="B1057" s="1" t="s">
        <v>188</v>
      </c>
      <c r="C1057" s="1">
        <v>-0.46711876978400002</v>
      </c>
      <c r="D1057" s="1">
        <v>-2.26199054726E-2</v>
      </c>
      <c r="E1057" s="1" t="s">
        <v>16</v>
      </c>
      <c r="F1057" s="1">
        <v>-0.46711876978400002</v>
      </c>
      <c r="G1057" s="1">
        <f>ABS(arithmetic_underlying_cor_CSD__2[[#This Row],[rho_BP]])*SQRT(139-2)/SQRT(1-ABS(arithmetic_underlying_cor_CSD__2[[#This Row],[rho_BP]])^2)</f>
        <v>6.1835767239555048</v>
      </c>
      <c r="H1057" s="1">
        <f>ABS(arithmetic_underlying_cor_CSD__2[[#This Row],[rho_ctrl]])*SQRT(201-2)/SQRT(1-ABS(arithmetic_underlying_cor_CSD__2[[#This Row],[rho_ctrl]])^2)</f>
        <v>0.31917469931752607</v>
      </c>
      <c r="I1057" s="1">
        <f xml:space="preserve"> _xlfn.T.DIST.2T(arithmetic_underlying_cor_CSD__2[[#This Row],[t1]],139-2)</f>
        <v>6.7585716061590407E-9</v>
      </c>
      <c r="J1057" s="1">
        <f xml:space="preserve"> _xlfn.T.DIST.2T(arithmetic_underlying_cor_CSD__2[[#This Row],[t2]],201-2)</f>
        <v>0.74992882829245944</v>
      </c>
      <c r="K1057" s="1">
        <f>arithmetic_underlying_cor_CSD__2[[#This Row],[p1]]*arithmetic_underlying_cor_CSD__2[[#This Row],[p2]]</f>
        <v>5.0684476855375352E-9</v>
      </c>
      <c r="L1057" s="1">
        <v>1056</v>
      </c>
      <c r="M1057" s="1">
        <f>(arithmetic_underlying_cor_CSD__2[[#This Row],[Rank]]/9906756)*0.05</f>
        <v>5.3296962194284385E-6</v>
      </c>
      <c r="N1057" s="1">
        <f>IF(arithmetic_underlying_cor_CSD__2[[#This Row],[p1p2]]&lt;arithmetic_underlying_cor_CSD__2[[#This Row],[Benjamini]],1,0)</f>
        <v>1</v>
      </c>
    </row>
    <row r="1058" spans="1:14" x14ac:dyDescent="0.35">
      <c r="A1058" s="1" t="s">
        <v>341</v>
      </c>
      <c r="B1058" s="1" t="s">
        <v>344</v>
      </c>
      <c r="C1058" s="1">
        <v>-0.46491233093500001</v>
      </c>
      <c r="D1058" s="1">
        <v>-3.0040484577099999E-2</v>
      </c>
      <c r="E1058" s="1" t="s">
        <v>16</v>
      </c>
      <c r="F1058" s="1">
        <v>-0.46491233093500001</v>
      </c>
      <c r="G1058" s="1">
        <f>ABS(arithmetic_underlying_cor_CSD__2[[#This Row],[rho_BP]])*SQRT(139-2)/SQRT(1-ABS(arithmetic_underlying_cor_CSD__2[[#This Row],[rho_BP]])^2)</f>
        <v>6.1462901736794722</v>
      </c>
      <c r="H1058" s="1">
        <f>ABS(arithmetic_underlying_cor_CSD__2[[#This Row],[rho_ctrl]])*SQRT(201-2)/SQRT(1-ABS(arithmetic_underlying_cor_CSD__2[[#This Row],[rho_ctrl]])^2)</f>
        <v>0.42396452711382954</v>
      </c>
      <c r="I1058" s="1">
        <f xml:space="preserve"> _xlfn.T.DIST.2T(arithmetic_underlying_cor_CSD__2[[#This Row],[t1]],139-2)</f>
        <v>8.1271826410536497E-9</v>
      </c>
      <c r="J1058" s="1">
        <f xml:space="preserve"> _xlfn.T.DIST.2T(arithmetic_underlying_cor_CSD__2[[#This Row],[t2]],201-2)</f>
        <v>0.67204960980612061</v>
      </c>
      <c r="K1058" s="1">
        <f>arithmetic_underlying_cor_CSD__2[[#This Row],[p1]]*arithmetic_underlying_cor_CSD__2[[#This Row],[p2]]</f>
        <v>5.4618699227431823E-9</v>
      </c>
      <c r="L1058" s="1">
        <v>1057</v>
      </c>
      <c r="M1058" s="1">
        <f>(arithmetic_underlying_cor_CSD__2[[#This Row],[Rank]]/9906756)*0.05</f>
        <v>5.3347432802422915E-6</v>
      </c>
      <c r="N1058" s="1">
        <f>IF(arithmetic_underlying_cor_CSD__2[[#This Row],[p1p2]]&lt;arithmetic_underlying_cor_CSD__2[[#This Row],[Benjamini]],1,0)</f>
        <v>1</v>
      </c>
    </row>
    <row r="1059" spans="1:14" x14ac:dyDescent="0.35">
      <c r="A1059" s="1" t="s">
        <v>344</v>
      </c>
      <c r="B1059" s="1" t="s">
        <v>341</v>
      </c>
      <c r="C1059" s="1">
        <v>-0.46491233093500001</v>
      </c>
      <c r="D1059" s="1">
        <v>-3.0040484577099999E-2</v>
      </c>
      <c r="E1059" s="1" t="s">
        <v>16</v>
      </c>
      <c r="F1059" s="1">
        <v>-0.46491233093500001</v>
      </c>
      <c r="G1059" s="1">
        <f>ABS(arithmetic_underlying_cor_CSD__2[[#This Row],[rho_BP]])*SQRT(139-2)/SQRT(1-ABS(arithmetic_underlying_cor_CSD__2[[#This Row],[rho_BP]])^2)</f>
        <v>6.1462901736794722</v>
      </c>
      <c r="H1059" s="1">
        <f>ABS(arithmetic_underlying_cor_CSD__2[[#This Row],[rho_ctrl]])*SQRT(201-2)/SQRT(1-ABS(arithmetic_underlying_cor_CSD__2[[#This Row],[rho_ctrl]])^2)</f>
        <v>0.42396452711382954</v>
      </c>
      <c r="I1059" s="1">
        <f xml:space="preserve"> _xlfn.T.DIST.2T(arithmetic_underlying_cor_CSD__2[[#This Row],[t1]],139-2)</f>
        <v>8.1271826410536497E-9</v>
      </c>
      <c r="J1059" s="1">
        <f xml:space="preserve"> _xlfn.T.DIST.2T(arithmetic_underlying_cor_CSD__2[[#This Row],[t2]],201-2)</f>
        <v>0.67204960980612061</v>
      </c>
      <c r="K1059" s="1">
        <f>arithmetic_underlying_cor_CSD__2[[#This Row],[p1]]*arithmetic_underlying_cor_CSD__2[[#This Row],[p2]]</f>
        <v>5.4618699227431823E-9</v>
      </c>
      <c r="L1059" s="1">
        <v>1058</v>
      </c>
      <c r="M1059" s="1">
        <f>(arithmetic_underlying_cor_CSD__2[[#This Row],[Rank]]/9906756)*0.05</f>
        <v>5.3397903410561444E-6</v>
      </c>
      <c r="N1059" s="1">
        <f>IF(arithmetic_underlying_cor_CSD__2[[#This Row],[p1p2]]&lt;arithmetic_underlying_cor_CSD__2[[#This Row],[Benjamini]],1,0)</f>
        <v>1</v>
      </c>
    </row>
    <row r="1060" spans="1:14" x14ac:dyDescent="0.35">
      <c r="A1060" s="1" t="s">
        <v>177</v>
      </c>
      <c r="B1060" s="1" t="s">
        <v>178</v>
      </c>
      <c r="C1060" s="1">
        <v>0.46858134532399998</v>
      </c>
      <c r="D1060" s="1">
        <v>-5.2602855721400003E-3</v>
      </c>
      <c r="E1060" s="1" t="s">
        <v>16</v>
      </c>
      <c r="F1060" s="1">
        <v>0.46858134532399998</v>
      </c>
      <c r="G1060" s="1">
        <f>ABS(arithmetic_underlying_cor_CSD__2[[#This Row],[rho_BP]])*SQRT(139-2)/SQRT(1-ABS(arithmetic_underlying_cor_CSD__2[[#This Row],[rho_BP]])^2)</f>
        <v>6.2083740799009268</v>
      </c>
      <c r="H1060" s="1">
        <f>ABS(arithmetic_underlying_cor_CSD__2[[#This Row],[rho_ctrl]])*SQRT(201-2)/SQRT(1-ABS(arithmetic_underlying_cor_CSD__2[[#This Row],[rho_ctrl]])^2)</f>
        <v>7.420648642008805E-2</v>
      </c>
      <c r="I1060" s="1">
        <f xml:space="preserve"> _xlfn.T.DIST.2T(arithmetic_underlying_cor_CSD__2[[#This Row],[t1]],139-2)</f>
        <v>5.9766207969658968E-9</v>
      </c>
      <c r="J1060" s="1">
        <f xml:space="preserve"> _xlfn.T.DIST.2T(arithmetic_underlying_cor_CSD__2[[#This Row],[t2]],201-2)</f>
        <v>0.94092062347456473</v>
      </c>
      <c r="K1060" s="1">
        <f>arithmetic_underlying_cor_CSD__2[[#This Row],[p1]]*arithmetic_underlying_cor_CSD__2[[#This Row],[p2]]</f>
        <v>5.6235257665522015E-9</v>
      </c>
      <c r="L1060" s="1">
        <v>1059</v>
      </c>
      <c r="M1060" s="1">
        <f>(arithmetic_underlying_cor_CSD__2[[#This Row],[Rank]]/9906756)*0.05</f>
        <v>5.3448374018699965E-6</v>
      </c>
      <c r="N1060" s="1">
        <f>IF(arithmetic_underlying_cor_CSD__2[[#This Row],[p1p2]]&lt;arithmetic_underlying_cor_CSD__2[[#This Row],[Benjamini]],1,0)</f>
        <v>1</v>
      </c>
    </row>
    <row r="1061" spans="1:14" x14ac:dyDescent="0.35">
      <c r="A1061" s="1" t="s">
        <v>178</v>
      </c>
      <c r="B1061" s="1" t="s">
        <v>177</v>
      </c>
      <c r="C1061" s="1">
        <v>0.46858134532399998</v>
      </c>
      <c r="D1061" s="1">
        <v>-5.2602855721400003E-3</v>
      </c>
      <c r="E1061" s="1" t="s">
        <v>16</v>
      </c>
      <c r="F1061" s="1">
        <v>0.46858134532399998</v>
      </c>
      <c r="G1061" s="1">
        <f>ABS(arithmetic_underlying_cor_CSD__2[[#This Row],[rho_BP]])*SQRT(139-2)/SQRT(1-ABS(arithmetic_underlying_cor_CSD__2[[#This Row],[rho_BP]])^2)</f>
        <v>6.2083740799009268</v>
      </c>
      <c r="H1061" s="1">
        <f>ABS(arithmetic_underlying_cor_CSD__2[[#This Row],[rho_ctrl]])*SQRT(201-2)/SQRT(1-ABS(arithmetic_underlying_cor_CSD__2[[#This Row],[rho_ctrl]])^2)</f>
        <v>7.420648642008805E-2</v>
      </c>
      <c r="I1061" s="1">
        <f xml:space="preserve"> _xlfn.T.DIST.2T(arithmetic_underlying_cor_CSD__2[[#This Row],[t1]],139-2)</f>
        <v>5.9766207969658968E-9</v>
      </c>
      <c r="J1061" s="1">
        <f xml:space="preserve"> _xlfn.T.DIST.2T(arithmetic_underlying_cor_CSD__2[[#This Row],[t2]],201-2)</f>
        <v>0.94092062347456473</v>
      </c>
      <c r="K1061" s="1">
        <f>arithmetic_underlying_cor_CSD__2[[#This Row],[p1]]*arithmetic_underlying_cor_CSD__2[[#This Row],[p2]]</f>
        <v>5.6235257665522015E-9</v>
      </c>
      <c r="L1061" s="1">
        <v>1060</v>
      </c>
      <c r="M1061" s="1">
        <f>(arithmetic_underlying_cor_CSD__2[[#This Row],[Rank]]/9906756)*0.05</f>
        <v>5.3498844626838495E-6</v>
      </c>
      <c r="N1061" s="1">
        <f>IF(arithmetic_underlying_cor_CSD__2[[#This Row],[p1p2]]&lt;arithmetic_underlying_cor_CSD__2[[#This Row],[Benjamini]],1,0)</f>
        <v>1</v>
      </c>
    </row>
    <row r="1062" spans="1:14" x14ac:dyDescent="0.35">
      <c r="A1062" s="1" t="s">
        <v>93</v>
      </c>
      <c r="B1062" s="1" t="s">
        <v>94</v>
      </c>
      <c r="C1062" s="1">
        <v>-0.46586433021599999</v>
      </c>
      <c r="D1062" s="1">
        <v>-2.15671731343E-2</v>
      </c>
      <c r="E1062" s="1" t="s">
        <v>16</v>
      </c>
      <c r="F1062" s="1">
        <v>-0.46586433021599999</v>
      </c>
      <c r="G1062" s="1">
        <f>ABS(arithmetic_underlying_cor_CSD__2[[#This Row],[rho_BP]])*SQRT(139-2)/SQRT(1-ABS(arithmetic_underlying_cor_CSD__2[[#This Row],[rho_BP]])^2)</f>
        <v>6.1623599676616498</v>
      </c>
      <c r="H1062" s="1">
        <f>ABS(arithmetic_underlying_cor_CSD__2[[#This Row],[rho_ctrl]])*SQRT(201-2)/SQRT(1-ABS(arithmetic_underlying_cor_CSD__2[[#This Row],[rho_ctrl]])^2)</f>
        <v>0.30431320003616136</v>
      </c>
      <c r="I1062" s="1">
        <f xml:space="preserve"> _xlfn.T.DIST.2T(arithmetic_underlying_cor_CSD__2[[#This Row],[t1]],139-2)</f>
        <v>7.5068151221902263E-9</v>
      </c>
      <c r="J1062" s="1">
        <f xml:space="preserve"> _xlfn.T.DIST.2T(arithmetic_underlying_cor_CSD__2[[#This Row],[t2]],201-2)</f>
        <v>0.76120727530811805</v>
      </c>
      <c r="K1062" s="1">
        <f>arithmetic_underlying_cor_CSD__2[[#This Row],[p1]]*arithmetic_underlying_cor_CSD__2[[#This Row],[p2]]</f>
        <v>5.7142422854041998E-9</v>
      </c>
      <c r="L1062" s="1">
        <v>1061</v>
      </c>
      <c r="M1062" s="1">
        <f>(arithmetic_underlying_cor_CSD__2[[#This Row],[Rank]]/9906756)*0.05</f>
        <v>5.3549315234977024E-6</v>
      </c>
      <c r="N1062" s="1">
        <f>IF(arithmetic_underlying_cor_CSD__2[[#This Row],[p1p2]]&lt;arithmetic_underlying_cor_CSD__2[[#This Row],[Benjamini]],1,0)</f>
        <v>1</v>
      </c>
    </row>
    <row r="1063" spans="1:14" x14ac:dyDescent="0.35">
      <c r="A1063" s="1" t="s">
        <v>94</v>
      </c>
      <c r="B1063" s="1" t="s">
        <v>93</v>
      </c>
      <c r="C1063" s="1">
        <v>-0.46586433021599999</v>
      </c>
      <c r="D1063" s="1">
        <v>-2.15671731343E-2</v>
      </c>
      <c r="E1063" s="1" t="s">
        <v>16</v>
      </c>
      <c r="F1063" s="1">
        <v>-0.46586433021599999</v>
      </c>
      <c r="G1063" s="1">
        <f>ABS(arithmetic_underlying_cor_CSD__2[[#This Row],[rho_BP]])*SQRT(139-2)/SQRT(1-ABS(arithmetic_underlying_cor_CSD__2[[#This Row],[rho_BP]])^2)</f>
        <v>6.1623599676616498</v>
      </c>
      <c r="H1063" s="1">
        <f>ABS(arithmetic_underlying_cor_CSD__2[[#This Row],[rho_ctrl]])*SQRT(201-2)/SQRT(1-ABS(arithmetic_underlying_cor_CSD__2[[#This Row],[rho_ctrl]])^2)</f>
        <v>0.30431320003616136</v>
      </c>
      <c r="I1063" s="1">
        <f xml:space="preserve"> _xlfn.T.DIST.2T(arithmetic_underlying_cor_CSD__2[[#This Row],[t1]],139-2)</f>
        <v>7.5068151221902263E-9</v>
      </c>
      <c r="J1063" s="1">
        <f xml:space="preserve"> _xlfn.T.DIST.2T(arithmetic_underlying_cor_CSD__2[[#This Row],[t2]],201-2)</f>
        <v>0.76120727530811805</v>
      </c>
      <c r="K1063" s="1">
        <f>arithmetic_underlying_cor_CSD__2[[#This Row],[p1]]*arithmetic_underlying_cor_CSD__2[[#This Row],[p2]]</f>
        <v>5.7142422854041998E-9</v>
      </c>
      <c r="L1063" s="1">
        <v>1062</v>
      </c>
      <c r="M1063" s="1">
        <f>(arithmetic_underlying_cor_CSD__2[[#This Row],[Rank]]/9906756)*0.05</f>
        <v>5.3599785843115554E-6</v>
      </c>
      <c r="N1063" s="1">
        <f>IF(arithmetic_underlying_cor_CSD__2[[#This Row],[p1p2]]&lt;arithmetic_underlying_cor_CSD__2[[#This Row],[Benjamini]],1,0)</f>
        <v>1</v>
      </c>
    </row>
    <row r="1064" spans="1:14" x14ac:dyDescent="0.35">
      <c r="A1064" s="1" t="s">
        <v>629</v>
      </c>
      <c r="B1064" s="1" t="s">
        <v>28</v>
      </c>
      <c r="C1064" s="1">
        <v>-0.46287004316500002</v>
      </c>
      <c r="D1064" s="1">
        <v>-3.5146957711400001E-2</v>
      </c>
      <c r="E1064" s="1" t="s">
        <v>16</v>
      </c>
      <c r="F1064" s="1">
        <v>-0.46287004316500002</v>
      </c>
      <c r="G1064" s="1">
        <f>ABS(arithmetic_underlying_cor_CSD__2[[#This Row],[rho_BP]])*SQRT(139-2)/SQRT(1-ABS(arithmetic_underlying_cor_CSD__2[[#This Row],[rho_BP]])^2)</f>
        <v>6.1119078448060318</v>
      </c>
      <c r="H1064" s="1">
        <f>ABS(arithmetic_underlying_cor_CSD__2[[#This Row],[rho_ctrl]])*SQRT(201-2)/SQRT(1-ABS(arithmetic_underlying_cor_CSD__2[[#This Row],[rho_ctrl]])^2)</f>
        <v>0.4961153754188703</v>
      </c>
      <c r="I1064" s="1">
        <f xml:space="preserve"> _xlfn.T.DIST.2T(arithmetic_underlying_cor_CSD__2[[#This Row],[t1]],139-2)</f>
        <v>9.6286046983460866E-9</v>
      </c>
      <c r="J1064" s="1">
        <f xml:space="preserve"> _xlfn.T.DIST.2T(arithmetic_underlying_cor_CSD__2[[#This Row],[t2]],201-2)</f>
        <v>0.62036051770995471</v>
      </c>
      <c r="K1064" s="1">
        <f>arithmetic_underlying_cor_CSD__2[[#This Row],[p1]]*arithmetic_underlying_cor_CSD__2[[#This Row],[p2]]</f>
        <v>5.9732061954904805E-9</v>
      </c>
      <c r="L1064" s="1">
        <v>1063</v>
      </c>
      <c r="M1064" s="1">
        <f>(arithmetic_underlying_cor_CSD__2[[#This Row],[Rank]]/9906756)*0.05</f>
        <v>5.3650256451254075E-6</v>
      </c>
      <c r="N1064" s="1">
        <f>IF(arithmetic_underlying_cor_CSD__2[[#This Row],[p1p2]]&lt;arithmetic_underlying_cor_CSD__2[[#This Row],[Benjamini]],1,0)</f>
        <v>1</v>
      </c>
    </row>
    <row r="1065" spans="1:14" x14ac:dyDescent="0.35">
      <c r="A1065" s="1" t="s">
        <v>28</v>
      </c>
      <c r="B1065" s="1" t="s">
        <v>629</v>
      </c>
      <c r="C1065" s="1">
        <v>-0.46287004316500002</v>
      </c>
      <c r="D1065" s="1">
        <v>-3.5146957711400001E-2</v>
      </c>
      <c r="E1065" s="1" t="s">
        <v>16</v>
      </c>
      <c r="F1065" s="1">
        <v>-0.46287004316500002</v>
      </c>
      <c r="G1065" s="1">
        <f>ABS(arithmetic_underlying_cor_CSD__2[[#This Row],[rho_BP]])*SQRT(139-2)/SQRT(1-ABS(arithmetic_underlying_cor_CSD__2[[#This Row],[rho_BP]])^2)</f>
        <v>6.1119078448060318</v>
      </c>
      <c r="H1065" s="1">
        <f>ABS(arithmetic_underlying_cor_CSD__2[[#This Row],[rho_ctrl]])*SQRT(201-2)/SQRT(1-ABS(arithmetic_underlying_cor_CSD__2[[#This Row],[rho_ctrl]])^2)</f>
        <v>0.4961153754188703</v>
      </c>
      <c r="I1065" s="1">
        <f xml:space="preserve"> _xlfn.T.DIST.2T(arithmetic_underlying_cor_CSD__2[[#This Row],[t1]],139-2)</f>
        <v>9.6286046983460866E-9</v>
      </c>
      <c r="J1065" s="1">
        <f xml:space="preserve"> _xlfn.T.DIST.2T(arithmetic_underlying_cor_CSD__2[[#This Row],[t2]],201-2)</f>
        <v>0.62036051770995471</v>
      </c>
      <c r="K1065" s="1">
        <f>arithmetic_underlying_cor_CSD__2[[#This Row],[p1]]*arithmetic_underlying_cor_CSD__2[[#This Row],[p2]]</f>
        <v>5.9732061954904805E-9</v>
      </c>
      <c r="L1065" s="1">
        <v>1064</v>
      </c>
      <c r="M1065" s="1">
        <f>(arithmetic_underlying_cor_CSD__2[[#This Row],[Rank]]/9906756)*0.05</f>
        <v>5.3700727059392605E-6</v>
      </c>
      <c r="N1065" s="1">
        <f>IF(arithmetic_underlying_cor_CSD__2[[#This Row],[p1p2]]&lt;arithmetic_underlying_cor_CSD__2[[#This Row],[Benjamini]],1,0)</f>
        <v>1</v>
      </c>
    </row>
    <row r="1066" spans="1:14" x14ac:dyDescent="0.35">
      <c r="A1066" s="1" t="s">
        <v>625</v>
      </c>
      <c r="B1066" s="1" t="s">
        <v>156</v>
      </c>
      <c r="C1066" s="1">
        <v>-0.46441243884900002</v>
      </c>
      <c r="D1066" s="1">
        <v>-2.61175447761E-2</v>
      </c>
      <c r="E1066" s="1" t="s">
        <v>16</v>
      </c>
      <c r="F1066" s="1">
        <v>-0.46441243884900002</v>
      </c>
      <c r="G1066" s="1">
        <f>ABS(arithmetic_underlying_cor_CSD__2[[#This Row],[rho_BP]])*SQRT(139-2)/SQRT(1-ABS(arithmetic_underlying_cor_CSD__2[[#This Row],[rho_BP]])^2)</f>
        <v>6.1378628698102542</v>
      </c>
      <c r="H1066" s="1">
        <f>ABS(arithmetic_underlying_cor_CSD__2[[#This Row],[rho_ctrl]])*SQRT(201-2)/SQRT(1-ABS(arithmetic_underlying_cor_CSD__2[[#This Row],[rho_ctrl]])^2)</f>
        <v>0.36855903191283884</v>
      </c>
      <c r="I1066" s="1">
        <f xml:space="preserve"> _xlfn.T.DIST.2T(arithmetic_underlying_cor_CSD__2[[#This Row],[t1]],139-2)</f>
        <v>8.4723810510091037E-9</v>
      </c>
      <c r="J1066" s="1">
        <f xml:space="preserve"> _xlfn.T.DIST.2T(arithmetic_underlying_cor_CSD__2[[#This Row],[t2]],201-2)</f>
        <v>0.71284822131920489</v>
      </c>
      <c r="K1066" s="1">
        <f>arithmetic_underlying_cor_CSD__2[[#This Row],[p1]]*arithmetic_underlying_cor_CSD__2[[#This Row],[p2]]</f>
        <v>6.0395217625503751E-9</v>
      </c>
      <c r="L1066" s="1">
        <v>1065</v>
      </c>
      <c r="M1066" s="1">
        <f>(arithmetic_underlying_cor_CSD__2[[#This Row],[Rank]]/9906756)*0.05</f>
        <v>5.3751197667531134E-6</v>
      </c>
      <c r="N1066" s="1">
        <f>IF(arithmetic_underlying_cor_CSD__2[[#This Row],[p1p2]]&lt;arithmetic_underlying_cor_CSD__2[[#This Row],[Benjamini]],1,0)</f>
        <v>1</v>
      </c>
    </row>
    <row r="1067" spans="1:14" x14ac:dyDescent="0.35">
      <c r="A1067" s="1" t="s">
        <v>156</v>
      </c>
      <c r="B1067" s="1" t="s">
        <v>625</v>
      </c>
      <c r="C1067" s="1">
        <v>-0.46441243884900002</v>
      </c>
      <c r="D1067" s="1">
        <v>-2.61175447761E-2</v>
      </c>
      <c r="E1067" s="1" t="s">
        <v>16</v>
      </c>
      <c r="F1067" s="1">
        <v>-0.46441243884900002</v>
      </c>
      <c r="G1067" s="1">
        <f>ABS(arithmetic_underlying_cor_CSD__2[[#This Row],[rho_BP]])*SQRT(139-2)/SQRT(1-ABS(arithmetic_underlying_cor_CSD__2[[#This Row],[rho_BP]])^2)</f>
        <v>6.1378628698102542</v>
      </c>
      <c r="H1067" s="1">
        <f>ABS(arithmetic_underlying_cor_CSD__2[[#This Row],[rho_ctrl]])*SQRT(201-2)/SQRT(1-ABS(arithmetic_underlying_cor_CSD__2[[#This Row],[rho_ctrl]])^2)</f>
        <v>0.36855903191283884</v>
      </c>
      <c r="I1067" s="1">
        <f xml:space="preserve"> _xlfn.T.DIST.2T(arithmetic_underlying_cor_CSD__2[[#This Row],[t1]],139-2)</f>
        <v>8.4723810510091037E-9</v>
      </c>
      <c r="J1067" s="1">
        <f xml:space="preserve"> _xlfn.T.DIST.2T(arithmetic_underlying_cor_CSD__2[[#This Row],[t2]],201-2)</f>
        <v>0.71284822131920489</v>
      </c>
      <c r="K1067" s="1">
        <f>arithmetic_underlying_cor_CSD__2[[#This Row],[p1]]*arithmetic_underlying_cor_CSD__2[[#This Row],[p2]]</f>
        <v>6.0395217625503751E-9</v>
      </c>
      <c r="L1067" s="1">
        <v>1066</v>
      </c>
      <c r="M1067" s="1">
        <f>(arithmetic_underlying_cor_CSD__2[[#This Row],[Rank]]/9906756)*0.05</f>
        <v>5.3801668275669655E-6</v>
      </c>
      <c r="N1067" s="1">
        <f>IF(arithmetic_underlying_cor_CSD__2[[#This Row],[p1p2]]&lt;arithmetic_underlying_cor_CSD__2[[#This Row],[Benjamini]],1,0)</f>
        <v>1</v>
      </c>
    </row>
    <row r="1068" spans="1:14" x14ac:dyDescent="0.35">
      <c r="A1068" s="1" t="s">
        <v>653</v>
      </c>
      <c r="B1068" s="1" t="s">
        <v>540</v>
      </c>
      <c r="C1068" s="1">
        <v>-0.46235424460399999</v>
      </c>
      <c r="D1068" s="1">
        <v>-3.6675899999999997E-2</v>
      </c>
      <c r="E1068" s="1" t="s">
        <v>16</v>
      </c>
      <c r="F1068" s="1">
        <v>-0.46235424460399999</v>
      </c>
      <c r="G1068" s="1">
        <f>ABS(arithmetic_underlying_cor_CSD__2[[#This Row],[rho_BP]])*SQRT(139-2)/SQRT(1-ABS(arithmetic_underlying_cor_CSD__2[[#This Row],[rho_BP]])^2)</f>
        <v>6.1032439151279281</v>
      </c>
      <c r="H1068" s="1">
        <f>ABS(arithmetic_underlying_cor_CSD__2[[#This Row],[rho_ctrl]])*SQRT(201-2)/SQRT(1-ABS(arithmetic_underlying_cor_CSD__2[[#This Row],[rho_ctrl]])^2)</f>
        <v>0.5177255572144378</v>
      </c>
      <c r="I1068" s="1">
        <f xml:space="preserve"> _xlfn.T.DIST.2T(arithmetic_underlying_cor_CSD__2[[#This Row],[t1]],139-2)</f>
        <v>1.0048041121649866E-8</v>
      </c>
      <c r="J1068" s="1">
        <f xml:space="preserve"> _xlfn.T.DIST.2T(arithmetic_underlying_cor_CSD__2[[#This Row],[t2]],201-2)</f>
        <v>0.60522482086290808</v>
      </c>
      <c r="K1068" s="1">
        <f>arithmetic_underlying_cor_CSD__2[[#This Row],[p1]]*arithmetic_underlying_cor_CSD__2[[#This Row],[p2]]</f>
        <v>6.0813238878736743E-9</v>
      </c>
      <c r="L1068" s="1">
        <v>1067</v>
      </c>
      <c r="M1068" s="1">
        <f>(arithmetic_underlying_cor_CSD__2[[#This Row],[Rank]]/9906756)*0.05</f>
        <v>5.3852138883808185E-6</v>
      </c>
      <c r="N1068" s="1">
        <f>IF(arithmetic_underlying_cor_CSD__2[[#This Row],[p1p2]]&lt;arithmetic_underlying_cor_CSD__2[[#This Row],[Benjamini]],1,0)</f>
        <v>1</v>
      </c>
    </row>
    <row r="1069" spans="1:14" x14ac:dyDescent="0.35">
      <c r="A1069" s="1" t="s">
        <v>540</v>
      </c>
      <c r="B1069" s="1" t="s">
        <v>653</v>
      </c>
      <c r="C1069" s="1">
        <v>-0.46235424460399999</v>
      </c>
      <c r="D1069" s="1">
        <v>-3.6675899999999997E-2</v>
      </c>
      <c r="E1069" s="1" t="s">
        <v>16</v>
      </c>
      <c r="F1069" s="1">
        <v>-0.46235424460399999</v>
      </c>
      <c r="G1069" s="1">
        <f>ABS(arithmetic_underlying_cor_CSD__2[[#This Row],[rho_BP]])*SQRT(139-2)/SQRT(1-ABS(arithmetic_underlying_cor_CSD__2[[#This Row],[rho_BP]])^2)</f>
        <v>6.1032439151279281</v>
      </c>
      <c r="H1069" s="1">
        <f>ABS(arithmetic_underlying_cor_CSD__2[[#This Row],[rho_ctrl]])*SQRT(201-2)/SQRT(1-ABS(arithmetic_underlying_cor_CSD__2[[#This Row],[rho_ctrl]])^2)</f>
        <v>0.5177255572144378</v>
      </c>
      <c r="I1069" s="1">
        <f xml:space="preserve"> _xlfn.T.DIST.2T(arithmetic_underlying_cor_CSD__2[[#This Row],[t1]],139-2)</f>
        <v>1.0048041121649866E-8</v>
      </c>
      <c r="J1069" s="1">
        <f xml:space="preserve"> _xlfn.T.DIST.2T(arithmetic_underlying_cor_CSD__2[[#This Row],[t2]],201-2)</f>
        <v>0.60522482086290808</v>
      </c>
      <c r="K1069" s="1">
        <f>arithmetic_underlying_cor_CSD__2[[#This Row],[p1]]*arithmetic_underlying_cor_CSD__2[[#This Row],[p2]]</f>
        <v>6.0813238878736743E-9</v>
      </c>
      <c r="L1069" s="1">
        <v>1068</v>
      </c>
      <c r="M1069" s="1">
        <f>(arithmetic_underlying_cor_CSD__2[[#This Row],[Rank]]/9906756)*0.05</f>
        <v>5.3902609491946706E-6</v>
      </c>
      <c r="N1069" s="1">
        <f>IF(arithmetic_underlying_cor_CSD__2[[#This Row],[p1p2]]&lt;arithmetic_underlying_cor_CSD__2[[#This Row],[Benjamini]],1,0)</f>
        <v>1</v>
      </c>
    </row>
    <row r="1070" spans="1:14" x14ac:dyDescent="0.35">
      <c r="A1070" s="1" t="s">
        <v>538</v>
      </c>
      <c r="B1070" s="1" t="s">
        <v>539</v>
      </c>
      <c r="C1070" s="1">
        <v>-0.46196962589899998</v>
      </c>
      <c r="D1070" s="1">
        <v>-3.4592485572099999E-2</v>
      </c>
      <c r="E1070" s="1" t="s">
        <v>16</v>
      </c>
      <c r="F1070" s="1">
        <v>-0.46196962589899998</v>
      </c>
      <c r="G1070" s="1">
        <f>ABS(arithmetic_underlying_cor_CSD__2[[#This Row],[rho_BP]])*SQRT(139-2)/SQRT(1-ABS(arithmetic_underlying_cor_CSD__2[[#This Row],[rho_BP]])^2)</f>
        <v>6.0967885591668391</v>
      </c>
      <c r="H1070" s="1">
        <f>ABS(arithmetic_underlying_cor_CSD__2[[#This Row],[rho_ctrl]])*SQRT(201-2)/SQRT(1-ABS(arithmetic_underlying_cor_CSD__2[[#This Row],[rho_ctrl]])^2)</f>
        <v>0.48827929557943772</v>
      </c>
      <c r="I1070" s="1">
        <f xml:space="preserve"> _xlfn.T.DIST.2T(arithmetic_underlying_cor_CSD__2[[#This Row],[t1]],139-2)</f>
        <v>1.0372177300074586E-8</v>
      </c>
      <c r="J1070" s="1">
        <f xml:space="preserve"> _xlfn.T.DIST.2T(arithmetic_underlying_cor_CSD__2[[#This Row],[t2]],201-2)</f>
        <v>0.62588961943404664</v>
      </c>
      <c r="K1070" s="1">
        <f>arithmetic_underlying_cor_CSD__2[[#This Row],[p1]]*arithmetic_underlying_cor_CSD__2[[#This Row],[p2]]</f>
        <v>6.4918381030461398E-9</v>
      </c>
      <c r="L1070" s="1">
        <v>1069</v>
      </c>
      <c r="M1070" s="1">
        <f>(arithmetic_underlying_cor_CSD__2[[#This Row],[Rank]]/9906756)*0.05</f>
        <v>5.3953080100085236E-6</v>
      </c>
      <c r="N1070" s="1">
        <f>IF(arithmetic_underlying_cor_CSD__2[[#This Row],[p1p2]]&lt;arithmetic_underlying_cor_CSD__2[[#This Row],[Benjamini]],1,0)</f>
        <v>1</v>
      </c>
    </row>
    <row r="1071" spans="1:14" x14ac:dyDescent="0.35">
      <c r="A1071" s="1" t="s">
        <v>539</v>
      </c>
      <c r="B1071" s="1" t="s">
        <v>538</v>
      </c>
      <c r="C1071" s="1">
        <v>-0.46196962589899998</v>
      </c>
      <c r="D1071" s="1">
        <v>-3.4592485572099999E-2</v>
      </c>
      <c r="E1071" s="1" t="s">
        <v>16</v>
      </c>
      <c r="F1071" s="1">
        <v>-0.46196962589899998</v>
      </c>
      <c r="G1071" s="1">
        <f>ABS(arithmetic_underlying_cor_CSD__2[[#This Row],[rho_BP]])*SQRT(139-2)/SQRT(1-ABS(arithmetic_underlying_cor_CSD__2[[#This Row],[rho_BP]])^2)</f>
        <v>6.0967885591668391</v>
      </c>
      <c r="H1071" s="1">
        <f>ABS(arithmetic_underlying_cor_CSD__2[[#This Row],[rho_ctrl]])*SQRT(201-2)/SQRT(1-ABS(arithmetic_underlying_cor_CSD__2[[#This Row],[rho_ctrl]])^2)</f>
        <v>0.48827929557943772</v>
      </c>
      <c r="I1071" s="1">
        <f xml:space="preserve"> _xlfn.T.DIST.2T(arithmetic_underlying_cor_CSD__2[[#This Row],[t1]],139-2)</f>
        <v>1.0372177300074586E-8</v>
      </c>
      <c r="J1071" s="1">
        <f xml:space="preserve"> _xlfn.T.DIST.2T(arithmetic_underlying_cor_CSD__2[[#This Row],[t2]],201-2)</f>
        <v>0.62588961943404664</v>
      </c>
      <c r="K1071" s="1">
        <f>arithmetic_underlying_cor_CSD__2[[#This Row],[p1]]*arithmetic_underlying_cor_CSD__2[[#This Row],[p2]]</f>
        <v>6.4918381030461398E-9</v>
      </c>
      <c r="L1071" s="1">
        <v>1070</v>
      </c>
      <c r="M1071" s="1">
        <f>(arithmetic_underlying_cor_CSD__2[[#This Row],[Rank]]/9906756)*0.05</f>
        <v>5.4003550708223765E-6</v>
      </c>
      <c r="N1071" s="1">
        <f>IF(arithmetic_underlying_cor_CSD__2[[#This Row],[p1p2]]&lt;arithmetic_underlying_cor_CSD__2[[#This Row],[Benjamini]],1,0)</f>
        <v>1</v>
      </c>
    </row>
    <row r="1072" spans="1:14" x14ac:dyDescent="0.35">
      <c r="A1072" s="1" t="s">
        <v>715</v>
      </c>
      <c r="B1072" s="1" t="s">
        <v>716</v>
      </c>
      <c r="C1072" s="1">
        <v>-0.46174881510799998</v>
      </c>
      <c r="D1072" s="1">
        <v>-3.2423846268699999E-2</v>
      </c>
      <c r="E1072" s="1" t="s">
        <v>16</v>
      </c>
      <c r="F1072" s="1">
        <v>-0.46174881510799998</v>
      </c>
      <c r="G1072" s="1">
        <f>ABS(arithmetic_underlying_cor_CSD__2[[#This Row],[rho_BP]])*SQRT(139-2)/SQRT(1-ABS(arithmetic_underlying_cor_CSD__2[[#This Row],[rho_BP]])^2)</f>
        <v>6.0930844958421693</v>
      </c>
      <c r="H1072" s="1">
        <f>ABS(arithmetic_underlying_cor_CSD__2[[#This Row],[rho_ctrl]])*SQRT(201-2)/SQRT(1-ABS(arithmetic_underlying_cor_CSD__2[[#This Row],[rho_ctrl]])^2)</f>
        <v>0.45763525931867616</v>
      </c>
      <c r="I1072" s="1">
        <f xml:space="preserve"> _xlfn.T.DIST.2T(arithmetic_underlying_cor_CSD__2[[#This Row],[t1]],139-2)</f>
        <v>1.0562781140461751E-8</v>
      </c>
      <c r="J1072" s="1">
        <f xml:space="preserve"> _xlfn.T.DIST.2T(arithmetic_underlying_cor_CSD__2[[#This Row],[t2]],201-2)</f>
        <v>0.64771376327074048</v>
      </c>
      <c r="K1072" s="1">
        <f>arithmetic_underlying_cor_CSD__2[[#This Row],[p1]]*arithmetic_underlying_cor_CSD__2[[#This Row],[p2]]</f>
        <v>6.8416587230936847E-9</v>
      </c>
      <c r="L1072" s="1">
        <v>1071</v>
      </c>
      <c r="M1072" s="1">
        <f>(arithmetic_underlying_cor_CSD__2[[#This Row],[Rank]]/9906756)*0.05</f>
        <v>5.4054021316362295E-6</v>
      </c>
      <c r="N1072" s="1">
        <f>IF(arithmetic_underlying_cor_CSD__2[[#This Row],[p1p2]]&lt;arithmetic_underlying_cor_CSD__2[[#This Row],[Benjamini]],1,0)</f>
        <v>1</v>
      </c>
    </row>
    <row r="1073" spans="1:14" x14ac:dyDescent="0.35">
      <c r="A1073" s="1" t="s">
        <v>716</v>
      </c>
      <c r="B1073" s="1" t="s">
        <v>715</v>
      </c>
      <c r="C1073" s="1">
        <v>-0.46174881510799998</v>
      </c>
      <c r="D1073" s="1">
        <v>-3.2423846268699999E-2</v>
      </c>
      <c r="E1073" s="1" t="s">
        <v>16</v>
      </c>
      <c r="F1073" s="1">
        <v>-0.46174881510799998</v>
      </c>
      <c r="G1073" s="1">
        <f>ABS(arithmetic_underlying_cor_CSD__2[[#This Row],[rho_BP]])*SQRT(139-2)/SQRT(1-ABS(arithmetic_underlying_cor_CSD__2[[#This Row],[rho_BP]])^2)</f>
        <v>6.0930844958421693</v>
      </c>
      <c r="H1073" s="1">
        <f>ABS(arithmetic_underlying_cor_CSD__2[[#This Row],[rho_ctrl]])*SQRT(201-2)/SQRT(1-ABS(arithmetic_underlying_cor_CSD__2[[#This Row],[rho_ctrl]])^2)</f>
        <v>0.45763525931867616</v>
      </c>
      <c r="I1073" s="1">
        <f xml:space="preserve"> _xlfn.T.DIST.2T(arithmetic_underlying_cor_CSD__2[[#This Row],[t1]],139-2)</f>
        <v>1.0562781140461751E-8</v>
      </c>
      <c r="J1073" s="1">
        <f xml:space="preserve"> _xlfn.T.DIST.2T(arithmetic_underlying_cor_CSD__2[[#This Row],[t2]],201-2)</f>
        <v>0.64771376327074048</v>
      </c>
      <c r="K1073" s="1">
        <f>arithmetic_underlying_cor_CSD__2[[#This Row],[p1]]*arithmetic_underlying_cor_CSD__2[[#This Row],[p2]]</f>
        <v>6.8416587230936847E-9</v>
      </c>
      <c r="L1073" s="1">
        <v>1072</v>
      </c>
      <c r="M1073" s="1">
        <f>(arithmetic_underlying_cor_CSD__2[[#This Row],[Rank]]/9906756)*0.05</f>
        <v>5.4104491924500824E-6</v>
      </c>
      <c r="N1073" s="1">
        <f>IF(arithmetic_underlying_cor_CSD__2[[#This Row],[p1p2]]&lt;arithmetic_underlying_cor_CSD__2[[#This Row],[Benjamini]],1,0)</f>
        <v>1</v>
      </c>
    </row>
    <row r="1074" spans="1:14" x14ac:dyDescent="0.35">
      <c r="A1074" s="1" t="s">
        <v>456</v>
      </c>
      <c r="B1074" s="1" t="s">
        <v>28</v>
      </c>
      <c r="C1074" s="1">
        <v>-0.461992820144</v>
      </c>
      <c r="D1074" s="1">
        <v>3.0849220895500001E-2</v>
      </c>
      <c r="E1074" s="1" t="s">
        <v>16</v>
      </c>
      <c r="F1074" s="1">
        <v>-0.461992820144</v>
      </c>
      <c r="G1074" s="1">
        <f>ABS(arithmetic_underlying_cor_CSD__2[[#This Row],[rho_BP]])*SQRT(139-2)/SQRT(1-ABS(arithmetic_underlying_cor_CSD__2[[#This Row],[rho_BP]])^2)</f>
        <v>6.097177722292078</v>
      </c>
      <c r="H1074" s="1">
        <f>ABS(arithmetic_underlying_cor_CSD__2[[#This Row],[rho_ctrl]])*SQRT(201-2)/SQRT(1-ABS(arithmetic_underlying_cor_CSD__2[[#This Row],[rho_ctrl]])^2)</f>
        <v>0.43538903797254125</v>
      </c>
      <c r="I1074" s="1">
        <f xml:space="preserve"> _xlfn.T.DIST.2T(arithmetic_underlying_cor_CSD__2[[#This Row],[t1]],139-2)</f>
        <v>1.0352348975817133E-8</v>
      </c>
      <c r="J1074" s="1">
        <f xml:space="preserve"> _xlfn.T.DIST.2T(arithmetic_underlying_cor_CSD__2[[#This Row],[t2]],201-2)</f>
        <v>0.66375192014817708</v>
      </c>
      <c r="K1074" s="1">
        <f>arithmetic_underlying_cor_CSD__2[[#This Row],[p1]]*arithmetic_underlying_cor_CSD__2[[#This Row],[p2]]</f>
        <v>6.8713915107426358E-9</v>
      </c>
      <c r="L1074" s="1">
        <v>1073</v>
      </c>
      <c r="M1074" s="1">
        <f>(arithmetic_underlying_cor_CSD__2[[#This Row],[Rank]]/9906756)*0.05</f>
        <v>5.4154962532639345E-6</v>
      </c>
      <c r="N1074" s="1">
        <f>IF(arithmetic_underlying_cor_CSD__2[[#This Row],[p1p2]]&lt;arithmetic_underlying_cor_CSD__2[[#This Row],[Benjamini]],1,0)</f>
        <v>1</v>
      </c>
    </row>
    <row r="1075" spans="1:14" x14ac:dyDescent="0.35">
      <c r="A1075" s="1" t="s">
        <v>28</v>
      </c>
      <c r="B1075" s="1" t="s">
        <v>456</v>
      </c>
      <c r="C1075" s="1">
        <v>-0.461992820144</v>
      </c>
      <c r="D1075" s="1">
        <v>3.0849220895500001E-2</v>
      </c>
      <c r="E1075" s="1" t="s">
        <v>16</v>
      </c>
      <c r="F1075" s="1">
        <v>-0.461992820144</v>
      </c>
      <c r="G1075" s="1">
        <f>ABS(arithmetic_underlying_cor_CSD__2[[#This Row],[rho_BP]])*SQRT(139-2)/SQRT(1-ABS(arithmetic_underlying_cor_CSD__2[[#This Row],[rho_BP]])^2)</f>
        <v>6.097177722292078</v>
      </c>
      <c r="H1075" s="1">
        <f>ABS(arithmetic_underlying_cor_CSD__2[[#This Row],[rho_ctrl]])*SQRT(201-2)/SQRT(1-ABS(arithmetic_underlying_cor_CSD__2[[#This Row],[rho_ctrl]])^2)</f>
        <v>0.43538903797254125</v>
      </c>
      <c r="I1075" s="1">
        <f xml:space="preserve"> _xlfn.T.DIST.2T(arithmetic_underlying_cor_CSD__2[[#This Row],[t1]],139-2)</f>
        <v>1.0352348975817133E-8</v>
      </c>
      <c r="J1075" s="1">
        <f xml:space="preserve"> _xlfn.T.DIST.2T(arithmetic_underlying_cor_CSD__2[[#This Row],[t2]],201-2)</f>
        <v>0.66375192014817708</v>
      </c>
      <c r="K1075" s="1">
        <f>arithmetic_underlying_cor_CSD__2[[#This Row],[p1]]*arithmetic_underlying_cor_CSD__2[[#This Row],[p2]]</f>
        <v>6.8713915107426358E-9</v>
      </c>
      <c r="L1075" s="1">
        <v>1074</v>
      </c>
      <c r="M1075" s="1">
        <f>(arithmetic_underlying_cor_CSD__2[[#This Row],[Rank]]/9906756)*0.05</f>
        <v>5.4205433140777875E-6</v>
      </c>
      <c r="N1075" s="1">
        <f>IF(arithmetic_underlying_cor_CSD__2[[#This Row],[p1p2]]&lt;arithmetic_underlying_cor_CSD__2[[#This Row],[Benjamini]],1,0)</f>
        <v>1</v>
      </c>
    </row>
    <row r="1076" spans="1:14" x14ac:dyDescent="0.35">
      <c r="A1076" s="1" t="s">
        <v>442</v>
      </c>
      <c r="B1076" s="1" t="s">
        <v>443</v>
      </c>
      <c r="C1076" s="1">
        <v>-0.46034382589900003</v>
      </c>
      <c r="D1076" s="1">
        <v>-3.0600874129400001E-2</v>
      </c>
      <c r="E1076" s="1" t="s">
        <v>16</v>
      </c>
      <c r="F1076" s="1">
        <v>-0.46034382589900003</v>
      </c>
      <c r="G1076" s="1">
        <f>ABS(arithmetic_underlying_cor_CSD__2[[#This Row],[rho_BP]])*SQRT(139-2)/SQRT(1-ABS(arithmetic_underlying_cor_CSD__2[[#This Row],[rho_BP]])^2)</f>
        <v>6.0695496990485918</v>
      </c>
      <c r="H1076" s="1">
        <f>ABS(arithmetic_underlying_cor_CSD__2[[#This Row],[rho_ctrl]])*SQRT(201-2)/SQRT(1-ABS(arithmetic_underlying_cor_CSD__2[[#This Row],[rho_ctrl]])^2)</f>
        <v>0.43188070891309288</v>
      </c>
      <c r="I1076" s="1">
        <f xml:space="preserve"> _xlfn.T.DIST.2T(arithmetic_underlying_cor_CSD__2[[#This Row],[t1]],139-2)</f>
        <v>1.1856785720641598E-8</v>
      </c>
      <c r="J1076" s="1">
        <f xml:space="preserve"> _xlfn.T.DIST.2T(arithmetic_underlying_cor_CSD__2[[#This Row],[t2]],201-2)</f>
        <v>0.66629568289386076</v>
      </c>
      <c r="K1076" s="1">
        <f>arithmetic_underlying_cor_CSD__2[[#This Row],[p1]]*arithmetic_underlying_cor_CSD__2[[#This Row],[p2]]</f>
        <v>7.9001251386610716E-9</v>
      </c>
      <c r="L1076" s="1">
        <v>1075</v>
      </c>
      <c r="M1076" s="1">
        <f>(arithmetic_underlying_cor_CSD__2[[#This Row],[Rank]]/9906756)*0.05</f>
        <v>5.4255903748916396E-6</v>
      </c>
      <c r="N1076" s="1">
        <f>IF(arithmetic_underlying_cor_CSD__2[[#This Row],[p1p2]]&lt;arithmetic_underlying_cor_CSD__2[[#This Row],[Benjamini]],1,0)</f>
        <v>1</v>
      </c>
    </row>
    <row r="1077" spans="1:14" x14ac:dyDescent="0.35">
      <c r="A1077" s="1" t="s">
        <v>443</v>
      </c>
      <c r="B1077" s="1" t="s">
        <v>442</v>
      </c>
      <c r="C1077" s="1">
        <v>-0.46034382589900003</v>
      </c>
      <c r="D1077" s="1">
        <v>-3.0600874129400001E-2</v>
      </c>
      <c r="E1077" s="1" t="s">
        <v>16</v>
      </c>
      <c r="F1077" s="1">
        <v>-0.46034382589900003</v>
      </c>
      <c r="G1077" s="1">
        <f>ABS(arithmetic_underlying_cor_CSD__2[[#This Row],[rho_BP]])*SQRT(139-2)/SQRT(1-ABS(arithmetic_underlying_cor_CSD__2[[#This Row],[rho_BP]])^2)</f>
        <v>6.0695496990485918</v>
      </c>
      <c r="H1077" s="1">
        <f>ABS(arithmetic_underlying_cor_CSD__2[[#This Row],[rho_ctrl]])*SQRT(201-2)/SQRT(1-ABS(arithmetic_underlying_cor_CSD__2[[#This Row],[rho_ctrl]])^2)</f>
        <v>0.43188070891309288</v>
      </c>
      <c r="I1077" s="1">
        <f xml:space="preserve"> _xlfn.T.DIST.2T(arithmetic_underlying_cor_CSD__2[[#This Row],[t1]],139-2)</f>
        <v>1.1856785720641598E-8</v>
      </c>
      <c r="J1077" s="1">
        <f xml:space="preserve"> _xlfn.T.DIST.2T(arithmetic_underlying_cor_CSD__2[[#This Row],[t2]],201-2)</f>
        <v>0.66629568289386076</v>
      </c>
      <c r="K1077" s="1">
        <f>arithmetic_underlying_cor_CSD__2[[#This Row],[p1]]*arithmetic_underlying_cor_CSD__2[[#This Row],[p2]]</f>
        <v>7.9001251386610716E-9</v>
      </c>
      <c r="L1077" s="1">
        <v>1076</v>
      </c>
      <c r="M1077" s="1">
        <f>(arithmetic_underlying_cor_CSD__2[[#This Row],[Rank]]/9906756)*0.05</f>
        <v>5.4306374357054926E-6</v>
      </c>
      <c r="N1077" s="1">
        <f>IF(arithmetic_underlying_cor_CSD__2[[#This Row],[p1p2]]&lt;arithmetic_underlying_cor_CSD__2[[#This Row],[Benjamini]],1,0)</f>
        <v>1</v>
      </c>
    </row>
    <row r="1078" spans="1:14" x14ac:dyDescent="0.35">
      <c r="A1078" s="1" t="s">
        <v>104</v>
      </c>
      <c r="B1078" s="1" t="s">
        <v>105</v>
      </c>
      <c r="C1078" s="1">
        <v>0.464234093525</v>
      </c>
      <c r="D1078" s="1">
        <v>-4.6226442786100001E-3</v>
      </c>
      <c r="E1078" s="1" t="s">
        <v>16</v>
      </c>
      <c r="F1078" s="1">
        <v>0.464234093525</v>
      </c>
      <c r="G1078" s="1">
        <f>ABS(arithmetic_underlying_cor_CSD__2[[#This Row],[rho_BP]])*SQRT(139-2)/SQRT(1-ABS(arithmetic_underlying_cor_CSD__2[[#This Row],[rho_BP]])^2)</f>
        <v>6.1348580917758566</v>
      </c>
      <c r="H1078" s="1">
        <f>ABS(arithmetic_underlying_cor_CSD__2[[#This Row],[rho_ctrl]])*SQRT(201-2)/SQRT(1-ABS(arithmetic_underlying_cor_CSD__2[[#This Row],[rho_ctrl]])^2)</f>
        <v>6.5211119112975932E-2</v>
      </c>
      <c r="I1078" s="1">
        <f xml:space="preserve"> _xlfn.T.DIST.2T(arithmetic_underlying_cor_CSD__2[[#This Row],[t1]],139-2)</f>
        <v>8.5989146904001164E-9</v>
      </c>
      <c r="J1078" s="1">
        <f xml:space="preserve"> _xlfn.T.DIST.2T(arithmetic_underlying_cor_CSD__2[[#This Row],[t2]],201-2)</f>
        <v>0.9480713707307884</v>
      </c>
      <c r="K1078" s="1">
        <f>arithmetic_underlying_cor_CSD__2[[#This Row],[p1]]*arithmetic_underlying_cor_CSD__2[[#This Row],[p2]]</f>
        <v>8.1523848373247511E-9</v>
      </c>
      <c r="L1078" s="1">
        <v>1077</v>
      </c>
      <c r="M1078" s="1">
        <f>(arithmetic_underlying_cor_CSD__2[[#This Row],[Rank]]/9906756)*0.05</f>
        <v>5.4356844965193455E-6</v>
      </c>
      <c r="N1078" s="1">
        <f>IF(arithmetic_underlying_cor_CSD__2[[#This Row],[p1p2]]&lt;arithmetic_underlying_cor_CSD__2[[#This Row],[Benjamini]],1,0)</f>
        <v>1</v>
      </c>
    </row>
    <row r="1079" spans="1:14" x14ac:dyDescent="0.35">
      <c r="A1079" s="1" t="s">
        <v>105</v>
      </c>
      <c r="B1079" s="1" t="s">
        <v>104</v>
      </c>
      <c r="C1079" s="1">
        <v>0.464234093525</v>
      </c>
      <c r="D1079" s="1">
        <v>-4.6226442786100001E-3</v>
      </c>
      <c r="E1079" s="1" t="s">
        <v>16</v>
      </c>
      <c r="F1079" s="1">
        <v>0.464234093525</v>
      </c>
      <c r="G1079" s="1">
        <f>ABS(arithmetic_underlying_cor_CSD__2[[#This Row],[rho_BP]])*SQRT(139-2)/SQRT(1-ABS(arithmetic_underlying_cor_CSD__2[[#This Row],[rho_BP]])^2)</f>
        <v>6.1348580917758566</v>
      </c>
      <c r="H1079" s="1">
        <f>ABS(arithmetic_underlying_cor_CSD__2[[#This Row],[rho_ctrl]])*SQRT(201-2)/SQRT(1-ABS(arithmetic_underlying_cor_CSD__2[[#This Row],[rho_ctrl]])^2)</f>
        <v>6.5211119112975932E-2</v>
      </c>
      <c r="I1079" s="1">
        <f xml:space="preserve"> _xlfn.T.DIST.2T(arithmetic_underlying_cor_CSD__2[[#This Row],[t1]],139-2)</f>
        <v>8.5989146904001164E-9</v>
      </c>
      <c r="J1079" s="1">
        <f xml:space="preserve"> _xlfn.T.DIST.2T(arithmetic_underlying_cor_CSD__2[[#This Row],[t2]],201-2)</f>
        <v>0.9480713707307884</v>
      </c>
      <c r="K1079" s="1">
        <f>arithmetic_underlying_cor_CSD__2[[#This Row],[p1]]*arithmetic_underlying_cor_CSD__2[[#This Row],[p2]]</f>
        <v>8.1523848373247511E-9</v>
      </c>
      <c r="L1079" s="1">
        <v>1078</v>
      </c>
      <c r="M1079" s="1">
        <f>(arithmetic_underlying_cor_CSD__2[[#This Row],[Rank]]/9906756)*0.05</f>
        <v>5.4407315573331976E-6</v>
      </c>
      <c r="N1079" s="1">
        <f>IF(arithmetic_underlying_cor_CSD__2[[#This Row],[p1p2]]&lt;arithmetic_underlying_cor_CSD__2[[#This Row],[Benjamini]],1,0)</f>
        <v>1</v>
      </c>
    </row>
    <row r="1080" spans="1:14" x14ac:dyDescent="0.35">
      <c r="A1080" s="1" t="s">
        <v>494</v>
      </c>
      <c r="B1080" s="1" t="s">
        <v>506</v>
      </c>
      <c r="C1080" s="1">
        <v>0.46301561151100001</v>
      </c>
      <c r="D1080" s="1">
        <v>-1.2620122388099999E-2</v>
      </c>
      <c r="E1080" s="1" t="s">
        <v>16</v>
      </c>
      <c r="F1080" s="1">
        <v>0.46301561151100001</v>
      </c>
      <c r="G1080" s="1">
        <f>ABS(arithmetic_underlying_cor_CSD__2[[#This Row],[rho_BP]])*SQRT(139-2)/SQRT(1-ABS(arithmetic_underlying_cor_CSD__2[[#This Row],[rho_BP]])^2)</f>
        <v>6.1143544022753531</v>
      </c>
      <c r="H1080" s="1">
        <f>ABS(arithmetic_underlying_cor_CSD__2[[#This Row],[rho_ctrl]])*SQRT(201-2)/SQRT(1-ABS(arithmetic_underlying_cor_CSD__2[[#This Row],[rho_ctrl]])^2)</f>
        <v>0.1780429133484544</v>
      </c>
      <c r="I1080" s="1">
        <f xml:space="preserve"> _xlfn.T.DIST.2T(arithmetic_underlying_cor_CSD__2[[#This Row],[t1]],139-2)</f>
        <v>9.5133101723169236E-9</v>
      </c>
      <c r="J1080" s="1">
        <f xml:space="preserve"> _xlfn.T.DIST.2T(arithmetic_underlying_cor_CSD__2[[#This Row],[t2]],201-2)</f>
        <v>0.85887038338078203</v>
      </c>
      <c r="K1080" s="1">
        <f>arithmetic_underlying_cor_CSD__2[[#This Row],[p1]]*arithmetic_underlying_cor_CSD__2[[#This Row],[p2]]</f>
        <v>8.1707003549181302E-9</v>
      </c>
      <c r="L1080" s="1">
        <v>1079</v>
      </c>
      <c r="M1080" s="1">
        <f>(arithmetic_underlying_cor_CSD__2[[#This Row],[Rank]]/9906756)*0.05</f>
        <v>5.4457786181470506E-6</v>
      </c>
      <c r="N1080" s="1">
        <f>IF(arithmetic_underlying_cor_CSD__2[[#This Row],[p1p2]]&lt;arithmetic_underlying_cor_CSD__2[[#This Row],[Benjamini]],1,0)</f>
        <v>1</v>
      </c>
    </row>
    <row r="1081" spans="1:14" x14ac:dyDescent="0.35">
      <c r="A1081" s="1" t="s">
        <v>506</v>
      </c>
      <c r="B1081" s="1" t="s">
        <v>494</v>
      </c>
      <c r="C1081" s="1">
        <v>0.46301561151100001</v>
      </c>
      <c r="D1081" s="1">
        <v>-1.2620122388099999E-2</v>
      </c>
      <c r="E1081" s="1" t="s">
        <v>16</v>
      </c>
      <c r="F1081" s="1">
        <v>0.46301561151100001</v>
      </c>
      <c r="G1081" s="1">
        <f>ABS(arithmetic_underlying_cor_CSD__2[[#This Row],[rho_BP]])*SQRT(139-2)/SQRT(1-ABS(arithmetic_underlying_cor_CSD__2[[#This Row],[rho_BP]])^2)</f>
        <v>6.1143544022753531</v>
      </c>
      <c r="H1081" s="1">
        <f>ABS(arithmetic_underlying_cor_CSD__2[[#This Row],[rho_ctrl]])*SQRT(201-2)/SQRT(1-ABS(arithmetic_underlying_cor_CSD__2[[#This Row],[rho_ctrl]])^2)</f>
        <v>0.1780429133484544</v>
      </c>
      <c r="I1081" s="1">
        <f xml:space="preserve"> _xlfn.T.DIST.2T(arithmetic_underlying_cor_CSD__2[[#This Row],[t1]],139-2)</f>
        <v>9.5133101723169236E-9</v>
      </c>
      <c r="J1081" s="1">
        <f xml:space="preserve"> _xlfn.T.DIST.2T(arithmetic_underlying_cor_CSD__2[[#This Row],[t2]],201-2)</f>
        <v>0.85887038338078203</v>
      </c>
      <c r="K1081" s="1">
        <f>arithmetic_underlying_cor_CSD__2[[#This Row],[p1]]*arithmetic_underlying_cor_CSD__2[[#This Row],[p2]]</f>
        <v>8.1707003549181302E-9</v>
      </c>
      <c r="L1081" s="1">
        <v>1080</v>
      </c>
      <c r="M1081" s="1">
        <f>(arithmetic_underlying_cor_CSD__2[[#This Row],[Rank]]/9906756)*0.05</f>
        <v>5.4508256789609027E-6</v>
      </c>
      <c r="N1081" s="1">
        <f>IF(arithmetic_underlying_cor_CSD__2[[#This Row],[p1p2]]&lt;arithmetic_underlying_cor_CSD__2[[#This Row],[Benjamini]],1,0)</f>
        <v>1</v>
      </c>
    </row>
    <row r="1082" spans="1:14" x14ac:dyDescent="0.35">
      <c r="A1082" s="1" t="s">
        <v>571</v>
      </c>
      <c r="B1082" s="1" t="s">
        <v>572</v>
      </c>
      <c r="C1082" s="1">
        <v>0.46181276258999998</v>
      </c>
      <c r="D1082" s="1">
        <v>-1.8187950248799999E-2</v>
      </c>
      <c r="E1082" s="1" t="s">
        <v>16</v>
      </c>
      <c r="F1082" s="1">
        <v>0.46181276258999998</v>
      </c>
      <c r="G1082" s="1">
        <f>ABS(arithmetic_underlying_cor_CSD__2[[#This Row],[rho_BP]])*SQRT(139-2)/SQRT(1-ABS(arithmetic_underlying_cor_CSD__2[[#This Row],[rho_BP]])^2)</f>
        <v>6.0941570557636666</v>
      </c>
      <c r="H1082" s="1">
        <f>ABS(arithmetic_underlying_cor_CSD__2[[#This Row],[rho_ctrl]])*SQRT(201-2)/SQRT(1-ABS(arithmetic_underlying_cor_CSD__2[[#This Row],[rho_ctrl]])^2)</f>
        <v>0.25661506000964474</v>
      </c>
      <c r="I1082" s="1">
        <f xml:space="preserve"> _xlfn.T.DIST.2T(arithmetic_underlying_cor_CSD__2[[#This Row],[t1]],139-2)</f>
        <v>1.0507238145046184E-8</v>
      </c>
      <c r="J1082" s="1">
        <f xml:space="preserve"> _xlfn.T.DIST.2T(arithmetic_underlying_cor_CSD__2[[#This Row],[t2]],201-2)</f>
        <v>0.79774105310971077</v>
      </c>
      <c r="K1082" s="1">
        <f>arithmetic_underlying_cor_CSD__2[[#This Row],[p1]]*arithmetic_underlying_cor_CSD__2[[#This Row],[p2]]</f>
        <v>8.382055223103667E-9</v>
      </c>
      <c r="L1082" s="1">
        <v>1081</v>
      </c>
      <c r="M1082" s="1">
        <f>(arithmetic_underlying_cor_CSD__2[[#This Row],[Rank]]/9906756)*0.05</f>
        <v>5.4558727397747565E-6</v>
      </c>
      <c r="N1082" s="1">
        <f>IF(arithmetic_underlying_cor_CSD__2[[#This Row],[p1p2]]&lt;arithmetic_underlying_cor_CSD__2[[#This Row],[Benjamini]],1,0)</f>
        <v>1</v>
      </c>
    </row>
    <row r="1083" spans="1:14" x14ac:dyDescent="0.35">
      <c r="A1083" s="1" t="s">
        <v>572</v>
      </c>
      <c r="B1083" s="1" t="s">
        <v>571</v>
      </c>
      <c r="C1083" s="1">
        <v>0.46181276258999998</v>
      </c>
      <c r="D1083" s="1">
        <v>-1.8187950248799999E-2</v>
      </c>
      <c r="E1083" s="1" t="s">
        <v>16</v>
      </c>
      <c r="F1083" s="1">
        <v>0.46181276258999998</v>
      </c>
      <c r="G1083" s="1">
        <f>ABS(arithmetic_underlying_cor_CSD__2[[#This Row],[rho_BP]])*SQRT(139-2)/SQRT(1-ABS(arithmetic_underlying_cor_CSD__2[[#This Row],[rho_BP]])^2)</f>
        <v>6.0941570557636666</v>
      </c>
      <c r="H1083" s="1">
        <f>ABS(arithmetic_underlying_cor_CSD__2[[#This Row],[rho_ctrl]])*SQRT(201-2)/SQRT(1-ABS(arithmetic_underlying_cor_CSD__2[[#This Row],[rho_ctrl]])^2)</f>
        <v>0.25661506000964474</v>
      </c>
      <c r="I1083" s="1">
        <f xml:space="preserve"> _xlfn.T.DIST.2T(arithmetic_underlying_cor_CSD__2[[#This Row],[t1]],139-2)</f>
        <v>1.0507238145046184E-8</v>
      </c>
      <c r="J1083" s="1">
        <f xml:space="preserve"> _xlfn.T.DIST.2T(arithmetic_underlying_cor_CSD__2[[#This Row],[t2]],201-2)</f>
        <v>0.79774105310971077</v>
      </c>
      <c r="K1083" s="1">
        <f>arithmetic_underlying_cor_CSD__2[[#This Row],[p1]]*arithmetic_underlying_cor_CSD__2[[#This Row],[p2]]</f>
        <v>8.382055223103667E-9</v>
      </c>
      <c r="L1083" s="1">
        <v>1082</v>
      </c>
      <c r="M1083" s="1">
        <f>(arithmetic_underlying_cor_CSD__2[[#This Row],[Rank]]/9906756)*0.05</f>
        <v>5.4609198005886086E-6</v>
      </c>
      <c r="N1083" s="1">
        <f>IF(arithmetic_underlying_cor_CSD__2[[#This Row],[p1p2]]&lt;arithmetic_underlying_cor_CSD__2[[#This Row],[Benjamini]],1,0)</f>
        <v>1</v>
      </c>
    </row>
    <row r="1084" spans="1:14" x14ac:dyDescent="0.35">
      <c r="A1084" s="1" t="s">
        <v>285</v>
      </c>
      <c r="B1084" s="1" t="s">
        <v>286</v>
      </c>
      <c r="C1084" s="1">
        <v>-0.46097159712199998</v>
      </c>
      <c r="D1084" s="1">
        <v>-2.3104434825900001E-2</v>
      </c>
      <c r="E1084" s="1" t="s">
        <v>16</v>
      </c>
      <c r="F1084" s="1">
        <v>-0.46097159712199998</v>
      </c>
      <c r="G1084" s="1">
        <f>ABS(arithmetic_underlying_cor_CSD__2[[#This Row],[rho_BP]])*SQRT(139-2)/SQRT(1-ABS(arithmetic_underlying_cor_CSD__2[[#This Row],[rho_BP]])^2)</f>
        <v>6.0800582384487631</v>
      </c>
      <c r="H1084" s="1">
        <f>ABS(arithmetic_underlying_cor_CSD__2[[#This Row],[rho_ctrl]])*SQRT(201-2)/SQRT(1-ABS(arithmetic_underlying_cor_CSD__2[[#This Row],[rho_ctrl]])^2)</f>
        <v>0.32601518954837311</v>
      </c>
      <c r="I1084" s="1">
        <f xml:space="preserve"> _xlfn.T.DIST.2T(arithmetic_underlying_cor_CSD__2[[#This Row],[t1]],139-2)</f>
        <v>1.126081551935868E-8</v>
      </c>
      <c r="J1084" s="1">
        <f xml:space="preserve"> _xlfn.T.DIST.2T(arithmetic_underlying_cor_CSD__2[[#This Row],[t2]],201-2)</f>
        <v>0.74475543682248357</v>
      </c>
      <c r="K1084" s="1">
        <f>arithmetic_underlying_cor_CSD__2[[#This Row],[p1]]*arithmetic_underlying_cor_CSD__2[[#This Row],[p2]]</f>
        <v>8.3865535810973754E-9</v>
      </c>
      <c r="L1084" s="1">
        <v>1083</v>
      </c>
      <c r="M1084" s="1">
        <f>(arithmetic_underlying_cor_CSD__2[[#This Row],[Rank]]/9906756)*0.05</f>
        <v>5.4659668614024616E-6</v>
      </c>
      <c r="N1084" s="1">
        <f>IF(arithmetic_underlying_cor_CSD__2[[#This Row],[p1p2]]&lt;arithmetic_underlying_cor_CSD__2[[#This Row],[Benjamini]],1,0)</f>
        <v>1</v>
      </c>
    </row>
    <row r="1085" spans="1:14" x14ac:dyDescent="0.35">
      <c r="A1085" s="1" t="s">
        <v>286</v>
      </c>
      <c r="B1085" s="1" t="s">
        <v>285</v>
      </c>
      <c r="C1085" s="1">
        <v>-0.46097159712199998</v>
      </c>
      <c r="D1085" s="1">
        <v>-2.3104434825900001E-2</v>
      </c>
      <c r="E1085" s="1" t="s">
        <v>16</v>
      </c>
      <c r="F1085" s="1">
        <v>-0.46097159712199998</v>
      </c>
      <c r="G1085" s="1">
        <f>ABS(arithmetic_underlying_cor_CSD__2[[#This Row],[rho_BP]])*SQRT(139-2)/SQRT(1-ABS(arithmetic_underlying_cor_CSD__2[[#This Row],[rho_BP]])^2)</f>
        <v>6.0800582384487631</v>
      </c>
      <c r="H1085" s="1">
        <f>ABS(arithmetic_underlying_cor_CSD__2[[#This Row],[rho_ctrl]])*SQRT(201-2)/SQRT(1-ABS(arithmetic_underlying_cor_CSD__2[[#This Row],[rho_ctrl]])^2)</f>
        <v>0.32601518954837311</v>
      </c>
      <c r="I1085" s="1">
        <f xml:space="preserve"> _xlfn.T.DIST.2T(arithmetic_underlying_cor_CSD__2[[#This Row],[t1]],139-2)</f>
        <v>1.126081551935868E-8</v>
      </c>
      <c r="J1085" s="1">
        <f xml:space="preserve"> _xlfn.T.DIST.2T(arithmetic_underlying_cor_CSD__2[[#This Row],[t2]],201-2)</f>
        <v>0.74475543682248357</v>
      </c>
      <c r="K1085" s="1">
        <f>arithmetic_underlying_cor_CSD__2[[#This Row],[p1]]*arithmetic_underlying_cor_CSD__2[[#This Row],[p2]]</f>
        <v>8.3865535810973754E-9</v>
      </c>
      <c r="L1085" s="1">
        <v>1084</v>
      </c>
      <c r="M1085" s="1">
        <f>(arithmetic_underlying_cor_CSD__2[[#This Row],[Rank]]/9906756)*0.05</f>
        <v>5.4710139222163145E-6</v>
      </c>
      <c r="N1085" s="1">
        <f>IF(arithmetic_underlying_cor_CSD__2[[#This Row],[p1p2]]&lt;arithmetic_underlying_cor_CSD__2[[#This Row],[Benjamini]],1,0)</f>
        <v>1</v>
      </c>
    </row>
    <row r="1086" spans="1:14" x14ac:dyDescent="0.35">
      <c r="A1086" s="1" t="s">
        <v>105</v>
      </c>
      <c r="B1086" s="1" t="s">
        <v>707</v>
      </c>
      <c r="C1086" s="1">
        <v>-0.46074758992800002</v>
      </c>
      <c r="D1086" s="1">
        <v>-2.16522671642E-2</v>
      </c>
      <c r="E1086" s="1" t="s">
        <v>16</v>
      </c>
      <c r="F1086" s="1">
        <v>-0.46074758992800002</v>
      </c>
      <c r="G1086" s="1">
        <f>ABS(arithmetic_underlying_cor_CSD__2[[#This Row],[rho_BP]])*SQRT(139-2)/SQRT(1-ABS(arithmetic_underlying_cor_CSD__2[[#This Row],[rho_BP]])^2)</f>
        <v>6.0763071550532679</v>
      </c>
      <c r="H1086" s="1">
        <f>ABS(arithmetic_underlying_cor_CSD__2[[#This Row],[rho_ctrl]])*SQRT(201-2)/SQRT(1-ABS(arithmetic_underlying_cor_CSD__2[[#This Row],[rho_ctrl]])^2)</f>
        <v>0.3055144403850914</v>
      </c>
      <c r="I1086" s="1">
        <f xml:space="preserve"> _xlfn.T.DIST.2T(arithmetic_underlying_cor_CSD__2[[#This Row],[t1]],139-2)</f>
        <v>1.1470093938341396E-8</v>
      </c>
      <c r="J1086" s="1">
        <f xml:space="preserve"> _xlfn.T.DIST.2T(arithmetic_underlying_cor_CSD__2[[#This Row],[t2]],201-2)</f>
        <v>0.76029371139822566</v>
      </c>
      <c r="K1086" s="1">
        <f>arithmetic_underlying_cor_CSD__2[[#This Row],[p1]]*arithmetic_underlying_cor_CSD__2[[#This Row],[p2]]</f>
        <v>8.7206402904678703E-9</v>
      </c>
      <c r="L1086" s="1">
        <v>1085</v>
      </c>
      <c r="M1086" s="1">
        <f>(arithmetic_underlying_cor_CSD__2[[#This Row],[Rank]]/9906756)*0.05</f>
        <v>5.4760609830301666E-6</v>
      </c>
      <c r="N1086" s="1">
        <f>IF(arithmetic_underlying_cor_CSD__2[[#This Row],[p1p2]]&lt;arithmetic_underlying_cor_CSD__2[[#This Row],[Benjamini]],1,0)</f>
        <v>1</v>
      </c>
    </row>
    <row r="1087" spans="1:14" x14ac:dyDescent="0.35">
      <c r="A1087" s="1" t="s">
        <v>707</v>
      </c>
      <c r="B1087" s="1" t="s">
        <v>105</v>
      </c>
      <c r="C1087" s="1">
        <v>-0.46074758992800002</v>
      </c>
      <c r="D1087" s="1">
        <v>-2.16522671642E-2</v>
      </c>
      <c r="E1087" s="1" t="s">
        <v>16</v>
      </c>
      <c r="F1087" s="1">
        <v>-0.46074758992800002</v>
      </c>
      <c r="G1087" s="1">
        <f>ABS(arithmetic_underlying_cor_CSD__2[[#This Row],[rho_BP]])*SQRT(139-2)/SQRT(1-ABS(arithmetic_underlying_cor_CSD__2[[#This Row],[rho_BP]])^2)</f>
        <v>6.0763071550532679</v>
      </c>
      <c r="H1087" s="1">
        <f>ABS(arithmetic_underlying_cor_CSD__2[[#This Row],[rho_ctrl]])*SQRT(201-2)/SQRT(1-ABS(arithmetic_underlying_cor_CSD__2[[#This Row],[rho_ctrl]])^2)</f>
        <v>0.3055144403850914</v>
      </c>
      <c r="I1087" s="1">
        <f xml:space="preserve"> _xlfn.T.DIST.2T(arithmetic_underlying_cor_CSD__2[[#This Row],[t1]],139-2)</f>
        <v>1.1470093938341396E-8</v>
      </c>
      <c r="J1087" s="1">
        <f xml:space="preserve"> _xlfn.T.DIST.2T(arithmetic_underlying_cor_CSD__2[[#This Row],[t2]],201-2)</f>
        <v>0.76029371139822566</v>
      </c>
      <c r="K1087" s="1">
        <f>arithmetic_underlying_cor_CSD__2[[#This Row],[p1]]*arithmetic_underlying_cor_CSD__2[[#This Row],[p2]]</f>
        <v>8.7206402904678703E-9</v>
      </c>
      <c r="L1087" s="1">
        <v>1086</v>
      </c>
      <c r="M1087" s="1">
        <f>(arithmetic_underlying_cor_CSD__2[[#This Row],[Rank]]/9906756)*0.05</f>
        <v>5.4811080438440196E-6</v>
      </c>
      <c r="N1087" s="1">
        <f>IF(arithmetic_underlying_cor_CSD__2[[#This Row],[p1p2]]&lt;arithmetic_underlying_cor_CSD__2[[#This Row],[Benjamini]],1,0)</f>
        <v>1</v>
      </c>
    </row>
    <row r="1088" spans="1:14" x14ac:dyDescent="0.35">
      <c r="A1088" s="1" t="s">
        <v>479</v>
      </c>
      <c r="B1088" s="1" t="s">
        <v>480</v>
      </c>
      <c r="C1088" s="1">
        <v>0.45839427338099997</v>
      </c>
      <c r="D1088" s="1">
        <v>3.3889921890499997E-2</v>
      </c>
      <c r="E1088" s="1" t="s">
        <v>16</v>
      </c>
      <c r="F1088" s="1">
        <v>0.45839427338099997</v>
      </c>
      <c r="G1088" s="1">
        <f>ABS(arithmetic_underlying_cor_CSD__2[[#This Row],[rho_BP]])*SQRT(139-2)/SQRT(1-ABS(arithmetic_underlying_cor_CSD__2[[#This Row],[rho_BP]])^2)</f>
        <v>6.0369887706496579</v>
      </c>
      <c r="H1088" s="1">
        <f>ABS(arithmetic_underlying_cor_CSD__2[[#This Row],[rho_ctrl]])*SQRT(201-2)/SQRT(1-ABS(arithmetic_underlying_cor_CSD__2[[#This Row],[rho_ctrl]])^2)</f>
        <v>0.47835095885042717</v>
      </c>
      <c r="I1088" s="1">
        <f xml:space="preserve"> _xlfn.T.DIST.2T(arithmetic_underlying_cor_CSD__2[[#This Row],[t1]],139-2)</f>
        <v>1.390703651360102E-8</v>
      </c>
      <c r="J1088" s="1">
        <f xml:space="preserve"> _xlfn.T.DIST.2T(arithmetic_underlying_cor_CSD__2[[#This Row],[t2]],201-2)</f>
        <v>0.6329255316858422</v>
      </c>
      <c r="K1088" s="1">
        <f>arithmetic_underlying_cor_CSD__2[[#This Row],[p1]]*arithmetic_underlying_cor_CSD__2[[#This Row],[p2]]</f>
        <v>8.8021184795453468E-9</v>
      </c>
      <c r="L1088" s="1">
        <v>1087</v>
      </c>
      <c r="M1088" s="1">
        <f>(arithmetic_underlying_cor_CSD__2[[#This Row],[Rank]]/9906756)*0.05</f>
        <v>5.4861551046578717E-6</v>
      </c>
      <c r="N1088" s="1">
        <f>IF(arithmetic_underlying_cor_CSD__2[[#This Row],[p1p2]]&lt;arithmetic_underlying_cor_CSD__2[[#This Row],[Benjamini]],1,0)</f>
        <v>1</v>
      </c>
    </row>
    <row r="1089" spans="1:14" x14ac:dyDescent="0.35">
      <c r="A1089" s="1" t="s">
        <v>480</v>
      </c>
      <c r="B1089" s="1" t="s">
        <v>479</v>
      </c>
      <c r="C1089" s="1">
        <v>0.45839427338099997</v>
      </c>
      <c r="D1089" s="1">
        <v>3.3889921890499997E-2</v>
      </c>
      <c r="E1089" s="1" t="s">
        <v>16</v>
      </c>
      <c r="F1089" s="1">
        <v>0.45839427338099997</v>
      </c>
      <c r="G1089" s="1">
        <f>ABS(arithmetic_underlying_cor_CSD__2[[#This Row],[rho_BP]])*SQRT(139-2)/SQRT(1-ABS(arithmetic_underlying_cor_CSD__2[[#This Row],[rho_BP]])^2)</f>
        <v>6.0369887706496579</v>
      </c>
      <c r="H1089" s="1">
        <f>ABS(arithmetic_underlying_cor_CSD__2[[#This Row],[rho_ctrl]])*SQRT(201-2)/SQRT(1-ABS(arithmetic_underlying_cor_CSD__2[[#This Row],[rho_ctrl]])^2)</f>
        <v>0.47835095885042717</v>
      </c>
      <c r="I1089" s="1">
        <f xml:space="preserve"> _xlfn.T.DIST.2T(arithmetic_underlying_cor_CSD__2[[#This Row],[t1]],139-2)</f>
        <v>1.390703651360102E-8</v>
      </c>
      <c r="J1089" s="1">
        <f xml:space="preserve"> _xlfn.T.DIST.2T(arithmetic_underlying_cor_CSD__2[[#This Row],[t2]],201-2)</f>
        <v>0.6329255316858422</v>
      </c>
      <c r="K1089" s="1">
        <f>arithmetic_underlying_cor_CSD__2[[#This Row],[p1]]*arithmetic_underlying_cor_CSD__2[[#This Row],[p2]]</f>
        <v>8.8021184795453468E-9</v>
      </c>
      <c r="L1089" s="1">
        <v>1088</v>
      </c>
      <c r="M1089" s="1">
        <f>(arithmetic_underlying_cor_CSD__2[[#This Row],[Rank]]/9906756)*0.05</f>
        <v>5.4912021654717247E-6</v>
      </c>
      <c r="N1089" s="1">
        <f>IF(arithmetic_underlying_cor_CSD__2[[#This Row],[p1p2]]&lt;arithmetic_underlying_cor_CSD__2[[#This Row],[Benjamini]],1,0)</f>
        <v>1</v>
      </c>
    </row>
    <row r="1090" spans="1:14" x14ac:dyDescent="0.35">
      <c r="A1090" s="1" t="s">
        <v>176</v>
      </c>
      <c r="B1090" s="1" t="s">
        <v>211</v>
      </c>
      <c r="C1090" s="1">
        <v>0.33327935971200001</v>
      </c>
      <c r="D1090" s="1">
        <v>-0.264551660199</v>
      </c>
      <c r="E1090" s="1" t="s">
        <v>32</v>
      </c>
      <c r="F1090" s="1">
        <v>-0.264551660199</v>
      </c>
      <c r="G1090" s="1">
        <f>ABS(arithmetic_underlying_cor_CSD__2[[#This Row],[rho_BP]])*SQRT(139-2)/SQRT(1-ABS(arithmetic_underlying_cor_CSD__2[[#This Row],[rho_BP]])^2)</f>
        <v>4.1374825370420245</v>
      </c>
      <c r="H1090" s="1">
        <f>ABS(arithmetic_underlying_cor_CSD__2[[#This Row],[rho_ctrl]])*SQRT(201-2)/SQRT(1-ABS(arithmetic_underlying_cor_CSD__2[[#This Row],[rho_ctrl]])^2)</f>
        <v>3.8698368471859608</v>
      </c>
      <c r="I1090" s="1">
        <f xml:space="preserve"> _xlfn.T.DIST.2T(arithmetic_underlying_cor_CSD__2[[#This Row],[t1]],139-2)</f>
        <v>6.0961486115015477E-5</v>
      </c>
      <c r="J1090" s="1">
        <f xml:space="preserve"> _xlfn.T.DIST.2T(arithmetic_underlying_cor_CSD__2[[#This Row],[t2]],201-2)</f>
        <v>1.4757511673736874E-4</v>
      </c>
      <c r="K1090" s="1">
        <f>arithmetic_underlying_cor_CSD__2[[#This Row],[p1]]*arithmetic_underlying_cor_CSD__2[[#This Row],[p2]]</f>
        <v>8.9963984299068916E-9</v>
      </c>
      <c r="L1090" s="1">
        <v>1089</v>
      </c>
      <c r="M1090" s="1">
        <f>(arithmetic_underlying_cor_CSD__2[[#This Row],[Rank]]/9906756)*0.05</f>
        <v>5.4962492262855776E-6</v>
      </c>
      <c r="N1090" s="1">
        <f>IF(arithmetic_underlying_cor_CSD__2[[#This Row],[p1p2]]&lt;arithmetic_underlying_cor_CSD__2[[#This Row],[Benjamini]],1,0)</f>
        <v>1</v>
      </c>
    </row>
    <row r="1091" spans="1:14" x14ac:dyDescent="0.35">
      <c r="A1091" s="1" t="s">
        <v>211</v>
      </c>
      <c r="B1091" s="1" t="s">
        <v>176</v>
      </c>
      <c r="C1091" s="1">
        <v>0.33327935971200001</v>
      </c>
      <c r="D1091" s="1">
        <v>-0.264551660199</v>
      </c>
      <c r="E1091" s="1" t="s">
        <v>32</v>
      </c>
      <c r="F1091" s="1">
        <v>-0.264551660199</v>
      </c>
      <c r="G1091" s="1">
        <f>ABS(arithmetic_underlying_cor_CSD__2[[#This Row],[rho_BP]])*SQRT(139-2)/SQRT(1-ABS(arithmetic_underlying_cor_CSD__2[[#This Row],[rho_BP]])^2)</f>
        <v>4.1374825370420245</v>
      </c>
      <c r="H1091" s="1">
        <f>ABS(arithmetic_underlying_cor_CSD__2[[#This Row],[rho_ctrl]])*SQRT(201-2)/SQRT(1-ABS(arithmetic_underlying_cor_CSD__2[[#This Row],[rho_ctrl]])^2)</f>
        <v>3.8698368471859608</v>
      </c>
      <c r="I1091" s="1">
        <f xml:space="preserve"> _xlfn.T.DIST.2T(arithmetic_underlying_cor_CSD__2[[#This Row],[t1]],139-2)</f>
        <v>6.0961486115015477E-5</v>
      </c>
      <c r="J1091" s="1">
        <f xml:space="preserve"> _xlfn.T.DIST.2T(arithmetic_underlying_cor_CSD__2[[#This Row],[t2]],201-2)</f>
        <v>1.4757511673736874E-4</v>
      </c>
      <c r="K1091" s="1">
        <f>arithmetic_underlying_cor_CSD__2[[#This Row],[p1]]*arithmetic_underlying_cor_CSD__2[[#This Row],[p2]]</f>
        <v>8.9963984299068916E-9</v>
      </c>
      <c r="L1091" s="1">
        <v>1090</v>
      </c>
      <c r="M1091" s="1">
        <f>(arithmetic_underlying_cor_CSD__2[[#This Row],[Rank]]/9906756)*0.05</f>
        <v>5.5012962870994306E-6</v>
      </c>
      <c r="N1091" s="1">
        <f>IF(arithmetic_underlying_cor_CSD__2[[#This Row],[p1p2]]&lt;arithmetic_underlying_cor_CSD__2[[#This Row],[Benjamini]],1,0)</f>
        <v>1</v>
      </c>
    </row>
    <row r="1092" spans="1:14" x14ac:dyDescent="0.35">
      <c r="A1092" s="1" t="s">
        <v>645</v>
      </c>
      <c r="B1092" s="1" t="s">
        <v>156</v>
      </c>
      <c r="C1092" s="1">
        <v>-0.458668719424</v>
      </c>
      <c r="D1092" s="1">
        <v>-2.1471542786100001E-2</v>
      </c>
      <c r="E1092" s="1" t="s">
        <v>16</v>
      </c>
      <c r="F1092" s="1">
        <v>-0.458668719424</v>
      </c>
      <c r="G1092" s="1">
        <f>ABS(arithmetic_underlying_cor_CSD__2[[#This Row],[rho_BP]])*SQRT(139-2)/SQRT(1-ABS(arithmetic_underlying_cor_CSD__2[[#This Row],[rho_BP]])^2)</f>
        <v>6.0415658005754702</v>
      </c>
      <c r="H1092" s="1">
        <f>ABS(arithmetic_underlying_cor_CSD__2[[#This Row],[rho_ctrl]])*SQRT(201-2)/SQRT(1-ABS(arithmetic_underlying_cor_CSD__2[[#This Row],[rho_ctrl]])^2)</f>
        <v>0.30296323034793521</v>
      </c>
      <c r="I1092" s="1">
        <f xml:space="preserve"> _xlfn.T.DIST.2T(arithmetic_underlying_cor_CSD__2[[#This Row],[t1]],139-2)</f>
        <v>1.3599085878095032E-8</v>
      </c>
      <c r="J1092" s="1">
        <f xml:space="preserve"> _xlfn.T.DIST.2T(arithmetic_underlying_cor_CSD__2[[#This Row],[t2]],201-2)</f>
        <v>0.76223435080315971</v>
      </c>
      <c r="K1092" s="1">
        <f>arithmetic_underlying_cor_CSD__2[[#This Row],[p1]]*arithmetic_underlying_cor_CSD__2[[#This Row],[p2]]</f>
        <v>1.0365690395806183E-8</v>
      </c>
      <c r="L1092" s="1">
        <v>1091</v>
      </c>
      <c r="M1092" s="1">
        <f>(arithmetic_underlying_cor_CSD__2[[#This Row],[Rank]]/9906756)*0.05</f>
        <v>5.5063433479132835E-6</v>
      </c>
      <c r="N1092" s="1">
        <f>IF(arithmetic_underlying_cor_CSD__2[[#This Row],[p1p2]]&lt;arithmetic_underlying_cor_CSD__2[[#This Row],[Benjamini]],1,0)</f>
        <v>1</v>
      </c>
    </row>
    <row r="1093" spans="1:14" x14ac:dyDescent="0.35">
      <c r="A1093" s="1" t="s">
        <v>156</v>
      </c>
      <c r="B1093" s="1" t="s">
        <v>645</v>
      </c>
      <c r="C1093" s="1">
        <v>-0.458668719424</v>
      </c>
      <c r="D1093" s="1">
        <v>-2.1471542786100001E-2</v>
      </c>
      <c r="E1093" s="1" t="s">
        <v>16</v>
      </c>
      <c r="F1093" s="1">
        <v>-0.458668719424</v>
      </c>
      <c r="G1093" s="1">
        <f>ABS(arithmetic_underlying_cor_CSD__2[[#This Row],[rho_BP]])*SQRT(139-2)/SQRT(1-ABS(arithmetic_underlying_cor_CSD__2[[#This Row],[rho_BP]])^2)</f>
        <v>6.0415658005754702</v>
      </c>
      <c r="H1093" s="1">
        <f>ABS(arithmetic_underlying_cor_CSD__2[[#This Row],[rho_ctrl]])*SQRT(201-2)/SQRT(1-ABS(arithmetic_underlying_cor_CSD__2[[#This Row],[rho_ctrl]])^2)</f>
        <v>0.30296323034793521</v>
      </c>
      <c r="I1093" s="1">
        <f xml:space="preserve"> _xlfn.T.DIST.2T(arithmetic_underlying_cor_CSD__2[[#This Row],[t1]],139-2)</f>
        <v>1.3599085878095032E-8</v>
      </c>
      <c r="J1093" s="1">
        <f xml:space="preserve"> _xlfn.T.DIST.2T(arithmetic_underlying_cor_CSD__2[[#This Row],[t2]],201-2)</f>
        <v>0.76223435080315971</v>
      </c>
      <c r="K1093" s="1">
        <f>arithmetic_underlying_cor_CSD__2[[#This Row],[p1]]*arithmetic_underlying_cor_CSD__2[[#This Row],[p2]]</f>
        <v>1.0365690395806183E-8</v>
      </c>
      <c r="L1093" s="1">
        <v>1092</v>
      </c>
      <c r="M1093" s="1">
        <f>(arithmetic_underlying_cor_CSD__2[[#This Row],[Rank]]/9906756)*0.05</f>
        <v>5.5113904087271357E-6</v>
      </c>
      <c r="N1093" s="1">
        <f>IF(arithmetic_underlying_cor_CSD__2[[#This Row],[p1p2]]&lt;arithmetic_underlying_cor_CSD__2[[#This Row],[Benjamini]],1,0)</f>
        <v>1</v>
      </c>
    </row>
    <row r="1094" spans="1:14" x14ac:dyDescent="0.35">
      <c r="A1094" s="1" t="s">
        <v>555</v>
      </c>
      <c r="B1094" s="1" t="s">
        <v>28</v>
      </c>
      <c r="C1094" s="1">
        <v>0.45663705755400003</v>
      </c>
      <c r="D1094" s="1">
        <v>2.8023960199000001E-2</v>
      </c>
      <c r="E1094" s="1" t="s">
        <v>16</v>
      </c>
      <c r="F1094" s="1">
        <v>0.45663705755400003</v>
      </c>
      <c r="G1094" s="1">
        <f>ABS(arithmetic_underlying_cor_CSD__2[[#This Row],[rho_BP]])*SQRT(139-2)/SQRT(1-ABS(arithmetic_underlying_cor_CSD__2[[#This Row],[rho_BP]])^2)</f>
        <v>6.0077347722474279</v>
      </c>
      <c r="H1094" s="1">
        <f>ABS(arithmetic_underlying_cor_CSD__2[[#This Row],[rho_ctrl]])*SQRT(201-2)/SQRT(1-ABS(arithmetic_underlying_cor_CSD__2[[#This Row],[rho_ctrl]])^2)</f>
        <v>0.39548193248792357</v>
      </c>
      <c r="I1094" s="1">
        <f xml:space="preserve"> _xlfn.T.DIST.2T(arithmetic_underlying_cor_CSD__2[[#This Row],[t1]],139-2)</f>
        <v>1.604346551934176E-8</v>
      </c>
      <c r="J1094" s="1">
        <f xml:space="preserve"> _xlfn.T.DIST.2T(arithmetic_underlying_cor_CSD__2[[#This Row],[t2]],201-2)</f>
        <v>0.69291088545016444</v>
      </c>
      <c r="K1094" s="1">
        <f>arithmetic_underlying_cor_CSD__2[[#This Row],[p1]]*arithmetic_underlying_cor_CSD__2[[#This Row],[p2]]</f>
        <v>1.1116691898696281E-8</v>
      </c>
      <c r="L1094" s="1">
        <v>1093</v>
      </c>
      <c r="M1094" s="1">
        <f>(arithmetic_underlying_cor_CSD__2[[#This Row],[Rank]]/9906756)*0.05</f>
        <v>5.5164374695409886E-6</v>
      </c>
      <c r="N1094" s="1">
        <f>IF(arithmetic_underlying_cor_CSD__2[[#This Row],[p1p2]]&lt;arithmetic_underlying_cor_CSD__2[[#This Row],[Benjamini]],1,0)</f>
        <v>1</v>
      </c>
    </row>
    <row r="1095" spans="1:14" x14ac:dyDescent="0.35">
      <c r="A1095" s="1" t="s">
        <v>28</v>
      </c>
      <c r="B1095" s="1" t="s">
        <v>555</v>
      </c>
      <c r="C1095" s="1">
        <v>0.45663705755400003</v>
      </c>
      <c r="D1095" s="1">
        <v>2.8023960199000001E-2</v>
      </c>
      <c r="E1095" s="1" t="s">
        <v>16</v>
      </c>
      <c r="F1095" s="1">
        <v>0.45663705755400003</v>
      </c>
      <c r="G1095" s="1">
        <f>ABS(arithmetic_underlying_cor_CSD__2[[#This Row],[rho_BP]])*SQRT(139-2)/SQRT(1-ABS(arithmetic_underlying_cor_CSD__2[[#This Row],[rho_BP]])^2)</f>
        <v>6.0077347722474279</v>
      </c>
      <c r="H1095" s="1">
        <f>ABS(arithmetic_underlying_cor_CSD__2[[#This Row],[rho_ctrl]])*SQRT(201-2)/SQRT(1-ABS(arithmetic_underlying_cor_CSD__2[[#This Row],[rho_ctrl]])^2)</f>
        <v>0.39548193248792357</v>
      </c>
      <c r="I1095" s="1">
        <f xml:space="preserve"> _xlfn.T.DIST.2T(arithmetic_underlying_cor_CSD__2[[#This Row],[t1]],139-2)</f>
        <v>1.604346551934176E-8</v>
      </c>
      <c r="J1095" s="1">
        <f xml:space="preserve"> _xlfn.T.DIST.2T(arithmetic_underlying_cor_CSD__2[[#This Row],[t2]],201-2)</f>
        <v>0.69291088545016444</v>
      </c>
      <c r="K1095" s="1">
        <f>arithmetic_underlying_cor_CSD__2[[#This Row],[p1]]*arithmetic_underlying_cor_CSD__2[[#This Row],[p2]]</f>
        <v>1.1116691898696281E-8</v>
      </c>
      <c r="L1095" s="1">
        <v>1094</v>
      </c>
      <c r="M1095" s="1">
        <f>(arithmetic_underlying_cor_CSD__2[[#This Row],[Rank]]/9906756)*0.05</f>
        <v>5.5214845303548407E-6</v>
      </c>
      <c r="N1095" s="1">
        <f>IF(arithmetic_underlying_cor_CSD__2[[#This Row],[p1p2]]&lt;arithmetic_underlying_cor_CSD__2[[#This Row],[Benjamini]],1,0)</f>
        <v>1</v>
      </c>
    </row>
    <row r="1096" spans="1:14" x14ac:dyDescent="0.35">
      <c r="A1096" s="1" t="s">
        <v>183</v>
      </c>
      <c r="B1096" s="1" t="s">
        <v>735</v>
      </c>
      <c r="C1096" s="1">
        <v>0.45994212517999999</v>
      </c>
      <c r="D1096" s="1">
        <v>7.8367980099499999E-3</v>
      </c>
      <c r="E1096" s="1" t="s">
        <v>16</v>
      </c>
      <c r="F1096" s="1">
        <v>0.45994212517999999</v>
      </c>
      <c r="G1096" s="1">
        <f>ABS(arithmetic_underlying_cor_CSD__2[[#This Row],[rho_BP]])*SQRT(139-2)/SQRT(1-ABS(arithmetic_underlying_cor_CSD__2[[#This Row],[rho_BP]])^2)</f>
        <v>6.0628315179229242</v>
      </c>
      <c r="H1096" s="1">
        <f>ABS(arithmetic_underlying_cor_CSD__2[[#This Row],[rho_ctrl]])*SQRT(201-2)/SQRT(1-ABS(arithmetic_underlying_cor_CSD__2[[#This Row],[rho_ctrl]])^2)</f>
        <v>0.11055503539549087</v>
      </c>
      <c r="I1096" s="1">
        <f xml:space="preserve"> _xlfn.T.DIST.2T(arithmetic_underlying_cor_CSD__2[[#This Row],[t1]],139-2)</f>
        <v>1.2253915338133057E-8</v>
      </c>
      <c r="J1096" s="1">
        <f xml:space="preserve"> _xlfn.T.DIST.2T(arithmetic_underlying_cor_CSD__2[[#This Row],[t2]],201-2)</f>
        <v>0.91208062214501817</v>
      </c>
      <c r="K1096" s="1">
        <f>arithmetic_underlying_cor_CSD__2[[#This Row],[p1]]*arithmetic_underlying_cor_CSD__2[[#This Row],[p2]]</f>
        <v>1.1176558725316779E-8</v>
      </c>
      <c r="L1096" s="1">
        <v>1095</v>
      </c>
      <c r="M1096" s="1">
        <f>(arithmetic_underlying_cor_CSD__2[[#This Row],[Rank]]/9906756)*0.05</f>
        <v>5.5265315911686937E-6</v>
      </c>
      <c r="N1096" s="1">
        <f>IF(arithmetic_underlying_cor_CSD__2[[#This Row],[p1p2]]&lt;arithmetic_underlying_cor_CSD__2[[#This Row],[Benjamini]],1,0)</f>
        <v>1</v>
      </c>
    </row>
    <row r="1097" spans="1:14" x14ac:dyDescent="0.35">
      <c r="A1097" s="1" t="s">
        <v>735</v>
      </c>
      <c r="B1097" s="1" t="s">
        <v>183</v>
      </c>
      <c r="C1097" s="1">
        <v>0.45994212517999999</v>
      </c>
      <c r="D1097" s="1">
        <v>7.8367980099499999E-3</v>
      </c>
      <c r="E1097" s="1" t="s">
        <v>16</v>
      </c>
      <c r="F1097" s="1">
        <v>0.45994212517999999</v>
      </c>
      <c r="G1097" s="1">
        <f>ABS(arithmetic_underlying_cor_CSD__2[[#This Row],[rho_BP]])*SQRT(139-2)/SQRT(1-ABS(arithmetic_underlying_cor_CSD__2[[#This Row],[rho_BP]])^2)</f>
        <v>6.0628315179229242</v>
      </c>
      <c r="H1097" s="1">
        <f>ABS(arithmetic_underlying_cor_CSD__2[[#This Row],[rho_ctrl]])*SQRT(201-2)/SQRT(1-ABS(arithmetic_underlying_cor_CSD__2[[#This Row],[rho_ctrl]])^2)</f>
        <v>0.11055503539549087</v>
      </c>
      <c r="I1097" s="1">
        <f xml:space="preserve"> _xlfn.T.DIST.2T(arithmetic_underlying_cor_CSD__2[[#This Row],[t1]],139-2)</f>
        <v>1.2253915338133057E-8</v>
      </c>
      <c r="J1097" s="1">
        <f xml:space="preserve"> _xlfn.T.DIST.2T(arithmetic_underlying_cor_CSD__2[[#This Row],[t2]],201-2)</f>
        <v>0.91208062214501817</v>
      </c>
      <c r="K1097" s="1">
        <f>arithmetic_underlying_cor_CSD__2[[#This Row],[p1]]*arithmetic_underlying_cor_CSD__2[[#This Row],[p2]]</f>
        <v>1.1176558725316779E-8</v>
      </c>
      <c r="L1097" s="1">
        <v>1096</v>
      </c>
      <c r="M1097" s="1">
        <f>(arithmetic_underlying_cor_CSD__2[[#This Row],[Rank]]/9906756)*0.05</f>
        <v>5.5315786519825466E-6</v>
      </c>
      <c r="N1097" s="1">
        <f>IF(arithmetic_underlying_cor_CSD__2[[#This Row],[p1p2]]&lt;arithmetic_underlying_cor_CSD__2[[#This Row],[Benjamini]],1,0)</f>
        <v>1</v>
      </c>
    </row>
    <row r="1098" spans="1:14" x14ac:dyDescent="0.35">
      <c r="A1098" s="1" t="s">
        <v>41</v>
      </c>
      <c r="B1098" s="1" t="s">
        <v>42</v>
      </c>
      <c r="C1098" s="1">
        <v>-0.46092530215799998</v>
      </c>
      <c r="D1098" s="1">
        <v>2.2458407960199999E-4</v>
      </c>
      <c r="E1098" s="1" t="s">
        <v>16</v>
      </c>
      <c r="F1098" s="1">
        <v>-0.46092530215799998</v>
      </c>
      <c r="G1098" s="1">
        <f>ABS(arithmetic_underlying_cor_CSD__2[[#This Row],[rho_BP]])*SQRT(139-2)/SQRT(1-ABS(arithmetic_underlying_cor_CSD__2[[#This Row],[rho_BP]])^2)</f>
        <v>6.0792828912045342</v>
      </c>
      <c r="H1098" s="1">
        <f>ABS(arithmetic_underlying_cor_CSD__2[[#This Row],[rho_ctrl]])*SQRT(201-2)/SQRT(1-ABS(arithmetic_underlying_cor_CSD__2[[#This Row],[rho_ctrl]])^2)</f>
        <v>3.1681483960792293E-3</v>
      </c>
      <c r="I1098" s="1">
        <f xml:space="preserve"> _xlfn.T.DIST.2T(arithmetic_underlying_cor_CSD__2[[#This Row],[t1]],139-2)</f>
        <v>1.1303763449860176E-8</v>
      </c>
      <c r="J1098" s="1">
        <f xml:space="preserve"> _xlfn.T.DIST.2T(arithmetic_underlying_cor_CSD__2[[#This Row],[t2]],201-2)</f>
        <v>0.99747536119487124</v>
      </c>
      <c r="K1098" s="1">
        <f>arithmetic_underlying_cor_CSD__2[[#This Row],[p1]]*arithmetic_underlying_cor_CSD__2[[#This Row],[p2]]</f>
        <v>1.1275225530010663E-8</v>
      </c>
      <c r="L1098" s="1">
        <v>1097</v>
      </c>
      <c r="M1098" s="1">
        <f>(arithmetic_underlying_cor_CSD__2[[#This Row],[Rank]]/9906756)*0.05</f>
        <v>5.5366257127963988E-6</v>
      </c>
      <c r="N1098" s="1">
        <f>IF(arithmetic_underlying_cor_CSD__2[[#This Row],[p1p2]]&lt;arithmetic_underlying_cor_CSD__2[[#This Row],[Benjamini]],1,0)</f>
        <v>1</v>
      </c>
    </row>
    <row r="1099" spans="1:14" x14ac:dyDescent="0.35">
      <c r="A1099" s="1" t="s">
        <v>42</v>
      </c>
      <c r="B1099" s="1" t="s">
        <v>41</v>
      </c>
      <c r="C1099" s="1">
        <v>-0.46092530215799998</v>
      </c>
      <c r="D1099" s="1">
        <v>2.2458407960199999E-4</v>
      </c>
      <c r="E1099" s="1" t="s">
        <v>16</v>
      </c>
      <c r="F1099" s="1">
        <v>-0.46092530215799998</v>
      </c>
      <c r="G1099" s="1">
        <f>ABS(arithmetic_underlying_cor_CSD__2[[#This Row],[rho_BP]])*SQRT(139-2)/SQRT(1-ABS(arithmetic_underlying_cor_CSD__2[[#This Row],[rho_BP]])^2)</f>
        <v>6.0792828912045342</v>
      </c>
      <c r="H1099" s="1">
        <f>ABS(arithmetic_underlying_cor_CSD__2[[#This Row],[rho_ctrl]])*SQRT(201-2)/SQRT(1-ABS(arithmetic_underlying_cor_CSD__2[[#This Row],[rho_ctrl]])^2)</f>
        <v>3.1681483960792293E-3</v>
      </c>
      <c r="I1099" s="1">
        <f xml:space="preserve"> _xlfn.T.DIST.2T(arithmetic_underlying_cor_CSD__2[[#This Row],[t1]],139-2)</f>
        <v>1.1303763449860176E-8</v>
      </c>
      <c r="J1099" s="1">
        <f xml:space="preserve"> _xlfn.T.DIST.2T(arithmetic_underlying_cor_CSD__2[[#This Row],[t2]],201-2)</f>
        <v>0.99747536119487124</v>
      </c>
      <c r="K1099" s="1">
        <f>arithmetic_underlying_cor_CSD__2[[#This Row],[p1]]*arithmetic_underlying_cor_CSD__2[[#This Row],[p2]]</f>
        <v>1.1275225530010663E-8</v>
      </c>
      <c r="L1099" s="1">
        <v>1098</v>
      </c>
      <c r="M1099" s="1">
        <f>(arithmetic_underlying_cor_CSD__2[[#This Row],[Rank]]/9906756)*0.05</f>
        <v>5.5416727736102517E-6</v>
      </c>
      <c r="N1099" s="1">
        <f>IF(arithmetic_underlying_cor_CSD__2[[#This Row],[p1p2]]&lt;arithmetic_underlying_cor_CSD__2[[#This Row],[Benjamini]],1,0)</f>
        <v>1</v>
      </c>
    </row>
    <row r="1100" spans="1:14" x14ac:dyDescent="0.35">
      <c r="A1100" s="1" t="s">
        <v>231</v>
      </c>
      <c r="B1100" s="1" t="s">
        <v>128</v>
      </c>
      <c r="C1100" s="1">
        <v>-0.45649613669099998</v>
      </c>
      <c r="D1100" s="1">
        <v>-2.63727701493E-2</v>
      </c>
      <c r="E1100" s="1" t="s">
        <v>16</v>
      </c>
      <c r="F1100" s="1">
        <v>-0.45649613669099998</v>
      </c>
      <c r="G1100" s="1">
        <f>ABS(arithmetic_underlying_cor_CSD__2[[#This Row],[rho_BP]])*SQRT(139-2)/SQRT(1-ABS(arithmetic_underlying_cor_CSD__2[[#This Row],[rho_BP]])^2)</f>
        <v>6.0053925906336509</v>
      </c>
      <c r="H1100" s="1">
        <f>ABS(arithmetic_underlying_cor_CSD__2[[#This Row],[rho_ctrl]])*SQRT(201-2)/SQRT(1-ABS(arithmetic_underlying_cor_CSD__2[[#This Row],[rho_ctrl]])^2)</f>
        <v>0.37216315207777001</v>
      </c>
      <c r="I1100" s="1">
        <f xml:space="preserve"> _xlfn.T.DIST.2T(arithmetic_underlying_cor_CSD__2[[#This Row],[t1]],139-2)</f>
        <v>1.6227823027153998E-8</v>
      </c>
      <c r="J1100" s="1">
        <f xml:space="preserve"> _xlfn.T.DIST.2T(arithmetic_underlying_cor_CSD__2[[#This Row],[t2]],201-2)</f>
        <v>0.71016739515178595</v>
      </c>
      <c r="K1100" s="1">
        <f>arithmetic_underlying_cor_CSD__2[[#This Row],[p1]]*arithmetic_underlying_cor_CSD__2[[#This Row],[p2]]</f>
        <v>1.1524470808178125E-8</v>
      </c>
      <c r="L1100" s="1">
        <v>1099</v>
      </c>
      <c r="M1100" s="1">
        <f>(arithmetic_underlying_cor_CSD__2[[#This Row],[Rank]]/9906756)*0.05</f>
        <v>5.5467198344241038E-6</v>
      </c>
      <c r="N1100" s="1">
        <f>IF(arithmetic_underlying_cor_CSD__2[[#This Row],[p1p2]]&lt;arithmetic_underlying_cor_CSD__2[[#This Row],[Benjamini]],1,0)</f>
        <v>1</v>
      </c>
    </row>
    <row r="1101" spans="1:14" x14ac:dyDescent="0.35">
      <c r="A1101" s="1" t="s">
        <v>128</v>
      </c>
      <c r="B1101" s="1" t="s">
        <v>231</v>
      </c>
      <c r="C1101" s="1">
        <v>-0.45649613669099998</v>
      </c>
      <c r="D1101" s="1">
        <v>-2.63727701493E-2</v>
      </c>
      <c r="E1101" s="1" t="s">
        <v>16</v>
      </c>
      <c r="F1101" s="1">
        <v>-0.45649613669099998</v>
      </c>
      <c r="G1101" s="1">
        <f>ABS(arithmetic_underlying_cor_CSD__2[[#This Row],[rho_BP]])*SQRT(139-2)/SQRT(1-ABS(arithmetic_underlying_cor_CSD__2[[#This Row],[rho_BP]])^2)</f>
        <v>6.0053925906336509</v>
      </c>
      <c r="H1101" s="1">
        <f>ABS(arithmetic_underlying_cor_CSD__2[[#This Row],[rho_ctrl]])*SQRT(201-2)/SQRT(1-ABS(arithmetic_underlying_cor_CSD__2[[#This Row],[rho_ctrl]])^2)</f>
        <v>0.37216315207777001</v>
      </c>
      <c r="I1101" s="1">
        <f xml:space="preserve"> _xlfn.T.DIST.2T(arithmetic_underlying_cor_CSD__2[[#This Row],[t1]],139-2)</f>
        <v>1.6227823027153998E-8</v>
      </c>
      <c r="J1101" s="1">
        <f xml:space="preserve"> _xlfn.T.DIST.2T(arithmetic_underlying_cor_CSD__2[[#This Row],[t2]],201-2)</f>
        <v>0.71016739515178595</v>
      </c>
      <c r="K1101" s="1">
        <f>arithmetic_underlying_cor_CSD__2[[#This Row],[p1]]*arithmetic_underlying_cor_CSD__2[[#This Row],[p2]]</f>
        <v>1.1524470808178125E-8</v>
      </c>
      <c r="L1101" s="1">
        <v>1100</v>
      </c>
      <c r="M1101" s="1">
        <f>(arithmetic_underlying_cor_CSD__2[[#This Row],[Rank]]/9906756)*0.05</f>
        <v>5.5517668952379576E-6</v>
      </c>
      <c r="N1101" s="1">
        <f>IF(arithmetic_underlying_cor_CSD__2[[#This Row],[p1p2]]&lt;arithmetic_underlying_cor_CSD__2[[#This Row],[Benjamini]],1,0)</f>
        <v>1</v>
      </c>
    </row>
    <row r="1102" spans="1:14" x14ac:dyDescent="0.35">
      <c r="A1102" s="1" t="s">
        <v>231</v>
      </c>
      <c r="B1102" s="1" t="s">
        <v>453</v>
      </c>
      <c r="C1102" s="1">
        <v>-0.45929320431699999</v>
      </c>
      <c r="D1102" s="1">
        <v>-8.8565909950199997E-3</v>
      </c>
      <c r="E1102" s="1" t="s">
        <v>16</v>
      </c>
      <c r="F1102" s="1">
        <v>-0.45929320431699999</v>
      </c>
      <c r="G1102" s="1">
        <f>ABS(arithmetic_underlying_cor_CSD__2[[#This Row],[rho_BP]])*SQRT(139-2)/SQRT(1-ABS(arithmetic_underlying_cor_CSD__2[[#This Row],[rho_BP]])^2)</f>
        <v>6.0519887114404494</v>
      </c>
      <c r="H1102" s="1">
        <f>ABS(arithmetic_underlying_cor_CSD__2[[#This Row],[rho_ctrl]])*SQRT(201-2)/SQRT(1-ABS(arithmetic_underlying_cor_CSD__2[[#This Row],[rho_ctrl]])^2)</f>
        <v>0.12494249113750774</v>
      </c>
      <c r="I1102" s="1">
        <f xml:space="preserve"> _xlfn.T.DIST.2T(arithmetic_underlying_cor_CSD__2[[#This Row],[t1]],139-2)</f>
        <v>1.2922585446963766E-8</v>
      </c>
      <c r="J1102" s="1">
        <f xml:space="preserve"> _xlfn.T.DIST.2T(arithmetic_underlying_cor_CSD__2[[#This Row],[t2]],201-2)</f>
        <v>0.90069520265805014</v>
      </c>
      <c r="K1102" s="1">
        <f>arithmetic_underlying_cor_CSD__2[[#This Row],[p1]]*arithmetic_underlying_cor_CSD__2[[#This Row],[p2]]</f>
        <v>1.1639310718018999E-8</v>
      </c>
      <c r="L1102" s="1">
        <v>1101</v>
      </c>
      <c r="M1102" s="1">
        <f>(arithmetic_underlying_cor_CSD__2[[#This Row],[Rank]]/9906756)*0.05</f>
        <v>5.5568139560518097E-6</v>
      </c>
      <c r="N1102" s="1">
        <f>IF(arithmetic_underlying_cor_CSD__2[[#This Row],[p1p2]]&lt;arithmetic_underlying_cor_CSD__2[[#This Row],[Benjamini]],1,0)</f>
        <v>1</v>
      </c>
    </row>
    <row r="1103" spans="1:14" x14ac:dyDescent="0.35">
      <c r="A1103" s="1" t="s">
        <v>453</v>
      </c>
      <c r="B1103" s="1" t="s">
        <v>231</v>
      </c>
      <c r="C1103" s="1">
        <v>-0.45929320431699999</v>
      </c>
      <c r="D1103" s="1">
        <v>-8.8565909950199997E-3</v>
      </c>
      <c r="E1103" s="1" t="s">
        <v>16</v>
      </c>
      <c r="F1103" s="1">
        <v>-0.45929320431699999</v>
      </c>
      <c r="G1103" s="1">
        <f>ABS(arithmetic_underlying_cor_CSD__2[[#This Row],[rho_BP]])*SQRT(139-2)/SQRT(1-ABS(arithmetic_underlying_cor_CSD__2[[#This Row],[rho_BP]])^2)</f>
        <v>6.0519887114404494</v>
      </c>
      <c r="H1103" s="1">
        <f>ABS(arithmetic_underlying_cor_CSD__2[[#This Row],[rho_ctrl]])*SQRT(201-2)/SQRT(1-ABS(arithmetic_underlying_cor_CSD__2[[#This Row],[rho_ctrl]])^2)</f>
        <v>0.12494249113750774</v>
      </c>
      <c r="I1103" s="1">
        <f xml:space="preserve"> _xlfn.T.DIST.2T(arithmetic_underlying_cor_CSD__2[[#This Row],[t1]],139-2)</f>
        <v>1.2922585446963766E-8</v>
      </c>
      <c r="J1103" s="1">
        <f xml:space="preserve"> _xlfn.T.DIST.2T(arithmetic_underlying_cor_CSD__2[[#This Row],[t2]],201-2)</f>
        <v>0.90069520265805014</v>
      </c>
      <c r="K1103" s="1">
        <f>arithmetic_underlying_cor_CSD__2[[#This Row],[p1]]*arithmetic_underlying_cor_CSD__2[[#This Row],[p2]]</f>
        <v>1.1639310718018999E-8</v>
      </c>
      <c r="L1103" s="1">
        <v>1102</v>
      </c>
      <c r="M1103" s="1">
        <f>(arithmetic_underlying_cor_CSD__2[[#This Row],[Rank]]/9906756)*0.05</f>
        <v>5.5618610168656627E-6</v>
      </c>
      <c r="N1103" s="1">
        <f>IF(arithmetic_underlying_cor_CSD__2[[#This Row],[p1p2]]&lt;arithmetic_underlying_cor_CSD__2[[#This Row],[Benjamini]],1,0)</f>
        <v>1</v>
      </c>
    </row>
    <row r="1104" spans="1:14" x14ac:dyDescent="0.35">
      <c r="A1104" s="1" t="s">
        <v>538</v>
      </c>
      <c r="B1104" s="1" t="s">
        <v>189</v>
      </c>
      <c r="C1104" s="1">
        <v>-0.45706925899299999</v>
      </c>
      <c r="D1104" s="1">
        <v>-1.95968970149E-2</v>
      </c>
      <c r="E1104" s="1" t="s">
        <v>16</v>
      </c>
      <c r="F1104" s="1">
        <v>-0.45706925899299999</v>
      </c>
      <c r="G1104" s="1">
        <f>ABS(arithmetic_underlying_cor_CSD__2[[#This Row],[rho_BP]])*SQRT(139-2)/SQRT(1-ABS(arithmetic_underlying_cor_CSD__2[[#This Row],[rho_BP]])^2)</f>
        <v>6.0149217609848202</v>
      </c>
      <c r="H1104" s="1">
        <f>ABS(arithmetic_underlying_cor_CSD__2[[#This Row],[rho_ctrl]])*SQRT(201-2)/SQRT(1-ABS(arithmetic_underlying_cor_CSD__2[[#This Row],[rho_ctrl]])^2)</f>
        <v>0.27650135087277455</v>
      </c>
      <c r="I1104" s="1">
        <f xml:space="preserve"> _xlfn.T.DIST.2T(arithmetic_underlying_cor_CSD__2[[#This Row],[t1]],139-2)</f>
        <v>1.5490505418740462E-8</v>
      </c>
      <c r="J1104" s="1">
        <f xml:space="preserve"> _xlfn.T.DIST.2T(arithmetic_underlying_cor_CSD__2[[#This Row],[t2]],201-2)</f>
        <v>0.78244998595490733</v>
      </c>
      <c r="K1104" s="1">
        <f>arithmetic_underlying_cor_CSD__2[[#This Row],[p1]]*arithmetic_underlying_cor_CSD__2[[#This Row],[p2]]</f>
        <v>1.212054574732789E-8</v>
      </c>
      <c r="L1104" s="1">
        <v>1103</v>
      </c>
      <c r="M1104" s="1">
        <f>(arithmetic_underlying_cor_CSD__2[[#This Row],[Rank]]/9906756)*0.05</f>
        <v>5.5669080776795156E-6</v>
      </c>
      <c r="N1104" s="1">
        <f>IF(arithmetic_underlying_cor_CSD__2[[#This Row],[p1p2]]&lt;arithmetic_underlying_cor_CSD__2[[#This Row],[Benjamini]],1,0)</f>
        <v>1</v>
      </c>
    </row>
    <row r="1105" spans="1:14" x14ac:dyDescent="0.35">
      <c r="A1105" s="1" t="s">
        <v>189</v>
      </c>
      <c r="B1105" s="1" t="s">
        <v>538</v>
      </c>
      <c r="C1105" s="1">
        <v>-0.45706925899299999</v>
      </c>
      <c r="D1105" s="1">
        <v>-1.95968970149E-2</v>
      </c>
      <c r="E1105" s="1" t="s">
        <v>16</v>
      </c>
      <c r="F1105" s="1">
        <v>-0.45706925899299999</v>
      </c>
      <c r="G1105" s="1">
        <f>ABS(arithmetic_underlying_cor_CSD__2[[#This Row],[rho_BP]])*SQRT(139-2)/SQRT(1-ABS(arithmetic_underlying_cor_CSD__2[[#This Row],[rho_BP]])^2)</f>
        <v>6.0149217609848202</v>
      </c>
      <c r="H1105" s="1">
        <f>ABS(arithmetic_underlying_cor_CSD__2[[#This Row],[rho_ctrl]])*SQRT(201-2)/SQRT(1-ABS(arithmetic_underlying_cor_CSD__2[[#This Row],[rho_ctrl]])^2)</f>
        <v>0.27650135087277455</v>
      </c>
      <c r="I1105" s="1">
        <f xml:space="preserve"> _xlfn.T.DIST.2T(arithmetic_underlying_cor_CSD__2[[#This Row],[t1]],139-2)</f>
        <v>1.5490505418740462E-8</v>
      </c>
      <c r="J1105" s="1">
        <f xml:space="preserve"> _xlfn.T.DIST.2T(arithmetic_underlying_cor_CSD__2[[#This Row],[t2]],201-2)</f>
        <v>0.78244998595490733</v>
      </c>
      <c r="K1105" s="1">
        <f>arithmetic_underlying_cor_CSD__2[[#This Row],[p1]]*arithmetic_underlying_cor_CSD__2[[#This Row],[p2]]</f>
        <v>1.212054574732789E-8</v>
      </c>
      <c r="L1105" s="1">
        <v>1104</v>
      </c>
      <c r="M1105" s="1">
        <f>(arithmetic_underlying_cor_CSD__2[[#This Row],[Rank]]/9906756)*0.05</f>
        <v>5.5719551384933678E-6</v>
      </c>
      <c r="N1105" s="1">
        <f>IF(arithmetic_underlying_cor_CSD__2[[#This Row],[p1p2]]&lt;arithmetic_underlying_cor_CSD__2[[#This Row],[Benjamini]],1,0)</f>
        <v>1</v>
      </c>
    </row>
    <row r="1106" spans="1:14" x14ac:dyDescent="0.35">
      <c r="A1106" s="1" t="s">
        <v>26</v>
      </c>
      <c r="B1106" s="1" t="s">
        <v>20</v>
      </c>
      <c r="C1106" s="1">
        <v>0.458650582734</v>
      </c>
      <c r="D1106" s="1">
        <v>8.3617114427899999E-3</v>
      </c>
      <c r="E1106" s="1" t="s">
        <v>16</v>
      </c>
      <c r="F1106" s="1">
        <v>0.458650582734</v>
      </c>
      <c r="G1106" s="1">
        <f>ABS(arithmetic_underlying_cor_CSD__2[[#This Row],[rho_BP]])*SQRT(139-2)/SQRT(1-ABS(arithmetic_underlying_cor_CSD__2[[#This Row],[rho_BP]])^2)</f>
        <v>6.041263261301034</v>
      </c>
      <c r="H1106" s="1">
        <f>ABS(arithmetic_underlying_cor_CSD__2[[#This Row],[rho_ctrl]])*SQRT(201-2)/SQRT(1-ABS(arithmetic_underlying_cor_CSD__2[[#This Row],[rho_ctrl]])^2)</f>
        <v>0.11796057953044668</v>
      </c>
      <c r="I1106" s="1">
        <f xml:space="preserve"> _xlfn.T.DIST.2T(arithmetic_underlying_cor_CSD__2[[#This Row],[t1]],139-2)</f>
        <v>1.361923289601734E-8</v>
      </c>
      <c r="J1106" s="1">
        <f xml:space="preserve"> _xlfn.T.DIST.2T(arithmetic_underlying_cor_CSD__2[[#This Row],[t2]],201-2)</f>
        <v>0.90621787070072768</v>
      </c>
      <c r="K1106" s="1">
        <f>arithmetic_underlying_cor_CSD__2[[#This Row],[p1]]*arithmetic_underlying_cor_CSD__2[[#This Row],[p2]]</f>
        <v>1.2341992235606138E-8</v>
      </c>
      <c r="L1106" s="1">
        <v>1105</v>
      </c>
      <c r="M1106" s="1">
        <f>(arithmetic_underlying_cor_CSD__2[[#This Row],[Rank]]/9906756)*0.05</f>
        <v>5.5770021993072207E-6</v>
      </c>
      <c r="N1106" s="1">
        <f>IF(arithmetic_underlying_cor_CSD__2[[#This Row],[p1p2]]&lt;arithmetic_underlying_cor_CSD__2[[#This Row],[Benjamini]],1,0)</f>
        <v>1</v>
      </c>
    </row>
    <row r="1107" spans="1:14" x14ac:dyDescent="0.35">
      <c r="A1107" s="1" t="s">
        <v>20</v>
      </c>
      <c r="B1107" s="1" t="s">
        <v>26</v>
      </c>
      <c r="C1107" s="1">
        <v>0.458650582734</v>
      </c>
      <c r="D1107" s="1">
        <v>8.3617114427899999E-3</v>
      </c>
      <c r="E1107" s="1" t="s">
        <v>16</v>
      </c>
      <c r="F1107" s="1">
        <v>0.458650582734</v>
      </c>
      <c r="G1107" s="1">
        <f>ABS(arithmetic_underlying_cor_CSD__2[[#This Row],[rho_BP]])*SQRT(139-2)/SQRT(1-ABS(arithmetic_underlying_cor_CSD__2[[#This Row],[rho_BP]])^2)</f>
        <v>6.041263261301034</v>
      </c>
      <c r="H1107" s="1">
        <f>ABS(arithmetic_underlying_cor_CSD__2[[#This Row],[rho_ctrl]])*SQRT(201-2)/SQRT(1-ABS(arithmetic_underlying_cor_CSD__2[[#This Row],[rho_ctrl]])^2)</f>
        <v>0.11796057953044668</v>
      </c>
      <c r="I1107" s="1">
        <f xml:space="preserve"> _xlfn.T.DIST.2T(arithmetic_underlying_cor_CSD__2[[#This Row],[t1]],139-2)</f>
        <v>1.361923289601734E-8</v>
      </c>
      <c r="J1107" s="1">
        <f xml:space="preserve"> _xlfn.T.DIST.2T(arithmetic_underlying_cor_CSD__2[[#This Row],[t2]],201-2)</f>
        <v>0.90621787070072768</v>
      </c>
      <c r="K1107" s="1">
        <f>arithmetic_underlying_cor_CSD__2[[#This Row],[p1]]*arithmetic_underlying_cor_CSD__2[[#This Row],[p2]]</f>
        <v>1.2341992235606138E-8</v>
      </c>
      <c r="L1107" s="1">
        <v>1106</v>
      </c>
      <c r="M1107" s="1">
        <f>(arithmetic_underlying_cor_CSD__2[[#This Row],[Rank]]/9906756)*0.05</f>
        <v>5.5820492601210728E-6</v>
      </c>
      <c r="N1107" s="1">
        <f>IF(arithmetic_underlying_cor_CSD__2[[#This Row],[p1p2]]&lt;arithmetic_underlying_cor_CSD__2[[#This Row],[Benjamini]],1,0)</f>
        <v>1</v>
      </c>
    </row>
    <row r="1108" spans="1:14" x14ac:dyDescent="0.35">
      <c r="A1108" s="1" t="s">
        <v>70</v>
      </c>
      <c r="B1108" s="1" t="s">
        <v>267</v>
      </c>
      <c r="C1108" s="1">
        <v>0.45731159712199998</v>
      </c>
      <c r="D1108" s="1">
        <v>1.6402409452699999E-2</v>
      </c>
      <c r="E1108" s="1" t="s">
        <v>16</v>
      </c>
      <c r="F1108" s="1">
        <v>0.45731159712199998</v>
      </c>
      <c r="G1108" s="1">
        <f>ABS(arithmetic_underlying_cor_CSD__2[[#This Row],[rho_BP]])*SQRT(139-2)/SQRT(1-ABS(arithmetic_underlying_cor_CSD__2[[#This Row],[rho_BP]])^2)</f>
        <v>6.0189539077603671</v>
      </c>
      <c r="H1108" s="1">
        <f>ABS(arithmetic_underlying_cor_CSD__2[[#This Row],[rho_ctrl]])*SQRT(201-2)/SQRT(1-ABS(arithmetic_underlying_cor_CSD__2[[#This Row],[rho_ctrl]])^2)</f>
        <v>0.23141559158750824</v>
      </c>
      <c r="I1108" s="1">
        <f xml:space="preserve"> _xlfn.T.DIST.2T(arithmetic_underlying_cor_CSD__2[[#This Row],[t1]],139-2)</f>
        <v>1.5188515269806151E-8</v>
      </c>
      <c r="J1108" s="1">
        <f xml:space="preserve"> _xlfn.T.DIST.2T(arithmetic_underlying_cor_CSD__2[[#This Row],[t2]],201-2)</f>
        <v>0.81722972607090405</v>
      </c>
      <c r="K1108" s="1">
        <f>arithmetic_underlying_cor_CSD__2[[#This Row],[p1]]*arithmetic_underlying_cor_CSD__2[[#This Row],[p2]]</f>
        <v>1.2412506173367424E-8</v>
      </c>
      <c r="L1108" s="1">
        <v>1107</v>
      </c>
      <c r="M1108" s="1">
        <f>(arithmetic_underlying_cor_CSD__2[[#This Row],[Rank]]/9906756)*0.05</f>
        <v>5.5870963209349258E-6</v>
      </c>
      <c r="N1108" s="1">
        <f>IF(arithmetic_underlying_cor_CSD__2[[#This Row],[p1p2]]&lt;arithmetic_underlying_cor_CSD__2[[#This Row],[Benjamini]],1,0)</f>
        <v>1</v>
      </c>
    </row>
    <row r="1109" spans="1:14" x14ac:dyDescent="0.35">
      <c r="A1109" s="1" t="s">
        <v>267</v>
      </c>
      <c r="B1109" s="1" t="s">
        <v>70</v>
      </c>
      <c r="C1109" s="1">
        <v>0.45731159712199998</v>
      </c>
      <c r="D1109" s="1">
        <v>1.6402409452699999E-2</v>
      </c>
      <c r="E1109" s="1" t="s">
        <v>16</v>
      </c>
      <c r="F1109" s="1">
        <v>0.45731159712199998</v>
      </c>
      <c r="G1109" s="1">
        <f>ABS(arithmetic_underlying_cor_CSD__2[[#This Row],[rho_BP]])*SQRT(139-2)/SQRT(1-ABS(arithmetic_underlying_cor_CSD__2[[#This Row],[rho_BP]])^2)</f>
        <v>6.0189539077603671</v>
      </c>
      <c r="H1109" s="1">
        <f>ABS(arithmetic_underlying_cor_CSD__2[[#This Row],[rho_ctrl]])*SQRT(201-2)/SQRT(1-ABS(arithmetic_underlying_cor_CSD__2[[#This Row],[rho_ctrl]])^2)</f>
        <v>0.23141559158750824</v>
      </c>
      <c r="I1109" s="1">
        <f xml:space="preserve"> _xlfn.T.DIST.2T(arithmetic_underlying_cor_CSD__2[[#This Row],[t1]],139-2)</f>
        <v>1.5188515269806151E-8</v>
      </c>
      <c r="J1109" s="1">
        <f xml:space="preserve"> _xlfn.T.DIST.2T(arithmetic_underlying_cor_CSD__2[[#This Row],[t2]],201-2)</f>
        <v>0.81722972607090405</v>
      </c>
      <c r="K1109" s="1">
        <f>arithmetic_underlying_cor_CSD__2[[#This Row],[p1]]*arithmetic_underlying_cor_CSD__2[[#This Row],[p2]]</f>
        <v>1.2412506173367424E-8</v>
      </c>
      <c r="L1109" s="1">
        <v>1108</v>
      </c>
      <c r="M1109" s="1">
        <f>(arithmetic_underlying_cor_CSD__2[[#This Row],[Rank]]/9906756)*0.05</f>
        <v>5.5921433817487787E-6</v>
      </c>
      <c r="N1109" s="1">
        <f>IF(arithmetic_underlying_cor_CSD__2[[#This Row],[p1p2]]&lt;arithmetic_underlying_cor_CSD__2[[#This Row],[Benjamini]],1,0)</f>
        <v>1</v>
      </c>
    </row>
    <row r="1110" spans="1:14" x14ac:dyDescent="0.35">
      <c r="A1110" s="1" t="s">
        <v>160</v>
      </c>
      <c r="B1110" s="1" t="s">
        <v>161</v>
      </c>
      <c r="C1110" s="1">
        <v>0.45459035107899998</v>
      </c>
      <c r="D1110" s="1">
        <v>3.0191531243800002E-2</v>
      </c>
      <c r="E1110" s="1" t="s">
        <v>16</v>
      </c>
      <c r="F1110" s="1">
        <v>0.45459035107899998</v>
      </c>
      <c r="G1110" s="1">
        <f>ABS(arithmetic_underlying_cor_CSD__2[[#This Row],[rho_BP]])*SQRT(139-2)/SQRT(1-ABS(arithmetic_underlying_cor_CSD__2[[#This Row],[rho_BP]])^2)</f>
        <v>5.9737732982947245</v>
      </c>
      <c r="H1110" s="1">
        <f>ABS(arithmetic_underlying_cor_CSD__2[[#This Row],[rho_ctrl]])*SQRT(201-2)/SQRT(1-ABS(arithmetic_underlying_cor_CSD__2[[#This Row],[rho_ctrl]])^2)</f>
        <v>0.42609820469431653</v>
      </c>
      <c r="I1110" s="1">
        <f xml:space="preserve"> _xlfn.T.DIST.2T(arithmetic_underlying_cor_CSD__2[[#This Row],[t1]],139-2)</f>
        <v>1.8929818171531649E-8</v>
      </c>
      <c r="J1110" s="1">
        <f xml:space="preserve"> _xlfn.T.DIST.2T(arithmetic_underlying_cor_CSD__2[[#This Row],[t2]],201-2)</f>
        <v>0.67049680830371217</v>
      </c>
      <c r="K1110" s="1">
        <f>arithmetic_underlying_cor_CSD__2[[#This Row],[p1]]*arithmetic_underlying_cor_CSD__2[[#This Row],[p2]]</f>
        <v>1.2692382665781583E-8</v>
      </c>
      <c r="L1110" s="1">
        <v>1109</v>
      </c>
      <c r="M1110" s="1">
        <f>(arithmetic_underlying_cor_CSD__2[[#This Row],[Rank]]/9906756)*0.05</f>
        <v>5.5971904425626309E-6</v>
      </c>
      <c r="N1110" s="1">
        <f>IF(arithmetic_underlying_cor_CSD__2[[#This Row],[p1p2]]&lt;arithmetic_underlying_cor_CSD__2[[#This Row],[Benjamini]],1,0)</f>
        <v>1</v>
      </c>
    </row>
    <row r="1111" spans="1:14" x14ac:dyDescent="0.35">
      <c r="A1111" s="1" t="s">
        <v>161</v>
      </c>
      <c r="B1111" s="1" t="s">
        <v>160</v>
      </c>
      <c r="C1111" s="1">
        <v>0.45459035107899998</v>
      </c>
      <c r="D1111" s="1">
        <v>3.0191531243800002E-2</v>
      </c>
      <c r="E1111" s="1" t="s">
        <v>16</v>
      </c>
      <c r="F1111" s="1">
        <v>0.45459035107899998</v>
      </c>
      <c r="G1111" s="1">
        <f>ABS(arithmetic_underlying_cor_CSD__2[[#This Row],[rho_BP]])*SQRT(139-2)/SQRT(1-ABS(arithmetic_underlying_cor_CSD__2[[#This Row],[rho_BP]])^2)</f>
        <v>5.9737732982947245</v>
      </c>
      <c r="H1111" s="1">
        <f>ABS(arithmetic_underlying_cor_CSD__2[[#This Row],[rho_ctrl]])*SQRT(201-2)/SQRT(1-ABS(arithmetic_underlying_cor_CSD__2[[#This Row],[rho_ctrl]])^2)</f>
        <v>0.42609820469431653</v>
      </c>
      <c r="I1111" s="1">
        <f xml:space="preserve"> _xlfn.T.DIST.2T(arithmetic_underlying_cor_CSD__2[[#This Row],[t1]],139-2)</f>
        <v>1.8929818171531649E-8</v>
      </c>
      <c r="J1111" s="1">
        <f xml:space="preserve"> _xlfn.T.DIST.2T(arithmetic_underlying_cor_CSD__2[[#This Row],[t2]],201-2)</f>
        <v>0.67049680830371217</v>
      </c>
      <c r="K1111" s="1">
        <f>arithmetic_underlying_cor_CSD__2[[#This Row],[p1]]*arithmetic_underlying_cor_CSD__2[[#This Row],[p2]]</f>
        <v>1.2692382665781583E-8</v>
      </c>
      <c r="L1111" s="1">
        <v>1110</v>
      </c>
      <c r="M1111" s="1">
        <f>(arithmetic_underlying_cor_CSD__2[[#This Row],[Rank]]/9906756)*0.05</f>
        <v>5.6022375033764847E-6</v>
      </c>
      <c r="N1111" s="1">
        <f>IF(arithmetic_underlying_cor_CSD__2[[#This Row],[p1p2]]&lt;arithmetic_underlying_cor_CSD__2[[#This Row],[Benjamini]],1,0)</f>
        <v>1</v>
      </c>
    </row>
    <row r="1112" spans="1:14" x14ac:dyDescent="0.35">
      <c r="A1112" s="1" t="s">
        <v>724</v>
      </c>
      <c r="B1112" s="1" t="s">
        <v>74</v>
      </c>
      <c r="C1112" s="1">
        <v>0.45625490215800002</v>
      </c>
      <c r="D1112" s="1">
        <v>1.8149213930300001E-2</v>
      </c>
      <c r="E1112" s="1" t="s">
        <v>16</v>
      </c>
      <c r="F1112" s="1">
        <v>0.45625490215800002</v>
      </c>
      <c r="G1112" s="1">
        <f>ABS(arithmetic_underlying_cor_CSD__2[[#This Row],[rho_BP]])*SQRT(139-2)/SQRT(1-ABS(arithmetic_underlying_cor_CSD__2[[#This Row],[rho_BP]])^2)</f>
        <v>6.0013844661004683</v>
      </c>
      <c r="H1112" s="1">
        <f>ABS(arithmetic_underlying_cor_CSD__2[[#This Row],[rho_ctrl]])*SQRT(201-2)/SQRT(1-ABS(arithmetic_underlying_cor_CSD__2[[#This Row],[rho_ctrl]])^2)</f>
        <v>0.25606834631084374</v>
      </c>
      <c r="I1112" s="1">
        <f xml:space="preserve"> _xlfn.T.DIST.2T(arithmetic_underlying_cor_CSD__2[[#This Row],[t1]],139-2)</f>
        <v>1.6548146523345312E-8</v>
      </c>
      <c r="J1112" s="1">
        <f xml:space="preserve"> _xlfn.T.DIST.2T(arithmetic_underlying_cor_CSD__2[[#This Row],[t2]],201-2)</f>
        <v>0.79816257109043798</v>
      </c>
      <c r="K1112" s="1">
        <f>arithmetic_underlying_cor_CSD__2[[#This Row],[p1]]*arithmetic_underlying_cor_CSD__2[[#This Row],[p2]]</f>
        <v>1.3208111175854587E-8</v>
      </c>
      <c r="L1112" s="1">
        <v>1111</v>
      </c>
      <c r="M1112" s="1">
        <f>(arithmetic_underlying_cor_CSD__2[[#This Row],[Rank]]/9906756)*0.05</f>
        <v>5.6072845641903368E-6</v>
      </c>
      <c r="N1112" s="1">
        <f>IF(arithmetic_underlying_cor_CSD__2[[#This Row],[p1p2]]&lt;arithmetic_underlying_cor_CSD__2[[#This Row],[Benjamini]],1,0)</f>
        <v>1</v>
      </c>
    </row>
    <row r="1113" spans="1:14" x14ac:dyDescent="0.35">
      <c r="A1113" s="1" t="s">
        <v>74</v>
      </c>
      <c r="B1113" s="1" t="s">
        <v>724</v>
      </c>
      <c r="C1113" s="1">
        <v>0.45625490215800002</v>
      </c>
      <c r="D1113" s="1">
        <v>1.8149213930300001E-2</v>
      </c>
      <c r="E1113" s="1" t="s">
        <v>16</v>
      </c>
      <c r="F1113" s="1">
        <v>0.45625490215800002</v>
      </c>
      <c r="G1113" s="1">
        <f>ABS(arithmetic_underlying_cor_CSD__2[[#This Row],[rho_BP]])*SQRT(139-2)/SQRT(1-ABS(arithmetic_underlying_cor_CSD__2[[#This Row],[rho_BP]])^2)</f>
        <v>6.0013844661004683</v>
      </c>
      <c r="H1113" s="1">
        <f>ABS(arithmetic_underlying_cor_CSD__2[[#This Row],[rho_ctrl]])*SQRT(201-2)/SQRT(1-ABS(arithmetic_underlying_cor_CSD__2[[#This Row],[rho_ctrl]])^2)</f>
        <v>0.25606834631084374</v>
      </c>
      <c r="I1113" s="1">
        <f xml:space="preserve"> _xlfn.T.DIST.2T(arithmetic_underlying_cor_CSD__2[[#This Row],[t1]],139-2)</f>
        <v>1.6548146523345312E-8</v>
      </c>
      <c r="J1113" s="1">
        <f xml:space="preserve"> _xlfn.T.DIST.2T(arithmetic_underlying_cor_CSD__2[[#This Row],[t2]],201-2)</f>
        <v>0.79816257109043798</v>
      </c>
      <c r="K1113" s="1">
        <f>arithmetic_underlying_cor_CSD__2[[#This Row],[p1]]*arithmetic_underlying_cor_CSD__2[[#This Row],[p2]]</f>
        <v>1.3208111175854587E-8</v>
      </c>
      <c r="L1113" s="1">
        <v>1112</v>
      </c>
      <c r="M1113" s="1">
        <f>(arithmetic_underlying_cor_CSD__2[[#This Row],[Rank]]/9906756)*0.05</f>
        <v>5.6123316250041897E-6</v>
      </c>
      <c r="N1113" s="1">
        <f>IF(arithmetic_underlying_cor_CSD__2[[#This Row],[p1p2]]&lt;arithmetic_underlying_cor_CSD__2[[#This Row],[Benjamini]],1,0)</f>
        <v>1</v>
      </c>
    </row>
    <row r="1114" spans="1:14" x14ac:dyDescent="0.35">
      <c r="A1114" s="1" t="s">
        <v>231</v>
      </c>
      <c r="B1114" s="1" t="s">
        <v>445</v>
      </c>
      <c r="C1114" s="1">
        <v>-0.45436070503600001</v>
      </c>
      <c r="D1114" s="1">
        <v>-2.8384264676600001E-2</v>
      </c>
      <c r="E1114" s="1" t="s">
        <v>16</v>
      </c>
      <c r="F1114" s="1">
        <v>-0.45436070503600001</v>
      </c>
      <c r="G1114" s="1">
        <f>ABS(arithmetic_underlying_cor_CSD__2[[#This Row],[rho_BP]])*SQRT(139-2)/SQRT(1-ABS(arithmetic_underlying_cor_CSD__2[[#This Row],[rho_BP]])^2)</f>
        <v>5.9699701936603438</v>
      </c>
      <c r="H1114" s="1">
        <f>ABS(arithmetic_underlying_cor_CSD__2[[#This Row],[rho_ctrl]])*SQRT(201-2)/SQRT(1-ABS(arithmetic_underlying_cor_CSD__2[[#This Row],[rho_ctrl]])^2)</f>
        <v>0.40057072348672068</v>
      </c>
      <c r="I1114" s="1">
        <f xml:space="preserve"> _xlfn.T.DIST.2T(arithmetic_underlying_cor_CSD__2[[#This Row],[t1]],139-2)</f>
        <v>1.9283177496735595E-8</v>
      </c>
      <c r="J1114" s="1">
        <f xml:space="preserve"> _xlfn.T.DIST.2T(arithmetic_underlying_cor_CSD__2[[#This Row],[t2]],201-2)</f>
        <v>0.68916591816928952</v>
      </c>
      <c r="K1114" s="1">
        <f>arithmetic_underlying_cor_CSD__2[[#This Row],[p1]]*arithmetic_underlying_cor_CSD__2[[#This Row],[p2]]</f>
        <v>1.3289308724759168E-8</v>
      </c>
      <c r="L1114" s="1">
        <v>1113</v>
      </c>
      <c r="M1114" s="1">
        <f>(arithmetic_underlying_cor_CSD__2[[#This Row],[Rank]]/9906756)*0.05</f>
        <v>5.6173786858180418E-6</v>
      </c>
      <c r="N1114" s="1">
        <f>IF(arithmetic_underlying_cor_CSD__2[[#This Row],[p1p2]]&lt;arithmetic_underlying_cor_CSD__2[[#This Row],[Benjamini]],1,0)</f>
        <v>1</v>
      </c>
    </row>
    <row r="1115" spans="1:14" x14ac:dyDescent="0.35">
      <c r="A1115" s="1" t="s">
        <v>445</v>
      </c>
      <c r="B1115" s="1" t="s">
        <v>231</v>
      </c>
      <c r="C1115" s="1">
        <v>-0.45436070503600001</v>
      </c>
      <c r="D1115" s="1">
        <v>-2.8384264676600001E-2</v>
      </c>
      <c r="E1115" s="1" t="s">
        <v>16</v>
      </c>
      <c r="F1115" s="1">
        <v>-0.45436070503600001</v>
      </c>
      <c r="G1115" s="1">
        <f>ABS(arithmetic_underlying_cor_CSD__2[[#This Row],[rho_BP]])*SQRT(139-2)/SQRT(1-ABS(arithmetic_underlying_cor_CSD__2[[#This Row],[rho_BP]])^2)</f>
        <v>5.9699701936603438</v>
      </c>
      <c r="H1115" s="1">
        <f>ABS(arithmetic_underlying_cor_CSD__2[[#This Row],[rho_ctrl]])*SQRT(201-2)/SQRT(1-ABS(arithmetic_underlying_cor_CSD__2[[#This Row],[rho_ctrl]])^2)</f>
        <v>0.40057072348672068</v>
      </c>
      <c r="I1115" s="1">
        <f xml:space="preserve"> _xlfn.T.DIST.2T(arithmetic_underlying_cor_CSD__2[[#This Row],[t1]],139-2)</f>
        <v>1.9283177496735595E-8</v>
      </c>
      <c r="J1115" s="1">
        <f xml:space="preserve"> _xlfn.T.DIST.2T(arithmetic_underlying_cor_CSD__2[[#This Row],[t2]],201-2)</f>
        <v>0.68916591816928952</v>
      </c>
      <c r="K1115" s="1">
        <f>arithmetic_underlying_cor_CSD__2[[#This Row],[p1]]*arithmetic_underlying_cor_CSD__2[[#This Row],[p2]]</f>
        <v>1.3289308724759168E-8</v>
      </c>
      <c r="L1115" s="1">
        <v>1114</v>
      </c>
      <c r="M1115" s="1">
        <f>(arithmetic_underlying_cor_CSD__2[[#This Row],[Rank]]/9906756)*0.05</f>
        <v>5.6224257466318948E-6</v>
      </c>
      <c r="N1115" s="1">
        <f>IF(arithmetic_underlying_cor_CSD__2[[#This Row],[p1p2]]&lt;arithmetic_underlying_cor_CSD__2[[#This Row],[Benjamini]],1,0)</f>
        <v>1</v>
      </c>
    </row>
    <row r="1116" spans="1:14" x14ac:dyDescent="0.35">
      <c r="A1116" s="1" t="s">
        <v>646</v>
      </c>
      <c r="B1116" s="1" t="s">
        <v>77</v>
      </c>
      <c r="C1116" s="1">
        <v>0.45511044172699999</v>
      </c>
      <c r="D1116" s="1">
        <v>2.1393469651700001E-2</v>
      </c>
      <c r="E1116" s="1" t="s">
        <v>16</v>
      </c>
      <c r="F1116" s="1">
        <v>0.45511044172699999</v>
      </c>
      <c r="G1116" s="1">
        <f>ABS(arithmetic_underlying_cor_CSD__2[[#This Row],[rho_BP]])*SQRT(139-2)/SQRT(1-ABS(arithmetic_underlying_cor_CSD__2[[#This Row],[rho_BP]])^2)</f>
        <v>5.98239192984407</v>
      </c>
      <c r="H1116" s="1">
        <f>ABS(arithmetic_underlying_cor_CSD__2[[#This Row],[rho_ctrl]])*SQRT(201-2)/SQRT(1-ABS(arithmetic_underlying_cor_CSD__2[[#This Row],[rho_ctrl]])^2)</f>
        <v>0.30186111395063081</v>
      </c>
      <c r="I1116" s="1">
        <f xml:space="preserve"> _xlfn.T.DIST.2T(arithmetic_underlying_cor_CSD__2[[#This Row],[t1]],139-2)</f>
        <v>1.8152386048288819E-8</v>
      </c>
      <c r="J1116" s="1">
        <f xml:space="preserve"> _xlfn.T.DIST.2T(arithmetic_underlying_cor_CSD__2[[#This Row],[t2]],201-2)</f>
        <v>0.76307316912942413</v>
      </c>
      <c r="K1116" s="1">
        <f>arithmetic_underlying_cor_CSD__2[[#This Row],[p1]]*arithmetic_underlying_cor_CSD__2[[#This Row],[p2]]</f>
        <v>1.3851598749128493E-8</v>
      </c>
      <c r="L1116" s="1">
        <v>1115</v>
      </c>
      <c r="M1116" s="1">
        <f>(arithmetic_underlying_cor_CSD__2[[#This Row],[Rank]]/9906756)*0.05</f>
        <v>5.6274728074457477E-6</v>
      </c>
      <c r="N1116" s="1">
        <f>IF(arithmetic_underlying_cor_CSD__2[[#This Row],[p1p2]]&lt;arithmetic_underlying_cor_CSD__2[[#This Row],[Benjamini]],1,0)</f>
        <v>1</v>
      </c>
    </row>
    <row r="1117" spans="1:14" x14ac:dyDescent="0.35">
      <c r="A1117" s="1" t="s">
        <v>77</v>
      </c>
      <c r="B1117" s="1" t="s">
        <v>646</v>
      </c>
      <c r="C1117" s="1">
        <v>0.45511044172699999</v>
      </c>
      <c r="D1117" s="1">
        <v>2.1393469651700001E-2</v>
      </c>
      <c r="E1117" s="1" t="s">
        <v>16</v>
      </c>
      <c r="F1117" s="1">
        <v>0.45511044172699999</v>
      </c>
      <c r="G1117" s="1">
        <f>ABS(arithmetic_underlying_cor_CSD__2[[#This Row],[rho_BP]])*SQRT(139-2)/SQRT(1-ABS(arithmetic_underlying_cor_CSD__2[[#This Row],[rho_BP]])^2)</f>
        <v>5.98239192984407</v>
      </c>
      <c r="H1117" s="1">
        <f>ABS(arithmetic_underlying_cor_CSD__2[[#This Row],[rho_ctrl]])*SQRT(201-2)/SQRT(1-ABS(arithmetic_underlying_cor_CSD__2[[#This Row],[rho_ctrl]])^2)</f>
        <v>0.30186111395063081</v>
      </c>
      <c r="I1117" s="1">
        <f xml:space="preserve"> _xlfn.T.DIST.2T(arithmetic_underlying_cor_CSD__2[[#This Row],[t1]],139-2)</f>
        <v>1.8152386048288819E-8</v>
      </c>
      <c r="J1117" s="1">
        <f xml:space="preserve"> _xlfn.T.DIST.2T(arithmetic_underlying_cor_CSD__2[[#This Row],[t2]],201-2)</f>
        <v>0.76307316912942413</v>
      </c>
      <c r="K1117" s="1">
        <f>arithmetic_underlying_cor_CSD__2[[#This Row],[p1]]*arithmetic_underlying_cor_CSD__2[[#This Row],[p2]]</f>
        <v>1.3851598749128493E-8</v>
      </c>
      <c r="L1117" s="1">
        <v>1116</v>
      </c>
      <c r="M1117" s="1">
        <f>(arithmetic_underlying_cor_CSD__2[[#This Row],[Rank]]/9906756)*0.05</f>
        <v>5.6325198682595999E-6</v>
      </c>
      <c r="N1117" s="1">
        <f>IF(arithmetic_underlying_cor_CSD__2[[#This Row],[p1p2]]&lt;arithmetic_underlying_cor_CSD__2[[#This Row],[Benjamini]],1,0)</f>
        <v>1</v>
      </c>
    </row>
    <row r="1118" spans="1:14" x14ac:dyDescent="0.35">
      <c r="A1118" s="1" t="s">
        <v>646</v>
      </c>
      <c r="B1118" s="1" t="s">
        <v>648</v>
      </c>
      <c r="C1118" s="1">
        <v>-0.45231134532400002</v>
      </c>
      <c r="D1118" s="1">
        <v>-2.4073573781100002E-2</v>
      </c>
      <c r="E1118" s="1" t="s">
        <v>16</v>
      </c>
      <c r="F1118" s="1">
        <v>-0.45231134532400002</v>
      </c>
      <c r="G1118" s="1">
        <f>ABS(arithmetic_underlying_cor_CSD__2[[#This Row],[rho_BP]])*SQRT(139-2)/SQRT(1-ABS(arithmetic_underlying_cor_CSD__2[[#This Row],[rho_BP]])^2)</f>
        <v>5.9360975264493518</v>
      </c>
      <c r="H1118" s="1">
        <f>ABS(arithmetic_underlying_cor_CSD__2[[#This Row],[rho_ctrl]])*SQRT(201-2)/SQRT(1-ABS(arithmetic_underlying_cor_CSD__2[[#This Row],[rho_ctrl]])^2)</f>
        <v>0.33969799745408386</v>
      </c>
      <c r="I1118" s="1">
        <f xml:space="preserve"> _xlfn.T.DIST.2T(arithmetic_underlying_cor_CSD__2[[#This Row],[t1]],139-2)</f>
        <v>2.2729815161641669E-8</v>
      </c>
      <c r="J1118" s="1">
        <f xml:space="preserve"> _xlfn.T.DIST.2T(arithmetic_underlying_cor_CSD__2[[#This Row],[t2]],201-2)</f>
        <v>0.73444222344751187</v>
      </c>
      <c r="K1118" s="1">
        <f>arithmetic_underlying_cor_CSD__2[[#This Row],[p1]]*arithmetic_underlying_cor_CSD__2[[#This Row],[p2]]</f>
        <v>1.6693735985867072E-8</v>
      </c>
      <c r="L1118" s="1">
        <v>1117</v>
      </c>
      <c r="M1118" s="1">
        <f>(arithmetic_underlying_cor_CSD__2[[#This Row],[Rank]]/9906756)*0.05</f>
        <v>5.6375669290734528E-6</v>
      </c>
      <c r="N1118" s="1">
        <f>IF(arithmetic_underlying_cor_CSD__2[[#This Row],[p1p2]]&lt;arithmetic_underlying_cor_CSD__2[[#This Row],[Benjamini]],1,0)</f>
        <v>1</v>
      </c>
    </row>
    <row r="1119" spans="1:14" x14ac:dyDescent="0.35">
      <c r="A1119" s="1" t="s">
        <v>648</v>
      </c>
      <c r="B1119" s="1" t="s">
        <v>646</v>
      </c>
      <c r="C1119" s="1">
        <v>-0.45231134532400002</v>
      </c>
      <c r="D1119" s="1">
        <v>-2.4073573781100002E-2</v>
      </c>
      <c r="E1119" s="1" t="s">
        <v>16</v>
      </c>
      <c r="F1119" s="1">
        <v>-0.45231134532400002</v>
      </c>
      <c r="G1119" s="1">
        <f>ABS(arithmetic_underlying_cor_CSD__2[[#This Row],[rho_BP]])*SQRT(139-2)/SQRT(1-ABS(arithmetic_underlying_cor_CSD__2[[#This Row],[rho_BP]])^2)</f>
        <v>5.9360975264493518</v>
      </c>
      <c r="H1119" s="1">
        <f>ABS(arithmetic_underlying_cor_CSD__2[[#This Row],[rho_ctrl]])*SQRT(201-2)/SQRT(1-ABS(arithmetic_underlying_cor_CSD__2[[#This Row],[rho_ctrl]])^2)</f>
        <v>0.33969799745408386</v>
      </c>
      <c r="I1119" s="1">
        <f xml:space="preserve"> _xlfn.T.DIST.2T(arithmetic_underlying_cor_CSD__2[[#This Row],[t1]],139-2)</f>
        <v>2.2729815161641669E-8</v>
      </c>
      <c r="J1119" s="1">
        <f xml:space="preserve"> _xlfn.T.DIST.2T(arithmetic_underlying_cor_CSD__2[[#This Row],[t2]],201-2)</f>
        <v>0.73444222344751187</v>
      </c>
      <c r="K1119" s="1">
        <f>arithmetic_underlying_cor_CSD__2[[#This Row],[p1]]*arithmetic_underlying_cor_CSD__2[[#This Row],[p2]]</f>
        <v>1.6693735985867072E-8</v>
      </c>
      <c r="L1119" s="1">
        <v>1118</v>
      </c>
      <c r="M1119" s="1">
        <f>(arithmetic_underlying_cor_CSD__2[[#This Row],[Rank]]/9906756)*0.05</f>
        <v>5.6426139898873049E-6</v>
      </c>
      <c r="N1119" s="1">
        <f>IF(arithmetic_underlying_cor_CSD__2[[#This Row],[p1p2]]&lt;arithmetic_underlying_cor_CSD__2[[#This Row],[Benjamini]],1,0)</f>
        <v>1</v>
      </c>
    </row>
    <row r="1120" spans="1:14" x14ac:dyDescent="0.35">
      <c r="A1120" s="1" t="s">
        <v>479</v>
      </c>
      <c r="B1120" s="1" t="s">
        <v>481</v>
      </c>
      <c r="C1120" s="1">
        <v>-0.45250794460400001</v>
      </c>
      <c r="D1120" s="1">
        <v>-2.1924501492500002E-2</v>
      </c>
      <c r="E1120" s="1" t="s">
        <v>16</v>
      </c>
      <c r="F1120" s="1">
        <v>-0.45250794460400001</v>
      </c>
      <c r="G1120" s="1">
        <f>ABS(arithmetic_underlying_cor_CSD__2[[#This Row],[rho_BP]])*SQRT(139-2)/SQRT(1-ABS(arithmetic_underlying_cor_CSD__2[[#This Row],[rho_BP]])^2)</f>
        <v>5.9393418550944554</v>
      </c>
      <c r="H1120" s="1">
        <f>ABS(arithmetic_underlying_cor_CSD__2[[#This Row],[rho_ctrl]])*SQRT(201-2)/SQRT(1-ABS(arithmetic_underlying_cor_CSD__2[[#This Row],[rho_ctrl]])^2)</f>
        <v>0.30935751454505284</v>
      </c>
      <c r="I1120" s="1">
        <f xml:space="preserve"> _xlfn.T.DIST.2T(arithmetic_underlying_cor_CSD__2[[#This Row],[t1]],139-2)</f>
        <v>2.2375103529659353E-8</v>
      </c>
      <c r="J1120" s="1">
        <f xml:space="preserve"> _xlfn.T.DIST.2T(arithmetic_underlying_cor_CSD__2[[#This Row],[t2]],201-2)</f>
        <v>0.75737325537282896</v>
      </c>
      <c r="K1120" s="1">
        <f>arithmetic_underlying_cor_CSD__2[[#This Row],[p1]]*arithmetic_underlying_cor_CSD__2[[#This Row],[p2]]</f>
        <v>1.694630499956218E-8</v>
      </c>
      <c r="L1120" s="1">
        <v>1119</v>
      </c>
      <c r="M1120" s="1">
        <f>(arithmetic_underlying_cor_CSD__2[[#This Row],[Rank]]/9906756)*0.05</f>
        <v>5.6476610507011579E-6</v>
      </c>
      <c r="N1120" s="1">
        <f>IF(arithmetic_underlying_cor_CSD__2[[#This Row],[p1p2]]&lt;arithmetic_underlying_cor_CSD__2[[#This Row],[Benjamini]],1,0)</f>
        <v>1</v>
      </c>
    </row>
    <row r="1121" spans="1:14" x14ac:dyDescent="0.35">
      <c r="A1121" s="1" t="s">
        <v>481</v>
      </c>
      <c r="B1121" s="1" t="s">
        <v>479</v>
      </c>
      <c r="C1121" s="1">
        <v>-0.45250794460400001</v>
      </c>
      <c r="D1121" s="1">
        <v>-2.1924501492500002E-2</v>
      </c>
      <c r="E1121" s="1" t="s">
        <v>16</v>
      </c>
      <c r="F1121" s="1">
        <v>-0.45250794460400001</v>
      </c>
      <c r="G1121" s="1">
        <f>ABS(arithmetic_underlying_cor_CSD__2[[#This Row],[rho_BP]])*SQRT(139-2)/SQRT(1-ABS(arithmetic_underlying_cor_CSD__2[[#This Row],[rho_BP]])^2)</f>
        <v>5.9393418550944554</v>
      </c>
      <c r="H1121" s="1">
        <f>ABS(arithmetic_underlying_cor_CSD__2[[#This Row],[rho_ctrl]])*SQRT(201-2)/SQRT(1-ABS(arithmetic_underlying_cor_CSD__2[[#This Row],[rho_ctrl]])^2)</f>
        <v>0.30935751454505284</v>
      </c>
      <c r="I1121" s="1">
        <f xml:space="preserve"> _xlfn.T.DIST.2T(arithmetic_underlying_cor_CSD__2[[#This Row],[t1]],139-2)</f>
        <v>2.2375103529659353E-8</v>
      </c>
      <c r="J1121" s="1">
        <f xml:space="preserve"> _xlfn.T.DIST.2T(arithmetic_underlying_cor_CSD__2[[#This Row],[t2]],201-2)</f>
        <v>0.75737325537282896</v>
      </c>
      <c r="K1121" s="1">
        <f>arithmetic_underlying_cor_CSD__2[[#This Row],[p1]]*arithmetic_underlying_cor_CSD__2[[#This Row],[p2]]</f>
        <v>1.694630499956218E-8</v>
      </c>
      <c r="L1121" s="1">
        <v>1120</v>
      </c>
      <c r="M1121" s="1">
        <f>(arithmetic_underlying_cor_CSD__2[[#This Row],[Rank]]/9906756)*0.05</f>
        <v>5.6527081115150108E-6</v>
      </c>
      <c r="N1121" s="1">
        <f>IF(arithmetic_underlying_cor_CSD__2[[#This Row],[p1p2]]&lt;arithmetic_underlying_cor_CSD__2[[#This Row],[Benjamini]],1,0)</f>
        <v>1</v>
      </c>
    </row>
    <row r="1122" spans="1:14" x14ac:dyDescent="0.35">
      <c r="A1122" s="1" t="s">
        <v>82</v>
      </c>
      <c r="B1122" s="1" t="s">
        <v>243</v>
      </c>
      <c r="C1122" s="1">
        <v>-0.451617057554</v>
      </c>
      <c r="D1122" s="1">
        <v>-2.32717024876E-2</v>
      </c>
      <c r="E1122" s="1" t="s">
        <v>16</v>
      </c>
      <c r="F1122" s="1">
        <v>-0.451617057554</v>
      </c>
      <c r="G1122" s="1">
        <f>ABS(arithmetic_underlying_cor_CSD__2[[#This Row],[rho_BP]])*SQRT(139-2)/SQRT(1-ABS(arithmetic_underlying_cor_CSD__2[[#This Row],[rho_BP]])^2)</f>
        <v>5.9246489202197985</v>
      </c>
      <c r="H1122" s="1">
        <f>ABS(arithmetic_underlying_cor_CSD__2[[#This Row],[rho_ctrl]])*SQRT(201-2)/SQRT(1-ABS(arithmetic_underlying_cor_CSD__2[[#This Row],[rho_ctrl]])^2)</f>
        <v>0.32837669466637603</v>
      </c>
      <c r="I1122" s="1">
        <f xml:space="preserve"> _xlfn.T.DIST.2T(arithmetic_underlying_cor_CSD__2[[#This Row],[t1]],139-2)</f>
        <v>2.4026167052670117E-8</v>
      </c>
      <c r="J1122" s="1">
        <f xml:space="preserve"> _xlfn.T.DIST.2T(arithmetic_underlying_cor_CSD__2[[#This Row],[t2]],201-2)</f>
        <v>0.74297213210410096</v>
      </c>
      <c r="K1122" s="1">
        <f>arithmetic_underlying_cor_CSD__2[[#This Row],[p1]]*arithmetic_underlying_cor_CSD__2[[#This Row],[p2]]</f>
        <v>1.785077256141162E-8</v>
      </c>
      <c r="L1122" s="1">
        <v>1121</v>
      </c>
      <c r="M1122" s="1">
        <f>(arithmetic_underlying_cor_CSD__2[[#This Row],[Rank]]/9906756)*0.05</f>
        <v>5.6577551723288638E-6</v>
      </c>
      <c r="N1122" s="1">
        <f>IF(arithmetic_underlying_cor_CSD__2[[#This Row],[p1p2]]&lt;arithmetic_underlying_cor_CSD__2[[#This Row],[Benjamini]],1,0)</f>
        <v>1</v>
      </c>
    </row>
    <row r="1123" spans="1:14" x14ac:dyDescent="0.35">
      <c r="A1123" s="1" t="s">
        <v>243</v>
      </c>
      <c r="B1123" s="1" t="s">
        <v>82</v>
      </c>
      <c r="C1123" s="1">
        <v>-0.451617057554</v>
      </c>
      <c r="D1123" s="1">
        <v>-2.32717024876E-2</v>
      </c>
      <c r="E1123" s="1" t="s">
        <v>16</v>
      </c>
      <c r="F1123" s="1">
        <v>-0.451617057554</v>
      </c>
      <c r="G1123" s="1">
        <f>ABS(arithmetic_underlying_cor_CSD__2[[#This Row],[rho_BP]])*SQRT(139-2)/SQRT(1-ABS(arithmetic_underlying_cor_CSD__2[[#This Row],[rho_BP]])^2)</f>
        <v>5.9246489202197985</v>
      </c>
      <c r="H1123" s="1">
        <f>ABS(arithmetic_underlying_cor_CSD__2[[#This Row],[rho_ctrl]])*SQRT(201-2)/SQRT(1-ABS(arithmetic_underlying_cor_CSD__2[[#This Row],[rho_ctrl]])^2)</f>
        <v>0.32837669466637603</v>
      </c>
      <c r="I1123" s="1">
        <f xml:space="preserve"> _xlfn.T.DIST.2T(arithmetic_underlying_cor_CSD__2[[#This Row],[t1]],139-2)</f>
        <v>2.4026167052670117E-8</v>
      </c>
      <c r="J1123" s="1">
        <f xml:space="preserve"> _xlfn.T.DIST.2T(arithmetic_underlying_cor_CSD__2[[#This Row],[t2]],201-2)</f>
        <v>0.74297213210410096</v>
      </c>
      <c r="K1123" s="1">
        <f>arithmetic_underlying_cor_CSD__2[[#This Row],[p1]]*arithmetic_underlying_cor_CSD__2[[#This Row],[p2]]</f>
        <v>1.785077256141162E-8</v>
      </c>
      <c r="L1123" s="1">
        <v>1122</v>
      </c>
      <c r="M1123" s="1">
        <f>(arithmetic_underlying_cor_CSD__2[[#This Row],[Rank]]/9906756)*0.05</f>
        <v>5.6628022331427168E-6</v>
      </c>
      <c r="N1123" s="1">
        <f>IF(arithmetic_underlying_cor_CSD__2[[#This Row],[p1p2]]&lt;arithmetic_underlying_cor_CSD__2[[#This Row],[Benjamini]],1,0)</f>
        <v>1</v>
      </c>
    </row>
    <row r="1124" spans="1:14" x14ac:dyDescent="0.35">
      <c r="A1124" s="1" t="s">
        <v>685</v>
      </c>
      <c r="B1124" s="1" t="s">
        <v>736</v>
      </c>
      <c r="C1124" s="1">
        <v>-0.45374043884900001</v>
      </c>
      <c r="D1124" s="1">
        <v>9.9062243781099998E-3</v>
      </c>
      <c r="E1124" s="1" t="s">
        <v>16</v>
      </c>
      <c r="F1124" s="1">
        <v>-0.45374043884900001</v>
      </c>
      <c r="G1124" s="1">
        <f>ABS(arithmetic_underlying_cor_CSD__2[[#This Row],[rho_BP]])*SQRT(139-2)/SQRT(1-ABS(arithmetic_underlying_cor_CSD__2[[#This Row],[rho_BP]])^2)</f>
        <v>5.9597056283940297</v>
      </c>
      <c r="H1124" s="1">
        <f>ABS(arithmetic_underlying_cor_CSD__2[[#This Row],[rho_ctrl]])*SQRT(201-2)/SQRT(1-ABS(arithmetic_underlying_cor_CSD__2[[#This Row],[rho_ctrl]])^2)</f>
        <v>0.13975134915480242</v>
      </c>
      <c r="I1124" s="1">
        <f xml:space="preserve"> _xlfn.T.DIST.2T(arithmetic_underlying_cor_CSD__2[[#This Row],[t1]],139-2)</f>
        <v>2.0269526765817205E-8</v>
      </c>
      <c r="J1124" s="1">
        <f xml:space="preserve"> _xlfn.T.DIST.2T(arithmetic_underlying_cor_CSD__2[[#This Row],[t2]],201-2)</f>
        <v>0.88899779332663365</v>
      </c>
      <c r="K1124" s="1">
        <f>arithmetic_underlying_cor_CSD__2[[#This Row],[p1]]*arithmetic_underlying_cor_CSD__2[[#This Row],[p2]]</f>
        <v>1.8019564566586633E-8</v>
      </c>
      <c r="L1124" s="1">
        <v>1123</v>
      </c>
      <c r="M1124" s="1">
        <f>(arithmetic_underlying_cor_CSD__2[[#This Row],[Rank]]/9906756)*0.05</f>
        <v>5.6678492939565689E-6</v>
      </c>
      <c r="N1124" s="1">
        <f>IF(arithmetic_underlying_cor_CSD__2[[#This Row],[p1p2]]&lt;arithmetic_underlying_cor_CSD__2[[#This Row],[Benjamini]],1,0)</f>
        <v>1</v>
      </c>
    </row>
    <row r="1125" spans="1:14" x14ac:dyDescent="0.35">
      <c r="A1125" s="1" t="s">
        <v>736</v>
      </c>
      <c r="B1125" s="1" t="s">
        <v>685</v>
      </c>
      <c r="C1125" s="1">
        <v>-0.45374043884900001</v>
      </c>
      <c r="D1125" s="1">
        <v>9.9062243781099998E-3</v>
      </c>
      <c r="E1125" s="1" t="s">
        <v>16</v>
      </c>
      <c r="F1125" s="1">
        <v>-0.45374043884900001</v>
      </c>
      <c r="G1125" s="1">
        <f>ABS(arithmetic_underlying_cor_CSD__2[[#This Row],[rho_BP]])*SQRT(139-2)/SQRT(1-ABS(arithmetic_underlying_cor_CSD__2[[#This Row],[rho_BP]])^2)</f>
        <v>5.9597056283940297</v>
      </c>
      <c r="H1125" s="1">
        <f>ABS(arithmetic_underlying_cor_CSD__2[[#This Row],[rho_ctrl]])*SQRT(201-2)/SQRT(1-ABS(arithmetic_underlying_cor_CSD__2[[#This Row],[rho_ctrl]])^2)</f>
        <v>0.13975134915480242</v>
      </c>
      <c r="I1125" s="1">
        <f xml:space="preserve"> _xlfn.T.DIST.2T(arithmetic_underlying_cor_CSD__2[[#This Row],[t1]],139-2)</f>
        <v>2.0269526765817205E-8</v>
      </c>
      <c r="J1125" s="1">
        <f xml:space="preserve"> _xlfn.T.DIST.2T(arithmetic_underlying_cor_CSD__2[[#This Row],[t2]],201-2)</f>
        <v>0.88899779332663365</v>
      </c>
      <c r="K1125" s="1">
        <f>arithmetic_underlying_cor_CSD__2[[#This Row],[p1]]*arithmetic_underlying_cor_CSD__2[[#This Row],[p2]]</f>
        <v>1.8019564566586633E-8</v>
      </c>
      <c r="L1125" s="1">
        <v>1124</v>
      </c>
      <c r="M1125" s="1">
        <f>(arithmetic_underlying_cor_CSD__2[[#This Row],[Rank]]/9906756)*0.05</f>
        <v>5.6728963547704218E-6</v>
      </c>
      <c r="N1125" s="1">
        <f>IF(arithmetic_underlying_cor_CSD__2[[#This Row],[p1p2]]&lt;arithmetic_underlying_cor_CSD__2[[#This Row],[Benjamini]],1,0)</f>
        <v>1</v>
      </c>
    </row>
    <row r="1126" spans="1:14" x14ac:dyDescent="0.35">
      <c r="A1126" s="1" t="s">
        <v>74</v>
      </c>
      <c r="B1126" s="1" t="s">
        <v>736</v>
      </c>
      <c r="C1126" s="1">
        <v>0.45219560431700001</v>
      </c>
      <c r="D1126" s="1">
        <v>-1.8856081592000001E-2</v>
      </c>
      <c r="E1126" s="1" t="s">
        <v>16</v>
      </c>
      <c r="F1126" s="1">
        <v>0.45219560431700001</v>
      </c>
      <c r="G1126" s="1">
        <f>ABS(arithmetic_underlying_cor_CSD__2[[#This Row],[rho_BP]])*SQRT(139-2)/SQRT(1-ABS(arithmetic_underlying_cor_CSD__2[[#This Row],[rho_BP]])^2)</f>
        <v>5.9341880493282693</v>
      </c>
      <c r="H1126" s="1">
        <f>ABS(arithmetic_underlying_cor_CSD__2[[#This Row],[rho_ctrl]])*SQRT(201-2)/SQRT(1-ABS(arithmetic_underlying_cor_CSD__2[[#This Row],[rho_ctrl]])^2)</f>
        <v>0.2660450652368529</v>
      </c>
      <c r="I1126" s="1">
        <f xml:space="preserve"> _xlfn.T.DIST.2T(arithmetic_underlying_cor_CSD__2[[#This Row],[t1]],139-2)</f>
        <v>2.2941156867243187E-8</v>
      </c>
      <c r="J1126" s="1">
        <f xml:space="preserve"> _xlfn.T.DIST.2T(arithmetic_underlying_cor_CSD__2[[#This Row],[t2]],201-2)</f>
        <v>0.79047993989294796</v>
      </c>
      <c r="K1126" s="1">
        <f>arithmetic_underlying_cor_CSD__2[[#This Row],[p1]]*arithmetic_underlying_cor_CSD__2[[#This Row],[p2]]</f>
        <v>1.8134524301493083E-8</v>
      </c>
      <c r="L1126" s="1">
        <v>1125</v>
      </c>
      <c r="M1126" s="1">
        <f>(arithmetic_underlying_cor_CSD__2[[#This Row],[Rank]]/9906756)*0.05</f>
        <v>5.6779434155842739E-6</v>
      </c>
      <c r="N1126" s="1">
        <f>IF(arithmetic_underlying_cor_CSD__2[[#This Row],[p1p2]]&lt;arithmetic_underlying_cor_CSD__2[[#This Row],[Benjamini]],1,0)</f>
        <v>1</v>
      </c>
    </row>
    <row r="1127" spans="1:14" x14ac:dyDescent="0.35">
      <c r="A1127" s="1" t="s">
        <v>736</v>
      </c>
      <c r="B1127" s="1" t="s">
        <v>74</v>
      </c>
      <c r="C1127" s="1">
        <v>0.45219560431700001</v>
      </c>
      <c r="D1127" s="1">
        <v>-1.8856081592000001E-2</v>
      </c>
      <c r="E1127" s="1" t="s">
        <v>16</v>
      </c>
      <c r="F1127" s="1">
        <v>0.45219560431700001</v>
      </c>
      <c r="G1127" s="1">
        <f>ABS(arithmetic_underlying_cor_CSD__2[[#This Row],[rho_BP]])*SQRT(139-2)/SQRT(1-ABS(arithmetic_underlying_cor_CSD__2[[#This Row],[rho_BP]])^2)</f>
        <v>5.9341880493282693</v>
      </c>
      <c r="H1127" s="1">
        <f>ABS(arithmetic_underlying_cor_CSD__2[[#This Row],[rho_ctrl]])*SQRT(201-2)/SQRT(1-ABS(arithmetic_underlying_cor_CSD__2[[#This Row],[rho_ctrl]])^2)</f>
        <v>0.2660450652368529</v>
      </c>
      <c r="I1127" s="1">
        <f xml:space="preserve"> _xlfn.T.DIST.2T(arithmetic_underlying_cor_CSD__2[[#This Row],[t1]],139-2)</f>
        <v>2.2941156867243187E-8</v>
      </c>
      <c r="J1127" s="1">
        <f xml:space="preserve"> _xlfn.T.DIST.2T(arithmetic_underlying_cor_CSD__2[[#This Row],[t2]],201-2)</f>
        <v>0.79047993989294796</v>
      </c>
      <c r="K1127" s="1">
        <f>arithmetic_underlying_cor_CSD__2[[#This Row],[p1]]*arithmetic_underlying_cor_CSD__2[[#This Row],[p2]]</f>
        <v>1.8134524301493083E-8</v>
      </c>
      <c r="L1127" s="1">
        <v>1126</v>
      </c>
      <c r="M1127" s="1">
        <f>(arithmetic_underlying_cor_CSD__2[[#This Row],[Rank]]/9906756)*0.05</f>
        <v>5.6829904763981269E-6</v>
      </c>
      <c r="N1127" s="1">
        <f>IF(arithmetic_underlying_cor_CSD__2[[#This Row],[p1p2]]&lt;arithmetic_underlying_cor_CSD__2[[#This Row],[Benjamini]],1,0)</f>
        <v>1</v>
      </c>
    </row>
    <row r="1128" spans="1:14" x14ac:dyDescent="0.35">
      <c r="A1128" s="1" t="s">
        <v>187</v>
      </c>
      <c r="B1128" s="1" t="s">
        <v>28</v>
      </c>
      <c r="C1128" s="1">
        <v>-0.45097443884900001</v>
      </c>
      <c r="D1128" s="1">
        <v>-2.4054970149300001E-2</v>
      </c>
      <c r="E1128" s="1" t="s">
        <v>16</v>
      </c>
      <c r="F1128" s="1">
        <v>-0.45097443884900001</v>
      </c>
      <c r="G1128" s="1">
        <f>ABS(arithmetic_underlying_cor_CSD__2[[#This Row],[rho_BP]])*SQRT(139-2)/SQRT(1-ABS(arithmetic_underlying_cor_CSD__2[[#This Row],[rho_BP]])^2)</f>
        <v>5.9140643717080534</v>
      </c>
      <c r="H1128" s="1">
        <f>ABS(arithmetic_underlying_cor_CSD__2[[#This Row],[rho_ctrl]])*SQRT(201-2)/SQRT(1-ABS(arithmetic_underlying_cor_CSD__2[[#This Row],[rho_ctrl]])^2)</f>
        <v>0.33943533280565552</v>
      </c>
      <c r="I1128" s="1">
        <f xml:space="preserve"> _xlfn.T.DIST.2T(arithmetic_underlying_cor_CSD__2[[#This Row],[t1]],139-2)</f>
        <v>2.5289054940087407E-8</v>
      </c>
      <c r="J1128" s="1">
        <f xml:space="preserve"> _xlfn.T.DIST.2T(arithmetic_underlying_cor_CSD__2[[#This Row],[t2]],201-2)</f>
        <v>0.7346397562766418</v>
      </c>
      <c r="K1128" s="1">
        <f>arithmetic_underlying_cor_CSD__2[[#This Row],[p1]]*arithmetic_underlying_cor_CSD__2[[#This Row],[p2]]</f>
        <v>1.8578345157652416E-8</v>
      </c>
      <c r="L1128" s="1">
        <v>1127</v>
      </c>
      <c r="M1128" s="1">
        <f>(arithmetic_underlying_cor_CSD__2[[#This Row],[Rank]]/9906756)*0.05</f>
        <v>5.6880375372119799E-6</v>
      </c>
      <c r="N1128" s="1">
        <f>IF(arithmetic_underlying_cor_CSD__2[[#This Row],[p1p2]]&lt;arithmetic_underlying_cor_CSD__2[[#This Row],[Benjamini]],1,0)</f>
        <v>1</v>
      </c>
    </row>
    <row r="1129" spans="1:14" x14ac:dyDescent="0.35">
      <c r="A1129" s="1" t="s">
        <v>28</v>
      </c>
      <c r="B1129" s="1" t="s">
        <v>187</v>
      </c>
      <c r="C1129" s="1">
        <v>-0.45097443884900001</v>
      </c>
      <c r="D1129" s="1">
        <v>-2.4054970149300001E-2</v>
      </c>
      <c r="E1129" s="1" t="s">
        <v>16</v>
      </c>
      <c r="F1129" s="1">
        <v>-0.45097443884900001</v>
      </c>
      <c r="G1129" s="1">
        <f>ABS(arithmetic_underlying_cor_CSD__2[[#This Row],[rho_BP]])*SQRT(139-2)/SQRT(1-ABS(arithmetic_underlying_cor_CSD__2[[#This Row],[rho_BP]])^2)</f>
        <v>5.9140643717080534</v>
      </c>
      <c r="H1129" s="1">
        <f>ABS(arithmetic_underlying_cor_CSD__2[[#This Row],[rho_ctrl]])*SQRT(201-2)/SQRT(1-ABS(arithmetic_underlying_cor_CSD__2[[#This Row],[rho_ctrl]])^2)</f>
        <v>0.33943533280565552</v>
      </c>
      <c r="I1129" s="1">
        <f xml:space="preserve"> _xlfn.T.DIST.2T(arithmetic_underlying_cor_CSD__2[[#This Row],[t1]],139-2)</f>
        <v>2.5289054940087407E-8</v>
      </c>
      <c r="J1129" s="1">
        <f xml:space="preserve"> _xlfn.T.DIST.2T(arithmetic_underlying_cor_CSD__2[[#This Row],[t2]],201-2)</f>
        <v>0.7346397562766418</v>
      </c>
      <c r="K1129" s="1">
        <f>arithmetic_underlying_cor_CSD__2[[#This Row],[p1]]*arithmetic_underlying_cor_CSD__2[[#This Row],[p2]]</f>
        <v>1.8578345157652416E-8</v>
      </c>
      <c r="L1129" s="1">
        <v>1128</v>
      </c>
      <c r="M1129" s="1">
        <f>(arithmetic_underlying_cor_CSD__2[[#This Row],[Rank]]/9906756)*0.05</f>
        <v>5.693084598025832E-6</v>
      </c>
      <c r="N1129" s="1">
        <f>IF(arithmetic_underlying_cor_CSD__2[[#This Row],[p1p2]]&lt;arithmetic_underlying_cor_CSD__2[[#This Row],[Benjamini]],1,0)</f>
        <v>1</v>
      </c>
    </row>
    <row r="1130" spans="1:14" x14ac:dyDescent="0.35">
      <c r="A1130" s="1" t="s">
        <v>383</v>
      </c>
      <c r="B1130" s="1" t="s">
        <v>384</v>
      </c>
      <c r="C1130" s="1">
        <v>-0.235869835971</v>
      </c>
      <c r="D1130" s="1">
        <v>0.31960900995000002</v>
      </c>
      <c r="E1130" s="1" t="s">
        <v>32</v>
      </c>
      <c r="F1130" s="1">
        <v>-0.235869835971</v>
      </c>
      <c r="G1130" s="1">
        <f>ABS(arithmetic_underlying_cor_CSD__2[[#This Row],[rho_BP]])*SQRT(139-2)/SQRT(1-ABS(arithmetic_underlying_cor_CSD__2[[#This Row],[rho_BP]])^2)</f>
        <v>2.8409438519443548</v>
      </c>
      <c r="H1130" s="1">
        <f>ABS(arithmetic_underlying_cor_CSD__2[[#This Row],[rho_ctrl]])*SQRT(201-2)/SQRT(1-ABS(arithmetic_underlying_cor_CSD__2[[#This Row],[rho_ctrl]])^2)</f>
        <v>4.7582103682045691</v>
      </c>
      <c r="I1130" s="1">
        <f xml:space="preserve"> _xlfn.T.DIST.2T(arithmetic_underlying_cor_CSD__2[[#This Row],[t1]],139-2)</f>
        <v>5.1850652726327809E-3</v>
      </c>
      <c r="J1130" s="1">
        <f xml:space="preserve"> _xlfn.T.DIST.2T(arithmetic_underlying_cor_CSD__2[[#This Row],[t2]],201-2)</f>
        <v>3.7484606886221638E-6</v>
      </c>
      <c r="K1130" s="1">
        <f>arithmetic_underlying_cor_CSD__2[[#This Row],[p1]]*arithmetic_underlying_cor_CSD__2[[#This Row],[p2]]</f>
        <v>1.943601334240394E-8</v>
      </c>
      <c r="L1130" s="1">
        <v>1129</v>
      </c>
      <c r="M1130" s="1">
        <f>(arithmetic_underlying_cor_CSD__2[[#This Row],[Rank]]/9906756)*0.05</f>
        <v>5.6981316588396858E-6</v>
      </c>
      <c r="N1130" s="1">
        <f>IF(arithmetic_underlying_cor_CSD__2[[#This Row],[p1p2]]&lt;arithmetic_underlying_cor_CSD__2[[#This Row],[Benjamini]],1,0)</f>
        <v>1</v>
      </c>
    </row>
    <row r="1131" spans="1:14" x14ac:dyDescent="0.35">
      <c r="A1131" s="1" t="s">
        <v>384</v>
      </c>
      <c r="B1131" s="1" t="s">
        <v>383</v>
      </c>
      <c r="C1131" s="1">
        <v>-0.235869835971</v>
      </c>
      <c r="D1131" s="1">
        <v>0.31960900995000002</v>
      </c>
      <c r="E1131" s="1" t="s">
        <v>32</v>
      </c>
      <c r="F1131" s="1">
        <v>-0.235869835971</v>
      </c>
      <c r="G1131" s="1">
        <f>ABS(arithmetic_underlying_cor_CSD__2[[#This Row],[rho_BP]])*SQRT(139-2)/SQRT(1-ABS(arithmetic_underlying_cor_CSD__2[[#This Row],[rho_BP]])^2)</f>
        <v>2.8409438519443548</v>
      </c>
      <c r="H1131" s="1">
        <f>ABS(arithmetic_underlying_cor_CSD__2[[#This Row],[rho_ctrl]])*SQRT(201-2)/SQRT(1-ABS(arithmetic_underlying_cor_CSD__2[[#This Row],[rho_ctrl]])^2)</f>
        <v>4.7582103682045691</v>
      </c>
      <c r="I1131" s="1">
        <f xml:space="preserve"> _xlfn.T.DIST.2T(arithmetic_underlying_cor_CSD__2[[#This Row],[t1]],139-2)</f>
        <v>5.1850652726327809E-3</v>
      </c>
      <c r="J1131" s="1">
        <f xml:space="preserve"> _xlfn.T.DIST.2T(arithmetic_underlying_cor_CSD__2[[#This Row],[t2]],201-2)</f>
        <v>3.7484606886221638E-6</v>
      </c>
      <c r="K1131" s="1">
        <f>arithmetic_underlying_cor_CSD__2[[#This Row],[p1]]*arithmetic_underlying_cor_CSD__2[[#This Row],[p2]]</f>
        <v>1.943601334240394E-8</v>
      </c>
      <c r="L1131" s="1">
        <v>1130</v>
      </c>
      <c r="M1131" s="1">
        <f>(arithmetic_underlying_cor_CSD__2[[#This Row],[Rank]]/9906756)*0.05</f>
        <v>5.7031787196535379E-6</v>
      </c>
      <c r="N1131" s="1">
        <f>IF(arithmetic_underlying_cor_CSD__2[[#This Row],[p1p2]]&lt;arithmetic_underlying_cor_CSD__2[[#This Row],[Benjamini]],1,0)</f>
        <v>1</v>
      </c>
    </row>
    <row r="1132" spans="1:14" x14ac:dyDescent="0.35">
      <c r="A1132" s="1" t="s">
        <v>624</v>
      </c>
      <c r="B1132" s="1" t="s">
        <v>28</v>
      </c>
      <c r="C1132" s="1">
        <v>-0.45031020143900002</v>
      </c>
      <c r="D1132" s="1">
        <v>-2.39244378109E-2</v>
      </c>
      <c r="E1132" s="1" t="s">
        <v>16</v>
      </c>
      <c r="F1132" s="1">
        <v>-0.45031020143900002</v>
      </c>
      <c r="G1132" s="1">
        <f>ABS(arithmetic_underlying_cor_CSD__2[[#This Row],[rho_BP]])*SQRT(139-2)/SQRT(1-ABS(arithmetic_underlying_cor_CSD__2[[#This Row],[rho_BP]])^2)</f>
        <v>5.9031358764435709</v>
      </c>
      <c r="H1132" s="1">
        <f>ABS(arithmetic_underlying_cor_CSD__2[[#This Row],[rho_ctrl]])*SQRT(201-2)/SQRT(1-ABS(arithmetic_underlying_cor_CSD__2[[#This Row],[rho_ctrl]])^2)</f>
        <v>0.3375923568307147</v>
      </c>
      <c r="I1132" s="1">
        <f xml:space="preserve"> _xlfn.T.DIST.2T(arithmetic_underlying_cor_CSD__2[[#This Row],[t1]],139-2)</f>
        <v>2.6661278391769373E-8</v>
      </c>
      <c r="J1132" s="1">
        <f xml:space="preserve"> _xlfn.T.DIST.2T(arithmetic_underlying_cor_CSD__2[[#This Row],[t2]],201-2)</f>
        <v>0.73602623429405833</v>
      </c>
      <c r="K1132" s="1">
        <f>arithmetic_underlying_cor_CSD__2[[#This Row],[p1]]*arithmetic_underlying_cor_CSD__2[[#This Row],[p2]]</f>
        <v>1.9623400336159559E-8</v>
      </c>
      <c r="L1132" s="1">
        <v>1131</v>
      </c>
      <c r="M1132" s="1">
        <f>(arithmetic_underlying_cor_CSD__2[[#This Row],[Rank]]/9906756)*0.05</f>
        <v>5.7082257804673908E-6</v>
      </c>
      <c r="N1132" s="1">
        <f>IF(arithmetic_underlying_cor_CSD__2[[#This Row],[p1p2]]&lt;arithmetic_underlying_cor_CSD__2[[#This Row],[Benjamini]],1,0)</f>
        <v>1</v>
      </c>
    </row>
    <row r="1133" spans="1:14" x14ac:dyDescent="0.35">
      <c r="A1133" s="1" t="s">
        <v>28</v>
      </c>
      <c r="B1133" s="1" t="s">
        <v>624</v>
      </c>
      <c r="C1133" s="1">
        <v>-0.45031020143900002</v>
      </c>
      <c r="D1133" s="1">
        <v>-2.39244378109E-2</v>
      </c>
      <c r="E1133" s="1" t="s">
        <v>16</v>
      </c>
      <c r="F1133" s="1">
        <v>-0.45031020143900002</v>
      </c>
      <c r="G1133" s="1">
        <f>ABS(arithmetic_underlying_cor_CSD__2[[#This Row],[rho_BP]])*SQRT(139-2)/SQRT(1-ABS(arithmetic_underlying_cor_CSD__2[[#This Row],[rho_BP]])^2)</f>
        <v>5.9031358764435709</v>
      </c>
      <c r="H1133" s="1">
        <f>ABS(arithmetic_underlying_cor_CSD__2[[#This Row],[rho_ctrl]])*SQRT(201-2)/SQRT(1-ABS(arithmetic_underlying_cor_CSD__2[[#This Row],[rho_ctrl]])^2)</f>
        <v>0.3375923568307147</v>
      </c>
      <c r="I1133" s="1">
        <f xml:space="preserve"> _xlfn.T.DIST.2T(arithmetic_underlying_cor_CSD__2[[#This Row],[t1]],139-2)</f>
        <v>2.6661278391769373E-8</v>
      </c>
      <c r="J1133" s="1">
        <f xml:space="preserve"> _xlfn.T.DIST.2T(arithmetic_underlying_cor_CSD__2[[#This Row],[t2]],201-2)</f>
        <v>0.73602623429405833</v>
      </c>
      <c r="K1133" s="1">
        <f>arithmetic_underlying_cor_CSD__2[[#This Row],[p1]]*arithmetic_underlying_cor_CSD__2[[#This Row],[p2]]</f>
        <v>1.9623400336159559E-8</v>
      </c>
      <c r="L1133" s="1">
        <v>1132</v>
      </c>
      <c r="M1133" s="1">
        <f>(arithmetic_underlying_cor_CSD__2[[#This Row],[Rank]]/9906756)*0.05</f>
        <v>5.7132728412812429E-6</v>
      </c>
      <c r="N1133" s="1">
        <f>IF(arithmetic_underlying_cor_CSD__2[[#This Row],[p1p2]]&lt;arithmetic_underlying_cor_CSD__2[[#This Row],[Benjamini]],1,0)</f>
        <v>1</v>
      </c>
    </row>
    <row r="1134" spans="1:14" x14ac:dyDescent="0.35">
      <c r="A1134" s="1" t="s">
        <v>173</v>
      </c>
      <c r="B1134" s="1" t="s">
        <v>176</v>
      </c>
      <c r="C1134" s="1">
        <v>0.45051971942399999</v>
      </c>
      <c r="D1134" s="1">
        <v>-1.9425121393000001E-2</v>
      </c>
      <c r="E1134" s="1" t="s">
        <v>16</v>
      </c>
      <c r="F1134" s="1">
        <v>0.45051971942399999</v>
      </c>
      <c r="G1134" s="1">
        <f>ABS(arithmetic_underlying_cor_CSD__2[[#This Row],[rho_BP]])*SQRT(139-2)/SQRT(1-ABS(arithmetic_underlying_cor_CSD__2[[#This Row],[rho_BP]])^2)</f>
        <v>5.9065816825780724</v>
      </c>
      <c r="H1134" s="1">
        <f>ABS(arithmetic_underlying_cor_CSD__2[[#This Row],[rho_ctrl]])*SQRT(201-2)/SQRT(1-ABS(arithmetic_underlying_cor_CSD__2[[#This Row],[rho_ctrl]])^2)</f>
        <v>0.27407677316922985</v>
      </c>
      <c r="I1134" s="1">
        <f xml:space="preserve"> _xlfn.T.DIST.2T(arithmetic_underlying_cor_CSD__2[[#This Row],[t1]],139-2)</f>
        <v>2.6220908379517609E-8</v>
      </c>
      <c r="J1134" s="1">
        <f xml:space="preserve"> _xlfn.T.DIST.2T(arithmetic_underlying_cor_CSD__2[[#This Row],[t2]],201-2)</f>
        <v>0.78430990751323804</v>
      </c>
      <c r="K1134" s="1">
        <f>arithmetic_underlying_cor_CSD__2[[#This Row],[p1]]*arithmetic_underlying_cor_CSD__2[[#This Row],[p2]]</f>
        <v>2.0565318226052544E-8</v>
      </c>
      <c r="L1134" s="1">
        <v>1133</v>
      </c>
      <c r="M1134" s="1">
        <f>(arithmetic_underlying_cor_CSD__2[[#This Row],[Rank]]/9906756)*0.05</f>
        <v>5.7183199020950959E-6</v>
      </c>
      <c r="N1134" s="1">
        <f>IF(arithmetic_underlying_cor_CSD__2[[#This Row],[p1p2]]&lt;arithmetic_underlying_cor_CSD__2[[#This Row],[Benjamini]],1,0)</f>
        <v>1</v>
      </c>
    </row>
    <row r="1135" spans="1:14" x14ac:dyDescent="0.35">
      <c r="A1135" s="1" t="s">
        <v>176</v>
      </c>
      <c r="B1135" s="1" t="s">
        <v>173</v>
      </c>
      <c r="C1135" s="1">
        <v>0.45051971942399999</v>
      </c>
      <c r="D1135" s="1">
        <v>-1.9425121393000001E-2</v>
      </c>
      <c r="E1135" s="1" t="s">
        <v>16</v>
      </c>
      <c r="F1135" s="1">
        <v>0.45051971942399999</v>
      </c>
      <c r="G1135" s="1">
        <f>ABS(arithmetic_underlying_cor_CSD__2[[#This Row],[rho_BP]])*SQRT(139-2)/SQRT(1-ABS(arithmetic_underlying_cor_CSD__2[[#This Row],[rho_BP]])^2)</f>
        <v>5.9065816825780724</v>
      </c>
      <c r="H1135" s="1">
        <f>ABS(arithmetic_underlying_cor_CSD__2[[#This Row],[rho_ctrl]])*SQRT(201-2)/SQRT(1-ABS(arithmetic_underlying_cor_CSD__2[[#This Row],[rho_ctrl]])^2)</f>
        <v>0.27407677316922985</v>
      </c>
      <c r="I1135" s="1">
        <f xml:space="preserve"> _xlfn.T.DIST.2T(arithmetic_underlying_cor_CSD__2[[#This Row],[t1]],139-2)</f>
        <v>2.6220908379517609E-8</v>
      </c>
      <c r="J1135" s="1">
        <f xml:space="preserve"> _xlfn.T.DIST.2T(arithmetic_underlying_cor_CSD__2[[#This Row],[t2]],201-2)</f>
        <v>0.78430990751323804</v>
      </c>
      <c r="K1135" s="1">
        <f>arithmetic_underlying_cor_CSD__2[[#This Row],[p1]]*arithmetic_underlying_cor_CSD__2[[#This Row],[p2]]</f>
        <v>2.0565318226052544E-8</v>
      </c>
      <c r="L1135" s="1">
        <v>1134</v>
      </c>
      <c r="M1135" s="1">
        <f>(arithmetic_underlying_cor_CSD__2[[#This Row],[Rank]]/9906756)*0.05</f>
        <v>5.7233669629089489E-6</v>
      </c>
      <c r="N1135" s="1">
        <f>IF(arithmetic_underlying_cor_CSD__2[[#This Row],[p1p2]]&lt;arithmetic_underlying_cor_CSD__2[[#This Row],[Benjamini]],1,0)</f>
        <v>1</v>
      </c>
    </row>
    <row r="1136" spans="1:14" x14ac:dyDescent="0.35">
      <c r="A1136" s="1" t="s">
        <v>504</v>
      </c>
      <c r="B1136" s="1" t="s">
        <v>362</v>
      </c>
      <c r="C1136" s="1">
        <v>0.36771016546800001</v>
      </c>
      <c r="D1136" s="1">
        <v>-0.2108743199</v>
      </c>
      <c r="E1136" s="1" t="s">
        <v>32</v>
      </c>
      <c r="F1136" s="1">
        <v>-0.2108743199</v>
      </c>
      <c r="G1136" s="1">
        <f>ABS(arithmetic_underlying_cor_CSD__2[[#This Row],[rho_BP]])*SQRT(139-2)/SQRT(1-ABS(arithmetic_underlying_cor_CSD__2[[#This Row],[rho_BP]])^2)</f>
        <v>4.6281857689785184</v>
      </c>
      <c r="H1136" s="1">
        <f>ABS(arithmetic_underlying_cor_CSD__2[[#This Row],[rho_ctrl]])*SQRT(201-2)/SQRT(1-ABS(arithmetic_underlying_cor_CSD__2[[#This Row],[rho_ctrl]])^2)</f>
        <v>3.0431797853482712</v>
      </c>
      <c r="I1136" s="1">
        <f xml:space="preserve"> _xlfn.T.DIST.2T(arithmetic_underlying_cor_CSD__2[[#This Row],[t1]],139-2)</f>
        <v>8.4630720637042964E-6</v>
      </c>
      <c r="J1136" s="1">
        <f xml:space="preserve"> _xlfn.T.DIST.2T(arithmetic_underlying_cor_CSD__2[[#This Row],[t2]],201-2)</f>
        <v>2.6568838004261946E-3</v>
      </c>
      <c r="K1136" s="1">
        <f>arithmetic_underlying_cor_CSD__2[[#This Row],[p1]]*arithmetic_underlying_cor_CSD__2[[#This Row],[p2]]</f>
        <v>2.2485399067895429E-8</v>
      </c>
      <c r="L1136" s="1">
        <v>1135</v>
      </c>
      <c r="M1136" s="1">
        <f>(arithmetic_underlying_cor_CSD__2[[#This Row],[Rank]]/9906756)*0.05</f>
        <v>5.728414023722801E-6</v>
      </c>
      <c r="N1136" s="1">
        <f>IF(arithmetic_underlying_cor_CSD__2[[#This Row],[p1p2]]&lt;arithmetic_underlying_cor_CSD__2[[#This Row],[Benjamini]],1,0)</f>
        <v>1</v>
      </c>
    </row>
    <row r="1137" spans="1:14" x14ac:dyDescent="0.35">
      <c r="A1137" s="1" t="s">
        <v>362</v>
      </c>
      <c r="B1137" s="1" t="s">
        <v>504</v>
      </c>
      <c r="C1137" s="1">
        <v>0.36771016546800001</v>
      </c>
      <c r="D1137" s="1">
        <v>-0.2108743199</v>
      </c>
      <c r="E1137" s="1" t="s">
        <v>32</v>
      </c>
      <c r="F1137" s="1">
        <v>-0.2108743199</v>
      </c>
      <c r="G1137" s="1">
        <f>ABS(arithmetic_underlying_cor_CSD__2[[#This Row],[rho_BP]])*SQRT(139-2)/SQRT(1-ABS(arithmetic_underlying_cor_CSD__2[[#This Row],[rho_BP]])^2)</f>
        <v>4.6281857689785184</v>
      </c>
      <c r="H1137" s="1">
        <f>ABS(arithmetic_underlying_cor_CSD__2[[#This Row],[rho_ctrl]])*SQRT(201-2)/SQRT(1-ABS(arithmetic_underlying_cor_CSD__2[[#This Row],[rho_ctrl]])^2)</f>
        <v>3.0431797853482712</v>
      </c>
      <c r="I1137" s="1">
        <f xml:space="preserve"> _xlfn.T.DIST.2T(arithmetic_underlying_cor_CSD__2[[#This Row],[t1]],139-2)</f>
        <v>8.4630720637042964E-6</v>
      </c>
      <c r="J1137" s="1">
        <f xml:space="preserve"> _xlfn.T.DIST.2T(arithmetic_underlying_cor_CSD__2[[#This Row],[t2]],201-2)</f>
        <v>2.6568838004261946E-3</v>
      </c>
      <c r="K1137" s="1">
        <f>arithmetic_underlying_cor_CSD__2[[#This Row],[p1]]*arithmetic_underlying_cor_CSD__2[[#This Row],[p2]]</f>
        <v>2.2485399067895429E-8</v>
      </c>
      <c r="L1137" s="1">
        <v>1136</v>
      </c>
      <c r="M1137" s="1">
        <f>(arithmetic_underlying_cor_CSD__2[[#This Row],[Rank]]/9906756)*0.05</f>
        <v>5.7334610845366539E-6</v>
      </c>
      <c r="N1137" s="1">
        <f>IF(arithmetic_underlying_cor_CSD__2[[#This Row],[p1p2]]&lt;arithmetic_underlying_cor_CSD__2[[#This Row],[Benjamini]],1,0)</f>
        <v>1</v>
      </c>
    </row>
    <row r="1138" spans="1:14" x14ac:dyDescent="0.35">
      <c r="A1138" s="1" t="s">
        <v>189</v>
      </c>
      <c r="B1138" s="1" t="s">
        <v>156</v>
      </c>
      <c r="C1138" s="1">
        <v>-0.44875607194200001</v>
      </c>
      <c r="D1138" s="1">
        <v>-2.26100870647E-2</v>
      </c>
      <c r="E1138" s="1" t="s">
        <v>16</v>
      </c>
      <c r="F1138" s="1">
        <v>-0.44875607194200001</v>
      </c>
      <c r="G1138" s="1">
        <f>ABS(arithmetic_underlying_cor_CSD__2[[#This Row],[rho_BP]])*SQRT(139-2)/SQRT(1-ABS(arithmetic_underlying_cor_CSD__2[[#This Row],[rho_BP]])^2)</f>
        <v>5.8776142195127639</v>
      </c>
      <c r="H1138" s="1">
        <f>ABS(arithmetic_underlying_cor_CSD__2[[#This Row],[rho_ctrl]])*SQRT(201-2)/SQRT(1-ABS(arithmetic_underlying_cor_CSD__2[[#This Row],[rho_ctrl]])^2)</f>
        <v>0.31903608730594918</v>
      </c>
      <c r="I1138" s="1">
        <f xml:space="preserve"> _xlfn.T.DIST.2T(arithmetic_underlying_cor_CSD__2[[#This Row],[t1]],139-2)</f>
        <v>3.0156634077844378E-8</v>
      </c>
      <c r="J1138" s="1">
        <f xml:space="preserve"> _xlfn.T.DIST.2T(arithmetic_underlying_cor_CSD__2[[#This Row],[t2]],201-2)</f>
        <v>0.75003377726209997</v>
      </c>
      <c r="K1138" s="1">
        <f>arithmetic_underlying_cor_CSD__2[[#This Row],[p1]]*arithmetic_underlying_cor_CSD__2[[#This Row],[p2]]</f>
        <v>2.2618494166916584E-8</v>
      </c>
      <c r="L1138" s="1">
        <v>1137</v>
      </c>
      <c r="M1138" s="1">
        <f>(arithmetic_underlying_cor_CSD__2[[#This Row],[Rank]]/9906756)*0.05</f>
        <v>5.738508145350506E-6</v>
      </c>
      <c r="N1138" s="1">
        <f>IF(arithmetic_underlying_cor_CSD__2[[#This Row],[p1p2]]&lt;arithmetic_underlying_cor_CSD__2[[#This Row],[Benjamini]],1,0)</f>
        <v>1</v>
      </c>
    </row>
    <row r="1139" spans="1:14" x14ac:dyDescent="0.35">
      <c r="A1139" s="1" t="s">
        <v>156</v>
      </c>
      <c r="B1139" s="1" t="s">
        <v>189</v>
      </c>
      <c r="C1139" s="1">
        <v>-0.44875607194200001</v>
      </c>
      <c r="D1139" s="1">
        <v>-2.26100870647E-2</v>
      </c>
      <c r="E1139" s="1" t="s">
        <v>16</v>
      </c>
      <c r="F1139" s="1">
        <v>-0.44875607194200001</v>
      </c>
      <c r="G1139" s="1">
        <f>ABS(arithmetic_underlying_cor_CSD__2[[#This Row],[rho_BP]])*SQRT(139-2)/SQRT(1-ABS(arithmetic_underlying_cor_CSD__2[[#This Row],[rho_BP]])^2)</f>
        <v>5.8776142195127639</v>
      </c>
      <c r="H1139" s="1">
        <f>ABS(arithmetic_underlying_cor_CSD__2[[#This Row],[rho_ctrl]])*SQRT(201-2)/SQRT(1-ABS(arithmetic_underlying_cor_CSD__2[[#This Row],[rho_ctrl]])^2)</f>
        <v>0.31903608730594918</v>
      </c>
      <c r="I1139" s="1">
        <f xml:space="preserve"> _xlfn.T.DIST.2T(arithmetic_underlying_cor_CSD__2[[#This Row],[t1]],139-2)</f>
        <v>3.0156634077844378E-8</v>
      </c>
      <c r="J1139" s="1">
        <f xml:space="preserve"> _xlfn.T.DIST.2T(arithmetic_underlying_cor_CSD__2[[#This Row],[t2]],201-2)</f>
        <v>0.75003377726209997</v>
      </c>
      <c r="K1139" s="1">
        <f>arithmetic_underlying_cor_CSD__2[[#This Row],[p1]]*arithmetic_underlying_cor_CSD__2[[#This Row],[p2]]</f>
        <v>2.2618494166916584E-8</v>
      </c>
      <c r="L1139" s="1">
        <v>1138</v>
      </c>
      <c r="M1139" s="1">
        <f>(arithmetic_underlying_cor_CSD__2[[#This Row],[Rank]]/9906756)*0.05</f>
        <v>5.743555206164359E-6</v>
      </c>
      <c r="N1139" s="1">
        <f>IF(arithmetic_underlying_cor_CSD__2[[#This Row],[p1p2]]&lt;arithmetic_underlying_cor_CSD__2[[#This Row],[Benjamini]],1,0)</f>
        <v>1</v>
      </c>
    </row>
    <row r="1140" spans="1:14" x14ac:dyDescent="0.35">
      <c r="A1140" s="1" t="s">
        <v>162</v>
      </c>
      <c r="B1140" s="1" t="s">
        <v>165</v>
      </c>
      <c r="C1140" s="1">
        <v>-0.448114719424</v>
      </c>
      <c r="D1140" s="1">
        <v>-2.2814057213900001E-2</v>
      </c>
      <c r="E1140" s="1" t="s">
        <v>16</v>
      </c>
      <c r="F1140" s="1">
        <v>-0.448114719424</v>
      </c>
      <c r="G1140" s="1">
        <f>ABS(arithmetic_underlying_cor_CSD__2[[#This Row],[rho_BP]])*SQRT(139-2)/SQRT(1-ABS(arithmetic_underlying_cor_CSD__2[[#This Row],[rho_BP]])^2)</f>
        <v>5.8671015291129782</v>
      </c>
      <c r="H1140" s="1">
        <f>ABS(arithmetic_underlying_cor_CSD__2[[#This Row],[rho_ctrl]])*SQRT(201-2)/SQRT(1-ABS(arithmetic_underlying_cor_CSD__2[[#This Row],[rho_ctrl]])^2)</f>
        <v>0.3219156681729044</v>
      </c>
      <c r="I1140" s="1">
        <f xml:space="preserve"> _xlfn.T.DIST.2T(arithmetic_underlying_cor_CSD__2[[#This Row],[t1]],139-2)</f>
        <v>3.1723720436028649E-8</v>
      </c>
      <c r="J1140" s="1">
        <f xml:space="preserve"> _xlfn.T.DIST.2T(arithmetic_underlying_cor_CSD__2[[#This Row],[t2]],201-2)</f>
        <v>0.74785448607834393</v>
      </c>
      <c r="K1140" s="1">
        <f>arithmetic_underlying_cor_CSD__2[[#This Row],[p1]]*arithmetic_underlying_cor_CSD__2[[#This Row],[p2]]</f>
        <v>2.3724726643179263E-8</v>
      </c>
      <c r="L1140" s="1">
        <v>1139</v>
      </c>
      <c r="M1140" s="1">
        <f>(arithmetic_underlying_cor_CSD__2[[#This Row],[Rank]]/9906756)*0.05</f>
        <v>5.748602266978212E-6</v>
      </c>
      <c r="N1140" s="1">
        <f>IF(arithmetic_underlying_cor_CSD__2[[#This Row],[p1p2]]&lt;arithmetic_underlying_cor_CSD__2[[#This Row],[Benjamini]],1,0)</f>
        <v>1</v>
      </c>
    </row>
    <row r="1141" spans="1:14" x14ac:dyDescent="0.35">
      <c r="A1141" s="1" t="s">
        <v>165</v>
      </c>
      <c r="B1141" s="1" t="s">
        <v>162</v>
      </c>
      <c r="C1141" s="1">
        <v>-0.448114719424</v>
      </c>
      <c r="D1141" s="1">
        <v>-2.2814057213900001E-2</v>
      </c>
      <c r="E1141" s="1" t="s">
        <v>16</v>
      </c>
      <c r="F1141" s="1">
        <v>-0.448114719424</v>
      </c>
      <c r="G1141" s="1">
        <f>ABS(arithmetic_underlying_cor_CSD__2[[#This Row],[rho_BP]])*SQRT(139-2)/SQRT(1-ABS(arithmetic_underlying_cor_CSD__2[[#This Row],[rho_BP]])^2)</f>
        <v>5.8671015291129782</v>
      </c>
      <c r="H1141" s="1">
        <f>ABS(arithmetic_underlying_cor_CSD__2[[#This Row],[rho_ctrl]])*SQRT(201-2)/SQRT(1-ABS(arithmetic_underlying_cor_CSD__2[[#This Row],[rho_ctrl]])^2)</f>
        <v>0.3219156681729044</v>
      </c>
      <c r="I1141" s="1">
        <f xml:space="preserve"> _xlfn.T.DIST.2T(arithmetic_underlying_cor_CSD__2[[#This Row],[t1]],139-2)</f>
        <v>3.1723720436028649E-8</v>
      </c>
      <c r="J1141" s="1">
        <f xml:space="preserve"> _xlfn.T.DIST.2T(arithmetic_underlying_cor_CSD__2[[#This Row],[t2]],201-2)</f>
        <v>0.74785448607834393</v>
      </c>
      <c r="K1141" s="1">
        <f>arithmetic_underlying_cor_CSD__2[[#This Row],[p1]]*arithmetic_underlying_cor_CSD__2[[#This Row],[p2]]</f>
        <v>2.3724726643179263E-8</v>
      </c>
      <c r="L1141" s="1">
        <v>1140</v>
      </c>
      <c r="M1141" s="1">
        <f>(arithmetic_underlying_cor_CSD__2[[#This Row],[Rank]]/9906756)*0.05</f>
        <v>5.7536493277920649E-6</v>
      </c>
      <c r="N1141" s="1">
        <f>IF(arithmetic_underlying_cor_CSD__2[[#This Row],[p1p2]]&lt;arithmetic_underlying_cor_CSD__2[[#This Row],[Benjamini]],1,0)</f>
        <v>1</v>
      </c>
    </row>
    <row r="1142" spans="1:14" x14ac:dyDescent="0.35">
      <c r="A1142" s="1" t="s">
        <v>341</v>
      </c>
      <c r="B1142" s="1" t="s">
        <v>345</v>
      </c>
      <c r="C1142" s="1">
        <v>-0.44960830215800002</v>
      </c>
      <c r="D1142" s="1">
        <v>-1.3450393532300001E-2</v>
      </c>
      <c r="E1142" s="1" t="s">
        <v>16</v>
      </c>
      <c r="F1142" s="1">
        <v>-0.44960830215800002</v>
      </c>
      <c r="G1142" s="1">
        <f>ABS(arithmetic_underlying_cor_CSD__2[[#This Row],[rho_BP]])*SQRT(139-2)/SQRT(1-ABS(arithmetic_underlying_cor_CSD__2[[#This Row],[rho_BP]])^2)</f>
        <v>5.8916011004516289</v>
      </c>
      <c r="H1142" s="1">
        <f>ABS(arithmetic_underlying_cor_CSD__2[[#This Row],[rho_ctrl]])*SQRT(201-2)/SQRT(1-ABS(arithmetic_underlying_cor_CSD__2[[#This Row],[rho_ctrl]])^2)</f>
        <v>0.18975831604046089</v>
      </c>
      <c r="I1142" s="1">
        <f xml:space="preserve"> _xlfn.T.DIST.2T(arithmetic_underlying_cor_CSD__2[[#This Row],[t1]],139-2)</f>
        <v>2.8188850566681701E-8</v>
      </c>
      <c r="J1142" s="1">
        <f xml:space="preserve"> _xlfn.T.DIST.2T(arithmetic_underlying_cor_CSD__2[[#This Row],[t2]],201-2)</f>
        <v>0.84969193636612872</v>
      </c>
      <c r="K1142" s="1">
        <f>arithmetic_underlying_cor_CSD__2[[#This Row],[p1]]*arithmetic_underlying_cor_CSD__2[[#This Row],[p2]]</f>
        <v>2.3951839021939219E-8</v>
      </c>
      <c r="L1142" s="1">
        <v>1141</v>
      </c>
      <c r="M1142" s="1">
        <f>(arithmetic_underlying_cor_CSD__2[[#This Row],[Rank]]/9906756)*0.05</f>
        <v>5.7586963886059179E-6</v>
      </c>
      <c r="N1142" s="1">
        <f>IF(arithmetic_underlying_cor_CSD__2[[#This Row],[p1p2]]&lt;arithmetic_underlying_cor_CSD__2[[#This Row],[Benjamini]],1,0)</f>
        <v>1</v>
      </c>
    </row>
    <row r="1143" spans="1:14" x14ac:dyDescent="0.35">
      <c r="A1143" s="1" t="s">
        <v>345</v>
      </c>
      <c r="B1143" s="1" t="s">
        <v>341</v>
      </c>
      <c r="C1143" s="1">
        <v>-0.44960830215800002</v>
      </c>
      <c r="D1143" s="1">
        <v>-1.3450393532300001E-2</v>
      </c>
      <c r="E1143" s="1" t="s">
        <v>16</v>
      </c>
      <c r="F1143" s="1">
        <v>-0.44960830215800002</v>
      </c>
      <c r="G1143" s="1">
        <f>ABS(arithmetic_underlying_cor_CSD__2[[#This Row],[rho_BP]])*SQRT(139-2)/SQRT(1-ABS(arithmetic_underlying_cor_CSD__2[[#This Row],[rho_BP]])^2)</f>
        <v>5.8916011004516289</v>
      </c>
      <c r="H1143" s="1">
        <f>ABS(arithmetic_underlying_cor_CSD__2[[#This Row],[rho_ctrl]])*SQRT(201-2)/SQRT(1-ABS(arithmetic_underlying_cor_CSD__2[[#This Row],[rho_ctrl]])^2)</f>
        <v>0.18975831604046089</v>
      </c>
      <c r="I1143" s="1">
        <f xml:space="preserve"> _xlfn.T.DIST.2T(arithmetic_underlying_cor_CSD__2[[#This Row],[t1]],139-2)</f>
        <v>2.8188850566681701E-8</v>
      </c>
      <c r="J1143" s="1">
        <f xml:space="preserve"> _xlfn.T.DIST.2T(arithmetic_underlying_cor_CSD__2[[#This Row],[t2]],201-2)</f>
        <v>0.84969193636612872</v>
      </c>
      <c r="K1143" s="1">
        <f>arithmetic_underlying_cor_CSD__2[[#This Row],[p1]]*arithmetic_underlying_cor_CSD__2[[#This Row],[p2]]</f>
        <v>2.3951839021939219E-8</v>
      </c>
      <c r="L1143" s="1">
        <v>1142</v>
      </c>
      <c r="M1143" s="1">
        <f>(arithmetic_underlying_cor_CSD__2[[#This Row],[Rank]]/9906756)*0.05</f>
        <v>5.76374344941977E-6</v>
      </c>
      <c r="N1143" s="1">
        <f>IF(arithmetic_underlying_cor_CSD__2[[#This Row],[p1p2]]&lt;arithmetic_underlying_cor_CSD__2[[#This Row],[Benjamini]],1,0)</f>
        <v>1</v>
      </c>
    </row>
    <row r="1144" spans="1:14" x14ac:dyDescent="0.35">
      <c r="A1144" s="1" t="s">
        <v>643</v>
      </c>
      <c r="B1144" s="1" t="s">
        <v>211</v>
      </c>
      <c r="C1144" s="1">
        <v>0.45081662589900001</v>
      </c>
      <c r="D1144" s="1">
        <v>-3.1098457711399999E-3</v>
      </c>
      <c r="E1144" s="1" t="s">
        <v>16</v>
      </c>
      <c r="F1144" s="1">
        <v>0.45081662589900001</v>
      </c>
      <c r="G1144" s="1">
        <f>ABS(arithmetic_underlying_cor_CSD__2[[#This Row],[rho_BP]])*SQRT(139-2)/SQRT(1-ABS(arithmetic_underlying_cor_CSD__2[[#This Row],[rho_BP]])^2)</f>
        <v>5.9114668077802257</v>
      </c>
      <c r="H1144" s="1">
        <f>ABS(arithmetic_underlying_cor_CSD__2[[#This Row],[rho_ctrl]])*SQRT(201-2)/SQRT(1-ABS(arithmetic_underlying_cor_CSD__2[[#This Row],[rho_ctrl]])^2)</f>
        <v>4.3869985367866286E-2</v>
      </c>
      <c r="I1144" s="1">
        <f xml:space="preserve"> _xlfn.T.DIST.2T(arithmetic_underlying_cor_CSD__2[[#This Row],[t1]],139-2)</f>
        <v>2.5608799851440192E-8</v>
      </c>
      <c r="J1144" s="1">
        <f xml:space="preserve"> _xlfn.T.DIST.2T(arithmetic_underlying_cor_CSD__2[[#This Row],[t2]],201-2)</f>
        <v>0.96505202871078077</v>
      </c>
      <c r="K1144" s="1">
        <f>arithmetic_underlying_cor_CSD__2[[#This Row],[p1]]*arithmetic_underlying_cor_CSD__2[[#This Row],[p2]]</f>
        <v>2.4713824249480699E-8</v>
      </c>
      <c r="L1144" s="1">
        <v>1143</v>
      </c>
      <c r="M1144" s="1">
        <f>(arithmetic_underlying_cor_CSD__2[[#This Row],[Rank]]/9906756)*0.05</f>
        <v>5.7687905102336229E-6</v>
      </c>
      <c r="N1144" s="1">
        <f>IF(arithmetic_underlying_cor_CSD__2[[#This Row],[p1p2]]&lt;arithmetic_underlying_cor_CSD__2[[#This Row],[Benjamini]],1,0)</f>
        <v>1</v>
      </c>
    </row>
    <row r="1145" spans="1:14" x14ac:dyDescent="0.35">
      <c r="A1145" s="1" t="s">
        <v>211</v>
      </c>
      <c r="B1145" s="1" t="s">
        <v>643</v>
      </c>
      <c r="C1145" s="1">
        <v>0.45081662589900001</v>
      </c>
      <c r="D1145" s="1">
        <v>-3.1098457711399999E-3</v>
      </c>
      <c r="E1145" s="1" t="s">
        <v>16</v>
      </c>
      <c r="F1145" s="1">
        <v>0.45081662589900001</v>
      </c>
      <c r="G1145" s="1">
        <f>ABS(arithmetic_underlying_cor_CSD__2[[#This Row],[rho_BP]])*SQRT(139-2)/SQRT(1-ABS(arithmetic_underlying_cor_CSD__2[[#This Row],[rho_BP]])^2)</f>
        <v>5.9114668077802257</v>
      </c>
      <c r="H1145" s="1">
        <f>ABS(arithmetic_underlying_cor_CSD__2[[#This Row],[rho_ctrl]])*SQRT(201-2)/SQRT(1-ABS(arithmetic_underlying_cor_CSD__2[[#This Row],[rho_ctrl]])^2)</f>
        <v>4.3869985367866286E-2</v>
      </c>
      <c r="I1145" s="1">
        <f xml:space="preserve"> _xlfn.T.DIST.2T(arithmetic_underlying_cor_CSD__2[[#This Row],[t1]],139-2)</f>
        <v>2.5608799851440192E-8</v>
      </c>
      <c r="J1145" s="1">
        <f xml:space="preserve"> _xlfn.T.DIST.2T(arithmetic_underlying_cor_CSD__2[[#This Row],[t2]],201-2)</f>
        <v>0.96505202871078077</v>
      </c>
      <c r="K1145" s="1">
        <f>arithmetic_underlying_cor_CSD__2[[#This Row],[p1]]*arithmetic_underlying_cor_CSD__2[[#This Row],[p2]]</f>
        <v>2.4713824249480699E-8</v>
      </c>
      <c r="L1145" s="1">
        <v>1144</v>
      </c>
      <c r="M1145" s="1">
        <f>(arithmetic_underlying_cor_CSD__2[[#This Row],[Rank]]/9906756)*0.05</f>
        <v>5.773837571047475E-6</v>
      </c>
      <c r="N1145" s="1">
        <f>IF(arithmetic_underlying_cor_CSD__2[[#This Row],[p1p2]]&lt;arithmetic_underlying_cor_CSD__2[[#This Row],[Benjamini]],1,0)</f>
        <v>1</v>
      </c>
    </row>
    <row r="1146" spans="1:14" x14ac:dyDescent="0.35">
      <c r="A1146" s="1" t="s">
        <v>252</v>
      </c>
      <c r="B1146" s="1" t="s">
        <v>305</v>
      </c>
      <c r="C1146" s="1">
        <v>-0.448498604317</v>
      </c>
      <c r="D1146" s="1">
        <v>-1.36826529851E-2</v>
      </c>
      <c r="E1146" s="1" t="s">
        <v>16</v>
      </c>
      <c r="F1146" s="1">
        <v>-0.448498604317</v>
      </c>
      <c r="G1146" s="1">
        <f>ABS(arithmetic_underlying_cor_CSD__2[[#This Row],[rho_BP]])*SQRT(139-2)/SQRT(1-ABS(arithmetic_underlying_cor_CSD__2[[#This Row],[rho_BP]])^2)</f>
        <v>5.8733925905401696</v>
      </c>
      <c r="H1146" s="1">
        <f>ABS(arithmetic_underlying_cor_CSD__2[[#This Row],[rho_ctrl]])*SQRT(201-2)/SQRT(1-ABS(arithmetic_underlying_cor_CSD__2[[#This Row],[rho_ctrl]])^2)</f>
        <v>0.19303564359130032</v>
      </c>
      <c r="I1146" s="1">
        <f xml:space="preserve"> _xlfn.T.DIST.2T(arithmetic_underlying_cor_CSD__2[[#This Row],[t1]],139-2)</f>
        <v>3.0776596999320877E-8</v>
      </c>
      <c r="J1146" s="1">
        <f xml:space="preserve"> _xlfn.T.DIST.2T(arithmetic_underlying_cor_CSD__2[[#This Row],[t2]],201-2)</f>
        <v>0.84712792362716649</v>
      </c>
      <c r="K1146" s="1">
        <f>arithmetic_underlying_cor_CSD__2[[#This Row],[p1]]*arithmetic_underlying_cor_CSD__2[[#This Row],[p2]]</f>
        <v>2.6071714712344777E-8</v>
      </c>
      <c r="L1146" s="1">
        <v>1145</v>
      </c>
      <c r="M1146" s="1">
        <f>(arithmetic_underlying_cor_CSD__2[[#This Row],[Rank]]/9906756)*0.05</f>
        <v>5.778884631861328E-6</v>
      </c>
      <c r="N1146" s="1">
        <f>IF(arithmetic_underlying_cor_CSD__2[[#This Row],[p1p2]]&lt;arithmetic_underlying_cor_CSD__2[[#This Row],[Benjamini]],1,0)</f>
        <v>1</v>
      </c>
    </row>
    <row r="1147" spans="1:14" x14ac:dyDescent="0.35">
      <c r="A1147" s="1" t="s">
        <v>305</v>
      </c>
      <c r="B1147" s="1" t="s">
        <v>252</v>
      </c>
      <c r="C1147" s="1">
        <v>-0.448498604317</v>
      </c>
      <c r="D1147" s="1">
        <v>-1.36826529851E-2</v>
      </c>
      <c r="E1147" s="1" t="s">
        <v>16</v>
      </c>
      <c r="F1147" s="1">
        <v>-0.448498604317</v>
      </c>
      <c r="G1147" s="1">
        <f>ABS(arithmetic_underlying_cor_CSD__2[[#This Row],[rho_BP]])*SQRT(139-2)/SQRT(1-ABS(arithmetic_underlying_cor_CSD__2[[#This Row],[rho_BP]])^2)</f>
        <v>5.8733925905401696</v>
      </c>
      <c r="H1147" s="1">
        <f>ABS(arithmetic_underlying_cor_CSD__2[[#This Row],[rho_ctrl]])*SQRT(201-2)/SQRT(1-ABS(arithmetic_underlying_cor_CSD__2[[#This Row],[rho_ctrl]])^2)</f>
        <v>0.19303564359130032</v>
      </c>
      <c r="I1147" s="1">
        <f xml:space="preserve"> _xlfn.T.DIST.2T(arithmetic_underlying_cor_CSD__2[[#This Row],[t1]],139-2)</f>
        <v>3.0776596999320877E-8</v>
      </c>
      <c r="J1147" s="1">
        <f xml:space="preserve"> _xlfn.T.DIST.2T(arithmetic_underlying_cor_CSD__2[[#This Row],[t2]],201-2)</f>
        <v>0.84712792362716649</v>
      </c>
      <c r="K1147" s="1">
        <f>arithmetic_underlying_cor_CSD__2[[#This Row],[p1]]*arithmetic_underlying_cor_CSD__2[[#This Row],[p2]]</f>
        <v>2.6071714712344777E-8</v>
      </c>
      <c r="L1147" s="1">
        <v>1146</v>
      </c>
      <c r="M1147" s="1">
        <f>(arithmetic_underlying_cor_CSD__2[[#This Row],[Rank]]/9906756)*0.05</f>
        <v>5.783931692675181E-6</v>
      </c>
      <c r="N1147" s="1">
        <f>IF(arithmetic_underlying_cor_CSD__2[[#This Row],[p1p2]]&lt;arithmetic_underlying_cor_CSD__2[[#This Row],[Benjamini]],1,0)</f>
        <v>1</v>
      </c>
    </row>
    <row r="1148" spans="1:14" x14ac:dyDescent="0.35">
      <c r="A1148" s="1" t="s">
        <v>746</v>
      </c>
      <c r="B1148" s="1" t="s">
        <v>713</v>
      </c>
      <c r="C1148" s="1">
        <v>-0.447887093525</v>
      </c>
      <c r="D1148" s="1">
        <v>-1.5474E-2</v>
      </c>
      <c r="E1148" s="1" t="s">
        <v>16</v>
      </c>
      <c r="F1148" s="1">
        <v>-0.447887093525</v>
      </c>
      <c r="G1148" s="1">
        <f>ABS(arithmetic_underlying_cor_CSD__2[[#This Row],[rho_BP]])*SQRT(139-2)/SQRT(1-ABS(arithmetic_underlying_cor_CSD__2[[#This Row],[rho_BP]])^2)</f>
        <v>5.8633731405410483</v>
      </c>
      <c r="H1148" s="1">
        <f>ABS(arithmetic_underlying_cor_CSD__2[[#This Row],[rho_ctrl]])*SQRT(201-2)/SQRT(1-ABS(arithmetic_underlying_cor_CSD__2[[#This Row],[rho_ctrl]])^2)</f>
        <v>0.21831377114923031</v>
      </c>
      <c r="I1148" s="1">
        <f xml:space="preserve"> _xlfn.T.DIST.2T(arithmetic_underlying_cor_CSD__2[[#This Row],[t1]],139-2)</f>
        <v>3.2298459256509707E-8</v>
      </c>
      <c r="J1148" s="1">
        <f xml:space="preserve"> _xlfn.T.DIST.2T(arithmetic_underlying_cor_CSD__2[[#This Row],[t2]],201-2)</f>
        <v>0.8274083604874749</v>
      </c>
      <c r="K1148" s="1">
        <f>arithmetic_underlying_cor_CSD__2[[#This Row],[p1]]*arithmetic_underlying_cor_CSD__2[[#This Row],[p2]]</f>
        <v>2.6724015219700203E-8</v>
      </c>
      <c r="L1148" s="1">
        <v>1147</v>
      </c>
      <c r="M1148" s="1">
        <f>(arithmetic_underlying_cor_CSD__2[[#This Row],[Rank]]/9906756)*0.05</f>
        <v>5.7889787534890331E-6</v>
      </c>
      <c r="N1148" s="1">
        <f>IF(arithmetic_underlying_cor_CSD__2[[#This Row],[p1p2]]&lt;arithmetic_underlying_cor_CSD__2[[#This Row],[Benjamini]],1,0)</f>
        <v>1</v>
      </c>
    </row>
    <row r="1149" spans="1:14" x14ac:dyDescent="0.35">
      <c r="A1149" s="1" t="s">
        <v>713</v>
      </c>
      <c r="B1149" s="1" t="s">
        <v>746</v>
      </c>
      <c r="C1149" s="1">
        <v>-0.447887093525</v>
      </c>
      <c r="D1149" s="1">
        <v>-1.5474E-2</v>
      </c>
      <c r="E1149" s="1" t="s">
        <v>16</v>
      </c>
      <c r="F1149" s="1">
        <v>-0.447887093525</v>
      </c>
      <c r="G1149" s="1">
        <f>ABS(arithmetic_underlying_cor_CSD__2[[#This Row],[rho_BP]])*SQRT(139-2)/SQRT(1-ABS(arithmetic_underlying_cor_CSD__2[[#This Row],[rho_BP]])^2)</f>
        <v>5.8633731405410483</v>
      </c>
      <c r="H1149" s="1">
        <f>ABS(arithmetic_underlying_cor_CSD__2[[#This Row],[rho_ctrl]])*SQRT(201-2)/SQRT(1-ABS(arithmetic_underlying_cor_CSD__2[[#This Row],[rho_ctrl]])^2)</f>
        <v>0.21831377114923031</v>
      </c>
      <c r="I1149" s="1">
        <f xml:space="preserve"> _xlfn.T.DIST.2T(arithmetic_underlying_cor_CSD__2[[#This Row],[t1]],139-2)</f>
        <v>3.2298459256509707E-8</v>
      </c>
      <c r="J1149" s="1">
        <f xml:space="preserve"> _xlfn.T.DIST.2T(arithmetic_underlying_cor_CSD__2[[#This Row],[t2]],201-2)</f>
        <v>0.8274083604874749</v>
      </c>
      <c r="K1149" s="1">
        <f>arithmetic_underlying_cor_CSD__2[[#This Row],[p1]]*arithmetic_underlying_cor_CSD__2[[#This Row],[p2]]</f>
        <v>2.6724015219700203E-8</v>
      </c>
      <c r="L1149" s="1">
        <v>1148</v>
      </c>
      <c r="M1149" s="1">
        <f>(arithmetic_underlying_cor_CSD__2[[#This Row],[Rank]]/9906756)*0.05</f>
        <v>5.794025814302886E-6</v>
      </c>
      <c r="N1149" s="1">
        <f>IF(arithmetic_underlying_cor_CSD__2[[#This Row],[p1p2]]&lt;arithmetic_underlying_cor_CSD__2[[#This Row],[Benjamini]],1,0)</f>
        <v>1</v>
      </c>
    </row>
    <row r="1150" spans="1:14" x14ac:dyDescent="0.35">
      <c r="A1150" s="1" t="s">
        <v>317</v>
      </c>
      <c r="B1150" s="1" t="s">
        <v>319</v>
      </c>
      <c r="C1150" s="1">
        <v>0.44667825899300001</v>
      </c>
      <c r="D1150" s="1">
        <v>2.2175368159200001E-2</v>
      </c>
      <c r="E1150" s="1" t="s">
        <v>16</v>
      </c>
      <c r="F1150" s="1">
        <v>0.44667825899300001</v>
      </c>
      <c r="G1150" s="1">
        <f>ABS(arithmetic_underlying_cor_CSD__2[[#This Row],[rho_BP]])*SQRT(139-2)/SQRT(1-ABS(arithmetic_underlying_cor_CSD__2[[#This Row],[rho_BP]])^2)</f>
        <v>5.8435969470000666</v>
      </c>
      <c r="H1150" s="1">
        <f>ABS(arithmetic_underlying_cor_CSD__2[[#This Row],[rho_ctrl]])*SQRT(201-2)/SQRT(1-ABS(arithmetic_underlying_cor_CSD__2[[#This Row],[rho_ctrl]])^2)</f>
        <v>0.31289900690063127</v>
      </c>
      <c r="I1150" s="1">
        <f xml:space="preserve"> _xlfn.T.DIST.2T(arithmetic_underlying_cor_CSD__2[[#This Row],[t1]],139-2)</f>
        <v>3.5521964641746486E-8</v>
      </c>
      <c r="J1150" s="1">
        <f xml:space="preserve"> _xlfn.T.DIST.2T(arithmetic_underlying_cor_CSD__2[[#This Row],[t2]],201-2)</f>
        <v>0.75468506480128683</v>
      </c>
      <c r="K1150" s="1">
        <f>arithmetic_underlying_cor_CSD__2[[#This Row],[p1]]*arithmetic_underlying_cor_CSD__2[[#This Row],[p2]]</f>
        <v>2.6807896187525465E-8</v>
      </c>
      <c r="L1150" s="1">
        <v>1149</v>
      </c>
      <c r="M1150" s="1">
        <f>(arithmetic_underlying_cor_CSD__2[[#This Row],[Rank]]/9906756)*0.05</f>
        <v>5.799072875116739E-6</v>
      </c>
      <c r="N1150" s="1">
        <f>IF(arithmetic_underlying_cor_CSD__2[[#This Row],[p1p2]]&lt;arithmetic_underlying_cor_CSD__2[[#This Row],[Benjamini]],1,0)</f>
        <v>1</v>
      </c>
    </row>
    <row r="1151" spans="1:14" x14ac:dyDescent="0.35">
      <c r="A1151" s="1" t="s">
        <v>319</v>
      </c>
      <c r="B1151" s="1" t="s">
        <v>317</v>
      </c>
      <c r="C1151" s="1">
        <v>0.44667825899300001</v>
      </c>
      <c r="D1151" s="1">
        <v>2.2175368159200001E-2</v>
      </c>
      <c r="E1151" s="1" t="s">
        <v>16</v>
      </c>
      <c r="F1151" s="1">
        <v>0.44667825899300001</v>
      </c>
      <c r="G1151" s="1">
        <f>ABS(arithmetic_underlying_cor_CSD__2[[#This Row],[rho_BP]])*SQRT(139-2)/SQRT(1-ABS(arithmetic_underlying_cor_CSD__2[[#This Row],[rho_BP]])^2)</f>
        <v>5.8435969470000666</v>
      </c>
      <c r="H1151" s="1">
        <f>ABS(arithmetic_underlying_cor_CSD__2[[#This Row],[rho_ctrl]])*SQRT(201-2)/SQRT(1-ABS(arithmetic_underlying_cor_CSD__2[[#This Row],[rho_ctrl]])^2)</f>
        <v>0.31289900690063127</v>
      </c>
      <c r="I1151" s="1">
        <f xml:space="preserve"> _xlfn.T.DIST.2T(arithmetic_underlying_cor_CSD__2[[#This Row],[t1]],139-2)</f>
        <v>3.5521964641746486E-8</v>
      </c>
      <c r="J1151" s="1">
        <f xml:space="preserve"> _xlfn.T.DIST.2T(arithmetic_underlying_cor_CSD__2[[#This Row],[t2]],201-2)</f>
        <v>0.75468506480128683</v>
      </c>
      <c r="K1151" s="1">
        <f>arithmetic_underlying_cor_CSD__2[[#This Row],[p1]]*arithmetic_underlying_cor_CSD__2[[#This Row],[p2]]</f>
        <v>2.6807896187525465E-8</v>
      </c>
      <c r="L1151" s="1">
        <v>1150</v>
      </c>
      <c r="M1151" s="1">
        <f>(arithmetic_underlying_cor_CSD__2[[#This Row],[Rank]]/9906756)*0.05</f>
        <v>5.8041199359305919E-6</v>
      </c>
      <c r="N1151" s="1">
        <f>IF(arithmetic_underlying_cor_CSD__2[[#This Row],[p1p2]]&lt;arithmetic_underlying_cor_CSD__2[[#This Row],[Benjamini]],1,0)</f>
        <v>1</v>
      </c>
    </row>
    <row r="1152" spans="1:14" x14ac:dyDescent="0.35">
      <c r="A1152" s="1" t="s">
        <v>211</v>
      </c>
      <c r="B1152" s="1" t="s">
        <v>729</v>
      </c>
      <c r="C1152" s="1">
        <v>0.44684627410099997</v>
      </c>
      <c r="D1152" s="1">
        <v>-1.6373731343299999E-2</v>
      </c>
      <c r="E1152" s="1" t="s">
        <v>16</v>
      </c>
      <c r="F1152" s="1">
        <v>0.44684627410099997</v>
      </c>
      <c r="G1152" s="1">
        <f>ABS(arithmetic_underlying_cor_CSD__2[[#This Row],[rho_BP]])*SQRT(139-2)/SQRT(1-ABS(arithmetic_underlying_cor_CSD__2[[#This Row],[rho_BP]])^2)</f>
        <v>5.8463432292714455</v>
      </c>
      <c r="H1152" s="1">
        <f>ABS(arithmetic_underlying_cor_CSD__2[[#This Row],[rho_ctrl]])*SQRT(201-2)/SQRT(1-ABS(arithmetic_underlying_cor_CSD__2[[#This Row],[rho_ctrl]])^2)</f>
        <v>0.23101087403892154</v>
      </c>
      <c r="I1152" s="1">
        <f xml:space="preserve"> _xlfn.T.DIST.2T(arithmetic_underlying_cor_CSD__2[[#This Row],[t1]],139-2)</f>
        <v>3.5056148856945622E-8</v>
      </c>
      <c r="J1152" s="1">
        <f xml:space="preserve"> _xlfn.T.DIST.2T(arithmetic_underlying_cor_CSD__2[[#This Row],[t2]],201-2)</f>
        <v>0.81754369099890178</v>
      </c>
      <c r="K1152" s="1">
        <f>arithmetic_underlying_cor_CSD__2[[#This Row],[p1]]*arithmetic_underlying_cor_CSD__2[[#This Row],[p2]]</f>
        <v>2.8659933328714255E-8</v>
      </c>
      <c r="L1152" s="1">
        <v>1151</v>
      </c>
      <c r="M1152" s="1">
        <f>(arithmetic_underlying_cor_CSD__2[[#This Row],[Rank]]/9906756)*0.05</f>
        <v>5.8091669967444441E-6</v>
      </c>
      <c r="N1152" s="1">
        <f>IF(arithmetic_underlying_cor_CSD__2[[#This Row],[p1p2]]&lt;arithmetic_underlying_cor_CSD__2[[#This Row],[Benjamini]],1,0)</f>
        <v>1</v>
      </c>
    </row>
    <row r="1153" spans="1:14" x14ac:dyDescent="0.35">
      <c r="A1153" s="1" t="s">
        <v>729</v>
      </c>
      <c r="B1153" s="1" t="s">
        <v>211</v>
      </c>
      <c r="C1153" s="1">
        <v>0.44684627410099997</v>
      </c>
      <c r="D1153" s="1">
        <v>-1.6373731343299999E-2</v>
      </c>
      <c r="E1153" s="1" t="s">
        <v>16</v>
      </c>
      <c r="F1153" s="1">
        <v>0.44684627410099997</v>
      </c>
      <c r="G1153" s="1">
        <f>ABS(arithmetic_underlying_cor_CSD__2[[#This Row],[rho_BP]])*SQRT(139-2)/SQRT(1-ABS(arithmetic_underlying_cor_CSD__2[[#This Row],[rho_BP]])^2)</f>
        <v>5.8463432292714455</v>
      </c>
      <c r="H1153" s="1">
        <f>ABS(arithmetic_underlying_cor_CSD__2[[#This Row],[rho_ctrl]])*SQRT(201-2)/SQRT(1-ABS(arithmetic_underlying_cor_CSD__2[[#This Row],[rho_ctrl]])^2)</f>
        <v>0.23101087403892154</v>
      </c>
      <c r="I1153" s="1">
        <f xml:space="preserve"> _xlfn.T.DIST.2T(arithmetic_underlying_cor_CSD__2[[#This Row],[t1]],139-2)</f>
        <v>3.5056148856945622E-8</v>
      </c>
      <c r="J1153" s="1">
        <f xml:space="preserve"> _xlfn.T.DIST.2T(arithmetic_underlying_cor_CSD__2[[#This Row],[t2]],201-2)</f>
        <v>0.81754369099890178</v>
      </c>
      <c r="K1153" s="1">
        <f>arithmetic_underlying_cor_CSD__2[[#This Row],[p1]]*arithmetic_underlying_cor_CSD__2[[#This Row],[p2]]</f>
        <v>2.8659933328714255E-8</v>
      </c>
      <c r="L1153" s="1">
        <v>1152</v>
      </c>
      <c r="M1153" s="1">
        <f>(arithmetic_underlying_cor_CSD__2[[#This Row],[Rank]]/9906756)*0.05</f>
        <v>5.814214057558297E-6</v>
      </c>
      <c r="N1153" s="1">
        <f>IF(arithmetic_underlying_cor_CSD__2[[#This Row],[p1p2]]&lt;arithmetic_underlying_cor_CSD__2[[#This Row],[Benjamini]],1,0)</f>
        <v>1</v>
      </c>
    </row>
    <row r="1154" spans="1:14" x14ac:dyDescent="0.35">
      <c r="A1154" s="1" t="s">
        <v>24</v>
      </c>
      <c r="B1154" s="1" t="s">
        <v>156</v>
      </c>
      <c r="C1154" s="1">
        <v>-0.44798371223</v>
      </c>
      <c r="D1154" s="1">
        <v>8.5840029850699998E-3</v>
      </c>
      <c r="E1154" s="1" t="s">
        <v>16</v>
      </c>
      <c r="F1154" s="1">
        <v>-0.44798371223</v>
      </c>
      <c r="G1154" s="1">
        <f>ABS(arithmetic_underlying_cor_CSD__2[[#This Row],[rho_BP]])*SQRT(139-2)/SQRT(1-ABS(arithmetic_underlying_cor_CSD__2[[#This Row],[rho_BP]])^2)</f>
        <v>5.8649555281390002</v>
      </c>
      <c r="H1154" s="1">
        <f>ABS(arithmetic_underlying_cor_CSD__2[[#This Row],[rho_ctrl]])*SQRT(201-2)/SQRT(1-ABS(arithmetic_underlying_cor_CSD__2[[#This Row],[rho_ctrl]])^2)</f>
        <v>0.12109672535383363</v>
      </c>
      <c r="I1154" s="1">
        <f xml:space="preserve"> _xlfn.T.DIST.2T(arithmetic_underlying_cor_CSD__2[[#This Row],[t1]],139-2)</f>
        <v>3.2053294416743271E-8</v>
      </c>
      <c r="J1154" s="1">
        <f xml:space="preserve"> _xlfn.T.DIST.2T(arithmetic_underlying_cor_CSD__2[[#This Row],[t2]],201-2)</f>
        <v>0.90373660851223492</v>
      </c>
      <c r="K1154" s="1">
        <f>arithmetic_underlying_cor_CSD__2[[#This Row],[p1]]*arithmetic_underlying_cor_CSD__2[[#This Row],[p2]]</f>
        <v>2.896773558783172E-8</v>
      </c>
      <c r="L1154" s="1">
        <v>1153</v>
      </c>
      <c r="M1154" s="1">
        <f>(arithmetic_underlying_cor_CSD__2[[#This Row],[Rank]]/9906756)*0.05</f>
        <v>5.81926111837215E-6</v>
      </c>
      <c r="N1154" s="1">
        <f>IF(arithmetic_underlying_cor_CSD__2[[#This Row],[p1p2]]&lt;arithmetic_underlying_cor_CSD__2[[#This Row],[Benjamini]],1,0)</f>
        <v>1</v>
      </c>
    </row>
    <row r="1155" spans="1:14" x14ac:dyDescent="0.35">
      <c r="A1155" s="1" t="s">
        <v>156</v>
      </c>
      <c r="B1155" s="1" t="s">
        <v>24</v>
      </c>
      <c r="C1155" s="1">
        <v>-0.44798371223</v>
      </c>
      <c r="D1155" s="1">
        <v>8.5840029850699998E-3</v>
      </c>
      <c r="E1155" s="1" t="s">
        <v>16</v>
      </c>
      <c r="F1155" s="1">
        <v>-0.44798371223</v>
      </c>
      <c r="G1155" s="1">
        <f>ABS(arithmetic_underlying_cor_CSD__2[[#This Row],[rho_BP]])*SQRT(139-2)/SQRT(1-ABS(arithmetic_underlying_cor_CSD__2[[#This Row],[rho_BP]])^2)</f>
        <v>5.8649555281390002</v>
      </c>
      <c r="H1155" s="1">
        <f>ABS(arithmetic_underlying_cor_CSD__2[[#This Row],[rho_ctrl]])*SQRT(201-2)/SQRT(1-ABS(arithmetic_underlying_cor_CSD__2[[#This Row],[rho_ctrl]])^2)</f>
        <v>0.12109672535383363</v>
      </c>
      <c r="I1155" s="1">
        <f xml:space="preserve"> _xlfn.T.DIST.2T(arithmetic_underlying_cor_CSD__2[[#This Row],[t1]],139-2)</f>
        <v>3.2053294416743271E-8</v>
      </c>
      <c r="J1155" s="1">
        <f xml:space="preserve"> _xlfn.T.DIST.2T(arithmetic_underlying_cor_CSD__2[[#This Row],[t2]],201-2)</f>
        <v>0.90373660851223492</v>
      </c>
      <c r="K1155" s="1">
        <f>arithmetic_underlying_cor_CSD__2[[#This Row],[p1]]*arithmetic_underlying_cor_CSD__2[[#This Row],[p2]]</f>
        <v>2.896773558783172E-8</v>
      </c>
      <c r="L1155" s="1">
        <v>1154</v>
      </c>
      <c r="M1155" s="1">
        <f>(arithmetic_underlying_cor_CSD__2[[#This Row],[Rank]]/9906756)*0.05</f>
        <v>5.8243081791860021E-6</v>
      </c>
      <c r="N1155" s="1">
        <f>IF(arithmetic_underlying_cor_CSD__2[[#This Row],[p1p2]]&lt;arithmetic_underlying_cor_CSD__2[[#This Row],[Benjamini]],1,0)</f>
        <v>1</v>
      </c>
    </row>
    <row r="1156" spans="1:14" x14ac:dyDescent="0.35">
      <c r="A1156" s="1" t="s">
        <v>306</v>
      </c>
      <c r="B1156" s="1" t="s">
        <v>307</v>
      </c>
      <c r="C1156" s="1">
        <v>-0.44717754676299998</v>
      </c>
      <c r="D1156" s="1">
        <v>-1.0464193532299999E-2</v>
      </c>
      <c r="E1156" s="1" t="s">
        <v>16</v>
      </c>
      <c r="F1156" s="1">
        <v>-0.44717754676299998</v>
      </c>
      <c r="G1156" s="1">
        <f>ABS(arithmetic_underlying_cor_CSD__2[[#This Row],[rho_BP]])*SQRT(139-2)/SQRT(1-ABS(arithmetic_underlying_cor_CSD__2[[#This Row],[rho_BP]])^2)</f>
        <v>5.8517602945984768</v>
      </c>
      <c r="H1156" s="1">
        <f>ABS(arithmetic_underlying_cor_CSD__2[[#This Row],[rho_ctrl]])*SQRT(201-2)/SQRT(1-ABS(arithmetic_underlying_cor_CSD__2[[#This Row],[rho_ctrl]])^2)</f>
        <v>0.14762369797076028</v>
      </c>
      <c r="I1156" s="1">
        <f xml:space="preserve"> _xlfn.T.DIST.2T(arithmetic_underlying_cor_CSD__2[[#This Row],[t1]],139-2)</f>
        <v>3.4154813610458392E-8</v>
      </c>
      <c r="J1156" s="1">
        <f xml:space="preserve"> _xlfn.T.DIST.2T(arithmetic_underlying_cor_CSD__2[[#This Row],[t2]],201-2)</f>
        <v>0.88278921515592412</v>
      </c>
      <c r="K1156" s="1">
        <f>arithmetic_underlying_cor_CSD__2[[#This Row],[p1]]*arithmetic_underlying_cor_CSD__2[[#This Row],[p2]]</f>
        <v>3.0151501100973442E-8</v>
      </c>
      <c r="L1156" s="1">
        <v>1155</v>
      </c>
      <c r="M1156" s="1">
        <f>(arithmetic_underlying_cor_CSD__2[[#This Row],[Rank]]/9906756)*0.05</f>
        <v>5.829355239999855E-6</v>
      </c>
      <c r="N1156" s="1">
        <f>IF(arithmetic_underlying_cor_CSD__2[[#This Row],[p1p2]]&lt;arithmetic_underlying_cor_CSD__2[[#This Row],[Benjamini]],1,0)</f>
        <v>1</v>
      </c>
    </row>
    <row r="1157" spans="1:14" x14ac:dyDescent="0.35">
      <c r="A1157" s="1" t="s">
        <v>307</v>
      </c>
      <c r="B1157" s="1" t="s">
        <v>306</v>
      </c>
      <c r="C1157" s="1">
        <v>-0.44717754676299998</v>
      </c>
      <c r="D1157" s="1">
        <v>-1.0464193532299999E-2</v>
      </c>
      <c r="E1157" s="1" t="s">
        <v>16</v>
      </c>
      <c r="F1157" s="1">
        <v>-0.44717754676299998</v>
      </c>
      <c r="G1157" s="1">
        <f>ABS(arithmetic_underlying_cor_CSD__2[[#This Row],[rho_BP]])*SQRT(139-2)/SQRT(1-ABS(arithmetic_underlying_cor_CSD__2[[#This Row],[rho_BP]])^2)</f>
        <v>5.8517602945984768</v>
      </c>
      <c r="H1157" s="1">
        <f>ABS(arithmetic_underlying_cor_CSD__2[[#This Row],[rho_ctrl]])*SQRT(201-2)/SQRT(1-ABS(arithmetic_underlying_cor_CSD__2[[#This Row],[rho_ctrl]])^2)</f>
        <v>0.14762369797076028</v>
      </c>
      <c r="I1157" s="1">
        <f xml:space="preserve"> _xlfn.T.DIST.2T(arithmetic_underlying_cor_CSD__2[[#This Row],[t1]],139-2)</f>
        <v>3.4154813610458392E-8</v>
      </c>
      <c r="J1157" s="1">
        <f xml:space="preserve"> _xlfn.T.DIST.2T(arithmetic_underlying_cor_CSD__2[[#This Row],[t2]],201-2)</f>
        <v>0.88278921515592412</v>
      </c>
      <c r="K1157" s="1">
        <f>arithmetic_underlying_cor_CSD__2[[#This Row],[p1]]*arithmetic_underlying_cor_CSD__2[[#This Row],[p2]]</f>
        <v>3.0151501100973442E-8</v>
      </c>
      <c r="L1157" s="1">
        <v>1156</v>
      </c>
      <c r="M1157" s="1">
        <f>(arithmetic_underlying_cor_CSD__2[[#This Row],[Rank]]/9906756)*0.05</f>
        <v>5.8344023008137071E-6</v>
      </c>
      <c r="N1157" s="1">
        <f>IF(arithmetic_underlying_cor_CSD__2[[#This Row],[p1p2]]&lt;arithmetic_underlying_cor_CSD__2[[#This Row],[Benjamini]],1,0)</f>
        <v>1</v>
      </c>
    </row>
    <row r="1158" spans="1:14" x14ac:dyDescent="0.35">
      <c r="A1158" s="1" t="s">
        <v>30</v>
      </c>
      <c r="B1158" s="1" t="s">
        <v>31</v>
      </c>
      <c r="C1158" s="1">
        <v>0.29500809928100002</v>
      </c>
      <c r="D1158" s="1">
        <v>-0.27588074965199999</v>
      </c>
      <c r="E1158" s="1" t="s">
        <v>32</v>
      </c>
      <c r="F1158" s="1">
        <v>-0.27588074965199999</v>
      </c>
      <c r="G1158" s="1">
        <f>ABS(arithmetic_underlying_cor_CSD__2[[#This Row],[rho_BP]])*SQRT(139-2)/SQRT(1-ABS(arithmetic_underlying_cor_CSD__2[[#This Row],[rho_BP]])^2)</f>
        <v>3.6138150058891876</v>
      </c>
      <c r="H1158" s="1">
        <f>ABS(arithmetic_underlying_cor_CSD__2[[#This Row],[rho_ctrl]])*SQRT(201-2)/SQRT(1-ABS(arithmetic_underlying_cor_CSD__2[[#This Row],[rho_ctrl]])^2)</f>
        <v>4.0489074206072129</v>
      </c>
      <c r="I1158" s="1">
        <f xml:space="preserve"> _xlfn.T.DIST.2T(arithmetic_underlying_cor_CSD__2[[#This Row],[t1]],139-2)</f>
        <v>4.2271165588851325E-4</v>
      </c>
      <c r="J1158" s="1">
        <f xml:space="preserve"> _xlfn.T.DIST.2T(arithmetic_underlying_cor_CSD__2[[#This Row],[t2]],201-2)</f>
        <v>7.3674474937525858E-5</v>
      </c>
      <c r="K1158" s="1">
        <f>arithmetic_underlying_cor_CSD__2[[#This Row],[p1]]*arithmetic_underlying_cor_CSD__2[[#This Row],[p2]]</f>
        <v>3.1143059297558325E-8</v>
      </c>
      <c r="L1158" s="1">
        <v>1157</v>
      </c>
      <c r="M1158" s="1">
        <f>(arithmetic_underlying_cor_CSD__2[[#This Row],[Rank]]/9906756)*0.05</f>
        <v>5.8394493616275601E-6</v>
      </c>
      <c r="N1158" s="1">
        <f>IF(arithmetic_underlying_cor_CSD__2[[#This Row],[p1p2]]&lt;arithmetic_underlying_cor_CSD__2[[#This Row],[Benjamini]],1,0)</f>
        <v>1</v>
      </c>
    </row>
    <row r="1159" spans="1:14" x14ac:dyDescent="0.35">
      <c r="A1159" s="1" t="s">
        <v>31</v>
      </c>
      <c r="B1159" s="1" t="s">
        <v>30</v>
      </c>
      <c r="C1159" s="1">
        <v>0.29500809928100002</v>
      </c>
      <c r="D1159" s="1">
        <v>-0.27588074965199999</v>
      </c>
      <c r="E1159" s="1" t="s">
        <v>32</v>
      </c>
      <c r="F1159" s="1">
        <v>-0.27588074965199999</v>
      </c>
      <c r="G1159" s="1">
        <f>ABS(arithmetic_underlying_cor_CSD__2[[#This Row],[rho_BP]])*SQRT(139-2)/SQRT(1-ABS(arithmetic_underlying_cor_CSD__2[[#This Row],[rho_BP]])^2)</f>
        <v>3.6138150058891876</v>
      </c>
      <c r="H1159" s="1">
        <f>ABS(arithmetic_underlying_cor_CSD__2[[#This Row],[rho_ctrl]])*SQRT(201-2)/SQRT(1-ABS(arithmetic_underlying_cor_CSD__2[[#This Row],[rho_ctrl]])^2)</f>
        <v>4.0489074206072129</v>
      </c>
      <c r="I1159" s="1">
        <f xml:space="preserve"> _xlfn.T.DIST.2T(arithmetic_underlying_cor_CSD__2[[#This Row],[t1]],139-2)</f>
        <v>4.2271165588851325E-4</v>
      </c>
      <c r="J1159" s="1">
        <f xml:space="preserve"> _xlfn.T.DIST.2T(arithmetic_underlying_cor_CSD__2[[#This Row],[t2]],201-2)</f>
        <v>7.3674474937525858E-5</v>
      </c>
      <c r="K1159" s="1">
        <f>arithmetic_underlying_cor_CSD__2[[#This Row],[p1]]*arithmetic_underlying_cor_CSD__2[[#This Row],[p2]]</f>
        <v>3.1143059297558325E-8</v>
      </c>
      <c r="L1159" s="1">
        <v>1158</v>
      </c>
      <c r="M1159" s="1">
        <f>(arithmetic_underlying_cor_CSD__2[[#This Row],[Rank]]/9906756)*0.05</f>
        <v>5.8444964224414131E-6</v>
      </c>
      <c r="N1159" s="1">
        <f>IF(arithmetic_underlying_cor_CSD__2[[#This Row],[p1p2]]&lt;arithmetic_underlying_cor_CSD__2[[#This Row],[Benjamini]],1,0)</f>
        <v>1</v>
      </c>
    </row>
    <row r="1160" spans="1:14" x14ac:dyDescent="0.35">
      <c r="A1160" s="1" t="s">
        <v>142</v>
      </c>
      <c r="B1160" s="1" t="s">
        <v>144</v>
      </c>
      <c r="C1160" s="1">
        <v>0.44452527338100001</v>
      </c>
      <c r="D1160" s="1">
        <v>1.9199601989999999E-2</v>
      </c>
      <c r="E1160" s="1" t="s">
        <v>16</v>
      </c>
      <c r="F1160" s="1">
        <v>0.44452527338100001</v>
      </c>
      <c r="G1160" s="1">
        <f>ABS(arithmetic_underlying_cor_CSD__2[[#This Row],[rho_BP]])*SQRT(139-2)/SQRT(1-ABS(arithmetic_underlying_cor_CSD__2[[#This Row],[rho_BP]])^2)</f>
        <v>5.8084735630062756</v>
      </c>
      <c r="H1160" s="1">
        <f>ABS(arithmetic_underlying_cor_CSD__2[[#This Row],[rho_ctrl]])*SQRT(201-2)/SQRT(1-ABS(arithmetic_underlying_cor_CSD__2[[#This Row],[rho_ctrl]])^2)</f>
        <v>0.27089364983716274</v>
      </c>
      <c r="I1160" s="1">
        <f xml:space="preserve"> _xlfn.T.DIST.2T(arithmetic_underlying_cor_CSD__2[[#This Row],[t1]],139-2)</f>
        <v>4.2042144941675644E-8</v>
      </c>
      <c r="J1160" s="1">
        <f xml:space="preserve"> _xlfn.T.DIST.2T(arithmetic_underlying_cor_CSD__2[[#This Row],[t2]],201-2)</f>
        <v>0.78675360238082348</v>
      </c>
      <c r="K1160" s="1">
        <f>arithmetic_underlying_cor_CSD__2[[#This Row],[p1]]*arithmetic_underlying_cor_CSD__2[[#This Row],[p2]]</f>
        <v>3.3076808984680027E-8</v>
      </c>
      <c r="L1160" s="1">
        <v>1159</v>
      </c>
      <c r="M1160" s="1">
        <f>(arithmetic_underlying_cor_CSD__2[[#This Row],[Rank]]/9906756)*0.05</f>
        <v>5.849543483255266E-6</v>
      </c>
      <c r="N1160" s="1">
        <f>IF(arithmetic_underlying_cor_CSD__2[[#This Row],[p1p2]]&lt;arithmetic_underlying_cor_CSD__2[[#This Row],[Benjamini]],1,0)</f>
        <v>1</v>
      </c>
    </row>
    <row r="1161" spans="1:14" x14ac:dyDescent="0.35">
      <c r="A1161" s="1" t="s">
        <v>144</v>
      </c>
      <c r="B1161" s="1" t="s">
        <v>142</v>
      </c>
      <c r="C1161" s="1">
        <v>0.44452527338100001</v>
      </c>
      <c r="D1161" s="1">
        <v>1.9199601989999999E-2</v>
      </c>
      <c r="E1161" s="1" t="s">
        <v>16</v>
      </c>
      <c r="F1161" s="1">
        <v>0.44452527338100001</v>
      </c>
      <c r="G1161" s="1">
        <f>ABS(arithmetic_underlying_cor_CSD__2[[#This Row],[rho_BP]])*SQRT(139-2)/SQRT(1-ABS(arithmetic_underlying_cor_CSD__2[[#This Row],[rho_BP]])^2)</f>
        <v>5.8084735630062756</v>
      </c>
      <c r="H1161" s="1">
        <f>ABS(arithmetic_underlying_cor_CSD__2[[#This Row],[rho_ctrl]])*SQRT(201-2)/SQRT(1-ABS(arithmetic_underlying_cor_CSD__2[[#This Row],[rho_ctrl]])^2)</f>
        <v>0.27089364983716274</v>
      </c>
      <c r="I1161" s="1">
        <f xml:space="preserve"> _xlfn.T.DIST.2T(arithmetic_underlying_cor_CSD__2[[#This Row],[t1]],139-2)</f>
        <v>4.2042144941675644E-8</v>
      </c>
      <c r="J1161" s="1">
        <f xml:space="preserve"> _xlfn.T.DIST.2T(arithmetic_underlying_cor_CSD__2[[#This Row],[t2]],201-2)</f>
        <v>0.78675360238082348</v>
      </c>
      <c r="K1161" s="1">
        <f>arithmetic_underlying_cor_CSD__2[[#This Row],[p1]]*arithmetic_underlying_cor_CSD__2[[#This Row],[p2]]</f>
        <v>3.3076808984680027E-8</v>
      </c>
      <c r="L1161" s="1">
        <v>1160</v>
      </c>
      <c r="M1161" s="1">
        <f>(arithmetic_underlying_cor_CSD__2[[#This Row],[Rank]]/9906756)*0.05</f>
        <v>5.854590544069119E-6</v>
      </c>
      <c r="N1161" s="1">
        <f>IF(arithmetic_underlying_cor_CSD__2[[#This Row],[p1p2]]&lt;arithmetic_underlying_cor_CSD__2[[#This Row],[Benjamini]],1,0)</f>
        <v>1</v>
      </c>
    </row>
    <row r="1162" spans="1:14" x14ac:dyDescent="0.35">
      <c r="A1162" s="1" t="s">
        <v>14</v>
      </c>
      <c r="B1162" s="1" t="s">
        <v>15</v>
      </c>
      <c r="C1162" s="1">
        <v>0.444344690647</v>
      </c>
      <c r="D1162" s="1">
        <v>1.95847885572E-2</v>
      </c>
      <c r="E1162" s="1" t="s">
        <v>16</v>
      </c>
      <c r="F1162" s="1">
        <v>0.444344690647</v>
      </c>
      <c r="G1162" s="1">
        <f>ABS(arithmetic_underlying_cor_CSD__2[[#This Row],[rho_BP]])*SQRT(139-2)/SQRT(1-ABS(arithmetic_underlying_cor_CSD__2[[#This Row],[rho_BP]])^2)</f>
        <v>5.8055332932430073</v>
      </c>
      <c r="H1162" s="1">
        <f>ABS(arithmetic_underlying_cor_CSD__2[[#This Row],[rho_ctrl]])*SQRT(201-2)/SQRT(1-ABS(arithmetic_underlying_cor_CSD__2[[#This Row],[rho_ctrl]])^2)</f>
        <v>0.2763304416736046</v>
      </c>
      <c r="I1162" s="1">
        <f xml:space="preserve"> _xlfn.T.DIST.2T(arithmetic_underlying_cor_CSD__2[[#This Row],[t1]],139-2)</f>
        <v>4.2638365950910151E-8</v>
      </c>
      <c r="J1162" s="1">
        <f xml:space="preserve"> _xlfn.T.DIST.2T(arithmetic_underlying_cor_CSD__2[[#This Row],[t2]],201-2)</f>
        <v>0.78258105146921575</v>
      </c>
      <c r="K1162" s="1">
        <f>arithmetic_underlying_cor_CSD__2[[#This Row],[p1]]*arithmetic_underlying_cor_CSD__2[[#This Row],[p2]]</f>
        <v>3.3367977258792475E-8</v>
      </c>
      <c r="L1162" s="1">
        <v>1161</v>
      </c>
      <c r="M1162" s="1">
        <f>(arithmetic_underlying_cor_CSD__2[[#This Row],[Rank]]/9906756)*0.05</f>
        <v>5.8596376048829711E-6</v>
      </c>
      <c r="N1162" s="1">
        <f>IF(arithmetic_underlying_cor_CSD__2[[#This Row],[p1p2]]&lt;arithmetic_underlying_cor_CSD__2[[#This Row],[Benjamini]],1,0)</f>
        <v>1</v>
      </c>
    </row>
    <row r="1163" spans="1:14" x14ac:dyDescent="0.35">
      <c r="A1163" s="1" t="s">
        <v>15</v>
      </c>
      <c r="B1163" s="1" t="s">
        <v>14</v>
      </c>
      <c r="C1163" s="1">
        <v>0.444344690647</v>
      </c>
      <c r="D1163" s="1">
        <v>1.95847885572E-2</v>
      </c>
      <c r="E1163" s="1" t="s">
        <v>16</v>
      </c>
      <c r="F1163" s="1">
        <v>0.444344690647</v>
      </c>
      <c r="G1163" s="1">
        <f>ABS(arithmetic_underlying_cor_CSD__2[[#This Row],[rho_BP]])*SQRT(139-2)/SQRT(1-ABS(arithmetic_underlying_cor_CSD__2[[#This Row],[rho_BP]])^2)</f>
        <v>5.8055332932430073</v>
      </c>
      <c r="H1163" s="1">
        <f>ABS(arithmetic_underlying_cor_CSD__2[[#This Row],[rho_ctrl]])*SQRT(201-2)/SQRT(1-ABS(arithmetic_underlying_cor_CSD__2[[#This Row],[rho_ctrl]])^2)</f>
        <v>0.2763304416736046</v>
      </c>
      <c r="I1163" s="1">
        <f xml:space="preserve"> _xlfn.T.DIST.2T(arithmetic_underlying_cor_CSD__2[[#This Row],[t1]],139-2)</f>
        <v>4.2638365950910151E-8</v>
      </c>
      <c r="J1163" s="1">
        <f xml:space="preserve"> _xlfn.T.DIST.2T(arithmetic_underlying_cor_CSD__2[[#This Row],[t2]],201-2)</f>
        <v>0.78258105146921575</v>
      </c>
      <c r="K1163" s="1">
        <f>arithmetic_underlying_cor_CSD__2[[#This Row],[p1]]*arithmetic_underlying_cor_CSD__2[[#This Row],[p2]]</f>
        <v>3.3367977258792475E-8</v>
      </c>
      <c r="L1163" s="1">
        <v>1162</v>
      </c>
      <c r="M1163" s="1">
        <f>(arithmetic_underlying_cor_CSD__2[[#This Row],[Rank]]/9906756)*0.05</f>
        <v>5.864684665696824E-6</v>
      </c>
      <c r="N1163" s="1">
        <f>IF(arithmetic_underlying_cor_CSD__2[[#This Row],[p1p2]]&lt;arithmetic_underlying_cor_CSD__2[[#This Row],[Benjamini]],1,0)</f>
        <v>1</v>
      </c>
    </row>
    <row r="1164" spans="1:14" x14ac:dyDescent="0.35">
      <c r="A1164" s="1" t="s">
        <v>740</v>
      </c>
      <c r="B1164" s="1" t="s">
        <v>741</v>
      </c>
      <c r="C1164" s="1">
        <v>-0.44472339568300001</v>
      </c>
      <c r="D1164" s="1">
        <v>1.6911447263699999E-2</v>
      </c>
      <c r="E1164" s="1" t="s">
        <v>16</v>
      </c>
      <c r="F1164" s="1">
        <v>-0.44472339568300001</v>
      </c>
      <c r="G1164" s="1">
        <f>ABS(arithmetic_underlying_cor_CSD__2[[#This Row],[rho_BP]])*SQRT(139-2)/SQRT(1-ABS(arithmetic_underlying_cor_CSD__2[[#This Row],[rho_BP]])^2)</f>
        <v>5.8117004294858923</v>
      </c>
      <c r="H1164" s="1">
        <f>ABS(arithmetic_underlying_cor_CSD__2[[#This Row],[rho_ctrl]])*SQRT(201-2)/SQRT(1-ABS(arithmetic_underlying_cor_CSD__2[[#This Row],[rho_ctrl]])^2)</f>
        <v>0.23859944339121564</v>
      </c>
      <c r="I1164" s="1">
        <f xml:space="preserve"> _xlfn.T.DIST.2T(arithmetic_underlying_cor_CSD__2[[#This Row],[t1]],139-2)</f>
        <v>4.1397211830014442E-8</v>
      </c>
      <c r="J1164" s="1">
        <f xml:space="preserve"> _xlfn.T.DIST.2T(arithmetic_underlying_cor_CSD__2[[#This Row],[t2]],201-2)</f>
        <v>0.81166172089524302</v>
      </c>
      <c r="K1164" s="1">
        <f>arithmetic_underlying_cor_CSD__2[[#This Row],[p1]]*arithmetic_underlying_cor_CSD__2[[#This Row],[p2]]</f>
        <v>3.3600532194214431E-8</v>
      </c>
      <c r="L1164" s="1">
        <v>1163</v>
      </c>
      <c r="M1164" s="1">
        <f>(arithmetic_underlying_cor_CSD__2[[#This Row],[Rank]]/9906756)*0.05</f>
        <v>5.8697317265106762E-6</v>
      </c>
      <c r="N1164" s="1">
        <f>IF(arithmetic_underlying_cor_CSD__2[[#This Row],[p1p2]]&lt;arithmetic_underlying_cor_CSD__2[[#This Row],[Benjamini]],1,0)</f>
        <v>1</v>
      </c>
    </row>
    <row r="1165" spans="1:14" x14ac:dyDescent="0.35">
      <c r="A1165" s="1" t="s">
        <v>741</v>
      </c>
      <c r="B1165" s="1" t="s">
        <v>740</v>
      </c>
      <c r="C1165" s="1">
        <v>-0.44472339568300001</v>
      </c>
      <c r="D1165" s="1">
        <v>1.6911447263699999E-2</v>
      </c>
      <c r="E1165" s="1" t="s">
        <v>16</v>
      </c>
      <c r="F1165" s="1">
        <v>-0.44472339568300001</v>
      </c>
      <c r="G1165" s="1">
        <f>ABS(arithmetic_underlying_cor_CSD__2[[#This Row],[rho_BP]])*SQRT(139-2)/SQRT(1-ABS(arithmetic_underlying_cor_CSD__2[[#This Row],[rho_BP]])^2)</f>
        <v>5.8117004294858923</v>
      </c>
      <c r="H1165" s="1">
        <f>ABS(arithmetic_underlying_cor_CSD__2[[#This Row],[rho_ctrl]])*SQRT(201-2)/SQRT(1-ABS(arithmetic_underlying_cor_CSD__2[[#This Row],[rho_ctrl]])^2)</f>
        <v>0.23859944339121564</v>
      </c>
      <c r="I1165" s="1">
        <f xml:space="preserve"> _xlfn.T.DIST.2T(arithmetic_underlying_cor_CSD__2[[#This Row],[t1]],139-2)</f>
        <v>4.1397211830014442E-8</v>
      </c>
      <c r="J1165" s="1">
        <f xml:space="preserve"> _xlfn.T.DIST.2T(arithmetic_underlying_cor_CSD__2[[#This Row],[t2]],201-2)</f>
        <v>0.81166172089524302</v>
      </c>
      <c r="K1165" s="1">
        <f>arithmetic_underlying_cor_CSD__2[[#This Row],[p1]]*arithmetic_underlying_cor_CSD__2[[#This Row],[p2]]</f>
        <v>3.3600532194214431E-8</v>
      </c>
      <c r="L1165" s="1">
        <v>1164</v>
      </c>
      <c r="M1165" s="1">
        <f>(arithmetic_underlying_cor_CSD__2[[#This Row],[Rank]]/9906756)*0.05</f>
        <v>5.8747787873245291E-6</v>
      </c>
      <c r="N1165" s="1">
        <f>IF(arithmetic_underlying_cor_CSD__2[[#This Row],[p1p2]]&lt;arithmetic_underlying_cor_CSD__2[[#This Row],[Benjamini]],1,0)</f>
        <v>1</v>
      </c>
    </row>
    <row r="1166" spans="1:14" x14ac:dyDescent="0.35">
      <c r="A1166" s="1" t="s">
        <v>120</v>
      </c>
      <c r="B1166" s="1" t="s">
        <v>494</v>
      </c>
      <c r="C1166" s="1">
        <v>0.445944503597</v>
      </c>
      <c r="D1166" s="1">
        <v>9.0226109452699998E-3</v>
      </c>
      <c r="E1166" s="1" t="s">
        <v>16</v>
      </c>
      <c r="F1166" s="1">
        <v>0.445944503597</v>
      </c>
      <c r="G1166" s="1">
        <f>ABS(arithmetic_underlying_cor_CSD__2[[#This Row],[rho_BP]])*SQRT(139-2)/SQRT(1-ABS(arithmetic_underlying_cor_CSD__2[[#This Row],[rho_BP]])^2)</f>
        <v>5.8316124289698426</v>
      </c>
      <c r="H1166" s="1">
        <f>ABS(arithmetic_underlying_cor_CSD__2[[#This Row],[rho_ctrl]])*SQRT(201-2)/SQRT(1-ABS(arithmetic_underlying_cor_CSD__2[[#This Row],[rho_ctrl]])^2)</f>
        <v>0.12728477152565953</v>
      </c>
      <c r="I1166" s="1">
        <f xml:space="preserve"> _xlfn.T.DIST.2T(arithmetic_underlying_cor_CSD__2[[#This Row],[t1]],139-2)</f>
        <v>3.7626767191088295E-8</v>
      </c>
      <c r="J1166" s="1">
        <f xml:space="preserve"> _xlfn.T.DIST.2T(arithmetic_underlying_cor_CSD__2[[#This Row],[t2]],201-2)</f>
        <v>0.8988435377978502</v>
      </c>
      <c r="K1166" s="1">
        <f>arithmetic_underlying_cor_CSD__2[[#This Row],[p1]]*arithmetic_underlying_cor_CSD__2[[#This Row],[p2]]</f>
        <v>3.3820576537933882E-8</v>
      </c>
      <c r="L1166" s="1">
        <v>1165</v>
      </c>
      <c r="M1166" s="1">
        <f>(arithmetic_underlying_cor_CSD__2[[#This Row],[Rank]]/9906756)*0.05</f>
        <v>5.8798258481383821E-6</v>
      </c>
      <c r="N1166" s="1">
        <f>IF(arithmetic_underlying_cor_CSD__2[[#This Row],[p1p2]]&lt;arithmetic_underlying_cor_CSD__2[[#This Row],[Benjamini]],1,0)</f>
        <v>1</v>
      </c>
    </row>
    <row r="1167" spans="1:14" x14ac:dyDescent="0.35">
      <c r="A1167" s="1" t="s">
        <v>494</v>
      </c>
      <c r="B1167" s="1" t="s">
        <v>120</v>
      </c>
      <c r="C1167" s="1">
        <v>0.445944503597</v>
      </c>
      <c r="D1167" s="1">
        <v>9.0226109452699998E-3</v>
      </c>
      <c r="E1167" s="1" t="s">
        <v>16</v>
      </c>
      <c r="F1167" s="1">
        <v>0.445944503597</v>
      </c>
      <c r="G1167" s="1">
        <f>ABS(arithmetic_underlying_cor_CSD__2[[#This Row],[rho_BP]])*SQRT(139-2)/SQRT(1-ABS(arithmetic_underlying_cor_CSD__2[[#This Row],[rho_BP]])^2)</f>
        <v>5.8316124289698426</v>
      </c>
      <c r="H1167" s="1">
        <f>ABS(arithmetic_underlying_cor_CSD__2[[#This Row],[rho_ctrl]])*SQRT(201-2)/SQRT(1-ABS(arithmetic_underlying_cor_CSD__2[[#This Row],[rho_ctrl]])^2)</f>
        <v>0.12728477152565953</v>
      </c>
      <c r="I1167" s="1">
        <f xml:space="preserve"> _xlfn.T.DIST.2T(arithmetic_underlying_cor_CSD__2[[#This Row],[t1]],139-2)</f>
        <v>3.7626767191088295E-8</v>
      </c>
      <c r="J1167" s="1">
        <f xml:space="preserve"> _xlfn.T.DIST.2T(arithmetic_underlying_cor_CSD__2[[#This Row],[t2]],201-2)</f>
        <v>0.8988435377978502</v>
      </c>
      <c r="K1167" s="1">
        <f>arithmetic_underlying_cor_CSD__2[[#This Row],[p1]]*arithmetic_underlying_cor_CSD__2[[#This Row],[p2]]</f>
        <v>3.3820576537933882E-8</v>
      </c>
      <c r="L1167" s="1">
        <v>1166</v>
      </c>
      <c r="M1167" s="1">
        <f>(arithmetic_underlying_cor_CSD__2[[#This Row],[Rank]]/9906756)*0.05</f>
        <v>5.8848729089522342E-6</v>
      </c>
      <c r="N1167" s="1">
        <f>IF(arithmetic_underlying_cor_CSD__2[[#This Row],[p1p2]]&lt;arithmetic_underlying_cor_CSD__2[[#This Row],[Benjamini]],1,0)</f>
        <v>1</v>
      </c>
    </row>
    <row r="1168" spans="1:14" x14ac:dyDescent="0.35">
      <c r="A1168" s="1" t="s">
        <v>136</v>
      </c>
      <c r="B1168" s="1" t="s">
        <v>156</v>
      </c>
      <c r="C1168" s="1">
        <v>-0.44671109352499999</v>
      </c>
      <c r="D1168" s="1">
        <v>-3.9222776119399996E-3</v>
      </c>
      <c r="E1168" s="1" t="s">
        <v>16</v>
      </c>
      <c r="F1168" s="1">
        <v>-0.44671109352499999</v>
      </c>
      <c r="G1168" s="1">
        <f>ABS(arithmetic_underlying_cor_CSD__2[[#This Row],[rho_BP]])*SQRT(139-2)/SQRT(1-ABS(arithmetic_underlying_cor_CSD__2[[#This Row],[rho_BP]])^2)</f>
        <v>5.8441335814088511</v>
      </c>
      <c r="H1168" s="1">
        <f>ABS(arithmetic_underlying_cor_CSD__2[[#This Row],[rho_ctrl]])*SQRT(201-2)/SQRT(1-ABS(arithmetic_underlying_cor_CSD__2[[#This Row],[rho_ctrl]])^2)</f>
        <v>5.5330960325214833E-2</v>
      </c>
      <c r="I1168" s="1">
        <f xml:space="preserve"> _xlfn.T.DIST.2T(arithmetic_underlying_cor_CSD__2[[#This Row],[t1]],139-2)</f>
        <v>3.5430467884522599E-8</v>
      </c>
      <c r="J1168" s="1">
        <f xml:space="preserve"> _xlfn.T.DIST.2T(arithmetic_underlying_cor_CSD__2[[#This Row],[t2]],201-2)</f>
        <v>0.95593030864768669</v>
      </c>
      <c r="K1168" s="1">
        <f>arithmetic_underlying_cor_CSD__2[[#This Row],[p1]]*arithmetic_underlying_cor_CSD__2[[#This Row],[p2]]</f>
        <v>3.3869058100383637E-8</v>
      </c>
      <c r="L1168" s="1">
        <v>1167</v>
      </c>
      <c r="M1168" s="1">
        <f>(arithmetic_underlying_cor_CSD__2[[#This Row],[Rank]]/9906756)*0.05</f>
        <v>5.8899199697660871E-6</v>
      </c>
      <c r="N1168" s="1">
        <f>IF(arithmetic_underlying_cor_CSD__2[[#This Row],[p1p2]]&lt;arithmetic_underlying_cor_CSD__2[[#This Row],[Benjamini]],1,0)</f>
        <v>1</v>
      </c>
    </row>
    <row r="1169" spans="1:14" x14ac:dyDescent="0.35">
      <c r="A1169" s="1" t="s">
        <v>156</v>
      </c>
      <c r="B1169" s="1" t="s">
        <v>136</v>
      </c>
      <c r="C1169" s="1">
        <v>-0.44671109352499999</v>
      </c>
      <c r="D1169" s="1">
        <v>-3.9222776119399996E-3</v>
      </c>
      <c r="E1169" s="1" t="s">
        <v>16</v>
      </c>
      <c r="F1169" s="1">
        <v>-0.44671109352499999</v>
      </c>
      <c r="G1169" s="1">
        <f>ABS(arithmetic_underlying_cor_CSD__2[[#This Row],[rho_BP]])*SQRT(139-2)/SQRT(1-ABS(arithmetic_underlying_cor_CSD__2[[#This Row],[rho_BP]])^2)</f>
        <v>5.8441335814088511</v>
      </c>
      <c r="H1169" s="1">
        <f>ABS(arithmetic_underlying_cor_CSD__2[[#This Row],[rho_ctrl]])*SQRT(201-2)/SQRT(1-ABS(arithmetic_underlying_cor_CSD__2[[#This Row],[rho_ctrl]])^2)</f>
        <v>5.5330960325214833E-2</v>
      </c>
      <c r="I1169" s="1">
        <f xml:space="preserve"> _xlfn.T.DIST.2T(arithmetic_underlying_cor_CSD__2[[#This Row],[t1]],139-2)</f>
        <v>3.5430467884522599E-8</v>
      </c>
      <c r="J1169" s="1">
        <f xml:space="preserve"> _xlfn.T.DIST.2T(arithmetic_underlying_cor_CSD__2[[#This Row],[t2]],201-2)</f>
        <v>0.95593030864768669</v>
      </c>
      <c r="K1169" s="1">
        <f>arithmetic_underlying_cor_CSD__2[[#This Row],[p1]]*arithmetic_underlying_cor_CSD__2[[#This Row],[p2]]</f>
        <v>3.3869058100383637E-8</v>
      </c>
      <c r="L1169" s="1">
        <v>1168</v>
      </c>
      <c r="M1169" s="1">
        <f>(arithmetic_underlying_cor_CSD__2[[#This Row],[Rank]]/9906756)*0.05</f>
        <v>5.8949670305799393E-6</v>
      </c>
      <c r="N1169" s="1">
        <f>IF(arithmetic_underlying_cor_CSD__2[[#This Row],[p1p2]]&lt;arithmetic_underlying_cor_CSD__2[[#This Row],[Benjamini]],1,0)</f>
        <v>1</v>
      </c>
    </row>
    <row r="1170" spans="1:14" x14ac:dyDescent="0.35">
      <c r="A1170" s="1" t="s">
        <v>73</v>
      </c>
      <c r="B1170" s="1" t="s">
        <v>74</v>
      </c>
      <c r="C1170" s="1">
        <v>0.20907113712200001</v>
      </c>
      <c r="D1170" s="1">
        <v>-0.32373811492499999</v>
      </c>
      <c r="E1170" s="1" t="s">
        <v>32</v>
      </c>
      <c r="F1170" s="1">
        <v>0.20907113712200001</v>
      </c>
      <c r="G1170" s="1">
        <f>ABS(arithmetic_underlying_cor_CSD__2[[#This Row],[rho_BP]])*SQRT(139-2)/SQRT(1-ABS(arithmetic_underlying_cor_CSD__2[[#This Row],[rho_BP]])^2)</f>
        <v>2.5024172542455161</v>
      </c>
      <c r="H1170" s="1">
        <f>ABS(arithmetic_underlying_cor_CSD__2[[#This Row],[rho_ctrl]])*SQRT(201-2)/SQRT(1-ABS(arithmetic_underlying_cor_CSD__2[[#This Row],[rho_ctrl]])^2)</f>
        <v>4.8268286233494981</v>
      </c>
      <c r="I1170" s="1">
        <f xml:space="preserve"> _xlfn.T.DIST.2T(arithmetic_underlying_cor_CSD__2[[#This Row],[t1]],139-2)</f>
        <v>1.3510772596669725E-2</v>
      </c>
      <c r="J1170" s="1">
        <f xml:space="preserve"> _xlfn.T.DIST.2T(arithmetic_underlying_cor_CSD__2[[#This Row],[t2]],201-2)</f>
        <v>2.7585777181356858E-6</v>
      </c>
      <c r="K1170" s="1">
        <f>arithmetic_underlying_cor_CSD__2[[#This Row],[p1]]*arithmetic_underlying_cor_CSD__2[[#This Row],[p2]]</f>
        <v>3.7270516239971324E-8</v>
      </c>
      <c r="L1170" s="1">
        <v>1169</v>
      </c>
      <c r="M1170" s="1">
        <f>(arithmetic_underlying_cor_CSD__2[[#This Row],[Rank]]/9906756)*0.05</f>
        <v>5.9000140913937931E-6</v>
      </c>
      <c r="N1170" s="1">
        <f>IF(arithmetic_underlying_cor_CSD__2[[#This Row],[p1p2]]&lt;arithmetic_underlying_cor_CSD__2[[#This Row],[Benjamini]],1,0)</f>
        <v>1</v>
      </c>
    </row>
    <row r="1171" spans="1:14" x14ac:dyDescent="0.35">
      <c r="A1171" s="1" t="s">
        <v>74</v>
      </c>
      <c r="B1171" s="1" t="s">
        <v>73</v>
      </c>
      <c r="C1171" s="2">
        <v>0.20907113712200001</v>
      </c>
      <c r="D1171" s="1">
        <v>-0.32373811492499999</v>
      </c>
      <c r="E1171" s="1" t="s">
        <v>32</v>
      </c>
      <c r="F1171" s="1">
        <v>0.20907113712200001</v>
      </c>
      <c r="G1171" s="1">
        <f>ABS(arithmetic_underlying_cor_CSD__2[[#This Row],[rho_BP]])*SQRT(139-2)/SQRT(1-ABS(arithmetic_underlying_cor_CSD__2[[#This Row],[rho_BP]])^2)</f>
        <v>2.5024172542455161</v>
      </c>
      <c r="H1171" s="1">
        <f>ABS(arithmetic_underlying_cor_CSD__2[[#This Row],[rho_ctrl]])*SQRT(201-2)/SQRT(1-ABS(arithmetic_underlying_cor_CSD__2[[#This Row],[rho_ctrl]])^2)</f>
        <v>4.8268286233494981</v>
      </c>
      <c r="I1171" s="1">
        <f xml:space="preserve"> _xlfn.T.DIST.2T(arithmetic_underlying_cor_CSD__2[[#This Row],[t1]],139-2)</f>
        <v>1.3510772596669725E-2</v>
      </c>
      <c r="J1171" s="1">
        <f xml:space="preserve"> _xlfn.T.DIST.2T(arithmetic_underlying_cor_CSD__2[[#This Row],[t2]],201-2)</f>
        <v>2.7585777181356858E-6</v>
      </c>
      <c r="K1171" s="1">
        <f>arithmetic_underlying_cor_CSD__2[[#This Row],[p1]]*arithmetic_underlying_cor_CSD__2[[#This Row],[p2]]</f>
        <v>3.7270516239971324E-8</v>
      </c>
      <c r="L1171" s="1">
        <v>1170</v>
      </c>
      <c r="M1171" s="1">
        <f>(arithmetic_underlying_cor_CSD__2[[#This Row],[Rank]]/9906756)*0.05</f>
        <v>5.9050611522076452E-6</v>
      </c>
      <c r="N1171" s="1">
        <f>IF(arithmetic_underlying_cor_CSD__2[[#This Row],[p1p2]]&lt;arithmetic_underlying_cor_CSD__2[[#This Row],[Benjamini]],1,0)</f>
        <v>1</v>
      </c>
    </row>
    <row r="1172" spans="1:14" x14ac:dyDescent="0.35">
      <c r="A1172" s="1" t="s">
        <v>108</v>
      </c>
      <c r="B1172" s="1" t="s">
        <v>730</v>
      </c>
      <c r="C1172" s="1">
        <v>0.444870086331</v>
      </c>
      <c r="D1172" s="1">
        <v>-6.4174288557200003E-3</v>
      </c>
      <c r="E1172" s="1" t="s">
        <v>16</v>
      </c>
      <c r="F1172" s="1">
        <v>0.444870086331</v>
      </c>
      <c r="G1172" s="1">
        <f>ABS(arithmetic_underlying_cor_CSD__2[[#This Row],[rho_BP]])*SQRT(139-2)/SQRT(1-ABS(arithmetic_underlying_cor_CSD__2[[#This Row],[rho_BP]])^2)</f>
        <v>5.814090301115816</v>
      </c>
      <c r="H1172" s="1">
        <f>ABS(arithmetic_underlying_cor_CSD__2[[#This Row],[rho_ctrl]])*SQRT(201-2)/SQRT(1-ABS(arithmetic_underlying_cor_CSD__2[[#This Row],[rho_ctrl]])^2)</f>
        <v>9.0530838738685684E-2</v>
      </c>
      <c r="I1172" s="1">
        <f xml:space="preserve"> _xlfn.T.DIST.2T(arithmetic_underlying_cor_CSD__2[[#This Row],[t1]],139-2)</f>
        <v>4.0925823681321452E-8</v>
      </c>
      <c r="J1172" s="1">
        <f xml:space="preserve"> _xlfn.T.DIST.2T(arithmetic_underlying_cor_CSD__2[[#This Row],[t2]],201-2)</f>
        <v>0.92795644564366686</v>
      </c>
      <c r="K1172" s="1">
        <f>arithmetic_underlying_cor_CSD__2[[#This Row],[p1]]*arithmetic_underlying_cor_CSD__2[[#This Row],[p2]]</f>
        <v>3.7977381878358465E-8</v>
      </c>
      <c r="L1172" s="1">
        <v>1171</v>
      </c>
      <c r="M1172" s="1">
        <f>(arithmetic_underlying_cor_CSD__2[[#This Row],[Rank]]/9906756)*0.05</f>
        <v>5.9101082130214981E-6</v>
      </c>
      <c r="N1172" s="1">
        <f>IF(arithmetic_underlying_cor_CSD__2[[#This Row],[p1p2]]&lt;arithmetic_underlying_cor_CSD__2[[#This Row],[Benjamini]],1,0)</f>
        <v>1</v>
      </c>
    </row>
    <row r="1173" spans="1:14" x14ac:dyDescent="0.35">
      <c r="A1173" s="1" t="s">
        <v>730</v>
      </c>
      <c r="B1173" s="1" t="s">
        <v>108</v>
      </c>
      <c r="C1173" s="1">
        <v>0.444870086331</v>
      </c>
      <c r="D1173" s="1">
        <v>-6.4174288557200003E-3</v>
      </c>
      <c r="E1173" s="1" t="s">
        <v>16</v>
      </c>
      <c r="F1173" s="1">
        <v>0.444870086331</v>
      </c>
      <c r="G1173" s="1">
        <f>ABS(arithmetic_underlying_cor_CSD__2[[#This Row],[rho_BP]])*SQRT(139-2)/SQRT(1-ABS(arithmetic_underlying_cor_CSD__2[[#This Row],[rho_BP]])^2)</f>
        <v>5.814090301115816</v>
      </c>
      <c r="H1173" s="1">
        <f>ABS(arithmetic_underlying_cor_CSD__2[[#This Row],[rho_ctrl]])*SQRT(201-2)/SQRT(1-ABS(arithmetic_underlying_cor_CSD__2[[#This Row],[rho_ctrl]])^2)</f>
        <v>9.0530838738685684E-2</v>
      </c>
      <c r="I1173" s="1">
        <f xml:space="preserve"> _xlfn.T.DIST.2T(arithmetic_underlying_cor_CSD__2[[#This Row],[t1]],139-2)</f>
        <v>4.0925823681321452E-8</v>
      </c>
      <c r="J1173" s="1">
        <f xml:space="preserve"> _xlfn.T.DIST.2T(arithmetic_underlying_cor_CSD__2[[#This Row],[t2]],201-2)</f>
        <v>0.92795644564366686</v>
      </c>
      <c r="K1173" s="1">
        <f>arithmetic_underlying_cor_CSD__2[[#This Row],[p1]]*arithmetic_underlying_cor_CSD__2[[#This Row],[p2]]</f>
        <v>3.7977381878358465E-8</v>
      </c>
      <c r="L1173" s="1">
        <v>1172</v>
      </c>
      <c r="M1173" s="1">
        <f>(arithmetic_underlying_cor_CSD__2[[#This Row],[Rank]]/9906756)*0.05</f>
        <v>5.9151552738353511E-6</v>
      </c>
      <c r="N1173" s="1">
        <f>IF(arithmetic_underlying_cor_CSD__2[[#This Row],[p1p2]]&lt;arithmetic_underlying_cor_CSD__2[[#This Row],[Benjamini]],1,0)</f>
        <v>1</v>
      </c>
    </row>
    <row r="1174" spans="1:14" x14ac:dyDescent="0.35">
      <c r="A1174" s="1" t="s">
        <v>188</v>
      </c>
      <c r="B1174" s="1" t="s">
        <v>144</v>
      </c>
      <c r="C1174" s="1">
        <v>0.442847589928</v>
      </c>
      <c r="D1174" s="1">
        <v>1.5654134328399998E-2</v>
      </c>
      <c r="E1174" s="1" t="s">
        <v>16</v>
      </c>
      <c r="F1174" s="1">
        <v>0.442847589928</v>
      </c>
      <c r="G1174" s="1">
        <f>ABS(arithmetic_underlying_cor_CSD__2[[#This Row],[rho_BP]])*SQRT(139-2)/SQRT(1-ABS(arithmetic_underlying_cor_CSD__2[[#This Row],[rho_BP]])^2)</f>
        <v>5.7811912028826002</v>
      </c>
      <c r="H1174" s="1">
        <f>ABS(arithmetic_underlying_cor_CSD__2[[#This Row],[rho_ctrl]])*SQRT(201-2)/SQRT(1-ABS(arithmetic_underlying_cor_CSD__2[[#This Row],[rho_ctrl]])^2)</f>
        <v>0.22085580218833564</v>
      </c>
      <c r="I1174" s="1">
        <f xml:space="preserve"> _xlfn.T.DIST.2T(arithmetic_underlying_cor_CSD__2[[#This Row],[t1]],139-2)</f>
        <v>4.790330982765618E-8</v>
      </c>
      <c r="J1174" s="1">
        <f xml:space="preserve"> _xlfn.T.DIST.2T(arithmetic_underlying_cor_CSD__2[[#This Row],[t2]],201-2)</f>
        <v>0.8254311469615252</v>
      </c>
      <c r="K1174" s="1">
        <f>arithmetic_underlying_cor_CSD__2[[#This Row],[p1]]*arithmetic_underlying_cor_CSD__2[[#This Row],[p2]]</f>
        <v>3.954088397429554E-8</v>
      </c>
      <c r="L1174" s="1">
        <v>1173</v>
      </c>
      <c r="M1174" s="1">
        <f>(arithmetic_underlying_cor_CSD__2[[#This Row],[Rank]]/9906756)*0.05</f>
        <v>5.9202023346492032E-6</v>
      </c>
      <c r="N1174" s="1">
        <f>IF(arithmetic_underlying_cor_CSD__2[[#This Row],[p1p2]]&lt;arithmetic_underlying_cor_CSD__2[[#This Row],[Benjamini]],1,0)</f>
        <v>1</v>
      </c>
    </row>
    <row r="1175" spans="1:14" x14ac:dyDescent="0.35">
      <c r="A1175" s="1" t="s">
        <v>144</v>
      </c>
      <c r="B1175" s="1" t="s">
        <v>188</v>
      </c>
      <c r="C1175" s="1">
        <v>0.442847589928</v>
      </c>
      <c r="D1175" s="1">
        <v>1.5654134328399998E-2</v>
      </c>
      <c r="E1175" s="1" t="s">
        <v>16</v>
      </c>
      <c r="F1175" s="1">
        <v>0.442847589928</v>
      </c>
      <c r="G1175" s="1">
        <f>ABS(arithmetic_underlying_cor_CSD__2[[#This Row],[rho_BP]])*SQRT(139-2)/SQRT(1-ABS(arithmetic_underlying_cor_CSD__2[[#This Row],[rho_BP]])^2)</f>
        <v>5.7811912028826002</v>
      </c>
      <c r="H1175" s="1">
        <f>ABS(arithmetic_underlying_cor_CSD__2[[#This Row],[rho_ctrl]])*SQRT(201-2)/SQRT(1-ABS(arithmetic_underlying_cor_CSD__2[[#This Row],[rho_ctrl]])^2)</f>
        <v>0.22085580218833564</v>
      </c>
      <c r="I1175" s="1">
        <f xml:space="preserve"> _xlfn.T.DIST.2T(arithmetic_underlying_cor_CSD__2[[#This Row],[t1]],139-2)</f>
        <v>4.790330982765618E-8</v>
      </c>
      <c r="J1175" s="1">
        <f xml:space="preserve"> _xlfn.T.DIST.2T(arithmetic_underlying_cor_CSD__2[[#This Row],[t2]],201-2)</f>
        <v>0.8254311469615252</v>
      </c>
      <c r="K1175" s="1">
        <f>arithmetic_underlying_cor_CSD__2[[#This Row],[p1]]*arithmetic_underlying_cor_CSD__2[[#This Row],[p2]]</f>
        <v>3.954088397429554E-8</v>
      </c>
      <c r="L1175" s="1">
        <v>1174</v>
      </c>
      <c r="M1175" s="1">
        <f>(arithmetic_underlying_cor_CSD__2[[#This Row],[Rank]]/9906756)*0.05</f>
        <v>5.9252493954630561E-6</v>
      </c>
      <c r="N1175" s="1">
        <f>IF(arithmetic_underlying_cor_CSD__2[[#This Row],[p1p2]]&lt;arithmetic_underlying_cor_CSD__2[[#This Row],[Benjamini]],1,0)</f>
        <v>1</v>
      </c>
    </row>
    <row r="1176" spans="1:14" x14ac:dyDescent="0.35">
      <c r="A1176" s="1" t="s">
        <v>21</v>
      </c>
      <c r="B1176" s="1" t="s">
        <v>29</v>
      </c>
      <c r="C1176" s="1">
        <v>0.44433584892099998</v>
      </c>
      <c r="D1176" s="1">
        <v>4.4021990049799998E-3</v>
      </c>
      <c r="E1176" s="1" t="s">
        <v>16</v>
      </c>
      <c r="F1176" s="1">
        <v>0.44433584892099998</v>
      </c>
      <c r="G1176" s="1">
        <f>ABS(arithmetic_underlying_cor_CSD__2[[#This Row],[rho_BP]])*SQRT(139-2)/SQRT(1-ABS(arithmetic_underlying_cor_CSD__2[[#This Row],[rho_BP]])^2)</f>
        <v>5.8053893538489145</v>
      </c>
      <c r="H1176" s="1">
        <f>ABS(arithmetic_underlying_cor_CSD__2[[#This Row],[rho_ctrl]])*SQRT(201-2)/SQRT(1-ABS(arithmetic_underlying_cor_CSD__2[[#This Row],[rho_ctrl]])^2)</f>
        <v>6.210126083733946E-2</v>
      </c>
      <c r="I1176" s="1">
        <f xml:space="preserve"> _xlfn.T.DIST.2T(arithmetic_underlying_cor_CSD__2[[#This Row],[t1]],139-2)</f>
        <v>4.2667765444972331E-8</v>
      </c>
      <c r="J1176" s="1">
        <f xml:space="preserve"> _xlfn.T.DIST.2T(arithmetic_underlying_cor_CSD__2[[#This Row],[t2]],201-2)</f>
        <v>0.95054452138629175</v>
      </c>
      <c r="K1176" s="1">
        <f>arithmetic_underlying_cor_CSD__2[[#This Row],[p1]]*arithmetic_underlying_cor_CSD__2[[#This Row],[p2]]</f>
        <v>4.0557610683513779E-8</v>
      </c>
      <c r="L1176" s="1">
        <v>1175</v>
      </c>
      <c r="M1176" s="1">
        <f>(arithmetic_underlying_cor_CSD__2[[#This Row],[Rank]]/9906756)*0.05</f>
        <v>5.9302964562769083E-6</v>
      </c>
      <c r="N1176" s="1">
        <f>IF(arithmetic_underlying_cor_CSD__2[[#This Row],[p1p2]]&lt;arithmetic_underlying_cor_CSD__2[[#This Row],[Benjamini]],1,0)</f>
        <v>1</v>
      </c>
    </row>
    <row r="1177" spans="1:14" x14ac:dyDescent="0.35">
      <c r="A1177" s="1" t="s">
        <v>29</v>
      </c>
      <c r="B1177" s="1" t="s">
        <v>21</v>
      </c>
      <c r="C1177" s="1">
        <v>0.44433584892099998</v>
      </c>
      <c r="D1177" s="1">
        <v>4.4021990049799998E-3</v>
      </c>
      <c r="E1177" s="1" t="s">
        <v>16</v>
      </c>
      <c r="F1177" s="1">
        <v>0.44433584892099998</v>
      </c>
      <c r="G1177" s="1">
        <f>ABS(arithmetic_underlying_cor_CSD__2[[#This Row],[rho_BP]])*SQRT(139-2)/SQRT(1-ABS(arithmetic_underlying_cor_CSD__2[[#This Row],[rho_BP]])^2)</f>
        <v>5.8053893538489145</v>
      </c>
      <c r="H1177" s="1">
        <f>ABS(arithmetic_underlying_cor_CSD__2[[#This Row],[rho_ctrl]])*SQRT(201-2)/SQRT(1-ABS(arithmetic_underlying_cor_CSD__2[[#This Row],[rho_ctrl]])^2)</f>
        <v>6.210126083733946E-2</v>
      </c>
      <c r="I1177" s="1">
        <f xml:space="preserve"> _xlfn.T.DIST.2T(arithmetic_underlying_cor_CSD__2[[#This Row],[t1]],139-2)</f>
        <v>4.2667765444972331E-8</v>
      </c>
      <c r="J1177" s="1">
        <f xml:space="preserve"> _xlfn.T.DIST.2T(arithmetic_underlying_cor_CSD__2[[#This Row],[t2]],201-2)</f>
        <v>0.95054452138629175</v>
      </c>
      <c r="K1177" s="1">
        <f>arithmetic_underlying_cor_CSD__2[[#This Row],[p1]]*arithmetic_underlying_cor_CSD__2[[#This Row],[p2]]</f>
        <v>4.0557610683513779E-8</v>
      </c>
      <c r="L1177" s="1">
        <v>1176</v>
      </c>
      <c r="M1177" s="1">
        <f>(arithmetic_underlying_cor_CSD__2[[#This Row],[Rank]]/9906756)*0.05</f>
        <v>5.9353435170907612E-6</v>
      </c>
      <c r="N1177" s="1">
        <f>IF(arithmetic_underlying_cor_CSD__2[[#This Row],[p1p2]]&lt;arithmetic_underlying_cor_CSD__2[[#This Row],[Benjamini]],1,0)</f>
        <v>1</v>
      </c>
    </row>
    <row r="1178" spans="1:14" x14ac:dyDescent="0.35">
      <c r="A1178" s="1" t="s">
        <v>740</v>
      </c>
      <c r="B1178" s="1" t="s">
        <v>83</v>
      </c>
      <c r="C1178" s="1">
        <v>-0.44186103597100002</v>
      </c>
      <c r="D1178" s="1">
        <v>-1.80423144279E-2</v>
      </c>
      <c r="E1178" s="1" t="s">
        <v>16</v>
      </c>
      <c r="F1178" s="1">
        <v>-0.44186103597100002</v>
      </c>
      <c r="G1178" s="1">
        <f>ABS(arithmetic_underlying_cor_CSD__2[[#This Row],[rho_BP]])*SQRT(139-2)/SQRT(1-ABS(arithmetic_underlying_cor_CSD__2[[#This Row],[rho_BP]])^2)</f>
        <v>5.765183249374159</v>
      </c>
      <c r="H1178" s="1">
        <f>ABS(arithmetic_underlying_cor_CSD__2[[#This Row],[rho_ctrl]])*SQRT(201-2)/SQRT(1-ABS(arithmetic_underlying_cor_CSD__2[[#This Row],[rho_ctrl]])^2)</f>
        <v>0.25455960224015223</v>
      </c>
      <c r="I1178" s="1">
        <f xml:space="preserve"> _xlfn.T.DIST.2T(arithmetic_underlying_cor_CSD__2[[#This Row],[t1]],139-2)</f>
        <v>5.1707541623908909E-8</v>
      </c>
      <c r="J1178" s="1">
        <f xml:space="preserve"> _xlfn.T.DIST.2T(arithmetic_underlying_cor_CSD__2[[#This Row],[t2]],201-2)</f>
        <v>0.79932612474181508</v>
      </c>
      <c r="K1178" s="1">
        <f>arithmetic_underlying_cor_CSD__2[[#This Row],[p1]]*arithmetic_underlying_cor_CSD__2[[#This Row],[p2]]</f>
        <v>4.1331188866165206E-8</v>
      </c>
      <c r="L1178" s="1">
        <v>1177</v>
      </c>
      <c r="M1178" s="1">
        <f>(arithmetic_underlying_cor_CSD__2[[#This Row],[Rank]]/9906756)*0.05</f>
        <v>5.9403905779046142E-6</v>
      </c>
      <c r="N1178" s="1">
        <f>IF(arithmetic_underlying_cor_CSD__2[[#This Row],[p1p2]]&lt;arithmetic_underlying_cor_CSD__2[[#This Row],[Benjamini]],1,0)</f>
        <v>1</v>
      </c>
    </row>
    <row r="1179" spans="1:14" x14ac:dyDescent="0.35">
      <c r="A1179" s="1" t="s">
        <v>83</v>
      </c>
      <c r="B1179" s="1" t="s">
        <v>740</v>
      </c>
      <c r="C1179" s="1">
        <v>-0.44186103597100002</v>
      </c>
      <c r="D1179" s="1">
        <v>-1.80423144279E-2</v>
      </c>
      <c r="E1179" s="1" t="s">
        <v>16</v>
      </c>
      <c r="F1179" s="1">
        <v>-0.44186103597100002</v>
      </c>
      <c r="G1179" s="1">
        <f>ABS(arithmetic_underlying_cor_CSD__2[[#This Row],[rho_BP]])*SQRT(139-2)/SQRT(1-ABS(arithmetic_underlying_cor_CSD__2[[#This Row],[rho_BP]])^2)</f>
        <v>5.765183249374159</v>
      </c>
      <c r="H1179" s="1">
        <f>ABS(arithmetic_underlying_cor_CSD__2[[#This Row],[rho_ctrl]])*SQRT(201-2)/SQRT(1-ABS(arithmetic_underlying_cor_CSD__2[[#This Row],[rho_ctrl]])^2)</f>
        <v>0.25455960224015223</v>
      </c>
      <c r="I1179" s="1">
        <f xml:space="preserve"> _xlfn.T.DIST.2T(arithmetic_underlying_cor_CSD__2[[#This Row],[t1]],139-2)</f>
        <v>5.1707541623908909E-8</v>
      </c>
      <c r="J1179" s="1">
        <f xml:space="preserve"> _xlfn.T.DIST.2T(arithmetic_underlying_cor_CSD__2[[#This Row],[t2]],201-2)</f>
        <v>0.79932612474181508</v>
      </c>
      <c r="K1179" s="1">
        <f>arithmetic_underlying_cor_CSD__2[[#This Row],[p1]]*arithmetic_underlying_cor_CSD__2[[#This Row],[p2]]</f>
        <v>4.1331188866165206E-8</v>
      </c>
      <c r="L1179" s="1">
        <v>1178</v>
      </c>
      <c r="M1179" s="1">
        <f>(arithmetic_underlying_cor_CSD__2[[#This Row],[Rank]]/9906756)*0.05</f>
        <v>5.9454376387184671E-6</v>
      </c>
      <c r="N1179" s="1">
        <f>IF(arithmetic_underlying_cor_CSD__2[[#This Row],[p1p2]]&lt;arithmetic_underlying_cor_CSD__2[[#This Row],[Benjamini]],1,0)</f>
        <v>1</v>
      </c>
    </row>
    <row r="1180" spans="1:14" x14ac:dyDescent="0.35">
      <c r="A1180" s="1" t="s">
        <v>688</v>
      </c>
      <c r="B1180" s="1" t="s">
        <v>691</v>
      </c>
      <c r="C1180" s="1">
        <v>0.44351782014399999</v>
      </c>
      <c r="D1180" s="1">
        <v>-6.0120975124400003E-3</v>
      </c>
      <c r="E1180" s="1" t="s">
        <v>16</v>
      </c>
      <c r="F1180" s="1">
        <v>0.44351782014399999</v>
      </c>
      <c r="G1180" s="1">
        <f>ABS(arithmetic_underlying_cor_CSD__2[[#This Row],[rho_BP]])*SQRT(139-2)/SQRT(1-ABS(arithmetic_underlying_cor_CSD__2[[#This Row],[rho_BP]])^2)</f>
        <v>5.7920813389592505</v>
      </c>
      <c r="H1180" s="1">
        <f>ABS(arithmetic_underlying_cor_CSD__2[[#This Row],[rho_ctrl]])*SQRT(201-2)/SQRT(1-ABS(arithmetic_underlying_cor_CSD__2[[#This Row],[rho_ctrl]])^2)</f>
        <v>8.4812605095075294E-2</v>
      </c>
      <c r="I1180" s="1">
        <f xml:space="preserve"> _xlfn.T.DIST.2T(arithmetic_underlying_cor_CSD__2[[#This Row],[t1]],139-2)</f>
        <v>4.5473501464059339E-8</v>
      </c>
      <c r="J1180" s="1">
        <f xml:space="preserve"> _xlfn.T.DIST.2T(arithmetic_underlying_cor_CSD__2[[#This Row],[t2]],201-2)</f>
        <v>0.93249563556009996</v>
      </c>
      <c r="K1180" s="1">
        <f>arithmetic_underlying_cor_CSD__2[[#This Row],[p1]]*arithmetic_underlying_cor_CSD__2[[#This Row],[p2]]</f>
        <v>4.240384164887115E-8</v>
      </c>
      <c r="L1180" s="1">
        <v>1179</v>
      </c>
      <c r="M1180" s="1">
        <f>(arithmetic_underlying_cor_CSD__2[[#This Row],[Rank]]/9906756)*0.05</f>
        <v>5.9504846995323201E-6</v>
      </c>
      <c r="N1180" s="1">
        <f>IF(arithmetic_underlying_cor_CSD__2[[#This Row],[p1p2]]&lt;arithmetic_underlying_cor_CSD__2[[#This Row],[Benjamini]],1,0)</f>
        <v>1</v>
      </c>
    </row>
    <row r="1181" spans="1:14" x14ac:dyDescent="0.35">
      <c r="A1181" s="1" t="s">
        <v>691</v>
      </c>
      <c r="B1181" s="1" t="s">
        <v>688</v>
      </c>
      <c r="C1181" s="1">
        <v>0.44351782014399999</v>
      </c>
      <c r="D1181" s="1">
        <v>-6.0120975124400003E-3</v>
      </c>
      <c r="E1181" s="1" t="s">
        <v>16</v>
      </c>
      <c r="F1181" s="1">
        <v>0.44351782014399999</v>
      </c>
      <c r="G1181" s="1">
        <f>ABS(arithmetic_underlying_cor_CSD__2[[#This Row],[rho_BP]])*SQRT(139-2)/SQRT(1-ABS(arithmetic_underlying_cor_CSD__2[[#This Row],[rho_BP]])^2)</f>
        <v>5.7920813389592505</v>
      </c>
      <c r="H1181" s="1">
        <f>ABS(arithmetic_underlying_cor_CSD__2[[#This Row],[rho_ctrl]])*SQRT(201-2)/SQRT(1-ABS(arithmetic_underlying_cor_CSD__2[[#This Row],[rho_ctrl]])^2)</f>
        <v>8.4812605095075294E-2</v>
      </c>
      <c r="I1181" s="1">
        <f xml:space="preserve"> _xlfn.T.DIST.2T(arithmetic_underlying_cor_CSD__2[[#This Row],[t1]],139-2)</f>
        <v>4.5473501464059339E-8</v>
      </c>
      <c r="J1181" s="1">
        <f xml:space="preserve"> _xlfn.T.DIST.2T(arithmetic_underlying_cor_CSD__2[[#This Row],[t2]],201-2)</f>
        <v>0.93249563556009996</v>
      </c>
      <c r="K1181" s="1">
        <f>arithmetic_underlying_cor_CSD__2[[#This Row],[p1]]*arithmetic_underlying_cor_CSD__2[[#This Row],[p2]]</f>
        <v>4.240384164887115E-8</v>
      </c>
      <c r="L1181" s="1">
        <v>1180</v>
      </c>
      <c r="M1181" s="1">
        <f>(arithmetic_underlying_cor_CSD__2[[#This Row],[Rank]]/9906756)*0.05</f>
        <v>5.9555317603461722E-6</v>
      </c>
      <c r="N1181" s="1">
        <f>IF(arithmetic_underlying_cor_CSD__2[[#This Row],[p1p2]]&lt;arithmetic_underlying_cor_CSD__2[[#This Row],[Benjamini]],1,0)</f>
        <v>1</v>
      </c>
    </row>
    <row r="1182" spans="1:14" x14ac:dyDescent="0.35">
      <c r="A1182" s="1" t="s">
        <v>253</v>
      </c>
      <c r="B1182" s="1" t="s">
        <v>259</v>
      </c>
      <c r="C1182" s="1">
        <v>0.44178076978399999</v>
      </c>
      <c r="D1182" s="1">
        <v>1.02223830846E-2</v>
      </c>
      <c r="E1182" s="1" t="s">
        <v>16</v>
      </c>
      <c r="F1182" s="1">
        <v>0.44178076978399999</v>
      </c>
      <c r="G1182" s="1">
        <f>ABS(arithmetic_underlying_cor_CSD__2[[#This Row],[rho_BP]])*SQRT(139-2)/SQRT(1-ABS(arithmetic_underlying_cor_CSD__2[[#This Row],[rho_BP]])^2)</f>
        <v>5.7638819848569014</v>
      </c>
      <c r="H1182" s="1">
        <f>ABS(arithmetic_underlying_cor_CSD__2[[#This Row],[rho_ctrl]])*SQRT(201-2)/SQRT(1-ABS(arithmetic_underlying_cor_CSD__2[[#This Row],[rho_ctrl]])^2)</f>
        <v>0.14421199432305257</v>
      </c>
      <c r="I1182" s="1">
        <f xml:space="preserve"> _xlfn.T.DIST.2T(arithmetic_underlying_cor_CSD__2[[#This Row],[t1]],139-2)</f>
        <v>5.20294786386419E-8</v>
      </c>
      <c r="J1182" s="1">
        <f xml:space="preserve"> _xlfn.T.DIST.2T(arithmetic_underlying_cor_CSD__2[[#This Row],[t2]],201-2)</f>
        <v>0.88547900947740665</v>
      </c>
      <c r="K1182" s="1">
        <f>arithmetic_underlying_cor_CSD__2[[#This Row],[p1]]*arithmetic_underlying_cor_CSD__2[[#This Row],[p2]]</f>
        <v>4.6071011208570517E-8</v>
      </c>
      <c r="L1182" s="1">
        <v>1181</v>
      </c>
      <c r="M1182" s="1">
        <f>(arithmetic_underlying_cor_CSD__2[[#This Row],[Rank]]/9906756)*0.05</f>
        <v>5.9605788211600252E-6</v>
      </c>
      <c r="N1182" s="1">
        <f>IF(arithmetic_underlying_cor_CSD__2[[#This Row],[p1p2]]&lt;arithmetic_underlying_cor_CSD__2[[#This Row],[Benjamini]],1,0)</f>
        <v>1</v>
      </c>
    </row>
    <row r="1183" spans="1:14" x14ac:dyDescent="0.35">
      <c r="A1183" s="1" t="s">
        <v>259</v>
      </c>
      <c r="B1183" s="1" t="s">
        <v>253</v>
      </c>
      <c r="C1183" s="1">
        <v>0.44178076978399999</v>
      </c>
      <c r="D1183" s="1">
        <v>1.02223830846E-2</v>
      </c>
      <c r="E1183" s="1" t="s">
        <v>16</v>
      </c>
      <c r="F1183" s="1">
        <v>0.44178076978399999</v>
      </c>
      <c r="G1183" s="1">
        <f>ABS(arithmetic_underlying_cor_CSD__2[[#This Row],[rho_BP]])*SQRT(139-2)/SQRT(1-ABS(arithmetic_underlying_cor_CSD__2[[#This Row],[rho_BP]])^2)</f>
        <v>5.7638819848569014</v>
      </c>
      <c r="H1183" s="1">
        <f>ABS(arithmetic_underlying_cor_CSD__2[[#This Row],[rho_ctrl]])*SQRT(201-2)/SQRT(1-ABS(arithmetic_underlying_cor_CSD__2[[#This Row],[rho_ctrl]])^2)</f>
        <v>0.14421199432305257</v>
      </c>
      <c r="I1183" s="1">
        <f xml:space="preserve"> _xlfn.T.DIST.2T(arithmetic_underlying_cor_CSD__2[[#This Row],[t1]],139-2)</f>
        <v>5.20294786386419E-8</v>
      </c>
      <c r="J1183" s="1">
        <f xml:space="preserve"> _xlfn.T.DIST.2T(arithmetic_underlying_cor_CSD__2[[#This Row],[t2]],201-2)</f>
        <v>0.88547900947740665</v>
      </c>
      <c r="K1183" s="1">
        <f>arithmetic_underlying_cor_CSD__2[[#This Row],[p1]]*arithmetic_underlying_cor_CSD__2[[#This Row],[p2]]</f>
        <v>4.6071011208570517E-8</v>
      </c>
      <c r="L1183" s="1">
        <v>1182</v>
      </c>
      <c r="M1183" s="1">
        <f>(arithmetic_underlying_cor_CSD__2[[#This Row],[Rank]]/9906756)*0.05</f>
        <v>5.9656258819738773E-6</v>
      </c>
      <c r="N1183" s="1">
        <f>IF(arithmetic_underlying_cor_CSD__2[[#This Row],[p1p2]]&lt;arithmetic_underlying_cor_CSD__2[[#This Row],[Benjamini]],1,0)</f>
        <v>1</v>
      </c>
    </row>
    <row r="1184" spans="1:14" x14ac:dyDescent="0.35">
      <c r="A1184" s="1" t="s">
        <v>260</v>
      </c>
      <c r="B1184" s="1" t="s">
        <v>261</v>
      </c>
      <c r="C1184" s="1">
        <v>-0.24329902158300001</v>
      </c>
      <c r="D1184" s="1">
        <v>0.30294699004999998</v>
      </c>
      <c r="E1184" s="1" t="s">
        <v>32</v>
      </c>
      <c r="F1184" s="1">
        <v>-0.24329902158300001</v>
      </c>
      <c r="G1184" s="1">
        <f>ABS(arithmetic_underlying_cor_CSD__2[[#This Row],[rho_BP]])*SQRT(139-2)/SQRT(1-ABS(arithmetic_underlying_cor_CSD__2[[#This Row],[rho_BP]])^2)</f>
        <v>2.9359638394034153</v>
      </c>
      <c r="H1184" s="1">
        <f>ABS(arithmetic_underlying_cor_CSD__2[[#This Row],[rho_ctrl]])*SQRT(201-2)/SQRT(1-ABS(arithmetic_underlying_cor_CSD__2[[#This Row],[rho_ctrl]])^2)</f>
        <v>4.4843231700264878</v>
      </c>
      <c r="I1184" s="1">
        <f xml:space="preserve"> _xlfn.T.DIST.2T(arithmetic_underlying_cor_CSD__2[[#This Row],[t1]],139-2)</f>
        <v>3.901128133544584E-3</v>
      </c>
      <c r="J1184" s="1">
        <f xml:space="preserve"> _xlfn.T.DIST.2T(arithmetic_underlying_cor_CSD__2[[#This Row],[t2]],201-2)</f>
        <v>1.2345553266539383E-5</v>
      </c>
      <c r="K1184" s="1">
        <f>arithmetic_underlying_cor_CSD__2[[#This Row],[p1]]*arithmetic_underlying_cor_CSD__2[[#This Row],[p2]]</f>
        <v>4.8161585172270025E-8</v>
      </c>
      <c r="L1184" s="1">
        <v>1183</v>
      </c>
      <c r="M1184" s="1">
        <f>(arithmetic_underlying_cor_CSD__2[[#This Row],[Rank]]/9906756)*0.05</f>
        <v>5.9706729427877302E-6</v>
      </c>
      <c r="N1184" s="1">
        <f>IF(arithmetic_underlying_cor_CSD__2[[#This Row],[p1p2]]&lt;arithmetic_underlying_cor_CSD__2[[#This Row],[Benjamini]],1,0)</f>
        <v>1</v>
      </c>
    </row>
    <row r="1185" spans="1:14" x14ac:dyDescent="0.35">
      <c r="A1185" s="1" t="s">
        <v>261</v>
      </c>
      <c r="B1185" s="1" t="s">
        <v>260</v>
      </c>
      <c r="C1185" s="1">
        <v>-0.24329902158300001</v>
      </c>
      <c r="D1185" s="1">
        <v>0.30294699004999998</v>
      </c>
      <c r="E1185" s="1" t="s">
        <v>32</v>
      </c>
      <c r="F1185" s="1">
        <v>-0.24329902158300001</v>
      </c>
      <c r="G1185" s="1">
        <f>ABS(arithmetic_underlying_cor_CSD__2[[#This Row],[rho_BP]])*SQRT(139-2)/SQRT(1-ABS(arithmetic_underlying_cor_CSD__2[[#This Row],[rho_BP]])^2)</f>
        <v>2.9359638394034153</v>
      </c>
      <c r="H1185" s="1">
        <f>ABS(arithmetic_underlying_cor_CSD__2[[#This Row],[rho_ctrl]])*SQRT(201-2)/SQRT(1-ABS(arithmetic_underlying_cor_CSD__2[[#This Row],[rho_ctrl]])^2)</f>
        <v>4.4843231700264878</v>
      </c>
      <c r="I1185" s="1">
        <f xml:space="preserve"> _xlfn.T.DIST.2T(arithmetic_underlying_cor_CSD__2[[#This Row],[t1]],139-2)</f>
        <v>3.901128133544584E-3</v>
      </c>
      <c r="J1185" s="1">
        <f xml:space="preserve"> _xlfn.T.DIST.2T(arithmetic_underlying_cor_CSD__2[[#This Row],[t2]],201-2)</f>
        <v>1.2345553266539383E-5</v>
      </c>
      <c r="K1185" s="1">
        <f>arithmetic_underlying_cor_CSD__2[[#This Row],[p1]]*arithmetic_underlying_cor_CSD__2[[#This Row],[p2]]</f>
        <v>4.8161585172270025E-8</v>
      </c>
      <c r="L1185" s="1">
        <v>1184</v>
      </c>
      <c r="M1185" s="1">
        <f>(arithmetic_underlying_cor_CSD__2[[#This Row],[Rank]]/9906756)*0.05</f>
        <v>5.9757200036015832E-6</v>
      </c>
      <c r="N1185" s="1">
        <f>IF(arithmetic_underlying_cor_CSD__2[[#This Row],[p1p2]]&lt;arithmetic_underlying_cor_CSD__2[[#This Row],[Benjamini]],1,0)</f>
        <v>1</v>
      </c>
    </row>
    <row r="1186" spans="1:14" x14ac:dyDescent="0.35">
      <c r="A1186" s="1" t="s">
        <v>658</v>
      </c>
      <c r="B1186" s="1" t="s">
        <v>205</v>
      </c>
      <c r="C1186" s="1">
        <v>-0.44010209352500002</v>
      </c>
      <c r="D1186" s="1">
        <v>3.5398696517399998E-3</v>
      </c>
      <c r="E1186" s="1" t="s">
        <v>16</v>
      </c>
      <c r="F1186" s="1">
        <v>-0.44010209352500002</v>
      </c>
      <c r="G1186" s="1">
        <f>ABS(arithmetic_underlying_cor_CSD__2[[#This Row],[rho_BP]])*SQRT(139-2)/SQRT(1-ABS(arithmetic_underlying_cor_CSD__2[[#This Row],[rho_BP]])^2)</f>
        <v>5.7367068194828725</v>
      </c>
      <c r="H1186" s="1">
        <f>ABS(arithmetic_underlying_cor_CSD__2[[#This Row],[rho_ctrl]])*SQRT(201-2)/SQRT(1-ABS(arithmetic_underlying_cor_CSD__2[[#This Row],[rho_ctrl]])^2)</f>
        <v>4.9936319448456688E-2</v>
      </c>
      <c r="I1186" s="1">
        <f xml:space="preserve"> _xlfn.T.DIST.2T(arithmetic_underlying_cor_CSD__2[[#This Row],[t1]],139-2)</f>
        <v>5.9219596508917314E-8</v>
      </c>
      <c r="J1186" s="1">
        <f xml:space="preserve"> _xlfn.T.DIST.2T(arithmetic_underlying_cor_CSD__2[[#This Row],[t2]],201-2)</f>
        <v>0.96022321976814951</v>
      </c>
      <c r="K1186" s="1">
        <f>arithmetic_underlying_cor_CSD__2[[#This Row],[p1]]*arithmetic_underlying_cor_CSD__2[[#This Row],[p2]]</f>
        <v>5.6864031633163248E-8</v>
      </c>
      <c r="L1186" s="1">
        <v>1185</v>
      </c>
      <c r="M1186" s="1">
        <f>(arithmetic_underlying_cor_CSD__2[[#This Row],[Rank]]/9906756)*0.05</f>
        <v>5.9807670644154353E-6</v>
      </c>
      <c r="N1186" s="1">
        <f>IF(arithmetic_underlying_cor_CSD__2[[#This Row],[p1p2]]&lt;arithmetic_underlying_cor_CSD__2[[#This Row],[Benjamini]],1,0)</f>
        <v>1</v>
      </c>
    </row>
    <row r="1187" spans="1:14" x14ac:dyDescent="0.35">
      <c r="A1187" s="1" t="s">
        <v>205</v>
      </c>
      <c r="B1187" s="1" t="s">
        <v>658</v>
      </c>
      <c r="C1187" s="1">
        <v>-0.44010209352500002</v>
      </c>
      <c r="D1187" s="1">
        <v>3.5398696517399998E-3</v>
      </c>
      <c r="E1187" s="1" t="s">
        <v>16</v>
      </c>
      <c r="F1187" s="1">
        <v>-0.44010209352500002</v>
      </c>
      <c r="G1187" s="1">
        <f>ABS(arithmetic_underlying_cor_CSD__2[[#This Row],[rho_BP]])*SQRT(139-2)/SQRT(1-ABS(arithmetic_underlying_cor_CSD__2[[#This Row],[rho_BP]])^2)</f>
        <v>5.7367068194828725</v>
      </c>
      <c r="H1187" s="1">
        <f>ABS(arithmetic_underlying_cor_CSD__2[[#This Row],[rho_ctrl]])*SQRT(201-2)/SQRT(1-ABS(arithmetic_underlying_cor_CSD__2[[#This Row],[rho_ctrl]])^2)</f>
        <v>4.9936319448456688E-2</v>
      </c>
      <c r="I1187" s="1">
        <f xml:space="preserve"> _xlfn.T.DIST.2T(arithmetic_underlying_cor_CSD__2[[#This Row],[t1]],139-2)</f>
        <v>5.9219596508917314E-8</v>
      </c>
      <c r="J1187" s="1">
        <f xml:space="preserve"> _xlfn.T.DIST.2T(arithmetic_underlying_cor_CSD__2[[#This Row],[t2]],201-2)</f>
        <v>0.96022321976814951</v>
      </c>
      <c r="K1187" s="1">
        <f>arithmetic_underlying_cor_CSD__2[[#This Row],[p1]]*arithmetic_underlying_cor_CSD__2[[#This Row],[p2]]</f>
        <v>5.6864031633163248E-8</v>
      </c>
      <c r="L1187" s="1">
        <v>1186</v>
      </c>
      <c r="M1187" s="1">
        <f>(arithmetic_underlying_cor_CSD__2[[#This Row],[Rank]]/9906756)*0.05</f>
        <v>5.9858141252292882E-6</v>
      </c>
      <c r="N1187" s="1">
        <f>IF(arithmetic_underlying_cor_CSD__2[[#This Row],[p1p2]]&lt;arithmetic_underlying_cor_CSD__2[[#This Row],[Benjamini]],1,0)</f>
        <v>1</v>
      </c>
    </row>
    <row r="1188" spans="1:14" x14ac:dyDescent="0.35">
      <c r="A1188" s="1" t="s">
        <v>419</v>
      </c>
      <c r="B1188" s="1" t="s">
        <v>421</v>
      </c>
      <c r="C1188" s="1">
        <v>0.439942948921</v>
      </c>
      <c r="D1188" s="1">
        <v>3.2056960199000001E-3</v>
      </c>
      <c r="E1188" s="1" t="s">
        <v>16</v>
      </c>
      <c r="F1188" s="1">
        <v>0.439942948921</v>
      </c>
      <c r="G1188" s="1">
        <f>ABS(arithmetic_underlying_cor_CSD__2[[#This Row],[rho_BP]])*SQRT(139-2)/SQRT(1-ABS(arithmetic_underlying_cor_CSD__2[[#This Row],[rho_BP]])^2)</f>
        <v>5.734134396165719</v>
      </c>
      <c r="H1188" s="1">
        <f>ABS(arithmetic_underlying_cor_CSD__2[[#This Row],[rho_ctrl]])*SQRT(201-2)/SQRT(1-ABS(arithmetic_underlying_cor_CSD__2[[#This Row],[rho_ctrl]])^2)</f>
        <v>4.5222139746757005E-2</v>
      </c>
      <c r="I1188" s="1">
        <f xml:space="preserve"> _xlfn.T.DIST.2T(arithmetic_underlying_cor_CSD__2[[#This Row],[t1]],139-2)</f>
        <v>5.9948620270034091E-8</v>
      </c>
      <c r="J1188" s="1">
        <f xml:space="preserve"> _xlfn.T.DIST.2T(arithmetic_underlying_cor_CSD__2[[#This Row],[t2]],201-2)</f>
        <v>0.96397559409863876</v>
      </c>
      <c r="K1188" s="1">
        <f>arithmetic_underlying_cor_CSD__2[[#This Row],[p1]]*arithmetic_underlying_cor_CSD__2[[#This Row],[p2]]</f>
        <v>5.7789006840199811E-8</v>
      </c>
      <c r="L1188" s="1">
        <v>1187</v>
      </c>
      <c r="M1188" s="1">
        <f>(arithmetic_underlying_cor_CSD__2[[#This Row],[Rank]]/9906756)*0.05</f>
        <v>5.9908611860431404E-6</v>
      </c>
      <c r="N1188" s="1">
        <f>IF(arithmetic_underlying_cor_CSD__2[[#This Row],[p1p2]]&lt;arithmetic_underlying_cor_CSD__2[[#This Row],[Benjamini]],1,0)</f>
        <v>1</v>
      </c>
    </row>
    <row r="1189" spans="1:14" x14ac:dyDescent="0.35">
      <c r="A1189" s="1" t="s">
        <v>421</v>
      </c>
      <c r="B1189" s="1" t="s">
        <v>419</v>
      </c>
      <c r="C1189" s="1">
        <v>0.439942948921</v>
      </c>
      <c r="D1189" s="1">
        <v>3.2056960199000001E-3</v>
      </c>
      <c r="E1189" s="1" t="s">
        <v>16</v>
      </c>
      <c r="F1189" s="1">
        <v>0.439942948921</v>
      </c>
      <c r="G1189" s="1">
        <f>ABS(arithmetic_underlying_cor_CSD__2[[#This Row],[rho_BP]])*SQRT(139-2)/SQRT(1-ABS(arithmetic_underlying_cor_CSD__2[[#This Row],[rho_BP]])^2)</f>
        <v>5.734134396165719</v>
      </c>
      <c r="H1189" s="1">
        <f>ABS(arithmetic_underlying_cor_CSD__2[[#This Row],[rho_ctrl]])*SQRT(201-2)/SQRT(1-ABS(arithmetic_underlying_cor_CSD__2[[#This Row],[rho_ctrl]])^2)</f>
        <v>4.5222139746757005E-2</v>
      </c>
      <c r="I1189" s="1">
        <f xml:space="preserve"> _xlfn.T.DIST.2T(arithmetic_underlying_cor_CSD__2[[#This Row],[t1]],139-2)</f>
        <v>5.9948620270034091E-8</v>
      </c>
      <c r="J1189" s="1">
        <f xml:space="preserve"> _xlfn.T.DIST.2T(arithmetic_underlying_cor_CSD__2[[#This Row],[t2]],201-2)</f>
        <v>0.96397559409863876</v>
      </c>
      <c r="K1189" s="1">
        <f>arithmetic_underlying_cor_CSD__2[[#This Row],[p1]]*arithmetic_underlying_cor_CSD__2[[#This Row],[p2]]</f>
        <v>5.7789006840199811E-8</v>
      </c>
      <c r="L1189" s="1">
        <v>1188</v>
      </c>
      <c r="M1189" s="1">
        <f>(arithmetic_underlying_cor_CSD__2[[#This Row],[Rank]]/9906756)*0.05</f>
        <v>5.9959082468569942E-6</v>
      </c>
      <c r="N1189" s="1">
        <f>IF(arithmetic_underlying_cor_CSD__2[[#This Row],[p1p2]]&lt;arithmetic_underlying_cor_CSD__2[[#This Row],[Benjamini]],1,0)</f>
        <v>1</v>
      </c>
    </row>
    <row r="1190" spans="1:14" x14ac:dyDescent="0.35">
      <c r="A1190" s="1" t="s">
        <v>485</v>
      </c>
      <c r="B1190" s="1" t="s">
        <v>165</v>
      </c>
      <c r="C1190" s="1">
        <v>-0.438781046763</v>
      </c>
      <c r="D1190" s="1">
        <v>8.0400931343300001E-3</v>
      </c>
      <c r="E1190" s="1" t="s">
        <v>16</v>
      </c>
      <c r="F1190" s="1">
        <v>-0.438781046763</v>
      </c>
      <c r="G1190" s="1">
        <f>ABS(arithmetic_underlying_cor_CSD__2[[#This Row],[rho_BP]])*SQRT(139-2)/SQRT(1-ABS(arithmetic_underlying_cor_CSD__2[[#This Row],[rho_BP]])^2)</f>
        <v>5.7153736030543385</v>
      </c>
      <c r="H1190" s="1">
        <f>ABS(arithmetic_underlying_cor_CSD__2[[#This Row],[rho_ctrl]])*SQRT(201-2)/SQRT(1-ABS(arithmetic_underlying_cor_CSD__2[[#This Row],[rho_ctrl]])^2)</f>
        <v>0.1134231371686287</v>
      </c>
      <c r="I1190" s="1">
        <f xml:space="preserve"> _xlfn.T.DIST.2T(arithmetic_underlying_cor_CSD__2[[#This Row],[t1]],139-2)</f>
        <v>6.5537843502928976E-8</v>
      </c>
      <c r="J1190" s="1">
        <f xml:space="preserve"> _xlfn.T.DIST.2T(arithmetic_underlying_cor_CSD__2[[#This Row],[t2]],201-2)</f>
        <v>0.90980944026396715</v>
      </c>
      <c r="K1190" s="1">
        <f>arithmetic_underlying_cor_CSD__2[[#This Row],[p1]]*arithmetic_underlying_cor_CSD__2[[#This Row],[p2]]</f>
        <v>5.9626948713507287E-8</v>
      </c>
      <c r="L1190" s="1">
        <v>1189</v>
      </c>
      <c r="M1190" s="1">
        <f>(arithmetic_underlying_cor_CSD__2[[#This Row],[Rank]]/9906756)*0.05</f>
        <v>6.0009553076708463E-6</v>
      </c>
      <c r="N1190" s="1">
        <f>IF(arithmetic_underlying_cor_CSD__2[[#This Row],[p1p2]]&lt;arithmetic_underlying_cor_CSD__2[[#This Row],[Benjamini]],1,0)</f>
        <v>1</v>
      </c>
    </row>
    <row r="1191" spans="1:14" x14ac:dyDescent="0.35">
      <c r="A1191" s="1" t="s">
        <v>165</v>
      </c>
      <c r="B1191" s="1" t="s">
        <v>485</v>
      </c>
      <c r="C1191" s="1">
        <v>-0.438781046763</v>
      </c>
      <c r="D1191" s="1">
        <v>8.0400931343300001E-3</v>
      </c>
      <c r="E1191" s="1" t="s">
        <v>16</v>
      </c>
      <c r="F1191" s="1">
        <v>-0.438781046763</v>
      </c>
      <c r="G1191" s="1">
        <f>ABS(arithmetic_underlying_cor_CSD__2[[#This Row],[rho_BP]])*SQRT(139-2)/SQRT(1-ABS(arithmetic_underlying_cor_CSD__2[[#This Row],[rho_BP]])^2)</f>
        <v>5.7153736030543385</v>
      </c>
      <c r="H1191" s="1">
        <f>ABS(arithmetic_underlying_cor_CSD__2[[#This Row],[rho_ctrl]])*SQRT(201-2)/SQRT(1-ABS(arithmetic_underlying_cor_CSD__2[[#This Row],[rho_ctrl]])^2)</f>
        <v>0.1134231371686287</v>
      </c>
      <c r="I1191" s="1">
        <f xml:space="preserve"> _xlfn.T.DIST.2T(arithmetic_underlying_cor_CSD__2[[#This Row],[t1]],139-2)</f>
        <v>6.5537843502928976E-8</v>
      </c>
      <c r="J1191" s="1">
        <f xml:space="preserve"> _xlfn.T.DIST.2T(arithmetic_underlying_cor_CSD__2[[#This Row],[t2]],201-2)</f>
        <v>0.90980944026396715</v>
      </c>
      <c r="K1191" s="1">
        <f>arithmetic_underlying_cor_CSD__2[[#This Row],[p1]]*arithmetic_underlying_cor_CSD__2[[#This Row],[p2]]</f>
        <v>5.9626948713507287E-8</v>
      </c>
      <c r="L1191" s="1">
        <v>1190</v>
      </c>
      <c r="M1191" s="1">
        <f>(arithmetic_underlying_cor_CSD__2[[#This Row],[Rank]]/9906756)*0.05</f>
        <v>6.0060023684846992E-6</v>
      </c>
      <c r="N1191" s="1">
        <f>IF(arithmetic_underlying_cor_CSD__2[[#This Row],[p1p2]]&lt;arithmetic_underlying_cor_CSD__2[[#This Row],[Benjamini]],1,0)</f>
        <v>1</v>
      </c>
    </row>
    <row r="1192" spans="1:14" x14ac:dyDescent="0.35">
      <c r="A1192" s="1" t="s">
        <v>367</v>
      </c>
      <c r="B1192" s="1" t="s">
        <v>368</v>
      </c>
      <c r="C1192" s="1">
        <v>-0.439667194245</v>
      </c>
      <c r="D1192" s="1">
        <v>1.2649243781100001E-3</v>
      </c>
      <c r="E1192" s="1" t="s">
        <v>16</v>
      </c>
      <c r="F1192" s="1">
        <v>-0.439667194245</v>
      </c>
      <c r="G1192" s="1">
        <f>ABS(arithmetic_underlying_cor_CSD__2[[#This Row],[rho_BP]])*SQRT(139-2)/SQRT(1-ABS(arithmetic_underlying_cor_CSD__2[[#This Row],[rho_BP]])^2)</f>
        <v>5.7296786661000585</v>
      </c>
      <c r="H1192" s="1">
        <f>ABS(arithmetic_underlying_cor_CSD__2[[#This Row],[rho_ctrl]])*SQRT(201-2)/SQRT(1-ABS(arithmetic_underlying_cor_CSD__2[[#This Row],[rho_ctrl]])^2)</f>
        <v>1.7843968511721865E-2</v>
      </c>
      <c r="I1192" s="1">
        <f xml:space="preserve"> _xlfn.T.DIST.2T(arithmetic_underlying_cor_CSD__2[[#This Row],[t1]],139-2)</f>
        <v>6.123222611583619E-8</v>
      </c>
      <c r="J1192" s="1">
        <f xml:space="preserve"> _xlfn.T.DIST.2T(arithmetic_underlying_cor_CSD__2[[#This Row],[t2]],201-2)</f>
        <v>0.98578120628682853</v>
      </c>
      <c r="K1192" s="1">
        <f>arithmetic_underlying_cor_CSD__2[[#This Row],[p1]]*arithmetic_underlying_cor_CSD__2[[#This Row],[p2]]</f>
        <v>6.0361577724096844E-8</v>
      </c>
      <c r="L1192" s="1">
        <v>1191</v>
      </c>
      <c r="M1192" s="1">
        <f>(arithmetic_underlying_cor_CSD__2[[#This Row],[Rank]]/9906756)*0.05</f>
        <v>6.0110494292985522E-6</v>
      </c>
      <c r="N1192" s="1">
        <f>IF(arithmetic_underlying_cor_CSD__2[[#This Row],[p1p2]]&lt;arithmetic_underlying_cor_CSD__2[[#This Row],[Benjamini]],1,0)</f>
        <v>1</v>
      </c>
    </row>
    <row r="1193" spans="1:14" x14ac:dyDescent="0.35">
      <c r="A1193" s="1" t="s">
        <v>368</v>
      </c>
      <c r="B1193" s="1" t="s">
        <v>367</v>
      </c>
      <c r="C1193" s="1">
        <v>-0.439667194245</v>
      </c>
      <c r="D1193" s="1">
        <v>1.2649243781100001E-3</v>
      </c>
      <c r="E1193" s="1" t="s">
        <v>16</v>
      </c>
      <c r="F1193" s="1">
        <v>-0.439667194245</v>
      </c>
      <c r="G1193" s="1">
        <f>ABS(arithmetic_underlying_cor_CSD__2[[#This Row],[rho_BP]])*SQRT(139-2)/SQRT(1-ABS(arithmetic_underlying_cor_CSD__2[[#This Row],[rho_BP]])^2)</f>
        <v>5.7296786661000585</v>
      </c>
      <c r="H1193" s="1">
        <f>ABS(arithmetic_underlying_cor_CSD__2[[#This Row],[rho_ctrl]])*SQRT(201-2)/SQRT(1-ABS(arithmetic_underlying_cor_CSD__2[[#This Row],[rho_ctrl]])^2)</f>
        <v>1.7843968511721865E-2</v>
      </c>
      <c r="I1193" s="1">
        <f xml:space="preserve"> _xlfn.T.DIST.2T(arithmetic_underlying_cor_CSD__2[[#This Row],[t1]],139-2)</f>
        <v>6.123222611583619E-8</v>
      </c>
      <c r="J1193" s="1">
        <f xml:space="preserve"> _xlfn.T.DIST.2T(arithmetic_underlying_cor_CSD__2[[#This Row],[t2]],201-2)</f>
        <v>0.98578120628682853</v>
      </c>
      <c r="K1193" s="1">
        <f>arithmetic_underlying_cor_CSD__2[[#This Row],[p1]]*arithmetic_underlying_cor_CSD__2[[#This Row],[p2]]</f>
        <v>6.0361577724096844E-8</v>
      </c>
      <c r="L1193" s="1">
        <v>1192</v>
      </c>
      <c r="M1193" s="1">
        <f>(arithmetic_underlying_cor_CSD__2[[#This Row],[Rank]]/9906756)*0.05</f>
        <v>6.0160964901124043E-6</v>
      </c>
      <c r="N1193" s="1">
        <f>IF(arithmetic_underlying_cor_CSD__2[[#This Row],[p1p2]]&lt;arithmetic_underlying_cor_CSD__2[[#This Row],[Benjamini]],1,0)</f>
        <v>1</v>
      </c>
    </row>
    <row r="1194" spans="1:14" x14ac:dyDescent="0.35">
      <c r="A1194" s="1" t="s">
        <v>327</v>
      </c>
      <c r="B1194" s="1" t="s">
        <v>328</v>
      </c>
      <c r="C1194" s="1">
        <v>0.30480299280599998</v>
      </c>
      <c r="D1194" s="1">
        <v>-0.25677343283600002</v>
      </c>
      <c r="E1194" s="1" t="s">
        <v>32</v>
      </c>
      <c r="F1194" s="1">
        <v>-0.25677343283600002</v>
      </c>
      <c r="G1194" s="1">
        <f>ABS(arithmetic_underlying_cor_CSD__2[[#This Row],[rho_BP]])*SQRT(139-2)/SQRT(1-ABS(arithmetic_underlying_cor_CSD__2[[#This Row],[rho_BP]])^2)</f>
        <v>3.7458733670537119</v>
      </c>
      <c r="H1194" s="1">
        <f>ABS(arithmetic_underlying_cor_CSD__2[[#This Row],[rho_ctrl]])*SQRT(201-2)/SQRT(1-ABS(arithmetic_underlying_cor_CSD__2[[#This Row],[rho_ctrl]])^2)</f>
        <v>3.7478958776765894</v>
      </c>
      <c r="I1194" s="1">
        <f xml:space="preserve"> _xlfn.T.DIST.2T(arithmetic_underlying_cor_CSD__2[[#This Row],[t1]],139-2)</f>
        <v>2.6394934784244308E-4</v>
      </c>
      <c r="J1194" s="1">
        <f xml:space="preserve"> _xlfn.T.DIST.2T(arithmetic_underlying_cor_CSD__2[[#This Row],[t2]],201-2)</f>
        <v>2.3362424403414525E-4</v>
      </c>
      <c r="K1194" s="1">
        <f>arithmetic_underlying_cor_CSD__2[[#This Row],[p1]]*arithmetic_underlying_cor_CSD__2[[#This Row],[p2]]</f>
        <v>6.1664966852996416E-8</v>
      </c>
      <c r="L1194" s="1">
        <v>1193</v>
      </c>
      <c r="M1194" s="1">
        <f>(arithmetic_underlying_cor_CSD__2[[#This Row],[Rank]]/9906756)*0.05</f>
        <v>6.0211435509262573E-6</v>
      </c>
      <c r="N1194" s="1">
        <f>IF(arithmetic_underlying_cor_CSD__2[[#This Row],[p1p2]]&lt;arithmetic_underlying_cor_CSD__2[[#This Row],[Benjamini]],1,0)</f>
        <v>1</v>
      </c>
    </row>
    <row r="1195" spans="1:14" x14ac:dyDescent="0.35">
      <c r="A1195" s="1" t="s">
        <v>328</v>
      </c>
      <c r="B1195" s="1" t="s">
        <v>327</v>
      </c>
      <c r="C1195" s="1">
        <v>0.30480299280599998</v>
      </c>
      <c r="D1195" s="1">
        <v>-0.25677343283600002</v>
      </c>
      <c r="E1195" s="1" t="s">
        <v>32</v>
      </c>
      <c r="F1195" s="1">
        <v>-0.25677343283600002</v>
      </c>
      <c r="G1195" s="1">
        <f>ABS(arithmetic_underlying_cor_CSD__2[[#This Row],[rho_BP]])*SQRT(139-2)/SQRT(1-ABS(arithmetic_underlying_cor_CSD__2[[#This Row],[rho_BP]])^2)</f>
        <v>3.7458733670537119</v>
      </c>
      <c r="H1195" s="1">
        <f>ABS(arithmetic_underlying_cor_CSD__2[[#This Row],[rho_ctrl]])*SQRT(201-2)/SQRT(1-ABS(arithmetic_underlying_cor_CSD__2[[#This Row],[rho_ctrl]])^2)</f>
        <v>3.7478958776765894</v>
      </c>
      <c r="I1195" s="1">
        <f xml:space="preserve"> _xlfn.T.DIST.2T(arithmetic_underlying_cor_CSD__2[[#This Row],[t1]],139-2)</f>
        <v>2.6394934784244308E-4</v>
      </c>
      <c r="J1195" s="1">
        <f xml:space="preserve"> _xlfn.T.DIST.2T(arithmetic_underlying_cor_CSD__2[[#This Row],[t2]],201-2)</f>
        <v>2.3362424403414525E-4</v>
      </c>
      <c r="K1195" s="1">
        <f>arithmetic_underlying_cor_CSD__2[[#This Row],[p1]]*arithmetic_underlying_cor_CSD__2[[#This Row],[p2]]</f>
        <v>6.1664966852996416E-8</v>
      </c>
      <c r="L1195" s="1">
        <v>1194</v>
      </c>
      <c r="M1195" s="1">
        <f>(arithmetic_underlying_cor_CSD__2[[#This Row],[Rank]]/9906756)*0.05</f>
        <v>6.0261906117401094E-6</v>
      </c>
      <c r="N1195" s="1">
        <f>IF(arithmetic_underlying_cor_CSD__2[[#This Row],[p1p2]]&lt;arithmetic_underlying_cor_CSD__2[[#This Row],[Benjamini]],1,0)</f>
        <v>1</v>
      </c>
    </row>
    <row r="1196" spans="1:14" x14ac:dyDescent="0.35">
      <c r="A1196" s="1" t="s">
        <v>134</v>
      </c>
      <c r="B1196" s="1" t="s">
        <v>362</v>
      </c>
      <c r="C1196" s="1">
        <v>0.437469316547</v>
      </c>
      <c r="D1196" s="1">
        <v>1.24894079602E-2</v>
      </c>
      <c r="E1196" s="1" t="s">
        <v>16</v>
      </c>
      <c r="F1196" s="1">
        <v>0.437469316547</v>
      </c>
      <c r="G1196" s="1">
        <f>ABS(arithmetic_underlying_cor_CSD__2[[#This Row],[rho_BP]])*SQRT(139-2)/SQRT(1-ABS(arithmetic_underlying_cor_CSD__2[[#This Row],[rho_BP]])^2)</f>
        <v>5.6942362466674075</v>
      </c>
      <c r="H1196" s="1">
        <f>ABS(arithmetic_underlying_cor_CSD__2[[#This Row],[rho_ctrl]])*SQRT(201-2)/SQRT(1-ABS(arithmetic_underlying_cor_CSD__2[[#This Row],[rho_ctrl]])^2)</f>
        <v>0.1761985233635652</v>
      </c>
      <c r="I1196" s="1">
        <f xml:space="preserve"> _xlfn.T.DIST.2T(arithmetic_underlying_cor_CSD__2[[#This Row],[t1]],139-2)</f>
        <v>7.2447540757418992E-8</v>
      </c>
      <c r="J1196" s="1">
        <f xml:space="preserve"> _xlfn.T.DIST.2T(arithmetic_underlying_cor_CSD__2[[#This Row],[t2]],201-2)</f>
        <v>0.86031715899971983</v>
      </c>
      <c r="K1196" s="1">
        <f>arithmetic_underlying_cor_CSD__2[[#This Row],[p1]]*arithmetic_underlying_cor_CSD__2[[#This Row],[p2]]</f>
        <v>6.2327862440939124E-8</v>
      </c>
      <c r="L1196" s="1">
        <v>1195</v>
      </c>
      <c r="M1196" s="1">
        <f>(arithmetic_underlying_cor_CSD__2[[#This Row],[Rank]]/9906756)*0.05</f>
        <v>6.0312376725539623E-6</v>
      </c>
      <c r="N1196" s="1">
        <f>IF(arithmetic_underlying_cor_CSD__2[[#This Row],[p1p2]]&lt;arithmetic_underlying_cor_CSD__2[[#This Row],[Benjamini]],1,0)</f>
        <v>1</v>
      </c>
    </row>
    <row r="1197" spans="1:14" x14ac:dyDescent="0.35">
      <c r="A1197" s="1" t="s">
        <v>362</v>
      </c>
      <c r="B1197" s="1" t="s">
        <v>134</v>
      </c>
      <c r="C1197" s="1">
        <v>0.437469316547</v>
      </c>
      <c r="D1197" s="1">
        <v>1.24894079602E-2</v>
      </c>
      <c r="E1197" s="1" t="s">
        <v>16</v>
      </c>
      <c r="F1197" s="1">
        <v>0.437469316547</v>
      </c>
      <c r="G1197" s="1">
        <f>ABS(arithmetic_underlying_cor_CSD__2[[#This Row],[rho_BP]])*SQRT(139-2)/SQRT(1-ABS(arithmetic_underlying_cor_CSD__2[[#This Row],[rho_BP]])^2)</f>
        <v>5.6942362466674075</v>
      </c>
      <c r="H1197" s="1">
        <f>ABS(arithmetic_underlying_cor_CSD__2[[#This Row],[rho_ctrl]])*SQRT(201-2)/SQRT(1-ABS(arithmetic_underlying_cor_CSD__2[[#This Row],[rho_ctrl]])^2)</f>
        <v>0.1761985233635652</v>
      </c>
      <c r="I1197" s="1">
        <f xml:space="preserve"> _xlfn.T.DIST.2T(arithmetic_underlying_cor_CSD__2[[#This Row],[t1]],139-2)</f>
        <v>7.2447540757418992E-8</v>
      </c>
      <c r="J1197" s="1">
        <f xml:space="preserve"> _xlfn.T.DIST.2T(arithmetic_underlying_cor_CSD__2[[#This Row],[t2]],201-2)</f>
        <v>0.86031715899971983</v>
      </c>
      <c r="K1197" s="1">
        <f>arithmetic_underlying_cor_CSD__2[[#This Row],[p1]]*arithmetic_underlying_cor_CSD__2[[#This Row],[p2]]</f>
        <v>6.2327862440939124E-8</v>
      </c>
      <c r="L1197" s="1">
        <v>1196</v>
      </c>
      <c r="M1197" s="1">
        <f>(arithmetic_underlying_cor_CSD__2[[#This Row],[Rank]]/9906756)*0.05</f>
        <v>6.0362847333678153E-6</v>
      </c>
      <c r="N1197" s="1">
        <f>IF(arithmetic_underlying_cor_CSD__2[[#This Row],[p1p2]]&lt;arithmetic_underlying_cor_CSD__2[[#This Row],[Benjamini]],1,0)</f>
        <v>1</v>
      </c>
    </row>
    <row r="1198" spans="1:14" x14ac:dyDescent="0.35">
      <c r="A1198" s="1" t="s">
        <v>582</v>
      </c>
      <c r="B1198" s="1" t="s">
        <v>584</v>
      </c>
      <c r="C1198" s="1">
        <v>0.43799186618699998</v>
      </c>
      <c r="D1198" s="1">
        <v>-9.3229159204000003E-3</v>
      </c>
      <c r="E1198" s="1" t="s">
        <v>16</v>
      </c>
      <c r="F1198" s="1">
        <v>0.43799186618699998</v>
      </c>
      <c r="G1198" s="1">
        <f>ABS(arithmetic_underlying_cor_CSD__2[[#This Row],[rho_BP]])*SQRT(139-2)/SQRT(1-ABS(arithmetic_underlying_cor_CSD__2[[#This Row],[rho_BP]])^2)</f>
        <v>5.7026512622190593</v>
      </c>
      <c r="H1198" s="1">
        <f>ABS(arithmetic_underlying_cor_CSD__2[[#This Row],[rho_ctrl]])*SQRT(201-2)/SQRT(1-ABS(arithmetic_underlying_cor_CSD__2[[#This Row],[rho_ctrl]])^2)</f>
        <v>0.13152162929093658</v>
      </c>
      <c r="I1198" s="1">
        <f xml:space="preserve"> _xlfn.T.DIST.2T(arithmetic_underlying_cor_CSD__2[[#This Row],[t1]],139-2)</f>
        <v>6.9615213083325129E-8</v>
      </c>
      <c r="J1198" s="1">
        <f xml:space="preserve"> _xlfn.T.DIST.2T(arithmetic_underlying_cor_CSD__2[[#This Row],[t2]],201-2)</f>
        <v>0.89549555096325528</v>
      </c>
      <c r="K1198" s="1">
        <f>arithmetic_underlying_cor_CSD__2[[#This Row],[p1]]*arithmetic_underlying_cor_CSD__2[[#This Row],[p2]]</f>
        <v>6.2340113595476656E-8</v>
      </c>
      <c r="L1198" s="1">
        <v>1197</v>
      </c>
      <c r="M1198" s="1">
        <f>(arithmetic_underlying_cor_CSD__2[[#This Row],[Rank]]/9906756)*0.05</f>
        <v>6.0413317941816674E-6</v>
      </c>
      <c r="N1198" s="1">
        <f>IF(arithmetic_underlying_cor_CSD__2[[#This Row],[p1p2]]&lt;arithmetic_underlying_cor_CSD__2[[#This Row],[Benjamini]],1,0)</f>
        <v>1</v>
      </c>
    </row>
    <row r="1199" spans="1:14" x14ac:dyDescent="0.35">
      <c r="A1199" s="1" t="s">
        <v>584</v>
      </c>
      <c r="B1199" s="1" t="s">
        <v>582</v>
      </c>
      <c r="C1199" s="1">
        <v>0.43799186618699998</v>
      </c>
      <c r="D1199" s="1">
        <v>-9.3229159204000003E-3</v>
      </c>
      <c r="E1199" s="1" t="s">
        <v>16</v>
      </c>
      <c r="F1199" s="1">
        <v>0.43799186618699998</v>
      </c>
      <c r="G1199" s="1">
        <f>ABS(arithmetic_underlying_cor_CSD__2[[#This Row],[rho_BP]])*SQRT(139-2)/SQRT(1-ABS(arithmetic_underlying_cor_CSD__2[[#This Row],[rho_BP]])^2)</f>
        <v>5.7026512622190593</v>
      </c>
      <c r="H1199" s="1">
        <f>ABS(arithmetic_underlying_cor_CSD__2[[#This Row],[rho_ctrl]])*SQRT(201-2)/SQRT(1-ABS(arithmetic_underlying_cor_CSD__2[[#This Row],[rho_ctrl]])^2)</f>
        <v>0.13152162929093658</v>
      </c>
      <c r="I1199" s="1">
        <f xml:space="preserve"> _xlfn.T.DIST.2T(arithmetic_underlying_cor_CSD__2[[#This Row],[t1]],139-2)</f>
        <v>6.9615213083325129E-8</v>
      </c>
      <c r="J1199" s="1">
        <f xml:space="preserve"> _xlfn.T.DIST.2T(arithmetic_underlying_cor_CSD__2[[#This Row],[t2]],201-2)</f>
        <v>0.89549555096325528</v>
      </c>
      <c r="K1199" s="1">
        <f>arithmetic_underlying_cor_CSD__2[[#This Row],[p1]]*arithmetic_underlying_cor_CSD__2[[#This Row],[p2]]</f>
        <v>6.2340113595476656E-8</v>
      </c>
      <c r="L1199" s="1">
        <v>1198</v>
      </c>
      <c r="M1199" s="1">
        <f>(arithmetic_underlying_cor_CSD__2[[#This Row],[Rank]]/9906756)*0.05</f>
        <v>6.0463788549955212E-6</v>
      </c>
      <c r="N1199" s="1">
        <f>IF(arithmetic_underlying_cor_CSD__2[[#This Row],[p1p2]]&lt;arithmetic_underlying_cor_CSD__2[[#This Row],[Benjamini]],1,0)</f>
        <v>1</v>
      </c>
    </row>
    <row r="1200" spans="1:14" x14ac:dyDescent="0.35">
      <c r="A1200" s="1" t="s">
        <v>744</v>
      </c>
      <c r="B1200" s="1" t="s">
        <v>678</v>
      </c>
      <c r="C1200" s="1">
        <v>-0.43841217985600001</v>
      </c>
      <c r="D1200" s="1">
        <v>-6.1364915422900002E-3</v>
      </c>
      <c r="E1200" s="1" t="s">
        <v>16</v>
      </c>
      <c r="F1200" s="1">
        <v>-0.43841217985600001</v>
      </c>
      <c r="G1200" s="1">
        <f>ABS(arithmetic_underlying_cor_CSD__2[[#This Row],[rho_BP]])*SQRT(139-2)/SQRT(1-ABS(arithmetic_underlying_cor_CSD__2[[#This Row],[rho_BP]])^2)</f>
        <v>5.7094250833422917</v>
      </c>
      <c r="H1200" s="1">
        <f>ABS(arithmetic_underlying_cor_CSD__2[[#This Row],[rho_ctrl]])*SQRT(201-2)/SQRT(1-ABS(arithmetic_underlying_cor_CSD__2[[#This Row],[rho_ctrl]])^2)</f>
        <v>8.6567495959569432E-2</v>
      </c>
      <c r="I1200" s="1">
        <f xml:space="preserve"> _xlfn.T.DIST.2T(arithmetic_underlying_cor_CSD__2[[#This Row],[t1]],139-2)</f>
        <v>6.741430360070961E-8</v>
      </c>
      <c r="J1200" s="1">
        <f xml:space="preserve"> _xlfn.T.DIST.2T(arithmetic_underlying_cor_CSD__2[[#This Row],[t2]],201-2)</f>
        <v>0.93110234377344447</v>
      </c>
      <c r="K1200" s="1">
        <f>arithmetic_underlying_cor_CSD__2[[#This Row],[p1]]*arithmetic_underlying_cor_CSD__2[[#This Row],[p2]]</f>
        <v>6.276961608647527E-8</v>
      </c>
      <c r="L1200" s="1">
        <v>1199</v>
      </c>
      <c r="M1200" s="1">
        <f>(arithmetic_underlying_cor_CSD__2[[#This Row],[Rank]]/9906756)*0.05</f>
        <v>6.0514259158093733E-6</v>
      </c>
      <c r="N1200" s="1">
        <f>IF(arithmetic_underlying_cor_CSD__2[[#This Row],[p1p2]]&lt;arithmetic_underlying_cor_CSD__2[[#This Row],[Benjamini]],1,0)</f>
        <v>1</v>
      </c>
    </row>
    <row r="1201" spans="1:14" x14ac:dyDescent="0.35">
      <c r="A1201" s="1" t="s">
        <v>678</v>
      </c>
      <c r="B1201" s="1" t="s">
        <v>744</v>
      </c>
      <c r="C1201" s="1">
        <v>-0.43841217985600001</v>
      </c>
      <c r="D1201" s="1">
        <v>-6.1364915422900002E-3</v>
      </c>
      <c r="E1201" s="1" t="s">
        <v>16</v>
      </c>
      <c r="F1201" s="1">
        <v>-0.43841217985600001</v>
      </c>
      <c r="G1201" s="1">
        <f>ABS(arithmetic_underlying_cor_CSD__2[[#This Row],[rho_BP]])*SQRT(139-2)/SQRT(1-ABS(arithmetic_underlying_cor_CSD__2[[#This Row],[rho_BP]])^2)</f>
        <v>5.7094250833422917</v>
      </c>
      <c r="H1201" s="1">
        <f>ABS(arithmetic_underlying_cor_CSD__2[[#This Row],[rho_ctrl]])*SQRT(201-2)/SQRT(1-ABS(arithmetic_underlying_cor_CSD__2[[#This Row],[rho_ctrl]])^2)</f>
        <v>8.6567495959569432E-2</v>
      </c>
      <c r="I1201" s="1">
        <f xml:space="preserve"> _xlfn.T.DIST.2T(arithmetic_underlying_cor_CSD__2[[#This Row],[t1]],139-2)</f>
        <v>6.741430360070961E-8</v>
      </c>
      <c r="J1201" s="1">
        <f xml:space="preserve"> _xlfn.T.DIST.2T(arithmetic_underlying_cor_CSD__2[[#This Row],[t2]],201-2)</f>
        <v>0.93110234377344447</v>
      </c>
      <c r="K1201" s="1">
        <f>arithmetic_underlying_cor_CSD__2[[#This Row],[p1]]*arithmetic_underlying_cor_CSD__2[[#This Row],[p2]]</f>
        <v>6.276961608647527E-8</v>
      </c>
      <c r="L1201" s="1">
        <v>1200</v>
      </c>
      <c r="M1201" s="1">
        <f>(arithmetic_underlying_cor_CSD__2[[#This Row],[Rank]]/9906756)*0.05</f>
        <v>6.0564729766232263E-6</v>
      </c>
      <c r="N1201" s="1">
        <f>IF(arithmetic_underlying_cor_CSD__2[[#This Row],[p1p2]]&lt;arithmetic_underlying_cor_CSD__2[[#This Row],[Benjamini]],1,0)</f>
        <v>1</v>
      </c>
    </row>
    <row r="1202" spans="1:14" x14ac:dyDescent="0.35">
      <c r="A1202" s="1" t="s">
        <v>70</v>
      </c>
      <c r="B1202" s="1" t="s">
        <v>618</v>
      </c>
      <c r="C1202" s="1">
        <v>0.43836908633100002</v>
      </c>
      <c r="D1202" s="1">
        <v>6.1060517412900002E-3</v>
      </c>
      <c r="E1202" s="1" t="s">
        <v>16</v>
      </c>
      <c r="F1202" s="1">
        <v>0.43836908633100002</v>
      </c>
      <c r="G1202" s="1">
        <f>ABS(arithmetic_underlying_cor_CSD__2[[#This Row],[rho_BP]])*SQRT(139-2)/SQRT(1-ABS(arithmetic_underlying_cor_CSD__2[[#This Row],[rho_BP]])^2)</f>
        <v>5.708730370190251</v>
      </c>
      <c r="H1202" s="1">
        <f>ABS(arithmetic_underlying_cor_CSD__2[[#This Row],[rho_ctrl]])*SQRT(201-2)/SQRT(1-ABS(arithmetic_underlying_cor_CSD__2[[#This Row],[rho_ctrl]])^2)</f>
        <v>8.6138065587652732E-2</v>
      </c>
      <c r="I1202" s="1">
        <f xml:space="preserve"> _xlfn.T.DIST.2T(arithmetic_underlying_cor_CSD__2[[#This Row],[t1]],139-2)</f>
        <v>6.7636852415635234E-8</v>
      </c>
      <c r="J1202" s="1">
        <f xml:space="preserve"> _xlfn.T.DIST.2T(arithmetic_underlying_cor_CSD__2[[#This Row],[t2]],201-2)</f>
        <v>0.93144326959131574</v>
      </c>
      <c r="K1202" s="1">
        <f>arithmetic_underlying_cor_CSD__2[[#This Row],[p1]]*arithmetic_underlying_cor_CSD__2[[#This Row],[p2]]</f>
        <v>6.2999890958884567E-8</v>
      </c>
      <c r="L1202" s="1">
        <v>1201</v>
      </c>
      <c r="M1202" s="1">
        <f>(arithmetic_underlying_cor_CSD__2[[#This Row],[Rank]]/9906756)*0.05</f>
        <v>6.0615200374370784E-6</v>
      </c>
      <c r="N1202" s="1">
        <f>IF(arithmetic_underlying_cor_CSD__2[[#This Row],[p1p2]]&lt;arithmetic_underlying_cor_CSD__2[[#This Row],[Benjamini]],1,0)</f>
        <v>1</v>
      </c>
    </row>
    <row r="1203" spans="1:14" x14ac:dyDescent="0.35">
      <c r="A1203" s="1" t="s">
        <v>618</v>
      </c>
      <c r="B1203" s="1" t="s">
        <v>70</v>
      </c>
      <c r="C1203" s="1">
        <v>0.43836908633100002</v>
      </c>
      <c r="D1203" s="1">
        <v>6.1060517412900002E-3</v>
      </c>
      <c r="E1203" s="1" t="s">
        <v>16</v>
      </c>
      <c r="F1203" s="1">
        <v>0.43836908633100002</v>
      </c>
      <c r="G1203" s="1">
        <f>ABS(arithmetic_underlying_cor_CSD__2[[#This Row],[rho_BP]])*SQRT(139-2)/SQRT(1-ABS(arithmetic_underlying_cor_CSD__2[[#This Row],[rho_BP]])^2)</f>
        <v>5.708730370190251</v>
      </c>
      <c r="H1203" s="1">
        <f>ABS(arithmetic_underlying_cor_CSD__2[[#This Row],[rho_ctrl]])*SQRT(201-2)/SQRT(1-ABS(arithmetic_underlying_cor_CSD__2[[#This Row],[rho_ctrl]])^2)</f>
        <v>8.6138065587652732E-2</v>
      </c>
      <c r="I1203" s="1">
        <f xml:space="preserve"> _xlfn.T.DIST.2T(arithmetic_underlying_cor_CSD__2[[#This Row],[t1]],139-2)</f>
        <v>6.7636852415635234E-8</v>
      </c>
      <c r="J1203" s="1">
        <f xml:space="preserve"> _xlfn.T.DIST.2T(arithmetic_underlying_cor_CSD__2[[#This Row],[t2]],201-2)</f>
        <v>0.93144326959131574</v>
      </c>
      <c r="K1203" s="1">
        <f>arithmetic_underlying_cor_CSD__2[[#This Row],[p1]]*arithmetic_underlying_cor_CSD__2[[#This Row],[p2]]</f>
        <v>6.2999890958884567E-8</v>
      </c>
      <c r="L1203" s="1">
        <v>1202</v>
      </c>
      <c r="M1203" s="1">
        <f>(arithmetic_underlying_cor_CSD__2[[#This Row],[Rank]]/9906756)*0.05</f>
        <v>6.0665670982509313E-6</v>
      </c>
      <c r="N1203" s="1">
        <f>IF(arithmetic_underlying_cor_CSD__2[[#This Row],[p1p2]]&lt;arithmetic_underlying_cor_CSD__2[[#This Row],[Benjamini]],1,0)</f>
        <v>1</v>
      </c>
    </row>
    <row r="1204" spans="1:14" x14ac:dyDescent="0.35">
      <c r="A1204" s="1" t="s">
        <v>115</v>
      </c>
      <c r="B1204" s="1" t="s">
        <v>116</v>
      </c>
      <c r="C1204" s="1">
        <v>-0.20050923021600001</v>
      </c>
      <c r="D1204" s="1">
        <v>0.320467069652</v>
      </c>
      <c r="E1204" s="1" t="s">
        <v>32</v>
      </c>
      <c r="F1204" s="1">
        <v>-0.20050923021600001</v>
      </c>
      <c r="G1204" s="1">
        <f>ABS(arithmetic_underlying_cor_CSD__2[[#This Row],[rho_BP]])*SQRT(139-2)/SQRT(1-ABS(arithmetic_underlying_cor_CSD__2[[#This Row],[rho_BP]])^2)</f>
        <v>2.3955496388717732</v>
      </c>
      <c r="H1204" s="1">
        <f>ABS(arithmetic_underlying_cor_CSD__2[[#This Row],[rho_ctrl]])*SQRT(201-2)/SQRT(1-ABS(arithmetic_underlying_cor_CSD__2[[#This Row],[rho_ctrl]])^2)</f>
        <v>4.7724447142220656</v>
      </c>
      <c r="I1204" s="1">
        <f xml:space="preserve"> _xlfn.T.DIST.2T(arithmetic_underlying_cor_CSD__2[[#This Row],[t1]],139-2)</f>
        <v>1.7947028484187326E-2</v>
      </c>
      <c r="J1204" s="1">
        <f xml:space="preserve"> _xlfn.T.DIST.2T(arithmetic_underlying_cor_CSD__2[[#This Row],[t2]],201-2)</f>
        <v>3.5183692640386712E-6</v>
      </c>
      <c r="K1204" s="1">
        <f>arithmetic_underlying_cor_CSD__2[[#This Row],[p1]]*arithmetic_underlying_cor_CSD__2[[#This Row],[p2]]</f>
        <v>6.3144273399591231E-8</v>
      </c>
      <c r="L1204" s="1">
        <v>1203</v>
      </c>
      <c r="M1204" s="1">
        <f>(arithmetic_underlying_cor_CSD__2[[#This Row],[Rank]]/9906756)*0.05</f>
        <v>6.0716141590647843E-6</v>
      </c>
      <c r="N1204" s="1">
        <f>IF(arithmetic_underlying_cor_CSD__2[[#This Row],[p1p2]]&lt;arithmetic_underlying_cor_CSD__2[[#This Row],[Benjamini]],1,0)</f>
        <v>1</v>
      </c>
    </row>
    <row r="1205" spans="1:14" x14ac:dyDescent="0.35">
      <c r="A1205" s="1" t="s">
        <v>116</v>
      </c>
      <c r="B1205" s="1" t="s">
        <v>115</v>
      </c>
      <c r="C1205" s="1">
        <v>-0.20050923021600001</v>
      </c>
      <c r="D1205" s="1">
        <v>0.320467069652</v>
      </c>
      <c r="E1205" s="1" t="s">
        <v>32</v>
      </c>
      <c r="F1205" s="1">
        <v>-0.20050923021600001</v>
      </c>
      <c r="G1205" s="1">
        <f>ABS(arithmetic_underlying_cor_CSD__2[[#This Row],[rho_BP]])*SQRT(139-2)/SQRT(1-ABS(arithmetic_underlying_cor_CSD__2[[#This Row],[rho_BP]])^2)</f>
        <v>2.3955496388717732</v>
      </c>
      <c r="H1205" s="1">
        <f>ABS(arithmetic_underlying_cor_CSD__2[[#This Row],[rho_ctrl]])*SQRT(201-2)/SQRT(1-ABS(arithmetic_underlying_cor_CSD__2[[#This Row],[rho_ctrl]])^2)</f>
        <v>4.7724447142220656</v>
      </c>
      <c r="I1205" s="1">
        <f xml:space="preserve"> _xlfn.T.DIST.2T(arithmetic_underlying_cor_CSD__2[[#This Row],[t1]],139-2)</f>
        <v>1.7947028484187326E-2</v>
      </c>
      <c r="J1205" s="1">
        <f xml:space="preserve"> _xlfn.T.DIST.2T(arithmetic_underlying_cor_CSD__2[[#This Row],[t2]],201-2)</f>
        <v>3.5183692640386712E-6</v>
      </c>
      <c r="K1205" s="1">
        <f>arithmetic_underlying_cor_CSD__2[[#This Row],[p1]]*arithmetic_underlying_cor_CSD__2[[#This Row],[p2]]</f>
        <v>6.3144273399591231E-8</v>
      </c>
      <c r="L1205" s="1">
        <v>1204</v>
      </c>
      <c r="M1205" s="1">
        <f>(arithmetic_underlying_cor_CSD__2[[#This Row],[Rank]]/9906756)*0.05</f>
        <v>6.0766612198786364E-6</v>
      </c>
      <c r="N1205" s="1">
        <f>IF(arithmetic_underlying_cor_CSD__2[[#This Row],[p1p2]]&lt;arithmetic_underlying_cor_CSD__2[[#This Row],[Benjamini]],1,0)</f>
        <v>1</v>
      </c>
    </row>
    <row r="1206" spans="1:14" x14ac:dyDescent="0.35">
      <c r="A1206" s="1" t="s">
        <v>310</v>
      </c>
      <c r="B1206" s="1" t="s">
        <v>79</v>
      </c>
      <c r="C1206" s="1">
        <v>0.43734883021600002</v>
      </c>
      <c r="D1206" s="1">
        <v>-1.1315843930299999E-2</v>
      </c>
      <c r="E1206" s="1" t="s">
        <v>16</v>
      </c>
      <c r="F1206" s="1">
        <v>0.43734883021600002</v>
      </c>
      <c r="G1206" s="1">
        <f>ABS(arithmetic_underlying_cor_CSD__2[[#This Row],[rho_BP]])*SQRT(139-2)/SQRT(1-ABS(arithmetic_underlying_cor_CSD__2[[#This Row],[rho_BP]])^2)</f>
        <v>5.6922969760964373</v>
      </c>
      <c r="H1206" s="1">
        <f>ABS(arithmetic_underlying_cor_CSD__2[[#This Row],[rho_ctrl]])*SQRT(201-2)/SQRT(1-ABS(arithmetic_underlying_cor_CSD__2[[#This Row],[rho_ctrl]])^2)</f>
        <v>0.15963984384626959</v>
      </c>
      <c r="I1206" s="1">
        <f xml:space="preserve"> _xlfn.T.DIST.2T(arithmetic_underlying_cor_CSD__2[[#This Row],[t1]],139-2)</f>
        <v>7.3116087206652298E-8</v>
      </c>
      <c r="J1206" s="1">
        <f xml:space="preserve"> _xlfn.T.DIST.2T(arithmetic_underlying_cor_CSD__2[[#This Row],[t2]],201-2)</f>
        <v>0.8733267044994204</v>
      </c>
      <c r="K1206" s="1">
        <f>arithmetic_underlying_cor_CSD__2[[#This Row],[p1]]*arithmetic_underlying_cor_CSD__2[[#This Row],[p2]]</f>
        <v>6.3854231486077879E-8</v>
      </c>
      <c r="L1206" s="1">
        <v>1205</v>
      </c>
      <c r="M1206" s="1">
        <f>(arithmetic_underlying_cor_CSD__2[[#This Row],[Rank]]/9906756)*0.05</f>
        <v>6.0817082806924894E-6</v>
      </c>
      <c r="N1206" s="1">
        <f>IF(arithmetic_underlying_cor_CSD__2[[#This Row],[p1p2]]&lt;arithmetic_underlying_cor_CSD__2[[#This Row],[Benjamini]],1,0)</f>
        <v>1</v>
      </c>
    </row>
    <row r="1207" spans="1:14" x14ac:dyDescent="0.35">
      <c r="A1207" s="1" t="s">
        <v>79</v>
      </c>
      <c r="B1207" s="1" t="s">
        <v>310</v>
      </c>
      <c r="C1207" s="1">
        <v>0.43734883021600002</v>
      </c>
      <c r="D1207" s="1">
        <v>-1.1315843930299999E-2</v>
      </c>
      <c r="E1207" s="1" t="s">
        <v>16</v>
      </c>
      <c r="F1207" s="1">
        <v>0.43734883021600002</v>
      </c>
      <c r="G1207" s="1">
        <f>ABS(arithmetic_underlying_cor_CSD__2[[#This Row],[rho_BP]])*SQRT(139-2)/SQRT(1-ABS(arithmetic_underlying_cor_CSD__2[[#This Row],[rho_BP]])^2)</f>
        <v>5.6922969760964373</v>
      </c>
      <c r="H1207" s="1">
        <f>ABS(arithmetic_underlying_cor_CSD__2[[#This Row],[rho_ctrl]])*SQRT(201-2)/SQRT(1-ABS(arithmetic_underlying_cor_CSD__2[[#This Row],[rho_ctrl]])^2)</f>
        <v>0.15963984384626959</v>
      </c>
      <c r="I1207" s="1">
        <f xml:space="preserve"> _xlfn.T.DIST.2T(arithmetic_underlying_cor_CSD__2[[#This Row],[t1]],139-2)</f>
        <v>7.3116087206652298E-8</v>
      </c>
      <c r="J1207" s="1">
        <f xml:space="preserve"> _xlfn.T.DIST.2T(arithmetic_underlying_cor_CSD__2[[#This Row],[t2]],201-2)</f>
        <v>0.8733267044994204</v>
      </c>
      <c r="K1207" s="1">
        <f>arithmetic_underlying_cor_CSD__2[[#This Row],[p1]]*arithmetic_underlying_cor_CSD__2[[#This Row],[p2]]</f>
        <v>6.3854231486077879E-8</v>
      </c>
      <c r="L1207" s="1">
        <v>1206</v>
      </c>
      <c r="M1207" s="1">
        <f>(arithmetic_underlying_cor_CSD__2[[#This Row],[Rank]]/9906756)*0.05</f>
        <v>6.0867553415063415E-6</v>
      </c>
      <c r="N1207" s="1">
        <f>IF(arithmetic_underlying_cor_CSD__2[[#This Row],[p1p2]]&lt;arithmetic_underlying_cor_CSD__2[[#This Row],[Benjamini]],1,0)</f>
        <v>1</v>
      </c>
    </row>
    <row r="1208" spans="1:14" x14ac:dyDescent="0.35">
      <c r="A1208" s="1" t="s">
        <v>510</v>
      </c>
      <c r="B1208" s="1" t="s">
        <v>511</v>
      </c>
      <c r="C1208" s="1">
        <v>0.23931503165500001</v>
      </c>
      <c r="D1208" s="1">
        <v>-0.30076376616900002</v>
      </c>
      <c r="E1208" s="1" t="s">
        <v>32</v>
      </c>
      <c r="F1208" s="1">
        <v>0.23931503165500001</v>
      </c>
      <c r="G1208" s="1">
        <f>ABS(arithmetic_underlying_cor_CSD__2[[#This Row],[rho_BP]])*SQRT(139-2)/SQRT(1-ABS(arithmetic_underlying_cor_CSD__2[[#This Row],[rho_BP]])^2)</f>
        <v>2.8849413317306585</v>
      </c>
      <c r="H1208" s="1">
        <f>ABS(arithmetic_underlying_cor_CSD__2[[#This Row],[rho_ctrl]])*SQRT(201-2)/SQRT(1-ABS(arithmetic_underlying_cor_CSD__2[[#This Row],[rho_ctrl]])^2)</f>
        <v>4.4487794375689269</v>
      </c>
      <c r="I1208" s="1">
        <f xml:space="preserve"> _xlfn.T.DIST.2T(arithmetic_underlying_cor_CSD__2[[#This Row],[t1]],139-2)</f>
        <v>4.5489110617657541E-3</v>
      </c>
      <c r="J1208" s="1">
        <f xml:space="preserve"> _xlfn.T.DIST.2T(arithmetic_underlying_cor_CSD__2[[#This Row],[t2]],201-2)</f>
        <v>1.4356115893461023E-5</v>
      </c>
      <c r="K1208" s="1">
        <f>arithmetic_underlying_cor_CSD__2[[#This Row],[p1]]*arithmetic_underlying_cor_CSD__2[[#This Row],[p2]]</f>
        <v>6.5304694391755997E-8</v>
      </c>
      <c r="L1208" s="1">
        <v>1207</v>
      </c>
      <c r="M1208" s="1">
        <f>(arithmetic_underlying_cor_CSD__2[[#This Row],[Rank]]/9906756)*0.05</f>
        <v>6.0918024023201944E-6</v>
      </c>
      <c r="N1208" s="1">
        <f>IF(arithmetic_underlying_cor_CSD__2[[#This Row],[p1p2]]&lt;arithmetic_underlying_cor_CSD__2[[#This Row],[Benjamini]],1,0)</f>
        <v>1</v>
      </c>
    </row>
    <row r="1209" spans="1:14" x14ac:dyDescent="0.35">
      <c r="A1209" s="1" t="s">
        <v>511</v>
      </c>
      <c r="B1209" s="1" t="s">
        <v>510</v>
      </c>
      <c r="C1209" s="1">
        <v>0.23931503165500001</v>
      </c>
      <c r="D1209" s="1">
        <v>-0.30076376616900002</v>
      </c>
      <c r="E1209" s="1" t="s">
        <v>32</v>
      </c>
      <c r="F1209" s="1">
        <v>0.23931503165500001</v>
      </c>
      <c r="G1209" s="1">
        <f>ABS(arithmetic_underlying_cor_CSD__2[[#This Row],[rho_BP]])*SQRT(139-2)/SQRT(1-ABS(arithmetic_underlying_cor_CSD__2[[#This Row],[rho_BP]])^2)</f>
        <v>2.8849413317306585</v>
      </c>
      <c r="H1209" s="1">
        <f>ABS(arithmetic_underlying_cor_CSD__2[[#This Row],[rho_ctrl]])*SQRT(201-2)/SQRT(1-ABS(arithmetic_underlying_cor_CSD__2[[#This Row],[rho_ctrl]])^2)</f>
        <v>4.4487794375689269</v>
      </c>
      <c r="I1209" s="1">
        <f xml:space="preserve"> _xlfn.T.DIST.2T(arithmetic_underlying_cor_CSD__2[[#This Row],[t1]],139-2)</f>
        <v>4.5489110617657541E-3</v>
      </c>
      <c r="J1209" s="1">
        <f xml:space="preserve"> _xlfn.T.DIST.2T(arithmetic_underlying_cor_CSD__2[[#This Row],[t2]],201-2)</f>
        <v>1.4356115893461023E-5</v>
      </c>
      <c r="K1209" s="1">
        <f>arithmetic_underlying_cor_CSD__2[[#This Row],[p1]]*arithmetic_underlying_cor_CSD__2[[#This Row],[p2]]</f>
        <v>6.5304694391755997E-8</v>
      </c>
      <c r="L1209" s="1">
        <v>1208</v>
      </c>
      <c r="M1209" s="1">
        <f>(arithmetic_underlying_cor_CSD__2[[#This Row],[Rank]]/9906756)*0.05</f>
        <v>6.0968494631340474E-6</v>
      </c>
      <c r="N1209" s="1">
        <f>IF(arithmetic_underlying_cor_CSD__2[[#This Row],[p1p2]]&lt;arithmetic_underlying_cor_CSD__2[[#This Row],[Benjamini]],1,0)</f>
        <v>1</v>
      </c>
    </row>
    <row r="1210" spans="1:14" x14ac:dyDescent="0.35">
      <c r="A1210" s="1" t="s">
        <v>231</v>
      </c>
      <c r="B1210" s="1" t="s">
        <v>137</v>
      </c>
      <c r="C1210" s="1">
        <v>-0.43668740287800001</v>
      </c>
      <c r="D1210" s="1">
        <v>-1.00900034826E-2</v>
      </c>
      <c r="E1210" s="1" t="s">
        <v>16</v>
      </c>
      <c r="F1210" s="1">
        <v>-0.43668740287800001</v>
      </c>
      <c r="G1210" s="1">
        <f>ABS(arithmetic_underlying_cor_CSD__2[[#This Row],[rho_BP]])*SQRT(139-2)/SQRT(1-ABS(arithmetic_underlying_cor_CSD__2[[#This Row],[rho_BP]])^2)</f>
        <v>5.6816578123225705</v>
      </c>
      <c r="H1210" s="1">
        <f>ABS(arithmetic_underlying_cor_CSD__2[[#This Row],[rho_ctrl]])*SQRT(201-2)/SQRT(1-ABS(arithmetic_underlying_cor_CSD__2[[#This Row],[rho_ctrl]])^2)</f>
        <v>0.14234426125177382</v>
      </c>
      <c r="I1210" s="1">
        <f xml:space="preserve"> _xlfn.T.DIST.2T(arithmetic_underlying_cor_CSD__2[[#This Row],[t1]],139-2)</f>
        <v>7.6892721142232627E-8</v>
      </c>
      <c r="J1210" s="1">
        <f xml:space="preserve"> _xlfn.T.DIST.2T(arithmetic_underlying_cor_CSD__2[[#This Row],[t2]],201-2)</f>
        <v>0.88695209957843901</v>
      </c>
      <c r="K1210" s="1">
        <f>arithmetic_underlying_cor_CSD__2[[#This Row],[p1]]*arithmetic_underlying_cor_CSD__2[[#This Row],[p2]]</f>
        <v>6.8200160459402652E-8</v>
      </c>
      <c r="L1210" s="1">
        <v>1209</v>
      </c>
      <c r="M1210" s="1">
        <f>(arithmetic_underlying_cor_CSD__2[[#This Row],[Rank]]/9906756)*0.05</f>
        <v>6.1018965239479003E-6</v>
      </c>
      <c r="N1210" s="1">
        <f>IF(arithmetic_underlying_cor_CSD__2[[#This Row],[p1p2]]&lt;arithmetic_underlying_cor_CSD__2[[#This Row],[Benjamini]],1,0)</f>
        <v>1</v>
      </c>
    </row>
    <row r="1211" spans="1:14" x14ac:dyDescent="0.35">
      <c r="A1211" s="1" t="s">
        <v>137</v>
      </c>
      <c r="B1211" s="1" t="s">
        <v>231</v>
      </c>
      <c r="C1211" s="1">
        <v>-0.43668740287800001</v>
      </c>
      <c r="D1211" s="1">
        <v>-1.00900034826E-2</v>
      </c>
      <c r="E1211" s="1" t="s">
        <v>16</v>
      </c>
      <c r="F1211" s="1">
        <v>-0.43668740287800001</v>
      </c>
      <c r="G1211" s="1">
        <f>ABS(arithmetic_underlying_cor_CSD__2[[#This Row],[rho_BP]])*SQRT(139-2)/SQRT(1-ABS(arithmetic_underlying_cor_CSD__2[[#This Row],[rho_BP]])^2)</f>
        <v>5.6816578123225705</v>
      </c>
      <c r="H1211" s="1">
        <f>ABS(arithmetic_underlying_cor_CSD__2[[#This Row],[rho_ctrl]])*SQRT(201-2)/SQRT(1-ABS(arithmetic_underlying_cor_CSD__2[[#This Row],[rho_ctrl]])^2)</f>
        <v>0.14234426125177382</v>
      </c>
      <c r="I1211" s="1">
        <f xml:space="preserve"> _xlfn.T.DIST.2T(arithmetic_underlying_cor_CSD__2[[#This Row],[t1]],139-2)</f>
        <v>7.6892721142232627E-8</v>
      </c>
      <c r="J1211" s="1">
        <f xml:space="preserve"> _xlfn.T.DIST.2T(arithmetic_underlying_cor_CSD__2[[#This Row],[t2]],201-2)</f>
        <v>0.88695209957843901</v>
      </c>
      <c r="K1211" s="1">
        <f>arithmetic_underlying_cor_CSD__2[[#This Row],[p1]]*arithmetic_underlying_cor_CSD__2[[#This Row],[p2]]</f>
        <v>6.8200160459402652E-8</v>
      </c>
      <c r="L1211" s="1">
        <v>1210</v>
      </c>
      <c r="M1211" s="1">
        <f>(arithmetic_underlying_cor_CSD__2[[#This Row],[Rank]]/9906756)*0.05</f>
        <v>6.1069435847617533E-6</v>
      </c>
      <c r="N1211" s="1">
        <f>IF(arithmetic_underlying_cor_CSD__2[[#This Row],[p1p2]]&lt;arithmetic_underlying_cor_CSD__2[[#This Row],[Benjamini]],1,0)</f>
        <v>1</v>
      </c>
    </row>
    <row r="1212" spans="1:14" x14ac:dyDescent="0.35">
      <c r="A1212" s="1" t="s">
        <v>287</v>
      </c>
      <c r="B1212" s="1" t="s">
        <v>288</v>
      </c>
      <c r="C1212" s="1">
        <v>0.437214568345</v>
      </c>
      <c r="D1212" s="1">
        <v>-4.7314492537300001E-3</v>
      </c>
      <c r="E1212" s="1" t="s">
        <v>16</v>
      </c>
      <c r="F1212" s="1">
        <v>0.437214568345</v>
      </c>
      <c r="G1212" s="1">
        <f>ABS(arithmetic_underlying_cor_CSD__2[[#This Row],[rho_BP]])*SQRT(139-2)/SQRT(1-ABS(arithmetic_underlying_cor_CSD__2[[#This Row],[rho_BP]])^2)</f>
        <v>5.6901364297931067</v>
      </c>
      <c r="H1212" s="1">
        <f>ABS(arithmetic_underlying_cor_CSD__2[[#This Row],[rho_ctrl]])*SQRT(201-2)/SQRT(1-ABS(arithmetic_underlying_cor_CSD__2[[#This Row],[rho_ctrl]])^2)</f>
        <v>6.6746052536729342E-2</v>
      </c>
      <c r="I1212" s="1">
        <f xml:space="preserve"> _xlfn.T.DIST.2T(arithmetic_underlying_cor_CSD__2[[#This Row],[t1]],139-2)</f>
        <v>7.3868030914347913E-8</v>
      </c>
      <c r="J1212" s="1">
        <f xml:space="preserve"> _xlfn.T.DIST.2T(arithmetic_underlying_cor_CSD__2[[#This Row],[t2]],201-2)</f>
        <v>0.94685088150833885</v>
      </c>
      <c r="K1212" s="1">
        <f>arithmetic_underlying_cor_CSD__2[[#This Row],[p1]]*arithmetic_underlying_cor_CSD__2[[#This Row],[p2]]</f>
        <v>6.9942010186535543E-8</v>
      </c>
      <c r="L1212" s="1">
        <v>1211</v>
      </c>
      <c r="M1212" s="1">
        <f>(arithmetic_underlying_cor_CSD__2[[#This Row],[Rank]]/9906756)*0.05</f>
        <v>6.1119906455756046E-6</v>
      </c>
      <c r="N1212" s="1">
        <f>IF(arithmetic_underlying_cor_CSD__2[[#This Row],[p1p2]]&lt;arithmetic_underlying_cor_CSD__2[[#This Row],[Benjamini]],1,0)</f>
        <v>1</v>
      </c>
    </row>
    <row r="1213" spans="1:14" x14ac:dyDescent="0.35">
      <c r="A1213" s="1" t="s">
        <v>288</v>
      </c>
      <c r="B1213" s="1" t="s">
        <v>287</v>
      </c>
      <c r="C1213" s="1">
        <v>0.437214568345</v>
      </c>
      <c r="D1213" s="1">
        <v>-4.7314492537300001E-3</v>
      </c>
      <c r="E1213" s="1" t="s">
        <v>16</v>
      </c>
      <c r="F1213" s="1">
        <v>0.437214568345</v>
      </c>
      <c r="G1213" s="1">
        <f>ABS(arithmetic_underlying_cor_CSD__2[[#This Row],[rho_BP]])*SQRT(139-2)/SQRT(1-ABS(arithmetic_underlying_cor_CSD__2[[#This Row],[rho_BP]])^2)</f>
        <v>5.6901364297931067</v>
      </c>
      <c r="H1213" s="1">
        <f>ABS(arithmetic_underlying_cor_CSD__2[[#This Row],[rho_ctrl]])*SQRT(201-2)/SQRT(1-ABS(arithmetic_underlying_cor_CSD__2[[#This Row],[rho_ctrl]])^2)</f>
        <v>6.6746052536729342E-2</v>
      </c>
      <c r="I1213" s="1">
        <f xml:space="preserve"> _xlfn.T.DIST.2T(arithmetic_underlying_cor_CSD__2[[#This Row],[t1]],139-2)</f>
        <v>7.3868030914347913E-8</v>
      </c>
      <c r="J1213" s="1">
        <f xml:space="preserve"> _xlfn.T.DIST.2T(arithmetic_underlying_cor_CSD__2[[#This Row],[t2]],201-2)</f>
        <v>0.94685088150833885</v>
      </c>
      <c r="K1213" s="1">
        <f>arithmetic_underlying_cor_CSD__2[[#This Row],[p1]]*arithmetic_underlying_cor_CSD__2[[#This Row],[p2]]</f>
        <v>6.9942010186535543E-8</v>
      </c>
      <c r="L1213" s="1">
        <v>1212</v>
      </c>
      <c r="M1213" s="1">
        <f>(arithmetic_underlying_cor_CSD__2[[#This Row],[Rank]]/9906756)*0.05</f>
        <v>6.1170377063894584E-6</v>
      </c>
      <c r="N1213" s="1">
        <f>IF(arithmetic_underlying_cor_CSD__2[[#This Row],[p1p2]]&lt;arithmetic_underlying_cor_CSD__2[[#This Row],[Benjamini]],1,0)</f>
        <v>1</v>
      </c>
    </row>
    <row r="1214" spans="1:14" x14ac:dyDescent="0.35">
      <c r="A1214" s="1" t="s">
        <v>117</v>
      </c>
      <c r="B1214" s="1" t="s">
        <v>118</v>
      </c>
      <c r="C1214" s="1">
        <v>-0.43736772978400001</v>
      </c>
      <c r="D1214" s="1">
        <v>2.4563447761199999E-3</v>
      </c>
      <c r="E1214" s="1" t="s">
        <v>16</v>
      </c>
      <c r="F1214" s="1">
        <v>-0.43736772978400001</v>
      </c>
      <c r="G1214" s="1">
        <f>ABS(arithmetic_underlying_cor_CSD__2[[#This Row],[rho_BP]])*SQRT(139-2)/SQRT(1-ABS(arithmetic_underlying_cor_CSD__2[[#This Row],[rho_BP]])^2)</f>
        <v>5.6926011463292836</v>
      </c>
      <c r="H1214" s="1">
        <f>ABS(arithmetic_underlying_cor_CSD__2[[#This Row],[rho_ctrl]])*SQRT(201-2)/SQRT(1-ABS(arithmetic_underlying_cor_CSD__2[[#This Row],[rho_ctrl]])^2)</f>
        <v>3.4651111767901872E-2</v>
      </c>
      <c r="I1214" s="1">
        <f xml:space="preserve"> _xlfn.T.DIST.2T(arithmetic_underlying_cor_CSD__2[[#This Row],[t1]],139-2)</f>
        <v>7.3010829225302895E-8</v>
      </c>
      <c r="J1214" s="1">
        <f xml:space="preserve"> _xlfn.T.DIST.2T(arithmetic_underlying_cor_CSD__2[[#This Row],[t2]],201-2)</f>
        <v>0.9723926766484432</v>
      </c>
      <c r="K1214" s="1">
        <f>arithmetic_underlying_cor_CSD__2[[#This Row],[p1]]*arithmetic_underlying_cor_CSD__2[[#This Row],[p2]]</f>
        <v>7.099519565471466E-8</v>
      </c>
      <c r="L1214" s="1">
        <v>1213</v>
      </c>
      <c r="M1214" s="1">
        <f>(arithmetic_underlying_cor_CSD__2[[#This Row],[Rank]]/9906756)*0.05</f>
        <v>6.1220847672033113E-6</v>
      </c>
      <c r="N1214" s="1">
        <f>IF(arithmetic_underlying_cor_CSD__2[[#This Row],[p1p2]]&lt;arithmetic_underlying_cor_CSD__2[[#This Row],[Benjamini]],1,0)</f>
        <v>1</v>
      </c>
    </row>
    <row r="1215" spans="1:14" x14ac:dyDescent="0.35">
      <c r="A1215" s="1" t="s">
        <v>118</v>
      </c>
      <c r="B1215" s="1" t="s">
        <v>117</v>
      </c>
      <c r="C1215" s="1">
        <v>-0.43736772978400001</v>
      </c>
      <c r="D1215" s="1">
        <v>2.4563447761199999E-3</v>
      </c>
      <c r="E1215" s="1" t="s">
        <v>16</v>
      </c>
      <c r="F1215" s="1">
        <v>-0.43736772978400001</v>
      </c>
      <c r="G1215" s="1">
        <f>ABS(arithmetic_underlying_cor_CSD__2[[#This Row],[rho_BP]])*SQRT(139-2)/SQRT(1-ABS(arithmetic_underlying_cor_CSD__2[[#This Row],[rho_BP]])^2)</f>
        <v>5.6926011463292836</v>
      </c>
      <c r="H1215" s="1">
        <f>ABS(arithmetic_underlying_cor_CSD__2[[#This Row],[rho_ctrl]])*SQRT(201-2)/SQRT(1-ABS(arithmetic_underlying_cor_CSD__2[[#This Row],[rho_ctrl]])^2)</f>
        <v>3.4651111767901872E-2</v>
      </c>
      <c r="I1215" s="1">
        <f xml:space="preserve"> _xlfn.T.DIST.2T(arithmetic_underlying_cor_CSD__2[[#This Row],[t1]],139-2)</f>
        <v>7.3010829225302895E-8</v>
      </c>
      <c r="J1215" s="1">
        <f xml:space="preserve"> _xlfn.T.DIST.2T(arithmetic_underlying_cor_CSD__2[[#This Row],[t2]],201-2)</f>
        <v>0.9723926766484432</v>
      </c>
      <c r="K1215" s="1">
        <f>arithmetic_underlying_cor_CSD__2[[#This Row],[p1]]*arithmetic_underlying_cor_CSD__2[[#This Row],[p2]]</f>
        <v>7.099519565471466E-8</v>
      </c>
      <c r="L1215" s="1">
        <v>1214</v>
      </c>
      <c r="M1215" s="1">
        <f>(arithmetic_underlying_cor_CSD__2[[#This Row],[Rank]]/9906756)*0.05</f>
        <v>6.1271318280171634E-6</v>
      </c>
      <c r="N1215" s="1">
        <f>IF(arithmetic_underlying_cor_CSD__2[[#This Row],[p1p2]]&lt;arithmetic_underlying_cor_CSD__2[[#This Row],[Benjamini]],1,0)</f>
        <v>1</v>
      </c>
    </row>
    <row r="1216" spans="1:14" x14ac:dyDescent="0.35">
      <c r="A1216" s="1" t="s">
        <v>433</v>
      </c>
      <c r="B1216" s="1" t="s">
        <v>434</v>
      </c>
      <c r="C1216" s="1">
        <v>-0.43568572661900001</v>
      </c>
      <c r="D1216" s="1">
        <v>-1.0821478607E-2</v>
      </c>
      <c r="E1216" s="1" t="s">
        <v>16</v>
      </c>
      <c r="F1216" s="1">
        <v>-0.43568572661900001</v>
      </c>
      <c r="G1216" s="1">
        <f>ABS(arithmetic_underlying_cor_CSD__2[[#This Row],[rho_BP]])*SQRT(139-2)/SQRT(1-ABS(arithmetic_underlying_cor_CSD__2[[#This Row],[rho_BP]])^2)</f>
        <v>5.6655673549148959</v>
      </c>
      <c r="H1216" s="1">
        <f>ABS(arithmetic_underlying_cor_CSD__2[[#This Row],[rho_ctrl]])*SQRT(201-2)/SQRT(1-ABS(arithmetic_underlying_cor_CSD__2[[#This Row],[rho_ctrl]])^2)</f>
        <v>0.15266468073312298</v>
      </c>
      <c r="I1216" s="1">
        <f xml:space="preserve"> _xlfn.T.DIST.2T(arithmetic_underlying_cor_CSD__2[[#This Row],[t1]],139-2)</f>
        <v>8.2969881594831296E-8</v>
      </c>
      <c r="J1216" s="1">
        <f xml:space="preserve"> _xlfn.T.DIST.2T(arithmetic_underlying_cor_CSD__2[[#This Row],[t2]],201-2)</f>
        <v>0.87881739388239311</v>
      </c>
      <c r="K1216" s="1">
        <f>arithmetic_underlying_cor_CSD__2[[#This Row],[p1]]*arithmetic_underlying_cor_CSD__2[[#This Row],[p2]]</f>
        <v>7.2915375113900373E-8</v>
      </c>
      <c r="L1216" s="1">
        <v>1215</v>
      </c>
      <c r="M1216" s="1">
        <f>(arithmetic_underlying_cor_CSD__2[[#This Row],[Rank]]/9906756)*0.05</f>
        <v>6.1321788888310164E-6</v>
      </c>
      <c r="N1216" s="1">
        <f>IF(arithmetic_underlying_cor_CSD__2[[#This Row],[p1p2]]&lt;arithmetic_underlying_cor_CSD__2[[#This Row],[Benjamini]],1,0)</f>
        <v>1</v>
      </c>
    </row>
    <row r="1217" spans="1:14" x14ac:dyDescent="0.35">
      <c r="A1217" s="1" t="s">
        <v>434</v>
      </c>
      <c r="B1217" s="1" t="s">
        <v>433</v>
      </c>
      <c r="C1217" s="1">
        <v>-0.43568572661900001</v>
      </c>
      <c r="D1217" s="1">
        <v>-1.0821478607E-2</v>
      </c>
      <c r="E1217" s="1" t="s">
        <v>16</v>
      </c>
      <c r="F1217" s="1">
        <v>-0.43568572661900001</v>
      </c>
      <c r="G1217" s="1">
        <f>ABS(arithmetic_underlying_cor_CSD__2[[#This Row],[rho_BP]])*SQRT(139-2)/SQRT(1-ABS(arithmetic_underlying_cor_CSD__2[[#This Row],[rho_BP]])^2)</f>
        <v>5.6655673549148959</v>
      </c>
      <c r="H1217" s="1">
        <f>ABS(arithmetic_underlying_cor_CSD__2[[#This Row],[rho_ctrl]])*SQRT(201-2)/SQRT(1-ABS(arithmetic_underlying_cor_CSD__2[[#This Row],[rho_ctrl]])^2)</f>
        <v>0.15266468073312298</v>
      </c>
      <c r="I1217" s="1">
        <f xml:space="preserve"> _xlfn.T.DIST.2T(arithmetic_underlying_cor_CSD__2[[#This Row],[t1]],139-2)</f>
        <v>8.2969881594831296E-8</v>
      </c>
      <c r="J1217" s="1">
        <f xml:space="preserve"> _xlfn.T.DIST.2T(arithmetic_underlying_cor_CSD__2[[#This Row],[t2]],201-2)</f>
        <v>0.87881739388239311</v>
      </c>
      <c r="K1217" s="1">
        <f>arithmetic_underlying_cor_CSD__2[[#This Row],[p1]]*arithmetic_underlying_cor_CSD__2[[#This Row],[p2]]</f>
        <v>7.2915375113900373E-8</v>
      </c>
      <c r="L1217" s="1">
        <v>1216</v>
      </c>
      <c r="M1217" s="1">
        <f>(arithmetic_underlying_cor_CSD__2[[#This Row],[Rank]]/9906756)*0.05</f>
        <v>6.1372259496448685E-6</v>
      </c>
      <c r="N1217" s="1">
        <f>IF(arithmetic_underlying_cor_CSD__2[[#This Row],[p1p2]]&lt;arithmetic_underlying_cor_CSD__2[[#This Row],[Benjamini]],1,0)</f>
        <v>1</v>
      </c>
    </row>
    <row r="1218" spans="1:14" x14ac:dyDescent="0.35">
      <c r="A1218" s="1" t="s">
        <v>29</v>
      </c>
      <c r="B1218" s="1" t="s">
        <v>38</v>
      </c>
      <c r="C1218" s="1">
        <v>0.43543497122300001</v>
      </c>
      <c r="D1218" s="1">
        <v>-1.13235545274E-2</v>
      </c>
      <c r="E1218" s="1" t="s">
        <v>16</v>
      </c>
      <c r="F1218" s="1">
        <v>0.43543497122300001</v>
      </c>
      <c r="G1218" s="1">
        <f>ABS(arithmetic_underlying_cor_CSD__2[[#This Row],[rho_BP]])*SQRT(139-2)/SQRT(1-ABS(arithmetic_underlying_cor_CSD__2[[#This Row],[rho_BP]])^2)</f>
        <v>5.661543409077078</v>
      </c>
      <c r="H1218" s="1">
        <f>ABS(arithmetic_underlying_cor_CSD__2[[#This Row],[rho_ctrl]])*SQRT(201-2)/SQRT(1-ABS(arithmetic_underlying_cor_CSD__2[[#This Row],[rho_ctrl]])^2)</f>
        <v>0.15974863611337792</v>
      </c>
      <c r="I1218" s="1">
        <f xml:space="preserve"> _xlfn.T.DIST.2T(arithmetic_underlying_cor_CSD__2[[#This Row],[t1]],139-2)</f>
        <v>8.4561702692275717E-8</v>
      </c>
      <c r="J1218" s="1">
        <f xml:space="preserve"> _xlfn.T.DIST.2T(arithmetic_underlying_cor_CSD__2[[#This Row],[t2]],201-2)</f>
        <v>0.87324111366112089</v>
      </c>
      <c r="K1218" s="1">
        <f>arithmetic_underlying_cor_CSD__2[[#This Row],[p1]]*arithmetic_underlying_cor_CSD__2[[#This Row],[p2]]</f>
        <v>7.384275543208345E-8</v>
      </c>
      <c r="L1218" s="1">
        <v>1217</v>
      </c>
      <c r="M1218" s="1">
        <f>(arithmetic_underlying_cor_CSD__2[[#This Row],[Rank]]/9906756)*0.05</f>
        <v>6.1422730104587223E-6</v>
      </c>
      <c r="N1218" s="1">
        <f>IF(arithmetic_underlying_cor_CSD__2[[#This Row],[p1p2]]&lt;arithmetic_underlying_cor_CSD__2[[#This Row],[Benjamini]],1,0)</f>
        <v>1</v>
      </c>
    </row>
    <row r="1219" spans="1:14" x14ac:dyDescent="0.35">
      <c r="A1219" s="1" t="s">
        <v>38</v>
      </c>
      <c r="B1219" s="1" t="s">
        <v>29</v>
      </c>
      <c r="C1219" s="1">
        <v>0.43543497122300001</v>
      </c>
      <c r="D1219" s="1">
        <v>-1.13235545274E-2</v>
      </c>
      <c r="E1219" s="1" t="s">
        <v>16</v>
      </c>
      <c r="F1219" s="1">
        <v>0.43543497122300001</v>
      </c>
      <c r="G1219" s="1">
        <f>ABS(arithmetic_underlying_cor_CSD__2[[#This Row],[rho_BP]])*SQRT(139-2)/SQRT(1-ABS(arithmetic_underlying_cor_CSD__2[[#This Row],[rho_BP]])^2)</f>
        <v>5.661543409077078</v>
      </c>
      <c r="H1219" s="1">
        <f>ABS(arithmetic_underlying_cor_CSD__2[[#This Row],[rho_ctrl]])*SQRT(201-2)/SQRT(1-ABS(arithmetic_underlying_cor_CSD__2[[#This Row],[rho_ctrl]])^2)</f>
        <v>0.15974863611337792</v>
      </c>
      <c r="I1219" s="1">
        <f xml:space="preserve"> _xlfn.T.DIST.2T(arithmetic_underlying_cor_CSD__2[[#This Row],[t1]],139-2)</f>
        <v>8.4561702692275717E-8</v>
      </c>
      <c r="J1219" s="1">
        <f xml:space="preserve"> _xlfn.T.DIST.2T(arithmetic_underlying_cor_CSD__2[[#This Row],[t2]],201-2)</f>
        <v>0.87324111366112089</v>
      </c>
      <c r="K1219" s="1">
        <f>arithmetic_underlying_cor_CSD__2[[#This Row],[p1]]*arithmetic_underlying_cor_CSD__2[[#This Row],[p2]]</f>
        <v>7.384275543208345E-8</v>
      </c>
      <c r="L1219" s="1">
        <v>1218</v>
      </c>
      <c r="M1219" s="1">
        <f>(arithmetic_underlying_cor_CSD__2[[#This Row],[Rank]]/9906756)*0.05</f>
        <v>6.1473200712725736E-6</v>
      </c>
      <c r="N1219" s="1">
        <f>IF(arithmetic_underlying_cor_CSD__2[[#This Row],[p1p2]]&lt;arithmetic_underlying_cor_CSD__2[[#This Row],[Benjamini]],1,0)</f>
        <v>1</v>
      </c>
    </row>
    <row r="1220" spans="1:14" x14ac:dyDescent="0.35">
      <c r="A1220" s="1" t="s">
        <v>568</v>
      </c>
      <c r="B1220" s="1" t="s">
        <v>569</v>
      </c>
      <c r="C1220" s="1">
        <v>-0.43605974820100002</v>
      </c>
      <c r="D1220" s="1">
        <v>5.0507417910400001E-3</v>
      </c>
      <c r="E1220" s="1" t="s">
        <v>16</v>
      </c>
      <c r="F1220" s="1">
        <v>-0.43605974820100002</v>
      </c>
      <c r="G1220" s="1">
        <f>ABS(arithmetic_underlying_cor_CSD__2[[#This Row],[rho_BP]])*SQRT(139-2)/SQRT(1-ABS(arithmetic_underlying_cor_CSD__2[[#This Row],[rho_BP]])^2)</f>
        <v>5.6715724157243557</v>
      </c>
      <c r="H1220" s="1">
        <f>ABS(arithmetic_underlying_cor_CSD__2[[#This Row],[rho_ctrl]])*SQRT(201-2)/SQRT(1-ABS(arithmetic_underlying_cor_CSD__2[[#This Row],[rho_ctrl]])^2)</f>
        <v>7.1250389751921092E-2</v>
      </c>
      <c r="I1220" s="1">
        <f xml:space="preserve"> _xlfn.T.DIST.2T(arithmetic_underlying_cor_CSD__2[[#This Row],[t1]],139-2)</f>
        <v>8.0648763063195338E-8</v>
      </c>
      <c r="J1220" s="1">
        <f xml:space="preserve"> _xlfn.T.DIST.2T(arithmetic_underlying_cor_CSD__2[[#This Row],[t2]],201-2)</f>
        <v>0.94327003232766748</v>
      </c>
      <c r="K1220" s="1">
        <f>arithmetic_underlying_cor_CSD__2[[#This Row],[p1]]*arithmetic_underlying_cor_CSD__2[[#This Row],[p2]]</f>
        <v>7.6073561341806665E-8</v>
      </c>
      <c r="L1220" s="1">
        <v>1219</v>
      </c>
      <c r="M1220" s="1">
        <f>(arithmetic_underlying_cor_CSD__2[[#This Row],[Rank]]/9906756)*0.05</f>
        <v>6.1523671320864274E-6</v>
      </c>
      <c r="N1220" s="1">
        <f>IF(arithmetic_underlying_cor_CSD__2[[#This Row],[p1p2]]&lt;arithmetic_underlying_cor_CSD__2[[#This Row],[Benjamini]],1,0)</f>
        <v>1</v>
      </c>
    </row>
    <row r="1221" spans="1:14" x14ac:dyDescent="0.35">
      <c r="A1221" s="1" t="s">
        <v>569</v>
      </c>
      <c r="B1221" s="1" t="s">
        <v>568</v>
      </c>
      <c r="C1221" s="1">
        <v>-0.43605974820100002</v>
      </c>
      <c r="D1221" s="1">
        <v>5.0507417910400001E-3</v>
      </c>
      <c r="E1221" s="1" t="s">
        <v>16</v>
      </c>
      <c r="F1221" s="1">
        <v>-0.43605974820100002</v>
      </c>
      <c r="G1221" s="1">
        <f>ABS(arithmetic_underlying_cor_CSD__2[[#This Row],[rho_BP]])*SQRT(139-2)/SQRT(1-ABS(arithmetic_underlying_cor_CSD__2[[#This Row],[rho_BP]])^2)</f>
        <v>5.6715724157243557</v>
      </c>
      <c r="H1221" s="1">
        <f>ABS(arithmetic_underlying_cor_CSD__2[[#This Row],[rho_ctrl]])*SQRT(201-2)/SQRT(1-ABS(arithmetic_underlying_cor_CSD__2[[#This Row],[rho_ctrl]])^2)</f>
        <v>7.1250389751921092E-2</v>
      </c>
      <c r="I1221" s="1">
        <f xml:space="preserve"> _xlfn.T.DIST.2T(arithmetic_underlying_cor_CSD__2[[#This Row],[t1]],139-2)</f>
        <v>8.0648763063195338E-8</v>
      </c>
      <c r="J1221" s="1">
        <f xml:space="preserve"> _xlfn.T.DIST.2T(arithmetic_underlying_cor_CSD__2[[#This Row],[t2]],201-2)</f>
        <v>0.94327003232766748</v>
      </c>
      <c r="K1221" s="1">
        <f>arithmetic_underlying_cor_CSD__2[[#This Row],[p1]]*arithmetic_underlying_cor_CSD__2[[#This Row],[p2]]</f>
        <v>7.6073561341806665E-8</v>
      </c>
      <c r="L1221" s="1">
        <v>1220</v>
      </c>
      <c r="M1221" s="1">
        <f>(arithmetic_underlying_cor_CSD__2[[#This Row],[Rank]]/9906756)*0.05</f>
        <v>6.1574141929002795E-6</v>
      </c>
      <c r="N1221" s="1">
        <f>IF(arithmetic_underlying_cor_CSD__2[[#This Row],[p1p2]]&lt;arithmetic_underlying_cor_CSD__2[[#This Row],[Benjamini]],1,0)</f>
        <v>1</v>
      </c>
    </row>
    <row r="1222" spans="1:14" x14ac:dyDescent="0.35">
      <c r="A1222" s="1" t="s">
        <v>276</v>
      </c>
      <c r="B1222" s="1" t="s">
        <v>277</v>
      </c>
      <c r="C1222" s="1">
        <v>-0.436361294964</v>
      </c>
      <c r="D1222" s="1">
        <v>-2.02369154229E-4</v>
      </c>
      <c r="E1222" s="1" t="s">
        <v>16</v>
      </c>
      <c r="F1222" s="1">
        <v>-0.436361294964</v>
      </c>
      <c r="G1222" s="1">
        <f>ABS(arithmetic_underlying_cor_CSD__2[[#This Row],[rho_BP]])*SQRT(139-2)/SQRT(1-ABS(arithmetic_underlying_cor_CSD__2[[#This Row],[rho_BP]])^2)</f>
        <v>5.6764165074883373</v>
      </c>
      <c r="H1222" s="1">
        <f>ABS(arithmetic_underlying_cor_CSD__2[[#This Row],[rho_ctrl]])*SQRT(201-2)/SQRT(1-ABS(arithmetic_underlying_cor_CSD__2[[#This Row],[rho_ctrl]])^2)</f>
        <v>2.8547682875928442E-3</v>
      </c>
      <c r="I1222" s="1">
        <f xml:space="preserve"> _xlfn.T.DIST.2T(arithmetic_underlying_cor_CSD__2[[#This Row],[t1]],139-2)</f>
        <v>7.8822816399291779E-8</v>
      </c>
      <c r="J1222" s="1">
        <f xml:space="preserve"> _xlfn.T.DIST.2T(arithmetic_underlying_cor_CSD__2[[#This Row],[t2]],201-2)</f>
        <v>0.99772508728250986</v>
      </c>
      <c r="K1222" s="1">
        <f>arithmetic_underlying_cor_CSD__2[[#This Row],[p1]]*arithmetic_underlying_cor_CSD__2[[#This Row],[p2]]</f>
        <v>7.864350137183664E-8</v>
      </c>
      <c r="L1222" s="1">
        <v>1221</v>
      </c>
      <c r="M1222" s="1">
        <f>(arithmetic_underlying_cor_CSD__2[[#This Row],[Rank]]/9906756)*0.05</f>
        <v>6.1624612537141324E-6</v>
      </c>
      <c r="N1222" s="1">
        <f>IF(arithmetic_underlying_cor_CSD__2[[#This Row],[p1p2]]&lt;arithmetic_underlying_cor_CSD__2[[#This Row],[Benjamini]],1,0)</f>
        <v>1</v>
      </c>
    </row>
    <row r="1223" spans="1:14" x14ac:dyDescent="0.35">
      <c r="A1223" s="1" t="s">
        <v>277</v>
      </c>
      <c r="B1223" s="1" t="s">
        <v>276</v>
      </c>
      <c r="C1223" s="1">
        <v>-0.436361294964</v>
      </c>
      <c r="D1223" s="1">
        <v>-2.02369154229E-4</v>
      </c>
      <c r="E1223" s="1" t="s">
        <v>16</v>
      </c>
      <c r="F1223" s="1">
        <v>-0.436361294964</v>
      </c>
      <c r="G1223" s="1">
        <f>ABS(arithmetic_underlying_cor_CSD__2[[#This Row],[rho_BP]])*SQRT(139-2)/SQRT(1-ABS(arithmetic_underlying_cor_CSD__2[[#This Row],[rho_BP]])^2)</f>
        <v>5.6764165074883373</v>
      </c>
      <c r="H1223" s="1">
        <f>ABS(arithmetic_underlying_cor_CSD__2[[#This Row],[rho_ctrl]])*SQRT(201-2)/SQRT(1-ABS(arithmetic_underlying_cor_CSD__2[[#This Row],[rho_ctrl]])^2)</f>
        <v>2.8547682875928442E-3</v>
      </c>
      <c r="I1223" s="1">
        <f xml:space="preserve"> _xlfn.T.DIST.2T(arithmetic_underlying_cor_CSD__2[[#This Row],[t1]],139-2)</f>
        <v>7.8822816399291779E-8</v>
      </c>
      <c r="J1223" s="1">
        <f xml:space="preserve"> _xlfn.T.DIST.2T(arithmetic_underlying_cor_CSD__2[[#This Row],[t2]],201-2)</f>
        <v>0.99772508728250986</v>
      </c>
      <c r="K1223" s="1">
        <f>arithmetic_underlying_cor_CSD__2[[#This Row],[p1]]*arithmetic_underlying_cor_CSD__2[[#This Row],[p2]]</f>
        <v>7.864350137183664E-8</v>
      </c>
      <c r="L1223" s="1">
        <v>1222</v>
      </c>
      <c r="M1223" s="1">
        <f>(arithmetic_underlying_cor_CSD__2[[#This Row],[Rank]]/9906756)*0.05</f>
        <v>6.1675083145279854E-6</v>
      </c>
      <c r="N1223" s="1">
        <f>IF(arithmetic_underlying_cor_CSD__2[[#This Row],[p1p2]]&lt;arithmetic_underlying_cor_CSD__2[[#This Row],[Benjamini]],1,0)</f>
        <v>1</v>
      </c>
    </row>
    <row r="1224" spans="1:14" x14ac:dyDescent="0.35">
      <c r="A1224" s="1" t="s">
        <v>510</v>
      </c>
      <c r="B1224" s="1" t="s">
        <v>512</v>
      </c>
      <c r="C1224" s="1">
        <v>0.23732530215799999</v>
      </c>
      <c r="D1224" s="1">
        <v>-0.29906453432800001</v>
      </c>
      <c r="E1224" s="1" t="s">
        <v>32</v>
      </c>
      <c r="F1224" s="1">
        <v>0.23732530215799999</v>
      </c>
      <c r="G1224" s="1">
        <f>ABS(arithmetic_underlying_cor_CSD__2[[#This Row],[rho_BP]])*SQRT(139-2)/SQRT(1-ABS(arithmetic_underlying_cor_CSD__2[[#This Row],[rho_BP]])^2)</f>
        <v>2.8595171775155834</v>
      </c>
      <c r="H1224" s="1">
        <f>ABS(arithmetic_underlying_cor_CSD__2[[#This Row],[rho_ctrl]])*SQRT(201-2)/SQRT(1-ABS(arithmetic_underlying_cor_CSD__2[[#This Row],[rho_ctrl]])^2)</f>
        <v>4.4211685430696264</v>
      </c>
      <c r="I1224" s="1">
        <f xml:space="preserve"> _xlfn.T.DIST.2T(arithmetic_underlying_cor_CSD__2[[#This Row],[t1]],139-2)</f>
        <v>4.9072041504234854E-3</v>
      </c>
      <c r="J1224" s="1">
        <f xml:space="preserve"> _xlfn.T.DIST.2T(arithmetic_underlying_cor_CSD__2[[#This Row],[t2]],201-2)</f>
        <v>1.6131443239394757E-5</v>
      </c>
      <c r="K1224" s="1">
        <f>arithmetic_underlying_cor_CSD__2[[#This Row],[p1]]*arithmetic_underlying_cor_CSD__2[[#This Row],[p2]]</f>
        <v>7.9160285216678827E-8</v>
      </c>
      <c r="L1224" s="1">
        <v>1223</v>
      </c>
      <c r="M1224" s="1">
        <f>(arithmetic_underlying_cor_CSD__2[[#This Row],[Rank]]/9906756)*0.05</f>
        <v>6.1725553753418375E-6</v>
      </c>
      <c r="N1224" s="1">
        <f>IF(arithmetic_underlying_cor_CSD__2[[#This Row],[p1p2]]&lt;arithmetic_underlying_cor_CSD__2[[#This Row],[Benjamini]],1,0)</f>
        <v>1</v>
      </c>
    </row>
    <row r="1225" spans="1:14" x14ac:dyDescent="0.35">
      <c r="A1225" s="1" t="s">
        <v>512</v>
      </c>
      <c r="B1225" s="1" t="s">
        <v>510</v>
      </c>
      <c r="C1225" s="1">
        <v>0.23732530215799999</v>
      </c>
      <c r="D1225" s="1">
        <v>-0.29906453432800001</v>
      </c>
      <c r="E1225" s="1" t="s">
        <v>32</v>
      </c>
      <c r="F1225" s="1">
        <v>0.23732530215799999</v>
      </c>
      <c r="G1225" s="1">
        <f>ABS(arithmetic_underlying_cor_CSD__2[[#This Row],[rho_BP]])*SQRT(139-2)/SQRT(1-ABS(arithmetic_underlying_cor_CSD__2[[#This Row],[rho_BP]])^2)</f>
        <v>2.8595171775155834</v>
      </c>
      <c r="H1225" s="1">
        <f>ABS(arithmetic_underlying_cor_CSD__2[[#This Row],[rho_ctrl]])*SQRT(201-2)/SQRT(1-ABS(arithmetic_underlying_cor_CSD__2[[#This Row],[rho_ctrl]])^2)</f>
        <v>4.4211685430696264</v>
      </c>
      <c r="I1225" s="1">
        <f xml:space="preserve"> _xlfn.T.DIST.2T(arithmetic_underlying_cor_CSD__2[[#This Row],[t1]],139-2)</f>
        <v>4.9072041504234854E-3</v>
      </c>
      <c r="J1225" s="1">
        <f xml:space="preserve"> _xlfn.T.DIST.2T(arithmetic_underlying_cor_CSD__2[[#This Row],[t2]],201-2)</f>
        <v>1.6131443239394757E-5</v>
      </c>
      <c r="K1225" s="1">
        <f>arithmetic_underlying_cor_CSD__2[[#This Row],[p1]]*arithmetic_underlying_cor_CSD__2[[#This Row],[p2]]</f>
        <v>7.9160285216678827E-8</v>
      </c>
      <c r="L1225" s="1">
        <v>1224</v>
      </c>
      <c r="M1225" s="1">
        <f>(arithmetic_underlying_cor_CSD__2[[#This Row],[Rank]]/9906756)*0.05</f>
        <v>6.1776024361556913E-6</v>
      </c>
      <c r="N1225" s="1">
        <f>IF(arithmetic_underlying_cor_CSD__2[[#This Row],[p1p2]]&lt;arithmetic_underlying_cor_CSD__2[[#This Row],[Benjamini]],1,0)</f>
        <v>1</v>
      </c>
    </row>
    <row r="1226" spans="1:14" x14ac:dyDescent="0.35">
      <c r="A1226" s="1" t="s">
        <v>463</v>
      </c>
      <c r="B1226" s="1" t="s">
        <v>466</v>
      </c>
      <c r="C1226" s="1">
        <v>-0.43544810791400002</v>
      </c>
      <c r="D1226" s="1">
        <v>4.5369613432799999E-3</v>
      </c>
      <c r="E1226" s="1" t="s">
        <v>16</v>
      </c>
      <c r="F1226" s="1">
        <v>-0.43544810791400002</v>
      </c>
      <c r="G1226" s="1">
        <f>ABS(arithmetic_underlying_cor_CSD__2[[#This Row],[rho_BP]])*SQRT(139-2)/SQRT(1-ABS(arithmetic_underlying_cor_CSD__2[[#This Row],[rho_BP]])^2)</f>
        <v>5.6617541770521811</v>
      </c>
      <c r="H1226" s="1">
        <f>ABS(arithmetic_underlying_cor_CSD__2[[#This Row],[rho_ctrl]])*SQRT(201-2)/SQRT(1-ABS(arithmetic_underlying_cor_CSD__2[[#This Row],[rho_ctrl]])^2)</f>
        <v>6.4002374536013124E-2</v>
      </c>
      <c r="I1226" s="1">
        <f xml:space="preserve"> _xlfn.T.DIST.2T(arithmetic_underlying_cor_CSD__2[[#This Row],[t1]],139-2)</f>
        <v>8.4477588772829008E-8</v>
      </c>
      <c r="J1226" s="1">
        <f xml:space="preserve"> _xlfn.T.DIST.2T(arithmetic_underlying_cor_CSD__2[[#This Row],[t2]],201-2)</f>
        <v>0.94903258023262071</v>
      </c>
      <c r="K1226" s="1">
        <f>arithmetic_underlying_cor_CSD__2[[#This Row],[p1]]*arithmetic_underlying_cor_CSD__2[[#This Row],[p2]]</f>
        <v>8.0171984044908184E-8</v>
      </c>
      <c r="L1226" s="1">
        <v>1225</v>
      </c>
      <c r="M1226" s="1">
        <f>(arithmetic_underlying_cor_CSD__2[[#This Row],[Rank]]/9906756)*0.05</f>
        <v>6.1826494969695426E-6</v>
      </c>
      <c r="N1226" s="1">
        <f>IF(arithmetic_underlying_cor_CSD__2[[#This Row],[p1p2]]&lt;arithmetic_underlying_cor_CSD__2[[#This Row],[Benjamini]],1,0)</f>
        <v>1</v>
      </c>
    </row>
    <row r="1227" spans="1:14" x14ac:dyDescent="0.35">
      <c r="A1227" s="1" t="s">
        <v>466</v>
      </c>
      <c r="B1227" s="1" t="s">
        <v>463</v>
      </c>
      <c r="C1227" s="1">
        <v>-0.43544810791400002</v>
      </c>
      <c r="D1227" s="1">
        <v>4.5369613432799999E-3</v>
      </c>
      <c r="E1227" s="1" t="s">
        <v>16</v>
      </c>
      <c r="F1227" s="1">
        <v>-0.43544810791400002</v>
      </c>
      <c r="G1227" s="1">
        <f>ABS(arithmetic_underlying_cor_CSD__2[[#This Row],[rho_BP]])*SQRT(139-2)/SQRT(1-ABS(arithmetic_underlying_cor_CSD__2[[#This Row],[rho_BP]])^2)</f>
        <v>5.6617541770521811</v>
      </c>
      <c r="H1227" s="1">
        <f>ABS(arithmetic_underlying_cor_CSD__2[[#This Row],[rho_ctrl]])*SQRT(201-2)/SQRT(1-ABS(arithmetic_underlying_cor_CSD__2[[#This Row],[rho_ctrl]])^2)</f>
        <v>6.4002374536013124E-2</v>
      </c>
      <c r="I1227" s="1">
        <f xml:space="preserve"> _xlfn.T.DIST.2T(arithmetic_underlying_cor_CSD__2[[#This Row],[t1]],139-2)</f>
        <v>8.4477588772829008E-8</v>
      </c>
      <c r="J1227" s="1">
        <f xml:space="preserve"> _xlfn.T.DIST.2T(arithmetic_underlying_cor_CSD__2[[#This Row],[t2]],201-2)</f>
        <v>0.94903258023262071</v>
      </c>
      <c r="K1227" s="1">
        <f>arithmetic_underlying_cor_CSD__2[[#This Row],[p1]]*arithmetic_underlying_cor_CSD__2[[#This Row],[p2]]</f>
        <v>8.0171984044908184E-8</v>
      </c>
      <c r="L1227" s="1">
        <v>1226</v>
      </c>
      <c r="M1227" s="1">
        <f>(arithmetic_underlying_cor_CSD__2[[#This Row],[Rank]]/9906756)*0.05</f>
        <v>6.1876965577833964E-6</v>
      </c>
      <c r="N1227" s="1">
        <f>IF(arithmetic_underlying_cor_CSD__2[[#This Row],[p1p2]]&lt;arithmetic_underlying_cor_CSD__2[[#This Row],[Benjamini]],1,0)</f>
        <v>1</v>
      </c>
    </row>
    <row r="1228" spans="1:14" x14ac:dyDescent="0.35">
      <c r="A1228" s="1" t="s">
        <v>181</v>
      </c>
      <c r="B1228" s="1" t="s">
        <v>183</v>
      </c>
      <c r="C1228" s="1">
        <v>0.43372417266199997</v>
      </c>
      <c r="D1228" s="1">
        <v>9.2089900497499995E-3</v>
      </c>
      <c r="E1228" s="1" t="s">
        <v>16</v>
      </c>
      <c r="F1228" s="1">
        <v>0.43372417266199997</v>
      </c>
      <c r="G1228" s="1">
        <f>ABS(arithmetic_underlying_cor_CSD__2[[#This Row],[rho_BP]])*SQRT(139-2)/SQRT(1-ABS(arithmetic_underlying_cor_CSD__2[[#This Row],[rho_BP]])^2)</f>
        <v>5.6341330087916752</v>
      </c>
      <c r="H1228" s="1">
        <f>ABS(arithmetic_underlying_cor_CSD__2[[#This Row],[rho_ctrl]])*SQRT(201-2)/SQRT(1-ABS(arithmetic_underlying_cor_CSD__2[[#This Row],[rho_ctrl]])^2)</f>
        <v>0.12991430011143293</v>
      </c>
      <c r="I1228" s="1">
        <f xml:space="preserve"> _xlfn.T.DIST.2T(arithmetic_underlying_cor_CSD__2[[#This Row],[t1]],139-2)</f>
        <v>9.6228726853366867E-8</v>
      </c>
      <c r="J1228" s="1">
        <f xml:space="preserve"> _xlfn.T.DIST.2T(arithmetic_underlying_cor_CSD__2[[#This Row],[t2]],201-2)</f>
        <v>0.89676545332191115</v>
      </c>
      <c r="K1228" s="1">
        <f>arithmetic_underlying_cor_CSD__2[[#This Row],[p1]]*arithmetic_underlying_cor_CSD__2[[#This Row],[p2]]</f>
        <v>8.6294597859249902E-8</v>
      </c>
      <c r="L1228" s="1">
        <v>1227</v>
      </c>
      <c r="M1228" s="1">
        <f>(arithmetic_underlying_cor_CSD__2[[#This Row],[Rank]]/9906756)*0.05</f>
        <v>6.1927436185972485E-6</v>
      </c>
      <c r="N1228" s="1">
        <f>IF(arithmetic_underlying_cor_CSD__2[[#This Row],[p1p2]]&lt;arithmetic_underlying_cor_CSD__2[[#This Row],[Benjamini]],1,0)</f>
        <v>1</v>
      </c>
    </row>
    <row r="1229" spans="1:14" x14ac:dyDescent="0.35">
      <c r="A1229" s="1" t="s">
        <v>183</v>
      </c>
      <c r="B1229" s="1" t="s">
        <v>181</v>
      </c>
      <c r="C1229" s="1">
        <v>0.43372417266199997</v>
      </c>
      <c r="D1229" s="1">
        <v>9.2089900497499995E-3</v>
      </c>
      <c r="E1229" s="1" t="s">
        <v>16</v>
      </c>
      <c r="F1229" s="1">
        <v>0.43372417266199997</v>
      </c>
      <c r="G1229" s="1">
        <f>ABS(arithmetic_underlying_cor_CSD__2[[#This Row],[rho_BP]])*SQRT(139-2)/SQRT(1-ABS(arithmetic_underlying_cor_CSD__2[[#This Row],[rho_BP]])^2)</f>
        <v>5.6341330087916752</v>
      </c>
      <c r="H1229" s="1">
        <f>ABS(arithmetic_underlying_cor_CSD__2[[#This Row],[rho_ctrl]])*SQRT(201-2)/SQRT(1-ABS(arithmetic_underlying_cor_CSD__2[[#This Row],[rho_ctrl]])^2)</f>
        <v>0.12991430011143293</v>
      </c>
      <c r="I1229" s="1">
        <f xml:space="preserve"> _xlfn.T.DIST.2T(arithmetic_underlying_cor_CSD__2[[#This Row],[t1]],139-2)</f>
        <v>9.6228726853366867E-8</v>
      </c>
      <c r="J1229" s="1">
        <f xml:space="preserve"> _xlfn.T.DIST.2T(arithmetic_underlying_cor_CSD__2[[#This Row],[t2]],201-2)</f>
        <v>0.89676545332191115</v>
      </c>
      <c r="K1229" s="1">
        <f>arithmetic_underlying_cor_CSD__2[[#This Row],[p1]]*arithmetic_underlying_cor_CSD__2[[#This Row],[p2]]</f>
        <v>8.6294597859249902E-8</v>
      </c>
      <c r="L1229" s="1">
        <v>1228</v>
      </c>
      <c r="M1229" s="1">
        <f>(arithmetic_underlying_cor_CSD__2[[#This Row],[Rank]]/9906756)*0.05</f>
        <v>6.1977906794111015E-6</v>
      </c>
      <c r="N1229" s="1">
        <f>IF(arithmetic_underlying_cor_CSD__2[[#This Row],[p1p2]]&lt;arithmetic_underlying_cor_CSD__2[[#This Row],[Benjamini]],1,0)</f>
        <v>1</v>
      </c>
    </row>
    <row r="1230" spans="1:14" x14ac:dyDescent="0.35">
      <c r="A1230" s="1" t="s">
        <v>91</v>
      </c>
      <c r="B1230" s="1" t="s">
        <v>92</v>
      </c>
      <c r="C1230" s="1">
        <v>-0.26310655036000002</v>
      </c>
      <c r="D1230" s="1">
        <v>0.28206782587099999</v>
      </c>
      <c r="E1230" s="1" t="s">
        <v>32</v>
      </c>
      <c r="F1230" s="1">
        <v>-0.26310655036000002</v>
      </c>
      <c r="G1230" s="1">
        <f>ABS(arithmetic_underlying_cor_CSD__2[[#This Row],[rho_BP]])*SQRT(139-2)/SQRT(1-ABS(arithmetic_underlying_cor_CSD__2[[#This Row],[rho_BP]])^2)</f>
        <v>3.192049389324823</v>
      </c>
      <c r="H1230" s="1">
        <f>ABS(arithmetic_underlying_cor_CSD__2[[#This Row],[rho_ctrl]])*SQRT(201-2)/SQRT(1-ABS(arithmetic_underlying_cor_CSD__2[[#This Row],[rho_ctrl]])^2)</f>
        <v>4.1474664368676484</v>
      </c>
      <c r="I1230" s="1">
        <f xml:space="preserve"> _xlfn.T.DIST.2T(arithmetic_underlying_cor_CSD__2[[#This Row],[t1]],139-2)</f>
        <v>1.7522646610627741E-3</v>
      </c>
      <c r="J1230" s="1">
        <f xml:space="preserve"> _xlfn.T.DIST.2T(arithmetic_underlying_cor_CSD__2[[#This Row],[t2]],201-2)</f>
        <v>4.9761808825428495E-5</v>
      </c>
      <c r="K1230" s="1">
        <f>arithmetic_underlying_cor_CSD__2[[#This Row],[p1]]*arithmetic_underlying_cor_CSD__2[[#This Row],[p2]]</f>
        <v>8.7195859075360019E-8</v>
      </c>
      <c r="L1230" s="1">
        <v>1229</v>
      </c>
      <c r="M1230" s="1">
        <f>(arithmetic_underlying_cor_CSD__2[[#This Row],[Rank]]/9906756)*0.05</f>
        <v>6.2028377402249536E-6</v>
      </c>
      <c r="N1230" s="1">
        <f>IF(arithmetic_underlying_cor_CSD__2[[#This Row],[p1p2]]&lt;arithmetic_underlying_cor_CSD__2[[#This Row],[Benjamini]],1,0)</f>
        <v>1</v>
      </c>
    </row>
    <row r="1231" spans="1:14" x14ac:dyDescent="0.35">
      <c r="A1231" s="1" t="s">
        <v>92</v>
      </c>
      <c r="B1231" s="1" t="s">
        <v>91</v>
      </c>
      <c r="C1231" s="1">
        <v>-0.26310655036000002</v>
      </c>
      <c r="D1231" s="1">
        <v>0.28206782587099999</v>
      </c>
      <c r="E1231" s="1" t="s">
        <v>32</v>
      </c>
      <c r="F1231" s="1">
        <v>-0.26310655036000002</v>
      </c>
      <c r="G1231" s="1">
        <f>ABS(arithmetic_underlying_cor_CSD__2[[#This Row],[rho_BP]])*SQRT(139-2)/SQRT(1-ABS(arithmetic_underlying_cor_CSD__2[[#This Row],[rho_BP]])^2)</f>
        <v>3.192049389324823</v>
      </c>
      <c r="H1231" s="1">
        <f>ABS(arithmetic_underlying_cor_CSD__2[[#This Row],[rho_ctrl]])*SQRT(201-2)/SQRT(1-ABS(arithmetic_underlying_cor_CSD__2[[#This Row],[rho_ctrl]])^2)</f>
        <v>4.1474664368676484</v>
      </c>
      <c r="I1231" s="1">
        <f xml:space="preserve"> _xlfn.T.DIST.2T(arithmetic_underlying_cor_CSD__2[[#This Row],[t1]],139-2)</f>
        <v>1.7522646610627741E-3</v>
      </c>
      <c r="J1231" s="1">
        <f xml:space="preserve"> _xlfn.T.DIST.2T(arithmetic_underlying_cor_CSD__2[[#This Row],[t2]],201-2)</f>
        <v>4.9761808825428495E-5</v>
      </c>
      <c r="K1231" s="1">
        <f>arithmetic_underlying_cor_CSD__2[[#This Row],[p1]]*arithmetic_underlying_cor_CSD__2[[#This Row],[p2]]</f>
        <v>8.7195859075360019E-8</v>
      </c>
      <c r="L1231" s="1">
        <v>1230</v>
      </c>
      <c r="M1231" s="1">
        <f>(arithmetic_underlying_cor_CSD__2[[#This Row],[Rank]]/9906756)*0.05</f>
        <v>6.2078848010388065E-6</v>
      </c>
      <c r="N1231" s="1">
        <f>IF(arithmetic_underlying_cor_CSD__2[[#This Row],[p1p2]]&lt;arithmetic_underlying_cor_CSD__2[[#This Row],[Benjamini]],1,0)</f>
        <v>1</v>
      </c>
    </row>
    <row r="1232" spans="1:14" x14ac:dyDescent="0.35">
      <c r="A1232" s="1" t="s">
        <v>54</v>
      </c>
      <c r="B1232" s="1" t="s">
        <v>56</v>
      </c>
      <c r="C1232" s="1">
        <v>-0.434758747482</v>
      </c>
      <c r="D1232" s="1">
        <v>-1.2005671641799999E-3</v>
      </c>
      <c r="E1232" s="1" t="s">
        <v>16</v>
      </c>
      <c r="F1232" s="1">
        <v>-0.434758747482</v>
      </c>
      <c r="G1232" s="1">
        <f>ABS(arithmetic_underlying_cor_CSD__2[[#This Row],[rho_BP]])*SQRT(139-2)/SQRT(1-ABS(arithmetic_underlying_cor_CSD__2[[#This Row],[rho_BP]])^2)</f>
        <v>5.6506999471470243</v>
      </c>
      <c r="H1232" s="1">
        <f>ABS(arithmetic_underlying_cor_CSD__2[[#This Row],[rho_ctrl]])*SQRT(201-2)/SQRT(1-ABS(arithmetic_underlying_cor_CSD__2[[#This Row],[rho_ctrl]])^2)</f>
        <v>1.6936096216466499E-2</v>
      </c>
      <c r="I1232" s="1">
        <f xml:space="preserve"> _xlfn.T.DIST.2T(arithmetic_underlying_cor_CSD__2[[#This Row],[t1]],139-2)</f>
        <v>8.9001528127364295E-8</v>
      </c>
      <c r="J1232" s="1">
        <f xml:space="preserve"> _xlfn.T.DIST.2T(arithmetic_underlying_cor_CSD__2[[#This Row],[t2]],201-2)</f>
        <v>0.98650456416852439</v>
      </c>
      <c r="K1232" s="1">
        <f>arithmetic_underlying_cor_CSD__2[[#This Row],[p1]]*arithmetic_underlying_cor_CSD__2[[#This Row],[p2]]</f>
        <v>8.7800413715618176E-8</v>
      </c>
      <c r="L1232" s="1">
        <v>1231</v>
      </c>
      <c r="M1232" s="1">
        <f>(arithmetic_underlying_cor_CSD__2[[#This Row],[Rank]]/9906756)*0.05</f>
        <v>6.2129318618526586E-6</v>
      </c>
      <c r="N1232" s="1">
        <f>IF(arithmetic_underlying_cor_CSD__2[[#This Row],[p1p2]]&lt;arithmetic_underlying_cor_CSD__2[[#This Row],[Benjamini]],1,0)</f>
        <v>1</v>
      </c>
    </row>
    <row r="1233" spans="1:14" x14ac:dyDescent="0.35">
      <c r="A1233" s="1" t="s">
        <v>56</v>
      </c>
      <c r="B1233" s="1" t="s">
        <v>54</v>
      </c>
      <c r="C1233" s="1">
        <v>-0.434758747482</v>
      </c>
      <c r="D1233" s="1">
        <v>-1.2005671641799999E-3</v>
      </c>
      <c r="E1233" s="1" t="s">
        <v>16</v>
      </c>
      <c r="F1233" s="1">
        <v>-0.434758747482</v>
      </c>
      <c r="G1233" s="1">
        <f>ABS(arithmetic_underlying_cor_CSD__2[[#This Row],[rho_BP]])*SQRT(139-2)/SQRT(1-ABS(arithmetic_underlying_cor_CSD__2[[#This Row],[rho_BP]])^2)</f>
        <v>5.6506999471470243</v>
      </c>
      <c r="H1233" s="1">
        <f>ABS(arithmetic_underlying_cor_CSD__2[[#This Row],[rho_ctrl]])*SQRT(201-2)/SQRT(1-ABS(arithmetic_underlying_cor_CSD__2[[#This Row],[rho_ctrl]])^2)</f>
        <v>1.6936096216466499E-2</v>
      </c>
      <c r="I1233" s="1">
        <f xml:space="preserve"> _xlfn.T.DIST.2T(arithmetic_underlying_cor_CSD__2[[#This Row],[t1]],139-2)</f>
        <v>8.9001528127364295E-8</v>
      </c>
      <c r="J1233" s="1">
        <f xml:space="preserve"> _xlfn.T.DIST.2T(arithmetic_underlying_cor_CSD__2[[#This Row],[t2]],201-2)</f>
        <v>0.98650456416852439</v>
      </c>
      <c r="K1233" s="1">
        <f>arithmetic_underlying_cor_CSD__2[[#This Row],[p1]]*arithmetic_underlying_cor_CSD__2[[#This Row],[p2]]</f>
        <v>8.7800413715618176E-8</v>
      </c>
      <c r="L1233" s="1">
        <v>1232</v>
      </c>
      <c r="M1233" s="1">
        <f>(arithmetic_underlying_cor_CSD__2[[#This Row],[Rank]]/9906756)*0.05</f>
        <v>6.2179789226665116E-6</v>
      </c>
      <c r="N1233" s="1">
        <f>IF(arithmetic_underlying_cor_CSD__2[[#This Row],[p1p2]]&lt;arithmetic_underlying_cor_CSD__2[[#This Row],[Benjamini]],1,0)</f>
        <v>1</v>
      </c>
    </row>
    <row r="1234" spans="1:14" x14ac:dyDescent="0.35">
      <c r="A1234" s="1" t="s">
        <v>233</v>
      </c>
      <c r="B1234" s="1" t="s">
        <v>31</v>
      </c>
      <c r="C1234" s="1">
        <v>0.43256820143899999</v>
      </c>
      <c r="D1234" s="1">
        <v>4.1205248756199997E-3</v>
      </c>
      <c r="E1234" s="1" t="s">
        <v>16</v>
      </c>
      <c r="F1234" s="1">
        <v>0.43256820143899999</v>
      </c>
      <c r="G1234" s="1">
        <f>ABS(arithmetic_underlying_cor_CSD__2[[#This Row],[rho_BP]])*SQRT(139-2)/SQRT(1-ABS(arithmetic_underlying_cor_CSD__2[[#This Row],[rho_BP]])^2)</f>
        <v>5.6156545752832212</v>
      </c>
      <c r="H1234" s="1">
        <f>ABS(arithmetic_underlying_cor_CSD__2[[#This Row],[rho_ctrl]])*SQRT(201-2)/SQRT(1-ABS(arithmetic_underlying_cor_CSD__2[[#This Row],[rho_ctrl]])^2)</f>
        <v>5.8127649986810866E-2</v>
      </c>
      <c r="I1234" s="1">
        <f xml:space="preserve"> _xlfn.T.DIST.2T(arithmetic_underlying_cor_CSD__2[[#This Row],[t1]],139-2)</f>
        <v>1.0496809207918099E-7</v>
      </c>
      <c r="J1234" s="1">
        <f xml:space="preserve"> _xlfn.T.DIST.2T(arithmetic_underlying_cor_CSD__2[[#This Row],[t2]],201-2)</f>
        <v>0.95370527660015769</v>
      </c>
      <c r="K1234" s="1">
        <f>arithmetic_underlying_cor_CSD__2[[#This Row],[p1]]*arithmetic_underlying_cor_CSD__2[[#This Row],[p2]]</f>
        <v>1.0010862329056612E-7</v>
      </c>
      <c r="L1234" s="1">
        <v>1233</v>
      </c>
      <c r="M1234" s="1">
        <f>(arithmetic_underlying_cor_CSD__2[[#This Row],[Rank]]/9906756)*0.05</f>
        <v>6.2230259834803654E-6</v>
      </c>
      <c r="N1234" s="1">
        <f>IF(arithmetic_underlying_cor_CSD__2[[#This Row],[p1p2]]&lt;arithmetic_underlying_cor_CSD__2[[#This Row],[Benjamini]],1,0)</f>
        <v>1</v>
      </c>
    </row>
    <row r="1235" spans="1:14" x14ac:dyDescent="0.35">
      <c r="A1235" s="1" t="s">
        <v>31</v>
      </c>
      <c r="B1235" s="1" t="s">
        <v>233</v>
      </c>
      <c r="C1235" s="1">
        <v>0.43256820143899999</v>
      </c>
      <c r="D1235" s="1">
        <v>4.1205248756199997E-3</v>
      </c>
      <c r="E1235" s="1" t="s">
        <v>16</v>
      </c>
      <c r="F1235" s="1">
        <v>0.43256820143899999</v>
      </c>
      <c r="G1235" s="1">
        <f>ABS(arithmetic_underlying_cor_CSD__2[[#This Row],[rho_BP]])*SQRT(139-2)/SQRT(1-ABS(arithmetic_underlying_cor_CSD__2[[#This Row],[rho_BP]])^2)</f>
        <v>5.6156545752832212</v>
      </c>
      <c r="H1235" s="1">
        <f>ABS(arithmetic_underlying_cor_CSD__2[[#This Row],[rho_ctrl]])*SQRT(201-2)/SQRT(1-ABS(arithmetic_underlying_cor_CSD__2[[#This Row],[rho_ctrl]])^2)</f>
        <v>5.8127649986810866E-2</v>
      </c>
      <c r="I1235" s="1">
        <f xml:space="preserve"> _xlfn.T.DIST.2T(arithmetic_underlying_cor_CSD__2[[#This Row],[t1]],139-2)</f>
        <v>1.0496809207918099E-7</v>
      </c>
      <c r="J1235" s="1">
        <f xml:space="preserve"> _xlfn.T.DIST.2T(arithmetic_underlying_cor_CSD__2[[#This Row],[t2]],201-2)</f>
        <v>0.95370527660015769</v>
      </c>
      <c r="K1235" s="1">
        <f>arithmetic_underlying_cor_CSD__2[[#This Row],[p1]]*arithmetic_underlying_cor_CSD__2[[#This Row],[p2]]</f>
        <v>1.0010862329056612E-7</v>
      </c>
      <c r="L1235" s="1">
        <v>1234</v>
      </c>
      <c r="M1235" s="1">
        <f>(arithmetic_underlying_cor_CSD__2[[#This Row],[Rank]]/9906756)*0.05</f>
        <v>6.2280730442942175E-6</v>
      </c>
      <c r="N1235" s="1">
        <f>IF(arithmetic_underlying_cor_CSD__2[[#This Row],[p1p2]]&lt;arithmetic_underlying_cor_CSD__2[[#This Row],[Benjamini]],1,0)</f>
        <v>1</v>
      </c>
    </row>
    <row r="1236" spans="1:14" x14ac:dyDescent="0.35">
      <c r="A1236" s="1" t="s">
        <v>31</v>
      </c>
      <c r="B1236" s="1" t="s">
        <v>495</v>
      </c>
      <c r="C1236" s="1">
        <v>0.27594141223000002</v>
      </c>
      <c r="D1236" s="1">
        <v>-0.27071242786100003</v>
      </c>
      <c r="E1236" s="1" t="s">
        <v>32</v>
      </c>
      <c r="F1236" s="1">
        <v>-0.27071242786100003</v>
      </c>
      <c r="G1236" s="1">
        <f>ABS(arithmetic_underlying_cor_CSD__2[[#This Row],[rho_BP]])*SQRT(139-2)/SQRT(1-ABS(arithmetic_underlying_cor_CSD__2[[#This Row],[rho_BP]])^2)</f>
        <v>3.3602759615313649</v>
      </c>
      <c r="H1236" s="1">
        <f>ABS(arithmetic_underlying_cor_CSD__2[[#This Row],[rho_ctrl]])*SQRT(201-2)/SQRT(1-ABS(arithmetic_underlying_cor_CSD__2[[#This Row],[rho_ctrl]])^2)</f>
        <v>3.9669953089134902</v>
      </c>
      <c r="I1236" s="1">
        <f xml:space="preserve"> _xlfn.T.DIST.2T(arithmetic_underlying_cor_CSD__2[[#This Row],[t1]],139-2)</f>
        <v>1.0090117240232244E-3</v>
      </c>
      <c r="J1236" s="1">
        <f xml:space="preserve"> _xlfn.T.DIST.2T(arithmetic_underlying_cor_CSD__2[[#This Row],[t2]],201-2)</f>
        <v>1.0153140054664461E-4</v>
      </c>
      <c r="K1236" s="1">
        <f>arithmetic_underlying_cor_CSD__2[[#This Row],[p1]]*arithmetic_underlying_cor_CSD__2[[#This Row],[p2]]</f>
        <v>1.0244637350806242E-7</v>
      </c>
      <c r="L1236" s="1">
        <v>1235</v>
      </c>
      <c r="M1236" s="1">
        <f>(arithmetic_underlying_cor_CSD__2[[#This Row],[Rank]]/9906756)*0.05</f>
        <v>6.2331201051080705E-6</v>
      </c>
      <c r="N1236" s="1">
        <f>IF(arithmetic_underlying_cor_CSD__2[[#This Row],[p1p2]]&lt;arithmetic_underlying_cor_CSD__2[[#This Row],[Benjamini]],1,0)</f>
        <v>1</v>
      </c>
    </row>
    <row r="1237" spans="1:14" x14ac:dyDescent="0.35">
      <c r="A1237" s="1" t="s">
        <v>495</v>
      </c>
      <c r="B1237" s="1" t="s">
        <v>31</v>
      </c>
      <c r="C1237" s="1">
        <v>0.27594141223000002</v>
      </c>
      <c r="D1237" s="1">
        <v>-0.27071242786100003</v>
      </c>
      <c r="E1237" s="1" t="s">
        <v>32</v>
      </c>
      <c r="F1237" s="1">
        <v>-0.27071242786100003</v>
      </c>
      <c r="G1237" s="1">
        <f>ABS(arithmetic_underlying_cor_CSD__2[[#This Row],[rho_BP]])*SQRT(139-2)/SQRT(1-ABS(arithmetic_underlying_cor_CSD__2[[#This Row],[rho_BP]])^2)</f>
        <v>3.3602759615313649</v>
      </c>
      <c r="H1237" s="1">
        <f>ABS(arithmetic_underlying_cor_CSD__2[[#This Row],[rho_ctrl]])*SQRT(201-2)/SQRT(1-ABS(arithmetic_underlying_cor_CSD__2[[#This Row],[rho_ctrl]])^2)</f>
        <v>3.9669953089134902</v>
      </c>
      <c r="I1237" s="1">
        <f xml:space="preserve"> _xlfn.T.DIST.2T(arithmetic_underlying_cor_CSD__2[[#This Row],[t1]],139-2)</f>
        <v>1.0090117240232244E-3</v>
      </c>
      <c r="J1237" s="1">
        <f xml:space="preserve"> _xlfn.T.DIST.2T(arithmetic_underlying_cor_CSD__2[[#This Row],[t2]],201-2)</f>
        <v>1.0153140054664461E-4</v>
      </c>
      <c r="K1237" s="1">
        <f>arithmetic_underlying_cor_CSD__2[[#This Row],[p1]]*arithmetic_underlying_cor_CSD__2[[#This Row],[p2]]</f>
        <v>1.0244637350806242E-7</v>
      </c>
      <c r="L1237" s="1">
        <v>1236</v>
      </c>
      <c r="M1237" s="1">
        <f>(arithmetic_underlying_cor_CSD__2[[#This Row],[Rank]]/9906756)*0.05</f>
        <v>6.2381671659219226E-6</v>
      </c>
      <c r="N1237" s="1">
        <f>IF(arithmetic_underlying_cor_CSD__2[[#This Row],[p1p2]]&lt;arithmetic_underlying_cor_CSD__2[[#This Row],[Benjamini]],1,0)</f>
        <v>1</v>
      </c>
    </row>
    <row r="1238" spans="1:14" x14ac:dyDescent="0.35">
      <c r="A1238" s="1" t="s">
        <v>28</v>
      </c>
      <c r="B1238" s="1" t="s">
        <v>657</v>
      </c>
      <c r="C1238" s="1">
        <v>-0.43253235035999998</v>
      </c>
      <c r="D1238" s="1">
        <v>-9.3100995024900004E-4</v>
      </c>
      <c r="E1238" s="1" t="s">
        <v>16</v>
      </c>
      <c r="F1238" s="1">
        <v>-0.43253235035999998</v>
      </c>
      <c r="G1238" s="1">
        <f>ABS(arithmetic_underlying_cor_CSD__2[[#This Row],[rho_BP]])*SQRT(139-2)/SQRT(1-ABS(arithmetic_underlying_cor_CSD__2[[#This Row],[rho_BP]])^2)</f>
        <v>5.6150820342438674</v>
      </c>
      <c r="H1238" s="1">
        <f>ABS(arithmetic_underlying_cor_CSD__2[[#This Row],[rho_ctrl]])*SQRT(201-2)/SQRT(1-ABS(arithmetic_underlying_cor_CSD__2[[#This Row],[rho_ctrl]])^2)</f>
        <v>1.3133517254537687E-2</v>
      </c>
      <c r="I1238" s="1">
        <f xml:space="preserve"> _xlfn.T.DIST.2T(arithmetic_underlying_cor_CSD__2[[#This Row],[t1]],139-2)</f>
        <v>1.0525092200703016E-7</v>
      </c>
      <c r="J1238" s="1">
        <f xml:space="preserve"> _xlfn.T.DIST.2T(arithmetic_underlying_cor_CSD__2[[#This Row],[t2]],201-2)</f>
        <v>0.98953442802300562</v>
      </c>
      <c r="K1238" s="1">
        <f>arithmetic_underlying_cor_CSD__2[[#This Row],[p1]]*arithmetic_underlying_cor_CSD__2[[#This Row],[p2]]</f>
        <v>1.0414941090712057E-7</v>
      </c>
      <c r="L1238" s="1">
        <v>1237</v>
      </c>
      <c r="M1238" s="1">
        <f>(arithmetic_underlying_cor_CSD__2[[#This Row],[Rank]]/9906756)*0.05</f>
        <v>6.2432142267357755E-6</v>
      </c>
      <c r="N1238" s="1">
        <f>IF(arithmetic_underlying_cor_CSD__2[[#This Row],[p1p2]]&lt;arithmetic_underlying_cor_CSD__2[[#This Row],[Benjamini]],1,0)</f>
        <v>1</v>
      </c>
    </row>
    <row r="1239" spans="1:14" x14ac:dyDescent="0.35">
      <c r="A1239" s="1" t="s">
        <v>657</v>
      </c>
      <c r="B1239" s="1" t="s">
        <v>28</v>
      </c>
      <c r="C1239" s="1">
        <v>-0.43253235035999998</v>
      </c>
      <c r="D1239" s="1">
        <v>-9.3100995024900004E-4</v>
      </c>
      <c r="E1239" s="1" t="s">
        <v>16</v>
      </c>
      <c r="F1239" s="1">
        <v>-0.43253235035999998</v>
      </c>
      <c r="G1239" s="1">
        <f>ABS(arithmetic_underlying_cor_CSD__2[[#This Row],[rho_BP]])*SQRT(139-2)/SQRT(1-ABS(arithmetic_underlying_cor_CSD__2[[#This Row],[rho_BP]])^2)</f>
        <v>5.6150820342438674</v>
      </c>
      <c r="H1239" s="1">
        <f>ABS(arithmetic_underlying_cor_CSD__2[[#This Row],[rho_ctrl]])*SQRT(201-2)/SQRT(1-ABS(arithmetic_underlying_cor_CSD__2[[#This Row],[rho_ctrl]])^2)</f>
        <v>1.3133517254537687E-2</v>
      </c>
      <c r="I1239" s="1">
        <f xml:space="preserve"> _xlfn.T.DIST.2T(arithmetic_underlying_cor_CSD__2[[#This Row],[t1]],139-2)</f>
        <v>1.0525092200703016E-7</v>
      </c>
      <c r="J1239" s="1">
        <f xml:space="preserve"> _xlfn.T.DIST.2T(arithmetic_underlying_cor_CSD__2[[#This Row],[t2]],201-2)</f>
        <v>0.98953442802300562</v>
      </c>
      <c r="K1239" s="1">
        <f>arithmetic_underlying_cor_CSD__2[[#This Row],[p1]]*arithmetic_underlying_cor_CSD__2[[#This Row],[p2]]</f>
        <v>1.0414941090712057E-7</v>
      </c>
      <c r="L1239" s="1">
        <v>1238</v>
      </c>
      <c r="M1239" s="1">
        <f>(arithmetic_underlying_cor_CSD__2[[#This Row],[Rank]]/9906756)*0.05</f>
        <v>6.2482612875496276E-6</v>
      </c>
      <c r="N1239" s="1">
        <f>IF(arithmetic_underlying_cor_CSD__2[[#This Row],[p1p2]]&lt;arithmetic_underlying_cor_CSD__2[[#This Row],[Benjamini]],1,0)</f>
        <v>1</v>
      </c>
    </row>
    <row r="1240" spans="1:14" x14ac:dyDescent="0.35">
      <c r="A1240" s="1" t="s">
        <v>334</v>
      </c>
      <c r="B1240" s="1" t="s">
        <v>336</v>
      </c>
      <c r="C1240" s="1">
        <v>0.43205980575500003</v>
      </c>
      <c r="D1240" s="1">
        <v>-3.7845970149300002E-3</v>
      </c>
      <c r="E1240" s="1" t="s">
        <v>16</v>
      </c>
      <c r="F1240" s="1">
        <v>0.43205980575500003</v>
      </c>
      <c r="G1240" s="1">
        <f>ABS(arithmetic_underlying_cor_CSD__2[[#This Row],[rho_BP]])*SQRT(139-2)/SQRT(1-ABS(arithmetic_underlying_cor_CSD__2[[#This Row],[rho_BP]])^2)</f>
        <v>5.6075385657820354</v>
      </c>
      <c r="H1240" s="1">
        <f>ABS(arithmetic_underlying_cor_CSD__2[[#This Row],[rho_ctrl]])*SQRT(201-2)/SQRT(1-ABS(arithmetic_underlying_cor_CSD__2[[#This Row],[rho_ctrl]])^2)</f>
        <v>5.338869322820472E-2</v>
      </c>
      <c r="I1240" s="1">
        <f xml:space="preserve"> _xlfn.T.DIST.2T(arithmetic_underlying_cor_CSD__2[[#This Row],[t1]],139-2)</f>
        <v>1.0904767683484948E-7</v>
      </c>
      <c r="J1240" s="1">
        <f xml:space="preserve"> _xlfn.T.DIST.2T(arithmetic_underlying_cor_CSD__2[[#This Row],[t2]],201-2)</f>
        <v>0.95747577112291038</v>
      </c>
      <c r="K1240" s="1">
        <f>arithmetic_underlying_cor_CSD__2[[#This Row],[p1]]*arithmetic_underlying_cor_CSD__2[[#This Row],[p2]]</f>
        <v>1.0441050846660943E-7</v>
      </c>
      <c r="L1240" s="1">
        <v>1239</v>
      </c>
      <c r="M1240" s="1">
        <f>(arithmetic_underlying_cor_CSD__2[[#This Row],[Rank]]/9906756)*0.05</f>
        <v>6.2533083483634806E-6</v>
      </c>
      <c r="N1240" s="1">
        <f>IF(arithmetic_underlying_cor_CSD__2[[#This Row],[p1p2]]&lt;arithmetic_underlying_cor_CSD__2[[#This Row],[Benjamini]],1,0)</f>
        <v>1</v>
      </c>
    </row>
    <row r="1241" spans="1:14" x14ac:dyDescent="0.35">
      <c r="A1241" s="1" t="s">
        <v>336</v>
      </c>
      <c r="B1241" s="1" t="s">
        <v>334</v>
      </c>
      <c r="C1241" s="1">
        <v>0.43205980575500003</v>
      </c>
      <c r="D1241" s="1">
        <v>-3.7845970149300002E-3</v>
      </c>
      <c r="E1241" s="1" t="s">
        <v>16</v>
      </c>
      <c r="F1241" s="1">
        <v>0.43205980575500003</v>
      </c>
      <c r="G1241" s="1">
        <f>ABS(arithmetic_underlying_cor_CSD__2[[#This Row],[rho_BP]])*SQRT(139-2)/SQRT(1-ABS(arithmetic_underlying_cor_CSD__2[[#This Row],[rho_BP]])^2)</f>
        <v>5.6075385657820354</v>
      </c>
      <c r="H1241" s="1">
        <f>ABS(arithmetic_underlying_cor_CSD__2[[#This Row],[rho_ctrl]])*SQRT(201-2)/SQRT(1-ABS(arithmetic_underlying_cor_CSD__2[[#This Row],[rho_ctrl]])^2)</f>
        <v>5.338869322820472E-2</v>
      </c>
      <c r="I1241" s="1">
        <f xml:space="preserve"> _xlfn.T.DIST.2T(arithmetic_underlying_cor_CSD__2[[#This Row],[t1]],139-2)</f>
        <v>1.0904767683484948E-7</v>
      </c>
      <c r="J1241" s="1">
        <f xml:space="preserve"> _xlfn.T.DIST.2T(arithmetic_underlying_cor_CSD__2[[#This Row],[t2]],201-2)</f>
        <v>0.95747577112291038</v>
      </c>
      <c r="K1241" s="1">
        <f>arithmetic_underlying_cor_CSD__2[[#This Row],[p1]]*arithmetic_underlying_cor_CSD__2[[#This Row],[p2]]</f>
        <v>1.0441050846660943E-7</v>
      </c>
      <c r="L1241" s="1">
        <v>1240</v>
      </c>
      <c r="M1241" s="1">
        <f>(arithmetic_underlying_cor_CSD__2[[#This Row],[Rank]]/9906756)*0.05</f>
        <v>6.2583554091773327E-6</v>
      </c>
      <c r="N1241" s="1">
        <f>IF(arithmetic_underlying_cor_CSD__2[[#This Row],[p1p2]]&lt;arithmetic_underlying_cor_CSD__2[[#This Row],[Benjamini]],1,0)</f>
        <v>1</v>
      </c>
    </row>
    <row r="1242" spans="1:14" x14ac:dyDescent="0.35">
      <c r="A1242" s="1" t="s">
        <v>604</v>
      </c>
      <c r="B1242" s="1" t="s">
        <v>277</v>
      </c>
      <c r="C1242" s="1">
        <v>0.43147976258999998</v>
      </c>
      <c r="D1242" s="1">
        <v>-5.7312935323400004E-3</v>
      </c>
      <c r="E1242" s="1" t="s">
        <v>16</v>
      </c>
      <c r="F1242" s="1">
        <v>0.43147976258999998</v>
      </c>
      <c r="G1242" s="1">
        <f>ABS(arithmetic_underlying_cor_CSD__2[[#This Row],[rho_BP]])*SQRT(139-2)/SQRT(1-ABS(arithmetic_underlying_cor_CSD__2[[#This Row],[rho_BP]])^2)</f>
        <v>5.5982868055228492</v>
      </c>
      <c r="H1242" s="1">
        <f>ABS(arithmetic_underlying_cor_CSD__2[[#This Row],[rho_ctrl]])*SQRT(201-2)/SQRT(1-ABS(arithmetic_underlying_cor_CSD__2[[#This Row],[rho_ctrl]])^2)</f>
        <v>8.0851172582155614E-2</v>
      </c>
      <c r="I1242" s="1">
        <f xml:space="preserve"> _xlfn.T.DIST.2T(arithmetic_underlying_cor_CSD__2[[#This Row],[t1]],139-2)</f>
        <v>1.1388750908715567E-7</v>
      </c>
      <c r="J1242" s="1">
        <f xml:space="preserve"> _xlfn.T.DIST.2T(arithmetic_underlying_cor_CSD__2[[#This Row],[t2]],201-2)</f>
        <v>0.93564156596855097</v>
      </c>
      <c r="K1242" s="1">
        <f>arithmetic_underlying_cor_CSD__2[[#This Row],[p1]]*arithmetic_underlying_cor_CSD__2[[#This Row],[p2]]</f>
        <v>1.0655788734656391E-7</v>
      </c>
      <c r="L1242" s="1">
        <v>1241</v>
      </c>
      <c r="M1242" s="1">
        <f>(arithmetic_underlying_cor_CSD__2[[#This Row],[Rank]]/9906756)*0.05</f>
        <v>6.2634024699911865E-6</v>
      </c>
      <c r="N1242" s="1">
        <f>IF(arithmetic_underlying_cor_CSD__2[[#This Row],[p1p2]]&lt;arithmetic_underlying_cor_CSD__2[[#This Row],[Benjamini]],1,0)</f>
        <v>1</v>
      </c>
    </row>
    <row r="1243" spans="1:14" x14ac:dyDescent="0.35">
      <c r="A1243" s="1" t="s">
        <v>277</v>
      </c>
      <c r="B1243" s="1" t="s">
        <v>604</v>
      </c>
      <c r="C1243" s="1">
        <v>0.43147976258999998</v>
      </c>
      <c r="D1243" s="1">
        <v>-5.7312935323400004E-3</v>
      </c>
      <c r="E1243" s="1" t="s">
        <v>16</v>
      </c>
      <c r="F1243" s="1">
        <v>0.43147976258999998</v>
      </c>
      <c r="G1243" s="1">
        <f>ABS(arithmetic_underlying_cor_CSD__2[[#This Row],[rho_BP]])*SQRT(139-2)/SQRT(1-ABS(arithmetic_underlying_cor_CSD__2[[#This Row],[rho_BP]])^2)</f>
        <v>5.5982868055228492</v>
      </c>
      <c r="H1243" s="1">
        <f>ABS(arithmetic_underlying_cor_CSD__2[[#This Row],[rho_ctrl]])*SQRT(201-2)/SQRT(1-ABS(arithmetic_underlying_cor_CSD__2[[#This Row],[rho_ctrl]])^2)</f>
        <v>8.0851172582155614E-2</v>
      </c>
      <c r="I1243" s="1">
        <f xml:space="preserve"> _xlfn.T.DIST.2T(arithmetic_underlying_cor_CSD__2[[#This Row],[t1]],139-2)</f>
        <v>1.1388750908715567E-7</v>
      </c>
      <c r="J1243" s="1">
        <f xml:space="preserve"> _xlfn.T.DIST.2T(arithmetic_underlying_cor_CSD__2[[#This Row],[t2]],201-2)</f>
        <v>0.93564156596855097</v>
      </c>
      <c r="K1243" s="1">
        <f>arithmetic_underlying_cor_CSD__2[[#This Row],[p1]]*arithmetic_underlying_cor_CSD__2[[#This Row],[p2]]</f>
        <v>1.0655788734656391E-7</v>
      </c>
      <c r="L1243" s="1">
        <v>1242</v>
      </c>
      <c r="M1243" s="1">
        <f>(arithmetic_underlying_cor_CSD__2[[#This Row],[Rank]]/9906756)*0.05</f>
        <v>6.2684495308050395E-6</v>
      </c>
      <c r="N1243" s="1">
        <f>IF(arithmetic_underlying_cor_CSD__2[[#This Row],[p1p2]]&lt;arithmetic_underlying_cor_CSD__2[[#This Row],[Benjamini]],1,0)</f>
        <v>1</v>
      </c>
    </row>
    <row r="1244" spans="1:14" x14ac:dyDescent="0.35">
      <c r="A1244" s="1" t="s">
        <v>22</v>
      </c>
      <c r="B1244" s="1" t="s">
        <v>156</v>
      </c>
      <c r="C1244" s="1">
        <v>-0.43128935251799999</v>
      </c>
      <c r="D1244" s="1">
        <v>-6.7346253731300001E-3</v>
      </c>
      <c r="E1244" s="1" t="s">
        <v>16</v>
      </c>
      <c r="F1244" s="1">
        <v>-0.43128935251799999</v>
      </c>
      <c r="G1244" s="1">
        <f>ABS(arithmetic_underlying_cor_CSD__2[[#This Row],[rho_BP]])*SQRT(139-2)/SQRT(1-ABS(arithmetic_underlying_cor_CSD__2[[#This Row],[rho_BP]])^2)</f>
        <v>5.5952516025451873</v>
      </c>
      <c r="H1244" s="1">
        <f>ABS(arithmetic_underlying_cor_CSD__2[[#This Row],[rho_ctrl]])*SQRT(201-2)/SQRT(1-ABS(arithmetic_underlying_cor_CSD__2[[#This Row],[rho_ctrl]])^2)</f>
        <v>9.5005736586224243E-2</v>
      </c>
      <c r="I1244" s="1">
        <f xml:space="preserve"> _xlfn.T.DIST.2T(arithmetic_underlying_cor_CSD__2[[#This Row],[t1]],139-2)</f>
        <v>1.1552060597022951E-7</v>
      </c>
      <c r="J1244" s="1">
        <f xml:space="preserve"> _xlfn.T.DIST.2T(arithmetic_underlying_cor_CSD__2[[#This Row],[t2]],201-2)</f>
        <v>0.92440586711138839</v>
      </c>
      <c r="K1244" s="1">
        <f>arithmetic_underlying_cor_CSD__2[[#This Row],[p1]]*arithmetic_underlying_cor_CSD__2[[#This Row],[p2]]</f>
        <v>1.0678792593114304E-7</v>
      </c>
      <c r="L1244" s="1">
        <v>1243</v>
      </c>
      <c r="M1244" s="1">
        <f>(arithmetic_underlying_cor_CSD__2[[#This Row],[Rank]]/9906756)*0.05</f>
        <v>6.2734965916188916E-6</v>
      </c>
      <c r="N1244" s="1">
        <f>IF(arithmetic_underlying_cor_CSD__2[[#This Row],[p1p2]]&lt;arithmetic_underlying_cor_CSD__2[[#This Row],[Benjamini]],1,0)</f>
        <v>1</v>
      </c>
    </row>
    <row r="1245" spans="1:14" x14ac:dyDescent="0.35">
      <c r="A1245" s="1" t="s">
        <v>156</v>
      </c>
      <c r="B1245" s="1" t="s">
        <v>22</v>
      </c>
      <c r="C1245" s="1">
        <v>-0.43128935251799999</v>
      </c>
      <c r="D1245" s="1">
        <v>-6.7346253731300001E-3</v>
      </c>
      <c r="E1245" s="1" t="s">
        <v>16</v>
      </c>
      <c r="F1245" s="1">
        <v>-0.43128935251799999</v>
      </c>
      <c r="G1245" s="1">
        <f>ABS(arithmetic_underlying_cor_CSD__2[[#This Row],[rho_BP]])*SQRT(139-2)/SQRT(1-ABS(arithmetic_underlying_cor_CSD__2[[#This Row],[rho_BP]])^2)</f>
        <v>5.5952516025451873</v>
      </c>
      <c r="H1245" s="1">
        <f>ABS(arithmetic_underlying_cor_CSD__2[[#This Row],[rho_ctrl]])*SQRT(201-2)/SQRT(1-ABS(arithmetic_underlying_cor_CSD__2[[#This Row],[rho_ctrl]])^2)</f>
        <v>9.5005736586224243E-2</v>
      </c>
      <c r="I1245" s="1">
        <f xml:space="preserve"> _xlfn.T.DIST.2T(arithmetic_underlying_cor_CSD__2[[#This Row],[t1]],139-2)</f>
        <v>1.1552060597022951E-7</v>
      </c>
      <c r="J1245" s="1">
        <f xml:space="preserve"> _xlfn.T.DIST.2T(arithmetic_underlying_cor_CSD__2[[#This Row],[t2]],201-2)</f>
        <v>0.92440586711138839</v>
      </c>
      <c r="K1245" s="1">
        <f>arithmetic_underlying_cor_CSD__2[[#This Row],[p1]]*arithmetic_underlying_cor_CSD__2[[#This Row],[p2]]</f>
        <v>1.0678792593114304E-7</v>
      </c>
      <c r="L1245" s="1">
        <v>1244</v>
      </c>
      <c r="M1245" s="1">
        <f>(arithmetic_underlying_cor_CSD__2[[#This Row],[Rank]]/9906756)*0.05</f>
        <v>6.2785436524327445E-6</v>
      </c>
      <c r="N1245" s="1">
        <f>IF(arithmetic_underlying_cor_CSD__2[[#This Row],[p1p2]]&lt;arithmetic_underlying_cor_CSD__2[[#This Row],[Benjamini]],1,0)</f>
        <v>1</v>
      </c>
    </row>
    <row r="1246" spans="1:14" x14ac:dyDescent="0.35">
      <c r="A1246" s="1" t="s">
        <v>231</v>
      </c>
      <c r="B1246" s="1" t="s">
        <v>454</v>
      </c>
      <c r="C1246" s="1">
        <v>-0.43203397985600001</v>
      </c>
      <c r="D1246" s="1">
        <v>-8.13915422886E-4</v>
      </c>
      <c r="E1246" s="1" t="s">
        <v>16</v>
      </c>
      <c r="F1246" s="1">
        <v>-0.43203397985600001</v>
      </c>
      <c r="G1246" s="1">
        <f>ABS(arithmetic_underlying_cor_CSD__2[[#This Row],[rho_BP]])*SQRT(139-2)/SQRT(1-ABS(arithmetic_underlying_cor_CSD__2[[#This Row],[rho_BP]])^2)</f>
        <v>5.6071264576796596</v>
      </c>
      <c r="H1246" s="1">
        <f>ABS(arithmetic_underlying_cor_CSD__2[[#This Row],[rho_ctrl]])*SQRT(201-2)/SQRT(1-ABS(arithmetic_underlying_cor_CSD__2[[#This Row],[rho_ctrl]])^2)</f>
        <v>1.1481693783503303E-2</v>
      </c>
      <c r="I1246" s="1">
        <f xml:space="preserve"> _xlfn.T.DIST.2T(arithmetic_underlying_cor_CSD__2[[#This Row],[t1]],139-2)</f>
        <v>1.0925891354481179E-7</v>
      </c>
      <c r="J1246" s="1">
        <f xml:space="preserve"> _xlfn.T.DIST.2T(arithmetic_underlying_cor_CSD__2[[#This Row],[t2]],201-2)</f>
        <v>0.99085063743712221</v>
      </c>
      <c r="K1246" s="1">
        <f>arithmetic_underlying_cor_CSD__2[[#This Row],[p1]]*arithmetic_underlying_cor_CSD__2[[#This Row],[p2]]</f>
        <v>1.0825926413156418E-7</v>
      </c>
      <c r="L1246" s="1">
        <v>1245</v>
      </c>
      <c r="M1246" s="1">
        <f>(arithmetic_underlying_cor_CSD__2[[#This Row],[Rank]]/9906756)*0.05</f>
        <v>6.2835907132465966E-6</v>
      </c>
      <c r="N1246" s="1">
        <f>IF(arithmetic_underlying_cor_CSD__2[[#This Row],[p1p2]]&lt;arithmetic_underlying_cor_CSD__2[[#This Row],[Benjamini]],1,0)</f>
        <v>1</v>
      </c>
    </row>
    <row r="1247" spans="1:14" x14ac:dyDescent="0.35">
      <c r="A1247" s="1" t="s">
        <v>454</v>
      </c>
      <c r="B1247" s="1" t="s">
        <v>231</v>
      </c>
      <c r="C1247" s="1">
        <v>-0.43203397985600001</v>
      </c>
      <c r="D1247" s="1">
        <v>-8.13915422886E-4</v>
      </c>
      <c r="E1247" s="1" t="s">
        <v>16</v>
      </c>
      <c r="F1247" s="1">
        <v>-0.43203397985600001</v>
      </c>
      <c r="G1247" s="1">
        <f>ABS(arithmetic_underlying_cor_CSD__2[[#This Row],[rho_BP]])*SQRT(139-2)/SQRT(1-ABS(arithmetic_underlying_cor_CSD__2[[#This Row],[rho_BP]])^2)</f>
        <v>5.6071264576796596</v>
      </c>
      <c r="H1247" s="1">
        <f>ABS(arithmetic_underlying_cor_CSD__2[[#This Row],[rho_ctrl]])*SQRT(201-2)/SQRT(1-ABS(arithmetic_underlying_cor_CSD__2[[#This Row],[rho_ctrl]])^2)</f>
        <v>1.1481693783503303E-2</v>
      </c>
      <c r="I1247" s="1">
        <f xml:space="preserve"> _xlfn.T.DIST.2T(arithmetic_underlying_cor_CSD__2[[#This Row],[t1]],139-2)</f>
        <v>1.0925891354481179E-7</v>
      </c>
      <c r="J1247" s="1">
        <f xml:space="preserve"> _xlfn.T.DIST.2T(arithmetic_underlying_cor_CSD__2[[#This Row],[t2]],201-2)</f>
        <v>0.99085063743712221</v>
      </c>
      <c r="K1247" s="1">
        <f>arithmetic_underlying_cor_CSD__2[[#This Row],[p1]]*arithmetic_underlying_cor_CSD__2[[#This Row],[p2]]</f>
        <v>1.0825926413156418E-7</v>
      </c>
      <c r="L1247" s="1">
        <v>1246</v>
      </c>
      <c r="M1247" s="1">
        <f>(arithmetic_underlying_cor_CSD__2[[#This Row],[Rank]]/9906756)*0.05</f>
        <v>6.2886377740604496E-6</v>
      </c>
      <c r="N1247" s="1">
        <f>IF(arithmetic_underlying_cor_CSD__2[[#This Row],[p1p2]]&lt;arithmetic_underlying_cor_CSD__2[[#This Row],[Benjamini]],1,0)</f>
        <v>1</v>
      </c>
    </row>
    <row r="1248" spans="1:14" x14ac:dyDescent="0.35">
      <c r="A1248" s="1" t="s">
        <v>486</v>
      </c>
      <c r="B1248" s="1" t="s">
        <v>236</v>
      </c>
      <c r="C1248" s="1">
        <v>0.43087743884899998</v>
      </c>
      <c r="D1248" s="1">
        <v>-5.8649621890500001E-3</v>
      </c>
      <c r="E1248" s="1" t="s">
        <v>16</v>
      </c>
      <c r="F1248" s="1">
        <v>0.43087743884899998</v>
      </c>
      <c r="G1248" s="1">
        <f>ABS(arithmetic_underlying_cor_CSD__2[[#This Row],[rho_BP]])*SQRT(139-2)/SQRT(1-ABS(arithmetic_underlying_cor_CSD__2[[#This Row],[rho_BP]])^2)</f>
        <v>5.5886886965490099</v>
      </c>
      <c r="H1248" s="1">
        <f>ABS(arithmetic_underlying_cor_CSD__2[[#This Row],[rho_ctrl]])*SQRT(201-2)/SQRT(1-ABS(arithmetic_underlying_cor_CSD__2[[#This Row],[rho_ctrl]])^2)</f>
        <v>8.2736896126725301E-2</v>
      </c>
      <c r="I1248" s="1">
        <f xml:space="preserve"> _xlfn.T.DIST.2T(arithmetic_underlying_cor_CSD__2[[#This Row],[t1]],139-2)</f>
        <v>1.1913049418584436E-7</v>
      </c>
      <c r="J1248" s="1">
        <f xml:space="preserve"> _xlfn.T.DIST.2T(arithmetic_underlying_cor_CSD__2[[#This Row],[t2]],201-2)</f>
        <v>0.93414390890605781</v>
      </c>
      <c r="K1248" s="1">
        <f>arithmetic_underlying_cor_CSD__2[[#This Row],[p1]]*arithmetic_underlying_cor_CSD__2[[#This Row],[p2]]</f>
        <v>1.1128502550867504E-7</v>
      </c>
      <c r="L1248" s="1">
        <v>1247</v>
      </c>
      <c r="M1248" s="1">
        <f>(arithmetic_underlying_cor_CSD__2[[#This Row],[Rank]]/9906756)*0.05</f>
        <v>6.2936848348743017E-6</v>
      </c>
      <c r="N1248" s="1">
        <f>IF(arithmetic_underlying_cor_CSD__2[[#This Row],[p1p2]]&lt;arithmetic_underlying_cor_CSD__2[[#This Row],[Benjamini]],1,0)</f>
        <v>1</v>
      </c>
    </row>
    <row r="1249" spans="1:14" x14ac:dyDescent="0.35">
      <c r="A1249" s="1" t="s">
        <v>236</v>
      </c>
      <c r="B1249" s="1" t="s">
        <v>486</v>
      </c>
      <c r="C1249" s="1">
        <v>0.43087743884899998</v>
      </c>
      <c r="D1249" s="1">
        <v>-5.8649621890500001E-3</v>
      </c>
      <c r="E1249" s="1" t="s">
        <v>16</v>
      </c>
      <c r="F1249" s="1">
        <v>0.43087743884899998</v>
      </c>
      <c r="G1249" s="1">
        <f>ABS(arithmetic_underlying_cor_CSD__2[[#This Row],[rho_BP]])*SQRT(139-2)/SQRT(1-ABS(arithmetic_underlying_cor_CSD__2[[#This Row],[rho_BP]])^2)</f>
        <v>5.5886886965490099</v>
      </c>
      <c r="H1249" s="1">
        <f>ABS(arithmetic_underlying_cor_CSD__2[[#This Row],[rho_ctrl]])*SQRT(201-2)/SQRT(1-ABS(arithmetic_underlying_cor_CSD__2[[#This Row],[rho_ctrl]])^2)</f>
        <v>8.2736896126725301E-2</v>
      </c>
      <c r="I1249" s="1">
        <f xml:space="preserve"> _xlfn.T.DIST.2T(arithmetic_underlying_cor_CSD__2[[#This Row],[t1]],139-2)</f>
        <v>1.1913049418584436E-7</v>
      </c>
      <c r="J1249" s="1">
        <f xml:space="preserve"> _xlfn.T.DIST.2T(arithmetic_underlying_cor_CSD__2[[#This Row],[t2]],201-2)</f>
        <v>0.93414390890605781</v>
      </c>
      <c r="K1249" s="1">
        <f>arithmetic_underlying_cor_CSD__2[[#This Row],[p1]]*arithmetic_underlying_cor_CSD__2[[#This Row],[p2]]</f>
        <v>1.1128502550867504E-7</v>
      </c>
      <c r="L1249" s="1">
        <v>1248</v>
      </c>
      <c r="M1249" s="1">
        <f>(arithmetic_underlying_cor_CSD__2[[#This Row],[Rank]]/9906756)*0.05</f>
        <v>6.2987318956881555E-6</v>
      </c>
      <c r="N1249" s="1">
        <f>IF(arithmetic_underlying_cor_CSD__2[[#This Row],[p1p2]]&lt;arithmetic_underlying_cor_CSD__2[[#This Row],[Benjamini]],1,0)</f>
        <v>1</v>
      </c>
    </row>
    <row r="1250" spans="1:14" x14ac:dyDescent="0.35">
      <c r="A1250" s="1" t="s">
        <v>570</v>
      </c>
      <c r="B1250" s="1" t="s">
        <v>200</v>
      </c>
      <c r="C1250" s="1">
        <v>0.43105748201400002</v>
      </c>
      <c r="D1250" s="1">
        <v>3.9353781094500001E-3</v>
      </c>
      <c r="E1250" s="1" t="s">
        <v>16</v>
      </c>
      <c r="F1250" s="1">
        <v>0.43105748201400002</v>
      </c>
      <c r="G1250" s="1">
        <f>ABS(arithmetic_underlying_cor_CSD__2[[#This Row],[rho_BP]])*SQRT(139-2)/SQRT(1-ABS(arithmetic_underlying_cor_CSD__2[[#This Row],[rho_BP]])^2)</f>
        <v>5.5915567460122038</v>
      </c>
      <c r="H1250" s="1">
        <f>ABS(arithmetic_underlying_cor_CSD__2[[#This Row],[rho_ctrl]])*SQRT(201-2)/SQRT(1-ABS(arithmetic_underlying_cor_CSD__2[[#This Row],[rho_ctrl]])^2)</f>
        <v>5.5515769863771804E-2</v>
      </c>
      <c r="I1250" s="1">
        <f xml:space="preserve"> _xlfn.T.DIST.2T(arithmetic_underlying_cor_CSD__2[[#This Row],[t1]],139-2)</f>
        <v>1.175395666929491E-7</v>
      </c>
      <c r="J1250" s="1">
        <f xml:space="preserve"> _xlfn.T.DIST.2T(arithmetic_underlying_cor_CSD__2[[#This Row],[t2]],201-2)</f>
        <v>0.95578326425055204</v>
      </c>
      <c r="K1250" s="1">
        <f>arithmetic_underlying_cor_CSD__2[[#This Row],[p1]]*arithmetic_underlying_cor_CSD__2[[#This Row],[p2]]</f>
        <v>1.1234235073238235E-7</v>
      </c>
      <c r="L1250" s="1">
        <v>1249</v>
      </c>
      <c r="M1250" s="1">
        <f>(arithmetic_underlying_cor_CSD__2[[#This Row],[Rank]]/9906756)*0.05</f>
        <v>6.3037789565020068E-6</v>
      </c>
      <c r="N1250" s="1">
        <f>IF(arithmetic_underlying_cor_CSD__2[[#This Row],[p1p2]]&lt;arithmetic_underlying_cor_CSD__2[[#This Row],[Benjamini]],1,0)</f>
        <v>1</v>
      </c>
    </row>
    <row r="1251" spans="1:14" x14ac:dyDescent="0.35">
      <c r="A1251" s="1" t="s">
        <v>200</v>
      </c>
      <c r="B1251" s="1" t="s">
        <v>570</v>
      </c>
      <c r="C1251" s="1">
        <v>0.43105748201400002</v>
      </c>
      <c r="D1251" s="1">
        <v>3.9353781094500001E-3</v>
      </c>
      <c r="E1251" s="1" t="s">
        <v>16</v>
      </c>
      <c r="F1251" s="1">
        <v>0.43105748201400002</v>
      </c>
      <c r="G1251" s="1">
        <f>ABS(arithmetic_underlying_cor_CSD__2[[#This Row],[rho_BP]])*SQRT(139-2)/SQRT(1-ABS(arithmetic_underlying_cor_CSD__2[[#This Row],[rho_BP]])^2)</f>
        <v>5.5915567460122038</v>
      </c>
      <c r="H1251" s="1">
        <f>ABS(arithmetic_underlying_cor_CSD__2[[#This Row],[rho_ctrl]])*SQRT(201-2)/SQRT(1-ABS(arithmetic_underlying_cor_CSD__2[[#This Row],[rho_ctrl]])^2)</f>
        <v>5.5515769863771804E-2</v>
      </c>
      <c r="I1251" s="1">
        <f xml:space="preserve"> _xlfn.T.DIST.2T(arithmetic_underlying_cor_CSD__2[[#This Row],[t1]],139-2)</f>
        <v>1.175395666929491E-7</v>
      </c>
      <c r="J1251" s="1">
        <f xml:space="preserve"> _xlfn.T.DIST.2T(arithmetic_underlying_cor_CSD__2[[#This Row],[t2]],201-2)</f>
        <v>0.95578326425055204</v>
      </c>
      <c r="K1251" s="1">
        <f>arithmetic_underlying_cor_CSD__2[[#This Row],[p1]]*arithmetic_underlying_cor_CSD__2[[#This Row],[p2]]</f>
        <v>1.1234235073238235E-7</v>
      </c>
      <c r="L1251" s="1">
        <v>1250</v>
      </c>
      <c r="M1251" s="1">
        <f>(arithmetic_underlying_cor_CSD__2[[#This Row],[Rank]]/9906756)*0.05</f>
        <v>6.3088260173158606E-6</v>
      </c>
      <c r="N1251" s="1">
        <f>IF(arithmetic_underlying_cor_CSD__2[[#This Row],[p1p2]]&lt;arithmetic_underlying_cor_CSD__2[[#This Row],[Benjamini]],1,0)</f>
        <v>1</v>
      </c>
    </row>
    <row r="1252" spans="1:14" x14ac:dyDescent="0.35">
      <c r="A1252" s="1" t="s">
        <v>591</v>
      </c>
      <c r="B1252" s="1" t="s">
        <v>251</v>
      </c>
      <c r="C1252" s="1">
        <v>0.42965802877699999</v>
      </c>
      <c r="D1252" s="1">
        <v>2.1924868656700001E-3</v>
      </c>
      <c r="E1252" s="1" t="s">
        <v>16</v>
      </c>
      <c r="F1252" s="1">
        <v>0.42965802877699999</v>
      </c>
      <c r="G1252" s="1">
        <f>ABS(arithmetic_underlying_cor_CSD__2[[#This Row],[rho_BP]])*SQRT(139-2)/SQRT(1-ABS(arithmetic_underlying_cor_CSD__2[[#This Row],[rho_BP]])^2)</f>
        <v>5.5692852875930763</v>
      </c>
      <c r="H1252" s="1">
        <f>ABS(arithmetic_underlying_cor_CSD__2[[#This Row],[rho_ctrl]])*SQRT(201-2)/SQRT(1-ABS(arithmetic_underlying_cor_CSD__2[[#This Row],[rho_ctrl]])^2)</f>
        <v>3.0928907690590063E-2</v>
      </c>
      <c r="I1252" s="1">
        <f xml:space="preserve"> _xlfn.T.DIST.2T(arithmetic_underlying_cor_CSD__2[[#This Row],[t1]],139-2)</f>
        <v>1.3046071735795292E-7</v>
      </c>
      <c r="J1252" s="1">
        <f xml:space="preserve"> _xlfn.T.DIST.2T(arithmetic_underlying_cor_CSD__2[[#This Row],[t2]],201-2)</f>
        <v>0.97535723327649071</v>
      </c>
      <c r="K1252" s="1">
        <f>arithmetic_underlying_cor_CSD__2[[#This Row],[p1]]*arithmetic_underlying_cor_CSD__2[[#This Row],[p2]]</f>
        <v>1.272458043335192E-7</v>
      </c>
      <c r="L1252" s="1">
        <v>1251</v>
      </c>
      <c r="M1252" s="1">
        <f>(arithmetic_underlying_cor_CSD__2[[#This Row],[Rank]]/9906756)*0.05</f>
        <v>6.3138730781297127E-6</v>
      </c>
      <c r="N1252" s="1">
        <f>IF(arithmetic_underlying_cor_CSD__2[[#This Row],[p1p2]]&lt;arithmetic_underlying_cor_CSD__2[[#This Row],[Benjamini]],1,0)</f>
        <v>1</v>
      </c>
    </row>
    <row r="1253" spans="1:14" x14ac:dyDescent="0.35">
      <c r="A1253" s="1" t="s">
        <v>251</v>
      </c>
      <c r="B1253" s="1" t="s">
        <v>591</v>
      </c>
      <c r="C1253" s="1">
        <v>0.42965802877699999</v>
      </c>
      <c r="D1253" s="1">
        <v>2.1924868656700001E-3</v>
      </c>
      <c r="E1253" s="1" t="s">
        <v>16</v>
      </c>
      <c r="F1253" s="1">
        <v>0.42965802877699999</v>
      </c>
      <c r="G1253" s="1">
        <f>ABS(arithmetic_underlying_cor_CSD__2[[#This Row],[rho_BP]])*SQRT(139-2)/SQRT(1-ABS(arithmetic_underlying_cor_CSD__2[[#This Row],[rho_BP]])^2)</f>
        <v>5.5692852875930763</v>
      </c>
      <c r="H1253" s="1">
        <f>ABS(arithmetic_underlying_cor_CSD__2[[#This Row],[rho_ctrl]])*SQRT(201-2)/SQRT(1-ABS(arithmetic_underlying_cor_CSD__2[[#This Row],[rho_ctrl]])^2)</f>
        <v>3.0928907690590063E-2</v>
      </c>
      <c r="I1253" s="1">
        <f xml:space="preserve"> _xlfn.T.DIST.2T(arithmetic_underlying_cor_CSD__2[[#This Row],[t1]],139-2)</f>
        <v>1.3046071735795292E-7</v>
      </c>
      <c r="J1253" s="1">
        <f xml:space="preserve"> _xlfn.T.DIST.2T(arithmetic_underlying_cor_CSD__2[[#This Row],[t2]],201-2)</f>
        <v>0.97535723327649071</v>
      </c>
      <c r="K1253" s="1">
        <f>arithmetic_underlying_cor_CSD__2[[#This Row],[p1]]*arithmetic_underlying_cor_CSD__2[[#This Row],[p2]]</f>
        <v>1.272458043335192E-7</v>
      </c>
      <c r="L1253" s="1">
        <v>1252</v>
      </c>
      <c r="M1253" s="1">
        <f>(arithmetic_underlying_cor_CSD__2[[#This Row],[Rank]]/9906756)*0.05</f>
        <v>6.3189201389435657E-6</v>
      </c>
      <c r="N1253" s="1">
        <f>IF(arithmetic_underlying_cor_CSD__2[[#This Row],[p1p2]]&lt;arithmetic_underlying_cor_CSD__2[[#This Row],[Benjamini]],1,0)</f>
        <v>1</v>
      </c>
    </row>
    <row r="1254" spans="1:14" x14ac:dyDescent="0.35">
      <c r="A1254" s="1" t="s">
        <v>28</v>
      </c>
      <c r="B1254" s="1" t="s">
        <v>698</v>
      </c>
      <c r="C1254" s="1">
        <v>-0.42938407482000002</v>
      </c>
      <c r="D1254" s="1">
        <v>-3.3308044776099999E-3</v>
      </c>
      <c r="E1254" s="1" t="s">
        <v>16</v>
      </c>
      <c r="F1254" s="1">
        <v>-0.42938407482000002</v>
      </c>
      <c r="G1254" s="1">
        <f>ABS(arithmetic_underlying_cor_CSD__2[[#This Row],[rho_BP]])*SQRT(139-2)/SQRT(1-ABS(arithmetic_underlying_cor_CSD__2[[#This Row],[rho_BP]])^2)</f>
        <v>5.5649312456848552</v>
      </c>
      <c r="H1254" s="1">
        <f>ABS(arithmetic_underlying_cor_CSD__2[[#This Row],[rho_ctrl]])*SQRT(201-2)/SQRT(1-ABS(arithmetic_underlying_cor_CSD__2[[#This Row],[rho_ctrl]])^2)</f>
        <v>4.6987040009439388E-2</v>
      </c>
      <c r="I1254" s="1">
        <f xml:space="preserve"> _xlfn.T.DIST.2T(arithmetic_underlying_cor_CSD__2[[#This Row],[t1]],139-2)</f>
        <v>1.3314438656105817E-7</v>
      </c>
      <c r="J1254" s="1">
        <f xml:space="preserve"> _xlfn.T.DIST.2T(arithmetic_underlying_cor_CSD__2[[#This Row],[t2]],201-2)</f>
        <v>0.96257067703755395</v>
      </c>
      <c r="K1254" s="1">
        <f>arithmetic_underlying_cor_CSD__2[[#This Row],[p1]]*arithmetic_underlying_cor_CSD__2[[#This Row],[p2]]</f>
        <v>1.2816088231582756E-7</v>
      </c>
      <c r="L1254" s="1">
        <v>1253</v>
      </c>
      <c r="M1254" s="1">
        <f>(arithmetic_underlying_cor_CSD__2[[#This Row],[Rank]]/9906756)*0.05</f>
        <v>6.3239671997574186E-6</v>
      </c>
      <c r="N1254" s="1">
        <f>IF(arithmetic_underlying_cor_CSD__2[[#This Row],[p1p2]]&lt;arithmetic_underlying_cor_CSD__2[[#This Row],[Benjamini]],1,0)</f>
        <v>1</v>
      </c>
    </row>
    <row r="1255" spans="1:14" x14ac:dyDescent="0.35">
      <c r="A1255" s="1" t="s">
        <v>698</v>
      </c>
      <c r="B1255" s="1" t="s">
        <v>28</v>
      </c>
      <c r="C1255" s="1">
        <v>-0.42938407482000002</v>
      </c>
      <c r="D1255" s="1">
        <v>-3.3308044776099999E-3</v>
      </c>
      <c r="E1255" s="1" t="s">
        <v>16</v>
      </c>
      <c r="F1255" s="1">
        <v>-0.42938407482000002</v>
      </c>
      <c r="G1255" s="1">
        <f>ABS(arithmetic_underlying_cor_CSD__2[[#This Row],[rho_BP]])*SQRT(139-2)/SQRT(1-ABS(arithmetic_underlying_cor_CSD__2[[#This Row],[rho_BP]])^2)</f>
        <v>5.5649312456848552</v>
      </c>
      <c r="H1255" s="1">
        <f>ABS(arithmetic_underlying_cor_CSD__2[[#This Row],[rho_ctrl]])*SQRT(201-2)/SQRT(1-ABS(arithmetic_underlying_cor_CSD__2[[#This Row],[rho_ctrl]])^2)</f>
        <v>4.6987040009439388E-2</v>
      </c>
      <c r="I1255" s="1">
        <f xml:space="preserve"> _xlfn.T.DIST.2T(arithmetic_underlying_cor_CSD__2[[#This Row],[t1]],139-2)</f>
        <v>1.3314438656105817E-7</v>
      </c>
      <c r="J1255" s="1">
        <f xml:space="preserve"> _xlfn.T.DIST.2T(arithmetic_underlying_cor_CSD__2[[#This Row],[t2]],201-2)</f>
        <v>0.96257067703755395</v>
      </c>
      <c r="K1255" s="1">
        <f>arithmetic_underlying_cor_CSD__2[[#This Row],[p1]]*arithmetic_underlying_cor_CSD__2[[#This Row],[p2]]</f>
        <v>1.2816088231582756E-7</v>
      </c>
      <c r="L1255" s="1">
        <v>1254</v>
      </c>
      <c r="M1255" s="1">
        <f>(arithmetic_underlying_cor_CSD__2[[#This Row],[Rank]]/9906756)*0.05</f>
        <v>6.3290142605712707E-6</v>
      </c>
      <c r="N1255" s="1">
        <f>IF(arithmetic_underlying_cor_CSD__2[[#This Row],[p1p2]]&lt;arithmetic_underlying_cor_CSD__2[[#This Row],[Benjamini]],1,0)</f>
        <v>1</v>
      </c>
    </row>
    <row r="1256" spans="1:14" x14ac:dyDescent="0.35">
      <c r="A1256" s="1" t="s">
        <v>209</v>
      </c>
      <c r="B1256" s="1" t="s">
        <v>183</v>
      </c>
      <c r="C1256" s="1">
        <v>0.42815105036000001</v>
      </c>
      <c r="D1256" s="1">
        <v>-4.0433054726399997E-3</v>
      </c>
      <c r="E1256" s="1" t="s">
        <v>16</v>
      </c>
      <c r="F1256" s="1">
        <v>0.42815105036000001</v>
      </c>
      <c r="G1256" s="1">
        <f>ABS(arithmetic_underlying_cor_CSD__2[[#This Row],[rho_BP]])*SQRT(139-2)/SQRT(1-ABS(arithmetic_underlying_cor_CSD__2[[#This Row],[rho_BP]])^2)</f>
        <v>5.5453576539084803</v>
      </c>
      <c r="H1256" s="1">
        <f>ABS(arithmetic_underlying_cor_CSD__2[[#This Row],[rho_ctrl]])*SQRT(201-2)/SQRT(1-ABS(arithmetic_underlying_cor_CSD__2[[#This Row],[rho_ctrl]])^2)</f>
        <v>5.7038309029815999E-2</v>
      </c>
      <c r="I1256" s="1">
        <f xml:space="preserve"> _xlfn.T.DIST.2T(arithmetic_underlying_cor_CSD__2[[#This Row],[t1]],139-2)</f>
        <v>1.4589074681270368E-7</v>
      </c>
      <c r="J1256" s="1">
        <f xml:space="preserve"> _xlfn.T.DIST.2T(arithmetic_underlying_cor_CSD__2[[#This Row],[t2]],201-2)</f>
        <v>0.95457190845792961</v>
      </c>
      <c r="K1256" s="1">
        <f>arithmetic_underlying_cor_CSD__2[[#This Row],[p1]]*arithmetic_underlying_cor_CSD__2[[#This Row],[p2]]</f>
        <v>1.3926320861135517E-7</v>
      </c>
      <c r="L1256" s="1">
        <v>1255</v>
      </c>
      <c r="M1256" s="1">
        <f>(arithmetic_underlying_cor_CSD__2[[#This Row],[Rank]]/9906756)*0.05</f>
        <v>6.3340613213851245E-6</v>
      </c>
      <c r="N1256" s="1">
        <f>IF(arithmetic_underlying_cor_CSD__2[[#This Row],[p1p2]]&lt;arithmetic_underlying_cor_CSD__2[[#This Row],[Benjamini]],1,0)</f>
        <v>1</v>
      </c>
    </row>
    <row r="1257" spans="1:14" x14ac:dyDescent="0.35">
      <c r="A1257" s="1" t="s">
        <v>183</v>
      </c>
      <c r="B1257" s="1" t="s">
        <v>209</v>
      </c>
      <c r="C1257" s="1">
        <v>0.42815105036000001</v>
      </c>
      <c r="D1257" s="1">
        <v>-4.0433054726399997E-3</v>
      </c>
      <c r="E1257" s="1" t="s">
        <v>16</v>
      </c>
      <c r="F1257" s="1">
        <v>0.42815105036000001</v>
      </c>
      <c r="G1257" s="1">
        <f>ABS(arithmetic_underlying_cor_CSD__2[[#This Row],[rho_BP]])*SQRT(139-2)/SQRT(1-ABS(arithmetic_underlying_cor_CSD__2[[#This Row],[rho_BP]])^2)</f>
        <v>5.5453576539084803</v>
      </c>
      <c r="H1257" s="1">
        <f>ABS(arithmetic_underlying_cor_CSD__2[[#This Row],[rho_ctrl]])*SQRT(201-2)/SQRT(1-ABS(arithmetic_underlying_cor_CSD__2[[#This Row],[rho_ctrl]])^2)</f>
        <v>5.7038309029815999E-2</v>
      </c>
      <c r="I1257" s="1">
        <f xml:space="preserve"> _xlfn.T.DIST.2T(arithmetic_underlying_cor_CSD__2[[#This Row],[t1]],139-2)</f>
        <v>1.4589074681270368E-7</v>
      </c>
      <c r="J1257" s="1">
        <f xml:space="preserve"> _xlfn.T.DIST.2T(arithmetic_underlying_cor_CSD__2[[#This Row],[t2]],201-2)</f>
        <v>0.95457190845792961</v>
      </c>
      <c r="K1257" s="1">
        <f>arithmetic_underlying_cor_CSD__2[[#This Row],[p1]]*arithmetic_underlying_cor_CSD__2[[#This Row],[p2]]</f>
        <v>1.3926320861135517E-7</v>
      </c>
      <c r="L1257" s="1">
        <v>1256</v>
      </c>
      <c r="M1257" s="1">
        <f>(arithmetic_underlying_cor_CSD__2[[#This Row],[Rank]]/9906756)*0.05</f>
        <v>6.3391083821989758E-6</v>
      </c>
      <c r="N1257" s="1">
        <f>IF(arithmetic_underlying_cor_CSD__2[[#This Row],[p1p2]]&lt;arithmetic_underlying_cor_CSD__2[[#This Row],[Benjamini]],1,0)</f>
        <v>1</v>
      </c>
    </row>
    <row r="1258" spans="1:14" x14ac:dyDescent="0.35">
      <c r="A1258" s="1" t="s">
        <v>179</v>
      </c>
      <c r="B1258" s="1" t="s">
        <v>180</v>
      </c>
      <c r="C1258" s="1">
        <v>-0.26086783381299999</v>
      </c>
      <c r="D1258" s="1">
        <v>0.27590491044799997</v>
      </c>
      <c r="E1258" s="1" t="s">
        <v>32</v>
      </c>
      <c r="F1258" s="1">
        <v>-0.26086783381299999</v>
      </c>
      <c r="G1258" s="1">
        <f>ABS(arithmetic_underlying_cor_CSD__2[[#This Row],[rho_BP]])*SQRT(139-2)/SQRT(1-ABS(arithmetic_underlying_cor_CSD__2[[#This Row],[rho_BP]])^2)</f>
        <v>3.1628965054048011</v>
      </c>
      <c r="H1258" s="1">
        <f>ABS(arithmetic_underlying_cor_CSD__2[[#This Row],[rho_ctrl]])*SQRT(201-2)/SQRT(1-ABS(arithmetic_underlying_cor_CSD__2[[#This Row],[rho_ctrl]])^2)</f>
        <v>4.0492912270048169</v>
      </c>
      <c r="I1258" s="1">
        <f xml:space="preserve"> _xlfn.T.DIST.2T(arithmetic_underlying_cor_CSD__2[[#This Row],[t1]],139-2)</f>
        <v>1.9241127714448268E-3</v>
      </c>
      <c r="J1258" s="1">
        <f xml:space="preserve"> _xlfn.T.DIST.2T(arithmetic_underlying_cor_CSD__2[[#This Row],[t2]],201-2)</f>
        <v>7.3562991287277969E-5</v>
      </c>
      <c r="K1258" s="1">
        <f>arithmetic_underlying_cor_CSD__2[[#This Row],[p1]]*arithmetic_underlying_cor_CSD__2[[#This Row],[p2]]</f>
        <v>1.4154349104153605E-7</v>
      </c>
      <c r="L1258" s="1">
        <v>1257</v>
      </c>
      <c r="M1258" s="1">
        <f>(arithmetic_underlying_cor_CSD__2[[#This Row],[Rank]]/9906756)*0.05</f>
        <v>6.3441554430128296E-6</v>
      </c>
      <c r="N1258" s="1">
        <f>IF(arithmetic_underlying_cor_CSD__2[[#This Row],[p1p2]]&lt;arithmetic_underlying_cor_CSD__2[[#This Row],[Benjamini]],1,0)</f>
        <v>1</v>
      </c>
    </row>
    <row r="1259" spans="1:14" x14ac:dyDescent="0.35">
      <c r="A1259" s="1" t="s">
        <v>180</v>
      </c>
      <c r="B1259" s="1" t="s">
        <v>179</v>
      </c>
      <c r="C1259" s="1">
        <v>-0.26086783381299999</v>
      </c>
      <c r="D1259" s="1">
        <v>0.27590491044799997</v>
      </c>
      <c r="E1259" s="1" t="s">
        <v>32</v>
      </c>
      <c r="F1259" s="1">
        <v>-0.26086783381299999</v>
      </c>
      <c r="G1259" s="1">
        <f>ABS(arithmetic_underlying_cor_CSD__2[[#This Row],[rho_BP]])*SQRT(139-2)/SQRT(1-ABS(arithmetic_underlying_cor_CSD__2[[#This Row],[rho_BP]])^2)</f>
        <v>3.1628965054048011</v>
      </c>
      <c r="H1259" s="1">
        <f>ABS(arithmetic_underlying_cor_CSD__2[[#This Row],[rho_ctrl]])*SQRT(201-2)/SQRT(1-ABS(arithmetic_underlying_cor_CSD__2[[#This Row],[rho_ctrl]])^2)</f>
        <v>4.0492912270048169</v>
      </c>
      <c r="I1259" s="1">
        <f xml:space="preserve"> _xlfn.T.DIST.2T(arithmetic_underlying_cor_CSD__2[[#This Row],[t1]],139-2)</f>
        <v>1.9241127714448268E-3</v>
      </c>
      <c r="J1259" s="1">
        <f xml:space="preserve"> _xlfn.T.DIST.2T(arithmetic_underlying_cor_CSD__2[[#This Row],[t2]],201-2)</f>
        <v>7.3562991287277969E-5</v>
      </c>
      <c r="K1259" s="1">
        <f>arithmetic_underlying_cor_CSD__2[[#This Row],[p1]]*arithmetic_underlying_cor_CSD__2[[#This Row],[p2]]</f>
        <v>1.4154349104153605E-7</v>
      </c>
      <c r="L1259" s="1">
        <v>1258</v>
      </c>
      <c r="M1259" s="1">
        <f>(arithmetic_underlying_cor_CSD__2[[#This Row],[Rank]]/9906756)*0.05</f>
        <v>6.3492025038266817E-6</v>
      </c>
      <c r="N1259" s="1">
        <f>IF(arithmetic_underlying_cor_CSD__2[[#This Row],[p1p2]]&lt;arithmetic_underlying_cor_CSD__2[[#This Row],[Benjamini]],1,0)</f>
        <v>1</v>
      </c>
    </row>
    <row r="1260" spans="1:14" x14ac:dyDescent="0.35">
      <c r="A1260" s="1" t="s">
        <v>551</v>
      </c>
      <c r="B1260" s="1" t="s">
        <v>552</v>
      </c>
      <c r="C1260" s="1">
        <v>0.30942479856100003</v>
      </c>
      <c r="D1260" s="1">
        <v>-0.23726433333300001</v>
      </c>
      <c r="E1260" s="1" t="s">
        <v>32</v>
      </c>
      <c r="F1260" s="1">
        <v>-0.23726433333300001</v>
      </c>
      <c r="G1260" s="1">
        <f>ABS(arithmetic_underlying_cor_CSD__2[[#This Row],[rho_BP]])*SQRT(139-2)/SQRT(1-ABS(arithmetic_underlying_cor_CSD__2[[#This Row],[rho_BP]])^2)</f>
        <v>3.8086374221151864</v>
      </c>
      <c r="H1260" s="1">
        <f>ABS(arithmetic_underlying_cor_CSD__2[[#This Row],[rho_ctrl]])*SQRT(201-2)/SQRT(1-ABS(arithmetic_underlying_cor_CSD__2[[#This Row],[rho_ctrl]])^2)</f>
        <v>3.4454085076854968</v>
      </c>
      <c r="I1260" s="1">
        <f xml:space="preserve"> _xlfn.T.DIST.2T(arithmetic_underlying_cor_CSD__2[[#This Row],[t1]],139-2)</f>
        <v>2.1013585334860895E-4</v>
      </c>
      <c r="J1260" s="1">
        <f xml:space="preserve"> _xlfn.T.DIST.2T(arithmetic_underlying_cor_CSD__2[[#This Row],[t2]],201-2)</f>
        <v>6.9541455438969473E-4</v>
      </c>
      <c r="K1260" s="1">
        <f>arithmetic_underlying_cor_CSD__2[[#This Row],[p1]]*arithmetic_underlying_cor_CSD__2[[#This Row],[p2]]</f>
        <v>1.4613153081772112E-7</v>
      </c>
      <c r="L1260" s="1">
        <v>1259</v>
      </c>
      <c r="M1260" s="1">
        <f>(arithmetic_underlying_cor_CSD__2[[#This Row],[Rank]]/9906756)*0.05</f>
        <v>6.3542495646405347E-6</v>
      </c>
      <c r="N1260" s="1">
        <f>IF(arithmetic_underlying_cor_CSD__2[[#This Row],[p1p2]]&lt;arithmetic_underlying_cor_CSD__2[[#This Row],[Benjamini]],1,0)</f>
        <v>1</v>
      </c>
    </row>
    <row r="1261" spans="1:14" x14ac:dyDescent="0.35">
      <c r="A1261" s="1" t="s">
        <v>552</v>
      </c>
      <c r="B1261" s="1" t="s">
        <v>551</v>
      </c>
      <c r="C1261" s="1">
        <v>0.30942479856100003</v>
      </c>
      <c r="D1261" s="1">
        <v>-0.23726433333300001</v>
      </c>
      <c r="E1261" s="1" t="s">
        <v>32</v>
      </c>
      <c r="F1261" s="1">
        <v>-0.23726433333300001</v>
      </c>
      <c r="G1261" s="1">
        <f>ABS(arithmetic_underlying_cor_CSD__2[[#This Row],[rho_BP]])*SQRT(139-2)/SQRT(1-ABS(arithmetic_underlying_cor_CSD__2[[#This Row],[rho_BP]])^2)</f>
        <v>3.8086374221151864</v>
      </c>
      <c r="H1261" s="1">
        <f>ABS(arithmetic_underlying_cor_CSD__2[[#This Row],[rho_ctrl]])*SQRT(201-2)/SQRT(1-ABS(arithmetic_underlying_cor_CSD__2[[#This Row],[rho_ctrl]])^2)</f>
        <v>3.4454085076854968</v>
      </c>
      <c r="I1261" s="1">
        <f xml:space="preserve"> _xlfn.T.DIST.2T(arithmetic_underlying_cor_CSD__2[[#This Row],[t1]],139-2)</f>
        <v>2.1013585334860895E-4</v>
      </c>
      <c r="J1261" s="1">
        <f xml:space="preserve"> _xlfn.T.DIST.2T(arithmetic_underlying_cor_CSD__2[[#This Row],[t2]],201-2)</f>
        <v>6.9541455438969473E-4</v>
      </c>
      <c r="K1261" s="1">
        <f>arithmetic_underlying_cor_CSD__2[[#This Row],[p1]]*arithmetic_underlying_cor_CSD__2[[#This Row],[p2]]</f>
        <v>1.4613153081772112E-7</v>
      </c>
      <c r="L1261" s="1">
        <v>1260</v>
      </c>
      <c r="M1261" s="1">
        <f>(arithmetic_underlying_cor_CSD__2[[#This Row],[Rank]]/9906756)*0.05</f>
        <v>6.3592966254543868E-6</v>
      </c>
      <c r="N1261" s="1">
        <f>IF(arithmetic_underlying_cor_CSD__2[[#This Row],[p1p2]]&lt;arithmetic_underlying_cor_CSD__2[[#This Row],[Benjamini]],1,0)</f>
        <v>1</v>
      </c>
    </row>
    <row r="1262" spans="1:14" x14ac:dyDescent="0.35">
      <c r="A1262" s="1" t="s">
        <v>502</v>
      </c>
      <c r="B1262" s="1" t="s">
        <v>503</v>
      </c>
      <c r="C1262" s="1">
        <v>-0.42751150359700002</v>
      </c>
      <c r="D1262" s="1">
        <v>8.6246398010000002E-4</v>
      </c>
      <c r="E1262" s="1" t="s">
        <v>16</v>
      </c>
      <c r="F1262" s="1">
        <v>-0.42751150359700002</v>
      </c>
      <c r="G1262" s="1">
        <f>ABS(arithmetic_underlying_cor_CSD__2[[#This Row],[rho_BP]])*SQRT(139-2)/SQRT(1-ABS(arithmetic_underlying_cor_CSD__2[[#This Row],[rho_BP]])^2)</f>
        <v>5.5352201475657266</v>
      </c>
      <c r="H1262" s="1">
        <f>ABS(arithmetic_underlying_cor_CSD__2[[#This Row],[rho_ctrl]])*SQRT(201-2)/SQRT(1-ABS(arithmetic_underlying_cor_CSD__2[[#This Row],[rho_ctrl]])^2)</f>
        <v>1.2166556184253975E-2</v>
      </c>
      <c r="I1262" s="1">
        <f xml:space="preserve"> _xlfn.T.DIST.2T(arithmetic_underlying_cor_CSD__2[[#This Row],[t1]],139-2)</f>
        <v>1.5295364919707426E-7</v>
      </c>
      <c r="J1262" s="1">
        <f xml:space="preserve"> _xlfn.T.DIST.2T(arithmetic_underlying_cor_CSD__2[[#This Row],[t2]],201-2)</f>
        <v>0.99030492070327536</v>
      </c>
      <c r="K1262" s="1">
        <f>arithmetic_underlying_cor_CSD__2[[#This Row],[p1]]*arithmetic_underlying_cor_CSD__2[[#This Row],[p2]]</f>
        <v>1.5147075143938523E-7</v>
      </c>
      <c r="L1262" s="1">
        <v>1261</v>
      </c>
      <c r="M1262" s="1">
        <f>(arithmetic_underlying_cor_CSD__2[[#This Row],[Rank]]/9906756)*0.05</f>
        <v>6.3643436862682397E-6</v>
      </c>
      <c r="N1262" s="1">
        <f>IF(arithmetic_underlying_cor_CSD__2[[#This Row],[p1p2]]&lt;arithmetic_underlying_cor_CSD__2[[#This Row],[Benjamini]],1,0)</f>
        <v>1</v>
      </c>
    </row>
    <row r="1263" spans="1:14" x14ac:dyDescent="0.35">
      <c r="A1263" s="1" t="s">
        <v>503</v>
      </c>
      <c r="B1263" s="1" t="s">
        <v>502</v>
      </c>
      <c r="C1263" s="1">
        <v>-0.42751150359700002</v>
      </c>
      <c r="D1263" s="1">
        <v>8.6246398010000002E-4</v>
      </c>
      <c r="E1263" s="1" t="s">
        <v>16</v>
      </c>
      <c r="F1263" s="1">
        <v>-0.42751150359700002</v>
      </c>
      <c r="G1263" s="1">
        <f>ABS(arithmetic_underlying_cor_CSD__2[[#This Row],[rho_BP]])*SQRT(139-2)/SQRT(1-ABS(arithmetic_underlying_cor_CSD__2[[#This Row],[rho_BP]])^2)</f>
        <v>5.5352201475657266</v>
      </c>
      <c r="H1263" s="1">
        <f>ABS(arithmetic_underlying_cor_CSD__2[[#This Row],[rho_ctrl]])*SQRT(201-2)/SQRT(1-ABS(arithmetic_underlying_cor_CSD__2[[#This Row],[rho_ctrl]])^2)</f>
        <v>1.2166556184253975E-2</v>
      </c>
      <c r="I1263" s="1">
        <f xml:space="preserve"> _xlfn.T.DIST.2T(arithmetic_underlying_cor_CSD__2[[#This Row],[t1]],139-2)</f>
        <v>1.5295364919707426E-7</v>
      </c>
      <c r="J1263" s="1">
        <f xml:space="preserve"> _xlfn.T.DIST.2T(arithmetic_underlying_cor_CSD__2[[#This Row],[t2]],201-2)</f>
        <v>0.99030492070327536</v>
      </c>
      <c r="K1263" s="1">
        <f>arithmetic_underlying_cor_CSD__2[[#This Row],[p1]]*arithmetic_underlying_cor_CSD__2[[#This Row],[p2]]</f>
        <v>1.5147075143938523E-7</v>
      </c>
      <c r="L1263" s="1">
        <v>1262</v>
      </c>
      <c r="M1263" s="1">
        <f>(arithmetic_underlying_cor_CSD__2[[#This Row],[Rank]]/9906756)*0.05</f>
        <v>6.3693907470820935E-6</v>
      </c>
      <c r="N1263" s="1">
        <f>IF(arithmetic_underlying_cor_CSD__2[[#This Row],[p1p2]]&lt;arithmetic_underlying_cor_CSD__2[[#This Row],[Benjamini]],1,0)</f>
        <v>1</v>
      </c>
    </row>
    <row r="1264" spans="1:14" x14ac:dyDescent="0.35">
      <c r="A1264" s="1" t="s">
        <v>207</v>
      </c>
      <c r="B1264" s="1" t="s">
        <v>151</v>
      </c>
      <c r="C1264" s="1">
        <v>0.24982453237400001</v>
      </c>
      <c r="D1264" s="1">
        <v>-0.28153036815900001</v>
      </c>
      <c r="E1264" s="1" t="s">
        <v>32</v>
      </c>
      <c r="F1264" s="1">
        <v>0.24982453237400001</v>
      </c>
      <c r="G1264" s="1">
        <f>ABS(arithmetic_underlying_cor_CSD__2[[#This Row],[rho_BP]])*SQRT(139-2)/SQRT(1-ABS(arithmetic_underlying_cor_CSD__2[[#This Row],[rho_BP]])^2)</f>
        <v>3.0198781191472301</v>
      </c>
      <c r="H1264" s="1">
        <f>ABS(arithmetic_underlying_cor_CSD__2[[#This Row],[rho_ctrl]])*SQRT(201-2)/SQRT(1-ABS(arithmetic_underlying_cor_CSD__2[[#This Row],[rho_ctrl]])^2)</f>
        <v>4.1388827868974092</v>
      </c>
      <c r="I1264" s="1">
        <f xml:space="preserve"> _xlfn.T.DIST.2T(arithmetic_underlying_cor_CSD__2[[#This Row],[t1]],139-2)</f>
        <v>3.0173104856394293E-3</v>
      </c>
      <c r="J1264" s="1">
        <f xml:space="preserve"> _xlfn.T.DIST.2T(arithmetic_underlying_cor_CSD__2[[#This Row],[t2]],201-2)</f>
        <v>5.150632480426018E-5</v>
      </c>
      <c r="K1264" s="1">
        <f>arithmetic_underlying_cor_CSD__2[[#This Row],[p1]]*arithmetic_underlying_cor_CSD__2[[#This Row],[p2]]</f>
        <v>1.5541057390864446E-7</v>
      </c>
      <c r="L1264" s="1">
        <v>1263</v>
      </c>
      <c r="M1264" s="1">
        <f>(arithmetic_underlying_cor_CSD__2[[#This Row],[Rank]]/9906756)*0.05</f>
        <v>6.3744378078959448E-6</v>
      </c>
      <c r="N1264" s="1">
        <f>IF(arithmetic_underlying_cor_CSD__2[[#This Row],[p1p2]]&lt;arithmetic_underlying_cor_CSD__2[[#This Row],[Benjamini]],1,0)</f>
        <v>1</v>
      </c>
    </row>
    <row r="1265" spans="1:14" x14ac:dyDescent="0.35">
      <c r="A1265" s="1" t="s">
        <v>151</v>
      </c>
      <c r="B1265" s="1" t="s">
        <v>207</v>
      </c>
      <c r="C1265" s="1">
        <v>0.24982453237400001</v>
      </c>
      <c r="D1265" s="1">
        <v>-0.28153036815900001</v>
      </c>
      <c r="E1265" s="1" t="s">
        <v>32</v>
      </c>
      <c r="F1265" s="1">
        <v>0.24982453237400001</v>
      </c>
      <c r="G1265" s="1">
        <f>ABS(arithmetic_underlying_cor_CSD__2[[#This Row],[rho_BP]])*SQRT(139-2)/SQRT(1-ABS(arithmetic_underlying_cor_CSD__2[[#This Row],[rho_BP]])^2)</f>
        <v>3.0198781191472301</v>
      </c>
      <c r="H1265" s="1">
        <f>ABS(arithmetic_underlying_cor_CSD__2[[#This Row],[rho_ctrl]])*SQRT(201-2)/SQRT(1-ABS(arithmetic_underlying_cor_CSD__2[[#This Row],[rho_ctrl]])^2)</f>
        <v>4.1388827868974092</v>
      </c>
      <c r="I1265" s="1">
        <f xml:space="preserve"> _xlfn.T.DIST.2T(arithmetic_underlying_cor_CSD__2[[#This Row],[t1]],139-2)</f>
        <v>3.0173104856394293E-3</v>
      </c>
      <c r="J1265" s="1">
        <f xml:space="preserve"> _xlfn.T.DIST.2T(arithmetic_underlying_cor_CSD__2[[#This Row],[t2]],201-2)</f>
        <v>5.150632480426018E-5</v>
      </c>
      <c r="K1265" s="1">
        <f>arithmetic_underlying_cor_CSD__2[[#This Row],[p1]]*arithmetic_underlying_cor_CSD__2[[#This Row],[p2]]</f>
        <v>1.5541057390864446E-7</v>
      </c>
      <c r="L1265" s="1">
        <v>1264</v>
      </c>
      <c r="M1265" s="1">
        <f>(arithmetic_underlying_cor_CSD__2[[#This Row],[Rank]]/9906756)*0.05</f>
        <v>6.3794848687097986E-6</v>
      </c>
      <c r="N1265" s="1">
        <f>IF(arithmetic_underlying_cor_CSD__2[[#This Row],[p1p2]]&lt;arithmetic_underlying_cor_CSD__2[[#This Row],[Benjamini]],1,0)</f>
        <v>1</v>
      </c>
    </row>
    <row r="1266" spans="1:14" x14ac:dyDescent="0.35">
      <c r="A1266" s="1" t="s">
        <v>359</v>
      </c>
      <c r="B1266" s="1" t="s">
        <v>182</v>
      </c>
      <c r="C1266" s="1">
        <v>-0.28467930791399998</v>
      </c>
      <c r="D1266" s="1">
        <v>0.25580046368199999</v>
      </c>
      <c r="E1266" s="1" t="s">
        <v>32</v>
      </c>
      <c r="F1266" s="1">
        <v>0.25580046368199999</v>
      </c>
      <c r="G1266" s="1">
        <f>ABS(arithmetic_underlying_cor_CSD__2[[#This Row],[rho_BP]])*SQRT(139-2)/SQRT(1-ABS(arithmetic_underlying_cor_CSD__2[[#This Row],[rho_BP]])^2)</f>
        <v>3.4759092267994784</v>
      </c>
      <c r="H1266" s="1">
        <f>ABS(arithmetic_underlying_cor_CSD__2[[#This Row],[rho_ctrl]])*SQRT(201-2)/SQRT(1-ABS(arithmetic_underlying_cor_CSD__2[[#This Row],[rho_ctrl]])^2)</f>
        <v>3.732697952288663</v>
      </c>
      <c r="I1266" s="1">
        <f xml:space="preserve"> _xlfn.T.DIST.2T(arithmetic_underlying_cor_CSD__2[[#This Row],[t1]],139-2)</f>
        <v>6.8235685898493435E-4</v>
      </c>
      <c r="J1266" s="1">
        <f xml:space="preserve"> _xlfn.T.DIST.2T(arithmetic_underlying_cor_CSD__2[[#This Row],[t2]],201-2)</f>
        <v>2.4719642699408357E-4</v>
      </c>
      <c r="K1266" s="1">
        <f>arithmetic_underlying_cor_CSD__2[[#This Row],[p1]]*arithmetic_underlying_cor_CSD__2[[#This Row],[p2]]</f>
        <v>1.6867617747598151E-7</v>
      </c>
      <c r="L1266" s="1">
        <v>1265</v>
      </c>
      <c r="M1266" s="1">
        <f>(arithmetic_underlying_cor_CSD__2[[#This Row],[Rank]]/9906756)*0.05</f>
        <v>6.3845319295236507E-6</v>
      </c>
      <c r="N1266" s="1">
        <f>IF(arithmetic_underlying_cor_CSD__2[[#This Row],[p1p2]]&lt;arithmetic_underlying_cor_CSD__2[[#This Row],[Benjamini]],1,0)</f>
        <v>1</v>
      </c>
    </row>
    <row r="1267" spans="1:14" x14ac:dyDescent="0.35">
      <c r="A1267" s="1" t="s">
        <v>182</v>
      </c>
      <c r="B1267" s="1" t="s">
        <v>359</v>
      </c>
      <c r="C1267" s="1">
        <v>-0.28467930791399998</v>
      </c>
      <c r="D1267" s="1">
        <v>0.25580046368199999</v>
      </c>
      <c r="E1267" s="1" t="s">
        <v>32</v>
      </c>
      <c r="F1267" s="1">
        <v>0.25580046368199999</v>
      </c>
      <c r="G1267" s="1">
        <f>ABS(arithmetic_underlying_cor_CSD__2[[#This Row],[rho_BP]])*SQRT(139-2)/SQRT(1-ABS(arithmetic_underlying_cor_CSD__2[[#This Row],[rho_BP]])^2)</f>
        <v>3.4759092267994784</v>
      </c>
      <c r="H1267" s="1">
        <f>ABS(arithmetic_underlying_cor_CSD__2[[#This Row],[rho_ctrl]])*SQRT(201-2)/SQRT(1-ABS(arithmetic_underlying_cor_CSD__2[[#This Row],[rho_ctrl]])^2)</f>
        <v>3.732697952288663</v>
      </c>
      <c r="I1267" s="1">
        <f xml:space="preserve"> _xlfn.T.DIST.2T(arithmetic_underlying_cor_CSD__2[[#This Row],[t1]],139-2)</f>
        <v>6.8235685898493435E-4</v>
      </c>
      <c r="J1267" s="1">
        <f xml:space="preserve"> _xlfn.T.DIST.2T(arithmetic_underlying_cor_CSD__2[[#This Row],[t2]],201-2)</f>
        <v>2.4719642699408357E-4</v>
      </c>
      <c r="K1267" s="1">
        <f>arithmetic_underlying_cor_CSD__2[[#This Row],[p1]]*arithmetic_underlying_cor_CSD__2[[#This Row],[p2]]</f>
        <v>1.6867617747598151E-7</v>
      </c>
      <c r="L1267" s="1">
        <v>1266</v>
      </c>
      <c r="M1267" s="1">
        <f>(arithmetic_underlying_cor_CSD__2[[#This Row],[Rank]]/9906756)*0.05</f>
        <v>6.3895789903375037E-6</v>
      </c>
      <c r="N1267" s="1">
        <f>IF(arithmetic_underlying_cor_CSD__2[[#This Row],[p1p2]]&lt;arithmetic_underlying_cor_CSD__2[[#This Row],[Benjamini]],1,0)</f>
        <v>1</v>
      </c>
    </row>
    <row r="1268" spans="1:14" x14ac:dyDescent="0.35">
      <c r="A1268" s="1" t="s">
        <v>738</v>
      </c>
      <c r="B1268" s="1" t="s">
        <v>357</v>
      </c>
      <c r="C1268" s="1">
        <v>-0.25598953093499999</v>
      </c>
      <c r="D1268" s="1">
        <v>0.27004661791000001</v>
      </c>
      <c r="E1268" s="1" t="s">
        <v>32</v>
      </c>
      <c r="F1268" s="1">
        <v>-0.25598953093499999</v>
      </c>
      <c r="G1268" s="1">
        <f>ABS(arithmetic_underlying_cor_CSD__2[[#This Row],[rho_BP]])*SQRT(139-2)/SQRT(1-ABS(arithmetic_underlying_cor_CSD__2[[#This Row],[rho_BP]])^2)</f>
        <v>3.0995593395908458</v>
      </c>
      <c r="H1268" s="1">
        <f>ABS(arithmetic_underlying_cor_CSD__2[[#This Row],[rho_ctrl]])*SQRT(201-2)/SQRT(1-ABS(arithmetic_underlying_cor_CSD__2[[#This Row],[rho_ctrl]])^2)</f>
        <v>3.9564700907216128</v>
      </c>
      <c r="I1268" s="1">
        <f xml:space="preserve"> _xlfn.T.DIST.2T(arithmetic_underlying_cor_CSD__2[[#This Row],[t1]],139-2)</f>
        <v>2.3527209336661262E-3</v>
      </c>
      <c r="J1268" s="1">
        <f xml:space="preserve"> _xlfn.T.DIST.2T(arithmetic_underlying_cor_CSD__2[[#This Row],[t2]],201-2)</f>
        <v>1.0576490430997742E-4</v>
      </c>
      <c r="K1268" s="1">
        <f>arithmetic_underlying_cor_CSD__2[[#This Row],[p1]]*arithmetic_underlying_cor_CSD__2[[#This Row],[p2]]</f>
        <v>2.4883530441727856E-7</v>
      </c>
      <c r="L1268" s="1">
        <v>1267</v>
      </c>
      <c r="M1268" s="1">
        <f>(arithmetic_underlying_cor_CSD__2[[#This Row],[Rank]]/9906756)*0.05</f>
        <v>6.3946260511513558E-6</v>
      </c>
      <c r="N1268" s="1">
        <f>IF(arithmetic_underlying_cor_CSD__2[[#This Row],[p1p2]]&lt;arithmetic_underlying_cor_CSD__2[[#This Row],[Benjamini]],1,0)</f>
        <v>1</v>
      </c>
    </row>
    <row r="1269" spans="1:14" x14ac:dyDescent="0.35">
      <c r="A1269" s="1" t="s">
        <v>357</v>
      </c>
      <c r="B1269" s="1" t="s">
        <v>738</v>
      </c>
      <c r="C1269" s="1">
        <v>-0.25598953093499999</v>
      </c>
      <c r="D1269" s="1">
        <v>0.27004661791000001</v>
      </c>
      <c r="E1269" s="1" t="s">
        <v>32</v>
      </c>
      <c r="F1269" s="1">
        <v>-0.25598953093499999</v>
      </c>
      <c r="G1269" s="1">
        <f>ABS(arithmetic_underlying_cor_CSD__2[[#This Row],[rho_BP]])*SQRT(139-2)/SQRT(1-ABS(arithmetic_underlying_cor_CSD__2[[#This Row],[rho_BP]])^2)</f>
        <v>3.0995593395908458</v>
      </c>
      <c r="H1269" s="1">
        <f>ABS(arithmetic_underlying_cor_CSD__2[[#This Row],[rho_ctrl]])*SQRT(201-2)/SQRT(1-ABS(arithmetic_underlying_cor_CSD__2[[#This Row],[rho_ctrl]])^2)</f>
        <v>3.9564700907216128</v>
      </c>
      <c r="I1269" s="1">
        <f xml:space="preserve"> _xlfn.T.DIST.2T(arithmetic_underlying_cor_CSD__2[[#This Row],[t1]],139-2)</f>
        <v>2.3527209336661262E-3</v>
      </c>
      <c r="J1269" s="1">
        <f xml:space="preserve"> _xlfn.T.DIST.2T(arithmetic_underlying_cor_CSD__2[[#This Row],[t2]],201-2)</f>
        <v>1.0576490430997742E-4</v>
      </c>
      <c r="K1269" s="1">
        <f>arithmetic_underlying_cor_CSD__2[[#This Row],[p1]]*arithmetic_underlying_cor_CSD__2[[#This Row],[p2]]</f>
        <v>2.4883530441727856E-7</v>
      </c>
      <c r="L1269" s="1">
        <v>1268</v>
      </c>
      <c r="M1269" s="1">
        <f>(arithmetic_underlying_cor_CSD__2[[#This Row],[Rank]]/9906756)*0.05</f>
        <v>6.3996731119652087E-6</v>
      </c>
      <c r="N1269" s="1">
        <f>IF(arithmetic_underlying_cor_CSD__2[[#This Row],[p1p2]]&lt;arithmetic_underlying_cor_CSD__2[[#This Row],[Benjamini]],1,0)</f>
        <v>1</v>
      </c>
    </row>
    <row r="1270" spans="1:14" x14ac:dyDescent="0.35">
      <c r="A1270" s="1" t="s">
        <v>536</v>
      </c>
      <c r="B1270" s="1" t="s">
        <v>329</v>
      </c>
      <c r="C1270" s="1">
        <v>0.26462014611500001</v>
      </c>
      <c r="D1270" s="1">
        <v>-0.26365060696499998</v>
      </c>
      <c r="E1270" s="1" t="s">
        <v>32</v>
      </c>
      <c r="F1270" s="1">
        <v>-0.26365060696499998</v>
      </c>
      <c r="G1270" s="1">
        <f>ABS(arithmetic_underlying_cor_CSD__2[[#This Row],[rho_BP]])*SQRT(139-2)/SQRT(1-ABS(arithmetic_underlying_cor_CSD__2[[#This Row],[rho_BP]])^2)</f>
        <v>3.2117909974434045</v>
      </c>
      <c r="H1270" s="1">
        <f>ABS(arithmetic_underlying_cor_CSD__2[[#This Row],[rho_ctrl]])*SQRT(201-2)/SQRT(1-ABS(arithmetic_underlying_cor_CSD__2[[#This Row],[rho_ctrl]])^2)</f>
        <v>3.8556698723981153</v>
      </c>
      <c r="I1270" s="1">
        <f xml:space="preserve"> _xlfn.T.DIST.2T(arithmetic_underlying_cor_CSD__2[[#This Row],[t1]],139-2)</f>
        <v>1.6441151719517745E-3</v>
      </c>
      <c r="J1270" s="1">
        <f xml:space="preserve"> _xlfn.T.DIST.2T(arithmetic_underlying_cor_CSD__2[[#This Row],[t2]],201-2)</f>
        <v>1.5575428933600408E-4</v>
      </c>
      <c r="K1270" s="1">
        <f>arithmetic_underlying_cor_CSD__2[[#This Row],[p1]]*arithmetic_underlying_cor_CSD__2[[#This Row],[p2]]</f>
        <v>2.5607799019389078E-7</v>
      </c>
      <c r="L1270" s="1">
        <v>1269</v>
      </c>
      <c r="M1270" s="1">
        <f>(arithmetic_underlying_cor_CSD__2[[#This Row],[Rank]]/9906756)*0.05</f>
        <v>6.4047201727790609E-6</v>
      </c>
      <c r="N1270" s="1">
        <f>IF(arithmetic_underlying_cor_CSD__2[[#This Row],[p1p2]]&lt;arithmetic_underlying_cor_CSD__2[[#This Row],[Benjamini]],1,0)</f>
        <v>1</v>
      </c>
    </row>
    <row r="1271" spans="1:14" x14ac:dyDescent="0.35">
      <c r="A1271" s="1" t="s">
        <v>329</v>
      </c>
      <c r="B1271" s="1" t="s">
        <v>536</v>
      </c>
      <c r="C1271" s="1">
        <v>0.26462014611500001</v>
      </c>
      <c r="D1271" s="1">
        <v>-0.26365060696499998</v>
      </c>
      <c r="E1271" s="1" t="s">
        <v>32</v>
      </c>
      <c r="F1271" s="1">
        <v>-0.26365060696499998</v>
      </c>
      <c r="G1271" s="1">
        <f>ABS(arithmetic_underlying_cor_CSD__2[[#This Row],[rho_BP]])*SQRT(139-2)/SQRT(1-ABS(arithmetic_underlying_cor_CSD__2[[#This Row],[rho_BP]])^2)</f>
        <v>3.2117909974434045</v>
      </c>
      <c r="H1271" s="1">
        <f>ABS(arithmetic_underlying_cor_CSD__2[[#This Row],[rho_ctrl]])*SQRT(201-2)/SQRT(1-ABS(arithmetic_underlying_cor_CSD__2[[#This Row],[rho_ctrl]])^2)</f>
        <v>3.8556698723981153</v>
      </c>
      <c r="I1271" s="1">
        <f xml:space="preserve"> _xlfn.T.DIST.2T(arithmetic_underlying_cor_CSD__2[[#This Row],[t1]],139-2)</f>
        <v>1.6441151719517745E-3</v>
      </c>
      <c r="J1271" s="1">
        <f xml:space="preserve"> _xlfn.T.DIST.2T(arithmetic_underlying_cor_CSD__2[[#This Row],[t2]],201-2)</f>
        <v>1.5575428933600408E-4</v>
      </c>
      <c r="K1271" s="1">
        <f>arithmetic_underlying_cor_CSD__2[[#This Row],[p1]]*arithmetic_underlying_cor_CSD__2[[#This Row],[p2]]</f>
        <v>2.5607799019389078E-7</v>
      </c>
      <c r="L1271" s="1">
        <v>1270</v>
      </c>
      <c r="M1271" s="1">
        <f>(arithmetic_underlying_cor_CSD__2[[#This Row],[Rank]]/9906756)*0.05</f>
        <v>6.4097672335929138E-6</v>
      </c>
      <c r="N1271" s="1">
        <f>IF(arithmetic_underlying_cor_CSD__2[[#This Row],[p1p2]]&lt;arithmetic_underlying_cor_CSD__2[[#This Row],[Benjamini]],1,0)</f>
        <v>1</v>
      </c>
    </row>
    <row r="1272" spans="1:14" x14ac:dyDescent="0.35">
      <c r="A1272" s="1" t="s">
        <v>119</v>
      </c>
      <c r="B1272" s="1" t="s">
        <v>31</v>
      </c>
      <c r="C1272" s="1">
        <v>0.215976805755</v>
      </c>
      <c r="D1272" s="1">
        <v>-0.292995874627</v>
      </c>
      <c r="E1272" s="1" t="s">
        <v>32</v>
      </c>
      <c r="F1272" s="1">
        <v>0.215976805755</v>
      </c>
      <c r="G1272" s="1">
        <f>ABS(arithmetic_underlying_cor_CSD__2[[#This Row],[rho_BP]])*SQRT(139-2)/SQRT(1-ABS(arithmetic_underlying_cor_CSD__2[[#This Row],[rho_BP]])^2)</f>
        <v>2.5890491578872132</v>
      </c>
      <c r="H1272" s="1">
        <f>ABS(arithmetic_underlying_cor_CSD__2[[#This Row],[rho_ctrl]])*SQRT(201-2)/SQRT(1-ABS(arithmetic_underlying_cor_CSD__2[[#This Row],[rho_ctrl]])^2)</f>
        <v>4.322932956203382</v>
      </c>
      <c r="I1272" s="1">
        <f xml:space="preserve"> _xlfn.T.DIST.2T(arithmetic_underlying_cor_CSD__2[[#This Row],[t1]],139-2)</f>
        <v>1.0663186737466111E-2</v>
      </c>
      <c r="J1272" s="1">
        <f xml:space="preserve"> _xlfn.T.DIST.2T(arithmetic_underlying_cor_CSD__2[[#This Row],[t2]],201-2)</f>
        <v>2.4318391805706463E-5</v>
      </c>
      <c r="K1272" s="1">
        <f>arithmetic_underlying_cor_CSD__2[[#This Row],[p1]]*arithmetic_underlying_cor_CSD__2[[#This Row],[p2]]</f>
        <v>2.5931155297911368E-7</v>
      </c>
      <c r="L1272" s="1">
        <v>1271</v>
      </c>
      <c r="M1272" s="1">
        <f>(arithmetic_underlying_cor_CSD__2[[#This Row],[Rank]]/9906756)*0.05</f>
        <v>6.4148142944067676E-6</v>
      </c>
      <c r="N1272" s="1">
        <f>IF(arithmetic_underlying_cor_CSD__2[[#This Row],[p1p2]]&lt;arithmetic_underlying_cor_CSD__2[[#This Row],[Benjamini]],1,0)</f>
        <v>1</v>
      </c>
    </row>
    <row r="1273" spans="1:14" x14ac:dyDescent="0.35">
      <c r="A1273" s="1" t="s">
        <v>31</v>
      </c>
      <c r="B1273" s="1" t="s">
        <v>119</v>
      </c>
      <c r="C1273" s="1">
        <v>0.215976805755</v>
      </c>
      <c r="D1273" s="1">
        <v>-0.292995874627</v>
      </c>
      <c r="E1273" s="1" t="s">
        <v>32</v>
      </c>
      <c r="F1273" s="1">
        <v>0.215976805755</v>
      </c>
      <c r="G1273" s="1">
        <f>ABS(arithmetic_underlying_cor_CSD__2[[#This Row],[rho_BP]])*SQRT(139-2)/SQRT(1-ABS(arithmetic_underlying_cor_CSD__2[[#This Row],[rho_BP]])^2)</f>
        <v>2.5890491578872132</v>
      </c>
      <c r="H1273" s="1">
        <f>ABS(arithmetic_underlying_cor_CSD__2[[#This Row],[rho_ctrl]])*SQRT(201-2)/SQRT(1-ABS(arithmetic_underlying_cor_CSD__2[[#This Row],[rho_ctrl]])^2)</f>
        <v>4.322932956203382</v>
      </c>
      <c r="I1273" s="1">
        <f xml:space="preserve"> _xlfn.T.DIST.2T(arithmetic_underlying_cor_CSD__2[[#This Row],[t1]],139-2)</f>
        <v>1.0663186737466111E-2</v>
      </c>
      <c r="J1273" s="1">
        <f xml:space="preserve"> _xlfn.T.DIST.2T(arithmetic_underlying_cor_CSD__2[[#This Row],[t2]],201-2)</f>
        <v>2.4318391805706463E-5</v>
      </c>
      <c r="K1273" s="1">
        <f>arithmetic_underlying_cor_CSD__2[[#This Row],[p1]]*arithmetic_underlying_cor_CSD__2[[#This Row],[p2]]</f>
        <v>2.5931155297911368E-7</v>
      </c>
      <c r="L1273" s="1">
        <v>1272</v>
      </c>
      <c r="M1273" s="1">
        <f>(arithmetic_underlying_cor_CSD__2[[#This Row],[Rank]]/9906756)*0.05</f>
        <v>6.4198613552206197E-6</v>
      </c>
      <c r="N1273" s="1">
        <f>IF(arithmetic_underlying_cor_CSD__2[[#This Row],[p1p2]]&lt;arithmetic_underlying_cor_CSD__2[[#This Row],[Benjamini]],1,0)</f>
        <v>1</v>
      </c>
    </row>
    <row r="1274" spans="1:14" x14ac:dyDescent="0.35">
      <c r="A1274" s="1" t="s">
        <v>434</v>
      </c>
      <c r="B1274" s="1" t="s">
        <v>644</v>
      </c>
      <c r="C1274" s="1">
        <v>-0.219979054964</v>
      </c>
      <c r="D1274" s="1">
        <v>0.289999041294</v>
      </c>
      <c r="E1274" s="1" t="s">
        <v>32</v>
      </c>
      <c r="F1274" s="1">
        <v>-0.219979054964</v>
      </c>
      <c r="G1274" s="1">
        <f>ABS(arithmetic_underlying_cor_CSD__2[[#This Row],[rho_BP]])*SQRT(139-2)/SQRT(1-ABS(arithmetic_underlying_cor_CSD__2[[#This Row],[rho_BP]])^2)</f>
        <v>2.6394430508099904</v>
      </c>
      <c r="H1274" s="1">
        <f>ABS(arithmetic_underlying_cor_CSD__2[[#This Row],[rho_ctrl]])*SQRT(201-2)/SQRT(1-ABS(arithmetic_underlying_cor_CSD__2[[#This Row],[rho_ctrl]])^2)</f>
        <v>4.274634032134367</v>
      </c>
      <c r="I1274" s="1">
        <f xml:space="preserve"> _xlfn.T.DIST.2T(arithmetic_underlying_cor_CSD__2[[#This Row],[t1]],139-2)</f>
        <v>9.266859113673467E-3</v>
      </c>
      <c r="J1274" s="1">
        <f xml:space="preserve"> _xlfn.T.DIST.2T(arithmetic_underlying_cor_CSD__2[[#This Row],[t2]],201-2)</f>
        <v>2.9681620865830938E-5</v>
      </c>
      <c r="K1274" s="1">
        <f>arithmetic_underlying_cor_CSD__2[[#This Row],[p1]]*arithmetic_underlying_cor_CSD__2[[#This Row],[p2]]</f>
        <v>2.7505539882912599E-7</v>
      </c>
      <c r="L1274" s="1">
        <v>1273</v>
      </c>
      <c r="M1274" s="1">
        <f>(arithmetic_underlying_cor_CSD__2[[#This Row],[Rank]]/9906756)*0.05</f>
        <v>6.4249084160344727E-6</v>
      </c>
      <c r="N1274" s="1">
        <f>IF(arithmetic_underlying_cor_CSD__2[[#This Row],[p1p2]]&lt;arithmetic_underlying_cor_CSD__2[[#This Row],[Benjamini]],1,0)</f>
        <v>1</v>
      </c>
    </row>
    <row r="1275" spans="1:14" x14ac:dyDescent="0.35">
      <c r="A1275" s="1" t="s">
        <v>644</v>
      </c>
      <c r="B1275" s="1" t="s">
        <v>434</v>
      </c>
      <c r="C1275" s="1">
        <v>-0.219979054964</v>
      </c>
      <c r="D1275" s="1">
        <v>0.289999041294</v>
      </c>
      <c r="E1275" s="1" t="s">
        <v>32</v>
      </c>
      <c r="F1275" s="1">
        <v>-0.219979054964</v>
      </c>
      <c r="G1275" s="1">
        <f>ABS(arithmetic_underlying_cor_CSD__2[[#This Row],[rho_BP]])*SQRT(139-2)/SQRT(1-ABS(arithmetic_underlying_cor_CSD__2[[#This Row],[rho_BP]])^2)</f>
        <v>2.6394430508099904</v>
      </c>
      <c r="H1275" s="1">
        <f>ABS(arithmetic_underlying_cor_CSD__2[[#This Row],[rho_ctrl]])*SQRT(201-2)/SQRT(1-ABS(arithmetic_underlying_cor_CSD__2[[#This Row],[rho_ctrl]])^2)</f>
        <v>4.274634032134367</v>
      </c>
      <c r="I1275" s="1">
        <f xml:space="preserve"> _xlfn.T.DIST.2T(arithmetic_underlying_cor_CSD__2[[#This Row],[t1]],139-2)</f>
        <v>9.266859113673467E-3</v>
      </c>
      <c r="J1275" s="1">
        <f xml:space="preserve"> _xlfn.T.DIST.2T(arithmetic_underlying_cor_CSD__2[[#This Row],[t2]],201-2)</f>
        <v>2.9681620865830938E-5</v>
      </c>
      <c r="K1275" s="1">
        <f>arithmetic_underlying_cor_CSD__2[[#This Row],[p1]]*arithmetic_underlying_cor_CSD__2[[#This Row],[p2]]</f>
        <v>2.7505539882912599E-7</v>
      </c>
      <c r="L1275" s="1">
        <v>1274</v>
      </c>
      <c r="M1275" s="1">
        <f>(arithmetic_underlying_cor_CSD__2[[#This Row],[Rank]]/9906756)*0.05</f>
        <v>6.4299554768483248E-6</v>
      </c>
      <c r="N1275" s="1">
        <f>IF(arithmetic_underlying_cor_CSD__2[[#This Row],[p1p2]]&lt;arithmetic_underlying_cor_CSD__2[[#This Row],[Benjamini]],1,0)</f>
        <v>1</v>
      </c>
    </row>
    <row r="1276" spans="1:14" x14ac:dyDescent="0.35">
      <c r="A1276" s="1" t="s">
        <v>529</v>
      </c>
      <c r="B1276" s="1" t="s">
        <v>74</v>
      </c>
      <c r="C1276" s="1">
        <v>0.26052670503600001</v>
      </c>
      <c r="D1276" s="1">
        <v>-0.26388963681599997</v>
      </c>
      <c r="E1276" s="1" t="s">
        <v>32</v>
      </c>
      <c r="F1276" s="1">
        <v>0.26052670503600001</v>
      </c>
      <c r="G1276" s="1">
        <f>ABS(arithmetic_underlying_cor_CSD__2[[#This Row],[rho_BP]])*SQRT(139-2)/SQRT(1-ABS(arithmetic_underlying_cor_CSD__2[[#This Row],[rho_BP]])^2)</f>
        <v>3.1584591014466556</v>
      </c>
      <c r="H1276" s="1">
        <f>ABS(arithmetic_underlying_cor_CSD__2[[#This Row],[rho_ctrl]])*SQRT(201-2)/SQRT(1-ABS(arithmetic_underlying_cor_CSD__2[[#This Row],[rho_ctrl]])^2)</f>
        <v>3.8594270039427827</v>
      </c>
      <c r="I1276" s="1">
        <f xml:space="preserve"> _xlfn.T.DIST.2T(arithmetic_underlying_cor_CSD__2[[#This Row],[t1]],139-2)</f>
        <v>1.9516021307708499E-3</v>
      </c>
      <c r="J1276" s="1">
        <f xml:space="preserve"> _xlfn.T.DIST.2T(arithmetic_underlying_cor_CSD__2[[#This Row],[t2]],201-2)</f>
        <v>1.5354421939891923E-4</v>
      </c>
      <c r="K1276" s="1">
        <f>arithmetic_underlying_cor_CSD__2[[#This Row],[p1]]*arithmetic_underlying_cor_CSD__2[[#This Row],[p2]]</f>
        <v>2.9965722574647761E-7</v>
      </c>
      <c r="L1276" s="1">
        <v>1275</v>
      </c>
      <c r="M1276" s="1">
        <f>(arithmetic_underlying_cor_CSD__2[[#This Row],[Rank]]/9906756)*0.05</f>
        <v>6.4350025376621777E-6</v>
      </c>
      <c r="N1276" s="1">
        <f>IF(arithmetic_underlying_cor_CSD__2[[#This Row],[p1p2]]&lt;arithmetic_underlying_cor_CSD__2[[#This Row],[Benjamini]],1,0)</f>
        <v>1</v>
      </c>
    </row>
    <row r="1277" spans="1:14" x14ac:dyDescent="0.35">
      <c r="A1277" s="1" t="s">
        <v>74</v>
      </c>
      <c r="B1277" s="1" t="s">
        <v>529</v>
      </c>
      <c r="C1277" s="1">
        <v>0.26052670503600001</v>
      </c>
      <c r="D1277" s="1">
        <v>-0.26388963681599997</v>
      </c>
      <c r="E1277" s="1" t="s">
        <v>32</v>
      </c>
      <c r="F1277" s="1">
        <v>0.26052670503600001</v>
      </c>
      <c r="G1277" s="1">
        <f>ABS(arithmetic_underlying_cor_CSD__2[[#This Row],[rho_BP]])*SQRT(139-2)/SQRT(1-ABS(arithmetic_underlying_cor_CSD__2[[#This Row],[rho_BP]])^2)</f>
        <v>3.1584591014466556</v>
      </c>
      <c r="H1277" s="1">
        <f>ABS(arithmetic_underlying_cor_CSD__2[[#This Row],[rho_ctrl]])*SQRT(201-2)/SQRT(1-ABS(arithmetic_underlying_cor_CSD__2[[#This Row],[rho_ctrl]])^2)</f>
        <v>3.8594270039427827</v>
      </c>
      <c r="I1277" s="1">
        <f xml:space="preserve"> _xlfn.T.DIST.2T(arithmetic_underlying_cor_CSD__2[[#This Row],[t1]],139-2)</f>
        <v>1.9516021307708499E-3</v>
      </c>
      <c r="J1277" s="1">
        <f xml:space="preserve"> _xlfn.T.DIST.2T(arithmetic_underlying_cor_CSD__2[[#This Row],[t2]],201-2)</f>
        <v>1.5354421939891923E-4</v>
      </c>
      <c r="K1277" s="1">
        <f>arithmetic_underlying_cor_CSD__2[[#This Row],[p1]]*arithmetic_underlying_cor_CSD__2[[#This Row],[p2]]</f>
        <v>2.9965722574647761E-7</v>
      </c>
      <c r="L1277" s="1">
        <v>1276</v>
      </c>
      <c r="M1277" s="1">
        <f>(arithmetic_underlying_cor_CSD__2[[#This Row],[Rank]]/9906756)*0.05</f>
        <v>6.4400495984760299E-6</v>
      </c>
      <c r="N1277" s="1">
        <f>IF(arithmetic_underlying_cor_CSD__2[[#This Row],[p1p2]]&lt;arithmetic_underlying_cor_CSD__2[[#This Row],[Benjamini]],1,0)</f>
        <v>1</v>
      </c>
    </row>
    <row r="1278" spans="1:14" x14ac:dyDescent="0.35">
      <c r="A1278" s="1" t="s">
        <v>538</v>
      </c>
      <c r="B1278" s="1" t="s">
        <v>507</v>
      </c>
      <c r="C1278" s="1">
        <v>-0.314286532374</v>
      </c>
      <c r="D1278" s="1">
        <v>0.217622079602</v>
      </c>
      <c r="E1278" s="1" t="s">
        <v>32</v>
      </c>
      <c r="F1278" s="1">
        <v>0.217622079602</v>
      </c>
      <c r="G1278" s="1">
        <f>ABS(arithmetic_underlying_cor_CSD__2[[#This Row],[rho_BP]])*SQRT(139-2)/SQRT(1-ABS(arithmetic_underlying_cor_CSD__2[[#This Row],[rho_BP]])^2)</f>
        <v>3.8749819727177917</v>
      </c>
      <c r="H1278" s="1">
        <f>ABS(arithmetic_underlying_cor_CSD__2[[#This Row],[rho_ctrl]])*SQRT(201-2)/SQRT(1-ABS(arithmetic_underlying_cor_CSD__2[[#This Row],[rho_ctrl]])^2)</f>
        <v>3.1453207796003424</v>
      </c>
      <c r="I1278" s="1">
        <f xml:space="preserve"> _xlfn.T.DIST.2T(arithmetic_underlying_cor_CSD__2[[#This Row],[t1]],139-2)</f>
        <v>1.6465500083270501E-4</v>
      </c>
      <c r="J1278" s="1">
        <f xml:space="preserve"> _xlfn.T.DIST.2T(arithmetic_underlying_cor_CSD__2[[#This Row],[t2]],201-2)</f>
        <v>1.9133497743885942E-3</v>
      </c>
      <c r="K1278" s="1">
        <f>arithmetic_underlying_cor_CSD__2[[#This Row],[p1]]*arithmetic_underlying_cor_CSD__2[[#This Row],[p2]]</f>
        <v>3.1504260869520995E-7</v>
      </c>
      <c r="L1278" s="1">
        <v>1277</v>
      </c>
      <c r="M1278" s="1">
        <f>(arithmetic_underlying_cor_CSD__2[[#This Row],[Rank]]/9906756)*0.05</f>
        <v>6.4450966592898828E-6</v>
      </c>
      <c r="N1278" s="1">
        <f>IF(arithmetic_underlying_cor_CSD__2[[#This Row],[p1p2]]&lt;arithmetic_underlying_cor_CSD__2[[#This Row],[Benjamini]],1,0)</f>
        <v>1</v>
      </c>
    </row>
    <row r="1279" spans="1:14" x14ac:dyDescent="0.35">
      <c r="A1279" s="1" t="s">
        <v>507</v>
      </c>
      <c r="B1279" s="1" t="s">
        <v>538</v>
      </c>
      <c r="C1279" s="1">
        <v>-0.314286532374</v>
      </c>
      <c r="D1279" s="1">
        <v>0.217622079602</v>
      </c>
      <c r="E1279" s="1" t="s">
        <v>32</v>
      </c>
      <c r="F1279" s="1">
        <v>0.217622079602</v>
      </c>
      <c r="G1279" s="1">
        <f>ABS(arithmetic_underlying_cor_CSD__2[[#This Row],[rho_BP]])*SQRT(139-2)/SQRT(1-ABS(arithmetic_underlying_cor_CSD__2[[#This Row],[rho_BP]])^2)</f>
        <v>3.8749819727177917</v>
      </c>
      <c r="H1279" s="1">
        <f>ABS(arithmetic_underlying_cor_CSD__2[[#This Row],[rho_ctrl]])*SQRT(201-2)/SQRT(1-ABS(arithmetic_underlying_cor_CSD__2[[#This Row],[rho_ctrl]])^2)</f>
        <v>3.1453207796003424</v>
      </c>
      <c r="I1279" s="1">
        <f xml:space="preserve"> _xlfn.T.DIST.2T(arithmetic_underlying_cor_CSD__2[[#This Row],[t1]],139-2)</f>
        <v>1.6465500083270501E-4</v>
      </c>
      <c r="J1279" s="1">
        <f xml:space="preserve"> _xlfn.T.DIST.2T(arithmetic_underlying_cor_CSD__2[[#This Row],[t2]],201-2)</f>
        <v>1.9133497743885942E-3</v>
      </c>
      <c r="K1279" s="1">
        <f>arithmetic_underlying_cor_CSD__2[[#This Row],[p1]]*arithmetic_underlying_cor_CSD__2[[#This Row],[p2]]</f>
        <v>3.1504260869520995E-7</v>
      </c>
      <c r="L1279" s="1">
        <v>1278</v>
      </c>
      <c r="M1279" s="1">
        <f>(arithmetic_underlying_cor_CSD__2[[#This Row],[Rank]]/9906756)*0.05</f>
        <v>6.4501437201037349E-6</v>
      </c>
      <c r="N1279" s="1">
        <f>IF(arithmetic_underlying_cor_CSD__2[[#This Row],[p1p2]]&lt;arithmetic_underlying_cor_CSD__2[[#This Row],[Benjamini]],1,0)</f>
        <v>1</v>
      </c>
    </row>
    <row r="1280" spans="1:14" x14ac:dyDescent="0.35">
      <c r="A1280" s="1" t="s">
        <v>611</v>
      </c>
      <c r="B1280" s="1" t="s">
        <v>612</v>
      </c>
      <c r="C1280" s="1">
        <v>0.20637296402899999</v>
      </c>
      <c r="D1280" s="1">
        <v>-0.29416331144300001</v>
      </c>
      <c r="E1280" s="1" t="s">
        <v>32</v>
      </c>
      <c r="F1280" s="1">
        <v>0.20637296402899999</v>
      </c>
      <c r="G1280" s="1">
        <f>ABS(arithmetic_underlying_cor_CSD__2[[#This Row],[rho_BP]])*SQRT(139-2)/SQRT(1-ABS(arithmetic_underlying_cor_CSD__2[[#This Row],[rho_BP]])^2)</f>
        <v>2.4686758036267404</v>
      </c>
      <c r="H1280" s="1">
        <f>ABS(arithmetic_underlying_cor_CSD__2[[#This Row],[rho_ctrl]])*SQRT(201-2)/SQRT(1-ABS(arithmetic_underlying_cor_CSD__2[[#This Row],[rho_ctrl]])^2)</f>
        <v>4.3417857385604748</v>
      </c>
      <c r="I1280" s="1">
        <f xml:space="preserve"> _xlfn.T.DIST.2T(arithmetic_underlying_cor_CSD__2[[#This Row],[t1]],139-2)</f>
        <v>1.4792154653920139E-2</v>
      </c>
      <c r="J1280" s="1">
        <f xml:space="preserve"> _xlfn.T.DIST.2T(arithmetic_underlying_cor_CSD__2[[#This Row],[t2]],201-2)</f>
        <v>2.2488179396026123E-5</v>
      </c>
      <c r="K1280" s="1">
        <f>arithmetic_underlying_cor_CSD__2[[#This Row],[p1]]*arithmetic_underlying_cor_CSD__2[[#This Row],[p2]]</f>
        <v>3.3264862751111879E-7</v>
      </c>
      <c r="L1280" s="1">
        <v>1279</v>
      </c>
      <c r="M1280" s="1">
        <f>(arithmetic_underlying_cor_CSD__2[[#This Row],[Rank]]/9906756)*0.05</f>
        <v>6.4551907809175887E-6</v>
      </c>
      <c r="N1280" s="1">
        <f>IF(arithmetic_underlying_cor_CSD__2[[#This Row],[p1p2]]&lt;arithmetic_underlying_cor_CSD__2[[#This Row],[Benjamini]],1,0)</f>
        <v>1</v>
      </c>
    </row>
    <row r="1281" spans="1:14" x14ac:dyDescent="0.35">
      <c r="A1281" s="1" t="s">
        <v>612</v>
      </c>
      <c r="B1281" s="1" t="s">
        <v>611</v>
      </c>
      <c r="C1281" s="1">
        <v>0.20637296402899999</v>
      </c>
      <c r="D1281" s="1">
        <v>-0.29416331144300001</v>
      </c>
      <c r="E1281" s="1" t="s">
        <v>32</v>
      </c>
      <c r="F1281" s="1">
        <v>0.20637296402899999</v>
      </c>
      <c r="G1281" s="1">
        <f>ABS(arithmetic_underlying_cor_CSD__2[[#This Row],[rho_BP]])*SQRT(139-2)/SQRT(1-ABS(arithmetic_underlying_cor_CSD__2[[#This Row],[rho_BP]])^2)</f>
        <v>2.4686758036267404</v>
      </c>
      <c r="H1281" s="1">
        <f>ABS(arithmetic_underlying_cor_CSD__2[[#This Row],[rho_ctrl]])*SQRT(201-2)/SQRT(1-ABS(arithmetic_underlying_cor_CSD__2[[#This Row],[rho_ctrl]])^2)</f>
        <v>4.3417857385604748</v>
      </c>
      <c r="I1281" s="1">
        <f xml:space="preserve"> _xlfn.T.DIST.2T(arithmetic_underlying_cor_CSD__2[[#This Row],[t1]],139-2)</f>
        <v>1.4792154653920139E-2</v>
      </c>
      <c r="J1281" s="1">
        <f xml:space="preserve"> _xlfn.T.DIST.2T(arithmetic_underlying_cor_CSD__2[[#This Row],[t2]],201-2)</f>
        <v>2.2488179396026123E-5</v>
      </c>
      <c r="K1281" s="1">
        <f>arithmetic_underlying_cor_CSD__2[[#This Row],[p1]]*arithmetic_underlying_cor_CSD__2[[#This Row],[p2]]</f>
        <v>3.3264862751111879E-7</v>
      </c>
      <c r="L1281" s="1">
        <v>1280</v>
      </c>
      <c r="M1281" s="1">
        <f>(arithmetic_underlying_cor_CSD__2[[#This Row],[Rank]]/9906756)*0.05</f>
        <v>6.46023784173144E-6</v>
      </c>
      <c r="N1281" s="1">
        <f>IF(arithmetic_underlying_cor_CSD__2[[#This Row],[p1p2]]&lt;arithmetic_underlying_cor_CSD__2[[#This Row],[Benjamini]],1,0)</f>
        <v>1</v>
      </c>
    </row>
    <row r="1282" spans="1:14" x14ac:dyDescent="0.35">
      <c r="A1282" s="1" t="s">
        <v>704</v>
      </c>
      <c r="B1282" s="1" t="s">
        <v>705</v>
      </c>
      <c r="C1282" s="1">
        <v>-0.27802220863299998</v>
      </c>
      <c r="D1282" s="1">
        <v>0.24737268159199999</v>
      </c>
      <c r="E1282" s="1" t="s">
        <v>32</v>
      </c>
      <c r="F1282" s="1">
        <v>0.24737268159199999</v>
      </c>
      <c r="G1282" s="1">
        <f>ABS(arithmetic_underlying_cor_CSD__2[[#This Row],[rho_BP]])*SQRT(139-2)/SQRT(1-ABS(arithmetic_underlying_cor_CSD__2[[#This Row],[rho_BP]])^2)</f>
        <v>3.3877289312259995</v>
      </c>
      <c r="H1282" s="1">
        <f>ABS(arithmetic_underlying_cor_CSD__2[[#This Row],[rho_ctrl]])*SQRT(201-2)/SQRT(1-ABS(arithmetic_underlying_cor_CSD__2[[#This Row],[rho_ctrl]])^2)</f>
        <v>3.6015560000300972</v>
      </c>
      <c r="I1282" s="1">
        <f xml:space="preserve"> _xlfn.T.DIST.2T(arithmetic_underlying_cor_CSD__2[[#This Row],[t1]],139-2)</f>
        <v>9.2031794727142485E-4</v>
      </c>
      <c r="J1282" s="1">
        <f xml:space="preserve"> _xlfn.T.DIST.2T(arithmetic_underlying_cor_CSD__2[[#This Row],[t2]],201-2)</f>
        <v>3.9948274845686213E-4</v>
      </c>
      <c r="K1282" s="1">
        <f>arithmetic_underlying_cor_CSD__2[[#This Row],[p1]]*arithmetic_underlying_cor_CSD__2[[#This Row],[p2]]</f>
        <v>3.6765114303016634E-7</v>
      </c>
      <c r="L1282" s="1">
        <v>1281</v>
      </c>
      <c r="M1282" s="1">
        <f>(arithmetic_underlying_cor_CSD__2[[#This Row],[Rank]]/9906756)*0.05</f>
        <v>6.4652849025452938E-6</v>
      </c>
      <c r="N1282" s="1">
        <f>IF(arithmetic_underlying_cor_CSD__2[[#This Row],[p1p2]]&lt;arithmetic_underlying_cor_CSD__2[[#This Row],[Benjamini]],1,0)</f>
        <v>1</v>
      </c>
    </row>
    <row r="1283" spans="1:14" x14ac:dyDescent="0.35">
      <c r="A1283" s="1" t="s">
        <v>705</v>
      </c>
      <c r="B1283" s="1" t="s">
        <v>704</v>
      </c>
      <c r="C1283" s="1">
        <v>-0.27802220863299998</v>
      </c>
      <c r="D1283" s="1">
        <v>0.24737268159199999</v>
      </c>
      <c r="E1283" s="1" t="s">
        <v>32</v>
      </c>
      <c r="F1283" s="1">
        <v>0.24737268159199999</v>
      </c>
      <c r="G1283" s="1">
        <f>ABS(arithmetic_underlying_cor_CSD__2[[#This Row],[rho_BP]])*SQRT(139-2)/SQRT(1-ABS(arithmetic_underlying_cor_CSD__2[[#This Row],[rho_BP]])^2)</f>
        <v>3.3877289312259995</v>
      </c>
      <c r="H1283" s="1">
        <f>ABS(arithmetic_underlying_cor_CSD__2[[#This Row],[rho_ctrl]])*SQRT(201-2)/SQRT(1-ABS(arithmetic_underlying_cor_CSD__2[[#This Row],[rho_ctrl]])^2)</f>
        <v>3.6015560000300972</v>
      </c>
      <c r="I1283" s="1">
        <f xml:space="preserve"> _xlfn.T.DIST.2T(arithmetic_underlying_cor_CSD__2[[#This Row],[t1]],139-2)</f>
        <v>9.2031794727142485E-4</v>
      </c>
      <c r="J1283" s="1">
        <f xml:space="preserve"> _xlfn.T.DIST.2T(arithmetic_underlying_cor_CSD__2[[#This Row],[t2]],201-2)</f>
        <v>3.9948274845686213E-4</v>
      </c>
      <c r="K1283" s="1">
        <f>arithmetic_underlying_cor_CSD__2[[#This Row],[p1]]*arithmetic_underlying_cor_CSD__2[[#This Row],[p2]]</f>
        <v>3.6765114303016634E-7</v>
      </c>
      <c r="L1283" s="1">
        <v>1282</v>
      </c>
      <c r="M1283" s="1">
        <f>(arithmetic_underlying_cor_CSD__2[[#This Row],[Rank]]/9906756)*0.05</f>
        <v>6.4703319633591468E-6</v>
      </c>
      <c r="N1283" s="1">
        <f>IF(arithmetic_underlying_cor_CSD__2[[#This Row],[p1p2]]&lt;arithmetic_underlying_cor_CSD__2[[#This Row],[Benjamini]],1,0)</f>
        <v>1</v>
      </c>
    </row>
    <row r="1284" spans="1:14" x14ac:dyDescent="0.35">
      <c r="A1284" s="1" t="s">
        <v>134</v>
      </c>
      <c r="B1284" s="1" t="s">
        <v>211</v>
      </c>
      <c r="C1284" s="1">
        <v>0.208372804317</v>
      </c>
      <c r="D1284" s="1">
        <v>-0.29149309054700001</v>
      </c>
      <c r="E1284" s="1" t="s">
        <v>32</v>
      </c>
      <c r="F1284" s="1">
        <v>0.208372804317</v>
      </c>
      <c r="G1284" s="1">
        <f>ABS(arithmetic_underlying_cor_CSD__2[[#This Row],[rho_BP]])*SQRT(139-2)/SQRT(1-ABS(arithmetic_underlying_cor_CSD__2[[#This Row],[rho_BP]])^2)</f>
        <v>2.4936787022169189</v>
      </c>
      <c r="H1284" s="1">
        <f>ABS(arithmetic_underlying_cor_CSD__2[[#This Row],[rho_ctrl]])*SQRT(201-2)/SQRT(1-ABS(arithmetic_underlying_cor_CSD__2[[#This Row],[rho_ctrl]])^2)</f>
        <v>4.2986958148809657</v>
      </c>
      <c r="I1284" s="1">
        <f xml:space="preserve"> _xlfn.T.DIST.2T(arithmetic_underlying_cor_CSD__2[[#This Row],[t1]],139-2)</f>
        <v>1.3832749281198582E-2</v>
      </c>
      <c r="J1284" s="1">
        <f xml:space="preserve"> _xlfn.T.DIST.2T(arithmetic_underlying_cor_CSD__2[[#This Row],[t2]],201-2)</f>
        <v>2.6881825922239115E-5</v>
      </c>
      <c r="K1284" s="1">
        <f>arithmetic_underlying_cor_CSD__2[[#This Row],[p1]]*arithmetic_underlying_cor_CSD__2[[#This Row],[p2]]</f>
        <v>3.7184955820315849E-7</v>
      </c>
      <c r="L1284" s="1">
        <v>1283</v>
      </c>
      <c r="M1284" s="1">
        <f>(arithmetic_underlying_cor_CSD__2[[#This Row],[Rank]]/9906756)*0.05</f>
        <v>6.4753790241729989E-6</v>
      </c>
      <c r="N1284" s="1">
        <f>IF(arithmetic_underlying_cor_CSD__2[[#This Row],[p1p2]]&lt;arithmetic_underlying_cor_CSD__2[[#This Row],[Benjamini]],1,0)</f>
        <v>1</v>
      </c>
    </row>
    <row r="1285" spans="1:14" x14ac:dyDescent="0.35">
      <c r="A1285" s="1" t="s">
        <v>211</v>
      </c>
      <c r="B1285" s="1" t="s">
        <v>134</v>
      </c>
      <c r="C1285" s="1">
        <v>0.208372804317</v>
      </c>
      <c r="D1285" s="1">
        <v>-0.29149309054700001</v>
      </c>
      <c r="E1285" s="1" t="s">
        <v>32</v>
      </c>
      <c r="F1285" s="1">
        <v>0.208372804317</v>
      </c>
      <c r="G1285" s="1">
        <f>ABS(arithmetic_underlying_cor_CSD__2[[#This Row],[rho_BP]])*SQRT(139-2)/SQRT(1-ABS(arithmetic_underlying_cor_CSD__2[[#This Row],[rho_BP]])^2)</f>
        <v>2.4936787022169189</v>
      </c>
      <c r="H1285" s="1">
        <f>ABS(arithmetic_underlying_cor_CSD__2[[#This Row],[rho_ctrl]])*SQRT(201-2)/SQRT(1-ABS(arithmetic_underlying_cor_CSD__2[[#This Row],[rho_ctrl]])^2)</f>
        <v>4.2986958148809657</v>
      </c>
      <c r="I1285" s="1">
        <f xml:space="preserve"> _xlfn.T.DIST.2T(arithmetic_underlying_cor_CSD__2[[#This Row],[t1]],139-2)</f>
        <v>1.3832749281198582E-2</v>
      </c>
      <c r="J1285" s="1">
        <f xml:space="preserve"> _xlfn.T.DIST.2T(arithmetic_underlying_cor_CSD__2[[#This Row],[t2]],201-2)</f>
        <v>2.6881825922239115E-5</v>
      </c>
      <c r="K1285" s="1">
        <f>arithmetic_underlying_cor_CSD__2[[#This Row],[p1]]*arithmetic_underlying_cor_CSD__2[[#This Row],[p2]]</f>
        <v>3.7184955820315849E-7</v>
      </c>
      <c r="L1285" s="1">
        <v>1284</v>
      </c>
      <c r="M1285" s="1">
        <f>(arithmetic_underlying_cor_CSD__2[[#This Row],[Rank]]/9906756)*0.05</f>
        <v>6.4804260849868518E-6</v>
      </c>
      <c r="N1285" s="1">
        <f>IF(arithmetic_underlying_cor_CSD__2[[#This Row],[p1p2]]&lt;arithmetic_underlying_cor_CSD__2[[#This Row],[Benjamini]],1,0)</f>
        <v>1</v>
      </c>
    </row>
    <row r="1286" spans="1:14" x14ac:dyDescent="0.35">
      <c r="A1286" s="1" t="s">
        <v>82</v>
      </c>
      <c r="B1286" s="1" t="s">
        <v>241</v>
      </c>
      <c r="C1286" s="1">
        <v>-0.306316093525</v>
      </c>
      <c r="D1286" s="1">
        <v>0.22194325771100001</v>
      </c>
      <c r="E1286" s="1" t="s">
        <v>32</v>
      </c>
      <c r="F1286" s="1">
        <v>0.22194325771100001</v>
      </c>
      <c r="G1286" s="1">
        <f>ABS(arithmetic_underlying_cor_CSD__2[[#This Row],[rho_BP]])*SQRT(139-2)/SQRT(1-ABS(arithmetic_underlying_cor_CSD__2[[#This Row],[rho_BP]])^2)</f>
        <v>3.766388804522895</v>
      </c>
      <c r="H1286" s="1">
        <f>ABS(arithmetic_underlying_cor_CSD__2[[#This Row],[rho_ctrl]])*SQRT(201-2)/SQRT(1-ABS(arithmetic_underlying_cor_CSD__2[[#This Row],[rho_ctrl]])^2)</f>
        <v>3.2109780711397362</v>
      </c>
      <c r="I1286" s="1">
        <f xml:space="preserve"> _xlfn.T.DIST.2T(arithmetic_underlying_cor_CSD__2[[#This Row],[t1]],139-2)</f>
        <v>2.4506536486578351E-4</v>
      </c>
      <c r="J1286" s="1">
        <f xml:space="preserve"> _xlfn.T.DIST.2T(arithmetic_underlying_cor_CSD__2[[#This Row],[t2]],201-2)</f>
        <v>1.5425809053465963E-3</v>
      </c>
      <c r="K1286" s="1">
        <f>arithmetic_underlying_cor_CSD__2[[#This Row],[p1]]*arithmetic_underlying_cor_CSD__2[[#This Row],[p2]]</f>
        <v>3.780331524037543E-7</v>
      </c>
      <c r="L1286" s="1">
        <v>1285</v>
      </c>
      <c r="M1286" s="1">
        <f>(arithmetic_underlying_cor_CSD__2[[#This Row],[Rank]]/9906756)*0.05</f>
        <v>6.4854731458007039E-6</v>
      </c>
      <c r="N1286" s="1">
        <f>IF(arithmetic_underlying_cor_CSD__2[[#This Row],[p1p2]]&lt;arithmetic_underlying_cor_CSD__2[[#This Row],[Benjamini]],1,0)</f>
        <v>1</v>
      </c>
    </row>
    <row r="1287" spans="1:14" x14ac:dyDescent="0.35">
      <c r="A1287" s="1" t="s">
        <v>241</v>
      </c>
      <c r="B1287" s="1" t="s">
        <v>82</v>
      </c>
      <c r="C1287" s="1">
        <v>-0.306316093525</v>
      </c>
      <c r="D1287" s="1">
        <v>0.22194325771100001</v>
      </c>
      <c r="E1287" s="1" t="s">
        <v>32</v>
      </c>
      <c r="F1287" s="1">
        <v>0.22194325771100001</v>
      </c>
      <c r="G1287" s="1">
        <f>ABS(arithmetic_underlying_cor_CSD__2[[#This Row],[rho_BP]])*SQRT(139-2)/SQRT(1-ABS(arithmetic_underlying_cor_CSD__2[[#This Row],[rho_BP]])^2)</f>
        <v>3.766388804522895</v>
      </c>
      <c r="H1287" s="1">
        <f>ABS(arithmetic_underlying_cor_CSD__2[[#This Row],[rho_ctrl]])*SQRT(201-2)/SQRT(1-ABS(arithmetic_underlying_cor_CSD__2[[#This Row],[rho_ctrl]])^2)</f>
        <v>3.2109780711397362</v>
      </c>
      <c r="I1287" s="1">
        <f xml:space="preserve"> _xlfn.T.DIST.2T(arithmetic_underlying_cor_CSD__2[[#This Row],[t1]],139-2)</f>
        <v>2.4506536486578351E-4</v>
      </c>
      <c r="J1287" s="1">
        <f xml:space="preserve"> _xlfn.T.DIST.2T(arithmetic_underlying_cor_CSD__2[[#This Row],[t2]],201-2)</f>
        <v>1.5425809053465963E-3</v>
      </c>
      <c r="K1287" s="1">
        <f>arithmetic_underlying_cor_CSD__2[[#This Row],[p1]]*arithmetic_underlying_cor_CSD__2[[#This Row],[p2]]</f>
        <v>3.780331524037543E-7</v>
      </c>
      <c r="L1287" s="1">
        <v>1286</v>
      </c>
      <c r="M1287" s="1">
        <f>(arithmetic_underlying_cor_CSD__2[[#This Row],[Rank]]/9906756)*0.05</f>
        <v>6.4905202066145577E-6</v>
      </c>
      <c r="N1287" s="1">
        <f>IF(arithmetic_underlying_cor_CSD__2[[#This Row],[p1p2]]&lt;arithmetic_underlying_cor_CSD__2[[#This Row],[Benjamini]],1,0)</f>
        <v>1</v>
      </c>
    </row>
    <row r="1288" spans="1:14" x14ac:dyDescent="0.35">
      <c r="A1288" s="1" t="s">
        <v>194</v>
      </c>
      <c r="B1288" s="1" t="s">
        <v>195</v>
      </c>
      <c r="C1288" s="1">
        <v>-0.20306191870500001</v>
      </c>
      <c r="D1288" s="1">
        <v>0.29293989054699998</v>
      </c>
      <c r="E1288" s="1" t="s">
        <v>32</v>
      </c>
      <c r="F1288" s="1">
        <v>-0.20306191870500001</v>
      </c>
      <c r="G1288" s="1">
        <f>ABS(arithmetic_underlying_cor_CSD__2[[#This Row],[rho_BP]])*SQRT(139-2)/SQRT(1-ABS(arithmetic_underlying_cor_CSD__2[[#This Row],[rho_BP]])^2)</f>
        <v>2.4273504876945671</v>
      </c>
      <c r="H1288" s="1">
        <f>ABS(arithmetic_underlying_cor_CSD__2[[#This Row],[rho_ctrl]])*SQRT(201-2)/SQRT(1-ABS(arithmetic_underlying_cor_CSD__2[[#This Row],[rho_ctrl]])^2)</f>
        <v>4.3220294091685796</v>
      </c>
      <c r="I1288" s="1">
        <f xml:space="preserve"> _xlfn.T.DIST.2T(arithmetic_underlying_cor_CSD__2[[#This Row],[t1]],139-2)</f>
        <v>1.6508311181030078E-2</v>
      </c>
      <c r="J1288" s="1">
        <f xml:space="preserve"> _xlfn.T.DIST.2T(arithmetic_underlying_cor_CSD__2[[#This Row],[t2]],201-2)</f>
        <v>2.4409599902062653E-5</v>
      </c>
      <c r="K1288" s="1">
        <f>arithmetic_underlying_cor_CSD__2[[#This Row],[p1]]*arithmetic_underlying_cor_CSD__2[[#This Row],[p2]]</f>
        <v>4.0296127098769156E-7</v>
      </c>
      <c r="L1288" s="1">
        <v>1287</v>
      </c>
      <c r="M1288" s="1">
        <f>(arithmetic_underlying_cor_CSD__2[[#This Row],[Rank]]/9906756)*0.05</f>
        <v>6.495567267428409E-6</v>
      </c>
      <c r="N1288" s="1">
        <f>IF(arithmetic_underlying_cor_CSD__2[[#This Row],[p1p2]]&lt;arithmetic_underlying_cor_CSD__2[[#This Row],[Benjamini]],1,0)</f>
        <v>1</v>
      </c>
    </row>
    <row r="1289" spans="1:14" x14ac:dyDescent="0.35">
      <c r="A1289" s="1" t="s">
        <v>195</v>
      </c>
      <c r="B1289" s="1" t="s">
        <v>194</v>
      </c>
      <c r="C1289" s="1">
        <v>-0.20306191870500001</v>
      </c>
      <c r="D1289" s="1">
        <v>0.29293989054699998</v>
      </c>
      <c r="E1289" s="1" t="s">
        <v>32</v>
      </c>
      <c r="F1289" s="1">
        <v>-0.20306191870500001</v>
      </c>
      <c r="G1289" s="1">
        <f>ABS(arithmetic_underlying_cor_CSD__2[[#This Row],[rho_BP]])*SQRT(139-2)/SQRT(1-ABS(arithmetic_underlying_cor_CSD__2[[#This Row],[rho_BP]])^2)</f>
        <v>2.4273504876945671</v>
      </c>
      <c r="H1289" s="1">
        <f>ABS(arithmetic_underlying_cor_CSD__2[[#This Row],[rho_ctrl]])*SQRT(201-2)/SQRT(1-ABS(arithmetic_underlying_cor_CSD__2[[#This Row],[rho_ctrl]])^2)</f>
        <v>4.3220294091685796</v>
      </c>
      <c r="I1289" s="1">
        <f xml:space="preserve"> _xlfn.T.DIST.2T(arithmetic_underlying_cor_CSD__2[[#This Row],[t1]],139-2)</f>
        <v>1.6508311181030078E-2</v>
      </c>
      <c r="J1289" s="1">
        <f xml:space="preserve"> _xlfn.T.DIST.2T(arithmetic_underlying_cor_CSD__2[[#This Row],[t2]],201-2)</f>
        <v>2.4409599902062653E-5</v>
      </c>
      <c r="K1289" s="1">
        <f>arithmetic_underlying_cor_CSD__2[[#This Row],[p1]]*arithmetic_underlying_cor_CSD__2[[#This Row],[p2]]</f>
        <v>4.0296127098769156E-7</v>
      </c>
      <c r="L1289" s="1">
        <v>1288</v>
      </c>
      <c r="M1289" s="1">
        <f>(arithmetic_underlying_cor_CSD__2[[#This Row],[Rank]]/9906756)*0.05</f>
        <v>6.5006143282422628E-6</v>
      </c>
      <c r="N1289" s="1">
        <f>IF(arithmetic_underlying_cor_CSD__2[[#This Row],[p1p2]]&lt;arithmetic_underlying_cor_CSD__2[[#This Row],[Benjamini]],1,0)</f>
        <v>1</v>
      </c>
    </row>
    <row r="1290" spans="1:14" x14ac:dyDescent="0.35">
      <c r="A1290" s="1" t="s">
        <v>143</v>
      </c>
      <c r="B1290" s="1" t="s">
        <v>216</v>
      </c>
      <c r="C1290" s="1">
        <v>0.27249635064700001</v>
      </c>
      <c r="D1290" s="1">
        <v>-0.24968441392999999</v>
      </c>
      <c r="E1290" s="1" t="s">
        <v>32</v>
      </c>
      <c r="F1290" s="1">
        <v>-0.24968441392999999</v>
      </c>
      <c r="G1290" s="1">
        <f>ABS(arithmetic_underlying_cor_CSD__2[[#This Row],[rho_BP]])*SQRT(139-2)/SQRT(1-ABS(arithmetic_underlying_cor_CSD__2[[#This Row],[rho_BP]])^2)</f>
        <v>3.3149357334671645</v>
      </c>
      <c r="H1290" s="1">
        <f>ABS(arithmetic_underlying_cor_CSD__2[[#This Row],[rho_ctrl]])*SQRT(201-2)/SQRT(1-ABS(arithmetic_underlying_cor_CSD__2[[#This Row],[rho_ctrl]])^2)</f>
        <v>3.637439768991849</v>
      </c>
      <c r="I1290" s="1">
        <f xml:space="preserve"> _xlfn.T.DIST.2T(arithmetic_underlying_cor_CSD__2[[#This Row],[t1]],139-2)</f>
        <v>1.1732095196787763E-3</v>
      </c>
      <c r="J1290" s="1">
        <f xml:space="preserve"> _xlfn.T.DIST.2T(arithmetic_underlying_cor_CSD__2[[#This Row],[t2]],201-2)</f>
        <v>3.5077155163429851E-4</v>
      </c>
      <c r="K1290" s="1">
        <f>arithmetic_underlying_cor_CSD__2[[#This Row],[p1]]*arithmetic_underlying_cor_CSD__2[[#This Row],[p2]]</f>
        <v>4.1152852360985443E-7</v>
      </c>
      <c r="L1290" s="1">
        <v>1289</v>
      </c>
      <c r="M1290" s="1">
        <f>(arithmetic_underlying_cor_CSD__2[[#This Row],[Rank]]/9906756)*0.05</f>
        <v>6.5056613890561149E-6</v>
      </c>
      <c r="N1290" s="1">
        <f>IF(arithmetic_underlying_cor_CSD__2[[#This Row],[p1p2]]&lt;arithmetic_underlying_cor_CSD__2[[#This Row],[Benjamini]],1,0)</f>
        <v>1</v>
      </c>
    </row>
    <row r="1291" spans="1:14" x14ac:dyDescent="0.35">
      <c r="A1291" s="1" t="s">
        <v>216</v>
      </c>
      <c r="B1291" s="1" t="s">
        <v>143</v>
      </c>
      <c r="C1291" s="1">
        <v>0.27249635064700001</v>
      </c>
      <c r="D1291" s="1">
        <v>-0.24968441392999999</v>
      </c>
      <c r="E1291" s="1" t="s">
        <v>32</v>
      </c>
      <c r="F1291" s="1">
        <v>-0.24968441392999999</v>
      </c>
      <c r="G1291" s="1">
        <f>ABS(arithmetic_underlying_cor_CSD__2[[#This Row],[rho_BP]])*SQRT(139-2)/SQRT(1-ABS(arithmetic_underlying_cor_CSD__2[[#This Row],[rho_BP]])^2)</f>
        <v>3.3149357334671645</v>
      </c>
      <c r="H1291" s="1">
        <f>ABS(arithmetic_underlying_cor_CSD__2[[#This Row],[rho_ctrl]])*SQRT(201-2)/SQRT(1-ABS(arithmetic_underlying_cor_CSD__2[[#This Row],[rho_ctrl]])^2)</f>
        <v>3.637439768991849</v>
      </c>
      <c r="I1291" s="1">
        <f xml:space="preserve"> _xlfn.T.DIST.2T(arithmetic_underlying_cor_CSD__2[[#This Row],[t1]],139-2)</f>
        <v>1.1732095196787763E-3</v>
      </c>
      <c r="J1291" s="1">
        <f xml:space="preserve"> _xlfn.T.DIST.2T(arithmetic_underlying_cor_CSD__2[[#This Row],[t2]],201-2)</f>
        <v>3.5077155163429851E-4</v>
      </c>
      <c r="K1291" s="1">
        <f>arithmetic_underlying_cor_CSD__2[[#This Row],[p1]]*arithmetic_underlying_cor_CSD__2[[#This Row],[p2]]</f>
        <v>4.1152852360985443E-7</v>
      </c>
      <c r="L1291" s="1">
        <v>1290</v>
      </c>
      <c r="M1291" s="1">
        <f>(arithmetic_underlying_cor_CSD__2[[#This Row],[Rank]]/9906756)*0.05</f>
        <v>6.5107084498699679E-6</v>
      </c>
      <c r="N1291" s="1">
        <f>IF(arithmetic_underlying_cor_CSD__2[[#This Row],[p1p2]]&lt;arithmetic_underlying_cor_CSD__2[[#This Row],[Benjamini]],1,0)</f>
        <v>1</v>
      </c>
    </row>
    <row r="1292" spans="1:14" x14ac:dyDescent="0.35">
      <c r="A1292" s="1" t="s">
        <v>167</v>
      </c>
      <c r="B1292" s="1" t="s">
        <v>168</v>
      </c>
      <c r="C1292" s="1">
        <v>0.303314754676</v>
      </c>
      <c r="D1292" s="1">
        <v>-0.22268120397999999</v>
      </c>
      <c r="E1292" s="1" t="s">
        <v>32</v>
      </c>
      <c r="F1292" s="1">
        <v>-0.22268120397999999</v>
      </c>
      <c r="G1292" s="1">
        <f>ABS(arithmetic_underlying_cor_CSD__2[[#This Row],[rho_BP]])*SQRT(139-2)/SQRT(1-ABS(arithmetic_underlying_cor_CSD__2[[#This Row],[rho_BP]])^2)</f>
        <v>3.7257255332237929</v>
      </c>
      <c r="H1292" s="1">
        <f>ABS(arithmetic_underlying_cor_CSD__2[[#This Row],[rho_ctrl]])*SQRT(201-2)/SQRT(1-ABS(arithmetic_underlying_cor_CSD__2[[#This Row],[rho_ctrl]])^2)</f>
        <v>3.222210409546014</v>
      </c>
      <c r="I1292" s="1">
        <f xml:space="preserve"> _xlfn.T.DIST.2T(arithmetic_underlying_cor_CSD__2[[#This Row],[t1]],139-2)</f>
        <v>2.8383133808232831E-4</v>
      </c>
      <c r="J1292" s="1">
        <f xml:space="preserve"> _xlfn.T.DIST.2T(arithmetic_underlying_cor_CSD__2[[#This Row],[t2]],201-2)</f>
        <v>1.4862656710745131E-3</v>
      </c>
      <c r="K1292" s="1">
        <f>arithmetic_underlying_cor_CSD__2[[#This Row],[p1]]*arithmetic_underlying_cor_CSD__2[[#This Row],[p2]]</f>
        <v>4.2184877416690867E-7</v>
      </c>
      <c r="L1292" s="1">
        <v>1291</v>
      </c>
      <c r="M1292" s="1">
        <f>(arithmetic_underlying_cor_CSD__2[[#This Row],[Rank]]/9906756)*0.05</f>
        <v>6.5157555106838208E-6</v>
      </c>
      <c r="N1292" s="1">
        <f>IF(arithmetic_underlying_cor_CSD__2[[#This Row],[p1p2]]&lt;arithmetic_underlying_cor_CSD__2[[#This Row],[Benjamini]],1,0)</f>
        <v>1</v>
      </c>
    </row>
    <row r="1293" spans="1:14" x14ac:dyDescent="0.35">
      <c r="A1293" s="1" t="s">
        <v>168</v>
      </c>
      <c r="B1293" s="1" t="s">
        <v>167</v>
      </c>
      <c r="C1293" s="1">
        <v>0.303314754676</v>
      </c>
      <c r="D1293" s="1">
        <v>-0.22268120397999999</v>
      </c>
      <c r="E1293" s="1" t="s">
        <v>32</v>
      </c>
      <c r="F1293" s="1">
        <v>-0.22268120397999999</v>
      </c>
      <c r="G1293" s="1">
        <f>ABS(arithmetic_underlying_cor_CSD__2[[#This Row],[rho_BP]])*SQRT(139-2)/SQRT(1-ABS(arithmetic_underlying_cor_CSD__2[[#This Row],[rho_BP]])^2)</f>
        <v>3.7257255332237929</v>
      </c>
      <c r="H1293" s="1">
        <f>ABS(arithmetic_underlying_cor_CSD__2[[#This Row],[rho_ctrl]])*SQRT(201-2)/SQRT(1-ABS(arithmetic_underlying_cor_CSD__2[[#This Row],[rho_ctrl]])^2)</f>
        <v>3.222210409546014</v>
      </c>
      <c r="I1293" s="1">
        <f xml:space="preserve"> _xlfn.T.DIST.2T(arithmetic_underlying_cor_CSD__2[[#This Row],[t1]],139-2)</f>
        <v>2.8383133808232831E-4</v>
      </c>
      <c r="J1293" s="1">
        <f xml:space="preserve"> _xlfn.T.DIST.2T(arithmetic_underlying_cor_CSD__2[[#This Row],[t2]],201-2)</f>
        <v>1.4862656710745131E-3</v>
      </c>
      <c r="K1293" s="1">
        <f>arithmetic_underlying_cor_CSD__2[[#This Row],[p1]]*arithmetic_underlying_cor_CSD__2[[#This Row],[p2]]</f>
        <v>4.2184877416690867E-7</v>
      </c>
      <c r="L1293" s="1">
        <v>1292</v>
      </c>
      <c r="M1293" s="1">
        <f>(arithmetic_underlying_cor_CSD__2[[#This Row],[Rank]]/9906756)*0.05</f>
        <v>6.5208025714976729E-6</v>
      </c>
      <c r="N1293" s="1">
        <f>IF(arithmetic_underlying_cor_CSD__2[[#This Row],[p1p2]]&lt;arithmetic_underlying_cor_CSD__2[[#This Row],[Benjamini]],1,0)</f>
        <v>1</v>
      </c>
    </row>
    <row r="1294" spans="1:14" x14ac:dyDescent="0.35">
      <c r="A1294" s="1" t="s">
        <v>346</v>
      </c>
      <c r="B1294" s="1" t="s">
        <v>347</v>
      </c>
      <c r="C1294" s="1">
        <v>-0.21730243165499999</v>
      </c>
      <c r="D1294" s="1">
        <v>0.28485237114400003</v>
      </c>
      <c r="E1294" s="1" t="s">
        <v>32</v>
      </c>
      <c r="F1294" s="1">
        <v>-0.21730243165499999</v>
      </c>
      <c r="G1294" s="1">
        <f>ABS(arithmetic_underlying_cor_CSD__2[[#This Row],[rho_BP]])*SQRT(139-2)/SQRT(1-ABS(arithmetic_underlying_cor_CSD__2[[#This Row],[rho_BP]])^2)</f>
        <v>2.6057253178418214</v>
      </c>
      <c r="H1294" s="1">
        <f>ABS(arithmetic_underlying_cor_CSD__2[[#This Row],[rho_ctrl]])*SQRT(201-2)/SQRT(1-ABS(arithmetic_underlying_cor_CSD__2[[#This Row],[rho_ctrl]])^2)</f>
        <v>4.1920061435356955</v>
      </c>
      <c r="I1294" s="1">
        <f xml:space="preserve"> _xlfn.T.DIST.2T(arithmetic_underlying_cor_CSD__2[[#This Row],[t1]],139-2)</f>
        <v>1.0181467511222776E-2</v>
      </c>
      <c r="J1294" s="1">
        <f xml:space="preserve"> _xlfn.T.DIST.2T(arithmetic_underlying_cor_CSD__2[[#This Row],[t2]],201-2)</f>
        <v>4.1579080649561881E-5</v>
      </c>
      <c r="K1294" s="1">
        <f>arithmetic_underlying_cor_CSD__2[[#This Row],[p1]]*arithmetic_underlying_cor_CSD__2[[#This Row],[p2]]</f>
        <v>4.2333605878002589E-7</v>
      </c>
      <c r="L1294" s="1">
        <v>1293</v>
      </c>
      <c r="M1294" s="1">
        <f>(arithmetic_underlying_cor_CSD__2[[#This Row],[Rank]]/9906756)*0.05</f>
        <v>6.5258496323115267E-6</v>
      </c>
      <c r="N1294" s="1">
        <f>IF(arithmetic_underlying_cor_CSD__2[[#This Row],[p1p2]]&lt;arithmetic_underlying_cor_CSD__2[[#This Row],[Benjamini]],1,0)</f>
        <v>1</v>
      </c>
    </row>
    <row r="1295" spans="1:14" x14ac:dyDescent="0.35">
      <c r="A1295" s="1" t="s">
        <v>347</v>
      </c>
      <c r="B1295" s="1" t="s">
        <v>346</v>
      </c>
      <c r="C1295" s="1">
        <v>-0.21730243165499999</v>
      </c>
      <c r="D1295" s="1">
        <v>0.28485237114400003</v>
      </c>
      <c r="E1295" s="1" t="s">
        <v>32</v>
      </c>
      <c r="F1295" s="1">
        <v>-0.21730243165499999</v>
      </c>
      <c r="G1295" s="1">
        <f>ABS(arithmetic_underlying_cor_CSD__2[[#This Row],[rho_BP]])*SQRT(139-2)/SQRT(1-ABS(arithmetic_underlying_cor_CSD__2[[#This Row],[rho_BP]])^2)</f>
        <v>2.6057253178418214</v>
      </c>
      <c r="H1295" s="1">
        <f>ABS(arithmetic_underlying_cor_CSD__2[[#This Row],[rho_ctrl]])*SQRT(201-2)/SQRT(1-ABS(arithmetic_underlying_cor_CSD__2[[#This Row],[rho_ctrl]])^2)</f>
        <v>4.1920061435356955</v>
      </c>
      <c r="I1295" s="1">
        <f xml:space="preserve"> _xlfn.T.DIST.2T(arithmetic_underlying_cor_CSD__2[[#This Row],[t1]],139-2)</f>
        <v>1.0181467511222776E-2</v>
      </c>
      <c r="J1295" s="1">
        <f xml:space="preserve"> _xlfn.T.DIST.2T(arithmetic_underlying_cor_CSD__2[[#This Row],[t2]],201-2)</f>
        <v>4.1579080649561881E-5</v>
      </c>
      <c r="K1295" s="1">
        <f>arithmetic_underlying_cor_CSD__2[[#This Row],[p1]]*arithmetic_underlying_cor_CSD__2[[#This Row],[p2]]</f>
        <v>4.2333605878002589E-7</v>
      </c>
      <c r="L1295" s="1">
        <v>1294</v>
      </c>
      <c r="M1295" s="1">
        <f>(arithmetic_underlying_cor_CSD__2[[#This Row],[Rank]]/9906756)*0.05</f>
        <v>6.530896693125378E-6</v>
      </c>
      <c r="N1295" s="1">
        <f>IF(arithmetic_underlying_cor_CSD__2[[#This Row],[p1p2]]&lt;arithmetic_underlying_cor_CSD__2[[#This Row],[Benjamini]],1,0)</f>
        <v>1</v>
      </c>
    </row>
    <row r="1296" spans="1:14" x14ac:dyDescent="0.35">
      <c r="A1296" s="1" t="s">
        <v>248</v>
      </c>
      <c r="B1296" s="1" t="s">
        <v>211</v>
      </c>
      <c r="C1296" s="1">
        <v>-0.22769435251799999</v>
      </c>
      <c r="D1296" s="1">
        <v>0.27793689950200001</v>
      </c>
      <c r="E1296" s="1" t="s">
        <v>32</v>
      </c>
      <c r="F1296" s="1">
        <v>-0.22769435251799999</v>
      </c>
      <c r="G1296" s="1">
        <f>ABS(arithmetic_underlying_cor_CSD__2[[#This Row],[rho_BP]])*SQRT(139-2)/SQRT(1-ABS(arithmetic_underlying_cor_CSD__2[[#This Row],[rho_BP]])^2)</f>
        <v>2.7369874637839606</v>
      </c>
      <c r="H1296" s="1">
        <f>ABS(arithmetic_underlying_cor_CSD__2[[#This Row],[rho_ctrl]])*SQRT(201-2)/SQRT(1-ABS(arithmetic_underlying_cor_CSD__2[[#This Row],[rho_ctrl]])^2)</f>
        <v>4.0816002288907125</v>
      </c>
      <c r="I1296" s="1">
        <f xml:space="preserve"> _xlfn.T.DIST.2T(arithmetic_underlying_cor_CSD__2[[#This Row],[t1]],139-2)</f>
        <v>7.023238760487471E-3</v>
      </c>
      <c r="J1296" s="1">
        <f xml:space="preserve"> _xlfn.T.DIST.2T(arithmetic_underlying_cor_CSD__2[[#This Row],[t2]],201-2)</f>
        <v>6.4733409130781667E-5</v>
      </c>
      <c r="K1296" s="1">
        <f>arithmetic_underlying_cor_CSD__2[[#This Row],[p1]]*arithmetic_underlying_cor_CSD__2[[#This Row],[p2]]</f>
        <v>4.5463818810579938E-7</v>
      </c>
      <c r="L1296" s="1">
        <v>1295</v>
      </c>
      <c r="M1296" s="1">
        <f>(arithmetic_underlying_cor_CSD__2[[#This Row],[Rank]]/9906756)*0.05</f>
        <v>6.5359437539392318E-6</v>
      </c>
      <c r="N1296" s="1">
        <f>IF(arithmetic_underlying_cor_CSD__2[[#This Row],[p1p2]]&lt;arithmetic_underlying_cor_CSD__2[[#This Row],[Benjamini]],1,0)</f>
        <v>1</v>
      </c>
    </row>
    <row r="1297" spans="1:14" x14ac:dyDescent="0.35">
      <c r="A1297" s="1" t="s">
        <v>211</v>
      </c>
      <c r="B1297" s="1" t="s">
        <v>248</v>
      </c>
      <c r="C1297" s="1">
        <v>-0.22769435251799999</v>
      </c>
      <c r="D1297" s="1">
        <v>0.27793689950200001</v>
      </c>
      <c r="E1297" s="1" t="s">
        <v>32</v>
      </c>
      <c r="F1297" s="1">
        <v>-0.22769435251799999</v>
      </c>
      <c r="G1297" s="1">
        <f>ABS(arithmetic_underlying_cor_CSD__2[[#This Row],[rho_BP]])*SQRT(139-2)/SQRT(1-ABS(arithmetic_underlying_cor_CSD__2[[#This Row],[rho_BP]])^2)</f>
        <v>2.7369874637839606</v>
      </c>
      <c r="H1297" s="1">
        <f>ABS(arithmetic_underlying_cor_CSD__2[[#This Row],[rho_ctrl]])*SQRT(201-2)/SQRT(1-ABS(arithmetic_underlying_cor_CSD__2[[#This Row],[rho_ctrl]])^2)</f>
        <v>4.0816002288907125</v>
      </c>
      <c r="I1297" s="1">
        <f xml:space="preserve"> _xlfn.T.DIST.2T(arithmetic_underlying_cor_CSD__2[[#This Row],[t1]],139-2)</f>
        <v>7.023238760487471E-3</v>
      </c>
      <c r="J1297" s="1">
        <f xml:space="preserve"> _xlfn.T.DIST.2T(arithmetic_underlying_cor_CSD__2[[#This Row],[t2]],201-2)</f>
        <v>6.4733409130781667E-5</v>
      </c>
      <c r="K1297" s="1">
        <f>arithmetic_underlying_cor_CSD__2[[#This Row],[p1]]*arithmetic_underlying_cor_CSD__2[[#This Row],[p2]]</f>
        <v>4.5463818810579938E-7</v>
      </c>
      <c r="L1297" s="1">
        <v>1296</v>
      </c>
      <c r="M1297" s="1">
        <f>(arithmetic_underlying_cor_CSD__2[[#This Row],[Rank]]/9906756)*0.05</f>
        <v>6.5409908147530839E-6</v>
      </c>
      <c r="N1297" s="1">
        <f>IF(arithmetic_underlying_cor_CSD__2[[#This Row],[p1p2]]&lt;arithmetic_underlying_cor_CSD__2[[#This Row],[Benjamini]],1,0)</f>
        <v>1</v>
      </c>
    </row>
    <row r="1298" spans="1:14" x14ac:dyDescent="0.35">
      <c r="A1298" s="1" t="s">
        <v>492</v>
      </c>
      <c r="B1298" s="1" t="s">
        <v>493</v>
      </c>
      <c r="C1298" s="1">
        <v>-0.31551400000000002</v>
      </c>
      <c r="D1298" s="1">
        <v>0.20795565124400001</v>
      </c>
      <c r="E1298" s="1" t="s">
        <v>32</v>
      </c>
      <c r="F1298" s="1">
        <v>0.20795565124400001</v>
      </c>
      <c r="G1298" s="1">
        <f>ABS(arithmetic_underlying_cor_CSD__2[[#This Row],[rho_BP]])*SQRT(139-2)/SQRT(1-ABS(arithmetic_underlying_cor_CSD__2[[#This Row],[rho_BP]])^2)</f>
        <v>3.8917855037682241</v>
      </c>
      <c r="H1298" s="1">
        <f>ABS(arithmetic_underlying_cor_CSD__2[[#This Row],[rho_ctrl]])*SQRT(201-2)/SQRT(1-ABS(arithmetic_underlying_cor_CSD__2[[#This Row],[rho_ctrl]])^2)</f>
        <v>2.9991419420624954</v>
      </c>
      <c r="I1298" s="1">
        <f xml:space="preserve"> _xlfn.T.DIST.2T(arithmetic_underlying_cor_CSD__2[[#This Row],[t1]],139-2)</f>
        <v>1.547188097404682E-4</v>
      </c>
      <c r="J1298" s="1">
        <f xml:space="preserve"> _xlfn.T.DIST.2T(arithmetic_underlying_cor_CSD__2[[#This Row],[t2]],201-2)</f>
        <v>3.0530382301741221E-3</v>
      </c>
      <c r="K1298" s="1">
        <f>arithmetic_underlying_cor_CSD__2[[#This Row],[p1]]*arithmetic_underlying_cor_CSD__2[[#This Row],[p2]]</f>
        <v>4.7236244106468578E-7</v>
      </c>
      <c r="L1298" s="1">
        <v>1297</v>
      </c>
      <c r="M1298" s="1">
        <f>(arithmetic_underlying_cor_CSD__2[[#This Row],[Rank]]/9906756)*0.05</f>
        <v>6.5460378755669369E-6</v>
      </c>
      <c r="N1298" s="1">
        <f>IF(arithmetic_underlying_cor_CSD__2[[#This Row],[p1p2]]&lt;arithmetic_underlying_cor_CSD__2[[#This Row],[Benjamini]],1,0)</f>
        <v>1</v>
      </c>
    </row>
    <row r="1299" spans="1:14" x14ac:dyDescent="0.35">
      <c r="A1299" s="1" t="s">
        <v>493</v>
      </c>
      <c r="B1299" s="1" t="s">
        <v>492</v>
      </c>
      <c r="C1299" s="1">
        <v>-0.31551400000000002</v>
      </c>
      <c r="D1299" s="1">
        <v>0.20795565124400001</v>
      </c>
      <c r="E1299" s="1" t="s">
        <v>32</v>
      </c>
      <c r="F1299" s="1">
        <v>0.20795565124400001</v>
      </c>
      <c r="G1299" s="1">
        <f>ABS(arithmetic_underlying_cor_CSD__2[[#This Row],[rho_BP]])*SQRT(139-2)/SQRT(1-ABS(arithmetic_underlying_cor_CSD__2[[#This Row],[rho_BP]])^2)</f>
        <v>3.8917855037682241</v>
      </c>
      <c r="H1299" s="1">
        <f>ABS(arithmetic_underlying_cor_CSD__2[[#This Row],[rho_ctrl]])*SQRT(201-2)/SQRT(1-ABS(arithmetic_underlying_cor_CSD__2[[#This Row],[rho_ctrl]])^2)</f>
        <v>2.9991419420624954</v>
      </c>
      <c r="I1299" s="1">
        <f xml:space="preserve"> _xlfn.T.DIST.2T(arithmetic_underlying_cor_CSD__2[[#This Row],[t1]],139-2)</f>
        <v>1.547188097404682E-4</v>
      </c>
      <c r="J1299" s="1">
        <f xml:space="preserve"> _xlfn.T.DIST.2T(arithmetic_underlying_cor_CSD__2[[#This Row],[t2]],201-2)</f>
        <v>3.0530382301741221E-3</v>
      </c>
      <c r="K1299" s="1">
        <f>arithmetic_underlying_cor_CSD__2[[#This Row],[p1]]*arithmetic_underlying_cor_CSD__2[[#This Row],[p2]]</f>
        <v>4.7236244106468578E-7</v>
      </c>
      <c r="L1299" s="1">
        <v>1298</v>
      </c>
      <c r="M1299" s="1">
        <f>(arithmetic_underlying_cor_CSD__2[[#This Row],[Rank]]/9906756)*0.05</f>
        <v>6.551084936380789E-6</v>
      </c>
      <c r="N1299" s="1">
        <f>IF(arithmetic_underlying_cor_CSD__2[[#This Row],[p1p2]]&lt;arithmetic_underlying_cor_CSD__2[[#This Row],[Benjamini]],1,0)</f>
        <v>1</v>
      </c>
    </row>
    <row r="1300" spans="1:14" x14ac:dyDescent="0.35">
      <c r="A1300" s="1" t="s">
        <v>253</v>
      </c>
      <c r="B1300" s="1" t="s">
        <v>254</v>
      </c>
      <c r="C1300" s="1">
        <v>0.20259052518000001</v>
      </c>
      <c r="D1300" s="1">
        <v>-0.28798515422900001</v>
      </c>
      <c r="E1300" s="1" t="s">
        <v>32</v>
      </c>
      <c r="F1300" s="1">
        <v>0.20259052518000001</v>
      </c>
      <c r="G1300" s="1">
        <f>ABS(arithmetic_underlying_cor_CSD__2[[#This Row],[rho_BP]])*SQRT(139-2)/SQRT(1-ABS(arithmetic_underlying_cor_CSD__2[[#This Row],[rho_BP]])^2)</f>
        <v>2.4214741049654913</v>
      </c>
      <c r="H1300" s="1">
        <f>ABS(arithmetic_underlying_cor_CSD__2[[#This Row],[rho_ctrl]])*SQRT(201-2)/SQRT(1-ABS(arithmetic_underlying_cor_CSD__2[[#This Row],[rho_ctrl]])^2)</f>
        <v>4.2422541713870805</v>
      </c>
      <c r="I1300" s="1">
        <f xml:space="preserve"> _xlfn.T.DIST.2T(arithmetic_underlying_cor_CSD__2[[#This Row],[t1]],139-2)</f>
        <v>1.6766190688309358E-2</v>
      </c>
      <c r="J1300" s="1">
        <f xml:space="preserve"> _xlfn.T.DIST.2T(arithmetic_underlying_cor_CSD__2[[#This Row],[t2]],201-2)</f>
        <v>3.3892781882546176E-5</v>
      </c>
      <c r="K1300" s="1">
        <f>arithmetic_underlying_cor_CSD__2[[#This Row],[p1]]*arithmetic_underlying_cor_CSD__2[[#This Row],[p2]]</f>
        <v>5.6825284400004581E-7</v>
      </c>
      <c r="L1300" s="1">
        <v>1299</v>
      </c>
      <c r="M1300" s="1">
        <f>(arithmetic_underlying_cor_CSD__2[[#This Row],[Rank]]/9906756)*0.05</f>
        <v>6.556131997194642E-6</v>
      </c>
      <c r="N1300" s="1">
        <f>IF(arithmetic_underlying_cor_CSD__2[[#This Row],[p1p2]]&lt;arithmetic_underlying_cor_CSD__2[[#This Row],[Benjamini]],1,0)</f>
        <v>1</v>
      </c>
    </row>
    <row r="1301" spans="1:14" x14ac:dyDescent="0.35">
      <c r="A1301" s="1" t="s">
        <v>254</v>
      </c>
      <c r="B1301" s="1" t="s">
        <v>253</v>
      </c>
      <c r="C1301" s="1">
        <v>0.20259052518000001</v>
      </c>
      <c r="D1301" s="1">
        <v>-0.28798515422900001</v>
      </c>
      <c r="E1301" s="1" t="s">
        <v>32</v>
      </c>
      <c r="F1301" s="1">
        <v>0.20259052518000001</v>
      </c>
      <c r="G1301" s="1">
        <f>ABS(arithmetic_underlying_cor_CSD__2[[#This Row],[rho_BP]])*SQRT(139-2)/SQRT(1-ABS(arithmetic_underlying_cor_CSD__2[[#This Row],[rho_BP]])^2)</f>
        <v>2.4214741049654913</v>
      </c>
      <c r="H1301" s="1">
        <f>ABS(arithmetic_underlying_cor_CSD__2[[#This Row],[rho_ctrl]])*SQRT(201-2)/SQRT(1-ABS(arithmetic_underlying_cor_CSD__2[[#This Row],[rho_ctrl]])^2)</f>
        <v>4.2422541713870805</v>
      </c>
      <c r="I1301" s="1">
        <f xml:space="preserve"> _xlfn.T.DIST.2T(arithmetic_underlying_cor_CSD__2[[#This Row],[t1]],139-2)</f>
        <v>1.6766190688309358E-2</v>
      </c>
      <c r="J1301" s="1">
        <f xml:space="preserve"> _xlfn.T.DIST.2T(arithmetic_underlying_cor_CSD__2[[#This Row],[t2]],201-2)</f>
        <v>3.3892781882546176E-5</v>
      </c>
      <c r="K1301" s="1">
        <f>arithmetic_underlying_cor_CSD__2[[#This Row],[p1]]*arithmetic_underlying_cor_CSD__2[[#This Row],[p2]]</f>
        <v>5.6825284400004581E-7</v>
      </c>
      <c r="L1301" s="1">
        <v>1300</v>
      </c>
      <c r="M1301" s="1">
        <f>(arithmetic_underlying_cor_CSD__2[[#This Row],[Rank]]/9906756)*0.05</f>
        <v>6.5611790580084958E-6</v>
      </c>
      <c r="N1301" s="1">
        <f>IF(arithmetic_underlying_cor_CSD__2[[#This Row],[p1p2]]&lt;arithmetic_underlying_cor_CSD__2[[#This Row],[Benjamini]],1,0)</f>
        <v>1</v>
      </c>
    </row>
    <row r="1302" spans="1:14" x14ac:dyDescent="0.35">
      <c r="A1302" s="1" t="s">
        <v>262</v>
      </c>
      <c r="B1302" s="1" t="s">
        <v>83</v>
      </c>
      <c r="C1302" s="1">
        <v>-0.23418095827300001</v>
      </c>
      <c r="D1302" s="1">
        <v>0.268917637313</v>
      </c>
      <c r="E1302" s="1" t="s">
        <v>32</v>
      </c>
      <c r="F1302" s="1">
        <v>-0.23418095827300001</v>
      </c>
      <c r="G1302" s="1">
        <f>ABS(arithmetic_underlying_cor_CSD__2[[#This Row],[rho_BP]])*SQRT(139-2)/SQRT(1-ABS(arithmetic_underlying_cor_CSD__2[[#This Row],[rho_BP]])^2)</f>
        <v>2.8194173066103239</v>
      </c>
      <c r="H1302" s="1">
        <f>ABS(arithmetic_underlying_cor_CSD__2[[#This Row],[rho_ctrl]])*SQRT(201-2)/SQRT(1-ABS(arithmetic_underlying_cor_CSD__2[[#This Row],[rho_ctrl]])^2)</f>
        <v>3.9386369857830323</v>
      </c>
      <c r="I1302" s="1">
        <f xml:space="preserve"> _xlfn.T.DIST.2T(arithmetic_underlying_cor_CSD__2[[#This Row],[t1]],139-2)</f>
        <v>5.5250443027752656E-3</v>
      </c>
      <c r="J1302" s="1">
        <f xml:space="preserve"> _xlfn.T.DIST.2T(arithmetic_underlying_cor_CSD__2[[#This Row],[t2]],201-2)</f>
        <v>1.1332339188502641E-4</v>
      </c>
      <c r="K1302" s="1">
        <f>arithmetic_underlying_cor_CSD__2[[#This Row],[p1]]*arithmetic_underlying_cor_CSD__2[[#This Row],[p2]]</f>
        <v>6.2611676070553392E-7</v>
      </c>
      <c r="L1302" s="1">
        <v>1301</v>
      </c>
      <c r="M1302" s="1">
        <f>(arithmetic_underlying_cor_CSD__2[[#This Row],[Rank]]/9906756)*0.05</f>
        <v>6.566226118822347E-6</v>
      </c>
      <c r="N1302" s="1">
        <f>IF(arithmetic_underlying_cor_CSD__2[[#This Row],[p1p2]]&lt;arithmetic_underlying_cor_CSD__2[[#This Row],[Benjamini]],1,0)</f>
        <v>1</v>
      </c>
    </row>
    <row r="1303" spans="1:14" x14ac:dyDescent="0.35">
      <c r="A1303" s="1" t="s">
        <v>83</v>
      </c>
      <c r="B1303" s="1" t="s">
        <v>262</v>
      </c>
      <c r="C1303" s="1">
        <v>-0.23418095827300001</v>
      </c>
      <c r="D1303" s="1">
        <v>0.268917637313</v>
      </c>
      <c r="E1303" s="1" t="s">
        <v>32</v>
      </c>
      <c r="F1303" s="1">
        <v>-0.23418095827300001</v>
      </c>
      <c r="G1303" s="1">
        <f>ABS(arithmetic_underlying_cor_CSD__2[[#This Row],[rho_BP]])*SQRT(139-2)/SQRT(1-ABS(arithmetic_underlying_cor_CSD__2[[#This Row],[rho_BP]])^2)</f>
        <v>2.8194173066103239</v>
      </c>
      <c r="H1303" s="1">
        <f>ABS(arithmetic_underlying_cor_CSD__2[[#This Row],[rho_ctrl]])*SQRT(201-2)/SQRT(1-ABS(arithmetic_underlying_cor_CSD__2[[#This Row],[rho_ctrl]])^2)</f>
        <v>3.9386369857830323</v>
      </c>
      <c r="I1303" s="1">
        <f xml:space="preserve"> _xlfn.T.DIST.2T(arithmetic_underlying_cor_CSD__2[[#This Row],[t1]],139-2)</f>
        <v>5.5250443027752656E-3</v>
      </c>
      <c r="J1303" s="1">
        <f xml:space="preserve"> _xlfn.T.DIST.2T(arithmetic_underlying_cor_CSD__2[[#This Row],[t2]],201-2)</f>
        <v>1.1332339188502641E-4</v>
      </c>
      <c r="K1303" s="1">
        <f>arithmetic_underlying_cor_CSD__2[[#This Row],[p1]]*arithmetic_underlying_cor_CSD__2[[#This Row],[p2]]</f>
        <v>6.2611676070553392E-7</v>
      </c>
      <c r="L1303" s="1">
        <v>1302</v>
      </c>
      <c r="M1303" s="1">
        <f>(arithmetic_underlying_cor_CSD__2[[#This Row],[Rank]]/9906756)*0.05</f>
        <v>6.5712731796362008E-6</v>
      </c>
      <c r="N1303" s="1">
        <f>IF(arithmetic_underlying_cor_CSD__2[[#This Row],[p1p2]]&lt;arithmetic_underlying_cor_CSD__2[[#This Row],[Benjamini]],1,0)</f>
        <v>1</v>
      </c>
    </row>
    <row r="1304" spans="1:14" x14ac:dyDescent="0.35">
      <c r="A1304" s="1" t="s">
        <v>250</v>
      </c>
      <c r="B1304" s="1" t="s">
        <v>251</v>
      </c>
      <c r="C1304" s="1">
        <v>-0.25623147035999999</v>
      </c>
      <c r="D1304" s="1">
        <v>0.25427798507499999</v>
      </c>
      <c r="E1304" s="1" t="s">
        <v>32</v>
      </c>
      <c r="F1304" s="1">
        <v>0.25427798507499999</v>
      </c>
      <c r="G1304" s="1">
        <f>ABS(arithmetic_underlying_cor_CSD__2[[#This Row],[rho_BP]])*SQRT(139-2)/SQRT(1-ABS(arithmetic_underlying_cor_CSD__2[[#This Row],[rho_BP]])^2)</f>
        <v>3.1026945198838209</v>
      </c>
      <c r="H1304" s="1">
        <f>ABS(arithmetic_underlying_cor_CSD__2[[#This Row],[rho_ctrl]])*SQRT(201-2)/SQRT(1-ABS(arithmetic_underlying_cor_CSD__2[[#This Row],[rho_ctrl]])^2)</f>
        <v>3.7089409379439853</v>
      </c>
      <c r="I1304" s="1">
        <f xml:space="preserve"> _xlfn.T.DIST.2T(arithmetic_underlying_cor_CSD__2[[#This Row],[t1]],139-2)</f>
        <v>2.329578219498407E-3</v>
      </c>
      <c r="J1304" s="1">
        <f xml:space="preserve"> _xlfn.T.DIST.2T(arithmetic_underlying_cor_CSD__2[[#This Row],[t2]],201-2)</f>
        <v>2.6991430530105674E-4</v>
      </c>
      <c r="K1304" s="1">
        <f>arithmetic_underlying_cor_CSD__2[[#This Row],[p1]]*arithmetic_underlying_cor_CSD__2[[#This Row],[p2]]</f>
        <v>6.287864867603852E-7</v>
      </c>
      <c r="L1304" s="1">
        <v>1303</v>
      </c>
      <c r="M1304" s="1">
        <f>(arithmetic_underlying_cor_CSD__2[[#This Row],[Rank]]/9906756)*0.05</f>
        <v>6.5763202404500529E-6</v>
      </c>
      <c r="N1304" s="1">
        <f>IF(arithmetic_underlying_cor_CSD__2[[#This Row],[p1p2]]&lt;arithmetic_underlying_cor_CSD__2[[#This Row],[Benjamini]],1,0)</f>
        <v>1</v>
      </c>
    </row>
    <row r="1305" spans="1:14" x14ac:dyDescent="0.35">
      <c r="A1305" s="1" t="s">
        <v>251</v>
      </c>
      <c r="B1305" s="1" t="s">
        <v>250</v>
      </c>
      <c r="C1305" s="1">
        <v>-0.25623147035999999</v>
      </c>
      <c r="D1305" s="1">
        <v>0.25427798507499999</v>
      </c>
      <c r="E1305" s="1" t="s">
        <v>32</v>
      </c>
      <c r="F1305" s="1">
        <v>0.25427798507499999</v>
      </c>
      <c r="G1305" s="1">
        <f>ABS(arithmetic_underlying_cor_CSD__2[[#This Row],[rho_BP]])*SQRT(139-2)/SQRT(1-ABS(arithmetic_underlying_cor_CSD__2[[#This Row],[rho_BP]])^2)</f>
        <v>3.1026945198838209</v>
      </c>
      <c r="H1305" s="1">
        <f>ABS(arithmetic_underlying_cor_CSD__2[[#This Row],[rho_ctrl]])*SQRT(201-2)/SQRT(1-ABS(arithmetic_underlying_cor_CSD__2[[#This Row],[rho_ctrl]])^2)</f>
        <v>3.7089409379439853</v>
      </c>
      <c r="I1305" s="1">
        <f xml:space="preserve"> _xlfn.T.DIST.2T(arithmetic_underlying_cor_CSD__2[[#This Row],[t1]],139-2)</f>
        <v>2.329578219498407E-3</v>
      </c>
      <c r="J1305" s="1">
        <f xml:space="preserve"> _xlfn.T.DIST.2T(arithmetic_underlying_cor_CSD__2[[#This Row],[t2]],201-2)</f>
        <v>2.6991430530105674E-4</v>
      </c>
      <c r="K1305" s="1">
        <f>arithmetic_underlying_cor_CSD__2[[#This Row],[p1]]*arithmetic_underlying_cor_CSD__2[[#This Row],[p2]]</f>
        <v>6.287864867603852E-7</v>
      </c>
      <c r="L1305" s="1">
        <v>1304</v>
      </c>
      <c r="M1305" s="1">
        <f>(arithmetic_underlying_cor_CSD__2[[#This Row],[Rank]]/9906756)*0.05</f>
        <v>6.5813673012639059E-6</v>
      </c>
      <c r="N1305" s="1">
        <f>IF(arithmetic_underlying_cor_CSD__2[[#This Row],[p1p2]]&lt;arithmetic_underlying_cor_CSD__2[[#This Row],[Benjamini]],1,0)</f>
        <v>1</v>
      </c>
    </row>
    <row r="1306" spans="1:14" x14ac:dyDescent="0.35">
      <c r="A1306" s="1" t="s">
        <v>212</v>
      </c>
      <c r="B1306" s="1" t="s">
        <v>214</v>
      </c>
      <c r="C1306" s="1">
        <v>0.219355877698</v>
      </c>
      <c r="D1306" s="1">
        <v>-0.27593379602000001</v>
      </c>
      <c r="E1306" s="1" t="s">
        <v>32</v>
      </c>
      <c r="F1306" s="1">
        <v>0.219355877698</v>
      </c>
      <c r="G1306" s="1">
        <f>ABS(arithmetic_underlying_cor_CSD__2[[#This Row],[rho_BP]])*SQRT(139-2)/SQRT(1-ABS(arithmetic_underlying_cor_CSD__2[[#This Row],[rho_BP]])^2)</f>
        <v>2.6315872550701851</v>
      </c>
      <c r="H1306" s="1">
        <f>ABS(arithmetic_underlying_cor_CSD__2[[#This Row],[rho_ctrl]])*SQRT(201-2)/SQRT(1-ABS(arithmetic_underlying_cor_CSD__2[[#This Row],[rho_ctrl]])^2)</f>
        <v>4.0497500997497147</v>
      </c>
      <c r="I1306" s="1">
        <f xml:space="preserve"> _xlfn.T.DIST.2T(arithmetic_underlying_cor_CSD__2[[#This Row],[t1]],139-2)</f>
        <v>9.4730659346244049E-3</v>
      </c>
      <c r="J1306" s="1">
        <f xml:space="preserve"> _xlfn.T.DIST.2T(arithmetic_underlying_cor_CSD__2[[#This Row],[t2]],201-2)</f>
        <v>7.3429914211392195E-5</v>
      </c>
      <c r="K1306" s="1">
        <f>arithmetic_underlying_cor_CSD__2[[#This Row],[p1]]*arithmetic_underlying_cor_CSD__2[[#This Row],[p2]]</f>
        <v>6.9560641889833185E-7</v>
      </c>
      <c r="L1306" s="1">
        <v>1305</v>
      </c>
      <c r="M1306" s="1">
        <f>(arithmetic_underlying_cor_CSD__2[[#This Row],[Rank]]/9906756)*0.05</f>
        <v>6.586414362077758E-6</v>
      </c>
      <c r="N1306" s="1">
        <f>IF(arithmetic_underlying_cor_CSD__2[[#This Row],[p1p2]]&lt;arithmetic_underlying_cor_CSD__2[[#This Row],[Benjamini]],1,0)</f>
        <v>1</v>
      </c>
    </row>
    <row r="1307" spans="1:14" x14ac:dyDescent="0.35">
      <c r="A1307" s="1" t="s">
        <v>214</v>
      </c>
      <c r="B1307" s="1" t="s">
        <v>212</v>
      </c>
      <c r="C1307" s="1">
        <v>0.219355877698</v>
      </c>
      <c r="D1307" s="1">
        <v>-0.27593379602000001</v>
      </c>
      <c r="E1307" s="1" t="s">
        <v>32</v>
      </c>
      <c r="F1307" s="1">
        <v>0.219355877698</v>
      </c>
      <c r="G1307" s="1">
        <f>ABS(arithmetic_underlying_cor_CSD__2[[#This Row],[rho_BP]])*SQRT(139-2)/SQRT(1-ABS(arithmetic_underlying_cor_CSD__2[[#This Row],[rho_BP]])^2)</f>
        <v>2.6315872550701851</v>
      </c>
      <c r="H1307" s="1">
        <f>ABS(arithmetic_underlying_cor_CSD__2[[#This Row],[rho_ctrl]])*SQRT(201-2)/SQRT(1-ABS(arithmetic_underlying_cor_CSD__2[[#This Row],[rho_ctrl]])^2)</f>
        <v>4.0497500997497147</v>
      </c>
      <c r="I1307" s="1">
        <f xml:space="preserve"> _xlfn.T.DIST.2T(arithmetic_underlying_cor_CSD__2[[#This Row],[t1]],139-2)</f>
        <v>9.4730659346244049E-3</v>
      </c>
      <c r="J1307" s="1">
        <f xml:space="preserve"> _xlfn.T.DIST.2T(arithmetic_underlying_cor_CSD__2[[#This Row],[t2]],201-2)</f>
        <v>7.3429914211392195E-5</v>
      </c>
      <c r="K1307" s="1">
        <f>arithmetic_underlying_cor_CSD__2[[#This Row],[p1]]*arithmetic_underlying_cor_CSD__2[[#This Row],[p2]]</f>
        <v>6.9560641889833185E-7</v>
      </c>
      <c r="L1307" s="1">
        <v>1306</v>
      </c>
      <c r="M1307" s="1">
        <f>(arithmetic_underlying_cor_CSD__2[[#This Row],[Rank]]/9906756)*0.05</f>
        <v>6.591461422891611E-6</v>
      </c>
      <c r="N1307" s="1">
        <f>IF(arithmetic_underlying_cor_CSD__2[[#This Row],[p1p2]]&lt;arithmetic_underlying_cor_CSD__2[[#This Row],[Benjamini]],1,0)</f>
        <v>1</v>
      </c>
    </row>
    <row r="1308" spans="1:14" x14ac:dyDescent="0.35">
      <c r="A1308" s="1" t="s">
        <v>135</v>
      </c>
      <c r="B1308" s="1" t="s">
        <v>159</v>
      </c>
      <c r="C1308" s="1">
        <v>0.21255868028800001</v>
      </c>
      <c r="D1308" s="1">
        <v>-0.27803489054699998</v>
      </c>
      <c r="E1308" s="1" t="s">
        <v>32</v>
      </c>
      <c r="F1308" s="1">
        <v>0.21255868028800001</v>
      </c>
      <c r="G1308" s="1">
        <f>ABS(arithmetic_underlying_cor_CSD__2[[#This Row],[rho_BP]])*SQRT(139-2)/SQRT(1-ABS(arithmetic_underlying_cor_CSD__2[[#This Row],[rho_BP]])^2)</f>
        <v>2.5461186973926058</v>
      </c>
      <c r="H1308" s="1">
        <f>ABS(arithmetic_underlying_cor_CSD__2[[#This Row],[rho_ctrl]])*SQRT(201-2)/SQRT(1-ABS(arithmetic_underlying_cor_CSD__2[[#This Row],[rho_ctrl]])^2)</f>
        <v>4.083159800477854</v>
      </c>
      <c r="I1308" s="1">
        <f xml:space="preserve"> _xlfn.T.DIST.2T(arithmetic_underlying_cor_CSD__2[[#This Row],[t1]],139-2)</f>
        <v>1.1998913477669662E-2</v>
      </c>
      <c r="J1308" s="1">
        <f xml:space="preserve"> _xlfn.T.DIST.2T(arithmetic_underlying_cor_CSD__2[[#This Row],[t2]],201-2)</f>
        <v>6.4333855947777387E-5</v>
      </c>
      <c r="K1308" s="1">
        <f>arithmetic_underlying_cor_CSD__2[[#This Row],[p1]]*arithmetic_underlying_cor_CSD__2[[#This Row],[p2]]</f>
        <v>7.7193637120224466E-7</v>
      </c>
      <c r="L1308" s="1">
        <v>1307</v>
      </c>
      <c r="M1308" s="1">
        <f>(arithmetic_underlying_cor_CSD__2[[#This Row],[Rank]]/9906756)*0.05</f>
        <v>6.5965084837054631E-6</v>
      </c>
      <c r="N1308" s="1">
        <f>IF(arithmetic_underlying_cor_CSD__2[[#This Row],[p1p2]]&lt;arithmetic_underlying_cor_CSD__2[[#This Row],[Benjamini]],1,0)</f>
        <v>1</v>
      </c>
    </row>
    <row r="1309" spans="1:14" x14ac:dyDescent="0.35">
      <c r="A1309" s="1" t="s">
        <v>159</v>
      </c>
      <c r="B1309" s="1" t="s">
        <v>135</v>
      </c>
      <c r="C1309" s="1">
        <v>0.21255868028800001</v>
      </c>
      <c r="D1309" s="1">
        <v>-0.27803489054699998</v>
      </c>
      <c r="E1309" s="1" t="s">
        <v>32</v>
      </c>
      <c r="F1309" s="1">
        <v>0.21255868028800001</v>
      </c>
      <c r="G1309" s="1">
        <f>ABS(arithmetic_underlying_cor_CSD__2[[#This Row],[rho_BP]])*SQRT(139-2)/SQRT(1-ABS(arithmetic_underlying_cor_CSD__2[[#This Row],[rho_BP]])^2)</f>
        <v>2.5461186973926058</v>
      </c>
      <c r="H1309" s="1">
        <f>ABS(arithmetic_underlying_cor_CSD__2[[#This Row],[rho_ctrl]])*SQRT(201-2)/SQRT(1-ABS(arithmetic_underlying_cor_CSD__2[[#This Row],[rho_ctrl]])^2)</f>
        <v>4.083159800477854</v>
      </c>
      <c r="I1309" s="1">
        <f xml:space="preserve"> _xlfn.T.DIST.2T(arithmetic_underlying_cor_CSD__2[[#This Row],[t1]],139-2)</f>
        <v>1.1998913477669662E-2</v>
      </c>
      <c r="J1309" s="1">
        <f xml:space="preserve"> _xlfn.T.DIST.2T(arithmetic_underlying_cor_CSD__2[[#This Row],[t2]],201-2)</f>
        <v>6.4333855947777387E-5</v>
      </c>
      <c r="K1309" s="1">
        <f>arithmetic_underlying_cor_CSD__2[[#This Row],[p1]]*arithmetic_underlying_cor_CSD__2[[#This Row],[p2]]</f>
        <v>7.7193637120224466E-7</v>
      </c>
      <c r="L1309" s="1">
        <v>1308</v>
      </c>
      <c r="M1309" s="1">
        <f>(arithmetic_underlying_cor_CSD__2[[#This Row],[Rank]]/9906756)*0.05</f>
        <v>6.601555544519316E-6</v>
      </c>
      <c r="N1309" s="1">
        <f>IF(arithmetic_underlying_cor_CSD__2[[#This Row],[p1p2]]&lt;arithmetic_underlying_cor_CSD__2[[#This Row],[Benjamini]],1,0)</f>
        <v>1</v>
      </c>
    </row>
    <row r="1310" spans="1:14" x14ac:dyDescent="0.35">
      <c r="A1310" s="1" t="s">
        <v>396</v>
      </c>
      <c r="B1310" s="1" t="s">
        <v>81</v>
      </c>
      <c r="C1310" s="1">
        <v>0.20646873237400001</v>
      </c>
      <c r="D1310" s="1">
        <v>-0.28029935621899998</v>
      </c>
      <c r="E1310" s="1" t="s">
        <v>32</v>
      </c>
      <c r="F1310" s="1">
        <v>0.20646873237400001</v>
      </c>
      <c r="G1310" s="1">
        <f>ABS(arithmetic_underlying_cor_CSD__2[[#This Row],[rho_BP]])*SQRT(139-2)/SQRT(1-ABS(arithmetic_underlying_cor_CSD__2[[#This Row],[rho_BP]])^2)</f>
        <v>2.4698724026422911</v>
      </c>
      <c r="H1310" s="1">
        <f>ABS(arithmetic_underlying_cor_CSD__2[[#This Row],[rho_ctrl]])*SQRT(201-2)/SQRT(1-ABS(arithmetic_underlying_cor_CSD__2[[#This Row],[rho_ctrl]])^2)</f>
        <v>4.1192384187315181</v>
      </c>
      <c r="I1310" s="1">
        <f xml:space="preserve"> _xlfn.T.DIST.2T(arithmetic_underlying_cor_CSD__2[[#This Row],[t1]],139-2)</f>
        <v>1.4744921920346354E-2</v>
      </c>
      <c r="J1310" s="1">
        <f xml:space="preserve"> _xlfn.T.DIST.2T(arithmetic_underlying_cor_CSD__2[[#This Row],[t2]],201-2)</f>
        <v>5.5721176168266475E-5</v>
      </c>
      <c r="K1310" s="1">
        <f>arithmetic_underlying_cor_CSD__2[[#This Row],[p1]]*arithmetic_underlying_cor_CSD__2[[#This Row],[p2]]</f>
        <v>8.2160439191095317E-7</v>
      </c>
      <c r="L1310" s="1">
        <v>1309</v>
      </c>
      <c r="M1310" s="1">
        <f>(arithmetic_underlying_cor_CSD__2[[#This Row],[Rank]]/9906756)*0.05</f>
        <v>6.6066026053331681E-6</v>
      </c>
      <c r="N1310" s="1">
        <f>IF(arithmetic_underlying_cor_CSD__2[[#This Row],[p1p2]]&lt;arithmetic_underlying_cor_CSD__2[[#This Row],[Benjamini]],1,0)</f>
        <v>1</v>
      </c>
    </row>
    <row r="1311" spans="1:14" x14ac:dyDescent="0.35">
      <c r="A1311" s="1" t="s">
        <v>81</v>
      </c>
      <c r="B1311" s="1" t="s">
        <v>396</v>
      </c>
      <c r="C1311" s="1">
        <v>0.20646873237400001</v>
      </c>
      <c r="D1311" s="1">
        <v>-0.28029935621899998</v>
      </c>
      <c r="E1311" s="1" t="s">
        <v>32</v>
      </c>
      <c r="F1311" s="1">
        <v>0.20646873237400001</v>
      </c>
      <c r="G1311" s="1">
        <f>ABS(arithmetic_underlying_cor_CSD__2[[#This Row],[rho_BP]])*SQRT(139-2)/SQRT(1-ABS(arithmetic_underlying_cor_CSD__2[[#This Row],[rho_BP]])^2)</f>
        <v>2.4698724026422911</v>
      </c>
      <c r="H1311" s="1">
        <f>ABS(arithmetic_underlying_cor_CSD__2[[#This Row],[rho_ctrl]])*SQRT(201-2)/SQRT(1-ABS(arithmetic_underlying_cor_CSD__2[[#This Row],[rho_ctrl]])^2)</f>
        <v>4.1192384187315181</v>
      </c>
      <c r="I1311" s="1">
        <f xml:space="preserve"> _xlfn.T.DIST.2T(arithmetic_underlying_cor_CSD__2[[#This Row],[t1]],139-2)</f>
        <v>1.4744921920346354E-2</v>
      </c>
      <c r="J1311" s="1">
        <f xml:space="preserve"> _xlfn.T.DIST.2T(arithmetic_underlying_cor_CSD__2[[#This Row],[t2]],201-2)</f>
        <v>5.5721176168266475E-5</v>
      </c>
      <c r="K1311" s="1">
        <f>arithmetic_underlying_cor_CSD__2[[#This Row],[p1]]*arithmetic_underlying_cor_CSD__2[[#This Row],[p2]]</f>
        <v>8.2160439191095317E-7</v>
      </c>
      <c r="L1311" s="1">
        <v>1310</v>
      </c>
      <c r="M1311" s="1">
        <f>(arithmetic_underlying_cor_CSD__2[[#This Row],[Rank]]/9906756)*0.05</f>
        <v>6.6116496661470219E-6</v>
      </c>
      <c r="N1311" s="1">
        <f>IF(arithmetic_underlying_cor_CSD__2[[#This Row],[p1p2]]&lt;arithmetic_underlying_cor_CSD__2[[#This Row],[Benjamini]],1,0)</f>
        <v>1</v>
      </c>
    </row>
    <row r="1312" spans="1:14" x14ac:dyDescent="0.35">
      <c r="A1312" s="1" t="s">
        <v>410</v>
      </c>
      <c r="B1312" s="1" t="s">
        <v>607</v>
      </c>
      <c r="C1312" s="1">
        <v>-0.23901845323699999</v>
      </c>
      <c r="D1312" s="1">
        <v>0.26026436417900001</v>
      </c>
      <c r="E1312" s="1" t="s">
        <v>32</v>
      </c>
      <c r="F1312" s="1">
        <v>-0.23901845323699999</v>
      </c>
      <c r="G1312" s="1">
        <f>ABS(arithmetic_underlying_cor_CSD__2[[#This Row],[rho_BP]])*SQRT(139-2)/SQRT(1-ABS(arithmetic_underlying_cor_CSD__2[[#This Row],[rho_BP]])^2)</f>
        <v>2.8811493085935287</v>
      </c>
      <c r="H1312" s="1">
        <f>ABS(arithmetic_underlying_cor_CSD__2[[#This Row],[rho_ctrl]])*SQRT(201-2)/SQRT(1-ABS(arithmetic_underlying_cor_CSD__2[[#This Row],[rho_ctrl]])^2)</f>
        <v>3.8025256092603574</v>
      </c>
      <c r="I1312" s="1">
        <f xml:space="preserve"> _xlfn.T.DIST.2T(arithmetic_underlying_cor_CSD__2[[#This Row],[t1]],139-2)</f>
        <v>4.6007847962344127E-3</v>
      </c>
      <c r="J1312" s="1">
        <f xml:space="preserve"> _xlfn.T.DIST.2T(arithmetic_underlying_cor_CSD__2[[#This Row],[t2]],201-2)</f>
        <v>1.9043170707950879E-4</v>
      </c>
      <c r="K1312" s="1">
        <f>arithmetic_underlying_cor_CSD__2[[#This Row],[p1]]*arithmetic_underlying_cor_CSD__2[[#This Row],[p2]]</f>
        <v>8.7613530265236923E-7</v>
      </c>
      <c r="L1312" s="1">
        <v>1311</v>
      </c>
      <c r="M1312" s="1">
        <f>(arithmetic_underlying_cor_CSD__2[[#This Row],[Rank]]/9906756)*0.05</f>
        <v>6.6166967269608749E-6</v>
      </c>
      <c r="N1312" s="1">
        <f>IF(arithmetic_underlying_cor_CSD__2[[#This Row],[p1p2]]&lt;arithmetic_underlying_cor_CSD__2[[#This Row],[Benjamini]],1,0)</f>
        <v>1</v>
      </c>
    </row>
    <row r="1313" spans="1:14" x14ac:dyDescent="0.35">
      <c r="A1313" s="1" t="s">
        <v>607</v>
      </c>
      <c r="B1313" s="1" t="s">
        <v>410</v>
      </c>
      <c r="C1313" s="1">
        <v>-0.23901845323699999</v>
      </c>
      <c r="D1313" s="1">
        <v>0.26026436417900001</v>
      </c>
      <c r="E1313" s="1" t="s">
        <v>32</v>
      </c>
      <c r="F1313" s="1">
        <v>-0.23901845323699999</v>
      </c>
      <c r="G1313" s="1">
        <f>ABS(arithmetic_underlying_cor_CSD__2[[#This Row],[rho_BP]])*SQRT(139-2)/SQRT(1-ABS(arithmetic_underlying_cor_CSD__2[[#This Row],[rho_BP]])^2)</f>
        <v>2.8811493085935287</v>
      </c>
      <c r="H1313" s="1">
        <f>ABS(arithmetic_underlying_cor_CSD__2[[#This Row],[rho_ctrl]])*SQRT(201-2)/SQRT(1-ABS(arithmetic_underlying_cor_CSD__2[[#This Row],[rho_ctrl]])^2)</f>
        <v>3.8025256092603574</v>
      </c>
      <c r="I1313" s="1">
        <f xml:space="preserve"> _xlfn.T.DIST.2T(arithmetic_underlying_cor_CSD__2[[#This Row],[t1]],139-2)</f>
        <v>4.6007847962344127E-3</v>
      </c>
      <c r="J1313" s="1">
        <f xml:space="preserve"> _xlfn.T.DIST.2T(arithmetic_underlying_cor_CSD__2[[#This Row],[t2]],201-2)</f>
        <v>1.9043170707950879E-4</v>
      </c>
      <c r="K1313" s="1">
        <f>arithmetic_underlying_cor_CSD__2[[#This Row],[p1]]*arithmetic_underlying_cor_CSD__2[[#This Row],[p2]]</f>
        <v>8.7613530265236923E-7</v>
      </c>
      <c r="L1313" s="1">
        <v>1312</v>
      </c>
      <c r="M1313" s="1">
        <f>(arithmetic_underlying_cor_CSD__2[[#This Row],[Rank]]/9906756)*0.05</f>
        <v>6.621743787774727E-6</v>
      </c>
      <c r="N1313" s="1">
        <f>IF(arithmetic_underlying_cor_CSD__2[[#This Row],[p1p2]]&lt;arithmetic_underlying_cor_CSD__2[[#This Row],[Benjamini]],1,0)</f>
        <v>1</v>
      </c>
    </row>
    <row r="1314" spans="1:14" x14ac:dyDescent="0.35">
      <c r="A1314" s="1" t="s">
        <v>542</v>
      </c>
      <c r="B1314" s="1" t="s">
        <v>670</v>
      </c>
      <c r="C1314" s="1">
        <v>0.27342963812900001</v>
      </c>
      <c r="D1314" s="1">
        <v>-0.234888124378</v>
      </c>
      <c r="E1314" s="1" t="s">
        <v>32</v>
      </c>
      <c r="F1314" s="1">
        <v>-0.234888124378</v>
      </c>
      <c r="G1314" s="1">
        <f>ABS(arithmetic_underlying_cor_CSD__2[[#This Row],[rho_BP]])*SQRT(139-2)/SQRT(1-ABS(arithmetic_underlying_cor_CSD__2[[#This Row],[rho_BP]])^2)</f>
        <v>3.3272049647409205</v>
      </c>
      <c r="H1314" s="1">
        <f>ABS(arithmetic_underlying_cor_CSD__2[[#This Row],[rho_ctrl]])*SQRT(201-2)/SQRT(1-ABS(arithmetic_underlying_cor_CSD__2[[#This Row],[rho_ctrl]])^2)</f>
        <v>3.4088769097928764</v>
      </c>
      <c r="I1314" s="1">
        <f xml:space="preserve"> _xlfn.T.DIST.2T(arithmetic_underlying_cor_CSD__2[[#This Row],[t1]],139-2)</f>
        <v>1.1264709367854087E-3</v>
      </c>
      <c r="J1314" s="1">
        <f xml:space="preserve"> _xlfn.T.DIST.2T(arithmetic_underlying_cor_CSD__2[[#This Row],[t2]],201-2)</f>
        <v>7.8956330767100051E-4</v>
      </c>
      <c r="K1314" s="1">
        <f>arithmetic_underlying_cor_CSD__2[[#This Row],[p1]]*arithmetic_underlying_cor_CSD__2[[#This Row],[p2]]</f>
        <v>8.8942011884353781E-7</v>
      </c>
      <c r="L1314" s="1">
        <v>1313</v>
      </c>
      <c r="M1314" s="1">
        <f>(arithmetic_underlying_cor_CSD__2[[#This Row],[Rank]]/9906756)*0.05</f>
        <v>6.62679084858858E-6</v>
      </c>
      <c r="N1314" s="1">
        <f>IF(arithmetic_underlying_cor_CSD__2[[#This Row],[p1p2]]&lt;arithmetic_underlying_cor_CSD__2[[#This Row],[Benjamini]],1,0)</f>
        <v>1</v>
      </c>
    </row>
    <row r="1315" spans="1:14" x14ac:dyDescent="0.35">
      <c r="A1315" s="1" t="s">
        <v>670</v>
      </c>
      <c r="B1315" s="1" t="s">
        <v>542</v>
      </c>
      <c r="C1315" s="1">
        <v>0.27342963812900001</v>
      </c>
      <c r="D1315" s="1">
        <v>-0.234888124378</v>
      </c>
      <c r="E1315" s="1" t="s">
        <v>32</v>
      </c>
      <c r="F1315" s="1">
        <v>-0.234888124378</v>
      </c>
      <c r="G1315" s="1">
        <f>ABS(arithmetic_underlying_cor_CSD__2[[#This Row],[rho_BP]])*SQRT(139-2)/SQRT(1-ABS(arithmetic_underlying_cor_CSD__2[[#This Row],[rho_BP]])^2)</f>
        <v>3.3272049647409205</v>
      </c>
      <c r="H1315" s="1">
        <f>ABS(arithmetic_underlying_cor_CSD__2[[#This Row],[rho_ctrl]])*SQRT(201-2)/SQRT(1-ABS(arithmetic_underlying_cor_CSD__2[[#This Row],[rho_ctrl]])^2)</f>
        <v>3.4088769097928764</v>
      </c>
      <c r="I1315" s="1">
        <f xml:space="preserve"> _xlfn.T.DIST.2T(arithmetic_underlying_cor_CSD__2[[#This Row],[t1]],139-2)</f>
        <v>1.1264709367854087E-3</v>
      </c>
      <c r="J1315" s="1">
        <f xml:space="preserve"> _xlfn.T.DIST.2T(arithmetic_underlying_cor_CSD__2[[#This Row],[t2]],201-2)</f>
        <v>7.8956330767100051E-4</v>
      </c>
      <c r="K1315" s="1">
        <f>arithmetic_underlying_cor_CSD__2[[#This Row],[p1]]*arithmetic_underlying_cor_CSD__2[[#This Row],[p2]]</f>
        <v>8.8942011884353781E-7</v>
      </c>
      <c r="L1315" s="1">
        <v>1314</v>
      </c>
      <c r="M1315" s="1">
        <f>(arithmetic_underlying_cor_CSD__2[[#This Row],[Rank]]/9906756)*0.05</f>
        <v>6.6318379094024321E-6</v>
      </c>
      <c r="N1315" s="1">
        <f>IF(arithmetic_underlying_cor_CSD__2[[#This Row],[p1p2]]&lt;arithmetic_underlying_cor_CSD__2[[#This Row],[Benjamini]],1,0)</f>
        <v>1</v>
      </c>
    </row>
    <row r="1316" spans="1:14" x14ac:dyDescent="0.35">
      <c r="A1316" s="1" t="s">
        <v>544</v>
      </c>
      <c r="B1316" s="1" t="s">
        <v>450</v>
      </c>
      <c r="C1316" s="1">
        <v>-0.26374602877699999</v>
      </c>
      <c r="D1316" s="1">
        <v>0.24250775089599999</v>
      </c>
      <c r="E1316" s="1" t="s">
        <v>32</v>
      </c>
      <c r="F1316" s="1">
        <v>0.24250775089599999</v>
      </c>
      <c r="G1316" s="1">
        <f>ABS(arithmetic_underlying_cor_CSD__2[[#This Row],[rho_BP]])*SQRT(139-2)/SQRT(1-ABS(arithmetic_underlying_cor_CSD__2[[#This Row],[rho_BP]])^2)</f>
        <v>3.2003869118862629</v>
      </c>
      <c r="H1316" s="1">
        <f>ABS(arithmetic_underlying_cor_CSD__2[[#This Row],[rho_ctrl]])*SQRT(201-2)/SQRT(1-ABS(arithmetic_underlying_cor_CSD__2[[#This Row],[rho_ctrl]])^2)</f>
        <v>3.5262533525539532</v>
      </c>
      <c r="I1316" s="1">
        <f xml:space="preserve"> _xlfn.T.DIST.2T(arithmetic_underlying_cor_CSD__2[[#This Row],[t1]],139-2)</f>
        <v>1.7058070738129785E-3</v>
      </c>
      <c r="J1316" s="1">
        <f xml:space="preserve"> _xlfn.T.DIST.2T(arithmetic_underlying_cor_CSD__2[[#This Row],[t2]],201-2)</f>
        <v>5.2313813833697851E-4</v>
      </c>
      <c r="K1316" s="1">
        <f>arithmetic_underlying_cor_CSD__2[[#This Row],[p1]]*arithmetic_underlying_cor_CSD__2[[#This Row],[p2]]</f>
        <v>8.9237273695657042E-7</v>
      </c>
      <c r="L1316" s="1">
        <v>1315</v>
      </c>
      <c r="M1316" s="1">
        <f>(arithmetic_underlying_cor_CSD__2[[#This Row],[Rank]]/9906756)*0.05</f>
        <v>6.636884970216285E-6</v>
      </c>
      <c r="N1316" s="1">
        <f>IF(arithmetic_underlying_cor_CSD__2[[#This Row],[p1p2]]&lt;arithmetic_underlying_cor_CSD__2[[#This Row],[Benjamini]],1,0)</f>
        <v>1</v>
      </c>
    </row>
    <row r="1317" spans="1:14" x14ac:dyDescent="0.35">
      <c r="A1317" s="1" t="s">
        <v>450</v>
      </c>
      <c r="B1317" s="1" t="s">
        <v>544</v>
      </c>
      <c r="C1317" s="1">
        <v>-0.26374602877699999</v>
      </c>
      <c r="D1317" s="1">
        <v>0.24250775089599999</v>
      </c>
      <c r="E1317" s="1" t="s">
        <v>32</v>
      </c>
      <c r="F1317" s="1">
        <v>0.24250775089599999</v>
      </c>
      <c r="G1317" s="1">
        <f>ABS(arithmetic_underlying_cor_CSD__2[[#This Row],[rho_BP]])*SQRT(139-2)/SQRT(1-ABS(arithmetic_underlying_cor_CSD__2[[#This Row],[rho_BP]])^2)</f>
        <v>3.2003869118862629</v>
      </c>
      <c r="H1317" s="1">
        <f>ABS(arithmetic_underlying_cor_CSD__2[[#This Row],[rho_ctrl]])*SQRT(201-2)/SQRT(1-ABS(arithmetic_underlying_cor_CSD__2[[#This Row],[rho_ctrl]])^2)</f>
        <v>3.5262533525539532</v>
      </c>
      <c r="I1317" s="1">
        <f xml:space="preserve"> _xlfn.T.DIST.2T(arithmetic_underlying_cor_CSD__2[[#This Row],[t1]],139-2)</f>
        <v>1.7058070738129785E-3</v>
      </c>
      <c r="J1317" s="1">
        <f xml:space="preserve"> _xlfn.T.DIST.2T(arithmetic_underlying_cor_CSD__2[[#This Row],[t2]],201-2)</f>
        <v>5.2313813833697851E-4</v>
      </c>
      <c r="K1317" s="1">
        <f>arithmetic_underlying_cor_CSD__2[[#This Row],[p1]]*arithmetic_underlying_cor_CSD__2[[#This Row],[p2]]</f>
        <v>8.9237273695657042E-7</v>
      </c>
      <c r="L1317" s="1">
        <v>1316</v>
      </c>
      <c r="M1317" s="1">
        <f>(arithmetic_underlying_cor_CSD__2[[#This Row],[Rank]]/9906756)*0.05</f>
        <v>6.6419320310301371E-6</v>
      </c>
      <c r="N1317" s="1">
        <f>IF(arithmetic_underlying_cor_CSD__2[[#This Row],[p1p2]]&lt;arithmetic_underlying_cor_CSD__2[[#This Row],[Benjamini]],1,0)</f>
        <v>1</v>
      </c>
    </row>
    <row r="1318" spans="1:14" x14ac:dyDescent="0.35">
      <c r="A1318" s="1" t="s">
        <v>206</v>
      </c>
      <c r="B1318" s="1" t="s">
        <v>207</v>
      </c>
      <c r="C1318" s="1">
        <v>0.22039841007200001</v>
      </c>
      <c r="D1318" s="1">
        <v>-0.27002859104499999</v>
      </c>
      <c r="E1318" s="1" t="s">
        <v>32</v>
      </c>
      <c r="F1318" s="1">
        <v>0.22039841007200001</v>
      </c>
      <c r="G1318" s="1">
        <f>ABS(arithmetic_underlying_cor_CSD__2[[#This Row],[rho_BP]])*SQRT(139-2)/SQRT(1-ABS(arithmetic_underlying_cor_CSD__2[[#This Row],[rho_BP]])^2)</f>
        <v>2.6447313675503135</v>
      </c>
      <c r="H1318" s="1">
        <f>ABS(arithmetic_underlying_cor_CSD__2[[#This Row],[rho_ctrl]])*SQRT(201-2)/SQRT(1-ABS(arithmetic_underlying_cor_CSD__2[[#This Row],[rho_ctrl]])^2)</f>
        <v>3.95618520469844</v>
      </c>
      <c r="I1318" s="1">
        <f xml:space="preserve"> _xlfn.T.DIST.2T(arithmetic_underlying_cor_CSD__2[[#This Row],[t1]],139-2)</f>
        <v>9.1303356679133269E-3</v>
      </c>
      <c r="J1318" s="1">
        <f xml:space="preserve"> _xlfn.T.DIST.2T(arithmetic_underlying_cor_CSD__2[[#This Row],[t2]],201-2)</f>
        <v>1.0588179298002442E-4</v>
      </c>
      <c r="K1318" s="1">
        <f>arithmetic_underlying_cor_CSD__2[[#This Row],[p1]]*arithmetic_underlying_cor_CSD__2[[#This Row],[p2]]</f>
        <v>9.6673631102813176E-7</v>
      </c>
      <c r="L1318" s="1">
        <v>1317</v>
      </c>
      <c r="M1318" s="1">
        <f>(arithmetic_underlying_cor_CSD__2[[#This Row],[Rank]]/9906756)*0.05</f>
        <v>6.646979091843991E-6</v>
      </c>
      <c r="N1318" s="1">
        <f>IF(arithmetic_underlying_cor_CSD__2[[#This Row],[p1p2]]&lt;arithmetic_underlying_cor_CSD__2[[#This Row],[Benjamini]],1,0)</f>
        <v>1</v>
      </c>
    </row>
    <row r="1319" spans="1:14" x14ac:dyDescent="0.35">
      <c r="A1319" s="1" t="s">
        <v>207</v>
      </c>
      <c r="B1319" s="1" t="s">
        <v>206</v>
      </c>
      <c r="C1319" s="1">
        <v>0.22039841007200001</v>
      </c>
      <c r="D1319" s="1">
        <v>-0.27002859104499999</v>
      </c>
      <c r="E1319" s="1" t="s">
        <v>32</v>
      </c>
      <c r="F1319" s="1">
        <v>0.22039841007200001</v>
      </c>
      <c r="G1319" s="1">
        <f>ABS(arithmetic_underlying_cor_CSD__2[[#This Row],[rho_BP]])*SQRT(139-2)/SQRT(1-ABS(arithmetic_underlying_cor_CSD__2[[#This Row],[rho_BP]])^2)</f>
        <v>2.6447313675503135</v>
      </c>
      <c r="H1319" s="1">
        <f>ABS(arithmetic_underlying_cor_CSD__2[[#This Row],[rho_ctrl]])*SQRT(201-2)/SQRT(1-ABS(arithmetic_underlying_cor_CSD__2[[#This Row],[rho_ctrl]])^2)</f>
        <v>3.95618520469844</v>
      </c>
      <c r="I1319" s="1">
        <f xml:space="preserve"> _xlfn.T.DIST.2T(arithmetic_underlying_cor_CSD__2[[#This Row],[t1]],139-2)</f>
        <v>9.1303356679133269E-3</v>
      </c>
      <c r="J1319" s="1">
        <f xml:space="preserve"> _xlfn.T.DIST.2T(arithmetic_underlying_cor_CSD__2[[#This Row],[t2]],201-2)</f>
        <v>1.0588179298002442E-4</v>
      </c>
      <c r="K1319" s="1">
        <f>arithmetic_underlying_cor_CSD__2[[#This Row],[p1]]*arithmetic_underlying_cor_CSD__2[[#This Row],[p2]]</f>
        <v>9.6673631102813176E-7</v>
      </c>
      <c r="L1319" s="1">
        <v>1318</v>
      </c>
      <c r="M1319" s="1">
        <f>(arithmetic_underlying_cor_CSD__2[[#This Row],[Rank]]/9906756)*0.05</f>
        <v>6.6520261526578422E-6</v>
      </c>
      <c r="N1319" s="1">
        <f>IF(arithmetic_underlying_cor_CSD__2[[#This Row],[p1p2]]&lt;arithmetic_underlying_cor_CSD__2[[#This Row],[Benjamini]],1,0)</f>
        <v>1</v>
      </c>
    </row>
    <row r="1320" spans="1:14" x14ac:dyDescent="0.35">
      <c r="A1320" s="1" t="s">
        <v>257</v>
      </c>
      <c r="B1320" s="1" t="s">
        <v>362</v>
      </c>
      <c r="C1320" s="1">
        <v>0.27620164172700001</v>
      </c>
      <c r="D1320" s="1">
        <v>-0.229673737313</v>
      </c>
      <c r="E1320" s="1" t="s">
        <v>32</v>
      </c>
      <c r="F1320" s="1">
        <v>-0.229673737313</v>
      </c>
      <c r="G1320" s="1">
        <f>ABS(arithmetic_underlying_cor_CSD__2[[#This Row],[rho_BP]])*SQRT(139-2)/SQRT(1-ABS(arithmetic_underlying_cor_CSD__2[[#This Row],[rho_BP]])^2)</f>
        <v>3.3637064881733516</v>
      </c>
      <c r="H1320" s="1">
        <f>ABS(arithmetic_underlying_cor_CSD__2[[#This Row],[rho_ctrl]])*SQRT(201-2)/SQRT(1-ABS(arithmetic_underlying_cor_CSD__2[[#This Row],[rho_ctrl]])^2)</f>
        <v>3.328936986881323</v>
      </c>
      <c r="I1320" s="1">
        <f xml:space="preserve"> _xlfn.T.DIST.2T(arithmetic_underlying_cor_CSD__2[[#This Row],[t1]],139-2)</f>
        <v>9.9750671861455523E-4</v>
      </c>
      <c r="J1320" s="1">
        <f xml:space="preserve"> _xlfn.T.DIST.2T(arithmetic_underlying_cor_CSD__2[[#This Row],[t2]],201-2)</f>
        <v>1.0386771869579437E-3</v>
      </c>
      <c r="K1320" s="1">
        <f>arithmetic_underlying_cor_CSD__2[[#This Row],[p1]]*arithmetic_underlying_cor_CSD__2[[#This Row],[p2]]</f>
        <v>1.0360874724622153E-6</v>
      </c>
      <c r="L1320" s="1">
        <v>1319</v>
      </c>
      <c r="M1320" s="1">
        <f>(arithmetic_underlying_cor_CSD__2[[#This Row],[Rank]]/9906756)*0.05</f>
        <v>6.657073213471696E-6</v>
      </c>
      <c r="N1320" s="1">
        <f>IF(arithmetic_underlying_cor_CSD__2[[#This Row],[p1p2]]&lt;arithmetic_underlying_cor_CSD__2[[#This Row],[Benjamini]],1,0)</f>
        <v>1</v>
      </c>
    </row>
    <row r="1321" spans="1:14" x14ac:dyDescent="0.35">
      <c r="A1321" s="1" t="s">
        <v>362</v>
      </c>
      <c r="B1321" s="1" t="s">
        <v>257</v>
      </c>
      <c r="C1321" s="1">
        <v>0.27620164172700001</v>
      </c>
      <c r="D1321" s="1">
        <v>-0.229673737313</v>
      </c>
      <c r="E1321" s="1" t="s">
        <v>32</v>
      </c>
      <c r="F1321" s="1">
        <v>-0.229673737313</v>
      </c>
      <c r="G1321" s="1">
        <f>ABS(arithmetic_underlying_cor_CSD__2[[#This Row],[rho_BP]])*SQRT(139-2)/SQRT(1-ABS(arithmetic_underlying_cor_CSD__2[[#This Row],[rho_BP]])^2)</f>
        <v>3.3637064881733516</v>
      </c>
      <c r="H1321" s="1">
        <f>ABS(arithmetic_underlying_cor_CSD__2[[#This Row],[rho_ctrl]])*SQRT(201-2)/SQRT(1-ABS(arithmetic_underlying_cor_CSD__2[[#This Row],[rho_ctrl]])^2)</f>
        <v>3.328936986881323</v>
      </c>
      <c r="I1321" s="1">
        <f xml:space="preserve"> _xlfn.T.DIST.2T(arithmetic_underlying_cor_CSD__2[[#This Row],[t1]],139-2)</f>
        <v>9.9750671861455523E-4</v>
      </c>
      <c r="J1321" s="1">
        <f xml:space="preserve"> _xlfn.T.DIST.2T(arithmetic_underlying_cor_CSD__2[[#This Row],[t2]],201-2)</f>
        <v>1.0386771869579437E-3</v>
      </c>
      <c r="K1321" s="1">
        <f>arithmetic_underlying_cor_CSD__2[[#This Row],[p1]]*arithmetic_underlying_cor_CSD__2[[#This Row],[p2]]</f>
        <v>1.0360874724622153E-6</v>
      </c>
      <c r="L1321" s="1">
        <v>1320</v>
      </c>
      <c r="M1321" s="1">
        <f>(arithmetic_underlying_cor_CSD__2[[#This Row],[Rank]]/9906756)*0.05</f>
        <v>6.662120274285549E-6</v>
      </c>
      <c r="N1321" s="1">
        <f>IF(arithmetic_underlying_cor_CSD__2[[#This Row],[p1p2]]&lt;arithmetic_underlying_cor_CSD__2[[#This Row],[Benjamini]],1,0)</f>
        <v>1</v>
      </c>
    </row>
    <row r="1322" spans="1:14" x14ac:dyDescent="0.35">
      <c r="A1322" s="1" t="s">
        <v>143</v>
      </c>
      <c r="B1322" s="1" t="s">
        <v>217</v>
      </c>
      <c r="C1322" s="1">
        <v>0.263222988489</v>
      </c>
      <c r="D1322" s="1">
        <v>-0.23977441542299999</v>
      </c>
      <c r="E1322" s="1" t="s">
        <v>32</v>
      </c>
      <c r="F1322" s="1">
        <v>-0.23977441542299999</v>
      </c>
      <c r="G1322" s="1">
        <f>ABS(arithmetic_underlying_cor_CSD__2[[#This Row],[rho_BP]])*SQRT(139-2)/SQRT(1-ABS(arithmetic_underlying_cor_CSD__2[[#This Row],[rho_BP]])^2)</f>
        <v>3.1935671731568172</v>
      </c>
      <c r="H1322" s="1">
        <f>ABS(arithmetic_underlying_cor_CSD__2[[#This Row],[rho_ctrl]])*SQRT(201-2)/SQRT(1-ABS(arithmetic_underlying_cor_CSD__2[[#This Row],[rho_ctrl]])^2)</f>
        <v>3.4840694505170835</v>
      </c>
      <c r="I1322" s="1">
        <f xml:space="preserve"> _xlfn.T.DIST.2T(arithmetic_underlying_cor_CSD__2[[#This Row],[t1]],139-2)</f>
        <v>1.743720793427053E-3</v>
      </c>
      <c r="J1322" s="1">
        <f xml:space="preserve"> _xlfn.T.DIST.2T(arithmetic_underlying_cor_CSD__2[[#This Row],[t2]],201-2)</f>
        <v>6.0729161244108606E-4</v>
      </c>
      <c r="K1322" s="1">
        <f>arithmetic_underlying_cor_CSD__2[[#This Row],[p1]]*arithmetic_underlying_cor_CSD__2[[#This Row],[p2]]</f>
        <v>1.058947012287365E-6</v>
      </c>
      <c r="L1322" s="1">
        <v>1321</v>
      </c>
      <c r="M1322" s="1">
        <f>(arithmetic_underlying_cor_CSD__2[[#This Row],[Rank]]/9906756)*0.05</f>
        <v>6.6671673350994011E-6</v>
      </c>
      <c r="N1322" s="1">
        <f>IF(arithmetic_underlying_cor_CSD__2[[#This Row],[p1p2]]&lt;arithmetic_underlying_cor_CSD__2[[#This Row],[Benjamini]],1,0)</f>
        <v>1</v>
      </c>
    </row>
    <row r="1323" spans="1:14" x14ac:dyDescent="0.35">
      <c r="A1323" s="1" t="s">
        <v>217</v>
      </c>
      <c r="B1323" s="1" t="s">
        <v>143</v>
      </c>
      <c r="C1323" s="1">
        <v>0.263222988489</v>
      </c>
      <c r="D1323" s="1">
        <v>-0.23977441542299999</v>
      </c>
      <c r="E1323" s="1" t="s">
        <v>32</v>
      </c>
      <c r="F1323" s="1">
        <v>-0.23977441542299999</v>
      </c>
      <c r="G1323" s="1">
        <f>ABS(arithmetic_underlying_cor_CSD__2[[#This Row],[rho_BP]])*SQRT(139-2)/SQRT(1-ABS(arithmetic_underlying_cor_CSD__2[[#This Row],[rho_BP]])^2)</f>
        <v>3.1935671731568172</v>
      </c>
      <c r="H1323" s="1">
        <f>ABS(arithmetic_underlying_cor_CSD__2[[#This Row],[rho_ctrl]])*SQRT(201-2)/SQRT(1-ABS(arithmetic_underlying_cor_CSD__2[[#This Row],[rho_ctrl]])^2)</f>
        <v>3.4840694505170835</v>
      </c>
      <c r="I1323" s="1">
        <f xml:space="preserve"> _xlfn.T.DIST.2T(arithmetic_underlying_cor_CSD__2[[#This Row],[t1]],139-2)</f>
        <v>1.743720793427053E-3</v>
      </c>
      <c r="J1323" s="1">
        <f xml:space="preserve"> _xlfn.T.DIST.2T(arithmetic_underlying_cor_CSD__2[[#This Row],[t2]],201-2)</f>
        <v>6.0729161244108606E-4</v>
      </c>
      <c r="K1323" s="1">
        <f>arithmetic_underlying_cor_CSD__2[[#This Row],[p1]]*arithmetic_underlying_cor_CSD__2[[#This Row],[p2]]</f>
        <v>1.058947012287365E-6</v>
      </c>
      <c r="L1323" s="1">
        <v>1322</v>
      </c>
      <c r="M1323" s="1">
        <f>(arithmetic_underlying_cor_CSD__2[[#This Row],[Rank]]/9906756)*0.05</f>
        <v>6.672214395913254E-6</v>
      </c>
      <c r="N1323" s="1">
        <f>IF(arithmetic_underlying_cor_CSD__2[[#This Row],[p1p2]]&lt;arithmetic_underlying_cor_CSD__2[[#This Row],[Benjamini]],1,0)</f>
        <v>1</v>
      </c>
    </row>
    <row r="1324" spans="1:14" x14ac:dyDescent="0.35">
      <c r="A1324" s="1" t="s">
        <v>143</v>
      </c>
      <c r="B1324" s="1" t="s">
        <v>129</v>
      </c>
      <c r="C1324" s="1">
        <v>0.26529800287799998</v>
      </c>
      <c r="D1324" s="1">
        <v>-0.23591040497499999</v>
      </c>
      <c r="E1324" s="1" t="s">
        <v>32</v>
      </c>
      <c r="F1324" s="1">
        <v>-0.23591040497499999</v>
      </c>
      <c r="G1324" s="1">
        <f>ABS(arithmetic_underlying_cor_CSD__2[[#This Row],[rho_BP]])*SQRT(139-2)/SQRT(1-ABS(arithmetic_underlying_cor_CSD__2[[#This Row],[rho_BP]])^2)</f>
        <v>3.2206404470607786</v>
      </c>
      <c r="H1324" s="1">
        <f>ABS(arithmetic_underlying_cor_CSD__2[[#This Row],[rho_ctrl]])*SQRT(201-2)/SQRT(1-ABS(arithmetic_underlying_cor_CSD__2[[#This Row],[rho_ctrl]])^2)</f>
        <v>3.4245853715483898</v>
      </c>
      <c r="I1324" s="1">
        <f xml:space="preserve"> _xlfn.T.DIST.2T(arithmetic_underlying_cor_CSD__2[[#This Row],[t1]],139-2)</f>
        <v>1.5976800732607887E-3</v>
      </c>
      <c r="J1324" s="1">
        <f xml:space="preserve"> _xlfn.T.DIST.2T(arithmetic_underlying_cor_CSD__2[[#This Row],[t2]],201-2)</f>
        <v>7.4770571898803901E-4</v>
      </c>
      <c r="K1324" s="1">
        <f>arithmetic_underlying_cor_CSD__2[[#This Row],[p1]]*arithmetic_underlying_cor_CSD__2[[#This Row],[p2]]</f>
        <v>1.1945945278903209E-6</v>
      </c>
      <c r="L1324" s="1">
        <v>1323</v>
      </c>
      <c r="M1324" s="1">
        <f>(arithmetic_underlying_cor_CSD__2[[#This Row],[Rank]]/9906756)*0.05</f>
        <v>6.6772614567271062E-6</v>
      </c>
      <c r="N1324" s="1">
        <f>IF(arithmetic_underlying_cor_CSD__2[[#This Row],[p1p2]]&lt;arithmetic_underlying_cor_CSD__2[[#This Row],[Benjamini]],1,0)</f>
        <v>1</v>
      </c>
    </row>
    <row r="1325" spans="1:14" x14ac:dyDescent="0.35">
      <c r="A1325" s="1" t="s">
        <v>129</v>
      </c>
      <c r="B1325" s="1" t="s">
        <v>143</v>
      </c>
      <c r="C1325" s="1">
        <v>0.26529800287799998</v>
      </c>
      <c r="D1325" s="1">
        <v>-0.23591040497499999</v>
      </c>
      <c r="E1325" s="1" t="s">
        <v>32</v>
      </c>
      <c r="F1325" s="1">
        <v>-0.23591040497499999</v>
      </c>
      <c r="G1325" s="1">
        <f>ABS(arithmetic_underlying_cor_CSD__2[[#This Row],[rho_BP]])*SQRT(139-2)/SQRT(1-ABS(arithmetic_underlying_cor_CSD__2[[#This Row],[rho_BP]])^2)</f>
        <v>3.2206404470607786</v>
      </c>
      <c r="H1325" s="1">
        <f>ABS(arithmetic_underlying_cor_CSD__2[[#This Row],[rho_ctrl]])*SQRT(201-2)/SQRT(1-ABS(arithmetic_underlying_cor_CSD__2[[#This Row],[rho_ctrl]])^2)</f>
        <v>3.4245853715483898</v>
      </c>
      <c r="I1325" s="1">
        <f xml:space="preserve"> _xlfn.T.DIST.2T(arithmetic_underlying_cor_CSD__2[[#This Row],[t1]],139-2)</f>
        <v>1.5976800732607887E-3</v>
      </c>
      <c r="J1325" s="1">
        <f xml:space="preserve"> _xlfn.T.DIST.2T(arithmetic_underlying_cor_CSD__2[[#This Row],[t2]],201-2)</f>
        <v>7.4770571898803901E-4</v>
      </c>
      <c r="K1325" s="1">
        <f>arithmetic_underlying_cor_CSD__2[[#This Row],[p1]]*arithmetic_underlying_cor_CSD__2[[#This Row],[p2]]</f>
        <v>1.1945945278903209E-6</v>
      </c>
      <c r="L1325" s="1">
        <v>1324</v>
      </c>
      <c r="M1325" s="1">
        <f>(arithmetic_underlying_cor_CSD__2[[#This Row],[Rank]]/9906756)*0.05</f>
        <v>6.68230851754096E-6</v>
      </c>
      <c r="N1325" s="1">
        <f>IF(arithmetic_underlying_cor_CSD__2[[#This Row],[p1p2]]&lt;arithmetic_underlying_cor_CSD__2[[#This Row],[Benjamini]],1,0)</f>
        <v>1</v>
      </c>
    </row>
    <row r="1326" spans="1:14" x14ac:dyDescent="0.35">
      <c r="A1326" s="1" t="s">
        <v>208</v>
      </c>
      <c r="B1326" s="1" t="s">
        <v>546</v>
      </c>
      <c r="C1326" s="1">
        <v>-0.242641855396</v>
      </c>
      <c r="D1326" s="1">
        <v>0.252222447761</v>
      </c>
      <c r="E1326" s="1" t="s">
        <v>32</v>
      </c>
      <c r="F1326" s="1">
        <v>-0.242641855396</v>
      </c>
      <c r="G1326" s="1">
        <f>ABS(arithmetic_underlying_cor_CSD__2[[#This Row],[rho_BP]])*SQRT(139-2)/SQRT(1-ABS(arithmetic_underlying_cor_CSD__2[[#This Row],[rho_BP]])^2)</f>
        <v>2.9275367991591295</v>
      </c>
      <c r="H1326" s="1">
        <f>ABS(arithmetic_underlying_cor_CSD__2[[#This Row],[rho_ctrl]])*SQRT(201-2)/SQRT(1-ABS(arithmetic_underlying_cor_CSD__2[[#This Row],[rho_ctrl]])^2)</f>
        <v>3.6769127114060849</v>
      </c>
      <c r="I1326" s="1">
        <f xml:space="preserve"> _xlfn.T.DIST.2T(arithmetic_underlying_cor_CSD__2[[#This Row],[t1]],139-2)</f>
        <v>4.0019168467551967E-3</v>
      </c>
      <c r="J1326" s="1">
        <f xml:space="preserve"> _xlfn.T.DIST.2T(arithmetic_underlying_cor_CSD__2[[#This Row],[t2]],201-2)</f>
        <v>3.0367530949674745E-4</v>
      </c>
      <c r="K1326" s="1">
        <f>arithmetic_underlying_cor_CSD__2[[#This Row],[p1]]*arithmetic_underlying_cor_CSD__2[[#This Row],[p2]]</f>
        <v>1.215283337018632E-6</v>
      </c>
      <c r="L1326" s="1">
        <v>1325</v>
      </c>
      <c r="M1326" s="1">
        <f>(arithmetic_underlying_cor_CSD__2[[#This Row],[Rank]]/9906756)*0.05</f>
        <v>6.6873555783548112E-6</v>
      </c>
      <c r="N1326" s="1">
        <f>IF(arithmetic_underlying_cor_CSD__2[[#This Row],[p1p2]]&lt;arithmetic_underlying_cor_CSD__2[[#This Row],[Benjamini]],1,0)</f>
        <v>1</v>
      </c>
    </row>
    <row r="1327" spans="1:14" x14ac:dyDescent="0.35">
      <c r="A1327" s="1" t="s">
        <v>546</v>
      </c>
      <c r="B1327" s="1" t="s">
        <v>208</v>
      </c>
      <c r="C1327" s="1">
        <v>-0.242641855396</v>
      </c>
      <c r="D1327" s="1">
        <v>0.252222447761</v>
      </c>
      <c r="E1327" s="1" t="s">
        <v>32</v>
      </c>
      <c r="F1327" s="1">
        <v>-0.242641855396</v>
      </c>
      <c r="G1327" s="1">
        <f>ABS(arithmetic_underlying_cor_CSD__2[[#This Row],[rho_BP]])*SQRT(139-2)/SQRT(1-ABS(arithmetic_underlying_cor_CSD__2[[#This Row],[rho_BP]])^2)</f>
        <v>2.9275367991591295</v>
      </c>
      <c r="H1327" s="1">
        <f>ABS(arithmetic_underlying_cor_CSD__2[[#This Row],[rho_ctrl]])*SQRT(201-2)/SQRT(1-ABS(arithmetic_underlying_cor_CSD__2[[#This Row],[rho_ctrl]])^2)</f>
        <v>3.6769127114060849</v>
      </c>
      <c r="I1327" s="1">
        <f xml:space="preserve"> _xlfn.T.DIST.2T(arithmetic_underlying_cor_CSD__2[[#This Row],[t1]],139-2)</f>
        <v>4.0019168467551967E-3</v>
      </c>
      <c r="J1327" s="1">
        <f xml:space="preserve"> _xlfn.T.DIST.2T(arithmetic_underlying_cor_CSD__2[[#This Row],[t2]],201-2)</f>
        <v>3.0367530949674745E-4</v>
      </c>
      <c r="K1327" s="1">
        <f>arithmetic_underlying_cor_CSD__2[[#This Row],[p1]]*arithmetic_underlying_cor_CSD__2[[#This Row],[p2]]</f>
        <v>1.215283337018632E-6</v>
      </c>
      <c r="L1327" s="1">
        <v>1326</v>
      </c>
      <c r="M1327" s="1">
        <f>(arithmetic_underlying_cor_CSD__2[[#This Row],[Rank]]/9906756)*0.05</f>
        <v>6.692402639168665E-6</v>
      </c>
      <c r="N1327" s="1">
        <f>IF(arithmetic_underlying_cor_CSD__2[[#This Row],[p1p2]]&lt;arithmetic_underlying_cor_CSD__2[[#This Row],[Benjamini]],1,0)</f>
        <v>1</v>
      </c>
    </row>
    <row r="1328" spans="1:14" x14ac:dyDescent="0.35">
      <c r="A1328" s="1" t="s">
        <v>242</v>
      </c>
      <c r="B1328" s="1" t="s">
        <v>74</v>
      </c>
      <c r="C1328" s="1">
        <v>0.298559519424</v>
      </c>
      <c r="D1328" s="1">
        <v>-0.20493892587099999</v>
      </c>
      <c r="E1328" s="1" t="s">
        <v>32</v>
      </c>
      <c r="F1328" s="1">
        <v>-0.20493892587099999</v>
      </c>
      <c r="G1328" s="1">
        <f>ABS(arithmetic_underlying_cor_CSD__2[[#This Row],[rho_BP]])*SQRT(139-2)/SQRT(1-ABS(arithmetic_underlying_cor_CSD__2[[#This Row],[rho_BP]])^2)</f>
        <v>3.6615491114655891</v>
      </c>
      <c r="H1328" s="1">
        <f>ABS(arithmetic_underlying_cor_CSD__2[[#This Row],[rho_ctrl]])*SQRT(201-2)/SQRT(1-ABS(arithmetic_underlying_cor_CSD__2[[#This Row],[rho_ctrl]])^2)</f>
        <v>2.9537125685503769</v>
      </c>
      <c r="I1328" s="1">
        <f xml:space="preserve"> _xlfn.T.DIST.2T(arithmetic_underlying_cor_CSD__2[[#This Row],[t1]],139-2)</f>
        <v>3.570412364839489E-4</v>
      </c>
      <c r="J1328" s="1">
        <f xml:space="preserve"> _xlfn.T.DIST.2T(arithmetic_underlying_cor_CSD__2[[#This Row],[t2]],201-2)</f>
        <v>3.5179857840187062E-3</v>
      </c>
      <c r="K1328" s="1">
        <f>arithmetic_underlying_cor_CSD__2[[#This Row],[p1]]*arithmetic_underlying_cor_CSD__2[[#This Row],[p2]]</f>
        <v>1.2560659942589933E-6</v>
      </c>
      <c r="L1328" s="1">
        <v>1327</v>
      </c>
      <c r="M1328" s="1">
        <f>(arithmetic_underlying_cor_CSD__2[[#This Row],[Rank]]/9906756)*0.05</f>
        <v>6.6974496999825171E-6</v>
      </c>
      <c r="N1328" s="1">
        <f>IF(arithmetic_underlying_cor_CSD__2[[#This Row],[p1p2]]&lt;arithmetic_underlying_cor_CSD__2[[#This Row],[Benjamini]],1,0)</f>
        <v>1</v>
      </c>
    </row>
    <row r="1329" spans="1:14" x14ac:dyDescent="0.35">
      <c r="A1329" s="1" t="s">
        <v>74</v>
      </c>
      <c r="B1329" s="1" t="s">
        <v>242</v>
      </c>
      <c r="C1329" s="1">
        <v>0.298559519424</v>
      </c>
      <c r="D1329" s="1">
        <v>-0.20493892587099999</v>
      </c>
      <c r="E1329" s="1" t="s">
        <v>32</v>
      </c>
      <c r="F1329" s="1">
        <v>-0.20493892587099999</v>
      </c>
      <c r="G1329" s="1">
        <f>ABS(arithmetic_underlying_cor_CSD__2[[#This Row],[rho_BP]])*SQRT(139-2)/SQRT(1-ABS(arithmetic_underlying_cor_CSD__2[[#This Row],[rho_BP]])^2)</f>
        <v>3.6615491114655891</v>
      </c>
      <c r="H1329" s="1">
        <f>ABS(arithmetic_underlying_cor_CSD__2[[#This Row],[rho_ctrl]])*SQRT(201-2)/SQRT(1-ABS(arithmetic_underlying_cor_CSD__2[[#This Row],[rho_ctrl]])^2)</f>
        <v>2.9537125685503769</v>
      </c>
      <c r="I1329" s="1">
        <f xml:space="preserve"> _xlfn.T.DIST.2T(arithmetic_underlying_cor_CSD__2[[#This Row],[t1]],139-2)</f>
        <v>3.570412364839489E-4</v>
      </c>
      <c r="J1329" s="1">
        <f xml:space="preserve"> _xlfn.T.DIST.2T(arithmetic_underlying_cor_CSD__2[[#This Row],[t2]],201-2)</f>
        <v>3.5179857840187062E-3</v>
      </c>
      <c r="K1329" s="1">
        <f>arithmetic_underlying_cor_CSD__2[[#This Row],[p1]]*arithmetic_underlying_cor_CSD__2[[#This Row],[p2]]</f>
        <v>1.2560659942589933E-6</v>
      </c>
      <c r="L1329" s="1">
        <v>1328</v>
      </c>
      <c r="M1329" s="1">
        <f>(arithmetic_underlying_cor_CSD__2[[#This Row],[Rank]]/9906756)*0.05</f>
        <v>6.7024967607963701E-6</v>
      </c>
      <c r="N1329" s="1">
        <f>IF(arithmetic_underlying_cor_CSD__2[[#This Row],[p1p2]]&lt;arithmetic_underlying_cor_CSD__2[[#This Row],[Benjamini]],1,0)</f>
        <v>1</v>
      </c>
    </row>
    <row r="1330" spans="1:14" x14ac:dyDescent="0.35">
      <c r="A1330" s="1" t="s">
        <v>664</v>
      </c>
      <c r="B1330" s="1" t="s">
        <v>207</v>
      </c>
      <c r="C1330" s="1">
        <v>0.237326798561</v>
      </c>
      <c r="D1330" s="1">
        <v>-0.25518453781099998</v>
      </c>
      <c r="E1330" s="1" t="s">
        <v>32</v>
      </c>
      <c r="F1330" s="1">
        <v>0.237326798561</v>
      </c>
      <c r="G1330" s="1">
        <f>ABS(arithmetic_underlying_cor_CSD__2[[#This Row],[rho_BP]])*SQRT(139-2)/SQRT(1-ABS(arithmetic_underlying_cor_CSD__2[[#This Row],[rho_BP]])^2)</f>
        <v>2.8595362837125262</v>
      </c>
      <c r="H1330" s="1">
        <f>ABS(arithmetic_underlying_cor_CSD__2[[#This Row],[rho_ctrl]])*SQRT(201-2)/SQRT(1-ABS(arithmetic_underlying_cor_CSD__2[[#This Row],[rho_ctrl]])^2)</f>
        <v>3.7230833745593044</v>
      </c>
      <c r="I1330" s="1">
        <f xml:space="preserve"> _xlfn.T.DIST.2T(arithmetic_underlying_cor_CSD__2[[#This Row],[t1]],139-2)</f>
        <v>4.9069254654305252E-3</v>
      </c>
      <c r="J1330" s="1">
        <f xml:space="preserve"> _xlfn.T.DIST.2T(arithmetic_underlying_cor_CSD__2[[#This Row],[t2]],201-2)</f>
        <v>2.5616375114487032E-4</v>
      </c>
      <c r="K1330" s="1">
        <f>arithmetic_underlying_cor_CSD__2[[#This Row],[p1]]*arithmetic_underlying_cor_CSD__2[[#This Row],[p2]]</f>
        <v>1.256976433812972E-6</v>
      </c>
      <c r="L1330" s="1">
        <v>1329</v>
      </c>
      <c r="M1330" s="1">
        <f>(arithmetic_underlying_cor_CSD__2[[#This Row],[Rank]]/9906756)*0.05</f>
        <v>6.7075438216102222E-6</v>
      </c>
      <c r="N1330" s="1">
        <f>IF(arithmetic_underlying_cor_CSD__2[[#This Row],[p1p2]]&lt;arithmetic_underlying_cor_CSD__2[[#This Row],[Benjamini]],1,0)</f>
        <v>1</v>
      </c>
    </row>
    <row r="1331" spans="1:14" x14ac:dyDescent="0.35">
      <c r="A1331" s="1" t="s">
        <v>207</v>
      </c>
      <c r="B1331" s="1" t="s">
        <v>664</v>
      </c>
      <c r="C1331" s="1">
        <v>0.237326798561</v>
      </c>
      <c r="D1331" s="1">
        <v>-0.25518453781099998</v>
      </c>
      <c r="E1331" s="1" t="s">
        <v>32</v>
      </c>
      <c r="F1331" s="1">
        <v>0.237326798561</v>
      </c>
      <c r="G1331" s="1">
        <f>ABS(arithmetic_underlying_cor_CSD__2[[#This Row],[rho_BP]])*SQRT(139-2)/SQRT(1-ABS(arithmetic_underlying_cor_CSD__2[[#This Row],[rho_BP]])^2)</f>
        <v>2.8595362837125262</v>
      </c>
      <c r="H1331" s="1">
        <f>ABS(arithmetic_underlying_cor_CSD__2[[#This Row],[rho_ctrl]])*SQRT(201-2)/SQRT(1-ABS(arithmetic_underlying_cor_CSD__2[[#This Row],[rho_ctrl]])^2)</f>
        <v>3.7230833745593044</v>
      </c>
      <c r="I1331" s="1">
        <f xml:space="preserve"> _xlfn.T.DIST.2T(arithmetic_underlying_cor_CSD__2[[#This Row],[t1]],139-2)</f>
        <v>4.9069254654305252E-3</v>
      </c>
      <c r="J1331" s="1">
        <f xml:space="preserve"> _xlfn.T.DIST.2T(arithmetic_underlying_cor_CSD__2[[#This Row],[t2]],201-2)</f>
        <v>2.5616375114487032E-4</v>
      </c>
      <c r="K1331" s="1">
        <f>arithmetic_underlying_cor_CSD__2[[#This Row],[p1]]*arithmetic_underlying_cor_CSD__2[[#This Row],[p2]]</f>
        <v>1.256976433812972E-6</v>
      </c>
      <c r="L1331" s="1">
        <v>1330</v>
      </c>
      <c r="M1331" s="1">
        <f>(arithmetic_underlying_cor_CSD__2[[#This Row],[Rank]]/9906756)*0.05</f>
        <v>6.7125908824240752E-6</v>
      </c>
      <c r="N1331" s="1">
        <f>IF(arithmetic_underlying_cor_CSD__2[[#This Row],[p1p2]]&lt;arithmetic_underlying_cor_CSD__2[[#This Row],[Benjamini]],1,0)</f>
        <v>1</v>
      </c>
    </row>
    <row r="1332" spans="1:14" x14ac:dyDescent="0.35">
      <c r="A1332" s="1" t="s">
        <v>324</v>
      </c>
      <c r="B1332" s="1" t="s">
        <v>211</v>
      </c>
      <c r="C1332" s="1">
        <v>-0.22311564028799999</v>
      </c>
      <c r="D1332" s="1">
        <v>0.26290411194000002</v>
      </c>
      <c r="E1332" s="1" t="s">
        <v>32</v>
      </c>
      <c r="F1332" s="1">
        <v>-0.22311564028799999</v>
      </c>
      <c r="G1332" s="1">
        <f>ABS(arithmetic_underlying_cor_CSD__2[[#This Row],[rho_BP]])*SQRT(139-2)/SQRT(1-ABS(arithmetic_underlying_cor_CSD__2[[#This Row],[rho_BP]])^2)</f>
        <v>2.6790347676365904</v>
      </c>
      <c r="H1332" s="1">
        <f>ABS(arithmetic_underlying_cor_CSD__2[[#This Row],[rho_ctrl]])*SQRT(201-2)/SQRT(1-ABS(arithmetic_underlying_cor_CSD__2[[#This Row],[rho_ctrl]])^2)</f>
        <v>3.8439411851273513</v>
      </c>
      <c r="I1332" s="1">
        <f xml:space="preserve"> _xlfn.T.DIST.2T(arithmetic_underlying_cor_CSD__2[[#This Row],[t1]],139-2)</f>
        <v>8.2879723929463103E-3</v>
      </c>
      <c r="J1332" s="1">
        <f xml:space="preserve"> _xlfn.T.DIST.2T(arithmetic_underlying_cor_CSD__2[[#This Row],[t2]],201-2)</f>
        <v>1.6284917864964552E-4</v>
      </c>
      <c r="K1332" s="1">
        <f>arithmetic_underlying_cor_CSD__2[[#This Row],[p1]]*arithmetic_underlying_cor_CSD__2[[#This Row],[p2]]</f>
        <v>1.3496894968622437E-6</v>
      </c>
      <c r="L1332" s="1">
        <v>1331</v>
      </c>
      <c r="M1332" s="1">
        <f>(arithmetic_underlying_cor_CSD__2[[#This Row],[Rank]]/9906756)*0.05</f>
        <v>6.717637943237929E-6</v>
      </c>
      <c r="N1332" s="1">
        <f>IF(arithmetic_underlying_cor_CSD__2[[#This Row],[p1p2]]&lt;arithmetic_underlying_cor_CSD__2[[#This Row],[Benjamini]],1,0)</f>
        <v>1</v>
      </c>
    </row>
    <row r="1333" spans="1:14" x14ac:dyDescent="0.35">
      <c r="A1333" s="1" t="s">
        <v>211</v>
      </c>
      <c r="B1333" s="1" t="s">
        <v>324</v>
      </c>
      <c r="C1333" s="1">
        <v>-0.22311564028799999</v>
      </c>
      <c r="D1333" s="1">
        <v>0.26290411194000002</v>
      </c>
      <c r="E1333" s="1" t="s">
        <v>32</v>
      </c>
      <c r="F1333" s="1">
        <v>-0.22311564028799999</v>
      </c>
      <c r="G1333" s="1">
        <f>ABS(arithmetic_underlying_cor_CSD__2[[#This Row],[rho_BP]])*SQRT(139-2)/SQRT(1-ABS(arithmetic_underlying_cor_CSD__2[[#This Row],[rho_BP]])^2)</f>
        <v>2.6790347676365904</v>
      </c>
      <c r="H1333" s="1">
        <f>ABS(arithmetic_underlying_cor_CSD__2[[#This Row],[rho_ctrl]])*SQRT(201-2)/SQRT(1-ABS(arithmetic_underlying_cor_CSD__2[[#This Row],[rho_ctrl]])^2)</f>
        <v>3.8439411851273513</v>
      </c>
      <c r="I1333" s="1">
        <f xml:space="preserve"> _xlfn.T.DIST.2T(arithmetic_underlying_cor_CSD__2[[#This Row],[t1]],139-2)</f>
        <v>8.2879723929463103E-3</v>
      </c>
      <c r="J1333" s="1">
        <f xml:space="preserve"> _xlfn.T.DIST.2T(arithmetic_underlying_cor_CSD__2[[#This Row],[t2]],201-2)</f>
        <v>1.6284917864964552E-4</v>
      </c>
      <c r="K1333" s="1">
        <f>arithmetic_underlying_cor_CSD__2[[#This Row],[p1]]*arithmetic_underlying_cor_CSD__2[[#This Row],[p2]]</f>
        <v>1.3496894968622437E-6</v>
      </c>
      <c r="L1333" s="1">
        <v>1332</v>
      </c>
      <c r="M1333" s="1">
        <f>(arithmetic_underlying_cor_CSD__2[[#This Row],[Rank]]/9906756)*0.05</f>
        <v>6.7226850040517802E-6</v>
      </c>
      <c r="N1333" s="1">
        <f>IF(arithmetic_underlying_cor_CSD__2[[#This Row],[p1p2]]&lt;arithmetic_underlying_cor_CSD__2[[#This Row],[Benjamini]],1,0)</f>
        <v>1</v>
      </c>
    </row>
    <row r="1334" spans="1:14" x14ac:dyDescent="0.35">
      <c r="A1334" s="1" t="s">
        <v>142</v>
      </c>
      <c r="B1334" s="1" t="s">
        <v>143</v>
      </c>
      <c r="C1334" s="1">
        <v>0.20470642877699999</v>
      </c>
      <c r="D1334" s="1">
        <v>-0.27233359403000001</v>
      </c>
      <c r="E1334" s="1" t="s">
        <v>32</v>
      </c>
      <c r="F1334" s="1">
        <v>0.20470642877699999</v>
      </c>
      <c r="G1334" s="1">
        <f>ABS(arithmetic_underlying_cor_CSD__2[[#This Row],[rho_BP]])*SQRT(139-2)/SQRT(1-ABS(arithmetic_underlying_cor_CSD__2[[#This Row],[rho_BP]])^2)</f>
        <v>2.4478647339044244</v>
      </c>
      <c r="H1334" s="1">
        <f>ABS(arithmetic_underlying_cor_CSD__2[[#This Row],[rho_ctrl]])*SQRT(201-2)/SQRT(1-ABS(arithmetic_underlying_cor_CSD__2[[#This Row],[rho_ctrl]])^2)</f>
        <v>3.9926486651876836</v>
      </c>
      <c r="I1334" s="1">
        <f xml:space="preserve"> _xlfn.T.DIST.2T(arithmetic_underlying_cor_CSD__2[[#This Row],[t1]],139-2)</f>
        <v>1.5635455916495861E-2</v>
      </c>
      <c r="J1334" s="1">
        <f xml:space="preserve"> _xlfn.T.DIST.2T(arithmetic_underlying_cor_CSD__2[[#This Row],[t2]],201-2)</f>
        <v>9.1877751558981635E-5</v>
      </c>
      <c r="K1334" s="1">
        <f>arithmetic_underlying_cor_CSD__2[[#This Row],[p1]]*arithmetic_underlying_cor_CSD__2[[#This Row],[p2]]</f>
        <v>1.4365505342072163E-6</v>
      </c>
      <c r="L1334" s="1">
        <v>1333</v>
      </c>
      <c r="M1334" s="1">
        <f>(arithmetic_underlying_cor_CSD__2[[#This Row],[Rank]]/9906756)*0.05</f>
        <v>6.727732064865634E-6</v>
      </c>
      <c r="N1334" s="1">
        <f>IF(arithmetic_underlying_cor_CSD__2[[#This Row],[p1p2]]&lt;arithmetic_underlying_cor_CSD__2[[#This Row],[Benjamini]],1,0)</f>
        <v>1</v>
      </c>
    </row>
    <row r="1335" spans="1:14" x14ac:dyDescent="0.35">
      <c r="A1335" s="1" t="s">
        <v>143</v>
      </c>
      <c r="B1335" s="1" t="s">
        <v>142</v>
      </c>
      <c r="C1335" s="1">
        <v>0.20470642877699999</v>
      </c>
      <c r="D1335" s="1">
        <v>-0.27233359403000001</v>
      </c>
      <c r="E1335" s="1" t="s">
        <v>32</v>
      </c>
      <c r="F1335" s="1">
        <v>0.20470642877699999</v>
      </c>
      <c r="G1335" s="1">
        <f>ABS(arithmetic_underlying_cor_CSD__2[[#This Row],[rho_BP]])*SQRT(139-2)/SQRT(1-ABS(arithmetic_underlying_cor_CSD__2[[#This Row],[rho_BP]])^2)</f>
        <v>2.4478647339044244</v>
      </c>
      <c r="H1335" s="1">
        <f>ABS(arithmetic_underlying_cor_CSD__2[[#This Row],[rho_ctrl]])*SQRT(201-2)/SQRT(1-ABS(arithmetic_underlying_cor_CSD__2[[#This Row],[rho_ctrl]])^2)</f>
        <v>3.9926486651876836</v>
      </c>
      <c r="I1335" s="1">
        <f xml:space="preserve"> _xlfn.T.DIST.2T(arithmetic_underlying_cor_CSD__2[[#This Row],[t1]],139-2)</f>
        <v>1.5635455916495861E-2</v>
      </c>
      <c r="J1335" s="1">
        <f xml:space="preserve"> _xlfn.T.DIST.2T(arithmetic_underlying_cor_CSD__2[[#This Row],[t2]],201-2)</f>
        <v>9.1877751558981635E-5</v>
      </c>
      <c r="K1335" s="1">
        <f>arithmetic_underlying_cor_CSD__2[[#This Row],[p1]]*arithmetic_underlying_cor_CSD__2[[#This Row],[p2]]</f>
        <v>1.4365505342072163E-6</v>
      </c>
      <c r="L1335" s="1">
        <v>1334</v>
      </c>
      <c r="M1335" s="1">
        <f>(arithmetic_underlying_cor_CSD__2[[#This Row],[Rank]]/9906756)*0.05</f>
        <v>6.7327791256794861E-6</v>
      </c>
      <c r="N1335" s="1">
        <f>IF(arithmetic_underlying_cor_CSD__2[[#This Row],[p1p2]]&lt;arithmetic_underlying_cor_CSD__2[[#This Row],[Benjamini]],1,0)</f>
        <v>1</v>
      </c>
    </row>
    <row r="1336" spans="1:14" x14ac:dyDescent="0.35">
      <c r="A1336" s="1" t="s">
        <v>626</v>
      </c>
      <c r="B1336" s="1" t="s">
        <v>293</v>
      </c>
      <c r="C1336" s="1">
        <v>-0.23838090791399999</v>
      </c>
      <c r="D1336" s="1">
        <v>0.251794159204</v>
      </c>
      <c r="E1336" s="1" t="s">
        <v>32</v>
      </c>
      <c r="F1336" s="1">
        <v>-0.23838090791399999</v>
      </c>
      <c r="G1336" s="1">
        <f>ABS(arithmetic_underlying_cor_CSD__2[[#This Row],[rho_BP]])*SQRT(139-2)/SQRT(1-ABS(arithmetic_underlying_cor_CSD__2[[#This Row],[rho_BP]])^2)</f>
        <v>2.8730006087341424</v>
      </c>
      <c r="H1336" s="1">
        <f>ABS(arithmetic_underlying_cor_CSD__2[[#This Row],[rho_ctrl]])*SQRT(201-2)/SQRT(1-ABS(arithmetic_underlying_cor_CSD__2[[#This Row],[rho_ctrl]])^2)</f>
        <v>3.6702460707792546</v>
      </c>
      <c r="I1336" s="1">
        <f xml:space="preserve"> _xlfn.T.DIST.2T(arithmetic_underlying_cor_CSD__2[[#This Row],[t1]],139-2)</f>
        <v>4.7140936524163023E-3</v>
      </c>
      <c r="J1336" s="1">
        <f xml:space="preserve"> _xlfn.T.DIST.2T(arithmetic_underlying_cor_CSD__2[[#This Row],[t2]],201-2)</f>
        <v>3.1118649743663938E-4</v>
      </c>
      <c r="K1336" s="1">
        <f>arithmetic_underlying_cor_CSD__2[[#This Row],[p1]]*arithmetic_underlying_cor_CSD__2[[#This Row],[p2]]</f>
        <v>1.4669622922837235E-6</v>
      </c>
      <c r="L1336" s="1">
        <v>1335</v>
      </c>
      <c r="M1336" s="1">
        <f>(arithmetic_underlying_cor_CSD__2[[#This Row],[Rank]]/9906756)*0.05</f>
        <v>6.7378261864933391E-6</v>
      </c>
      <c r="N1336" s="1">
        <f>IF(arithmetic_underlying_cor_CSD__2[[#This Row],[p1p2]]&lt;arithmetic_underlying_cor_CSD__2[[#This Row],[Benjamini]],1,0)</f>
        <v>1</v>
      </c>
    </row>
    <row r="1337" spans="1:14" x14ac:dyDescent="0.35">
      <c r="A1337" s="1" t="s">
        <v>293</v>
      </c>
      <c r="B1337" s="1" t="s">
        <v>626</v>
      </c>
      <c r="C1337" s="1">
        <v>-0.23838090791399999</v>
      </c>
      <c r="D1337" s="1">
        <v>0.251794159204</v>
      </c>
      <c r="E1337" s="1" t="s">
        <v>32</v>
      </c>
      <c r="F1337" s="1">
        <v>-0.23838090791399999</v>
      </c>
      <c r="G1337" s="1">
        <f>ABS(arithmetic_underlying_cor_CSD__2[[#This Row],[rho_BP]])*SQRT(139-2)/SQRT(1-ABS(arithmetic_underlying_cor_CSD__2[[#This Row],[rho_BP]])^2)</f>
        <v>2.8730006087341424</v>
      </c>
      <c r="H1337" s="1">
        <f>ABS(arithmetic_underlying_cor_CSD__2[[#This Row],[rho_ctrl]])*SQRT(201-2)/SQRT(1-ABS(arithmetic_underlying_cor_CSD__2[[#This Row],[rho_ctrl]])^2)</f>
        <v>3.6702460707792546</v>
      </c>
      <c r="I1337" s="1">
        <f xml:space="preserve"> _xlfn.T.DIST.2T(arithmetic_underlying_cor_CSD__2[[#This Row],[t1]],139-2)</f>
        <v>4.7140936524163023E-3</v>
      </c>
      <c r="J1337" s="1">
        <f xml:space="preserve"> _xlfn.T.DIST.2T(arithmetic_underlying_cor_CSD__2[[#This Row],[t2]],201-2)</f>
        <v>3.1118649743663938E-4</v>
      </c>
      <c r="K1337" s="1">
        <f>arithmetic_underlying_cor_CSD__2[[#This Row],[p1]]*arithmetic_underlying_cor_CSD__2[[#This Row],[p2]]</f>
        <v>1.4669622922837235E-6</v>
      </c>
      <c r="L1337" s="1">
        <v>1336</v>
      </c>
      <c r="M1337" s="1">
        <f>(arithmetic_underlying_cor_CSD__2[[#This Row],[Rank]]/9906756)*0.05</f>
        <v>6.7428732473071912E-6</v>
      </c>
      <c r="N1337" s="1">
        <f>IF(arithmetic_underlying_cor_CSD__2[[#This Row],[p1p2]]&lt;arithmetic_underlying_cor_CSD__2[[#This Row],[Benjamini]],1,0)</f>
        <v>1</v>
      </c>
    </row>
    <row r="1338" spans="1:14" x14ac:dyDescent="0.35">
      <c r="A1338" s="1" t="s">
        <v>73</v>
      </c>
      <c r="B1338" s="1" t="s">
        <v>20</v>
      </c>
      <c r="C1338" s="1">
        <v>0.24448056834500001</v>
      </c>
      <c r="D1338" s="1">
        <v>-0.24712863034800001</v>
      </c>
      <c r="E1338" s="1" t="s">
        <v>32</v>
      </c>
      <c r="F1338" s="1">
        <v>0.24448056834500001</v>
      </c>
      <c r="G1338" s="1">
        <f>ABS(arithmetic_underlying_cor_CSD__2[[#This Row],[rho_BP]])*SQRT(139-2)/SQRT(1-ABS(arithmetic_underlying_cor_CSD__2[[#This Row],[rho_BP]])^2)</f>
        <v>2.9511259896976387</v>
      </c>
      <c r="H1338" s="1">
        <f>ABS(arithmetic_underlying_cor_CSD__2[[#This Row],[rho_ctrl]])*SQRT(201-2)/SQRT(1-ABS(arithmetic_underlying_cor_CSD__2[[#This Row],[rho_ctrl]])^2)</f>
        <v>3.5977715621718298</v>
      </c>
      <c r="I1338" s="1">
        <f xml:space="preserve"> _xlfn.T.DIST.2T(arithmetic_underlying_cor_CSD__2[[#This Row],[t1]],139-2)</f>
        <v>3.7256356840516935E-3</v>
      </c>
      <c r="J1338" s="1">
        <f xml:space="preserve"> _xlfn.T.DIST.2T(arithmetic_underlying_cor_CSD__2[[#This Row],[t2]],201-2)</f>
        <v>4.049757682203438E-4</v>
      </c>
      <c r="K1338" s="1">
        <f>arithmetic_underlying_cor_CSD__2[[#This Row],[p1]]*arithmetic_underlying_cor_CSD__2[[#This Row],[p2]]</f>
        <v>1.5087921732579606E-6</v>
      </c>
      <c r="L1338" s="1">
        <v>1337</v>
      </c>
      <c r="M1338" s="1">
        <f>(arithmetic_underlying_cor_CSD__2[[#This Row],[Rank]]/9906756)*0.05</f>
        <v>6.7479203081210442E-6</v>
      </c>
      <c r="N1338" s="1">
        <f>IF(arithmetic_underlying_cor_CSD__2[[#This Row],[p1p2]]&lt;arithmetic_underlying_cor_CSD__2[[#This Row],[Benjamini]],1,0)</f>
        <v>1</v>
      </c>
    </row>
    <row r="1339" spans="1:14" x14ac:dyDescent="0.35">
      <c r="A1339" s="1" t="s">
        <v>20</v>
      </c>
      <c r="B1339" s="1" t="s">
        <v>73</v>
      </c>
      <c r="C1339" s="1">
        <v>0.24448056834500001</v>
      </c>
      <c r="D1339" s="1">
        <v>-0.24712863034800001</v>
      </c>
      <c r="E1339" s="1" t="s">
        <v>32</v>
      </c>
      <c r="F1339" s="1">
        <v>0.24448056834500001</v>
      </c>
      <c r="G1339" s="1">
        <f>ABS(arithmetic_underlying_cor_CSD__2[[#This Row],[rho_BP]])*SQRT(139-2)/SQRT(1-ABS(arithmetic_underlying_cor_CSD__2[[#This Row],[rho_BP]])^2)</f>
        <v>2.9511259896976387</v>
      </c>
      <c r="H1339" s="1">
        <f>ABS(arithmetic_underlying_cor_CSD__2[[#This Row],[rho_ctrl]])*SQRT(201-2)/SQRT(1-ABS(arithmetic_underlying_cor_CSD__2[[#This Row],[rho_ctrl]])^2)</f>
        <v>3.5977715621718298</v>
      </c>
      <c r="I1339" s="1">
        <f xml:space="preserve"> _xlfn.T.DIST.2T(arithmetic_underlying_cor_CSD__2[[#This Row],[t1]],139-2)</f>
        <v>3.7256356840516935E-3</v>
      </c>
      <c r="J1339" s="1">
        <f xml:space="preserve"> _xlfn.T.DIST.2T(arithmetic_underlying_cor_CSD__2[[#This Row],[t2]],201-2)</f>
        <v>4.049757682203438E-4</v>
      </c>
      <c r="K1339" s="1">
        <f>arithmetic_underlying_cor_CSD__2[[#This Row],[p1]]*arithmetic_underlying_cor_CSD__2[[#This Row],[p2]]</f>
        <v>1.5087921732579606E-6</v>
      </c>
      <c r="L1339" s="1">
        <v>1338</v>
      </c>
      <c r="M1339" s="1">
        <f>(arithmetic_underlying_cor_CSD__2[[#This Row],[Rank]]/9906756)*0.05</f>
        <v>6.7529673689348963E-6</v>
      </c>
      <c r="N1339" s="1">
        <f>IF(arithmetic_underlying_cor_CSD__2[[#This Row],[p1p2]]&lt;arithmetic_underlying_cor_CSD__2[[#This Row],[Benjamini]],1,0)</f>
        <v>1</v>
      </c>
    </row>
    <row r="1340" spans="1:14" x14ac:dyDescent="0.35">
      <c r="A1340" s="1" t="s">
        <v>558</v>
      </c>
      <c r="B1340" s="1" t="s">
        <v>559</v>
      </c>
      <c r="C1340" s="1">
        <v>0.25205741079100002</v>
      </c>
      <c r="D1340" s="1">
        <v>-0.241593525373</v>
      </c>
      <c r="E1340" s="1" t="s">
        <v>32</v>
      </c>
      <c r="F1340" s="1">
        <v>-0.241593525373</v>
      </c>
      <c r="G1340" s="1">
        <f>ABS(arithmetic_underlying_cor_CSD__2[[#This Row],[rho_BP]])*SQRT(139-2)/SQRT(1-ABS(arithmetic_underlying_cor_CSD__2[[#This Row],[rho_BP]])^2)</f>
        <v>3.0486916483240782</v>
      </c>
      <c r="H1340" s="1">
        <f>ABS(arithmetic_underlying_cor_CSD__2[[#This Row],[rho_ctrl]])*SQRT(201-2)/SQRT(1-ABS(arithmetic_underlying_cor_CSD__2[[#This Row],[rho_ctrl]])^2)</f>
        <v>3.5121341326582689</v>
      </c>
      <c r="I1340" s="1">
        <f xml:space="preserve"> _xlfn.T.DIST.2T(arithmetic_underlying_cor_CSD__2[[#This Row],[t1]],139-2)</f>
        <v>2.759206839919866E-3</v>
      </c>
      <c r="J1340" s="1">
        <f xml:space="preserve"> _xlfn.T.DIST.2T(arithmetic_underlying_cor_CSD__2[[#This Row],[t2]],201-2)</f>
        <v>5.5000331769075464E-4</v>
      </c>
      <c r="K1340" s="1">
        <f>arithmetic_underlying_cor_CSD__2[[#This Row],[p1]]*arithmetic_underlying_cor_CSD__2[[#This Row],[p2]]</f>
        <v>1.5175729161509492E-6</v>
      </c>
      <c r="L1340" s="1">
        <v>1339</v>
      </c>
      <c r="M1340" s="1">
        <f>(arithmetic_underlying_cor_CSD__2[[#This Row],[Rank]]/9906756)*0.05</f>
        <v>6.7580144297487492E-6</v>
      </c>
      <c r="N1340" s="1">
        <f>IF(arithmetic_underlying_cor_CSD__2[[#This Row],[p1p2]]&lt;arithmetic_underlying_cor_CSD__2[[#This Row],[Benjamini]],1,0)</f>
        <v>1</v>
      </c>
    </row>
    <row r="1341" spans="1:14" x14ac:dyDescent="0.35">
      <c r="A1341" s="1" t="s">
        <v>559</v>
      </c>
      <c r="B1341" s="1" t="s">
        <v>558</v>
      </c>
      <c r="C1341" s="1">
        <v>0.25205741079100002</v>
      </c>
      <c r="D1341" s="1">
        <v>-0.241593525373</v>
      </c>
      <c r="E1341" s="1" t="s">
        <v>32</v>
      </c>
      <c r="F1341" s="1">
        <v>-0.241593525373</v>
      </c>
      <c r="G1341" s="1">
        <f>ABS(arithmetic_underlying_cor_CSD__2[[#This Row],[rho_BP]])*SQRT(139-2)/SQRT(1-ABS(arithmetic_underlying_cor_CSD__2[[#This Row],[rho_BP]])^2)</f>
        <v>3.0486916483240782</v>
      </c>
      <c r="H1341" s="1">
        <f>ABS(arithmetic_underlying_cor_CSD__2[[#This Row],[rho_ctrl]])*SQRT(201-2)/SQRT(1-ABS(arithmetic_underlying_cor_CSD__2[[#This Row],[rho_ctrl]])^2)</f>
        <v>3.5121341326582689</v>
      </c>
      <c r="I1341" s="1">
        <f xml:space="preserve"> _xlfn.T.DIST.2T(arithmetic_underlying_cor_CSD__2[[#This Row],[t1]],139-2)</f>
        <v>2.759206839919866E-3</v>
      </c>
      <c r="J1341" s="1">
        <f xml:space="preserve"> _xlfn.T.DIST.2T(arithmetic_underlying_cor_CSD__2[[#This Row],[t2]],201-2)</f>
        <v>5.5000331769075464E-4</v>
      </c>
      <c r="K1341" s="1">
        <f>arithmetic_underlying_cor_CSD__2[[#This Row],[p1]]*arithmetic_underlying_cor_CSD__2[[#This Row],[p2]]</f>
        <v>1.5175729161509492E-6</v>
      </c>
      <c r="L1341" s="1">
        <v>1340</v>
      </c>
      <c r="M1341" s="1">
        <f>(arithmetic_underlying_cor_CSD__2[[#This Row],[Rank]]/9906756)*0.05</f>
        <v>6.763061490562603E-6</v>
      </c>
      <c r="N1341" s="1">
        <f>IF(arithmetic_underlying_cor_CSD__2[[#This Row],[p1p2]]&lt;arithmetic_underlying_cor_CSD__2[[#This Row],[Benjamini]],1,0)</f>
        <v>1</v>
      </c>
    </row>
    <row r="1342" spans="1:14" x14ac:dyDescent="0.35">
      <c r="A1342" s="1" t="s">
        <v>143</v>
      </c>
      <c r="B1342" s="1" t="s">
        <v>218</v>
      </c>
      <c r="C1342" s="1">
        <v>0.27561749481999998</v>
      </c>
      <c r="D1342" s="1">
        <v>-0.22230139651700001</v>
      </c>
      <c r="E1342" s="1" t="s">
        <v>32</v>
      </c>
      <c r="F1342" s="1">
        <v>-0.22230139651700001</v>
      </c>
      <c r="G1342" s="1">
        <f>ABS(arithmetic_underlying_cor_CSD__2[[#This Row],[rho_BP]])*SQRT(139-2)/SQRT(1-ABS(arithmetic_underlying_cor_CSD__2[[#This Row],[rho_BP]])^2)</f>
        <v>3.3560069737134604</v>
      </c>
      <c r="H1342" s="1">
        <f>ABS(arithmetic_underlying_cor_CSD__2[[#This Row],[rho_ctrl]])*SQRT(201-2)/SQRT(1-ABS(arithmetic_underlying_cor_CSD__2[[#This Row],[rho_ctrl]])^2)</f>
        <v>3.2164286038692493</v>
      </c>
      <c r="I1342" s="1">
        <f xml:space="preserve"> _xlfn.T.DIST.2T(arithmetic_underlying_cor_CSD__2[[#This Row],[t1]],139-2)</f>
        <v>1.0235021100370733E-3</v>
      </c>
      <c r="J1342" s="1">
        <f xml:space="preserve"> _xlfn.T.DIST.2T(arithmetic_underlying_cor_CSD__2[[#This Row],[t2]],201-2)</f>
        <v>1.5150109374160886E-3</v>
      </c>
      <c r="K1342" s="1">
        <f>arithmetic_underlying_cor_CSD__2[[#This Row],[p1]]*arithmetic_underlying_cor_CSD__2[[#This Row],[p2]]</f>
        <v>1.5506168911746112E-6</v>
      </c>
      <c r="L1342" s="1">
        <v>1341</v>
      </c>
      <c r="M1342" s="1">
        <f>(arithmetic_underlying_cor_CSD__2[[#This Row],[Rank]]/9906756)*0.05</f>
        <v>6.7681085513764552E-6</v>
      </c>
      <c r="N1342" s="1">
        <f>IF(arithmetic_underlying_cor_CSD__2[[#This Row],[p1p2]]&lt;arithmetic_underlying_cor_CSD__2[[#This Row],[Benjamini]],1,0)</f>
        <v>1</v>
      </c>
    </row>
    <row r="1343" spans="1:14" x14ac:dyDescent="0.35">
      <c r="A1343" s="1" t="s">
        <v>218</v>
      </c>
      <c r="B1343" s="1" t="s">
        <v>143</v>
      </c>
      <c r="C1343" s="1">
        <v>0.27561749481999998</v>
      </c>
      <c r="D1343" s="1">
        <v>-0.22230139651700001</v>
      </c>
      <c r="E1343" s="1" t="s">
        <v>32</v>
      </c>
      <c r="F1343" s="1">
        <v>-0.22230139651700001</v>
      </c>
      <c r="G1343" s="1">
        <f>ABS(arithmetic_underlying_cor_CSD__2[[#This Row],[rho_BP]])*SQRT(139-2)/SQRT(1-ABS(arithmetic_underlying_cor_CSD__2[[#This Row],[rho_BP]])^2)</f>
        <v>3.3560069737134604</v>
      </c>
      <c r="H1343" s="1">
        <f>ABS(arithmetic_underlying_cor_CSD__2[[#This Row],[rho_ctrl]])*SQRT(201-2)/SQRT(1-ABS(arithmetic_underlying_cor_CSD__2[[#This Row],[rho_ctrl]])^2)</f>
        <v>3.2164286038692493</v>
      </c>
      <c r="I1343" s="1">
        <f xml:space="preserve"> _xlfn.T.DIST.2T(arithmetic_underlying_cor_CSD__2[[#This Row],[t1]],139-2)</f>
        <v>1.0235021100370733E-3</v>
      </c>
      <c r="J1343" s="1">
        <f xml:space="preserve"> _xlfn.T.DIST.2T(arithmetic_underlying_cor_CSD__2[[#This Row],[t2]],201-2)</f>
        <v>1.5150109374160886E-3</v>
      </c>
      <c r="K1343" s="1">
        <f>arithmetic_underlying_cor_CSD__2[[#This Row],[p1]]*arithmetic_underlying_cor_CSD__2[[#This Row],[p2]]</f>
        <v>1.5506168911746112E-6</v>
      </c>
      <c r="L1343" s="1">
        <v>1342</v>
      </c>
      <c r="M1343" s="1">
        <f>(arithmetic_underlying_cor_CSD__2[[#This Row],[Rank]]/9906756)*0.05</f>
        <v>6.7731556121903081E-6</v>
      </c>
      <c r="N1343" s="1">
        <f>IF(arithmetic_underlying_cor_CSD__2[[#This Row],[p1p2]]&lt;arithmetic_underlying_cor_CSD__2[[#This Row],[Benjamini]],1,0)</f>
        <v>1</v>
      </c>
    </row>
    <row r="1344" spans="1:14" x14ac:dyDescent="0.35">
      <c r="A1344" s="1" t="s">
        <v>667</v>
      </c>
      <c r="B1344" s="1" t="s">
        <v>94</v>
      </c>
      <c r="C1344" s="1">
        <v>-0.22871133093500001</v>
      </c>
      <c r="D1344" s="1">
        <v>0.25690455920400002</v>
      </c>
      <c r="E1344" s="1" t="s">
        <v>32</v>
      </c>
      <c r="F1344" s="1">
        <v>-0.22871133093500001</v>
      </c>
      <c r="G1344" s="1">
        <f>ABS(arithmetic_underlying_cor_CSD__2[[#This Row],[rho_BP]])*SQRT(139-2)/SQRT(1-ABS(arithmetic_underlying_cor_CSD__2[[#This Row],[rho_BP]])^2)</f>
        <v>2.7498851612465272</v>
      </c>
      <c r="H1344" s="1">
        <f>ABS(arithmetic_underlying_cor_CSD__2[[#This Row],[rho_ctrl]])*SQRT(201-2)/SQRT(1-ABS(arithmetic_underlying_cor_CSD__2[[#This Row],[rho_ctrl]])^2)</f>
        <v>3.7499450228705262</v>
      </c>
      <c r="I1344" s="1">
        <f xml:space="preserve"> _xlfn.T.DIST.2T(arithmetic_underlying_cor_CSD__2[[#This Row],[t1]],139-2)</f>
        <v>6.7667712703984965E-3</v>
      </c>
      <c r="J1344" s="1">
        <f xml:space="preserve"> _xlfn.T.DIST.2T(arithmetic_underlying_cor_CSD__2[[#This Row],[t2]],201-2)</f>
        <v>2.3184913912253598E-4</v>
      </c>
      <c r="K1344" s="1">
        <f>arithmetic_underlying_cor_CSD__2[[#This Row],[p1]]*arithmetic_underlying_cor_CSD__2[[#This Row],[p2]]</f>
        <v>1.5688700936810007E-6</v>
      </c>
      <c r="L1344" s="1">
        <v>1343</v>
      </c>
      <c r="M1344" s="1">
        <f>(arithmetic_underlying_cor_CSD__2[[#This Row],[Rank]]/9906756)*0.05</f>
        <v>6.7782026730041602E-6</v>
      </c>
      <c r="N1344" s="1">
        <f>IF(arithmetic_underlying_cor_CSD__2[[#This Row],[p1p2]]&lt;arithmetic_underlying_cor_CSD__2[[#This Row],[Benjamini]],1,0)</f>
        <v>1</v>
      </c>
    </row>
    <row r="1345" spans="1:14" x14ac:dyDescent="0.35">
      <c r="A1345" s="1" t="s">
        <v>94</v>
      </c>
      <c r="B1345" s="1" t="s">
        <v>667</v>
      </c>
      <c r="C1345" s="3">
        <v>-0.22871133093500001</v>
      </c>
      <c r="D1345" s="1">
        <v>0.25690455920400002</v>
      </c>
      <c r="E1345" s="1" t="s">
        <v>32</v>
      </c>
      <c r="F1345" s="1">
        <v>-0.22871133093500001</v>
      </c>
      <c r="G1345" s="1">
        <f>ABS(arithmetic_underlying_cor_CSD__2[[#This Row],[rho_BP]])*SQRT(139-2)/SQRT(1-ABS(arithmetic_underlying_cor_CSD__2[[#This Row],[rho_BP]])^2)</f>
        <v>2.7498851612465272</v>
      </c>
      <c r="H1345" s="1">
        <f>ABS(arithmetic_underlying_cor_CSD__2[[#This Row],[rho_ctrl]])*SQRT(201-2)/SQRT(1-ABS(arithmetic_underlying_cor_CSD__2[[#This Row],[rho_ctrl]])^2)</f>
        <v>3.7499450228705262</v>
      </c>
      <c r="I1345" s="1">
        <f xml:space="preserve"> _xlfn.T.DIST.2T(arithmetic_underlying_cor_CSD__2[[#This Row],[t1]],139-2)</f>
        <v>6.7667712703984965E-3</v>
      </c>
      <c r="J1345" s="1">
        <f xml:space="preserve"> _xlfn.T.DIST.2T(arithmetic_underlying_cor_CSD__2[[#This Row],[t2]],201-2)</f>
        <v>2.3184913912253598E-4</v>
      </c>
      <c r="K1345" s="1">
        <f>arithmetic_underlying_cor_CSD__2[[#This Row],[p1]]*arithmetic_underlying_cor_CSD__2[[#This Row],[p2]]</f>
        <v>1.5688700936810007E-6</v>
      </c>
      <c r="L1345" s="1">
        <v>1344</v>
      </c>
      <c r="M1345" s="1">
        <f>(arithmetic_underlying_cor_CSD__2[[#This Row],[Rank]]/9906756)*0.05</f>
        <v>6.7832497338180132E-6</v>
      </c>
      <c r="N1345" s="1">
        <f>IF(arithmetic_underlying_cor_CSD__2[[#This Row],[p1p2]]&lt;arithmetic_underlying_cor_CSD__2[[#This Row],[Benjamini]],1,0)</f>
        <v>1</v>
      </c>
    </row>
    <row r="1346" spans="1:14" x14ac:dyDescent="0.35">
      <c r="A1346" s="1" t="s">
        <v>165</v>
      </c>
      <c r="B1346" s="1" t="s">
        <v>494</v>
      </c>
      <c r="C1346" s="1">
        <v>-0.29455483884900002</v>
      </c>
      <c r="D1346" s="1">
        <v>0.20405295671599999</v>
      </c>
      <c r="E1346" s="1" t="s">
        <v>32</v>
      </c>
      <c r="F1346" s="1">
        <v>0.20405295671599999</v>
      </c>
      <c r="G1346" s="1">
        <f>ABS(arithmetic_underlying_cor_CSD__2[[#This Row],[rho_BP]])*SQRT(139-2)/SQRT(1-ABS(arithmetic_underlying_cor_CSD__2[[#This Row],[rho_BP]])^2)</f>
        <v>3.6077346664639545</v>
      </c>
      <c r="H1346" s="1">
        <f>ABS(arithmetic_underlying_cor_CSD__2[[#This Row],[rho_ctrl]])*SQRT(201-2)/SQRT(1-ABS(arithmetic_underlying_cor_CSD__2[[#This Row],[rho_ctrl]])^2)</f>
        <v>2.9403873732333103</v>
      </c>
      <c r="I1346" s="1">
        <f xml:space="preserve"> _xlfn.T.DIST.2T(arithmetic_underlying_cor_CSD__2[[#This Row],[t1]],139-2)</f>
        <v>4.3185226084811235E-4</v>
      </c>
      <c r="J1346" s="1">
        <f xml:space="preserve"> _xlfn.T.DIST.2T(arithmetic_underlying_cor_CSD__2[[#This Row],[t2]],201-2)</f>
        <v>3.6661911746707645E-3</v>
      </c>
      <c r="K1346" s="1">
        <f>arithmetic_underlying_cor_CSD__2[[#This Row],[p1]]*arithmetic_underlying_cor_CSD__2[[#This Row],[p2]]</f>
        <v>1.5832529474829664E-6</v>
      </c>
      <c r="L1346" s="1">
        <v>1345</v>
      </c>
      <c r="M1346" s="1">
        <f>(arithmetic_underlying_cor_CSD__2[[#This Row],[Rank]]/9906756)*0.05</f>
        <v>6.7882967946318653E-6</v>
      </c>
      <c r="N1346" s="1">
        <f>IF(arithmetic_underlying_cor_CSD__2[[#This Row],[p1p2]]&lt;arithmetic_underlying_cor_CSD__2[[#This Row],[Benjamini]],1,0)</f>
        <v>1</v>
      </c>
    </row>
    <row r="1347" spans="1:14" x14ac:dyDescent="0.35">
      <c r="A1347" s="1" t="s">
        <v>494</v>
      </c>
      <c r="B1347" s="1" t="s">
        <v>165</v>
      </c>
      <c r="C1347" s="1">
        <v>-0.29455483884900002</v>
      </c>
      <c r="D1347" s="1">
        <v>0.20405295671599999</v>
      </c>
      <c r="E1347" s="1" t="s">
        <v>32</v>
      </c>
      <c r="F1347" s="1">
        <v>0.20405295671599999</v>
      </c>
      <c r="G1347" s="1">
        <f>ABS(arithmetic_underlying_cor_CSD__2[[#This Row],[rho_BP]])*SQRT(139-2)/SQRT(1-ABS(arithmetic_underlying_cor_CSD__2[[#This Row],[rho_BP]])^2)</f>
        <v>3.6077346664639545</v>
      </c>
      <c r="H1347" s="1">
        <f>ABS(arithmetic_underlying_cor_CSD__2[[#This Row],[rho_ctrl]])*SQRT(201-2)/SQRT(1-ABS(arithmetic_underlying_cor_CSD__2[[#This Row],[rho_ctrl]])^2)</f>
        <v>2.9403873732333103</v>
      </c>
      <c r="I1347" s="1">
        <f xml:space="preserve"> _xlfn.T.DIST.2T(arithmetic_underlying_cor_CSD__2[[#This Row],[t1]],139-2)</f>
        <v>4.3185226084811235E-4</v>
      </c>
      <c r="J1347" s="1">
        <f xml:space="preserve"> _xlfn.T.DIST.2T(arithmetic_underlying_cor_CSD__2[[#This Row],[t2]],201-2)</f>
        <v>3.6661911746707645E-3</v>
      </c>
      <c r="K1347" s="1">
        <f>arithmetic_underlying_cor_CSD__2[[#This Row],[p1]]*arithmetic_underlying_cor_CSD__2[[#This Row],[p2]]</f>
        <v>1.5832529474829664E-6</v>
      </c>
      <c r="L1347" s="1">
        <v>1346</v>
      </c>
      <c r="M1347" s="1">
        <f>(arithmetic_underlying_cor_CSD__2[[#This Row],[Rank]]/9906756)*0.05</f>
        <v>6.7933438554457182E-6</v>
      </c>
      <c r="N1347" s="1">
        <f>IF(arithmetic_underlying_cor_CSD__2[[#This Row],[p1p2]]&lt;arithmetic_underlying_cor_CSD__2[[#This Row],[Benjamini]],1,0)</f>
        <v>1</v>
      </c>
    </row>
    <row r="1348" spans="1:14" x14ac:dyDescent="0.35">
      <c r="A1348" s="1" t="s">
        <v>206</v>
      </c>
      <c r="B1348" s="1" t="s">
        <v>208</v>
      </c>
      <c r="C1348" s="1">
        <v>0.222396035252</v>
      </c>
      <c r="D1348" s="1">
        <v>-0.26044896517400001</v>
      </c>
      <c r="E1348" s="1" t="s">
        <v>32</v>
      </c>
      <c r="F1348" s="1">
        <v>0.222396035252</v>
      </c>
      <c r="G1348" s="1">
        <f>ABS(arithmetic_underlying_cor_CSD__2[[#This Row],[rho_BP]])*SQRT(139-2)/SQRT(1-ABS(arithmetic_underlying_cor_CSD__2[[#This Row],[rho_BP]])^2)</f>
        <v>2.6699438296707152</v>
      </c>
      <c r="H1348" s="1">
        <f>ABS(arithmetic_underlying_cor_CSD__2[[#This Row],[rho_ctrl]])*SQRT(201-2)/SQRT(1-ABS(arithmetic_underlying_cor_CSD__2[[#This Row],[rho_ctrl]])^2)</f>
        <v>3.8054188652614958</v>
      </c>
      <c r="I1348" s="1">
        <f xml:space="preserve"> _xlfn.T.DIST.2T(arithmetic_underlying_cor_CSD__2[[#This Row],[t1]],139-2)</f>
        <v>8.5040809070869271E-3</v>
      </c>
      <c r="J1348" s="1">
        <f xml:space="preserve"> _xlfn.T.DIST.2T(arithmetic_underlying_cor_CSD__2[[#This Row],[t2]],201-2)</f>
        <v>1.8836934885957545E-4</v>
      </c>
      <c r="K1348" s="1">
        <f>arithmetic_underlying_cor_CSD__2[[#This Row],[p1]]*arithmetic_underlying_cor_CSD__2[[#This Row],[p2]]</f>
        <v>1.6019081831171123E-6</v>
      </c>
      <c r="L1348" s="1">
        <v>1347</v>
      </c>
      <c r="M1348" s="1">
        <f>(arithmetic_underlying_cor_CSD__2[[#This Row],[Rank]]/9906756)*0.05</f>
        <v>6.7983909162595704E-6</v>
      </c>
      <c r="N1348" s="1">
        <f>IF(arithmetic_underlying_cor_CSD__2[[#This Row],[p1p2]]&lt;arithmetic_underlying_cor_CSD__2[[#This Row],[Benjamini]],1,0)</f>
        <v>1</v>
      </c>
    </row>
    <row r="1349" spans="1:14" x14ac:dyDescent="0.35">
      <c r="A1349" s="1" t="s">
        <v>208</v>
      </c>
      <c r="B1349" s="1" t="s">
        <v>206</v>
      </c>
      <c r="C1349" s="1">
        <v>0.222396035252</v>
      </c>
      <c r="D1349" s="1">
        <v>-0.26044896517400001</v>
      </c>
      <c r="E1349" s="1" t="s">
        <v>32</v>
      </c>
      <c r="F1349" s="1">
        <v>0.222396035252</v>
      </c>
      <c r="G1349" s="1">
        <f>ABS(arithmetic_underlying_cor_CSD__2[[#This Row],[rho_BP]])*SQRT(139-2)/SQRT(1-ABS(arithmetic_underlying_cor_CSD__2[[#This Row],[rho_BP]])^2)</f>
        <v>2.6699438296707152</v>
      </c>
      <c r="H1349" s="1">
        <f>ABS(arithmetic_underlying_cor_CSD__2[[#This Row],[rho_ctrl]])*SQRT(201-2)/SQRT(1-ABS(arithmetic_underlying_cor_CSD__2[[#This Row],[rho_ctrl]])^2)</f>
        <v>3.8054188652614958</v>
      </c>
      <c r="I1349" s="1">
        <f xml:space="preserve"> _xlfn.T.DIST.2T(arithmetic_underlying_cor_CSD__2[[#This Row],[t1]],139-2)</f>
        <v>8.5040809070869271E-3</v>
      </c>
      <c r="J1349" s="1">
        <f xml:space="preserve"> _xlfn.T.DIST.2T(arithmetic_underlying_cor_CSD__2[[#This Row],[t2]],201-2)</f>
        <v>1.8836934885957545E-4</v>
      </c>
      <c r="K1349" s="1">
        <f>arithmetic_underlying_cor_CSD__2[[#This Row],[p1]]*arithmetic_underlying_cor_CSD__2[[#This Row],[p2]]</f>
        <v>1.6019081831171123E-6</v>
      </c>
      <c r="L1349" s="1">
        <v>1348</v>
      </c>
      <c r="M1349" s="1">
        <f>(arithmetic_underlying_cor_CSD__2[[#This Row],[Rank]]/9906756)*0.05</f>
        <v>6.8034379770734242E-6</v>
      </c>
      <c r="N1349" s="1">
        <f>IF(arithmetic_underlying_cor_CSD__2[[#This Row],[p1p2]]&lt;arithmetic_underlying_cor_CSD__2[[#This Row],[Benjamini]],1,0)</f>
        <v>1</v>
      </c>
    </row>
    <row r="1350" spans="1:14" x14ac:dyDescent="0.35">
      <c r="A1350" s="1" t="s">
        <v>386</v>
      </c>
      <c r="B1350" s="1" t="s">
        <v>387</v>
      </c>
      <c r="C1350" s="1">
        <v>0.29555514964000001</v>
      </c>
      <c r="D1350" s="1">
        <v>-0.20260251741300001</v>
      </c>
      <c r="E1350" s="1" t="s">
        <v>32</v>
      </c>
      <c r="F1350" s="1">
        <v>-0.20260251741300001</v>
      </c>
      <c r="G1350" s="1">
        <f>ABS(arithmetic_underlying_cor_CSD__2[[#This Row],[rho_BP]])*SQRT(139-2)/SQRT(1-ABS(arithmetic_underlying_cor_CSD__2[[#This Row],[rho_BP]])^2)</f>
        <v>3.6211570656777359</v>
      </c>
      <c r="H1350" s="1">
        <f>ABS(arithmetic_underlying_cor_CSD__2[[#This Row],[rho_ctrl]])*SQRT(201-2)/SQRT(1-ABS(arithmetic_underlying_cor_CSD__2[[#This Row],[rho_ctrl]])^2)</f>
        <v>2.9185886626251194</v>
      </c>
      <c r="I1350" s="1">
        <f xml:space="preserve"> _xlfn.T.DIST.2T(arithmetic_underlying_cor_CSD__2[[#This Row],[t1]],139-2)</f>
        <v>4.1191768986343188E-4</v>
      </c>
      <c r="J1350" s="1">
        <f xml:space="preserve"> _xlfn.T.DIST.2T(arithmetic_underlying_cor_CSD__2[[#This Row],[t2]],201-2)</f>
        <v>3.9210182263789686E-3</v>
      </c>
      <c r="K1350" s="1">
        <f>arithmetic_underlying_cor_CSD__2[[#This Row],[p1]]*arithmetic_underlying_cor_CSD__2[[#This Row],[p2]]</f>
        <v>1.6151367697224358E-6</v>
      </c>
      <c r="L1350" s="1">
        <v>1349</v>
      </c>
      <c r="M1350" s="1">
        <f>(arithmetic_underlying_cor_CSD__2[[#This Row],[Rank]]/9906756)*0.05</f>
        <v>6.8084850378872771E-6</v>
      </c>
      <c r="N1350" s="1">
        <f>IF(arithmetic_underlying_cor_CSD__2[[#This Row],[p1p2]]&lt;arithmetic_underlying_cor_CSD__2[[#This Row],[Benjamini]],1,0)</f>
        <v>1</v>
      </c>
    </row>
    <row r="1351" spans="1:14" x14ac:dyDescent="0.35">
      <c r="A1351" s="1" t="s">
        <v>387</v>
      </c>
      <c r="B1351" s="1" t="s">
        <v>386</v>
      </c>
      <c r="C1351" s="1">
        <v>0.29555514964000001</v>
      </c>
      <c r="D1351" s="1">
        <v>-0.20260251741300001</v>
      </c>
      <c r="E1351" s="1" t="s">
        <v>32</v>
      </c>
      <c r="F1351" s="1">
        <v>-0.20260251741300001</v>
      </c>
      <c r="G1351" s="1">
        <f>ABS(arithmetic_underlying_cor_CSD__2[[#This Row],[rho_BP]])*SQRT(139-2)/SQRT(1-ABS(arithmetic_underlying_cor_CSD__2[[#This Row],[rho_BP]])^2)</f>
        <v>3.6211570656777359</v>
      </c>
      <c r="H1351" s="1">
        <f>ABS(arithmetic_underlying_cor_CSD__2[[#This Row],[rho_ctrl]])*SQRT(201-2)/SQRT(1-ABS(arithmetic_underlying_cor_CSD__2[[#This Row],[rho_ctrl]])^2)</f>
        <v>2.9185886626251194</v>
      </c>
      <c r="I1351" s="1">
        <f xml:space="preserve"> _xlfn.T.DIST.2T(arithmetic_underlying_cor_CSD__2[[#This Row],[t1]],139-2)</f>
        <v>4.1191768986343188E-4</v>
      </c>
      <c r="J1351" s="1">
        <f xml:space="preserve"> _xlfn.T.DIST.2T(arithmetic_underlying_cor_CSD__2[[#This Row],[t2]],201-2)</f>
        <v>3.9210182263789686E-3</v>
      </c>
      <c r="K1351" s="1">
        <f>arithmetic_underlying_cor_CSD__2[[#This Row],[p1]]*arithmetic_underlying_cor_CSD__2[[#This Row],[p2]]</f>
        <v>1.6151367697224358E-6</v>
      </c>
      <c r="L1351" s="1">
        <v>1350</v>
      </c>
      <c r="M1351" s="1">
        <f>(arithmetic_underlying_cor_CSD__2[[#This Row],[Rank]]/9906756)*0.05</f>
        <v>6.8135320987011292E-6</v>
      </c>
      <c r="N1351" s="1">
        <f>IF(arithmetic_underlying_cor_CSD__2[[#This Row],[p1p2]]&lt;arithmetic_underlying_cor_CSD__2[[#This Row],[Benjamini]],1,0)</f>
        <v>1</v>
      </c>
    </row>
    <row r="1352" spans="1:14" x14ac:dyDescent="0.35">
      <c r="A1352" s="1" t="s">
        <v>414</v>
      </c>
      <c r="B1352" s="1" t="s">
        <v>509</v>
      </c>
      <c r="C1352" s="1">
        <v>-0.208629892086</v>
      </c>
      <c r="D1352" s="1">
        <v>0.26764698557200001</v>
      </c>
      <c r="E1352" s="1" t="s">
        <v>32</v>
      </c>
      <c r="F1352" s="1">
        <v>-0.208629892086</v>
      </c>
      <c r="G1352" s="1">
        <f>ABS(arithmetic_underlying_cor_CSD__2[[#This Row],[rho_BP]])*SQRT(139-2)/SQRT(1-ABS(arithmetic_underlying_cor_CSD__2[[#This Row],[rho_BP]])^2)</f>
        <v>2.4968952923517591</v>
      </c>
      <c r="H1352" s="1">
        <f>ABS(arithmetic_underlying_cor_CSD__2[[#This Row],[rho_ctrl]])*SQRT(201-2)/SQRT(1-ABS(arithmetic_underlying_cor_CSD__2[[#This Row],[rho_ctrl]])^2)</f>
        <v>3.9185870045132773</v>
      </c>
      <c r="I1352" s="1">
        <f xml:space="preserve"> _xlfn.T.DIST.2T(arithmetic_underlying_cor_CSD__2[[#This Row],[t1]],139-2)</f>
        <v>1.371344415014444E-2</v>
      </c>
      <c r="J1352" s="1">
        <f xml:space="preserve"> _xlfn.T.DIST.2T(arithmetic_underlying_cor_CSD__2[[#This Row],[t2]],201-2)</f>
        <v>1.2243394666137123E-4</v>
      </c>
      <c r="K1352" s="1">
        <f>arithmetic_underlying_cor_CSD__2[[#This Row],[p1]]*arithmetic_underlying_cor_CSD__2[[#This Row],[p2]]</f>
        <v>1.6789910896224776E-6</v>
      </c>
      <c r="L1352" s="1">
        <v>1351</v>
      </c>
      <c r="M1352" s="1">
        <f>(arithmetic_underlying_cor_CSD__2[[#This Row],[Rank]]/9906756)*0.05</f>
        <v>6.8185791595149822E-6</v>
      </c>
      <c r="N1352" s="1">
        <f>IF(arithmetic_underlying_cor_CSD__2[[#This Row],[p1p2]]&lt;arithmetic_underlying_cor_CSD__2[[#This Row],[Benjamini]],1,0)</f>
        <v>1</v>
      </c>
    </row>
    <row r="1353" spans="1:14" x14ac:dyDescent="0.35">
      <c r="A1353" s="1" t="s">
        <v>509</v>
      </c>
      <c r="B1353" s="1" t="s">
        <v>414</v>
      </c>
      <c r="C1353" s="1">
        <v>-0.208629892086</v>
      </c>
      <c r="D1353" s="1">
        <v>0.26764698557200001</v>
      </c>
      <c r="E1353" s="1" t="s">
        <v>32</v>
      </c>
      <c r="F1353" s="1">
        <v>-0.208629892086</v>
      </c>
      <c r="G1353" s="1">
        <f>ABS(arithmetic_underlying_cor_CSD__2[[#This Row],[rho_BP]])*SQRT(139-2)/SQRT(1-ABS(arithmetic_underlying_cor_CSD__2[[#This Row],[rho_BP]])^2)</f>
        <v>2.4968952923517591</v>
      </c>
      <c r="H1353" s="1">
        <f>ABS(arithmetic_underlying_cor_CSD__2[[#This Row],[rho_ctrl]])*SQRT(201-2)/SQRT(1-ABS(arithmetic_underlying_cor_CSD__2[[#This Row],[rho_ctrl]])^2)</f>
        <v>3.9185870045132773</v>
      </c>
      <c r="I1353" s="1">
        <f xml:space="preserve"> _xlfn.T.DIST.2T(arithmetic_underlying_cor_CSD__2[[#This Row],[t1]],139-2)</f>
        <v>1.371344415014444E-2</v>
      </c>
      <c r="J1353" s="1">
        <f xml:space="preserve"> _xlfn.T.DIST.2T(arithmetic_underlying_cor_CSD__2[[#This Row],[t2]],201-2)</f>
        <v>1.2243394666137123E-4</v>
      </c>
      <c r="K1353" s="1">
        <f>arithmetic_underlying_cor_CSD__2[[#This Row],[p1]]*arithmetic_underlying_cor_CSD__2[[#This Row],[p2]]</f>
        <v>1.6789910896224776E-6</v>
      </c>
      <c r="L1353" s="1">
        <v>1352</v>
      </c>
      <c r="M1353" s="1">
        <f>(arithmetic_underlying_cor_CSD__2[[#This Row],[Rank]]/9906756)*0.05</f>
        <v>6.8236262203288343E-6</v>
      </c>
      <c r="N1353" s="1">
        <f>IF(arithmetic_underlying_cor_CSD__2[[#This Row],[p1p2]]&lt;arithmetic_underlying_cor_CSD__2[[#This Row],[Benjamini]],1,0)</f>
        <v>1</v>
      </c>
    </row>
    <row r="1354" spans="1:14" x14ac:dyDescent="0.35">
      <c r="A1354" s="1" t="s">
        <v>31</v>
      </c>
      <c r="B1354" s="1" t="s">
        <v>219</v>
      </c>
      <c r="C1354" s="1">
        <v>0.28079702445999999</v>
      </c>
      <c r="D1354" s="1">
        <v>-0.21599266666700001</v>
      </c>
      <c r="E1354" s="1" t="s">
        <v>32</v>
      </c>
      <c r="F1354" s="1">
        <v>-0.21599266666700001</v>
      </c>
      <c r="G1354" s="1">
        <f>ABS(arithmetic_underlying_cor_CSD__2[[#This Row],[rho_BP]])*SQRT(139-2)/SQRT(1-ABS(arithmetic_underlying_cor_CSD__2[[#This Row],[rho_BP]])^2)</f>
        <v>3.4244189541243579</v>
      </c>
      <c r="H1354" s="1">
        <f>ABS(arithmetic_underlying_cor_CSD__2[[#This Row],[rho_ctrl]])*SQRT(201-2)/SQRT(1-ABS(arithmetic_underlying_cor_CSD__2[[#This Row],[rho_ctrl]])^2)</f>
        <v>3.1206136523499821</v>
      </c>
      <c r="I1354" s="1">
        <f xml:space="preserve"> _xlfn.T.DIST.2T(arithmetic_underlying_cor_CSD__2[[#This Row],[t1]],139-2)</f>
        <v>8.1314843354176572E-4</v>
      </c>
      <c r="J1354" s="1">
        <f xml:space="preserve"> _xlfn.T.DIST.2T(arithmetic_underlying_cor_CSD__2[[#This Row],[t2]],201-2)</f>
        <v>2.0730642962357654E-3</v>
      </c>
      <c r="K1354" s="1">
        <f>arithmetic_underlying_cor_CSD__2[[#This Row],[p1]]*arithmetic_underlying_cor_CSD__2[[#This Row],[p2]]</f>
        <v>1.6857089851154757E-6</v>
      </c>
      <c r="L1354" s="1">
        <v>1353</v>
      </c>
      <c r="M1354" s="1">
        <f>(arithmetic_underlying_cor_CSD__2[[#This Row],[Rank]]/9906756)*0.05</f>
        <v>6.8286732811426873E-6</v>
      </c>
      <c r="N1354" s="1">
        <f>IF(arithmetic_underlying_cor_CSD__2[[#This Row],[p1p2]]&lt;arithmetic_underlying_cor_CSD__2[[#This Row],[Benjamini]],1,0)</f>
        <v>1</v>
      </c>
    </row>
    <row r="1355" spans="1:14" x14ac:dyDescent="0.35">
      <c r="A1355" s="1" t="s">
        <v>219</v>
      </c>
      <c r="B1355" s="1" t="s">
        <v>31</v>
      </c>
      <c r="C1355" s="1">
        <v>0.28079702445999999</v>
      </c>
      <c r="D1355" s="1">
        <v>-0.21599266666700001</v>
      </c>
      <c r="E1355" s="1" t="s">
        <v>32</v>
      </c>
      <c r="F1355" s="1">
        <v>-0.21599266666700001</v>
      </c>
      <c r="G1355" s="1">
        <f>ABS(arithmetic_underlying_cor_CSD__2[[#This Row],[rho_BP]])*SQRT(139-2)/SQRT(1-ABS(arithmetic_underlying_cor_CSD__2[[#This Row],[rho_BP]])^2)</f>
        <v>3.4244189541243579</v>
      </c>
      <c r="H1355" s="1">
        <f>ABS(arithmetic_underlying_cor_CSD__2[[#This Row],[rho_ctrl]])*SQRT(201-2)/SQRT(1-ABS(arithmetic_underlying_cor_CSD__2[[#This Row],[rho_ctrl]])^2)</f>
        <v>3.1206136523499821</v>
      </c>
      <c r="I1355" s="1">
        <f xml:space="preserve"> _xlfn.T.DIST.2T(arithmetic_underlying_cor_CSD__2[[#This Row],[t1]],139-2)</f>
        <v>8.1314843354176572E-4</v>
      </c>
      <c r="J1355" s="1">
        <f xml:space="preserve"> _xlfn.T.DIST.2T(arithmetic_underlying_cor_CSD__2[[#This Row],[t2]],201-2)</f>
        <v>2.0730642962357654E-3</v>
      </c>
      <c r="K1355" s="1">
        <f>arithmetic_underlying_cor_CSD__2[[#This Row],[p1]]*arithmetic_underlying_cor_CSD__2[[#This Row],[p2]]</f>
        <v>1.6857089851154757E-6</v>
      </c>
      <c r="L1355" s="1">
        <v>1354</v>
      </c>
      <c r="M1355" s="1">
        <f>(arithmetic_underlying_cor_CSD__2[[#This Row],[Rank]]/9906756)*0.05</f>
        <v>6.8337203419565394E-6</v>
      </c>
      <c r="N1355" s="1">
        <f>IF(arithmetic_underlying_cor_CSD__2[[#This Row],[p1p2]]&lt;arithmetic_underlying_cor_CSD__2[[#This Row],[Benjamini]],1,0)</f>
        <v>1</v>
      </c>
    </row>
    <row r="1356" spans="1:14" x14ac:dyDescent="0.35">
      <c r="A1356" s="1" t="s">
        <v>722</v>
      </c>
      <c r="B1356" s="1" t="s">
        <v>723</v>
      </c>
      <c r="C1356" s="1">
        <v>-0.241424953957</v>
      </c>
      <c r="D1356" s="1">
        <v>0.24691843383100001</v>
      </c>
      <c r="E1356" s="1" t="s">
        <v>32</v>
      </c>
      <c r="F1356" s="1">
        <v>-0.241424953957</v>
      </c>
      <c r="G1356" s="1">
        <f>ABS(arithmetic_underlying_cor_CSD__2[[#This Row],[rho_BP]])*SQRT(139-2)/SQRT(1-ABS(arithmetic_underlying_cor_CSD__2[[#This Row],[rho_BP]])^2)</f>
        <v>2.9119434003450508</v>
      </c>
      <c r="H1356" s="1">
        <f>ABS(arithmetic_underlying_cor_CSD__2[[#This Row],[rho_ctrl]])*SQRT(201-2)/SQRT(1-ABS(arithmetic_underlying_cor_CSD__2[[#This Row],[rho_ctrl]])^2)</f>
        <v>3.5945126851066656</v>
      </c>
      <c r="I1356" s="1">
        <f xml:space="preserve"> _xlfn.T.DIST.2T(arithmetic_underlying_cor_CSD__2[[#This Row],[t1]],139-2)</f>
        <v>4.1947433940261415E-3</v>
      </c>
      <c r="J1356" s="1">
        <f xml:space="preserve"> _xlfn.T.DIST.2T(arithmetic_underlying_cor_CSD__2[[#This Row],[t2]],201-2)</f>
        <v>4.0976283709318214E-4</v>
      </c>
      <c r="K1356" s="1">
        <f>arithmetic_underlying_cor_CSD__2[[#This Row],[p1]]*arithmetic_underlying_cor_CSD__2[[#This Row],[p2]]</f>
        <v>1.7188499540140357E-6</v>
      </c>
      <c r="L1356" s="1">
        <v>1355</v>
      </c>
      <c r="M1356" s="1">
        <f>(arithmetic_underlying_cor_CSD__2[[#This Row],[Rank]]/9906756)*0.05</f>
        <v>6.8387674027703932E-6</v>
      </c>
      <c r="N1356" s="1">
        <f>IF(arithmetic_underlying_cor_CSD__2[[#This Row],[p1p2]]&lt;arithmetic_underlying_cor_CSD__2[[#This Row],[Benjamini]],1,0)</f>
        <v>1</v>
      </c>
    </row>
    <row r="1357" spans="1:14" x14ac:dyDescent="0.35">
      <c r="A1357" s="1" t="s">
        <v>723</v>
      </c>
      <c r="B1357" s="1" t="s">
        <v>722</v>
      </c>
      <c r="C1357" s="1">
        <v>-0.241424953957</v>
      </c>
      <c r="D1357" s="1">
        <v>0.24691843383100001</v>
      </c>
      <c r="E1357" s="1" t="s">
        <v>32</v>
      </c>
      <c r="F1357" s="1">
        <v>-0.241424953957</v>
      </c>
      <c r="G1357" s="1">
        <f>ABS(arithmetic_underlying_cor_CSD__2[[#This Row],[rho_BP]])*SQRT(139-2)/SQRT(1-ABS(arithmetic_underlying_cor_CSD__2[[#This Row],[rho_BP]])^2)</f>
        <v>2.9119434003450508</v>
      </c>
      <c r="H1357" s="1">
        <f>ABS(arithmetic_underlying_cor_CSD__2[[#This Row],[rho_ctrl]])*SQRT(201-2)/SQRT(1-ABS(arithmetic_underlying_cor_CSD__2[[#This Row],[rho_ctrl]])^2)</f>
        <v>3.5945126851066656</v>
      </c>
      <c r="I1357" s="1">
        <f xml:space="preserve"> _xlfn.T.DIST.2T(arithmetic_underlying_cor_CSD__2[[#This Row],[t1]],139-2)</f>
        <v>4.1947433940261415E-3</v>
      </c>
      <c r="J1357" s="1">
        <f xml:space="preserve"> _xlfn.T.DIST.2T(arithmetic_underlying_cor_CSD__2[[#This Row],[t2]],201-2)</f>
        <v>4.0976283709318214E-4</v>
      </c>
      <c r="K1357" s="1">
        <f>arithmetic_underlying_cor_CSD__2[[#This Row],[p1]]*arithmetic_underlying_cor_CSD__2[[#This Row],[p2]]</f>
        <v>1.7188499540140357E-6</v>
      </c>
      <c r="L1357" s="1">
        <v>1356</v>
      </c>
      <c r="M1357" s="1">
        <f>(arithmetic_underlying_cor_CSD__2[[#This Row],[Rank]]/9906756)*0.05</f>
        <v>6.8438144635842444E-6</v>
      </c>
      <c r="N1357" s="1">
        <f>IF(arithmetic_underlying_cor_CSD__2[[#This Row],[p1p2]]&lt;arithmetic_underlying_cor_CSD__2[[#This Row],[Benjamini]],1,0)</f>
        <v>1</v>
      </c>
    </row>
    <row r="1358" spans="1:14" x14ac:dyDescent="0.35">
      <c r="A1358" s="1" t="s">
        <v>56</v>
      </c>
      <c r="B1358" s="1" t="s">
        <v>82</v>
      </c>
      <c r="C1358" s="1">
        <v>-0.275347234532</v>
      </c>
      <c r="D1358" s="1">
        <v>0.220193208955</v>
      </c>
      <c r="E1358" s="1" t="s">
        <v>32</v>
      </c>
      <c r="F1358" s="1">
        <v>0.220193208955</v>
      </c>
      <c r="G1358" s="1">
        <f>ABS(arithmetic_underlying_cor_CSD__2[[#This Row],[rho_BP]])*SQRT(139-2)/SQRT(1-ABS(arithmetic_underlying_cor_CSD__2[[#This Row],[rho_BP]])^2)</f>
        <v>3.3524460932414333</v>
      </c>
      <c r="H1358" s="1">
        <f>ABS(arithmetic_underlying_cor_CSD__2[[#This Row],[rho_ctrl]])*SQRT(201-2)/SQRT(1-ABS(arithmetic_underlying_cor_CSD__2[[#This Row],[rho_ctrl]])^2)</f>
        <v>3.1843635974062652</v>
      </c>
      <c r="I1358" s="1">
        <f xml:space="preserve"> _xlfn.T.DIST.2T(arithmetic_underlying_cor_CSD__2[[#This Row],[t1]],139-2)</f>
        <v>1.0357376402902333E-3</v>
      </c>
      <c r="J1358" s="1">
        <f xml:space="preserve"> _xlfn.T.DIST.2T(arithmetic_underlying_cor_CSD__2[[#This Row],[t2]],201-2)</f>
        <v>1.6840138335420878E-3</v>
      </c>
      <c r="K1358" s="1">
        <f>arithmetic_underlying_cor_CSD__2[[#This Row],[p1]]*arithmetic_underlying_cor_CSD__2[[#This Row],[p2]]</f>
        <v>1.7441965141689918E-6</v>
      </c>
      <c r="L1358" s="1">
        <v>1357</v>
      </c>
      <c r="M1358" s="1">
        <f>(arithmetic_underlying_cor_CSD__2[[#This Row],[Rank]]/9906756)*0.05</f>
        <v>6.8488615243980982E-6</v>
      </c>
      <c r="N1358" s="1">
        <f>IF(arithmetic_underlying_cor_CSD__2[[#This Row],[p1p2]]&lt;arithmetic_underlying_cor_CSD__2[[#This Row],[Benjamini]],1,0)</f>
        <v>1</v>
      </c>
    </row>
    <row r="1359" spans="1:14" x14ac:dyDescent="0.35">
      <c r="A1359" s="1" t="s">
        <v>82</v>
      </c>
      <c r="B1359" s="1" t="s">
        <v>56</v>
      </c>
      <c r="C1359" s="1">
        <v>-0.275347234532</v>
      </c>
      <c r="D1359" s="1">
        <v>0.220193208955</v>
      </c>
      <c r="E1359" s="1" t="s">
        <v>32</v>
      </c>
      <c r="F1359" s="1">
        <v>0.220193208955</v>
      </c>
      <c r="G1359" s="1">
        <f>ABS(arithmetic_underlying_cor_CSD__2[[#This Row],[rho_BP]])*SQRT(139-2)/SQRT(1-ABS(arithmetic_underlying_cor_CSD__2[[#This Row],[rho_BP]])^2)</f>
        <v>3.3524460932414333</v>
      </c>
      <c r="H1359" s="1">
        <f>ABS(arithmetic_underlying_cor_CSD__2[[#This Row],[rho_ctrl]])*SQRT(201-2)/SQRT(1-ABS(arithmetic_underlying_cor_CSD__2[[#This Row],[rho_ctrl]])^2)</f>
        <v>3.1843635974062652</v>
      </c>
      <c r="I1359" s="1">
        <f xml:space="preserve"> _xlfn.T.DIST.2T(arithmetic_underlying_cor_CSD__2[[#This Row],[t1]],139-2)</f>
        <v>1.0357376402902333E-3</v>
      </c>
      <c r="J1359" s="1">
        <f xml:space="preserve"> _xlfn.T.DIST.2T(arithmetic_underlying_cor_CSD__2[[#This Row],[t2]],201-2)</f>
        <v>1.6840138335420878E-3</v>
      </c>
      <c r="K1359" s="1">
        <f>arithmetic_underlying_cor_CSD__2[[#This Row],[p1]]*arithmetic_underlying_cor_CSD__2[[#This Row],[p2]]</f>
        <v>1.7441965141689918E-6</v>
      </c>
      <c r="L1359" s="1">
        <v>1358</v>
      </c>
      <c r="M1359" s="1">
        <f>(arithmetic_underlying_cor_CSD__2[[#This Row],[Rank]]/9906756)*0.05</f>
        <v>6.8539085852119504E-6</v>
      </c>
      <c r="N1359" s="1">
        <f>IF(arithmetic_underlying_cor_CSD__2[[#This Row],[p1p2]]&lt;arithmetic_underlying_cor_CSD__2[[#This Row],[Benjamini]],1,0)</f>
        <v>1</v>
      </c>
    </row>
    <row r="1360" spans="1:14" x14ac:dyDescent="0.35">
      <c r="A1360" s="1" t="s">
        <v>358</v>
      </c>
      <c r="B1360" s="1" t="s">
        <v>359</v>
      </c>
      <c r="C1360" s="1">
        <v>-0.24321763021600001</v>
      </c>
      <c r="D1360" s="1">
        <v>0.24519071801</v>
      </c>
      <c r="E1360" s="1" t="s">
        <v>32</v>
      </c>
      <c r="F1360" s="1">
        <v>-0.24321763021600001</v>
      </c>
      <c r="G1360" s="1">
        <f>ABS(arithmetic_underlying_cor_CSD__2[[#This Row],[rho_BP]])*SQRT(139-2)/SQRT(1-ABS(arithmetic_underlying_cor_CSD__2[[#This Row],[rho_BP]])^2)</f>
        <v>2.934919900493091</v>
      </c>
      <c r="H1360" s="1">
        <f>ABS(arithmetic_underlying_cor_CSD__2[[#This Row],[rho_ctrl]])*SQRT(201-2)/SQRT(1-ABS(arithmetic_underlying_cor_CSD__2[[#This Row],[rho_ctrl]])^2)</f>
        <v>3.5677466763736208</v>
      </c>
      <c r="I1360" s="1">
        <f xml:space="preserve"> _xlfn.T.DIST.2T(arithmetic_underlying_cor_CSD__2[[#This Row],[t1]],139-2)</f>
        <v>3.9134860622415816E-3</v>
      </c>
      <c r="J1360" s="1">
        <f xml:space="preserve"> _xlfn.T.DIST.2T(arithmetic_underlying_cor_CSD__2[[#This Row],[t2]],201-2)</f>
        <v>4.5114434046423173E-4</v>
      </c>
      <c r="K1360" s="1">
        <f>arithmetic_underlying_cor_CSD__2[[#This Row],[p1]]*arithmetic_underlying_cor_CSD__2[[#This Row],[p2]]</f>
        <v>1.7655470884659416E-6</v>
      </c>
      <c r="L1360" s="1">
        <v>1359</v>
      </c>
      <c r="M1360" s="1">
        <f>(arithmetic_underlying_cor_CSD__2[[#This Row],[Rank]]/9906756)*0.05</f>
        <v>6.8589556460258033E-6</v>
      </c>
      <c r="N1360" s="1">
        <f>IF(arithmetic_underlying_cor_CSD__2[[#This Row],[p1p2]]&lt;arithmetic_underlying_cor_CSD__2[[#This Row],[Benjamini]],1,0)</f>
        <v>1</v>
      </c>
    </row>
    <row r="1361" spans="1:14" x14ac:dyDescent="0.35">
      <c r="A1361" s="1" t="s">
        <v>359</v>
      </c>
      <c r="B1361" s="1" t="s">
        <v>358</v>
      </c>
      <c r="C1361" s="1">
        <v>-0.24321763021600001</v>
      </c>
      <c r="D1361" s="1">
        <v>0.24519071801</v>
      </c>
      <c r="E1361" s="1" t="s">
        <v>32</v>
      </c>
      <c r="F1361" s="1">
        <v>-0.24321763021600001</v>
      </c>
      <c r="G1361" s="1">
        <f>ABS(arithmetic_underlying_cor_CSD__2[[#This Row],[rho_BP]])*SQRT(139-2)/SQRT(1-ABS(arithmetic_underlying_cor_CSD__2[[#This Row],[rho_BP]])^2)</f>
        <v>2.934919900493091</v>
      </c>
      <c r="H1361" s="1">
        <f>ABS(arithmetic_underlying_cor_CSD__2[[#This Row],[rho_ctrl]])*SQRT(201-2)/SQRT(1-ABS(arithmetic_underlying_cor_CSD__2[[#This Row],[rho_ctrl]])^2)</f>
        <v>3.5677466763736208</v>
      </c>
      <c r="I1361" s="1">
        <f xml:space="preserve"> _xlfn.T.DIST.2T(arithmetic_underlying_cor_CSD__2[[#This Row],[t1]],139-2)</f>
        <v>3.9134860622415816E-3</v>
      </c>
      <c r="J1361" s="1">
        <f xml:space="preserve"> _xlfn.T.DIST.2T(arithmetic_underlying_cor_CSD__2[[#This Row],[t2]],201-2)</f>
        <v>4.5114434046423173E-4</v>
      </c>
      <c r="K1361" s="1">
        <f>arithmetic_underlying_cor_CSD__2[[#This Row],[p1]]*arithmetic_underlying_cor_CSD__2[[#This Row],[p2]]</f>
        <v>1.7655470884659416E-6</v>
      </c>
      <c r="L1361" s="1">
        <v>1360</v>
      </c>
      <c r="M1361" s="1">
        <f>(arithmetic_underlying_cor_CSD__2[[#This Row],[Rank]]/9906756)*0.05</f>
        <v>6.8640027068396563E-6</v>
      </c>
      <c r="N1361" s="1">
        <f>IF(arithmetic_underlying_cor_CSD__2[[#This Row],[p1p2]]&lt;arithmetic_underlying_cor_CSD__2[[#This Row],[Benjamini]],1,0)</f>
        <v>1</v>
      </c>
    </row>
    <row r="1362" spans="1:14" x14ac:dyDescent="0.35">
      <c r="A1362" s="1" t="s">
        <v>445</v>
      </c>
      <c r="B1362" s="1" t="s">
        <v>74</v>
      </c>
      <c r="C1362" s="1">
        <v>0.211157352518</v>
      </c>
      <c r="D1362" s="1">
        <v>-0.26495200746300002</v>
      </c>
      <c r="E1362" s="1" t="s">
        <v>32</v>
      </c>
      <c r="F1362" s="1">
        <v>0.211157352518</v>
      </c>
      <c r="G1362" s="1">
        <f>ABS(arithmetic_underlying_cor_CSD__2[[#This Row],[rho_BP]])*SQRT(139-2)/SQRT(1-ABS(arithmetic_underlying_cor_CSD__2[[#This Row],[rho_BP]])^2)</f>
        <v>2.5285469138030776</v>
      </c>
      <c r="H1362" s="1">
        <f>ABS(arithmetic_underlying_cor_CSD__2[[#This Row],[rho_ctrl]])*SQRT(201-2)/SQRT(1-ABS(arithmetic_underlying_cor_CSD__2[[#This Row],[rho_ctrl]])^2)</f>
        <v>3.8761348741300679</v>
      </c>
      <c r="I1362" s="1">
        <f xml:space="preserve"> _xlfn.T.DIST.2T(arithmetic_underlying_cor_CSD__2[[#This Row],[t1]],139-2)</f>
        <v>1.2587577668925189E-2</v>
      </c>
      <c r="J1362" s="1">
        <f xml:space="preserve"> _xlfn.T.DIST.2T(arithmetic_underlying_cor_CSD__2[[#This Row],[t2]],201-2)</f>
        <v>1.4407135825289963E-4</v>
      </c>
      <c r="K1362" s="1">
        <f>arithmetic_underlying_cor_CSD__2[[#This Row],[p1]]*arithmetic_underlying_cor_CSD__2[[#This Row],[p2]]</f>
        <v>1.8135094118759202E-6</v>
      </c>
      <c r="L1362" s="1">
        <v>1361</v>
      </c>
      <c r="M1362" s="1">
        <f>(arithmetic_underlying_cor_CSD__2[[#This Row],[Rank]]/9906756)*0.05</f>
        <v>6.8690497676535084E-6</v>
      </c>
      <c r="N1362" s="1">
        <f>IF(arithmetic_underlying_cor_CSD__2[[#This Row],[p1p2]]&lt;arithmetic_underlying_cor_CSD__2[[#This Row],[Benjamini]],1,0)</f>
        <v>1</v>
      </c>
    </row>
    <row r="1363" spans="1:14" x14ac:dyDescent="0.35">
      <c r="A1363" s="1" t="s">
        <v>74</v>
      </c>
      <c r="B1363" s="1" t="s">
        <v>445</v>
      </c>
      <c r="C1363" s="1">
        <v>0.211157352518</v>
      </c>
      <c r="D1363" s="1">
        <v>-0.26495200746300002</v>
      </c>
      <c r="E1363" s="1" t="s">
        <v>32</v>
      </c>
      <c r="F1363" s="1">
        <v>0.211157352518</v>
      </c>
      <c r="G1363" s="1">
        <f>ABS(arithmetic_underlying_cor_CSD__2[[#This Row],[rho_BP]])*SQRT(139-2)/SQRT(1-ABS(arithmetic_underlying_cor_CSD__2[[#This Row],[rho_BP]])^2)</f>
        <v>2.5285469138030776</v>
      </c>
      <c r="H1363" s="1">
        <f>ABS(arithmetic_underlying_cor_CSD__2[[#This Row],[rho_ctrl]])*SQRT(201-2)/SQRT(1-ABS(arithmetic_underlying_cor_CSD__2[[#This Row],[rho_ctrl]])^2)</f>
        <v>3.8761348741300679</v>
      </c>
      <c r="I1363" s="1">
        <f xml:space="preserve"> _xlfn.T.DIST.2T(arithmetic_underlying_cor_CSD__2[[#This Row],[t1]],139-2)</f>
        <v>1.2587577668925189E-2</v>
      </c>
      <c r="J1363" s="1">
        <f xml:space="preserve"> _xlfn.T.DIST.2T(arithmetic_underlying_cor_CSD__2[[#This Row],[t2]],201-2)</f>
        <v>1.4407135825289963E-4</v>
      </c>
      <c r="K1363" s="1">
        <f>arithmetic_underlying_cor_CSD__2[[#This Row],[p1]]*arithmetic_underlying_cor_CSD__2[[#This Row],[p2]]</f>
        <v>1.8135094118759202E-6</v>
      </c>
      <c r="L1363" s="1">
        <v>1362</v>
      </c>
      <c r="M1363" s="1">
        <f>(arithmetic_underlying_cor_CSD__2[[#This Row],[Rank]]/9906756)*0.05</f>
        <v>6.8740968284673622E-6</v>
      </c>
      <c r="N1363" s="1">
        <f>IF(arithmetic_underlying_cor_CSD__2[[#This Row],[p1p2]]&lt;arithmetic_underlying_cor_CSD__2[[#This Row],[Benjamini]],1,0)</f>
        <v>1</v>
      </c>
    </row>
    <row r="1364" spans="1:14" x14ac:dyDescent="0.35">
      <c r="A1364" s="1" t="s">
        <v>31</v>
      </c>
      <c r="B1364" s="1" t="s">
        <v>133</v>
      </c>
      <c r="C1364" s="1">
        <v>0.27274078057599999</v>
      </c>
      <c r="D1364" s="1">
        <v>-0.22135729850700001</v>
      </c>
      <c r="E1364" s="1" t="s">
        <v>32</v>
      </c>
      <c r="F1364" s="1">
        <v>-0.22135729850700001</v>
      </c>
      <c r="G1364" s="1">
        <f>ABS(arithmetic_underlying_cor_CSD__2[[#This Row],[rho_BP]])*SQRT(139-2)/SQRT(1-ABS(arithmetic_underlying_cor_CSD__2[[#This Row],[rho_BP]])^2)</f>
        <v>3.3181480916970587</v>
      </c>
      <c r="H1364" s="1">
        <f>ABS(arithmetic_underlying_cor_CSD__2[[#This Row],[rho_ctrl]])*SQRT(201-2)/SQRT(1-ABS(arithmetic_underlying_cor_CSD__2[[#This Row],[rho_ctrl]])^2)</f>
        <v>3.2020632746358184</v>
      </c>
      <c r="I1364" s="1">
        <f xml:space="preserve"> _xlfn.T.DIST.2T(arithmetic_underlying_cor_CSD__2[[#This Row],[t1]],139-2)</f>
        <v>1.1608002778265756E-3</v>
      </c>
      <c r="J1364" s="1">
        <f xml:space="preserve"> _xlfn.T.DIST.2T(arithmetic_underlying_cor_CSD__2[[#This Row],[t2]],201-2)</f>
        <v>1.5886791974477179E-3</v>
      </c>
      <c r="K1364" s="1">
        <f>arithmetic_underlying_cor_CSD__2[[#This Row],[p1]]*arithmetic_underlying_cor_CSD__2[[#This Row],[p2]]</f>
        <v>1.8441392537746121E-6</v>
      </c>
      <c r="L1364" s="1">
        <v>1363</v>
      </c>
      <c r="M1364" s="1">
        <f>(arithmetic_underlying_cor_CSD__2[[#This Row],[Rank]]/9906756)*0.05</f>
        <v>6.8791438892812134E-6</v>
      </c>
      <c r="N1364" s="1">
        <f>IF(arithmetic_underlying_cor_CSD__2[[#This Row],[p1p2]]&lt;arithmetic_underlying_cor_CSD__2[[#This Row],[Benjamini]],1,0)</f>
        <v>1</v>
      </c>
    </row>
    <row r="1365" spans="1:14" x14ac:dyDescent="0.35">
      <c r="A1365" s="1" t="s">
        <v>133</v>
      </c>
      <c r="B1365" s="1" t="s">
        <v>31</v>
      </c>
      <c r="C1365" s="1">
        <v>0.27274078057599999</v>
      </c>
      <c r="D1365" s="1">
        <v>-0.22135729850700001</v>
      </c>
      <c r="E1365" s="1" t="s">
        <v>32</v>
      </c>
      <c r="F1365" s="1">
        <v>-0.22135729850700001</v>
      </c>
      <c r="G1365" s="1">
        <f>ABS(arithmetic_underlying_cor_CSD__2[[#This Row],[rho_BP]])*SQRT(139-2)/SQRT(1-ABS(arithmetic_underlying_cor_CSD__2[[#This Row],[rho_BP]])^2)</f>
        <v>3.3181480916970587</v>
      </c>
      <c r="H1365" s="1">
        <f>ABS(arithmetic_underlying_cor_CSD__2[[#This Row],[rho_ctrl]])*SQRT(201-2)/SQRT(1-ABS(arithmetic_underlying_cor_CSD__2[[#This Row],[rho_ctrl]])^2)</f>
        <v>3.2020632746358184</v>
      </c>
      <c r="I1365" s="1">
        <f xml:space="preserve"> _xlfn.T.DIST.2T(arithmetic_underlying_cor_CSD__2[[#This Row],[t1]],139-2)</f>
        <v>1.1608002778265756E-3</v>
      </c>
      <c r="J1365" s="1">
        <f xml:space="preserve"> _xlfn.T.DIST.2T(arithmetic_underlying_cor_CSD__2[[#This Row],[t2]],201-2)</f>
        <v>1.5886791974477179E-3</v>
      </c>
      <c r="K1365" s="1">
        <f>arithmetic_underlying_cor_CSD__2[[#This Row],[p1]]*arithmetic_underlying_cor_CSD__2[[#This Row],[p2]]</f>
        <v>1.8441392537746121E-6</v>
      </c>
      <c r="L1365" s="1">
        <v>1364</v>
      </c>
      <c r="M1365" s="1">
        <f>(arithmetic_underlying_cor_CSD__2[[#This Row],[Rank]]/9906756)*0.05</f>
        <v>6.8841909500950672E-6</v>
      </c>
      <c r="N1365" s="1">
        <f>IF(arithmetic_underlying_cor_CSD__2[[#This Row],[p1p2]]&lt;arithmetic_underlying_cor_CSD__2[[#This Row],[Benjamini]],1,0)</f>
        <v>1</v>
      </c>
    </row>
    <row r="1366" spans="1:14" x14ac:dyDescent="0.35">
      <c r="A1366" s="1" t="s">
        <v>208</v>
      </c>
      <c r="B1366" s="1" t="s">
        <v>547</v>
      </c>
      <c r="C1366" s="1">
        <v>-0.20486925899299999</v>
      </c>
      <c r="D1366" s="1">
        <v>0.26728853631799998</v>
      </c>
      <c r="E1366" s="1" t="s">
        <v>32</v>
      </c>
      <c r="F1366" s="1">
        <v>-0.20486925899299999</v>
      </c>
      <c r="G1366" s="1">
        <f>ABS(arithmetic_underlying_cor_CSD__2[[#This Row],[rho_BP]])*SQRT(139-2)/SQRT(1-ABS(arithmetic_underlying_cor_CSD__2[[#This Row],[rho_BP]])^2)</f>
        <v>2.4498971138623094</v>
      </c>
      <c r="H1366" s="1">
        <f>ABS(arithmetic_underlying_cor_CSD__2[[#This Row],[rho_ctrl]])*SQRT(201-2)/SQRT(1-ABS(arithmetic_underlying_cor_CSD__2[[#This Row],[rho_ctrl]])^2)</f>
        <v>3.9129349188838742</v>
      </c>
      <c r="I1366" s="1">
        <f xml:space="preserve"> _xlfn.T.DIST.2T(arithmetic_underlying_cor_CSD__2[[#This Row],[t1]],139-2)</f>
        <v>1.5551256262131228E-2</v>
      </c>
      <c r="J1366" s="1">
        <f xml:space="preserve"> _xlfn.T.DIST.2T(arithmetic_underlying_cor_CSD__2[[#This Row],[t2]],201-2)</f>
        <v>1.251253361624506E-4</v>
      </c>
      <c r="K1366" s="1">
        <f>arithmetic_underlying_cor_CSD__2[[#This Row],[p1]]*arithmetic_underlying_cor_CSD__2[[#This Row],[p2]]</f>
        <v>1.945856167547585E-6</v>
      </c>
      <c r="L1366" s="1">
        <v>1365</v>
      </c>
      <c r="M1366" s="1">
        <f>(arithmetic_underlying_cor_CSD__2[[#This Row],[Rank]]/9906756)*0.05</f>
        <v>6.8892380109089194E-6</v>
      </c>
      <c r="N1366" s="1">
        <f>IF(arithmetic_underlying_cor_CSD__2[[#This Row],[p1p2]]&lt;arithmetic_underlying_cor_CSD__2[[#This Row],[Benjamini]],1,0)</f>
        <v>1</v>
      </c>
    </row>
    <row r="1367" spans="1:14" x14ac:dyDescent="0.35">
      <c r="A1367" s="1" t="s">
        <v>547</v>
      </c>
      <c r="B1367" s="1" t="s">
        <v>208</v>
      </c>
      <c r="C1367" s="1">
        <v>-0.20486925899299999</v>
      </c>
      <c r="D1367" s="1">
        <v>0.26728853631799998</v>
      </c>
      <c r="E1367" s="1" t="s">
        <v>32</v>
      </c>
      <c r="F1367" s="1">
        <v>-0.20486925899299999</v>
      </c>
      <c r="G1367" s="1">
        <f>ABS(arithmetic_underlying_cor_CSD__2[[#This Row],[rho_BP]])*SQRT(139-2)/SQRT(1-ABS(arithmetic_underlying_cor_CSD__2[[#This Row],[rho_BP]])^2)</f>
        <v>2.4498971138623094</v>
      </c>
      <c r="H1367" s="1">
        <f>ABS(arithmetic_underlying_cor_CSD__2[[#This Row],[rho_ctrl]])*SQRT(201-2)/SQRT(1-ABS(arithmetic_underlying_cor_CSD__2[[#This Row],[rho_ctrl]])^2)</f>
        <v>3.9129349188838742</v>
      </c>
      <c r="I1367" s="1">
        <f xml:space="preserve"> _xlfn.T.DIST.2T(arithmetic_underlying_cor_CSD__2[[#This Row],[t1]],139-2)</f>
        <v>1.5551256262131228E-2</v>
      </c>
      <c r="J1367" s="1">
        <f xml:space="preserve"> _xlfn.T.DIST.2T(arithmetic_underlying_cor_CSD__2[[#This Row],[t2]],201-2)</f>
        <v>1.251253361624506E-4</v>
      </c>
      <c r="K1367" s="1">
        <f>arithmetic_underlying_cor_CSD__2[[#This Row],[p1]]*arithmetic_underlying_cor_CSD__2[[#This Row],[p2]]</f>
        <v>1.945856167547585E-6</v>
      </c>
      <c r="L1367" s="1">
        <v>1366</v>
      </c>
      <c r="M1367" s="1">
        <f>(arithmetic_underlying_cor_CSD__2[[#This Row],[Rank]]/9906756)*0.05</f>
        <v>6.8942850717227723E-6</v>
      </c>
      <c r="N1367" s="1">
        <f>IF(arithmetic_underlying_cor_CSD__2[[#This Row],[p1p2]]&lt;arithmetic_underlying_cor_CSD__2[[#This Row],[Benjamini]],1,0)</f>
        <v>1</v>
      </c>
    </row>
    <row r="1368" spans="1:14" x14ac:dyDescent="0.35">
      <c r="A1368" s="1" t="s">
        <v>656</v>
      </c>
      <c r="B1368" s="1" t="s">
        <v>657</v>
      </c>
      <c r="C1368" s="1">
        <v>-0.28787174100700003</v>
      </c>
      <c r="D1368" s="1">
        <v>0.20489535323399999</v>
      </c>
      <c r="E1368" s="1" t="s">
        <v>32</v>
      </c>
      <c r="F1368" s="1">
        <v>0.20489535323399999</v>
      </c>
      <c r="G1368" s="1">
        <f>ABS(arithmetic_underlying_cor_CSD__2[[#This Row],[rho_BP]])*SQRT(139-2)/SQRT(1-ABS(arithmetic_underlying_cor_CSD__2[[#This Row],[rho_BP]])^2)</f>
        <v>3.5183893791197538</v>
      </c>
      <c r="H1368" s="1">
        <f>ABS(arithmetic_underlying_cor_CSD__2[[#This Row],[rho_ctrl]])*SQRT(201-2)/SQRT(1-ABS(arithmetic_underlying_cor_CSD__2[[#This Row],[rho_ctrl]])^2)</f>
        <v>2.9530570484366123</v>
      </c>
      <c r="I1368" s="1">
        <f xml:space="preserve"> _xlfn.T.DIST.2T(arithmetic_underlying_cor_CSD__2[[#This Row],[t1]],139-2)</f>
        <v>5.8961310269811662E-4</v>
      </c>
      <c r="J1368" s="1">
        <f xml:space="preserve"> _xlfn.T.DIST.2T(arithmetic_underlying_cor_CSD__2[[#This Row],[t2]],201-2)</f>
        <v>3.5251461942562901E-3</v>
      </c>
      <c r="K1368" s="1">
        <f>arithmetic_underlying_cor_CSD__2[[#This Row],[p1]]*arithmetic_underlying_cor_CSD__2[[#This Row],[p2]]</f>
        <v>2.0784723850599091E-6</v>
      </c>
      <c r="L1368" s="1">
        <v>1367</v>
      </c>
      <c r="M1368" s="1">
        <f>(arithmetic_underlying_cor_CSD__2[[#This Row],[Rank]]/9906756)*0.05</f>
        <v>6.8993321325366244E-6</v>
      </c>
      <c r="N1368" s="1">
        <f>IF(arithmetic_underlying_cor_CSD__2[[#This Row],[p1p2]]&lt;arithmetic_underlying_cor_CSD__2[[#This Row],[Benjamini]],1,0)</f>
        <v>1</v>
      </c>
    </row>
    <row r="1369" spans="1:14" x14ac:dyDescent="0.35">
      <c r="A1369" s="1" t="s">
        <v>657</v>
      </c>
      <c r="B1369" s="1" t="s">
        <v>656</v>
      </c>
      <c r="C1369" s="1">
        <v>-0.28787174100700003</v>
      </c>
      <c r="D1369" s="1">
        <v>0.20489535323399999</v>
      </c>
      <c r="E1369" s="1" t="s">
        <v>32</v>
      </c>
      <c r="F1369" s="1">
        <v>0.20489535323399999</v>
      </c>
      <c r="G1369" s="1">
        <f>ABS(arithmetic_underlying_cor_CSD__2[[#This Row],[rho_BP]])*SQRT(139-2)/SQRT(1-ABS(arithmetic_underlying_cor_CSD__2[[#This Row],[rho_BP]])^2)</f>
        <v>3.5183893791197538</v>
      </c>
      <c r="H1369" s="1">
        <f>ABS(arithmetic_underlying_cor_CSD__2[[#This Row],[rho_ctrl]])*SQRT(201-2)/SQRT(1-ABS(arithmetic_underlying_cor_CSD__2[[#This Row],[rho_ctrl]])^2)</f>
        <v>2.9530570484366123</v>
      </c>
      <c r="I1369" s="1">
        <f xml:space="preserve"> _xlfn.T.DIST.2T(arithmetic_underlying_cor_CSD__2[[#This Row],[t1]],139-2)</f>
        <v>5.8961310269811662E-4</v>
      </c>
      <c r="J1369" s="1">
        <f xml:space="preserve"> _xlfn.T.DIST.2T(arithmetic_underlying_cor_CSD__2[[#This Row],[t2]],201-2)</f>
        <v>3.5251461942562901E-3</v>
      </c>
      <c r="K1369" s="1">
        <f>arithmetic_underlying_cor_CSD__2[[#This Row],[p1]]*arithmetic_underlying_cor_CSD__2[[#This Row],[p2]]</f>
        <v>2.0784723850599091E-6</v>
      </c>
      <c r="L1369" s="1">
        <v>1368</v>
      </c>
      <c r="M1369" s="1">
        <f>(arithmetic_underlying_cor_CSD__2[[#This Row],[Rank]]/9906756)*0.05</f>
        <v>6.9043791933504774E-6</v>
      </c>
      <c r="N1369" s="1">
        <f>IF(arithmetic_underlying_cor_CSD__2[[#This Row],[p1p2]]&lt;arithmetic_underlying_cor_CSD__2[[#This Row],[Benjamini]],1,0)</f>
        <v>1</v>
      </c>
    </row>
    <row r="1370" spans="1:14" x14ac:dyDescent="0.35">
      <c r="A1370" s="1" t="s">
        <v>535</v>
      </c>
      <c r="B1370" s="1" t="s">
        <v>74</v>
      </c>
      <c r="C1370" s="1">
        <v>0.27221548201399998</v>
      </c>
      <c r="D1370" s="1">
        <v>-0.21905815024899999</v>
      </c>
      <c r="E1370" s="1" t="s">
        <v>32</v>
      </c>
      <c r="F1370" s="1">
        <v>-0.21905815024899999</v>
      </c>
      <c r="G1370" s="1">
        <f>ABS(arithmetic_underlying_cor_CSD__2[[#This Row],[rho_BP]])*SQRT(139-2)/SQRT(1-ABS(arithmetic_underlying_cor_CSD__2[[#This Row],[rho_BP]])^2)</f>
        <v>3.3112453448127037</v>
      </c>
      <c r="H1370" s="1">
        <f>ABS(arithmetic_underlying_cor_CSD__2[[#This Row],[rho_ctrl]])*SQRT(201-2)/SQRT(1-ABS(arithmetic_underlying_cor_CSD__2[[#This Row],[rho_ctrl]])^2)</f>
        <v>3.1671190952932915</v>
      </c>
      <c r="I1370" s="1">
        <f xml:space="preserve"> _xlfn.T.DIST.2T(arithmetic_underlying_cor_CSD__2[[#This Row],[t1]],139-2)</f>
        <v>1.1876182987256491E-3</v>
      </c>
      <c r="J1370" s="1">
        <f xml:space="preserve"> _xlfn.T.DIST.2T(arithmetic_underlying_cor_CSD__2[[#This Row],[t2]],201-2)</f>
        <v>1.7819720500950446E-3</v>
      </c>
      <c r="K1370" s="1">
        <f>arithmetic_underlying_cor_CSD__2[[#This Row],[p1]]*arithmetic_underlying_cor_CSD__2[[#This Row],[p2]]</f>
        <v>2.1163026145105342E-6</v>
      </c>
      <c r="L1370" s="1">
        <v>1369</v>
      </c>
      <c r="M1370" s="1">
        <f>(arithmetic_underlying_cor_CSD__2[[#This Row],[Rank]]/9906756)*0.05</f>
        <v>6.9094262541643312E-6</v>
      </c>
      <c r="N1370" s="1">
        <f>IF(arithmetic_underlying_cor_CSD__2[[#This Row],[p1p2]]&lt;arithmetic_underlying_cor_CSD__2[[#This Row],[Benjamini]],1,0)</f>
        <v>1</v>
      </c>
    </row>
    <row r="1371" spans="1:14" x14ac:dyDescent="0.35">
      <c r="A1371" s="1" t="s">
        <v>74</v>
      </c>
      <c r="B1371" s="1" t="s">
        <v>535</v>
      </c>
      <c r="C1371" s="1">
        <v>0.27221548201399998</v>
      </c>
      <c r="D1371" s="1">
        <v>-0.21905815024899999</v>
      </c>
      <c r="E1371" s="1" t="s">
        <v>32</v>
      </c>
      <c r="F1371" s="1">
        <v>-0.21905815024899999</v>
      </c>
      <c r="G1371" s="1">
        <f>ABS(arithmetic_underlying_cor_CSD__2[[#This Row],[rho_BP]])*SQRT(139-2)/SQRT(1-ABS(arithmetic_underlying_cor_CSD__2[[#This Row],[rho_BP]])^2)</f>
        <v>3.3112453448127037</v>
      </c>
      <c r="H1371" s="1">
        <f>ABS(arithmetic_underlying_cor_CSD__2[[#This Row],[rho_ctrl]])*SQRT(201-2)/SQRT(1-ABS(arithmetic_underlying_cor_CSD__2[[#This Row],[rho_ctrl]])^2)</f>
        <v>3.1671190952932915</v>
      </c>
      <c r="I1371" s="1">
        <f xml:space="preserve"> _xlfn.T.DIST.2T(arithmetic_underlying_cor_CSD__2[[#This Row],[t1]],139-2)</f>
        <v>1.1876182987256491E-3</v>
      </c>
      <c r="J1371" s="1">
        <f xml:space="preserve"> _xlfn.T.DIST.2T(arithmetic_underlying_cor_CSD__2[[#This Row],[t2]],201-2)</f>
        <v>1.7819720500950446E-3</v>
      </c>
      <c r="K1371" s="1">
        <f>arithmetic_underlying_cor_CSD__2[[#This Row],[p1]]*arithmetic_underlying_cor_CSD__2[[#This Row],[p2]]</f>
        <v>2.1163026145105342E-6</v>
      </c>
      <c r="L1371" s="1">
        <v>1370</v>
      </c>
      <c r="M1371" s="1">
        <f>(arithmetic_underlying_cor_CSD__2[[#This Row],[Rank]]/9906756)*0.05</f>
        <v>6.9144733149781825E-6</v>
      </c>
      <c r="N1371" s="1">
        <f>IF(arithmetic_underlying_cor_CSD__2[[#This Row],[p1p2]]&lt;arithmetic_underlying_cor_CSD__2[[#This Row],[Benjamini]],1,0)</f>
        <v>1</v>
      </c>
    </row>
    <row r="1372" spans="1:14" x14ac:dyDescent="0.35">
      <c r="A1372" s="1" t="s">
        <v>514</v>
      </c>
      <c r="B1372" s="1" t="s">
        <v>515</v>
      </c>
      <c r="C1372" s="1">
        <v>-0.25798487913700002</v>
      </c>
      <c r="D1372" s="1">
        <v>0.23054552437799999</v>
      </c>
      <c r="E1372" s="1" t="s">
        <v>32</v>
      </c>
      <c r="F1372" s="1">
        <v>0.23054552437799999</v>
      </c>
      <c r="G1372" s="1">
        <f>ABS(arithmetic_underlying_cor_CSD__2[[#This Row],[rho_BP]])*SQRT(139-2)/SQRT(1-ABS(arithmetic_underlying_cor_CSD__2[[#This Row],[rho_BP]])^2)</f>
        <v>3.1254348286271707</v>
      </c>
      <c r="H1372" s="1">
        <f>ABS(arithmetic_underlying_cor_CSD__2[[#This Row],[rho_ctrl]])*SQRT(201-2)/SQRT(1-ABS(arithmetic_underlying_cor_CSD__2[[#This Row],[rho_ctrl]])^2)</f>
        <v>3.3422807387174247</v>
      </c>
      <c r="I1372" s="1">
        <f xml:space="preserve"> _xlfn.T.DIST.2T(arithmetic_underlying_cor_CSD__2[[#This Row],[t1]],139-2)</f>
        <v>2.1679231951808871E-3</v>
      </c>
      <c r="J1372" s="1">
        <f xml:space="preserve"> _xlfn.T.DIST.2T(arithmetic_underlying_cor_CSD__2[[#This Row],[t2]],201-2)</f>
        <v>9.9254848223668483E-4</v>
      </c>
      <c r="K1372" s="1">
        <f>arithmetic_underlying_cor_CSD__2[[#This Row],[p1]]*arithmetic_underlying_cor_CSD__2[[#This Row],[p2]]</f>
        <v>2.1517688769824939E-6</v>
      </c>
      <c r="L1372" s="1">
        <v>1371</v>
      </c>
      <c r="M1372" s="1">
        <f>(arithmetic_underlying_cor_CSD__2[[#This Row],[Rank]]/9906756)*0.05</f>
        <v>6.9195203757920363E-6</v>
      </c>
      <c r="N1372" s="1">
        <f>IF(arithmetic_underlying_cor_CSD__2[[#This Row],[p1p2]]&lt;arithmetic_underlying_cor_CSD__2[[#This Row],[Benjamini]],1,0)</f>
        <v>1</v>
      </c>
    </row>
    <row r="1373" spans="1:14" x14ac:dyDescent="0.35">
      <c r="A1373" s="1" t="s">
        <v>515</v>
      </c>
      <c r="B1373" s="1" t="s">
        <v>514</v>
      </c>
      <c r="C1373" s="1">
        <v>-0.25798487913700002</v>
      </c>
      <c r="D1373" s="1">
        <v>0.23054552437799999</v>
      </c>
      <c r="E1373" s="1" t="s">
        <v>32</v>
      </c>
      <c r="F1373" s="1">
        <v>0.23054552437799999</v>
      </c>
      <c r="G1373" s="1">
        <f>ABS(arithmetic_underlying_cor_CSD__2[[#This Row],[rho_BP]])*SQRT(139-2)/SQRT(1-ABS(arithmetic_underlying_cor_CSD__2[[#This Row],[rho_BP]])^2)</f>
        <v>3.1254348286271707</v>
      </c>
      <c r="H1373" s="1">
        <f>ABS(arithmetic_underlying_cor_CSD__2[[#This Row],[rho_ctrl]])*SQRT(201-2)/SQRT(1-ABS(arithmetic_underlying_cor_CSD__2[[#This Row],[rho_ctrl]])^2)</f>
        <v>3.3422807387174247</v>
      </c>
      <c r="I1373" s="1">
        <f xml:space="preserve"> _xlfn.T.DIST.2T(arithmetic_underlying_cor_CSD__2[[#This Row],[t1]],139-2)</f>
        <v>2.1679231951808871E-3</v>
      </c>
      <c r="J1373" s="1">
        <f xml:space="preserve"> _xlfn.T.DIST.2T(arithmetic_underlying_cor_CSD__2[[#This Row],[t2]],201-2)</f>
        <v>9.9254848223668483E-4</v>
      </c>
      <c r="K1373" s="1">
        <f>arithmetic_underlying_cor_CSD__2[[#This Row],[p1]]*arithmetic_underlying_cor_CSD__2[[#This Row],[p2]]</f>
        <v>2.1517688769824939E-6</v>
      </c>
      <c r="L1373" s="1">
        <v>1372</v>
      </c>
      <c r="M1373" s="1">
        <f>(arithmetic_underlying_cor_CSD__2[[#This Row],[Rank]]/9906756)*0.05</f>
        <v>6.9245674366058884E-6</v>
      </c>
      <c r="N1373" s="1">
        <f>IF(arithmetic_underlying_cor_CSD__2[[#This Row],[p1p2]]&lt;arithmetic_underlying_cor_CSD__2[[#This Row],[Benjamini]],1,0)</f>
        <v>1</v>
      </c>
    </row>
    <row r="1374" spans="1:14" x14ac:dyDescent="0.35">
      <c r="A1374" s="1" t="s">
        <v>649</v>
      </c>
      <c r="B1374" s="1" t="s">
        <v>708</v>
      </c>
      <c r="C1374" s="1">
        <v>-0.26461076258999999</v>
      </c>
      <c r="D1374" s="1">
        <v>0.22426322089600001</v>
      </c>
      <c r="E1374" s="1" t="s">
        <v>32</v>
      </c>
      <c r="F1374" s="1">
        <v>0.22426322089600001</v>
      </c>
      <c r="G1374" s="1">
        <f>ABS(arithmetic_underlying_cor_CSD__2[[#This Row],[rho_BP]])*SQRT(139-2)/SQRT(1-ABS(arithmetic_underlying_cor_CSD__2[[#This Row],[rho_BP]])^2)</f>
        <v>3.2116685310795128</v>
      </c>
      <c r="H1374" s="1">
        <f>ABS(arithmetic_underlying_cor_CSD__2[[#This Row],[rho_ctrl]])*SQRT(201-2)/SQRT(1-ABS(arithmetic_underlying_cor_CSD__2[[#This Row],[rho_ctrl]])^2)</f>
        <v>3.2463100839256316</v>
      </c>
      <c r="I1374" s="1">
        <f xml:space="preserve"> _xlfn.T.DIST.2T(arithmetic_underlying_cor_CSD__2[[#This Row],[t1]],139-2)</f>
        <v>1.6447665007136626E-3</v>
      </c>
      <c r="J1374" s="1">
        <f xml:space="preserve"> _xlfn.T.DIST.2T(arithmetic_underlying_cor_CSD__2[[#This Row],[t2]],201-2)</f>
        <v>1.3718189217262625E-3</v>
      </c>
      <c r="K1374" s="1">
        <f>arithmetic_underlying_cor_CSD__2[[#This Row],[p1]]*arithmetic_underlying_cor_CSD__2[[#This Row],[p2]]</f>
        <v>2.2563218075004947E-6</v>
      </c>
      <c r="L1374" s="1">
        <v>1373</v>
      </c>
      <c r="M1374" s="1">
        <f>(arithmetic_underlying_cor_CSD__2[[#This Row],[Rank]]/9906756)*0.05</f>
        <v>6.9296144974197413E-6</v>
      </c>
      <c r="N1374" s="1">
        <f>IF(arithmetic_underlying_cor_CSD__2[[#This Row],[p1p2]]&lt;arithmetic_underlying_cor_CSD__2[[#This Row],[Benjamini]],1,0)</f>
        <v>1</v>
      </c>
    </row>
    <row r="1375" spans="1:14" x14ac:dyDescent="0.35">
      <c r="A1375" s="1" t="s">
        <v>708</v>
      </c>
      <c r="B1375" s="1" t="s">
        <v>649</v>
      </c>
      <c r="C1375" s="1">
        <v>-0.26461076258999999</v>
      </c>
      <c r="D1375" s="1">
        <v>0.22426322089600001</v>
      </c>
      <c r="E1375" s="1" t="s">
        <v>32</v>
      </c>
      <c r="F1375" s="1">
        <v>0.22426322089600001</v>
      </c>
      <c r="G1375" s="1">
        <f>ABS(arithmetic_underlying_cor_CSD__2[[#This Row],[rho_BP]])*SQRT(139-2)/SQRT(1-ABS(arithmetic_underlying_cor_CSD__2[[#This Row],[rho_BP]])^2)</f>
        <v>3.2116685310795128</v>
      </c>
      <c r="H1375" s="1">
        <f>ABS(arithmetic_underlying_cor_CSD__2[[#This Row],[rho_ctrl]])*SQRT(201-2)/SQRT(1-ABS(arithmetic_underlying_cor_CSD__2[[#This Row],[rho_ctrl]])^2)</f>
        <v>3.2463100839256316</v>
      </c>
      <c r="I1375" s="1">
        <f xml:space="preserve"> _xlfn.T.DIST.2T(arithmetic_underlying_cor_CSD__2[[#This Row],[t1]],139-2)</f>
        <v>1.6447665007136626E-3</v>
      </c>
      <c r="J1375" s="1">
        <f xml:space="preserve"> _xlfn.T.DIST.2T(arithmetic_underlying_cor_CSD__2[[#This Row],[t2]],201-2)</f>
        <v>1.3718189217262625E-3</v>
      </c>
      <c r="K1375" s="1">
        <f>arithmetic_underlying_cor_CSD__2[[#This Row],[p1]]*arithmetic_underlying_cor_CSD__2[[#This Row],[p2]]</f>
        <v>2.2563218075004947E-6</v>
      </c>
      <c r="L1375" s="1">
        <v>1374</v>
      </c>
      <c r="M1375" s="1">
        <f>(arithmetic_underlying_cor_CSD__2[[#This Row],[Rank]]/9906756)*0.05</f>
        <v>6.9346615582335934E-6</v>
      </c>
      <c r="N1375" s="1">
        <f>IF(arithmetic_underlying_cor_CSD__2[[#This Row],[p1p2]]&lt;arithmetic_underlying_cor_CSD__2[[#This Row],[Benjamini]],1,0)</f>
        <v>1</v>
      </c>
    </row>
    <row r="1376" spans="1:14" x14ac:dyDescent="0.35">
      <c r="A1376" s="1" t="s">
        <v>332</v>
      </c>
      <c r="B1376" s="1" t="s">
        <v>333</v>
      </c>
      <c r="C1376" s="1">
        <v>-0.27297814388500002</v>
      </c>
      <c r="D1376" s="1">
        <v>0.21703002487600001</v>
      </c>
      <c r="E1376" s="1" t="s">
        <v>32</v>
      </c>
      <c r="F1376" s="1">
        <v>0.21703002487600001</v>
      </c>
      <c r="G1376" s="1">
        <f>ABS(arithmetic_underlying_cor_CSD__2[[#This Row],[rho_BP]])*SQRT(139-2)/SQRT(1-ABS(arithmetic_underlying_cor_CSD__2[[#This Row],[rho_BP]])^2)</f>
        <v>3.3212682430204699</v>
      </c>
      <c r="H1376" s="1">
        <f>ABS(arithmetic_underlying_cor_CSD__2[[#This Row],[rho_ctrl]])*SQRT(201-2)/SQRT(1-ABS(arithmetic_underlying_cor_CSD__2[[#This Row],[rho_ctrl]])^2)</f>
        <v>3.1363401512651965</v>
      </c>
      <c r="I1376" s="1">
        <f xml:space="preserve"> _xlfn.T.DIST.2T(arithmetic_underlying_cor_CSD__2[[#This Row],[t1]],139-2)</f>
        <v>1.1488647202250403E-3</v>
      </c>
      <c r="J1376" s="1">
        <f xml:space="preserve"> _xlfn.T.DIST.2T(arithmetic_underlying_cor_CSD__2[[#This Row],[t2]],201-2)</f>
        <v>1.9700378861583876E-3</v>
      </c>
      <c r="K1376" s="1">
        <f>arithmetic_underlying_cor_CSD__2[[#This Row],[p1]]*arithmetic_underlying_cor_CSD__2[[#This Row],[p2]]</f>
        <v>2.2633070249140858E-6</v>
      </c>
      <c r="L1376" s="1">
        <v>1375</v>
      </c>
      <c r="M1376" s="1">
        <f>(arithmetic_underlying_cor_CSD__2[[#This Row],[Rank]]/9906756)*0.05</f>
        <v>6.9397086190474464E-6</v>
      </c>
      <c r="N1376" s="1">
        <f>IF(arithmetic_underlying_cor_CSD__2[[#This Row],[p1p2]]&lt;arithmetic_underlying_cor_CSD__2[[#This Row],[Benjamini]],1,0)</f>
        <v>1</v>
      </c>
    </row>
    <row r="1377" spans="1:14" x14ac:dyDescent="0.35">
      <c r="A1377" s="1" t="s">
        <v>333</v>
      </c>
      <c r="B1377" s="1" t="s">
        <v>332</v>
      </c>
      <c r="C1377" s="1">
        <v>-0.27297814388500002</v>
      </c>
      <c r="D1377" s="1">
        <v>0.21703002487600001</v>
      </c>
      <c r="E1377" s="1" t="s">
        <v>32</v>
      </c>
      <c r="F1377" s="1">
        <v>0.21703002487600001</v>
      </c>
      <c r="G1377" s="1">
        <f>ABS(arithmetic_underlying_cor_CSD__2[[#This Row],[rho_BP]])*SQRT(139-2)/SQRT(1-ABS(arithmetic_underlying_cor_CSD__2[[#This Row],[rho_BP]])^2)</f>
        <v>3.3212682430204699</v>
      </c>
      <c r="H1377" s="1">
        <f>ABS(arithmetic_underlying_cor_CSD__2[[#This Row],[rho_ctrl]])*SQRT(201-2)/SQRT(1-ABS(arithmetic_underlying_cor_CSD__2[[#This Row],[rho_ctrl]])^2)</f>
        <v>3.1363401512651965</v>
      </c>
      <c r="I1377" s="1">
        <f xml:space="preserve"> _xlfn.T.DIST.2T(arithmetic_underlying_cor_CSD__2[[#This Row],[t1]],139-2)</f>
        <v>1.1488647202250403E-3</v>
      </c>
      <c r="J1377" s="1">
        <f xml:space="preserve"> _xlfn.T.DIST.2T(arithmetic_underlying_cor_CSD__2[[#This Row],[t2]],201-2)</f>
        <v>1.9700378861583876E-3</v>
      </c>
      <c r="K1377" s="1">
        <f>arithmetic_underlying_cor_CSD__2[[#This Row],[p1]]*arithmetic_underlying_cor_CSD__2[[#This Row],[p2]]</f>
        <v>2.2633070249140858E-6</v>
      </c>
      <c r="L1377" s="1">
        <v>1376</v>
      </c>
      <c r="M1377" s="1">
        <f>(arithmetic_underlying_cor_CSD__2[[#This Row],[Rank]]/9906756)*0.05</f>
        <v>6.9447556798612985E-6</v>
      </c>
      <c r="N1377" s="1">
        <f>IF(arithmetic_underlying_cor_CSD__2[[#This Row],[p1p2]]&lt;arithmetic_underlying_cor_CSD__2[[#This Row],[Benjamini]],1,0)</f>
        <v>1</v>
      </c>
    </row>
    <row r="1378" spans="1:14" x14ac:dyDescent="0.35">
      <c r="A1378" s="1" t="s">
        <v>220</v>
      </c>
      <c r="B1378" s="1" t="s">
        <v>211</v>
      </c>
      <c r="C1378" s="1">
        <v>0.28102077266199998</v>
      </c>
      <c r="D1378" s="1">
        <v>-0.20956576965199999</v>
      </c>
      <c r="E1378" s="1" t="s">
        <v>32</v>
      </c>
      <c r="F1378" s="1">
        <v>-0.20956576965199999</v>
      </c>
      <c r="G1378" s="1">
        <f>ABS(arithmetic_underlying_cor_CSD__2[[#This Row],[rho_BP]])*SQRT(139-2)/SQRT(1-ABS(arithmetic_underlying_cor_CSD__2[[#This Row],[rho_BP]])^2)</f>
        <v>3.4273815103810472</v>
      </c>
      <c r="H1378" s="1">
        <f>ABS(arithmetic_underlying_cor_CSD__2[[#This Row],[rho_ctrl]])*SQRT(201-2)/SQRT(1-ABS(arithmetic_underlying_cor_CSD__2[[#This Row],[rho_ctrl]])^2)</f>
        <v>3.0234254970034131</v>
      </c>
      <c r="I1378" s="1">
        <f xml:space="preserve"> _xlfn.T.DIST.2T(arithmetic_underlying_cor_CSD__2[[#This Row],[t1]],139-2)</f>
        <v>8.0502640723104579E-4</v>
      </c>
      <c r="J1378" s="1">
        <f xml:space="preserve"> _xlfn.T.DIST.2T(arithmetic_underlying_cor_CSD__2[[#This Row],[t2]],201-2)</f>
        <v>2.8283394565898632E-3</v>
      </c>
      <c r="K1378" s="1">
        <f>arithmetic_underlying_cor_CSD__2[[#This Row],[p1]]*arithmetic_underlying_cor_CSD__2[[#This Row],[p2]]</f>
        <v>2.2768879511683459E-6</v>
      </c>
      <c r="L1378" s="1">
        <v>1377</v>
      </c>
      <c r="M1378" s="1">
        <f>(arithmetic_underlying_cor_CSD__2[[#This Row],[Rank]]/9906756)*0.05</f>
        <v>6.9498027406751515E-6</v>
      </c>
      <c r="N1378" s="1">
        <f>IF(arithmetic_underlying_cor_CSD__2[[#This Row],[p1p2]]&lt;arithmetic_underlying_cor_CSD__2[[#This Row],[Benjamini]],1,0)</f>
        <v>1</v>
      </c>
    </row>
    <row r="1379" spans="1:14" x14ac:dyDescent="0.35">
      <c r="A1379" s="1" t="s">
        <v>211</v>
      </c>
      <c r="B1379" s="1" t="s">
        <v>220</v>
      </c>
      <c r="C1379" s="1">
        <v>0.28102077266199998</v>
      </c>
      <c r="D1379" s="1">
        <v>-0.20956576965199999</v>
      </c>
      <c r="E1379" s="1" t="s">
        <v>32</v>
      </c>
      <c r="F1379" s="1">
        <v>-0.20956576965199999</v>
      </c>
      <c r="G1379" s="1">
        <f>ABS(arithmetic_underlying_cor_CSD__2[[#This Row],[rho_BP]])*SQRT(139-2)/SQRT(1-ABS(arithmetic_underlying_cor_CSD__2[[#This Row],[rho_BP]])^2)</f>
        <v>3.4273815103810472</v>
      </c>
      <c r="H1379" s="1">
        <f>ABS(arithmetic_underlying_cor_CSD__2[[#This Row],[rho_ctrl]])*SQRT(201-2)/SQRT(1-ABS(arithmetic_underlying_cor_CSD__2[[#This Row],[rho_ctrl]])^2)</f>
        <v>3.0234254970034131</v>
      </c>
      <c r="I1379" s="1">
        <f xml:space="preserve"> _xlfn.T.DIST.2T(arithmetic_underlying_cor_CSD__2[[#This Row],[t1]],139-2)</f>
        <v>8.0502640723104579E-4</v>
      </c>
      <c r="J1379" s="1">
        <f xml:space="preserve"> _xlfn.T.DIST.2T(arithmetic_underlying_cor_CSD__2[[#This Row],[t2]],201-2)</f>
        <v>2.8283394565898632E-3</v>
      </c>
      <c r="K1379" s="1">
        <f>arithmetic_underlying_cor_CSD__2[[#This Row],[p1]]*arithmetic_underlying_cor_CSD__2[[#This Row],[p2]]</f>
        <v>2.2768879511683459E-6</v>
      </c>
      <c r="L1379" s="1">
        <v>1378</v>
      </c>
      <c r="M1379" s="1">
        <f>(arithmetic_underlying_cor_CSD__2[[#This Row],[Rank]]/9906756)*0.05</f>
        <v>6.9548498014890036E-6</v>
      </c>
      <c r="N1379" s="1">
        <f>IF(arithmetic_underlying_cor_CSD__2[[#This Row],[p1p2]]&lt;arithmetic_underlying_cor_CSD__2[[#This Row],[Benjamini]],1,0)</f>
        <v>1</v>
      </c>
    </row>
    <row r="1380" spans="1:14" x14ac:dyDescent="0.35">
      <c r="A1380" s="1" t="s">
        <v>253</v>
      </c>
      <c r="B1380" s="1" t="s">
        <v>255</v>
      </c>
      <c r="C1380" s="1">
        <v>0.26819400431700002</v>
      </c>
      <c r="D1380" s="1">
        <v>-0.220748223184</v>
      </c>
      <c r="E1380" s="1" t="s">
        <v>32</v>
      </c>
      <c r="F1380" s="1">
        <v>-0.220748223184</v>
      </c>
      <c r="G1380" s="1">
        <f>ABS(arithmetic_underlying_cor_CSD__2[[#This Row],[rho_BP]])*SQRT(139-2)/SQRT(1-ABS(arithmetic_underlying_cor_CSD__2[[#This Row],[rho_BP]])^2)</f>
        <v>3.2585059528748959</v>
      </c>
      <c r="H1380" s="1">
        <f>ABS(arithmetic_underlying_cor_CSD__2[[#This Row],[rho_ctrl]])*SQRT(201-2)/SQRT(1-ABS(arithmetic_underlying_cor_CSD__2[[#This Row],[rho_ctrl]])^2)</f>
        <v>3.1928006543554712</v>
      </c>
      <c r="I1380" s="1">
        <f xml:space="preserve"> _xlfn.T.DIST.2T(arithmetic_underlying_cor_CSD__2[[#This Row],[t1]],139-2)</f>
        <v>1.4124429583042342E-3</v>
      </c>
      <c r="J1380" s="1">
        <f xml:space="preserve"> _xlfn.T.DIST.2T(arithmetic_underlying_cor_CSD__2[[#This Row],[t2]],201-2)</f>
        <v>1.6379271374181244E-3</v>
      </c>
      <c r="K1380" s="1">
        <f>arithmetic_underlying_cor_CSD__2[[#This Row],[p1]]*arithmetic_underlying_cor_CSD__2[[#This Row],[p2]]</f>
        <v>2.3134786514616415E-6</v>
      </c>
      <c r="L1380" s="1">
        <v>1379</v>
      </c>
      <c r="M1380" s="1">
        <f>(arithmetic_underlying_cor_CSD__2[[#This Row],[Rank]]/9906756)*0.05</f>
        <v>6.9598968623028574E-6</v>
      </c>
      <c r="N1380" s="1">
        <f>IF(arithmetic_underlying_cor_CSD__2[[#This Row],[p1p2]]&lt;arithmetic_underlying_cor_CSD__2[[#This Row],[Benjamini]],1,0)</f>
        <v>1</v>
      </c>
    </row>
    <row r="1381" spans="1:14" x14ac:dyDescent="0.35">
      <c r="A1381" s="1" t="s">
        <v>255</v>
      </c>
      <c r="B1381" s="1" t="s">
        <v>253</v>
      </c>
      <c r="C1381" s="1">
        <v>0.26819400431700002</v>
      </c>
      <c r="D1381" s="1">
        <v>-0.220748223184</v>
      </c>
      <c r="E1381" s="1" t="s">
        <v>32</v>
      </c>
      <c r="F1381" s="1">
        <v>-0.220748223184</v>
      </c>
      <c r="G1381" s="1">
        <f>ABS(arithmetic_underlying_cor_CSD__2[[#This Row],[rho_BP]])*SQRT(139-2)/SQRT(1-ABS(arithmetic_underlying_cor_CSD__2[[#This Row],[rho_BP]])^2)</f>
        <v>3.2585059528748959</v>
      </c>
      <c r="H1381" s="1">
        <f>ABS(arithmetic_underlying_cor_CSD__2[[#This Row],[rho_ctrl]])*SQRT(201-2)/SQRT(1-ABS(arithmetic_underlying_cor_CSD__2[[#This Row],[rho_ctrl]])^2)</f>
        <v>3.1928006543554712</v>
      </c>
      <c r="I1381" s="1">
        <f xml:space="preserve"> _xlfn.T.DIST.2T(arithmetic_underlying_cor_CSD__2[[#This Row],[t1]],139-2)</f>
        <v>1.4124429583042342E-3</v>
      </c>
      <c r="J1381" s="1">
        <f xml:space="preserve"> _xlfn.T.DIST.2T(arithmetic_underlying_cor_CSD__2[[#This Row],[t2]],201-2)</f>
        <v>1.6379271374181244E-3</v>
      </c>
      <c r="K1381" s="1">
        <f>arithmetic_underlying_cor_CSD__2[[#This Row],[p1]]*arithmetic_underlying_cor_CSD__2[[#This Row],[p2]]</f>
        <v>2.3134786514616415E-6</v>
      </c>
      <c r="L1381" s="1">
        <v>1380</v>
      </c>
      <c r="M1381" s="1">
        <f>(arithmetic_underlying_cor_CSD__2[[#This Row],[Rank]]/9906756)*0.05</f>
        <v>6.9649439231167103E-6</v>
      </c>
      <c r="N1381" s="1">
        <f>IF(arithmetic_underlying_cor_CSD__2[[#This Row],[p1p2]]&lt;arithmetic_underlying_cor_CSD__2[[#This Row],[Benjamini]],1,0)</f>
        <v>1</v>
      </c>
    </row>
    <row r="1382" spans="1:14" x14ac:dyDescent="0.35">
      <c r="A1382" s="1" t="s">
        <v>370</v>
      </c>
      <c r="B1382" s="1" t="s">
        <v>371</v>
      </c>
      <c r="C1382" s="1">
        <v>0.234283446043</v>
      </c>
      <c r="D1382" s="1">
        <v>-0.24627061193999999</v>
      </c>
      <c r="E1382" s="1" t="s">
        <v>32</v>
      </c>
      <c r="F1382" s="1">
        <v>0.234283446043</v>
      </c>
      <c r="G1382" s="1">
        <f>ABS(arithmetic_underlying_cor_CSD__2[[#This Row],[rho_BP]])*SQRT(139-2)/SQRT(1-ABS(arithmetic_underlying_cor_CSD__2[[#This Row],[rho_BP]])^2)</f>
        <v>2.8207228501763453</v>
      </c>
      <c r="H1382" s="1">
        <f>ABS(arithmetic_underlying_cor_CSD__2[[#This Row],[rho_ctrl]])*SQRT(201-2)/SQRT(1-ABS(arithmetic_underlying_cor_CSD__2[[#This Row],[rho_ctrl]])^2)</f>
        <v>3.5844722806343174</v>
      </c>
      <c r="I1382" s="1">
        <f xml:space="preserve"> _xlfn.T.DIST.2T(arithmetic_underlying_cor_CSD__2[[#This Row],[t1]],139-2)</f>
        <v>5.5038595583468139E-3</v>
      </c>
      <c r="J1382" s="1">
        <f xml:space="preserve"> _xlfn.T.DIST.2T(arithmetic_underlying_cor_CSD__2[[#This Row],[t2]],201-2)</f>
        <v>4.2484844847701011E-4</v>
      </c>
      <c r="K1382" s="1">
        <f>arithmetic_underlying_cor_CSD__2[[#This Row],[p1]]*arithmetic_underlying_cor_CSD__2[[#This Row],[p2]]</f>
        <v>2.3383061939990059E-6</v>
      </c>
      <c r="L1382" s="1">
        <v>1381</v>
      </c>
      <c r="M1382" s="1">
        <f>(arithmetic_underlying_cor_CSD__2[[#This Row],[Rank]]/9906756)*0.05</f>
        <v>6.9699909839305624E-6</v>
      </c>
      <c r="N1382" s="1">
        <f>IF(arithmetic_underlying_cor_CSD__2[[#This Row],[p1p2]]&lt;arithmetic_underlying_cor_CSD__2[[#This Row],[Benjamini]],1,0)</f>
        <v>1</v>
      </c>
    </row>
    <row r="1383" spans="1:14" x14ac:dyDescent="0.35">
      <c r="A1383" s="1" t="s">
        <v>371</v>
      </c>
      <c r="B1383" s="1" t="s">
        <v>370</v>
      </c>
      <c r="C1383" s="1">
        <v>0.234283446043</v>
      </c>
      <c r="D1383" s="1">
        <v>-0.24627061193999999</v>
      </c>
      <c r="E1383" s="1" t="s">
        <v>32</v>
      </c>
      <c r="F1383" s="1">
        <v>0.234283446043</v>
      </c>
      <c r="G1383" s="1">
        <f>ABS(arithmetic_underlying_cor_CSD__2[[#This Row],[rho_BP]])*SQRT(139-2)/SQRT(1-ABS(arithmetic_underlying_cor_CSD__2[[#This Row],[rho_BP]])^2)</f>
        <v>2.8207228501763453</v>
      </c>
      <c r="H1383" s="1">
        <f>ABS(arithmetic_underlying_cor_CSD__2[[#This Row],[rho_ctrl]])*SQRT(201-2)/SQRT(1-ABS(arithmetic_underlying_cor_CSD__2[[#This Row],[rho_ctrl]])^2)</f>
        <v>3.5844722806343174</v>
      </c>
      <c r="I1383" s="1">
        <f xml:space="preserve"> _xlfn.T.DIST.2T(arithmetic_underlying_cor_CSD__2[[#This Row],[t1]],139-2)</f>
        <v>5.5038595583468139E-3</v>
      </c>
      <c r="J1383" s="1">
        <f xml:space="preserve"> _xlfn.T.DIST.2T(arithmetic_underlying_cor_CSD__2[[#This Row],[t2]],201-2)</f>
        <v>4.2484844847701011E-4</v>
      </c>
      <c r="K1383" s="1">
        <f>arithmetic_underlying_cor_CSD__2[[#This Row],[p1]]*arithmetic_underlying_cor_CSD__2[[#This Row],[p2]]</f>
        <v>2.3383061939990059E-6</v>
      </c>
      <c r="L1383" s="1">
        <v>1382</v>
      </c>
      <c r="M1383" s="1">
        <f>(arithmetic_underlying_cor_CSD__2[[#This Row],[Rank]]/9906756)*0.05</f>
        <v>6.9750380447444154E-6</v>
      </c>
      <c r="N1383" s="1">
        <f>IF(arithmetic_underlying_cor_CSD__2[[#This Row],[p1p2]]&lt;arithmetic_underlying_cor_CSD__2[[#This Row],[Benjamini]],1,0)</f>
        <v>1</v>
      </c>
    </row>
    <row r="1384" spans="1:14" x14ac:dyDescent="0.35">
      <c r="A1384" s="1" t="s">
        <v>85</v>
      </c>
      <c r="B1384" s="1" t="s">
        <v>86</v>
      </c>
      <c r="C1384" s="1">
        <v>-0.277778269784</v>
      </c>
      <c r="D1384" s="1">
        <v>0.20998524129400001</v>
      </c>
      <c r="E1384" s="1" t="s">
        <v>32</v>
      </c>
      <c r="F1384" s="1">
        <v>0.20998524129400001</v>
      </c>
      <c r="G1384" s="1">
        <f>ABS(arithmetic_underlying_cor_CSD__2[[#This Row],[rho_BP]])*SQRT(139-2)/SQRT(1-ABS(arithmetic_underlying_cor_CSD__2[[#This Row],[rho_BP]])^2)</f>
        <v>3.3845078622120996</v>
      </c>
      <c r="H1384" s="1">
        <f>ABS(arithmetic_underlying_cor_CSD__2[[#This Row],[rho_ctrl]])*SQRT(201-2)/SQRT(1-ABS(arithmetic_underlying_cor_CSD__2[[#This Row],[rho_ctrl]])^2)</f>
        <v>3.0297561169967362</v>
      </c>
      <c r="I1384" s="1">
        <f xml:space="preserve"> _xlfn.T.DIST.2T(arithmetic_underlying_cor_CSD__2[[#This Row],[t1]],139-2)</f>
        <v>9.3033282630760846E-4</v>
      </c>
      <c r="J1384" s="1">
        <f xml:space="preserve"> _xlfn.T.DIST.2T(arithmetic_underlying_cor_CSD__2[[#This Row],[t2]],201-2)</f>
        <v>2.7723155523366534E-3</v>
      </c>
      <c r="K1384" s="1">
        <f>arithmetic_underlying_cor_CSD__2[[#This Row],[p1]]*arithmetic_underlying_cor_CSD__2[[#This Row],[p2]]</f>
        <v>2.5791761632218975E-6</v>
      </c>
      <c r="L1384" s="1">
        <v>1383</v>
      </c>
      <c r="M1384" s="1">
        <f>(arithmetic_underlying_cor_CSD__2[[#This Row],[Rank]]/9906756)*0.05</f>
        <v>6.9800851055582675E-6</v>
      </c>
      <c r="N1384" s="1">
        <f>IF(arithmetic_underlying_cor_CSD__2[[#This Row],[p1p2]]&lt;arithmetic_underlying_cor_CSD__2[[#This Row],[Benjamini]],1,0)</f>
        <v>1</v>
      </c>
    </row>
    <row r="1385" spans="1:14" x14ac:dyDescent="0.35">
      <c r="A1385" s="1" t="s">
        <v>86</v>
      </c>
      <c r="B1385" s="1" t="s">
        <v>85</v>
      </c>
      <c r="C1385" s="1">
        <v>-0.277778269784</v>
      </c>
      <c r="D1385" s="1">
        <v>0.20998524129400001</v>
      </c>
      <c r="E1385" s="1" t="s">
        <v>32</v>
      </c>
      <c r="F1385" s="1">
        <v>0.20998524129400001</v>
      </c>
      <c r="G1385" s="1">
        <f>ABS(arithmetic_underlying_cor_CSD__2[[#This Row],[rho_BP]])*SQRT(139-2)/SQRT(1-ABS(arithmetic_underlying_cor_CSD__2[[#This Row],[rho_BP]])^2)</f>
        <v>3.3845078622120996</v>
      </c>
      <c r="H1385" s="1">
        <f>ABS(arithmetic_underlying_cor_CSD__2[[#This Row],[rho_ctrl]])*SQRT(201-2)/SQRT(1-ABS(arithmetic_underlying_cor_CSD__2[[#This Row],[rho_ctrl]])^2)</f>
        <v>3.0297561169967362</v>
      </c>
      <c r="I1385" s="1">
        <f xml:space="preserve"> _xlfn.T.DIST.2T(arithmetic_underlying_cor_CSD__2[[#This Row],[t1]],139-2)</f>
        <v>9.3033282630760846E-4</v>
      </c>
      <c r="J1385" s="1">
        <f xml:space="preserve"> _xlfn.T.DIST.2T(arithmetic_underlying_cor_CSD__2[[#This Row],[t2]],201-2)</f>
        <v>2.7723155523366534E-3</v>
      </c>
      <c r="K1385" s="1">
        <f>arithmetic_underlying_cor_CSD__2[[#This Row],[p1]]*arithmetic_underlying_cor_CSD__2[[#This Row],[p2]]</f>
        <v>2.5791761632218975E-6</v>
      </c>
      <c r="L1385" s="1">
        <v>1384</v>
      </c>
      <c r="M1385" s="1">
        <f>(arithmetic_underlying_cor_CSD__2[[#This Row],[Rank]]/9906756)*0.05</f>
        <v>6.9851321663721205E-6</v>
      </c>
      <c r="N1385" s="1">
        <f>IF(arithmetic_underlying_cor_CSD__2[[#This Row],[p1p2]]&lt;arithmetic_underlying_cor_CSD__2[[#This Row],[Benjamini]],1,0)</f>
        <v>1</v>
      </c>
    </row>
    <row r="1386" spans="1:14" x14ac:dyDescent="0.35">
      <c r="A1386" s="1" t="s">
        <v>700</v>
      </c>
      <c r="B1386" s="1" t="s">
        <v>207</v>
      </c>
      <c r="C1386" s="1">
        <v>0.26935703928100002</v>
      </c>
      <c r="D1386" s="1">
        <v>-0.21727422985100001</v>
      </c>
      <c r="E1386" s="1" t="s">
        <v>32</v>
      </c>
      <c r="F1386" s="1">
        <v>-0.21727422985100001</v>
      </c>
      <c r="G1386" s="1">
        <f>ABS(arithmetic_underlying_cor_CSD__2[[#This Row],[rho_BP]])*SQRT(139-2)/SQRT(1-ABS(arithmetic_underlying_cor_CSD__2[[#This Row],[rho_BP]])^2)</f>
        <v>3.273739459848009</v>
      </c>
      <c r="H1386" s="1">
        <f>ABS(arithmetic_underlying_cor_CSD__2[[#This Row],[rho_ctrl]])*SQRT(201-2)/SQRT(1-ABS(arithmetic_underlying_cor_CSD__2[[#This Row],[rho_ctrl]])^2)</f>
        <v>3.1400439526724089</v>
      </c>
      <c r="I1386" s="1">
        <f xml:space="preserve"> _xlfn.T.DIST.2T(arithmetic_underlying_cor_CSD__2[[#This Row],[t1]],139-2)</f>
        <v>1.3437312042350266E-3</v>
      </c>
      <c r="J1386" s="1">
        <f xml:space="preserve"> _xlfn.T.DIST.2T(arithmetic_underlying_cor_CSD__2[[#This Row],[t2]],201-2)</f>
        <v>1.9464728609824937E-3</v>
      </c>
      <c r="K1386" s="1">
        <f>arithmetic_underlying_cor_CSD__2[[#This Row],[p1]]*arithmetic_underlying_cor_CSD__2[[#This Row],[p2]]</f>
        <v>2.6155363214988039E-6</v>
      </c>
      <c r="L1386" s="1">
        <v>1385</v>
      </c>
      <c r="M1386" s="1">
        <f>(arithmetic_underlying_cor_CSD__2[[#This Row],[Rank]]/9906756)*0.05</f>
        <v>6.9901792271859726E-6</v>
      </c>
      <c r="N1386" s="1">
        <f>IF(arithmetic_underlying_cor_CSD__2[[#This Row],[p1p2]]&lt;arithmetic_underlying_cor_CSD__2[[#This Row],[Benjamini]],1,0)</f>
        <v>1</v>
      </c>
    </row>
    <row r="1387" spans="1:14" x14ac:dyDescent="0.35">
      <c r="A1387" s="1" t="s">
        <v>207</v>
      </c>
      <c r="B1387" s="1" t="s">
        <v>700</v>
      </c>
      <c r="C1387" s="1">
        <v>0.26935703928100002</v>
      </c>
      <c r="D1387" s="1">
        <v>-0.21727422985100001</v>
      </c>
      <c r="E1387" s="1" t="s">
        <v>32</v>
      </c>
      <c r="F1387" s="1">
        <v>-0.21727422985100001</v>
      </c>
      <c r="G1387" s="1">
        <f>ABS(arithmetic_underlying_cor_CSD__2[[#This Row],[rho_BP]])*SQRT(139-2)/SQRT(1-ABS(arithmetic_underlying_cor_CSD__2[[#This Row],[rho_BP]])^2)</f>
        <v>3.273739459848009</v>
      </c>
      <c r="H1387" s="1">
        <f>ABS(arithmetic_underlying_cor_CSD__2[[#This Row],[rho_ctrl]])*SQRT(201-2)/SQRT(1-ABS(arithmetic_underlying_cor_CSD__2[[#This Row],[rho_ctrl]])^2)</f>
        <v>3.1400439526724089</v>
      </c>
      <c r="I1387" s="1">
        <f xml:space="preserve"> _xlfn.T.DIST.2T(arithmetic_underlying_cor_CSD__2[[#This Row],[t1]],139-2)</f>
        <v>1.3437312042350266E-3</v>
      </c>
      <c r="J1387" s="1">
        <f xml:space="preserve"> _xlfn.T.DIST.2T(arithmetic_underlying_cor_CSD__2[[#This Row],[t2]],201-2)</f>
        <v>1.9464728609824937E-3</v>
      </c>
      <c r="K1387" s="1">
        <f>arithmetic_underlying_cor_CSD__2[[#This Row],[p1]]*arithmetic_underlying_cor_CSD__2[[#This Row],[p2]]</f>
        <v>2.6155363214988039E-6</v>
      </c>
      <c r="L1387" s="1">
        <v>1386</v>
      </c>
      <c r="M1387" s="1">
        <f>(arithmetic_underlying_cor_CSD__2[[#This Row],[Rank]]/9906756)*0.05</f>
        <v>6.9952262879998264E-6</v>
      </c>
      <c r="N1387" s="1">
        <f>IF(arithmetic_underlying_cor_CSD__2[[#This Row],[p1p2]]&lt;arithmetic_underlying_cor_CSD__2[[#This Row],[Benjamini]],1,0)</f>
        <v>1</v>
      </c>
    </row>
    <row r="1388" spans="1:14" x14ac:dyDescent="0.35">
      <c r="A1388" s="1" t="s">
        <v>496</v>
      </c>
      <c r="B1388" s="1" t="s">
        <v>31</v>
      </c>
      <c r="C1388" s="1">
        <v>0.28108496546799999</v>
      </c>
      <c r="D1388" s="1">
        <v>-0.206353700498</v>
      </c>
      <c r="E1388" s="1" t="s">
        <v>32</v>
      </c>
      <c r="F1388" s="1">
        <v>-0.206353700498</v>
      </c>
      <c r="G1388" s="1">
        <f>ABS(arithmetic_underlying_cor_CSD__2[[#This Row],[rho_BP]])*SQRT(139-2)/SQRT(1-ABS(arithmetic_underlying_cor_CSD__2[[#This Row],[rho_BP]])^2)</f>
        <v>3.4282315724375025</v>
      </c>
      <c r="H1388" s="1">
        <f>ABS(arithmetic_underlying_cor_CSD__2[[#This Row],[rho_ctrl]])*SQRT(201-2)/SQRT(1-ABS(arithmetic_underlying_cor_CSD__2[[#This Row],[rho_ctrl]])^2)</f>
        <v>2.9750068594269252</v>
      </c>
      <c r="I1388" s="1">
        <f xml:space="preserve"> _xlfn.T.DIST.2T(arithmetic_underlying_cor_CSD__2[[#This Row],[t1]],139-2)</f>
        <v>8.0271000015044941E-4</v>
      </c>
      <c r="J1388" s="1">
        <f xml:space="preserve"> _xlfn.T.DIST.2T(arithmetic_underlying_cor_CSD__2[[#This Row],[t2]],201-2)</f>
        <v>3.2925109834524183E-3</v>
      </c>
      <c r="K1388" s="1">
        <f>arithmetic_underlying_cor_CSD__2[[#This Row],[p1]]*arithmetic_underlying_cor_CSD__2[[#This Row],[p2]]</f>
        <v>2.6429314920224468E-6</v>
      </c>
      <c r="L1388" s="1">
        <v>1387</v>
      </c>
      <c r="M1388" s="1">
        <f>(arithmetic_underlying_cor_CSD__2[[#This Row],[Rank]]/9906756)*0.05</f>
        <v>7.0002733488136776E-6</v>
      </c>
      <c r="N1388" s="1">
        <f>IF(arithmetic_underlying_cor_CSD__2[[#This Row],[p1p2]]&lt;arithmetic_underlying_cor_CSD__2[[#This Row],[Benjamini]],1,0)</f>
        <v>1</v>
      </c>
    </row>
    <row r="1389" spans="1:14" x14ac:dyDescent="0.35">
      <c r="A1389" s="1" t="s">
        <v>31</v>
      </c>
      <c r="B1389" s="1" t="s">
        <v>496</v>
      </c>
      <c r="C1389" s="1">
        <v>0.28108496546799999</v>
      </c>
      <c r="D1389" s="1">
        <v>-0.206353700498</v>
      </c>
      <c r="E1389" s="1" t="s">
        <v>32</v>
      </c>
      <c r="F1389" s="1">
        <v>-0.206353700498</v>
      </c>
      <c r="G1389" s="1">
        <f>ABS(arithmetic_underlying_cor_CSD__2[[#This Row],[rho_BP]])*SQRT(139-2)/SQRT(1-ABS(arithmetic_underlying_cor_CSD__2[[#This Row],[rho_BP]])^2)</f>
        <v>3.4282315724375025</v>
      </c>
      <c r="H1389" s="1">
        <f>ABS(arithmetic_underlying_cor_CSD__2[[#This Row],[rho_ctrl]])*SQRT(201-2)/SQRT(1-ABS(arithmetic_underlying_cor_CSD__2[[#This Row],[rho_ctrl]])^2)</f>
        <v>2.9750068594269252</v>
      </c>
      <c r="I1389" s="1">
        <f xml:space="preserve"> _xlfn.T.DIST.2T(arithmetic_underlying_cor_CSD__2[[#This Row],[t1]],139-2)</f>
        <v>8.0271000015044941E-4</v>
      </c>
      <c r="J1389" s="1">
        <f xml:space="preserve"> _xlfn.T.DIST.2T(arithmetic_underlying_cor_CSD__2[[#This Row],[t2]],201-2)</f>
        <v>3.2925109834524183E-3</v>
      </c>
      <c r="K1389" s="1">
        <f>arithmetic_underlying_cor_CSD__2[[#This Row],[p1]]*arithmetic_underlying_cor_CSD__2[[#This Row],[p2]]</f>
        <v>2.6429314920224468E-6</v>
      </c>
      <c r="L1389" s="1">
        <v>1388</v>
      </c>
      <c r="M1389" s="1">
        <f>(arithmetic_underlying_cor_CSD__2[[#This Row],[Rank]]/9906756)*0.05</f>
        <v>7.0053204096275315E-6</v>
      </c>
      <c r="N1389" s="1">
        <f>IF(arithmetic_underlying_cor_CSD__2[[#This Row],[p1p2]]&lt;arithmetic_underlying_cor_CSD__2[[#This Row],[Benjamini]],1,0)</f>
        <v>1</v>
      </c>
    </row>
    <row r="1390" spans="1:14" x14ac:dyDescent="0.35">
      <c r="A1390" s="1" t="s">
        <v>54</v>
      </c>
      <c r="B1390" s="1" t="s">
        <v>55</v>
      </c>
      <c r="C1390" s="1">
        <v>-0.227251040288</v>
      </c>
      <c r="D1390" s="1">
        <v>0.24784350746299999</v>
      </c>
      <c r="E1390" s="1" t="s">
        <v>32</v>
      </c>
      <c r="F1390" s="1">
        <v>-0.227251040288</v>
      </c>
      <c r="G1390" s="1">
        <f>ABS(arithmetic_underlying_cor_CSD__2[[#This Row],[rho_BP]])*SQRT(139-2)/SQRT(1-ABS(arithmetic_underlying_cor_CSD__2[[#This Row],[rho_BP]])^2)</f>
        <v>2.731368173170353</v>
      </c>
      <c r="H1390" s="1">
        <f>ABS(arithmetic_underlying_cor_CSD__2[[#This Row],[rho_ctrl]])*SQRT(201-2)/SQRT(1-ABS(arithmetic_underlying_cor_CSD__2[[#This Row],[rho_ctrl]])^2)</f>
        <v>3.6088590357714008</v>
      </c>
      <c r="I1390" s="1">
        <f xml:space="preserve"> _xlfn.T.DIST.2T(arithmetic_underlying_cor_CSD__2[[#This Row],[t1]],139-2)</f>
        <v>7.1377120095833984E-3</v>
      </c>
      <c r="J1390" s="1">
        <f xml:space="preserve"> _xlfn.T.DIST.2T(arithmetic_underlying_cor_CSD__2[[#This Row],[t2]],201-2)</f>
        <v>3.8908025149697329E-4</v>
      </c>
      <c r="K1390" s="1">
        <f>arithmetic_underlying_cor_CSD__2[[#This Row],[p1]]*arithmetic_underlying_cor_CSD__2[[#This Row],[p2]]</f>
        <v>2.7771427838016751E-6</v>
      </c>
      <c r="L1390" s="1">
        <v>1389</v>
      </c>
      <c r="M1390" s="1">
        <f>(arithmetic_underlying_cor_CSD__2[[#This Row],[Rank]]/9906756)*0.05</f>
        <v>7.0103674704413844E-6</v>
      </c>
      <c r="N1390" s="1">
        <f>IF(arithmetic_underlying_cor_CSD__2[[#This Row],[p1p2]]&lt;arithmetic_underlying_cor_CSD__2[[#This Row],[Benjamini]],1,0)</f>
        <v>1</v>
      </c>
    </row>
    <row r="1391" spans="1:14" x14ac:dyDescent="0.35">
      <c r="A1391" s="1" t="s">
        <v>55</v>
      </c>
      <c r="B1391" s="1" t="s">
        <v>54</v>
      </c>
      <c r="C1391" s="1">
        <v>-0.227251040288</v>
      </c>
      <c r="D1391" s="1">
        <v>0.24784350746299999</v>
      </c>
      <c r="E1391" s="1" t="s">
        <v>32</v>
      </c>
      <c r="F1391" s="1">
        <v>-0.227251040288</v>
      </c>
      <c r="G1391" s="1">
        <f>ABS(arithmetic_underlying_cor_CSD__2[[#This Row],[rho_BP]])*SQRT(139-2)/SQRT(1-ABS(arithmetic_underlying_cor_CSD__2[[#This Row],[rho_BP]])^2)</f>
        <v>2.731368173170353</v>
      </c>
      <c r="H1391" s="1">
        <f>ABS(arithmetic_underlying_cor_CSD__2[[#This Row],[rho_ctrl]])*SQRT(201-2)/SQRT(1-ABS(arithmetic_underlying_cor_CSD__2[[#This Row],[rho_ctrl]])^2)</f>
        <v>3.6088590357714008</v>
      </c>
      <c r="I1391" s="1">
        <f xml:space="preserve"> _xlfn.T.DIST.2T(arithmetic_underlying_cor_CSD__2[[#This Row],[t1]],139-2)</f>
        <v>7.1377120095833984E-3</v>
      </c>
      <c r="J1391" s="1">
        <f xml:space="preserve"> _xlfn.T.DIST.2T(arithmetic_underlying_cor_CSD__2[[#This Row],[t2]],201-2)</f>
        <v>3.8908025149697329E-4</v>
      </c>
      <c r="K1391" s="1">
        <f>arithmetic_underlying_cor_CSD__2[[#This Row],[p1]]*arithmetic_underlying_cor_CSD__2[[#This Row],[p2]]</f>
        <v>2.7771427838016751E-6</v>
      </c>
      <c r="L1391" s="1">
        <v>1390</v>
      </c>
      <c r="M1391" s="1">
        <f>(arithmetic_underlying_cor_CSD__2[[#This Row],[Rank]]/9906756)*0.05</f>
        <v>7.0154145312552365E-6</v>
      </c>
      <c r="N1391" s="1">
        <f>IF(arithmetic_underlying_cor_CSD__2[[#This Row],[p1p2]]&lt;arithmetic_underlying_cor_CSD__2[[#This Row],[Benjamini]],1,0)</f>
        <v>1</v>
      </c>
    </row>
    <row r="1392" spans="1:14" x14ac:dyDescent="0.35">
      <c r="A1392" s="1" t="s">
        <v>411</v>
      </c>
      <c r="B1392" s="1" t="s">
        <v>231</v>
      </c>
      <c r="C1392" s="1">
        <v>-0.26464146043199999</v>
      </c>
      <c r="D1392" s="1">
        <v>0.21976930945299999</v>
      </c>
      <c r="E1392" s="1" t="s">
        <v>32</v>
      </c>
      <c r="F1392" s="1">
        <v>0.21976930945299999</v>
      </c>
      <c r="G1392" s="1">
        <f>ABS(arithmetic_underlying_cor_CSD__2[[#This Row],[rho_BP]])*SQRT(139-2)/SQRT(1-ABS(arithmetic_underlying_cor_CSD__2[[#This Row],[rho_BP]])^2)</f>
        <v>3.212069178734938</v>
      </c>
      <c r="H1392" s="1">
        <f>ABS(arithmetic_underlying_cor_CSD__2[[#This Row],[rho_ctrl]])*SQRT(201-2)/SQRT(1-ABS(arithmetic_underlying_cor_CSD__2[[#This Row],[rho_ctrl]])^2)</f>
        <v>3.1779218726732368</v>
      </c>
      <c r="I1392" s="1">
        <f xml:space="preserve"> _xlfn.T.DIST.2T(arithmetic_underlying_cor_CSD__2[[#This Row],[t1]],139-2)</f>
        <v>1.6426365756897665E-3</v>
      </c>
      <c r="J1392" s="1">
        <f xml:space="preserve"> _xlfn.T.DIST.2T(arithmetic_underlying_cor_CSD__2[[#This Row],[t2]],201-2)</f>
        <v>1.7200071835626123E-3</v>
      </c>
      <c r="K1392" s="1">
        <f>arithmetic_underlying_cor_CSD__2[[#This Row],[p1]]*arithmetic_underlying_cor_CSD__2[[#This Row],[p2]]</f>
        <v>2.8253467101690891E-6</v>
      </c>
      <c r="L1392" s="1">
        <v>1391</v>
      </c>
      <c r="M1392" s="1">
        <f>(arithmetic_underlying_cor_CSD__2[[#This Row],[Rank]]/9906756)*0.05</f>
        <v>7.0204615920690895E-6</v>
      </c>
      <c r="N1392" s="1">
        <f>IF(arithmetic_underlying_cor_CSD__2[[#This Row],[p1p2]]&lt;arithmetic_underlying_cor_CSD__2[[#This Row],[Benjamini]],1,0)</f>
        <v>1</v>
      </c>
    </row>
    <row r="1393" spans="1:14" x14ac:dyDescent="0.35">
      <c r="A1393" s="1" t="s">
        <v>231</v>
      </c>
      <c r="B1393" s="1" t="s">
        <v>411</v>
      </c>
      <c r="C1393" s="1">
        <v>-0.26464146043199999</v>
      </c>
      <c r="D1393" s="1">
        <v>0.21976930945299999</v>
      </c>
      <c r="E1393" s="1" t="s">
        <v>32</v>
      </c>
      <c r="F1393" s="1">
        <v>0.21976930945299999</v>
      </c>
      <c r="G1393" s="1">
        <f>ABS(arithmetic_underlying_cor_CSD__2[[#This Row],[rho_BP]])*SQRT(139-2)/SQRT(1-ABS(arithmetic_underlying_cor_CSD__2[[#This Row],[rho_BP]])^2)</f>
        <v>3.212069178734938</v>
      </c>
      <c r="H1393" s="1">
        <f>ABS(arithmetic_underlying_cor_CSD__2[[#This Row],[rho_ctrl]])*SQRT(201-2)/SQRT(1-ABS(arithmetic_underlying_cor_CSD__2[[#This Row],[rho_ctrl]])^2)</f>
        <v>3.1779218726732368</v>
      </c>
      <c r="I1393" s="1">
        <f xml:space="preserve"> _xlfn.T.DIST.2T(arithmetic_underlying_cor_CSD__2[[#This Row],[t1]],139-2)</f>
        <v>1.6426365756897665E-3</v>
      </c>
      <c r="J1393" s="1">
        <f xml:space="preserve"> _xlfn.T.DIST.2T(arithmetic_underlying_cor_CSD__2[[#This Row],[t2]],201-2)</f>
        <v>1.7200071835626123E-3</v>
      </c>
      <c r="K1393" s="1">
        <f>arithmetic_underlying_cor_CSD__2[[#This Row],[p1]]*arithmetic_underlying_cor_CSD__2[[#This Row],[p2]]</f>
        <v>2.8253467101690891E-6</v>
      </c>
      <c r="L1393" s="1">
        <v>1392</v>
      </c>
      <c r="M1393" s="1">
        <f>(arithmetic_underlying_cor_CSD__2[[#This Row],[Rank]]/9906756)*0.05</f>
        <v>7.0255086528829416E-6</v>
      </c>
      <c r="N1393" s="1">
        <f>IF(arithmetic_underlying_cor_CSD__2[[#This Row],[p1p2]]&lt;arithmetic_underlying_cor_CSD__2[[#This Row],[Benjamini]],1,0)</f>
        <v>1</v>
      </c>
    </row>
    <row r="1394" spans="1:14" x14ac:dyDescent="0.35">
      <c r="A1394" s="1" t="s">
        <v>757</v>
      </c>
      <c r="B1394" s="1" t="s">
        <v>474</v>
      </c>
      <c r="C1394" s="1">
        <v>-0.212656576259</v>
      </c>
      <c r="D1394" s="1">
        <v>0.25625480597</v>
      </c>
      <c r="E1394" s="1" t="s">
        <v>32</v>
      </c>
      <c r="F1394" s="1">
        <v>-0.212656576259</v>
      </c>
      <c r="G1394" s="1">
        <f>ABS(arithmetic_underlying_cor_CSD__2[[#This Row],[rho_BP]])*SQRT(139-2)/SQRT(1-ABS(arithmetic_underlying_cor_CSD__2[[#This Row],[rho_BP]])^2)</f>
        <v>2.547346865609013</v>
      </c>
      <c r="H1394" s="1">
        <f>ABS(arithmetic_underlying_cor_CSD__2[[#This Row],[rho_ctrl]])*SQRT(201-2)/SQRT(1-ABS(arithmetic_underlying_cor_CSD__2[[#This Row],[rho_ctrl]])^2)</f>
        <v>3.7397933332288558</v>
      </c>
      <c r="I1394" s="1">
        <f xml:space="preserve"> _xlfn.T.DIST.2T(arithmetic_underlying_cor_CSD__2[[#This Row],[t1]],139-2)</f>
        <v>1.1958706727267012E-2</v>
      </c>
      <c r="J1394" s="1">
        <f xml:space="preserve"> _xlfn.T.DIST.2T(arithmetic_underlying_cor_CSD__2[[#This Row],[t2]],201-2)</f>
        <v>2.4076984537460688E-4</v>
      </c>
      <c r="K1394" s="1">
        <f>arithmetic_underlying_cor_CSD__2[[#This Row],[p1]]*arithmetic_underlying_cor_CSD__2[[#This Row],[p2]]</f>
        <v>2.8792959696043493E-6</v>
      </c>
      <c r="L1394" s="1">
        <v>1393</v>
      </c>
      <c r="M1394" s="1">
        <f>(arithmetic_underlying_cor_CSD__2[[#This Row],[Rank]]/9906756)*0.05</f>
        <v>7.0305557136967954E-6</v>
      </c>
      <c r="N1394" s="1">
        <f>IF(arithmetic_underlying_cor_CSD__2[[#This Row],[p1p2]]&lt;arithmetic_underlying_cor_CSD__2[[#This Row],[Benjamini]],1,0)</f>
        <v>1</v>
      </c>
    </row>
    <row r="1395" spans="1:14" x14ac:dyDescent="0.35">
      <c r="A1395" s="1" t="s">
        <v>474</v>
      </c>
      <c r="B1395" s="1" t="s">
        <v>757</v>
      </c>
      <c r="C1395" s="1">
        <v>-0.212656576259</v>
      </c>
      <c r="D1395" s="1">
        <v>0.25625480597</v>
      </c>
      <c r="E1395" s="1" t="s">
        <v>32</v>
      </c>
      <c r="F1395" s="1">
        <v>-0.212656576259</v>
      </c>
      <c r="G1395" s="1">
        <f>ABS(arithmetic_underlying_cor_CSD__2[[#This Row],[rho_BP]])*SQRT(139-2)/SQRT(1-ABS(arithmetic_underlying_cor_CSD__2[[#This Row],[rho_BP]])^2)</f>
        <v>2.547346865609013</v>
      </c>
      <c r="H1395" s="1">
        <f>ABS(arithmetic_underlying_cor_CSD__2[[#This Row],[rho_ctrl]])*SQRT(201-2)/SQRT(1-ABS(arithmetic_underlying_cor_CSD__2[[#This Row],[rho_ctrl]])^2)</f>
        <v>3.7397933332288558</v>
      </c>
      <c r="I1395" s="1">
        <f xml:space="preserve"> _xlfn.T.DIST.2T(arithmetic_underlying_cor_CSD__2[[#This Row],[t1]],139-2)</f>
        <v>1.1958706727267012E-2</v>
      </c>
      <c r="J1395" s="1">
        <f xml:space="preserve"> _xlfn.T.DIST.2T(arithmetic_underlying_cor_CSD__2[[#This Row],[t2]],201-2)</f>
        <v>2.4076984537460688E-4</v>
      </c>
      <c r="K1395" s="1">
        <f>arithmetic_underlying_cor_CSD__2[[#This Row],[p1]]*arithmetic_underlying_cor_CSD__2[[#This Row],[p2]]</f>
        <v>2.8792959696043493E-6</v>
      </c>
      <c r="L1395" s="1">
        <v>1394</v>
      </c>
      <c r="M1395" s="1">
        <f>(arithmetic_underlying_cor_CSD__2[[#This Row],[Rank]]/9906756)*0.05</f>
        <v>7.0356027745106467E-6</v>
      </c>
      <c r="N1395" s="1">
        <f>IF(arithmetic_underlying_cor_CSD__2[[#This Row],[p1p2]]&lt;arithmetic_underlying_cor_CSD__2[[#This Row],[Benjamini]],1,0)</f>
        <v>1</v>
      </c>
    </row>
    <row r="1396" spans="1:14" x14ac:dyDescent="0.35">
      <c r="A1396" s="1" t="s">
        <v>687</v>
      </c>
      <c r="B1396" s="1" t="s">
        <v>77</v>
      </c>
      <c r="C1396" s="1">
        <v>0.239011001439</v>
      </c>
      <c r="D1396" s="1">
        <v>-0.23873558507500001</v>
      </c>
      <c r="E1396" s="1" t="s">
        <v>32</v>
      </c>
      <c r="F1396" s="1">
        <v>-0.23873558507500001</v>
      </c>
      <c r="G1396" s="1">
        <f>ABS(arithmetic_underlying_cor_CSD__2[[#This Row],[rho_BP]])*SQRT(139-2)/SQRT(1-ABS(arithmetic_underlying_cor_CSD__2[[#This Row],[rho_BP]])^2)</f>
        <v>2.8810540416402084</v>
      </c>
      <c r="H1396" s="1">
        <f>ABS(arithmetic_underlying_cor_CSD__2[[#This Row],[rho_ctrl]])*SQRT(201-2)/SQRT(1-ABS(arithmetic_underlying_cor_CSD__2[[#This Row],[rho_ctrl]])^2)</f>
        <v>3.4680601790828329</v>
      </c>
      <c r="I1396" s="1">
        <f xml:space="preserve"> _xlfn.T.DIST.2T(arithmetic_underlying_cor_CSD__2[[#This Row],[t1]],139-2)</f>
        <v>4.6020949659437748E-3</v>
      </c>
      <c r="J1396" s="1">
        <f xml:space="preserve"> _xlfn.T.DIST.2T(arithmetic_underlying_cor_CSD__2[[#This Row],[t2]],201-2)</f>
        <v>6.424305663508185E-4</v>
      </c>
      <c r="K1396" s="1">
        <f>arithmetic_underlying_cor_CSD__2[[#This Row],[p1]]*arithmetic_underlying_cor_CSD__2[[#This Row],[p2]]</f>
        <v>2.9565264753715099E-6</v>
      </c>
      <c r="L1396" s="1">
        <v>1395</v>
      </c>
      <c r="M1396" s="1">
        <f>(arithmetic_underlying_cor_CSD__2[[#This Row],[Rank]]/9906756)*0.05</f>
        <v>7.0406498353245005E-6</v>
      </c>
      <c r="N1396" s="1">
        <f>IF(arithmetic_underlying_cor_CSD__2[[#This Row],[p1p2]]&lt;arithmetic_underlying_cor_CSD__2[[#This Row],[Benjamini]],1,0)</f>
        <v>1</v>
      </c>
    </row>
    <row r="1397" spans="1:14" x14ac:dyDescent="0.35">
      <c r="A1397" s="1" t="s">
        <v>77</v>
      </c>
      <c r="B1397" s="1" t="s">
        <v>687</v>
      </c>
      <c r="C1397" s="1">
        <v>0.239011001439</v>
      </c>
      <c r="D1397" s="1">
        <v>-0.23873558507500001</v>
      </c>
      <c r="E1397" s="1" t="s">
        <v>32</v>
      </c>
      <c r="F1397" s="1">
        <v>-0.23873558507500001</v>
      </c>
      <c r="G1397" s="1">
        <f>ABS(arithmetic_underlying_cor_CSD__2[[#This Row],[rho_BP]])*SQRT(139-2)/SQRT(1-ABS(arithmetic_underlying_cor_CSD__2[[#This Row],[rho_BP]])^2)</f>
        <v>2.8810540416402084</v>
      </c>
      <c r="H1397" s="1">
        <f>ABS(arithmetic_underlying_cor_CSD__2[[#This Row],[rho_ctrl]])*SQRT(201-2)/SQRT(1-ABS(arithmetic_underlying_cor_CSD__2[[#This Row],[rho_ctrl]])^2)</f>
        <v>3.4680601790828329</v>
      </c>
      <c r="I1397" s="1">
        <f xml:space="preserve"> _xlfn.T.DIST.2T(arithmetic_underlying_cor_CSD__2[[#This Row],[t1]],139-2)</f>
        <v>4.6020949659437748E-3</v>
      </c>
      <c r="J1397" s="1">
        <f xml:space="preserve"> _xlfn.T.DIST.2T(arithmetic_underlying_cor_CSD__2[[#This Row],[t2]],201-2)</f>
        <v>6.424305663508185E-4</v>
      </c>
      <c r="K1397" s="1">
        <f>arithmetic_underlying_cor_CSD__2[[#This Row],[p1]]*arithmetic_underlying_cor_CSD__2[[#This Row],[p2]]</f>
        <v>2.9565264753715099E-6</v>
      </c>
      <c r="L1397" s="1">
        <v>1396</v>
      </c>
      <c r="M1397" s="1">
        <f>(arithmetic_underlying_cor_CSD__2[[#This Row],[Rank]]/9906756)*0.05</f>
        <v>7.0456968961383526E-6</v>
      </c>
      <c r="N1397" s="1">
        <f>IF(arithmetic_underlying_cor_CSD__2[[#This Row],[p1p2]]&lt;arithmetic_underlying_cor_CSD__2[[#This Row],[Benjamini]],1,0)</f>
        <v>1</v>
      </c>
    </row>
    <row r="1398" spans="1:14" x14ac:dyDescent="0.35">
      <c r="A1398" s="1" t="s">
        <v>359</v>
      </c>
      <c r="B1398" s="1" t="s">
        <v>390</v>
      </c>
      <c r="C1398" s="1">
        <v>-0.236291388489</v>
      </c>
      <c r="D1398" s="1">
        <v>0.24056417910399999</v>
      </c>
      <c r="E1398" s="1" t="s">
        <v>32</v>
      </c>
      <c r="F1398" s="1">
        <v>-0.236291388489</v>
      </c>
      <c r="G1398" s="1">
        <f>ABS(arithmetic_underlying_cor_CSD__2[[#This Row],[rho_BP]])*SQRT(139-2)/SQRT(1-ABS(arithmetic_underlying_cor_CSD__2[[#This Row],[rho_BP]])^2)</f>
        <v>2.8463212290548459</v>
      </c>
      <c r="H1398" s="1">
        <f>ABS(arithmetic_underlying_cor_CSD__2[[#This Row],[rho_ctrl]])*SQRT(201-2)/SQRT(1-ABS(arithmetic_underlying_cor_CSD__2[[#This Row],[rho_ctrl]])^2)</f>
        <v>3.4962488821687003</v>
      </c>
      <c r="I1398" s="1">
        <f xml:space="preserve"> _xlfn.T.DIST.2T(arithmetic_underlying_cor_CSD__2[[#This Row],[t1]],139-2)</f>
        <v>5.1031754846555749E-3</v>
      </c>
      <c r="J1398" s="1">
        <f xml:space="preserve"> _xlfn.T.DIST.2T(arithmetic_underlying_cor_CSD__2[[#This Row],[t2]],201-2)</f>
        <v>5.8177467140016188E-4</v>
      </c>
      <c r="K1398" s="1">
        <f>arithmetic_underlying_cor_CSD__2[[#This Row],[p1]]*arithmetic_underlying_cor_CSD__2[[#This Row],[p2]]</f>
        <v>2.9688982406828589E-6</v>
      </c>
      <c r="L1398" s="1">
        <v>1397</v>
      </c>
      <c r="M1398" s="1">
        <f>(arithmetic_underlying_cor_CSD__2[[#This Row],[Rank]]/9906756)*0.05</f>
        <v>7.0507439569522055E-6</v>
      </c>
      <c r="N1398" s="1">
        <f>IF(arithmetic_underlying_cor_CSD__2[[#This Row],[p1p2]]&lt;arithmetic_underlying_cor_CSD__2[[#This Row],[Benjamini]],1,0)</f>
        <v>1</v>
      </c>
    </row>
    <row r="1399" spans="1:14" x14ac:dyDescent="0.35">
      <c r="A1399" s="1" t="s">
        <v>390</v>
      </c>
      <c r="B1399" s="1" t="s">
        <v>359</v>
      </c>
      <c r="C1399" s="1">
        <v>-0.236291388489</v>
      </c>
      <c r="D1399" s="1">
        <v>0.24056417910399999</v>
      </c>
      <c r="E1399" s="1" t="s">
        <v>32</v>
      </c>
      <c r="F1399" s="1">
        <v>-0.236291388489</v>
      </c>
      <c r="G1399" s="1">
        <f>ABS(arithmetic_underlying_cor_CSD__2[[#This Row],[rho_BP]])*SQRT(139-2)/SQRT(1-ABS(arithmetic_underlying_cor_CSD__2[[#This Row],[rho_BP]])^2)</f>
        <v>2.8463212290548459</v>
      </c>
      <c r="H1399" s="1">
        <f>ABS(arithmetic_underlying_cor_CSD__2[[#This Row],[rho_ctrl]])*SQRT(201-2)/SQRT(1-ABS(arithmetic_underlying_cor_CSD__2[[#This Row],[rho_ctrl]])^2)</f>
        <v>3.4962488821687003</v>
      </c>
      <c r="I1399" s="1">
        <f xml:space="preserve"> _xlfn.T.DIST.2T(arithmetic_underlying_cor_CSD__2[[#This Row],[t1]],139-2)</f>
        <v>5.1031754846555749E-3</v>
      </c>
      <c r="J1399" s="1">
        <f xml:space="preserve"> _xlfn.T.DIST.2T(arithmetic_underlying_cor_CSD__2[[#This Row],[t2]],201-2)</f>
        <v>5.8177467140016188E-4</v>
      </c>
      <c r="K1399" s="1">
        <f>arithmetic_underlying_cor_CSD__2[[#This Row],[p1]]*arithmetic_underlying_cor_CSD__2[[#This Row],[p2]]</f>
        <v>2.9688982406828589E-6</v>
      </c>
      <c r="L1399" s="1">
        <v>1398</v>
      </c>
      <c r="M1399" s="1">
        <f>(arithmetic_underlying_cor_CSD__2[[#This Row],[Rank]]/9906756)*0.05</f>
        <v>7.0557910177660585E-6</v>
      </c>
      <c r="N1399" s="1">
        <f>IF(arithmetic_underlying_cor_CSD__2[[#This Row],[p1p2]]&lt;arithmetic_underlying_cor_CSD__2[[#This Row],[Benjamini]],1,0)</f>
        <v>1</v>
      </c>
    </row>
    <row r="1400" spans="1:14" x14ac:dyDescent="0.35">
      <c r="A1400" s="1" t="s">
        <v>544</v>
      </c>
      <c r="B1400" s="1" t="s">
        <v>634</v>
      </c>
      <c r="C1400" s="1">
        <v>-0.25550964561200001</v>
      </c>
      <c r="D1400" s="1">
        <v>0.22453399701499999</v>
      </c>
      <c r="E1400" s="1" t="s">
        <v>32</v>
      </c>
      <c r="F1400" s="1">
        <v>0.22453399701499999</v>
      </c>
      <c r="G1400" s="1">
        <f>ABS(arithmetic_underlying_cor_CSD__2[[#This Row],[rho_BP]])*SQRT(139-2)/SQRT(1-ABS(arithmetic_underlying_cor_CSD__2[[#This Row],[rho_BP]])^2)</f>
        <v>3.0933425727841688</v>
      </c>
      <c r="H1400" s="1">
        <f>ABS(arithmetic_underlying_cor_CSD__2[[#This Row],[rho_ctrl]])*SQRT(201-2)/SQRT(1-ABS(arithmetic_underlying_cor_CSD__2[[#This Row],[rho_ctrl]])^2)</f>
        <v>3.2504376572069758</v>
      </c>
      <c r="I1400" s="1">
        <f xml:space="preserve"> _xlfn.T.DIST.2T(arithmetic_underlying_cor_CSD__2[[#This Row],[t1]],139-2)</f>
        <v>2.3992413886174332E-3</v>
      </c>
      <c r="J1400" s="1">
        <f xml:space="preserve"> _xlfn.T.DIST.2T(arithmetic_underlying_cor_CSD__2[[#This Row],[t2]],201-2)</f>
        <v>1.3530589357523455E-3</v>
      </c>
      <c r="K1400" s="1">
        <f>arithmetic_underlying_cor_CSD__2[[#This Row],[p1]]*arithmetic_underlying_cor_CSD__2[[#This Row],[p2]]</f>
        <v>3.2463149998956836E-6</v>
      </c>
      <c r="L1400" s="1">
        <v>1399</v>
      </c>
      <c r="M1400" s="1">
        <f>(arithmetic_underlying_cor_CSD__2[[#This Row],[Rank]]/9906756)*0.05</f>
        <v>7.0608380785799106E-6</v>
      </c>
      <c r="N1400" s="1">
        <f>IF(arithmetic_underlying_cor_CSD__2[[#This Row],[p1p2]]&lt;arithmetic_underlying_cor_CSD__2[[#This Row],[Benjamini]],1,0)</f>
        <v>1</v>
      </c>
    </row>
    <row r="1401" spans="1:14" x14ac:dyDescent="0.35">
      <c r="A1401" s="1" t="s">
        <v>634</v>
      </c>
      <c r="B1401" s="1" t="s">
        <v>544</v>
      </c>
      <c r="C1401" s="1">
        <v>-0.25550964561200001</v>
      </c>
      <c r="D1401" s="1">
        <v>0.22453399701499999</v>
      </c>
      <c r="E1401" s="1" t="s">
        <v>32</v>
      </c>
      <c r="F1401" s="1">
        <v>0.22453399701499999</v>
      </c>
      <c r="G1401" s="1">
        <f>ABS(arithmetic_underlying_cor_CSD__2[[#This Row],[rho_BP]])*SQRT(139-2)/SQRT(1-ABS(arithmetic_underlying_cor_CSD__2[[#This Row],[rho_BP]])^2)</f>
        <v>3.0933425727841688</v>
      </c>
      <c r="H1401" s="1">
        <f>ABS(arithmetic_underlying_cor_CSD__2[[#This Row],[rho_ctrl]])*SQRT(201-2)/SQRT(1-ABS(arithmetic_underlying_cor_CSD__2[[#This Row],[rho_ctrl]])^2)</f>
        <v>3.2504376572069758</v>
      </c>
      <c r="I1401" s="1">
        <f xml:space="preserve"> _xlfn.T.DIST.2T(arithmetic_underlying_cor_CSD__2[[#This Row],[t1]],139-2)</f>
        <v>2.3992413886174332E-3</v>
      </c>
      <c r="J1401" s="1">
        <f xml:space="preserve"> _xlfn.T.DIST.2T(arithmetic_underlying_cor_CSD__2[[#This Row],[t2]],201-2)</f>
        <v>1.3530589357523455E-3</v>
      </c>
      <c r="K1401" s="1">
        <f>arithmetic_underlying_cor_CSD__2[[#This Row],[p1]]*arithmetic_underlying_cor_CSD__2[[#This Row],[p2]]</f>
        <v>3.2463149998956836E-6</v>
      </c>
      <c r="L1401" s="1">
        <v>1400</v>
      </c>
      <c r="M1401" s="1">
        <f>(arithmetic_underlying_cor_CSD__2[[#This Row],[Rank]]/9906756)*0.05</f>
        <v>7.0658851393937644E-6</v>
      </c>
      <c r="N1401" s="1">
        <f>IF(arithmetic_underlying_cor_CSD__2[[#This Row],[p1p2]]&lt;arithmetic_underlying_cor_CSD__2[[#This Row],[Benjamini]],1,0)</f>
        <v>1</v>
      </c>
    </row>
    <row r="1402" spans="1:14" x14ac:dyDescent="0.35">
      <c r="A1402" s="1" t="s">
        <v>397</v>
      </c>
      <c r="B1402" s="1" t="s">
        <v>398</v>
      </c>
      <c r="C1402" s="1">
        <v>-0.23188714388500001</v>
      </c>
      <c r="D1402" s="1">
        <v>0.24165182587100001</v>
      </c>
      <c r="E1402" s="1" t="s">
        <v>32</v>
      </c>
      <c r="F1402" s="1">
        <v>-0.23188714388500001</v>
      </c>
      <c r="G1402" s="1">
        <f>ABS(arithmetic_underlying_cor_CSD__2[[#This Row],[rho_BP]])*SQRT(139-2)/SQRT(1-ABS(arithmetic_underlying_cor_CSD__2[[#This Row],[rho_BP]])^2)</f>
        <v>2.7902233999406949</v>
      </c>
      <c r="H1402" s="1">
        <f>ABS(arithmetic_underlying_cor_CSD__2[[#This Row],[rho_ctrl]])*SQRT(201-2)/SQRT(1-ABS(arithmetic_underlying_cor_CSD__2[[#This Row],[rho_ctrl]])^2)</f>
        <v>3.5130342234965961</v>
      </c>
      <c r="I1402" s="1">
        <f xml:space="preserve"> _xlfn.T.DIST.2T(arithmetic_underlying_cor_CSD__2[[#This Row],[t1]],139-2)</f>
        <v>6.0186261189057472E-3</v>
      </c>
      <c r="J1402" s="1">
        <f xml:space="preserve"> _xlfn.T.DIST.2T(arithmetic_underlying_cor_CSD__2[[#This Row],[t2]],201-2)</f>
        <v>5.4825275204525739E-4</v>
      </c>
      <c r="K1402" s="1">
        <f>arithmetic_underlying_cor_CSD__2[[#This Row],[p1]]*arithmetic_underlying_cor_CSD__2[[#This Row],[p2]]</f>
        <v>3.2997283332215424E-6</v>
      </c>
      <c r="L1402" s="1">
        <v>1401</v>
      </c>
      <c r="M1402" s="1">
        <f>(arithmetic_underlying_cor_CSD__2[[#This Row],[Rank]]/9906756)*0.05</f>
        <v>7.0709322002076157E-6</v>
      </c>
      <c r="N1402" s="1">
        <f>IF(arithmetic_underlying_cor_CSD__2[[#This Row],[p1p2]]&lt;arithmetic_underlying_cor_CSD__2[[#This Row],[Benjamini]],1,0)</f>
        <v>1</v>
      </c>
    </row>
    <row r="1403" spans="1:14" x14ac:dyDescent="0.35">
      <c r="A1403" s="1" t="s">
        <v>398</v>
      </c>
      <c r="B1403" s="1" t="s">
        <v>397</v>
      </c>
      <c r="C1403" s="1">
        <v>-0.23188714388500001</v>
      </c>
      <c r="D1403" s="1">
        <v>0.24165182587100001</v>
      </c>
      <c r="E1403" s="1" t="s">
        <v>32</v>
      </c>
      <c r="F1403" s="1">
        <v>-0.23188714388500001</v>
      </c>
      <c r="G1403" s="1">
        <f>ABS(arithmetic_underlying_cor_CSD__2[[#This Row],[rho_BP]])*SQRT(139-2)/SQRT(1-ABS(arithmetic_underlying_cor_CSD__2[[#This Row],[rho_BP]])^2)</f>
        <v>2.7902233999406949</v>
      </c>
      <c r="H1403" s="1">
        <f>ABS(arithmetic_underlying_cor_CSD__2[[#This Row],[rho_ctrl]])*SQRT(201-2)/SQRT(1-ABS(arithmetic_underlying_cor_CSD__2[[#This Row],[rho_ctrl]])^2)</f>
        <v>3.5130342234965961</v>
      </c>
      <c r="I1403" s="1">
        <f xml:space="preserve"> _xlfn.T.DIST.2T(arithmetic_underlying_cor_CSD__2[[#This Row],[t1]],139-2)</f>
        <v>6.0186261189057472E-3</v>
      </c>
      <c r="J1403" s="1">
        <f xml:space="preserve"> _xlfn.T.DIST.2T(arithmetic_underlying_cor_CSD__2[[#This Row],[t2]],201-2)</f>
        <v>5.4825275204525739E-4</v>
      </c>
      <c r="K1403" s="1">
        <f>arithmetic_underlying_cor_CSD__2[[#This Row],[p1]]*arithmetic_underlying_cor_CSD__2[[#This Row],[p2]]</f>
        <v>3.2997283332215424E-6</v>
      </c>
      <c r="L1403" s="1">
        <v>1402</v>
      </c>
      <c r="M1403" s="1">
        <f>(arithmetic_underlying_cor_CSD__2[[#This Row],[Rank]]/9906756)*0.05</f>
        <v>7.0759792610214695E-6</v>
      </c>
      <c r="N1403" s="1">
        <f>IF(arithmetic_underlying_cor_CSD__2[[#This Row],[p1p2]]&lt;arithmetic_underlying_cor_CSD__2[[#This Row],[Benjamini]],1,0)</f>
        <v>1</v>
      </c>
    </row>
    <row r="1404" spans="1:14" x14ac:dyDescent="0.35">
      <c r="A1404" s="1" t="s">
        <v>677</v>
      </c>
      <c r="B1404" s="1" t="s">
        <v>678</v>
      </c>
      <c r="C1404" s="1">
        <v>-0.26494368920900002</v>
      </c>
      <c r="D1404" s="1">
        <v>0.21513020298499999</v>
      </c>
      <c r="E1404" s="1" t="s">
        <v>32</v>
      </c>
      <c r="F1404" s="1">
        <v>0.21513020298499999</v>
      </c>
      <c r="G1404" s="1">
        <f>ABS(arithmetic_underlying_cor_CSD__2[[#This Row],[rho_BP]])*SQRT(139-2)/SQRT(1-ABS(arithmetic_underlying_cor_CSD__2[[#This Row],[rho_BP]])^2)</f>
        <v>3.2160142269634688</v>
      </c>
      <c r="H1404" s="1">
        <f>ABS(arithmetic_underlying_cor_CSD__2[[#This Row],[rho_ctrl]])*SQRT(201-2)/SQRT(1-ABS(arithmetic_underlying_cor_CSD__2[[#This Row],[rho_ctrl]])^2)</f>
        <v>3.1075470211824596</v>
      </c>
      <c r="I1404" s="1">
        <f xml:space="preserve"> _xlfn.T.DIST.2T(arithmetic_underlying_cor_CSD__2[[#This Row],[t1]],139-2)</f>
        <v>1.6218004832845242E-3</v>
      </c>
      <c r="J1404" s="1">
        <f xml:space="preserve"> _xlfn.T.DIST.2T(arithmetic_underlying_cor_CSD__2[[#This Row],[t2]],201-2)</f>
        <v>2.1624291329400322E-3</v>
      </c>
      <c r="K1404" s="1">
        <f>arithmetic_underlying_cor_CSD__2[[#This Row],[p1]]*arithmetic_underlying_cor_CSD__2[[#This Row],[p2]]</f>
        <v>3.5070286128706788E-6</v>
      </c>
      <c r="L1404" s="1">
        <v>1403</v>
      </c>
      <c r="M1404" s="1">
        <f>(arithmetic_underlying_cor_CSD__2[[#This Row],[Rank]]/9906756)*0.05</f>
        <v>7.0810263218353216E-6</v>
      </c>
      <c r="N1404" s="1">
        <f>IF(arithmetic_underlying_cor_CSD__2[[#This Row],[p1p2]]&lt;arithmetic_underlying_cor_CSD__2[[#This Row],[Benjamini]],1,0)</f>
        <v>1</v>
      </c>
    </row>
    <row r="1405" spans="1:14" x14ac:dyDescent="0.35">
      <c r="A1405" s="1" t="s">
        <v>678</v>
      </c>
      <c r="B1405" s="1" t="s">
        <v>677</v>
      </c>
      <c r="C1405" s="1">
        <v>-0.26494368920900002</v>
      </c>
      <c r="D1405" s="1">
        <v>0.21513020298499999</v>
      </c>
      <c r="E1405" s="1" t="s">
        <v>32</v>
      </c>
      <c r="F1405" s="1">
        <v>0.21513020298499999</v>
      </c>
      <c r="G1405" s="1">
        <f>ABS(arithmetic_underlying_cor_CSD__2[[#This Row],[rho_BP]])*SQRT(139-2)/SQRT(1-ABS(arithmetic_underlying_cor_CSD__2[[#This Row],[rho_BP]])^2)</f>
        <v>3.2160142269634688</v>
      </c>
      <c r="H1405" s="1">
        <f>ABS(arithmetic_underlying_cor_CSD__2[[#This Row],[rho_ctrl]])*SQRT(201-2)/SQRT(1-ABS(arithmetic_underlying_cor_CSD__2[[#This Row],[rho_ctrl]])^2)</f>
        <v>3.1075470211824596</v>
      </c>
      <c r="I1405" s="1">
        <f xml:space="preserve"> _xlfn.T.DIST.2T(arithmetic_underlying_cor_CSD__2[[#This Row],[t1]],139-2)</f>
        <v>1.6218004832845242E-3</v>
      </c>
      <c r="J1405" s="1">
        <f xml:space="preserve"> _xlfn.T.DIST.2T(arithmetic_underlying_cor_CSD__2[[#This Row],[t2]],201-2)</f>
        <v>2.1624291329400322E-3</v>
      </c>
      <c r="K1405" s="1">
        <f>arithmetic_underlying_cor_CSD__2[[#This Row],[p1]]*arithmetic_underlying_cor_CSD__2[[#This Row],[p2]]</f>
        <v>3.5070286128706788E-6</v>
      </c>
      <c r="L1405" s="1">
        <v>1404</v>
      </c>
      <c r="M1405" s="1">
        <f>(arithmetic_underlying_cor_CSD__2[[#This Row],[Rank]]/9906756)*0.05</f>
        <v>7.0860733826491745E-6</v>
      </c>
      <c r="N1405" s="1">
        <f>IF(arithmetic_underlying_cor_CSD__2[[#This Row],[p1p2]]&lt;arithmetic_underlying_cor_CSD__2[[#This Row],[Benjamini]],1,0)</f>
        <v>1</v>
      </c>
    </row>
    <row r="1406" spans="1:14" x14ac:dyDescent="0.35">
      <c r="A1406" s="1" t="s">
        <v>417</v>
      </c>
      <c r="B1406" s="1" t="s">
        <v>20</v>
      </c>
      <c r="C1406" s="1">
        <v>-0.21605460503599999</v>
      </c>
      <c r="D1406" s="1">
        <v>0.250409303483</v>
      </c>
      <c r="E1406" s="1" t="s">
        <v>32</v>
      </c>
      <c r="F1406" s="1">
        <v>-0.21605460503599999</v>
      </c>
      <c r="G1406" s="1">
        <f>ABS(arithmetic_underlying_cor_CSD__2[[#This Row],[rho_BP]])*SQRT(139-2)/SQRT(1-ABS(arithmetic_underlying_cor_CSD__2[[#This Row],[rho_BP]])^2)</f>
        <v>2.5900274443575628</v>
      </c>
      <c r="H1406" s="1">
        <f>ABS(arithmetic_underlying_cor_CSD__2[[#This Row],[rho_ctrl]])*SQRT(201-2)/SQRT(1-ABS(arithmetic_underlying_cor_CSD__2[[#This Row],[rho_ctrl]])^2)</f>
        <v>3.648705458747926</v>
      </c>
      <c r="I1406" s="1">
        <f xml:space="preserve"> _xlfn.T.DIST.2T(arithmetic_underlying_cor_CSD__2[[#This Row],[t1]],139-2)</f>
        <v>1.0634371286775581E-2</v>
      </c>
      <c r="J1406" s="1">
        <f xml:space="preserve"> _xlfn.T.DIST.2T(arithmetic_underlying_cor_CSD__2[[#This Row],[t2]],201-2)</f>
        <v>3.3667157582439454E-4</v>
      </c>
      <c r="K1406" s="1">
        <f>arithmetic_underlying_cor_CSD__2[[#This Row],[p1]]*arithmetic_underlying_cor_CSD__2[[#This Row],[p2]]</f>
        <v>3.5802905390204291E-6</v>
      </c>
      <c r="L1406" s="1">
        <v>1405</v>
      </c>
      <c r="M1406" s="1">
        <f>(arithmetic_underlying_cor_CSD__2[[#This Row],[Rank]]/9906756)*0.05</f>
        <v>7.0911204434630266E-6</v>
      </c>
      <c r="N1406" s="1">
        <f>IF(arithmetic_underlying_cor_CSD__2[[#This Row],[p1p2]]&lt;arithmetic_underlying_cor_CSD__2[[#This Row],[Benjamini]],1,0)</f>
        <v>1</v>
      </c>
    </row>
    <row r="1407" spans="1:14" x14ac:dyDescent="0.35">
      <c r="A1407" s="1" t="s">
        <v>20</v>
      </c>
      <c r="B1407" s="1" t="s">
        <v>417</v>
      </c>
      <c r="C1407" s="1">
        <v>-0.21605460503599999</v>
      </c>
      <c r="D1407" s="1">
        <v>0.250409303483</v>
      </c>
      <c r="E1407" s="1" t="s">
        <v>32</v>
      </c>
      <c r="F1407" s="1">
        <v>-0.21605460503599999</v>
      </c>
      <c r="G1407" s="1">
        <f>ABS(arithmetic_underlying_cor_CSD__2[[#This Row],[rho_BP]])*SQRT(139-2)/SQRT(1-ABS(arithmetic_underlying_cor_CSD__2[[#This Row],[rho_BP]])^2)</f>
        <v>2.5900274443575628</v>
      </c>
      <c r="H1407" s="1">
        <f>ABS(arithmetic_underlying_cor_CSD__2[[#This Row],[rho_ctrl]])*SQRT(201-2)/SQRT(1-ABS(arithmetic_underlying_cor_CSD__2[[#This Row],[rho_ctrl]])^2)</f>
        <v>3.648705458747926</v>
      </c>
      <c r="I1407" s="1">
        <f xml:space="preserve"> _xlfn.T.DIST.2T(arithmetic_underlying_cor_CSD__2[[#This Row],[t1]],139-2)</f>
        <v>1.0634371286775581E-2</v>
      </c>
      <c r="J1407" s="1">
        <f xml:space="preserve"> _xlfn.T.DIST.2T(arithmetic_underlying_cor_CSD__2[[#This Row],[t2]],201-2)</f>
        <v>3.3667157582439454E-4</v>
      </c>
      <c r="K1407" s="1">
        <f>arithmetic_underlying_cor_CSD__2[[#This Row],[p1]]*arithmetic_underlying_cor_CSD__2[[#This Row],[p2]]</f>
        <v>3.5802905390204291E-6</v>
      </c>
      <c r="L1407" s="1">
        <v>1406</v>
      </c>
      <c r="M1407" s="1">
        <f>(arithmetic_underlying_cor_CSD__2[[#This Row],[Rank]]/9906756)*0.05</f>
        <v>7.0961675042768796E-6</v>
      </c>
      <c r="N1407" s="1">
        <f>IF(arithmetic_underlying_cor_CSD__2[[#This Row],[p1p2]]&lt;arithmetic_underlying_cor_CSD__2[[#This Row],[Benjamini]],1,0)</f>
        <v>1</v>
      </c>
    </row>
    <row r="1408" spans="1:14" x14ac:dyDescent="0.35">
      <c r="A1408" s="1" t="s">
        <v>74</v>
      </c>
      <c r="B1408" s="1" t="s">
        <v>389</v>
      </c>
      <c r="C1408" s="1">
        <v>0.252664539568</v>
      </c>
      <c r="D1408" s="1">
        <v>-0.224522347264</v>
      </c>
      <c r="E1408" s="1" t="s">
        <v>32</v>
      </c>
      <c r="F1408" s="1">
        <v>-0.224522347264</v>
      </c>
      <c r="G1408" s="1">
        <f>ABS(arithmetic_underlying_cor_CSD__2[[#This Row],[rho_BP]])*SQRT(139-2)/SQRT(1-ABS(arithmetic_underlying_cor_CSD__2[[#This Row],[rho_BP]])^2)</f>
        <v>3.0565351302083092</v>
      </c>
      <c r="H1408" s="1">
        <f>ABS(arithmetic_underlying_cor_CSD__2[[#This Row],[rho_ctrl]])*SQRT(201-2)/SQRT(1-ABS(arithmetic_underlying_cor_CSD__2[[#This Row],[rho_ctrl]])^2)</f>
        <v>3.2502600580205554</v>
      </c>
      <c r="I1408" s="1">
        <f xml:space="preserve"> _xlfn.T.DIST.2T(arithmetic_underlying_cor_CSD__2[[#This Row],[t1]],139-2)</f>
        <v>2.6925650165932945E-3</v>
      </c>
      <c r="J1408" s="1">
        <f xml:space="preserve"> _xlfn.T.DIST.2T(arithmetic_underlying_cor_CSD__2[[#This Row],[t2]],201-2)</f>
        <v>1.3538611974470234E-3</v>
      </c>
      <c r="K1408" s="1">
        <f>arithmetic_underlying_cor_CSD__2[[#This Row],[p1]]*arithmetic_underlying_cor_CSD__2[[#This Row],[p2]]</f>
        <v>3.6453592975689621E-6</v>
      </c>
      <c r="L1408" s="1">
        <v>1407</v>
      </c>
      <c r="M1408" s="1">
        <f>(arithmetic_underlying_cor_CSD__2[[#This Row],[Rank]]/9906756)*0.05</f>
        <v>7.1012145650907317E-6</v>
      </c>
      <c r="N1408" s="1">
        <f>IF(arithmetic_underlying_cor_CSD__2[[#This Row],[p1p2]]&lt;arithmetic_underlying_cor_CSD__2[[#This Row],[Benjamini]],1,0)</f>
        <v>1</v>
      </c>
    </row>
    <row r="1409" spans="1:14" x14ac:dyDescent="0.35">
      <c r="A1409" s="1" t="s">
        <v>389</v>
      </c>
      <c r="B1409" s="1" t="s">
        <v>74</v>
      </c>
      <c r="C1409" s="1">
        <v>0.252664539568</v>
      </c>
      <c r="D1409" s="1">
        <v>-0.224522347264</v>
      </c>
      <c r="E1409" s="1" t="s">
        <v>32</v>
      </c>
      <c r="F1409" s="1">
        <v>-0.224522347264</v>
      </c>
      <c r="G1409" s="1">
        <f>ABS(arithmetic_underlying_cor_CSD__2[[#This Row],[rho_BP]])*SQRT(139-2)/SQRT(1-ABS(arithmetic_underlying_cor_CSD__2[[#This Row],[rho_BP]])^2)</f>
        <v>3.0565351302083092</v>
      </c>
      <c r="H1409" s="1">
        <f>ABS(arithmetic_underlying_cor_CSD__2[[#This Row],[rho_ctrl]])*SQRT(201-2)/SQRT(1-ABS(arithmetic_underlying_cor_CSD__2[[#This Row],[rho_ctrl]])^2)</f>
        <v>3.2502600580205554</v>
      </c>
      <c r="I1409" s="1">
        <f xml:space="preserve"> _xlfn.T.DIST.2T(arithmetic_underlying_cor_CSD__2[[#This Row],[t1]],139-2)</f>
        <v>2.6925650165932945E-3</v>
      </c>
      <c r="J1409" s="1">
        <f xml:space="preserve"> _xlfn.T.DIST.2T(arithmetic_underlying_cor_CSD__2[[#This Row],[t2]],201-2)</f>
        <v>1.3538611974470234E-3</v>
      </c>
      <c r="K1409" s="1">
        <f>arithmetic_underlying_cor_CSD__2[[#This Row],[p1]]*arithmetic_underlying_cor_CSD__2[[#This Row],[p2]]</f>
        <v>3.6453592975689621E-6</v>
      </c>
      <c r="L1409" s="1">
        <v>1408</v>
      </c>
      <c r="M1409" s="1">
        <f>(arithmetic_underlying_cor_CSD__2[[#This Row],[Rank]]/9906756)*0.05</f>
        <v>7.1062616259045847E-6</v>
      </c>
      <c r="N1409" s="1">
        <f>IF(arithmetic_underlying_cor_CSD__2[[#This Row],[p1p2]]&lt;arithmetic_underlying_cor_CSD__2[[#This Row],[Benjamini]],1,0)</f>
        <v>1</v>
      </c>
    </row>
    <row r="1410" spans="1:14" x14ac:dyDescent="0.35">
      <c r="A1410" s="1" t="s">
        <v>544</v>
      </c>
      <c r="B1410" s="1" t="s">
        <v>635</v>
      </c>
      <c r="C1410" s="1">
        <v>-0.25069637697800001</v>
      </c>
      <c r="D1410" s="1">
        <v>0.22604887164199999</v>
      </c>
      <c r="E1410" s="1" t="s">
        <v>32</v>
      </c>
      <c r="F1410" s="1">
        <v>0.22604887164199999</v>
      </c>
      <c r="G1410" s="1">
        <f>ABS(arithmetic_underlying_cor_CSD__2[[#This Row],[rho_BP]])*SQRT(139-2)/SQRT(1-ABS(arithmetic_underlying_cor_CSD__2[[#This Row],[rho_BP]])^2)</f>
        <v>3.0311224355150364</v>
      </c>
      <c r="H1410" s="1">
        <f>ABS(arithmetic_underlying_cor_CSD__2[[#This Row],[rho_ctrl]])*SQRT(201-2)/SQRT(1-ABS(arithmetic_underlying_cor_CSD__2[[#This Row],[rho_ctrl]])^2)</f>
        <v>3.2735442953439846</v>
      </c>
      <c r="I1410" s="1">
        <f xml:space="preserve"> _xlfn.T.DIST.2T(arithmetic_underlying_cor_CSD__2[[#This Row],[t1]],139-2)</f>
        <v>2.9140464252153972E-3</v>
      </c>
      <c r="J1410" s="1">
        <f xml:space="preserve"> _xlfn.T.DIST.2T(arithmetic_underlying_cor_CSD__2[[#This Row],[t2]],201-2)</f>
        <v>1.2523685900387004E-3</v>
      </c>
      <c r="K1410" s="1">
        <f>arithmetic_underlying_cor_CSD__2[[#This Row],[p1]]*arithmetic_underlying_cor_CSD__2[[#This Row],[p2]]</f>
        <v>3.6494602128543221E-6</v>
      </c>
      <c r="L1410" s="1">
        <v>1409</v>
      </c>
      <c r="M1410" s="1">
        <f>(arithmetic_underlying_cor_CSD__2[[#This Row],[Rank]]/9906756)*0.05</f>
        <v>7.1113086867184385E-6</v>
      </c>
      <c r="N1410" s="1">
        <f>IF(arithmetic_underlying_cor_CSD__2[[#This Row],[p1p2]]&lt;arithmetic_underlying_cor_CSD__2[[#This Row],[Benjamini]],1,0)</f>
        <v>1</v>
      </c>
    </row>
    <row r="1411" spans="1:14" x14ac:dyDescent="0.35">
      <c r="A1411" s="1" t="s">
        <v>635</v>
      </c>
      <c r="B1411" s="1" t="s">
        <v>544</v>
      </c>
      <c r="C1411" s="1">
        <v>-0.25069637697800001</v>
      </c>
      <c r="D1411" s="1">
        <v>0.22604887164199999</v>
      </c>
      <c r="E1411" s="1" t="s">
        <v>32</v>
      </c>
      <c r="F1411" s="1">
        <v>0.22604887164199999</v>
      </c>
      <c r="G1411" s="1">
        <f>ABS(arithmetic_underlying_cor_CSD__2[[#This Row],[rho_BP]])*SQRT(139-2)/SQRT(1-ABS(arithmetic_underlying_cor_CSD__2[[#This Row],[rho_BP]])^2)</f>
        <v>3.0311224355150364</v>
      </c>
      <c r="H1411" s="1">
        <f>ABS(arithmetic_underlying_cor_CSD__2[[#This Row],[rho_ctrl]])*SQRT(201-2)/SQRT(1-ABS(arithmetic_underlying_cor_CSD__2[[#This Row],[rho_ctrl]])^2)</f>
        <v>3.2735442953439846</v>
      </c>
      <c r="I1411" s="1">
        <f xml:space="preserve"> _xlfn.T.DIST.2T(arithmetic_underlying_cor_CSD__2[[#This Row],[t1]],139-2)</f>
        <v>2.9140464252153972E-3</v>
      </c>
      <c r="J1411" s="1">
        <f xml:space="preserve"> _xlfn.T.DIST.2T(arithmetic_underlying_cor_CSD__2[[#This Row],[t2]],201-2)</f>
        <v>1.2523685900387004E-3</v>
      </c>
      <c r="K1411" s="1">
        <f>arithmetic_underlying_cor_CSD__2[[#This Row],[p1]]*arithmetic_underlying_cor_CSD__2[[#This Row],[p2]]</f>
        <v>3.6494602128543221E-6</v>
      </c>
      <c r="L1411" s="1">
        <v>1410</v>
      </c>
      <c r="M1411" s="1">
        <f>(arithmetic_underlying_cor_CSD__2[[#This Row],[Rank]]/9906756)*0.05</f>
        <v>7.1163557475322906E-6</v>
      </c>
      <c r="N1411" s="1">
        <f>IF(arithmetic_underlying_cor_CSD__2[[#This Row],[p1p2]]&lt;arithmetic_underlying_cor_CSD__2[[#This Row],[Benjamini]],1,0)</f>
        <v>1</v>
      </c>
    </row>
    <row r="1412" spans="1:14" x14ac:dyDescent="0.35">
      <c r="A1412" s="1" t="s">
        <v>592</v>
      </c>
      <c r="B1412" s="1" t="s">
        <v>593</v>
      </c>
      <c r="C1412" s="1">
        <v>0.26967869064700001</v>
      </c>
      <c r="D1412" s="1">
        <v>-0.210088652239</v>
      </c>
      <c r="E1412" s="1" t="s">
        <v>32</v>
      </c>
      <c r="F1412" s="1">
        <v>-0.210088652239</v>
      </c>
      <c r="G1412" s="1">
        <f>ABS(arithmetic_underlying_cor_CSD__2[[#This Row],[rho_BP]])*SQRT(139-2)/SQRT(1-ABS(arithmetic_underlying_cor_CSD__2[[#This Row],[rho_BP]])^2)</f>
        <v>3.2779551925658037</v>
      </c>
      <c r="H1412" s="1">
        <f>ABS(arithmetic_underlying_cor_CSD__2[[#This Row],[rho_ctrl]])*SQRT(201-2)/SQRT(1-ABS(arithmetic_underlying_cor_CSD__2[[#This Row],[rho_ctrl]])^2)</f>
        <v>3.0313170523955018</v>
      </c>
      <c r="I1412" s="1">
        <f xml:space="preserve"> _xlfn.T.DIST.2T(arithmetic_underlying_cor_CSD__2[[#This Row],[t1]],139-2)</f>
        <v>1.3252740865211789E-3</v>
      </c>
      <c r="J1412" s="1">
        <f xml:space="preserve"> _xlfn.T.DIST.2T(arithmetic_underlying_cor_CSD__2[[#This Row],[t2]],201-2)</f>
        <v>2.7586596376532758E-3</v>
      </c>
      <c r="K1412" s="1">
        <f>arithmetic_underlying_cor_CSD__2[[#This Row],[p1]]*arithmetic_underlying_cor_CSD__2[[#This Row],[p2]]</f>
        <v>3.6559801313137912E-6</v>
      </c>
      <c r="L1412" s="1">
        <v>1411</v>
      </c>
      <c r="M1412" s="1">
        <f>(arithmetic_underlying_cor_CSD__2[[#This Row],[Rank]]/9906756)*0.05</f>
        <v>7.1214028083461435E-6</v>
      </c>
      <c r="N1412" s="1">
        <f>IF(arithmetic_underlying_cor_CSD__2[[#This Row],[p1p2]]&lt;arithmetic_underlying_cor_CSD__2[[#This Row],[Benjamini]],1,0)</f>
        <v>1</v>
      </c>
    </row>
    <row r="1413" spans="1:14" x14ac:dyDescent="0.35">
      <c r="A1413" s="1" t="s">
        <v>593</v>
      </c>
      <c r="B1413" s="1" t="s">
        <v>592</v>
      </c>
      <c r="C1413" s="1">
        <v>0.26967869064700001</v>
      </c>
      <c r="D1413" s="1">
        <v>-0.210088652239</v>
      </c>
      <c r="E1413" s="1" t="s">
        <v>32</v>
      </c>
      <c r="F1413" s="1">
        <v>-0.210088652239</v>
      </c>
      <c r="G1413" s="1">
        <f>ABS(arithmetic_underlying_cor_CSD__2[[#This Row],[rho_BP]])*SQRT(139-2)/SQRT(1-ABS(arithmetic_underlying_cor_CSD__2[[#This Row],[rho_BP]])^2)</f>
        <v>3.2779551925658037</v>
      </c>
      <c r="H1413" s="1">
        <f>ABS(arithmetic_underlying_cor_CSD__2[[#This Row],[rho_ctrl]])*SQRT(201-2)/SQRT(1-ABS(arithmetic_underlying_cor_CSD__2[[#This Row],[rho_ctrl]])^2)</f>
        <v>3.0313170523955018</v>
      </c>
      <c r="I1413" s="1">
        <f xml:space="preserve"> _xlfn.T.DIST.2T(arithmetic_underlying_cor_CSD__2[[#This Row],[t1]],139-2)</f>
        <v>1.3252740865211789E-3</v>
      </c>
      <c r="J1413" s="1">
        <f xml:space="preserve"> _xlfn.T.DIST.2T(arithmetic_underlying_cor_CSD__2[[#This Row],[t2]],201-2)</f>
        <v>2.7586596376532758E-3</v>
      </c>
      <c r="K1413" s="1">
        <f>arithmetic_underlying_cor_CSD__2[[#This Row],[p1]]*arithmetic_underlying_cor_CSD__2[[#This Row],[p2]]</f>
        <v>3.6559801313137912E-6</v>
      </c>
      <c r="L1413" s="1">
        <v>1412</v>
      </c>
      <c r="M1413" s="1">
        <f>(arithmetic_underlying_cor_CSD__2[[#This Row],[Rank]]/9906756)*0.05</f>
        <v>7.1264498691599957E-6</v>
      </c>
      <c r="N1413" s="1">
        <f>IF(arithmetic_underlying_cor_CSD__2[[#This Row],[p1p2]]&lt;arithmetic_underlying_cor_CSD__2[[#This Row],[Benjamini]],1,0)</f>
        <v>1</v>
      </c>
    </row>
    <row r="1414" spans="1:14" x14ac:dyDescent="0.35">
      <c r="A1414" s="1" t="s">
        <v>234</v>
      </c>
      <c r="B1414" s="1" t="s">
        <v>235</v>
      </c>
      <c r="C1414" s="1">
        <v>-0.25977627410100002</v>
      </c>
      <c r="D1414" s="1">
        <v>0.21865617412900001</v>
      </c>
      <c r="E1414" s="1" t="s">
        <v>32</v>
      </c>
      <c r="F1414" s="1">
        <v>0.21865617412900001</v>
      </c>
      <c r="G1414" s="1">
        <f>ABS(arithmetic_underlying_cor_CSD__2[[#This Row],[rho_BP]])*SQRT(139-2)/SQRT(1-ABS(arithmetic_underlying_cor_CSD__2[[#This Row],[rho_BP]])^2)</f>
        <v>3.148701957422821</v>
      </c>
      <c r="H1414" s="1">
        <f>ABS(arithmetic_underlying_cor_CSD__2[[#This Row],[rho_ctrl]])*SQRT(201-2)/SQRT(1-ABS(arithmetic_underlying_cor_CSD__2[[#This Row],[rho_ctrl]])^2)</f>
        <v>3.1610152727272238</v>
      </c>
      <c r="I1414" s="1">
        <f xml:space="preserve"> _xlfn.T.DIST.2T(arithmetic_underlying_cor_CSD__2[[#This Row],[t1]],139-2)</f>
        <v>2.0133336127054558E-3</v>
      </c>
      <c r="J1414" s="1">
        <f xml:space="preserve"> _xlfn.T.DIST.2T(arithmetic_underlying_cor_CSD__2[[#This Row],[t2]],201-2)</f>
        <v>1.8178914080517578E-3</v>
      </c>
      <c r="K1414" s="1">
        <f>arithmetic_underlying_cor_CSD__2[[#This Row],[p1]]*arithmetic_underlying_cor_CSD__2[[#This Row],[p2]]</f>
        <v>3.6600218760790534E-6</v>
      </c>
      <c r="L1414" s="1">
        <v>1413</v>
      </c>
      <c r="M1414" s="1">
        <f>(arithmetic_underlying_cor_CSD__2[[#This Row],[Rank]]/9906756)*0.05</f>
        <v>7.1314969299738486E-6</v>
      </c>
      <c r="N1414" s="1">
        <f>IF(arithmetic_underlying_cor_CSD__2[[#This Row],[p1p2]]&lt;arithmetic_underlying_cor_CSD__2[[#This Row],[Benjamini]],1,0)</f>
        <v>1</v>
      </c>
    </row>
    <row r="1415" spans="1:14" x14ac:dyDescent="0.35">
      <c r="A1415" s="1" t="s">
        <v>235</v>
      </c>
      <c r="B1415" s="1" t="s">
        <v>234</v>
      </c>
      <c r="C1415" s="1">
        <v>-0.25977627410100002</v>
      </c>
      <c r="D1415" s="1">
        <v>0.21865617412900001</v>
      </c>
      <c r="E1415" s="1" t="s">
        <v>32</v>
      </c>
      <c r="F1415" s="1">
        <v>0.21865617412900001</v>
      </c>
      <c r="G1415" s="1">
        <f>ABS(arithmetic_underlying_cor_CSD__2[[#This Row],[rho_BP]])*SQRT(139-2)/SQRT(1-ABS(arithmetic_underlying_cor_CSD__2[[#This Row],[rho_BP]])^2)</f>
        <v>3.148701957422821</v>
      </c>
      <c r="H1415" s="1">
        <f>ABS(arithmetic_underlying_cor_CSD__2[[#This Row],[rho_ctrl]])*SQRT(201-2)/SQRT(1-ABS(arithmetic_underlying_cor_CSD__2[[#This Row],[rho_ctrl]])^2)</f>
        <v>3.1610152727272238</v>
      </c>
      <c r="I1415" s="1">
        <f xml:space="preserve"> _xlfn.T.DIST.2T(arithmetic_underlying_cor_CSD__2[[#This Row],[t1]],139-2)</f>
        <v>2.0133336127054558E-3</v>
      </c>
      <c r="J1415" s="1">
        <f xml:space="preserve"> _xlfn.T.DIST.2T(arithmetic_underlying_cor_CSD__2[[#This Row],[t2]],201-2)</f>
        <v>1.8178914080517578E-3</v>
      </c>
      <c r="K1415" s="1">
        <f>arithmetic_underlying_cor_CSD__2[[#This Row],[p1]]*arithmetic_underlying_cor_CSD__2[[#This Row],[p2]]</f>
        <v>3.6600218760790534E-6</v>
      </c>
      <c r="L1415" s="1">
        <v>1414</v>
      </c>
      <c r="M1415" s="1">
        <f>(arithmetic_underlying_cor_CSD__2[[#This Row],[Rank]]/9906756)*0.05</f>
        <v>7.1365439907877007E-6</v>
      </c>
      <c r="N1415" s="1">
        <f>IF(arithmetic_underlying_cor_CSD__2[[#This Row],[p1p2]]&lt;arithmetic_underlying_cor_CSD__2[[#This Row],[Benjamini]],1,0)</f>
        <v>1</v>
      </c>
    </row>
    <row r="1416" spans="1:14" x14ac:dyDescent="0.35">
      <c r="A1416" s="1" t="s">
        <v>107</v>
      </c>
      <c r="B1416" s="1" t="s">
        <v>207</v>
      </c>
      <c r="C1416" s="1">
        <v>0.27191482445999998</v>
      </c>
      <c r="D1416" s="1">
        <v>-0.20727355771100001</v>
      </c>
      <c r="E1416" s="1" t="s">
        <v>32</v>
      </c>
      <c r="F1416" s="1">
        <v>-0.20727355771100001</v>
      </c>
      <c r="G1416" s="1">
        <f>ABS(arithmetic_underlying_cor_CSD__2[[#This Row],[rho_BP]])*SQRT(139-2)/SQRT(1-ABS(arithmetic_underlying_cor_CSD__2[[#This Row],[rho_BP]])^2)</f>
        <v>3.3072959585386701</v>
      </c>
      <c r="H1416" s="1">
        <f>ABS(arithmetic_underlying_cor_CSD__2[[#This Row],[rho_ctrl]])*SQRT(201-2)/SQRT(1-ABS(arithmetic_underlying_cor_CSD__2[[#This Row],[rho_ctrl]])^2)</f>
        <v>2.9888624116928373</v>
      </c>
      <c r="I1416" s="1">
        <f xml:space="preserve"> _xlfn.T.DIST.2T(arithmetic_underlying_cor_CSD__2[[#This Row],[t1]],139-2)</f>
        <v>1.2032213017281383E-3</v>
      </c>
      <c r="J1416" s="1">
        <f xml:space="preserve"> _xlfn.T.DIST.2T(arithmetic_underlying_cor_CSD__2[[#This Row],[t2]],201-2)</f>
        <v>3.1530067137577411E-3</v>
      </c>
      <c r="K1416" s="1">
        <f>arithmetic_underlying_cor_CSD__2[[#This Row],[p1]]*arithmetic_underlying_cor_CSD__2[[#This Row],[p2]]</f>
        <v>3.7937648424851489E-6</v>
      </c>
      <c r="L1416" s="1">
        <v>1415</v>
      </c>
      <c r="M1416" s="1">
        <f>(arithmetic_underlying_cor_CSD__2[[#This Row],[Rank]]/9906756)*0.05</f>
        <v>7.1415910516015537E-6</v>
      </c>
      <c r="N1416" s="1">
        <f>IF(arithmetic_underlying_cor_CSD__2[[#This Row],[p1p2]]&lt;arithmetic_underlying_cor_CSD__2[[#This Row],[Benjamini]],1,0)</f>
        <v>1</v>
      </c>
    </row>
    <row r="1417" spans="1:14" x14ac:dyDescent="0.35">
      <c r="A1417" s="1" t="s">
        <v>207</v>
      </c>
      <c r="B1417" s="1" t="s">
        <v>107</v>
      </c>
      <c r="C1417" s="1">
        <v>0.27191482445999998</v>
      </c>
      <c r="D1417" s="1">
        <v>-0.20727355771100001</v>
      </c>
      <c r="E1417" s="1" t="s">
        <v>32</v>
      </c>
      <c r="F1417" s="1">
        <v>-0.20727355771100001</v>
      </c>
      <c r="G1417" s="1">
        <f>ABS(arithmetic_underlying_cor_CSD__2[[#This Row],[rho_BP]])*SQRT(139-2)/SQRT(1-ABS(arithmetic_underlying_cor_CSD__2[[#This Row],[rho_BP]])^2)</f>
        <v>3.3072959585386701</v>
      </c>
      <c r="H1417" s="1">
        <f>ABS(arithmetic_underlying_cor_CSD__2[[#This Row],[rho_ctrl]])*SQRT(201-2)/SQRT(1-ABS(arithmetic_underlying_cor_CSD__2[[#This Row],[rho_ctrl]])^2)</f>
        <v>2.9888624116928373</v>
      </c>
      <c r="I1417" s="1">
        <f xml:space="preserve"> _xlfn.T.DIST.2T(arithmetic_underlying_cor_CSD__2[[#This Row],[t1]],139-2)</f>
        <v>1.2032213017281383E-3</v>
      </c>
      <c r="J1417" s="1">
        <f xml:space="preserve"> _xlfn.T.DIST.2T(arithmetic_underlying_cor_CSD__2[[#This Row],[t2]],201-2)</f>
        <v>3.1530067137577411E-3</v>
      </c>
      <c r="K1417" s="1">
        <f>arithmetic_underlying_cor_CSD__2[[#This Row],[p1]]*arithmetic_underlying_cor_CSD__2[[#This Row],[p2]]</f>
        <v>3.7937648424851489E-6</v>
      </c>
      <c r="L1417" s="1">
        <v>1416</v>
      </c>
      <c r="M1417" s="1">
        <f>(arithmetic_underlying_cor_CSD__2[[#This Row],[Rank]]/9906756)*0.05</f>
        <v>7.1466381124154058E-6</v>
      </c>
      <c r="N1417" s="1">
        <f>IF(arithmetic_underlying_cor_CSD__2[[#This Row],[p1p2]]&lt;arithmetic_underlying_cor_CSD__2[[#This Row],[Benjamini]],1,0)</f>
        <v>1</v>
      </c>
    </row>
    <row r="1418" spans="1:14" x14ac:dyDescent="0.35">
      <c r="A1418" s="1" t="s">
        <v>322</v>
      </c>
      <c r="B1418" s="1" t="s">
        <v>745</v>
      </c>
      <c r="C1418" s="1">
        <v>0.25646793237400001</v>
      </c>
      <c r="D1418" s="1">
        <v>-0.22047771641800001</v>
      </c>
      <c r="E1418" s="1" t="s">
        <v>32</v>
      </c>
      <c r="F1418" s="1">
        <v>-0.22047771641800001</v>
      </c>
      <c r="G1418" s="1">
        <f>ABS(arithmetic_underlying_cor_CSD__2[[#This Row],[rho_BP]])*SQRT(139-2)/SQRT(1-ABS(arithmetic_underlying_cor_CSD__2[[#This Row],[rho_BP]])^2)</f>
        <v>3.1057593240257839</v>
      </c>
      <c r="H1418" s="1">
        <f>ABS(arithmetic_underlying_cor_CSD__2[[#This Row],[rho_ctrl]])*SQRT(201-2)/SQRT(1-ABS(arithmetic_underlying_cor_CSD__2[[#This Row],[rho_ctrl]])^2)</f>
        <v>3.1886881351069536</v>
      </c>
      <c r="I1418" s="1">
        <f xml:space="preserve"> _xlfn.T.DIST.2T(arithmetic_underlying_cor_CSD__2[[#This Row],[t1]],139-2)</f>
        <v>2.307158868640437E-3</v>
      </c>
      <c r="J1418" s="1">
        <f xml:space="preserve"> _xlfn.T.DIST.2T(arithmetic_underlying_cor_CSD__2[[#This Row],[t2]],201-2)</f>
        <v>1.6602433422435298E-3</v>
      </c>
      <c r="K1418" s="1">
        <f>arithmetic_underlying_cor_CSD__2[[#This Row],[p1]]*arithmetic_underlying_cor_CSD__2[[#This Row],[p2]]</f>
        <v>3.8304451511584E-6</v>
      </c>
      <c r="L1418" s="1">
        <v>1417</v>
      </c>
      <c r="M1418" s="1">
        <f>(arithmetic_underlying_cor_CSD__2[[#This Row],[Rank]]/9906756)*0.05</f>
        <v>7.1516851732292596E-6</v>
      </c>
      <c r="N1418" s="1">
        <f>IF(arithmetic_underlying_cor_CSD__2[[#This Row],[p1p2]]&lt;arithmetic_underlying_cor_CSD__2[[#This Row],[Benjamini]],1,0)</f>
        <v>1</v>
      </c>
    </row>
    <row r="1419" spans="1:14" x14ac:dyDescent="0.35">
      <c r="A1419" s="1" t="s">
        <v>745</v>
      </c>
      <c r="B1419" s="1" t="s">
        <v>322</v>
      </c>
      <c r="C1419" s="1">
        <v>0.25646793237400001</v>
      </c>
      <c r="D1419" s="1">
        <v>-0.22047771641800001</v>
      </c>
      <c r="E1419" s="1" t="s">
        <v>32</v>
      </c>
      <c r="F1419" s="1">
        <v>-0.22047771641800001</v>
      </c>
      <c r="G1419" s="1">
        <f>ABS(arithmetic_underlying_cor_CSD__2[[#This Row],[rho_BP]])*SQRT(139-2)/SQRT(1-ABS(arithmetic_underlying_cor_CSD__2[[#This Row],[rho_BP]])^2)</f>
        <v>3.1057593240257839</v>
      </c>
      <c r="H1419" s="1">
        <f>ABS(arithmetic_underlying_cor_CSD__2[[#This Row],[rho_ctrl]])*SQRT(201-2)/SQRT(1-ABS(arithmetic_underlying_cor_CSD__2[[#This Row],[rho_ctrl]])^2)</f>
        <v>3.1886881351069536</v>
      </c>
      <c r="I1419" s="1">
        <f xml:space="preserve"> _xlfn.T.DIST.2T(arithmetic_underlying_cor_CSD__2[[#This Row],[t1]],139-2)</f>
        <v>2.307158868640437E-3</v>
      </c>
      <c r="J1419" s="1">
        <f xml:space="preserve"> _xlfn.T.DIST.2T(arithmetic_underlying_cor_CSD__2[[#This Row],[t2]],201-2)</f>
        <v>1.6602433422435298E-3</v>
      </c>
      <c r="K1419" s="1">
        <f>arithmetic_underlying_cor_CSD__2[[#This Row],[p1]]*arithmetic_underlying_cor_CSD__2[[#This Row],[p2]]</f>
        <v>3.8304451511584E-6</v>
      </c>
      <c r="L1419" s="1">
        <v>1418</v>
      </c>
      <c r="M1419" s="1">
        <f>(arithmetic_underlying_cor_CSD__2[[#This Row],[Rank]]/9906756)*0.05</f>
        <v>7.1567322340431126E-6</v>
      </c>
      <c r="N1419" s="1">
        <f>IF(arithmetic_underlying_cor_CSD__2[[#This Row],[p1p2]]&lt;arithmetic_underlying_cor_CSD__2[[#This Row],[Benjamini]],1,0)</f>
        <v>1</v>
      </c>
    </row>
    <row r="1420" spans="1:14" x14ac:dyDescent="0.35">
      <c r="A1420" s="1" t="s">
        <v>403</v>
      </c>
      <c r="B1420" s="1" t="s">
        <v>404</v>
      </c>
      <c r="C1420" s="1">
        <v>-0.232286611511</v>
      </c>
      <c r="D1420" s="1">
        <v>0.23843788905499999</v>
      </c>
      <c r="E1420" s="1" t="s">
        <v>32</v>
      </c>
      <c r="F1420" s="1">
        <v>-0.232286611511</v>
      </c>
      <c r="G1420" s="1">
        <f>ABS(arithmetic_underlying_cor_CSD__2[[#This Row],[rho_BP]])*SQRT(139-2)/SQRT(1-ABS(arithmetic_underlying_cor_CSD__2[[#This Row],[rho_BP]])^2)</f>
        <v>2.7953039619013116</v>
      </c>
      <c r="H1420" s="1">
        <f>ABS(arithmetic_underlying_cor_CSD__2[[#This Row],[rho_ctrl]])*SQRT(201-2)/SQRT(1-ABS(arithmetic_underlying_cor_CSD__2[[#This Row],[rho_ctrl]])^2)</f>
        <v>3.4634747574103035</v>
      </c>
      <c r="I1420" s="1">
        <f xml:space="preserve"> _xlfn.T.DIST.2T(arithmetic_underlying_cor_CSD__2[[#This Row],[t1]],139-2)</f>
        <v>5.9299415482543995E-3</v>
      </c>
      <c r="J1420" s="1">
        <f xml:space="preserve"> _xlfn.T.DIST.2T(arithmetic_underlying_cor_CSD__2[[#This Row],[t2]],201-2)</f>
        <v>6.5284087522848606E-4</v>
      </c>
      <c r="K1420" s="1">
        <f>arithmetic_underlying_cor_CSD__2[[#This Row],[p1]]*arithmetic_underlying_cor_CSD__2[[#This Row],[p2]]</f>
        <v>3.871308230416166E-6</v>
      </c>
      <c r="L1420" s="1">
        <v>1419</v>
      </c>
      <c r="M1420" s="1">
        <f>(arithmetic_underlying_cor_CSD__2[[#This Row],[Rank]]/9906756)*0.05</f>
        <v>7.1617792948569647E-6</v>
      </c>
      <c r="N1420" s="1">
        <f>IF(arithmetic_underlying_cor_CSD__2[[#This Row],[p1p2]]&lt;arithmetic_underlying_cor_CSD__2[[#This Row],[Benjamini]],1,0)</f>
        <v>1</v>
      </c>
    </row>
    <row r="1421" spans="1:14" x14ac:dyDescent="0.35">
      <c r="A1421" s="1" t="s">
        <v>404</v>
      </c>
      <c r="B1421" s="1" t="s">
        <v>403</v>
      </c>
      <c r="C1421" s="1">
        <v>-0.232286611511</v>
      </c>
      <c r="D1421" s="1">
        <v>0.23843788905499999</v>
      </c>
      <c r="E1421" s="1" t="s">
        <v>32</v>
      </c>
      <c r="F1421" s="1">
        <v>-0.232286611511</v>
      </c>
      <c r="G1421" s="1">
        <f>ABS(arithmetic_underlying_cor_CSD__2[[#This Row],[rho_BP]])*SQRT(139-2)/SQRT(1-ABS(arithmetic_underlying_cor_CSD__2[[#This Row],[rho_BP]])^2)</f>
        <v>2.7953039619013116</v>
      </c>
      <c r="H1421" s="1">
        <f>ABS(arithmetic_underlying_cor_CSD__2[[#This Row],[rho_ctrl]])*SQRT(201-2)/SQRT(1-ABS(arithmetic_underlying_cor_CSD__2[[#This Row],[rho_ctrl]])^2)</f>
        <v>3.4634747574103035</v>
      </c>
      <c r="I1421" s="1">
        <f xml:space="preserve"> _xlfn.T.DIST.2T(arithmetic_underlying_cor_CSD__2[[#This Row],[t1]],139-2)</f>
        <v>5.9299415482543995E-3</v>
      </c>
      <c r="J1421" s="1">
        <f xml:space="preserve"> _xlfn.T.DIST.2T(arithmetic_underlying_cor_CSD__2[[#This Row],[t2]],201-2)</f>
        <v>6.5284087522848606E-4</v>
      </c>
      <c r="K1421" s="1">
        <f>arithmetic_underlying_cor_CSD__2[[#This Row],[p1]]*arithmetic_underlying_cor_CSD__2[[#This Row],[p2]]</f>
        <v>3.871308230416166E-6</v>
      </c>
      <c r="L1421" s="1">
        <v>1420</v>
      </c>
      <c r="M1421" s="1">
        <f>(arithmetic_underlying_cor_CSD__2[[#This Row],[Rank]]/9906756)*0.05</f>
        <v>7.1668263556708176E-6</v>
      </c>
      <c r="N1421" s="1">
        <f>IF(arithmetic_underlying_cor_CSD__2[[#This Row],[p1p2]]&lt;arithmetic_underlying_cor_CSD__2[[#This Row],[Benjamini]],1,0)</f>
        <v>1</v>
      </c>
    </row>
    <row r="1422" spans="1:14" x14ac:dyDescent="0.35">
      <c r="A1422" s="1" t="s">
        <v>187</v>
      </c>
      <c r="B1422" s="1" t="s">
        <v>74</v>
      </c>
      <c r="C1422" s="1">
        <v>0.21385456115099999</v>
      </c>
      <c r="D1422" s="1">
        <v>-0.25026489751199998</v>
      </c>
      <c r="E1422" s="1" t="s">
        <v>32</v>
      </c>
      <c r="F1422" s="1">
        <v>0.21385456115099999</v>
      </c>
      <c r="G1422" s="1">
        <f>ABS(arithmetic_underlying_cor_CSD__2[[#This Row],[rho_BP]])*SQRT(139-2)/SQRT(1-ABS(arithmetic_underlying_cor_CSD__2[[#This Row],[rho_BP]])^2)</f>
        <v>2.5623828812688072</v>
      </c>
      <c r="H1422" s="1">
        <f>ABS(arithmetic_underlying_cor_CSD__2[[#This Row],[rho_ctrl]])*SQRT(201-2)/SQRT(1-ABS(arithmetic_underlying_cor_CSD__2[[#This Row],[rho_ctrl]])^2)</f>
        <v>3.6464606880402535</v>
      </c>
      <c r="I1422" s="1">
        <f xml:space="preserve"> _xlfn.T.DIST.2T(arithmetic_underlying_cor_CSD__2[[#This Row],[t1]],139-2)</f>
        <v>1.1476168387863519E-2</v>
      </c>
      <c r="J1422" s="1">
        <f xml:space="preserve"> _xlfn.T.DIST.2T(arithmetic_underlying_cor_CSD__2[[#This Row],[t2]],201-2)</f>
        <v>3.3943775962017953E-4</v>
      </c>
      <c r="K1422" s="1">
        <f>arithmetic_underlying_cor_CSD__2[[#This Row],[p1]]*arithmetic_underlying_cor_CSD__2[[#This Row],[p2]]</f>
        <v>3.8954448866003206E-6</v>
      </c>
      <c r="L1422" s="1">
        <v>1421</v>
      </c>
      <c r="M1422" s="1">
        <f>(arithmetic_underlying_cor_CSD__2[[#This Row],[Rank]]/9906756)*0.05</f>
        <v>7.1718734164846697E-6</v>
      </c>
      <c r="N1422" s="1">
        <f>IF(arithmetic_underlying_cor_CSD__2[[#This Row],[p1p2]]&lt;arithmetic_underlying_cor_CSD__2[[#This Row],[Benjamini]],1,0)</f>
        <v>1</v>
      </c>
    </row>
    <row r="1423" spans="1:14" x14ac:dyDescent="0.35">
      <c r="A1423" s="1" t="s">
        <v>74</v>
      </c>
      <c r="B1423" s="1" t="s">
        <v>187</v>
      </c>
      <c r="C1423" s="1">
        <v>0.21385456115099999</v>
      </c>
      <c r="D1423" s="1">
        <v>-0.25026489751199998</v>
      </c>
      <c r="E1423" s="1" t="s">
        <v>32</v>
      </c>
      <c r="F1423" s="1">
        <v>0.21385456115099999</v>
      </c>
      <c r="G1423" s="1">
        <f>ABS(arithmetic_underlying_cor_CSD__2[[#This Row],[rho_BP]])*SQRT(139-2)/SQRT(1-ABS(arithmetic_underlying_cor_CSD__2[[#This Row],[rho_BP]])^2)</f>
        <v>2.5623828812688072</v>
      </c>
      <c r="H1423" s="1">
        <f>ABS(arithmetic_underlying_cor_CSD__2[[#This Row],[rho_ctrl]])*SQRT(201-2)/SQRT(1-ABS(arithmetic_underlying_cor_CSD__2[[#This Row],[rho_ctrl]])^2)</f>
        <v>3.6464606880402535</v>
      </c>
      <c r="I1423" s="1">
        <f xml:space="preserve"> _xlfn.T.DIST.2T(arithmetic_underlying_cor_CSD__2[[#This Row],[t1]],139-2)</f>
        <v>1.1476168387863519E-2</v>
      </c>
      <c r="J1423" s="1">
        <f xml:space="preserve"> _xlfn.T.DIST.2T(arithmetic_underlying_cor_CSD__2[[#This Row],[t2]],201-2)</f>
        <v>3.3943775962017953E-4</v>
      </c>
      <c r="K1423" s="1">
        <f>arithmetic_underlying_cor_CSD__2[[#This Row],[p1]]*arithmetic_underlying_cor_CSD__2[[#This Row],[p2]]</f>
        <v>3.8954448866003206E-6</v>
      </c>
      <c r="L1423" s="1">
        <v>1422</v>
      </c>
      <c r="M1423" s="1">
        <f>(arithmetic_underlying_cor_CSD__2[[#This Row],[Rank]]/9906756)*0.05</f>
        <v>7.1769204772985227E-6</v>
      </c>
      <c r="N1423" s="1">
        <f>IF(arithmetic_underlying_cor_CSD__2[[#This Row],[p1p2]]&lt;arithmetic_underlying_cor_CSD__2[[#This Row],[Benjamini]],1,0)</f>
        <v>1</v>
      </c>
    </row>
    <row r="1424" spans="1:14" x14ac:dyDescent="0.35">
      <c r="A1424" s="1" t="s">
        <v>31</v>
      </c>
      <c r="B1424" s="1" t="s">
        <v>497</v>
      </c>
      <c r="C1424" s="1">
        <v>0.26952926618700002</v>
      </c>
      <c r="D1424" s="1">
        <v>-0.208763905473</v>
      </c>
      <c r="E1424" s="1" t="s">
        <v>32</v>
      </c>
      <c r="F1424" s="1">
        <v>-0.208763905473</v>
      </c>
      <c r="G1424" s="1">
        <f>ABS(arithmetic_underlying_cor_CSD__2[[#This Row],[rho_BP]])*SQRT(139-2)/SQRT(1-ABS(arithmetic_underlying_cor_CSD__2[[#This Row],[rho_BP]])^2)</f>
        <v>3.2759966096136623</v>
      </c>
      <c r="H1424" s="1">
        <f>ABS(arithmetic_underlying_cor_CSD__2[[#This Row],[rho_ctrl]])*SQRT(201-2)/SQRT(1-ABS(arithmetic_underlying_cor_CSD__2[[#This Row],[rho_ctrl]])^2)</f>
        <v>3.0113287060480007</v>
      </c>
      <c r="I1424" s="1">
        <f xml:space="preserve"> _xlfn.T.DIST.2T(arithmetic_underlying_cor_CSD__2[[#This Row],[t1]],139-2)</f>
        <v>1.3338194504275479E-3</v>
      </c>
      <c r="J1424" s="1">
        <f xml:space="preserve"> _xlfn.T.DIST.2T(arithmetic_underlying_cor_CSD__2[[#This Row],[t2]],201-2)</f>
        <v>2.9382986674982015E-3</v>
      </c>
      <c r="K1424" s="1">
        <f>arithmetic_underlying_cor_CSD__2[[#This Row],[p1]]*arithmetic_underlying_cor_CSD__2[[#This Row],[p2]]</f>
        <v>3.9191599138744474E-6</v>
      </c>
      <c r="L1424" s="1">
        <v>1423</v>
      </c>
      <c r="M1424" s="1">
        <f>(arithmetic_underlying_cor_CSD__2[[#This Row],[Rank]]/9906756)*0.05</f>
        <v>7.1819675381123748E-6</v>
      </c>
      <c r="N1424" s="1">
        <f>IF(arithmetic_underlying_cor_CSD__2[[#This Row],[p1p2]]&lt;arithmetic_underlying_cor_CSD__2[[#This Row],[Benjamini]],1,0)</f>
        <v>1</v>
      </c>
    </row>
    <row r="1425" spans="1:14" x14ac:dyDescent="0.35">
      <c r="A1425" s="1" t="s">
        <v>497</v>
      </c>
      <c r="B1425" s="1" t="s">
        <v>31</v>
      </c>
      <c r="C1425" s="1">
        <v>0.26952926618700002</v>
      </c>
      <c r="D1425" s="1">
        <v>-0.208763905473</v>
      </c>
      <c r="E1425" s="1" t="s">
        <v>32</v>
      </c>
      <c r="F1425" s="1">
        <v>-0.208763905473</v>
      </c>
      <c r="G1425" s="1">
        <f>ABS(arithmetic_underlying_cor_CSD__2[[#This Row],[rho_BP]])*SQRT(139-2)/SQRT(1-ABS(arithmetic_underlying_cor_CSD__2[[#This Row],[rho_BP]])^2)</f>
        <v>3.2759966096136623</v>
      </c>
      <c r="H1425" s="1">
        <f>ABS(arithmetic_underlying_cor_CSD__2[[#This Row],[rho_ctrl]])*SQRT(201-2)/SQRT(1-ABS(arithmetic_underlying_cor_CSD__2[[#This Row],[rho_ctrl]])^2)</f>
        <v>3.0113287060480007</v>
      </c>
      <c r="I1425" s="1">
        <f xml:space="preserve"> _xlfn.T.DIST.2T(arithmetic_underlying_cor_CSD__2[[#This Row],[t1]],139-2)</f>
        <v>1.3338194504275479E-3</v>
      </c>
      <c r="J1425" s="1">
        <f xml:space="preserve"> _xlfn.T.DIST.2T(arithmetic_underlying_cor_CSD__2[[#This Row],[t2]],201-2)</f>
        <v>2.9382986674982015E-3</v>
      </c>
      <c r="K1425" s="1">
        <f>arithmetic_underlying_cor_CSD__2[[#This Row],[p1]]*arithmetic_underlying_cor_CSD__2[[#This Row],[p2]]</f>
        <v>3.9191599138744474E-6</v>
      </c>
      <c r="L1425" s="1">
        <v>1424</v>
      </c>
      <c r="M1425" s="1">
        <f>(arithmetic_underlying_cor_CSD__2[[#This Row],[Rank]]/9906756)*0.05</f>
        <v>7.1870145989262286E-6</v>
      </c>
      <c r="N1425" s="1">
        <f>IF(arithmetic_underlying_cor_CSD__2[[#This Row],[p1p2]]&lt;arithmetic_underlying_cor_CSD__2[[#This Row],[Benjamini]],1,0)</f>
        <v>1</v>
      </c>
    </row>
    <row r="1426" spans="1:14" x14ac:dyDescent="0.35">
      <c r="A1426" s="1" t="s">
        <v>548</v>
      </c>
      <c r="B1426" s="1" t="s">
        <v>549</v>
      </c>
      <c r="C1426" s="1">
        <v>0.264410233813</v>
      </c>
      <c r="D1426" s="1">
        <v>-0.213058925373</v>
      </c>
      <c r="E1426" s="1" t="s">
        <v>32</v>
      </c>
      <c r="F1426" s="1">
        <v>-0.213058925373</v>
      </c>
      <c r="G1426" s="1">
        <f>ABS(arithmetic_underlying_cor_CSD__2[[#This Row],[rho_BP]])*SQRT(139-2)/SQRT(1-ABS(arithmetic_underlying_cor_CSD__2[[#This Row],[rho_BP]])^2)</f>
        <v>3.2090516221094085</v>
      </c>
      <c r="H1426" s="1">
        <f>ABS(arithmetic_underlying_cor_CSD__2[[#This Row],[rho_ctrl]])*SQRT(201-2)/SQRT(1-ABS(arithmetic_underlying_cor_CSD__2[[#This Row],[rho_ctrl]])^2)</f>
        <v>3.076197497909793</v>
      </c>
      <c r="I1426" s="1">
        <f xml:space="preserve"> _xlfn.T.DIST.2T(arithmetic_underlying_cor_CSD__2[[#This Row],[t1]],139-2)</f>
        <v>1.6587418420330568E-3</v>
      </c>
      <c r="J1426" s="1">
        <f xml:space="preserve"> _xlfn.T.DIST.2T(arithmetic_underlying_cor_CSD__2[[#This Row],[t2]],201-2)</f>
        <v>2.3915369670862502E-3</v>
      </c>
      <c r="K1426" s="1">
        <f>arithmetic_underlying_cor_CSD__2[[#This Row],[p1]]*arithmetic_underlying_cor_CSD__2[[#This Row],[p2]]</f>
        <v>3.9669424340747969E-6</v>
      </c>
      <c r="L1426" s="1">
        <v>1425</v>
      </c>
      <c r="M1426" s="1">
        <f>(arithmetic_underlying_cor_CSD__2[[#This Row],[Rank]]/9906756)*0.05</f>
        <v>7.1920616597400799E-6</v>
      </c>
      <c r="N1426" s="1">
        <f>IF(arithmetic_underlying_cor_CSD__2[[#This Row],[p1p2]]&lt;arithmetic_underlying_cor_CSD__2[[#This Row],[Benjamini]],1,0)</f>
        <v>1</v>
      </c>
    </row>
    <row r="1427" spans="1:14" x14ac:dyDescent="0.35">
      <c r="A1427" s="1" t="s">
        <v>549</v>
      </c>
      <c r="B1427" s="1" t="s">
        <v>548</v>
      </c>
      <c r="C1427" s="1">
        <v>0.264410233813</v>
      </c>
      <c r="D1427" s="1">
        <v>-0.213058925373</v>
      </c>
      <c r="E1427" s="1" t="s">
        <v>32</v>
      </c>
      <c r="F1427" s="1">
        <v>-0.213058925373</v>
      </c>
      <c r="G1427" s="1">
        <f>ABS(arithmetic_underlying_cor_CSD__2[[#This Row],[rho_BP]])*SQRT(139-2)/SQRT(1-ABS(arithmetic_underlying_cor_CSD__2[[#This Row],[rho_BP]])^2)</f>
        <v>3.2090516221094085</v>
      </c>
      <c r="H1427" s="1">
        <f>ABS(arithmetic_underlying_cor_CSD__2[[#This Row],[rho_ctrl]])*SQRT(201-2)/SQRT(1-ABS(arithmetic_underlying_cor_CSD__2[[#This Row],[rho_ctrl]])^2)</f>
        <v>3.076197497909793</v>
      </c>
      <c r="I1427" s="1">
        <f xml:space="preserve"> _xlfn.T.DIST.2T(arithmetic_underlying_cor_CSD__2[[#This Row],[t1]],139-2)</f>
        <v>1.6587418420330568E-3</v>
      </c>
      <c r="J1427" s="1">
        <f xml:space="preserve"> _xlfn.T.DIST.2T(arithmetic_underlying_cor_CSD__2[[#This Row],[t2]],201-2)</f>
        <v>2.3915369670862502E-3</v>
      </c>
      <c r="K1427" s="1">
        <f>arithmetic_underlying_cor_CSD__2[[#This Row],[p1]]*arithmetic_underlying_cor_CSD__2[[#This Row],[p2]]</f>
        <v>3.9669424340747969E-6</v>
      </c>
      <c r="L1427" s="1">
        <v>1426</v>
      </c>
      <c r="M1427" s="1">
        <f>(arithmetic_underlying_cor_CSD__2[[#This Row],[Rank]]/9906756)*0.05</f>
        <v>7.1971087205539337E-6</v>
      </c>
      <c r="N1427" s="1">
        <f>IF(arithmetic_underlying_cor_CSD__2[[#This Row],[p1p2]]&lt;arithmetic_underlying_cor_CSD__2[[#This Row],[Benjamini]],1,0)</f>
        <v>1</v>
      </c>
    </row>
    <row r="1428" spans="1:14" x14ac:dyDescent="0.35">
      <c r="A1428" s="1" t="s">
        <v>416</v>
      </c>
      <c r="B1428" s="1" t="s">
        <v>507</v>
      </c>
      <c r="C1428" s="1">
        <v>0.208239702158</v>
      </c>
      <c r="D1428" s="1">
        <v>-0.25326513432800002</v>
      </c>
      <c r="E1428" s="1" t="s">
        <v>32</v>
      </c>
      <c r="F1428" s="1">
        <v>0.208239702158</v>
      </c>
      <c r="G1428" s="1">
        <f>ABS(arithmetic_underlying_cor_CSD__2[[#This Row],[rho_BP]])*SQRT(139-2)/SQRT(1-ABS(arithmetic_underlying_cor_CSD__2[[#This Row],[rho_BP]])^2)</f>
        <v>2.4920135880021936</v>
      </c>
      <c r="H1428" s="1">
        <f>ABS(arithmetic_underlying_cor_CSD__2[[#This Row],[rho_ctrl]])*SQRT(201-2)/SQRT(1-ABS(arithmetic_underlying_cor_CSD__2[[#This Row],[rho_ctrl]])^2)</f>
        <v>3.6931525876164217</v>
      </c>
      <c r="I1428" s="1">
        <f xml:space="preserve"> _xlfn.T.DIST.2T(arithmetic_underlying_cor_CSD__2[[#This Row],[t1]],139-2)</f>
        <v>1.3894872538225222E-2</v>
      </c>
      <c r="J1428" s="1">
        <f xml:space="preserve"> _xlfn.T.DIST.2T(arithmetic_underlying_cor_CSD__2[[#This Row],[t2]],201-2)</f>
        <v>2.8608768568487739E-4</v>
      </c>
      <c r="K1428" s="1">
        <f>arithmetic_underlying_cor_CSD__2[[#This Row],[p1]]*arithmetic_underlying_cor_CSD__2[[#This Row],[p2]]</f>
        <v>3.9751519273472118E-6</v>
      </c>
      <c r="L1428" s="1">
        <v>1427</v>
      </c>
      <c r="M1428" s="1">
        <f>(arithmetic_underlying_cor_CSD__2[[#This Row],[Rank]]/9906756)*0.05</f>
        <v>7.2021557813677858E-6</v>
      </c>
      <c r="N1428" s="1">
        <f>IF(arithmetic_underlying_cor_CSD__2[[#This Row],[p1p2]]&lt;arithmetic_underlying_cor_CSD__2[[#This Row],[Benjamini]],1,0)</f>
        <v>1</v>
      </c>
    </row>
    <row r="1429" spans="1:14" x14ac:dyDescent="0.35">
      <c r="A1429" s="1" t="s">
        <v>507</v>
      </c>
      <c r="B1429" s="1" t="s">
        <v>416</v>
      </c>
      <c r="C1429" s="1">
        <v>0.208239702158</v>
      </c>
      <c r="D1429" s="1">
        <v>-0.25326513432800002</v>
      </c>
      <c r="E1429" s="1" t="s">
        <v>32</v>
      </c>
      <c r="F1429" s="1">
        <v>0.208239702158</v>
      </c>
      <c r="G1429" s="1">
        <f>ABS(arithmetic_underlying_cor_CSD__2[[#This Row],[rho_BP]])*SQRT(139-2)/SQRT(1-ABS(arithmetic_underlying_cor_CSD__2[[#This Row],[rho_BP]])^2)</f>
        <v>2.4920135880021936</v>
      </c>
      <c r="H1429" s="1">
        <f>ABS(arithmetic_underlying_cor_CSD__2[[#This Row],[rho_ctrl]])*SQRT(201-2)/SQRT(1-ABS(arithmetic_underlying_cor_CSD__2[[#This Row],[rho_ctrl]])^2)</f>
        <v>3.6931525876164217</v>
      </c>
      <c r="I1429" s="1">
        <f xml:space="preserve"> _xlfn.T.DIST.2T(arithmetic_underlying_cor_CSD__2[[#This Row],[t1]],139-2)</f>
        <v>1.3894872538225222E-2</v>
      </c>
      <c r="J1429" s="1">
        <f xml:space="preserve"> _xlfn.T.DIST.2T(arithmetic_underlying_cor_CSD__2[[#This Row],[t2]],201-2)</f>
        <v>2.8608768568487739E-4</v>
      </c>
      <c r="K1429" s="1">
        <f>arithmetic_underlying_cor_CSD__2[[#This Row],[p1]]*arithmetic_underlying_cor_CSD__2[[#This Row],[p2]]</f>
        <v>3.9751519273472118E-6</v>
      </c>
      <c r="L1429" s="1">
        <v>1428</v>
      </c>
      <c r="M1429" s="1">
        <f>(arithmetic_underlying_cor_CSD__2[[#This Row],[Rank]]/9906756)*0.05</f>
        <v>7.2072028421816387E-6</v>
      </c>
      <c r="N1429" s="1">
        <f>IF(arithmetic_underlying_cor_CSD__2[[#This Row],[p1p2]]&lt;arithmetic_underlying_cor_CSD__2[[#This Row],[Benjamini]],1,0)</f>
        <v>1</v>
      </c>
    </row>
    <row r="1430" spans="1:14" x14ac:dyDescent="0.35">
      <c r="A1430" s="1" t="s">
        <v>545</v>
      </c>
      <c r="B1430" s="1" t="s">
        <v>208</v>
      </c>
      <c r="C1430" s="1">
        <v>-0.210988580432</v>
      </c>
      <c r="D1430" s="1">
        <v>0.250983787214</v>
      </c>
      <c r="E1430" s="1" t="s">
        <v>32</v>
      </c>
      <c r="F1430" s="1">
        <v>-0.210988580432</v>
      </c>
      <c r="G1430" s="1">
        <f>ABS(arithmetic_underlying_cor_CSD__2[[#This Row],[rho_BP]])*SQRT(139-2)/SQRT(1-ABS(arithmetic_underlying_cor_CSD__2[[#This Row],[rho_BP]])^2)</f>
        <v>2.5264317199192829</v>
      </c>
      <c r="H1430" s="1">
        <f>ABS(arithmetic_underlying_cor_CSD__2[[#This Row],[rho_ctrl]])*SQRT(201-2)/SQRT(1-ABS(arithmetic_underlying_cor_CSD__2[[#This Row],[rho_ctrl]])^2)</f>
        <v>3.6576383031710464</v>
      </c>
      <c r="I1430" s="1">
        <f xml:space="preserve"> _xlfn.T.DIST.2T(arithmetic_underlying_cor_CSD__2[[#This Row],[t1]],139-2)</f>
        <v>1.2660153383739178E-2</v>
      </c>
      <c r="J1430" s="1">
        <f xml:space="preserve"> _xlfn.T.DIST.2T(arithmetic_underlying_cor_CSD__2[[#This Row],[t2]],201-2)</f>
        <v>3.2587296499074817E-4</v>
      </c>
      <c r="K1430" s="1">
        <f>arithmetic_underlying_cor_CSD__2[[#This Row],[p1]]*arithmetic_underlying_cor_CSD__2[[#This Row],[p2]]</f>
        <v>4.1256017203967395E-6</v>
      </c>
      <c r="L1430" s="1">
        <v>1429</v>
      </c>
      <c r="M1430" s="1">
        <f>(arithmetic_underlying_cor_CSD__2[[#This Row],[Rank]]/9906756)*0.05</f>
        <v>7.2122499029954917E-6</v>
      </c>
      <c r="N1430" s="1">
        <f>IF(arithmetic_underlying_cor_CSD__2[[#This Row],[p1p2]]&lt;arithmetic_underlying_cor_CSD__2[[#This Row],[Benjamini]],1,0)</f>
        <v>1</v>
      </c>
    </row>
    <row r="1431" spans="1:14" x14ac:dyDescent="0.35">
      <c r="A1431" s="1" t="s">
        <v>208</v>
      </c>
      <c r="B1431" s="1" t="s">
        <v>545</v>
      </c>
      <c r="C1431" s="1">
        <v>-0.210988580432</v>
      </c>
      <c r="D1431" s="1">
        <v>0.250983787214</v>
      </c>
      <c r="E1431" s="1" t="s">
        <v>32</v>
      </c>
      <c r="F1431" s="1">
        <v>-0.210988580432</v>
      </c>
      <c r="G1431" s="1">
        <f>ABS(arithmetic_underlying_cor_CSD__2[[#This Row],[rho_BP]])*SQRT(139-2)/SQRT(1-ABS(arithmetic_underlying_cor_CSD__2[[#This Row],[rho_BP]])^2)</f>
        <v>2.5264317199192829</v>
      </c>
      <c r="H1431" s="1">
        <f>ABS(arithmetic_underlying_cor_CSD__2[[#This Row],[rho_ctrl]])*SQRT(201-2)/SQRT(1-ABS(arithmetic_underlying_cor_CSD__2[[#This Row],[rho_ctrl]])^2)</f>
        <v>3.6576383031710464</v>
      </c>
      <c r="I1431" s="1">
        <f xml:space="preserve"> _xlfn.T.DIST.2T(arithmetic_underlying_cor_CSD__2[[#This Row],[t1]],139-2)</f>
        <v>1.2660153383739178E-2</v>
      </c>
      <c r="J1431" s="1">
        <f xml:space="preserve"> _xlfn.T.DIST.2T(arithmetic_underlying_cor_CSD__2[[#This Row],[t2]],201-2)</f>
        <v>3.2587296499074817E-4</v>
      </c>
      <c r="K1431" s="1">
        <f>arithmetic_underlying_cor_CSD__2[[#This Row],[p1]]*arithmetic_underlying_cor_CSD__2[[#This Row],[p2]]</f>
        <v>4.1256017203967395E-6</v>
      </c>
      <c r="L1431" s="1">
        <v>1430</v>
      </c>
      <c r="M1431" s="1">
        <f>(arithmetic_underlying_cor_CSD__2[[#This Row],[Rank]]/9906756)*0.05</f>
        <v>7.2172969638093438E-6</v>
      </c>
      <c r="N1431" s="1">
        <f>IF(arithmetic_underlying_cor_CSD__2[[#This Row],[p1p2]]&lt;arithmetic_underlying_cor_CSD__2[[#This Row],[Benjamini]],1,0)</f>
        <v>1</v>
      </c>
    </row>
    <row r="1432" spans="1:14" x14ac:dyDescent="0.35">
      <c r="A1432" s="1" t="s">
        <v>712</v>
      </c>
      <c r="B1432" s="1" t="s">
        <v>713</v>
      </c>
      <c r="C1432" s="1">
        <v>-0.24341275036000001</v>
      </c>
      <c r="D1432" s="1">
        <v>0.22903697412900001</v>
      </c>
      <c r="E1432" s="1" t="s">
        <v>32</v>
      </c>
      <c r="F1432" s="1">
        <v>0.22903697412900001</v>
      </c>
      <c r="G1432" s="1">
        <f>ABS(arithmetic_underlying_cor_CSD__2[[#This Row],[rho_BP]])*SQRT(139-2)/SQRT(1-ABS(arithmetic_underlying_cor_CSD__2[[#This Row],[rho_BP]])^2)</f>
        <v>2.9374226536116548</v>
      </c>
      <c r="H1432" s="1">
        <f>ABS(arithmetic_underlying_cor_CSD__2[[#This Row],[rho_ctrl]])*SQRT(201-2)/SQRT(1-ABS(arithmetic_underlying_cor_CSD__2[[#This Row],[rho_ctrl]])^2)</f>
        <v>3.3191959068748536</v>
      </c>
      <c r="I1432" s="1">
        <f xml:space="preserve"> _xlfn.T.DIST.2T(arithmetic_underlying_cor_CSD__2[[#This Row],[t1]],139-2)</f>
        <v>3.8839190174634127E-3</v>
      </c>
      <c r="J1432" s="1">
        <f xml:space="preserve"> _xlfn.T.DIST.2T(arithmetic_underlying_cor_CSD__2[[#This Row],[t2]],201-2)</f>
        <v>1.0736054312069331E-3</v>
      </c>
      <c r="K1432" s="1">
        <f>arithmetic_underlying_cor_CSD__2[[#This Row],[p1]]*arithmetic_underlying_cor_CSD__2[[#This Row],[p2]]</f>
        <v>4.1697965515166149E-6</v>
      </c>
      <c r="L1432" s="1">
        <v>1431</v>
      </c>
      <c r="M1432" s="1">
        <f>(arithmetic_underlying_cor_CSD__2[[#This Row],[Rank]]/9906756)*0.05</f>
        <v>7.2223440246231976E-6</v>
      </c>
      <c r="N1432" s="1">
        <f>IF(arithmetic_underlying_cor_CSD__2[[#This Row],[p1p2]]&lt;arithmetic_underlying_cor_CSD__2[[#This Row],[Benjamini]],1,0)</f>
        <v>1</v>
      </c>
    </row>
    <row r="1433" spans="1:14" x14ac:dyDescent="0.35">
      <c r="A1433" s="1" t="s">
        <v>713</v>
      </c>
      <c r="B1433" s="1" t="s">
        <v>712</v>
      </c>
      <c r="C1433" s="1">
        <v>-0.24341275036000001</v>
      </c>
      <c r="D1433" s="1">
        <v>0.22903697412900001</v>
      </c>
      <c r="E1433" s="1" t="s">
        <v>32</v>
      </c>
      <c r="F1433" s="1">
        <v>0.22903697412900001</v>
      </c>
      <c r="G1433" s="1">
        <f>ABS(arithmetic_underlying_cor_CSD__2[[#This Row],[rho_BP]])*SQRT(139-2)/SQRT(1-ABS(arithmetic_underlying_cor_CSD__2[[#This Row],[rho_BP]])^2)</f>
        <v>2.9374226536116548</v>
      </c>
      <c r="H1433" s="1">
        <f>ABS(arithmetic_underlying_cor_CSD__2[[#This Row],[rho_ctrl]])*SQRT(201-2)/SQRT(1-ABS(arithmetic_underlying_cor_CSD__2[[#This Row],[rho_ctrl]])^2)</f>
        <v>3.3191959068748536</v>
      </c>
      <c r="I1433" s="1">
        <f xml:space="preserve"> _xlfn.T.DIST.2T(arithmetic_underlying_cor_CSD__2[[#This Row],[t1]],139-2)</f>
        <v>3.8839190174634127E-3</v>
      </c>
      <c r="J1433" s="1">
        <f xml:space="preserve"> _xlfn.T.DIST.2T(arithmetic_underlying_cor_CSD__2[[#This Row],[t2]],201-2)</f>
        <v>1.0736054312069331E-3</v>
      </c>
      <c r="K1433" s="1">
        <f>arithmetic_underlying_cor_CSD__2[[#This Row],[p1]]*arithmetic_underlying_cor_CSD__2[[#This Row],[p2]]</f>
        <v>4.1697965515166149E-6</v>
      </c>
      <c r="L1433" s="1">
        <v>1432</v>
      </c>
      <c r="M1433" s="1">
        <f>(arithmetic_underlying_cor_CSD__2[[#This Row],[Rank]]/9906756)*0.05</f>
        <v>7.2273910854370489E-6</v>
      </c>
      <c r="N1433" s="1">
        <f>IF(arithmetic_underlying_cor_CSD__2[[#This Row],[p1p2]]&lt;arithmetic_underlying_cor_CSD__2[[#This Row],[Benjamini]],1,0)</f>
        <v>1</v>
      </c>
    </row>
    <row r="1434" spans="1:14" x14ac:dyDescent="0.35">
      <c r="A1434" s="1" t="s">
        <v>581</v>
      </c>
      <c r="B1434" s="1" t="s">
        <v>293</v>
      </c>
      <c r="C1434" s="1">
        <v>-0.27329126906500001</v>
      </c>
      <c r="D1434" s="1">
        <v>0.20380307562200001</v>
      </c>
      <c r="E1434" s="1" t="s">
        <v>32</v>
      </c>
      <c r="F1434" s="1">
        <v>0.20380307562200001</v>
      </c>
      <c r="G1434" s="1">
        <f>ABS(arithmetic_underlying_cor_CSD__2[[#This Row],[rho_BP]])*SQRT(139-2)/SQRT(1-ABS(arithmetic_underlying_cor_CSD__2[[#This Row],[rho_BP]])^2)</f>
        <v>3.3253852902530938</v>
      </c>
      <c r="H1434" s="1">
        <f>ABS(arithmetic_underlying_cor_CSD__2[[#This Row],[rho_ctrl]])*SQRT(201-2)/SQRT(1-ABS(arithmetic_underlying_cor_CSD__2[[#This Row],[rho_ctrl]])^2)</f>
        <v>2.9366304644576608</v>
      </c>
      <c r="I1434" s="1">
        <f xml:space="preserve"> _xlfn.T.DIST.2T(arithmetic_underlying_cor_CSD__2[[#This Row],[t1]],139-2)</f>
        <v>1.1332911591248043E-3</v>
      </c>
      <c r="J1434" s="1">
        <f xml:space="preserve"> _xlfn.T.DIST.2T(arithmetic_underlying_cor_CSD__2[[#This Row],[t2]],201-2)</f>
        <v>3.7089979920359104E-3</v>
      </c>
      <c r="K1434" s="1">
        <f>arithmetic_underlying_cor_CSD__2[[#This Row],[p1]]*arithmetic_underlying_cor_CSD__2[[#This Row],[p2]]</f>
        <v>4.2033746335859486E-6</v>
      </c>
      <c r="L1434" s="1">
        <v>1433</v>
      </c>
      <c r="M1434" s="1">
        <f>(arithmetic_underlying_cor_CSD__2[[#This Row],[Rank]]/9906756)*0.05</f>
        <v>7.2324381462509027E-6</v>
      </c>
      <c r="N1434" s="1">
        <f>IF(arithmetic_underlying_cor_CSD__2[[#This Row],[p1p2]]&lt;arithmetic_underlying_cor_CSD__2[[#This Row],[Benjamini]],1,0)</f>
        <v>1</v>
      </c>
    </row>
    <row r="1435" spans="1:14" x14ac:dyDescent="0.35">
      <c r="A1435" s="1" t="s">
        <v>293</v>
      </c>
      <c r="B1435" s="1" t="s">
        <v>581</v>
      </c>
      <c r="C1435" s="1">
        <v>-0.27329126906500001</v>
      </c>
      <c r="D1435" s="1">
        <v>0.20380307562200001</v>
      </c>
      <c r="E1435" s="1" t="s">
        <v>32</v>
      </c>
      <c r="F1435" s="1">
        <v>0.20380307562200001</v>
      </c>
      <c r="G1435" s="1">
        <f>ABS(arithmetic_underlying_cor_CSD__2[[#This Row],[rho_BP]])*SQRT(139-2)/SQRT(1-ABS(arithmetic_underlying_cor_CSD__2[[#This Row],[rho_BP]])^2)</f>
        <v>3.3253852902530938</v>
      </c>
      <c r="H1435" s="1">
        <f>ABS(arithmetic_underlying_cor_CSD__2[[#This Row],[rho_ctrl]])*SQRT(201-2)/SQRT(1-ABS(arithmetic_underlying_cor_CSD__2[[#This Row],[rho_ctrl]])^2)</f>
        <v>2.9366304644576608</v>
      </c>
      <c r="I1435" s="1">
        <f xml:space="preserve"> _xlfn.T.DIST.2T(arithmetic_underlying_cor_CSD__2[[#This Row],[t1]],139-2)</f>
        <v>1.1332911591248043E-3</v>
      </c>
      <c r="J1435" s="1">
        <f xml:space="preserve"> _xlfn.T.DIST.2T(arithmetic_underlying_cor_CSD__2[[#This Row],[t2]],201-2)</f>
        <v>3.7089979920359104E-3</v>
      </c>
      <c r="K1435" s="1">
        <f>arithmetic_underlying_cor_CSD__2[[#This Row],[p1]]*arithmetic_underlying_cor_CSD__2[[#This Row],[p2]]</f>
        <v>4.2033746335859486E-6</v>
      </c>
      <c r="L1435" s="1">
        <v>1434</v>
      </c>
      <c r="M1435" s="1">
        <f>(arithmetic_underlying_cor_CSD__2[[#This Row],[Rank]]/9906756)*0.05</f>
        <v>7.2374852070647548E-6</v>
      </c>
      <c r="N1435" s="1">
        <f>IF(arithmetic_underlying_cor_CSD__2[[#This Row],[p1p2]]&lt;arithmetic_underlying_cor_CSD__2[[#This Row],[Benjamini]],1,0)</f>
        <v>1</v>
      </c>
    </row>
    <row r="1436" spans="1:14" x14ac:dyDescent="0.35">
      <c r="A1436" s="1" t="s">
        <v>281</v>
      </c>
      <c r="B1436" s="1" t="s">
        <v>282</v>
      </c>
      <c r="C1436" s="1">
        <v>-0.230921716547</v>
      </c>
      <c r="D1436" s="1">
        <v>0.23733911094499999</v>
      </c>
      <c r="E1436" s="1" t="s">
        <v>32</v>
      </c>
      <c r="F1436" s="1">
        <v>-0.230921716547</v>
      </c>
      <c r="G1436" s="1">
        <f>ABS(arithmetic_underlying_cor_CSD__2[[#This Row],[rho_BP]])*SQRT(139-2)/SQRT(1-ABS(arithmetic_underlying_cor_CSD__2[[#This Row],[rho_BP]])^2)</f>
        <v>2.7779509276023373</v>
      </c>
      <c r="H1436" s="1">
        <f>ABS(arithmetic_underlying_cor_CSD__2[[#This Row],[rho_ctrl]])*SQRT(201-2)/SQRT(1-ABS(arithmetic_underlying_cor_CSD__2[[#This Row],[rho_ctrl]])^2)</f>
        <v>3.4465591903116399</v>
      </c>
      <c r="I1436" s="1">
        <f xml:space="preserve"> _xlfn.T.DIST.2T(arithmetic_underlying_cor_CSD__2[[#This Row],[t1]],139-2)</f>
        <v>6.237855047367619E-3</v>
      </c>
      <c r="J1436" s="1">
        <f xml:space="preserve"> _xlfn.T.DIST.2T(arithmetic_underlying_cor_CSD__2[[#This Row],[t2]],201-2)</f>
        <v>6.9262722326134346E-4</v>
      </c>
      <c r="K1436" s="1">
        <f>arithmetic_underlying_cor_CSD__2[[#This Row],[p1]]*arithmetic_underlying_cor_CSD__2[[#This Row],[p2]]</f>
        <v>4.3205082205649898E-6</v>
      </c>
      <c r="L1436" s="1">
        <v>1435</v>
      </c>
      <c r="M1436" s="1">
        <f>(arithmetic_underlying_cor_CSD__2[[#This Row],[Rank]]/9906756)*0.05</f>
        <v>7.2425322678786077E-6</v>
      </c>
      <c r="N1436" s="1">
        <f>IF(arithmetic_underlying_cor_CSD__2[[#This Row],[p1p2]]&lt;arithmetic_underlying_cor_CSD__2[[#This Row],[Benjamini]],1,0)</f>
        <v>1</v>
      </c>
    </row>
    <row r="1437" spans="1:14" x14ac:dyDescent="0.35">
      <c r="A1437" s="1" t="s">
        <v>282</v>
      </c>
      <c r="B1437" s="1" t="s">
        <v>281</v>
      </c>
      <c r="C1437" s="1">
        <v>-0.230921716547</v>
      </c>
      <c r="D1437" s="1">
        <v>0.23733911094499999</v>
      </c>
      <c r="E1437" s="1" t="s">
        <v>32</v>
      </c>
      <c r="F1437" s="1">
        <v>-0.230921716547</v>
      </c>
      <c r="G1437" s="1">
        <f>ABS(arithmetic_underlying_cor_CSD__2[[#This Row],[rho_BP]])*SQRT(139-2)/SQRT(1-ABS(arithmetic_underlying_cor_CSD__2[[#This Row],[rho_BP]])^2)</f>
        <v>2.7779509276023373</v>
      </c>
      <c r="H1437" s="1">
        <f>ABS(arithmetic_underlying_cor_CSD__2[[#This Row],[rho_ctrl]])*SQRT(201-2)/SQRT(1-ABS(arithmetic_underlying_cor_CSD__2[[#This Row],[rho_ctrl]])^2)</f>
        <v>3.4465591903116399</v>
      </c>
      <c r="I1437" s="1">
        <f xml:space="preserve"> _xlfn.T.DIST.2T(arithmetic_underlying_cor_CSD__2[[#This Row],[t1]],139-2)</f>
        <v>6.237855047367619E-3</v>
      </c>
      <c r="J1437" s="1">
        <f xml:space="preserve"> _xlfn.T.DIST.2T(arithmetic_underlying_cor_CSD__2[[#This Row],[t2]],201-2)</f>
        <v>6.9262722326134346E-4</v>
      </c>
      <c r="K1437" s="1">
        <f>arithmetic_underlying_cor_CSD__2[[#This Row],[p1]]*arithmetic_underlying_cor_CSD__2[[#This Row],[p2]]</f>
        <v>4.3205082205649898E-6</v>
      </c>
      <c r="L1437" s="1">
        <v>1436</v>
      </c>
      <c r="M1437" s="1">
        <f>(arithmetic_underlying_cor_CSD__2[[#This Row],[Rank]]/9906756)*0.05</f>
        <v>7.2475793286924599E-6</v>
      </c>
      <c r="N1437" s="1">
        <f>IF(arithmetic_underlying_cor_CSD__2[[#This Row],[p1p2]]&lt;arithmetic_underlying_cor_CSD__2[[#This Row],[Benjamini]],1,0)</f>
        <v>1</v>
      </c>
    </row>
    <row r="1438" spans="1:14" x14ac:dyDescent="0.35">
      <c r="A1438" s="1" t="s">
        <v>57</v>
      </c>
      <c r="B1438" s="1" t="s">
        <v>58</v>
      </c>
      <c r="C1438" s="1">
        <v>-0.243792258993</v>
      </c>
      <c r="D1438" s="1">
        <v>0.22742797064699999</v>
      </c>
      <c r="E1438" s="1" t="s">
        <v>32</v>
      </c>
      <c r="F1438" s="1">
        <v>0.22742797064699999</v>
      </c>
      <c r="G1438" s="1">
        <f>ABS(arithmetic_underlying_cor_CSD__2[[#This Row],[rho_BP]])*SQRT(139-2)/SQRT(1-ABS(arithmetic_underlying_cor_CSD__2[[#This Row],[rho_BP]])^2)</f>
        <v>2.9422915939045953</v>
      </c>
      <c r="H1438" s="1">
        <f>ABS(arithmetic_underlying_cor_CSD__2[[#This Row],[rho_ctrl]])*SQRT(201-2)/SQRT(1-ABS(arithmetic_underlying_cor_CSD__2[[#This Row],[rho_ctrl]])^2)</f>
        <v>3.2946016844690114</v>
      </c>
      <c r="I1438" s="1">
        <f xml:space="preserve"> _xlfn.T.DIST.2T(arithmetic_underlying_cor_CSD__2[[#This Row],[t1]],139-2)</f>
        <v>3.826985239560223E-3</v>
      </c>
      <c r="J1438" s="1">
        <f xml:space="preserve"> _xlfn.T.DIST.2T(arithmetic_underlying_cor_CSD__2[[#This Row],[t2]],201-2)</f>
        <v>1.1667225726142432E-3</v>
      </c>
      <c r="K1438" s="1">
        <f>arithmetic_underlying_cor_CSD__2[[#This Row],[p1]]*arithmetic_underlying_cor_CSD__2[[#This Row],[p2]]</f>
        <v>4.4650300640564389E-6</v>
      </c>
      <c r="L1438" s="1">
        <v>1437</v>
      </c>
      <c r="M1438" s="1">
        <f>(arithmetic_underlying_cor_CSD__2[[#This Row],[Rank]]/9906756)*0.05</f>
        <v>7.2526263895063128E-6</v>
      </c>
      <c r="N1438" s="1">
        <f>IF(arithmetic_underlying_cor_CSD__2[[#This Row],[p1p2]]&lt;arithmetic_underlying_cor_CSD__2[[#This Row],[Benjamini]],1,0)</f>
        <v>1</v>
      </c>
    </row>
    <row r="1439" spans="1:14" x14ac:dyDescent="0.35">
      <c r="A1439" s="1" t="s">
        <v>58</v>
      </c>
      <c r="B1439" s="1" t="s">
        <v>57</v>
      </c>
      <c r="C1439" s="1">
        <v>-0.243792258993</v>
      </c>
      <c r="D1439" s="1">
        <v>0.22742797064699999</v>
      </c>
      <c r="E1439" s="1" t="s">
        <v>32</v>
      </c>
      <c r="F1439" s="1">
        <v>0.22742797064699999</v>
      </c>
      <c r="G1439" s="1">
        <f>ABS(arithmetic_underlying_cor_CSD__2[[#This Row],[rho_BP]])*SQRT(139-2)/SQRT(1-ABS(arithmetic_underlying_cor_CSD__2[[#This Row],[rho_BP]])^2)</f>
        <v>2.9422915939045953</v>
      </c>
      <c r="H1439" s="1">
        <f>ABS(arithmetic_underlying_cor_CSD__2[[#This Row],[rho_ctrl]])*SQRT(201-2)/SQRT(1-ABS(arithmetic_underlying_cor_CSD__2[[#This Row],[rho_ctrl]])^2)</f>
        <v>3.2946016844690114</v>
      </c>
      <c r="I1439" s="1">
        <f xml:space="preserve"> _xlfn.T.DIST.2T(arithmetic_underlying_cor_CSD__2[[#This Row],[t1]],139-2)</f>
        <v>3.826985239560223E-3</v>
      </c>
      <c r="J1439" s="1">
        <f xml:space="preserve"> _xlfn.T.DIST.2T(arithmetic_underlying_cor_CSD__2[[#This Row],[t2]],201-2)</f>
        <v>1.1667225726142432E-3</v>
      </c>
      <c r="K1439" s="1">
        <f>arithmetic_underlying_cor_CSD__2[[#This Row],[p1]]*arithmetic_underlying_cor_CSD__2[[#This Row],[p2]]</f>
        <v>4.4650300640564389E-6</v>
      </c>
      <c r="L1439" s="1">
        <v>1438</v>
      </c>
      <c r="M1439" s="1">
        <f>(arithmetic_underlying_cor_CSD__2[[#This Row],[Rank]]/9906756)*0.05</f>
        <v>7.2576734503201666E-6</v>
      </c>
      <c r="N1439" s="1">
        <f>IF(arithmetic_underlying_cor_CSD__2[[#This Row],[p1p2]]&lt;arithmetic_underlying_cor_CSD__2[[#This Row],[Benjamini]],1,0)</f>
        <v>1</v>
      </c>
    </row>
    <row r="1440" spans="1:14" x14ac:dyDescent="0.35">
      <c r="A1440" s="1" t="s">
        <v>373</v>
      </c>
      <c r="B1440" s="1" t="s">
        <v>374</v>
      </c>
      <c r="C1440" s="1">
        <v>0.212662719424</v>
      </c>
      <c r="D1440" s="1">
        <v>-0.247904977114</v>
      </c>
      <c r="E1440" s="1" t="s">
        <v>32</v>
      </c>
      <c r="F1440" s="1">
        <v>0.212662719424</v>
      </c>
      <c r="G1440" s="1">
        <f>ABS(arithmetic_underlying_cor_CSD__2[[#This Row],[rho_BP]])*SQRT(139-2)/SQRT(1-ABS(arithmetic_underlying_cor_CSD__2[[#This Row],[rho_BP]])^2)</f>
        <v>2.5474239382621122</v>
      </c>
      <c r="H1440" s="1">
        <f>ABS(arithmetic_underlying_cor_CSD__2[[#This Row],[rho_ctrl]])*SQRT(201-2)/SQRT(1-ABS(arithmetic_underlying_cor_CSD__2[[#This Row],[rho_ctrl]])^2)</f>
        <v>3.6098126997132525</v>
      </c>
      <c r="I1440" s="1">
        <f xml:space="preserve"> _xlfn.T.DIST.2T(arithmetic_underlying_cor_CSD__2[[#This Row],[t1]],139-2)</f>
        <v>1.1956187618109737E-2</v>
      </c>
      <c r="J1440" s="1">
        <f xml:space="preserve"> _xlfn.T.DIST.2T(arithmetic_underlying_cor_CSD__2[[#This Row],[t2]],201-2)</f>
        <v>3.8774082698588453E-4</v>
      </c>
      <c r="K1440" s="1">
        <f>arithmetic_underlying_cor_CSD__2[[#This Row],[p1]]*arithmetic_underlying_cor_CSD__2[[#This Row],[p2]]</f>
        <v>4.6359020746442622E-6</v>
      </c>
      <c r="L1440" s="1">
        <v>1439</v>
      </c>
      <c r="M1440" s="1">
        <f>(arithmetic_underlying_cor_CSD__2[[#This Row],[Rank]]/9906756)*0.05</f>
        <v>7.2627205111340179E-6</v>
      </c>
      <c r="N1440" s="1">
        <f>IF(arithmetic_underlying_cor_CSD__2[[#This Row],[p1p2]]&lt;arithmetic_underlying_cor_CSD__2[[#This Row],[Benjamini]],1,0)</f>
        <v>1</v>
      </c>
    </row>
    <row r="1441" spans="1:14" x14ac:dyDescent="0.35">
      <c r="A1441" s="1" t="s">
        <v>374</v>
      </c>
      <c r="B1441" s="1" t="s">
        <v>373</v>
      </c>
      <c r="C1441" s="1">
        <v>0.212662719424</v>
      </c>
      <c r="D1441" s="1">
        <v>-0.247904977114</v>
      </c>
      <c r="E1441" s="1" t="s">
        <v>32</v>
      </c>
      <c r="F1441" s="1">
        <v>0.212662719424</v>
      </c>
      <c r="G1441" s="1">
        <f>ABS(arithmetic_underlying_cor_CSD__2[[#This Row],[rho_BP]])*SQRT(139-2)/SQRT(1-ABS(arithmetic_underlying_cor_CSD__2[[#This Row],[rho_BP]])^2)</f>
        <v>2.5474239382621122</v>
      </c>
      <c r="H1441" s="1">
        <f>ABS(arithmetic_underlying_cor_CSD__2[[#This Row],[rho_ctrl]])*SQRT(201-2)/SQRT(1-ABS(arithmetic_underlying_cor_CSD__2[[#This Row],[rho_ctrl]])^2)</f>
        <v>3.6098126997132525</v>
      </c>
      <c r="I1441" s="1">
        <f xml:space="preserve"> _xlfn.T.DIST.2T(arithmetic_underlying_cor_CSD__2[[#This Row],[t1]],139-2)</f>
        <v>1.1956187618109737E-2</v>
      </c>
      <c r="J1441" s="1">
        <f xml:space="preserve"> _xlfn.T.DIST.2T(arithmetic_underlying_cor_CSD__2[[#This Row],[t2]],201-2)</f>
        <v>3.8774082698588453E-4</v>
      </c>
      <c r="K1441" s="1">
        <f>arithmetic_underlying_cor_CSD__2[[#This Row],[p1]]*arithmetic_underlying_cor_CSD__2[[#This Row],[p2]]</f>
        <v>4.6359020746442622E-6</v>
      </c>
      <c r="L1441" s="1">
        <v>1440</v>
      </c>
      <c r="M1441" s="1">
        <f>(arithmetic_underlying_cor_CSD__2[[#This Row],[Rank]]/9906756)*0.05</f>
        <v>7.2677675719478717E-6</v>
      </c>
      <c r="N1441" s="1">
        <f>IF(arithmetic_underlying_cor_CSD__2[[#This Row],[p1p2]]&lt;arithmetic_underlying_cor_CSD__2[[#This Row],[Benjamini]],1,0)</f>
        <v>1</v>
      </c>
    </row>
    <row r="1442" spans="1:14" x14ac:dyDescent="0.35">
      <c r="A1442" s="1" t="s">
        <v>733</v>
      </c>
      <c r="B1442" s="1" t="s">
        <v>74</v>
      </c>
      <c r="C1442" s="1">
        <v>0.216275030216</v>
      </c>
      <c r="D1442" s="1">
        <v>-0.245272915423</v>
      </c>
      <c r="E1442" s="1" t="s">
        <v>32</v>
      </c>
      <c r="F1442" s="1">
        <v>0.216275030216</v>
      </c>
      <c r="G1442" s="1">
        <f>ABS(arithmetic_underlying_cor_CSD__2[[#This Row],[rho_BP]])*SQRT(139-2)/SQRT(1-ABS(arithmetic_underlying_cor_CSD__2[[#This Row],[rho_BP]])^2)</f>
        <v>2.5927994602032012</v>
      </c>
      <c r="H1442" s="1">
        <f>ABS(arithmetic_underlying_cor_CSD__2[[#This Row],[rho_ctrl]])*SQRT(201-2)/SQRT(1-ABS(arithmetic_underlying_cor_CSD__2[[#This Row],[rho_ctrl]])^2)</f>
        <v>3.569019267814785</v>
      </c>
      <c r="I1442" s="1">
        <f xml:space="preserve"> _xlfn.T.DIST.2T(arithmetic_underlying_cor_CSD__2[[#This Row],[t1]],139-2)</f>
        <v>1.0553101344018538E-2</v>
      </c>
      <c r="J1442" s="1">
        <f xml:space="preserve"> _xlfn.T.DIST.2T(arithmetic_underlying_cor_CSD__2[[#This Row],[t2]],201-2)</f>
        <v>4.4909098998583086E-4</v>
      </c>
      <c r="K1442" s="1">
        <f>arithmetic_underlying_cor_CSD__2[[#This Row],[p1]]*arithmetic_underlying_cor_CSD__2[[#This Row],[p2]]</f>
        <v>4.7393027300060877E-6</v>
      </c>
      <c r="L1442" s="1">
        <v>1441</v>
      </c>
      <c r="M1442" s="1">
        <f>(arithmetic_underlying_cor_CSD__2[[#This Row],[Rank]]/9906756)*0.05</f>
        <v>7.2728146327617238E-6</v>
      </c>
      <c r="N1442" s="1">
        <f>IF(arithmetic_underlying_cor_CSD__2[[#This Row],[p1p2]]&lt;arithmetic_underlying_cor_CSD__2[[#This Row],[Benjamini]],1,0)</f>
        <v>1</v>
      </c>
    </row>
    <row r="1443" spans="1:14" x14ac:dyDescent="0.35">
      <c r="A1443" s="1" t="s">
        <v>74</v>
      </c>
      <c r="B1443" s="1" t="s">
        <v>733</v>
      </c>
      <c r="C1443" s="1">
        <v>0.216275030216</v>
      </c>
      <c r="D1443" s="1">
        <v>-0.245272915423</v>
      </c>
      <c r="E1443" s="1" t="s">
        <v>32</v>
      </c>
      <c r="F1443" s="1">
        <v>0.216275030216</v>
      </c>
      <c r="G1443" s="1">
        <f>ABS(arithmetic_underlying_cor_CSD__2[[#This Row],[rho_BP]])*SQRT(139-2)/SQRT(1-ABS(arithmetic_underlying_cor_CSD__2[[#This Row],[rho_BP]])^2)</f>
        <v>2.5927994602032012</v>
      </c>
      <c r="H1443" s="1">
        <f>ABS(arithmetic_underlying_cor_CSD__2[[#This Row],[rho_ctrl]])*SQRT(201-2)/SQRT(1-ABS(arithmetic_underlying_cor_CSD__2[[#This Row],[rho_ctrl]])^2)</f>
        <v>3.569019267814785</v>
      </c>
      <c r="I1443" s="1">
        <f xml:space="preserve"> _xlfn.T.DIST.2T(arithmetic_underlying_cor_CSD__2[[#This Row],[t1]],139-2)</f>
        <v>1.0553101344018538E-2</v>
      </c>
      <c r="J1443" s="1">
        <f xml:space="preserve"> _xlfn.T.DIST.2T(arithmetic_underlying_cor_CSD__2[[#This Row],[t2]],201-2)</f>
        <v>4.4909098998583086E-4</v>
      </c>
      <c r="K1443" s="1">
        <f>arithmetic_underlying_cor_CSD__2[[#This Row],[p1]]*arithmetic_underlying_cor_CSD__2[[#This Row],[p2]]</f>
        <v>4.7393027300060877E-6</v>
      </c>
      <c r="L1443" s="1">
        <v>1442</v>
      </c>
      <c r="M1443" s="1">
        <f>(arithmetic_underlying_cor_CSD__2[[#This Row],[Rank]]/9906756)*0.05</f>
        <v>7.2778616935755768E-6</v>
      </c>
      <c r="N1443" s="1">
        <f>IF(arithmetic_underlying_cor_CSD__2[[#This Row],[p1p2]]&lt;arithmetic_underlying_cor_CSD__2[[#This Row],[Benjamini]],1,0)</f>
        <v>1</v>
      </c>
    </row>
    <row r="1444" spans="1:14" x14ac:dyDescent="0.35">
      <c r="A1444" s="1" t="s">
        <v>359</v>
      </c>
      <c r="B1444" s="1" t="s">
        <v>391</v>
      </c>
      <c r="C1444" s="1">
        <v>-0.21195823021599999</v>
      </c>
      <c r="D1444" s="1">
        <v>0.24788004477600001</v>
      </c>
      <c r="E1444" s="1" t="s">
        <v>32</v>
      </c>
      <c r="F1444" s="1">
        <v>-0.21195823021599999</v>
      </c>
      <c r="G1444" s="1">
        <f>ABS(arithmetic_underlying_cor_CSD__2[[#This Row],[rho_BP]])*SQRT(139-2)/SQRT(1-ABS(arithmetic_underlying_cor_CSD__2[[#This Row],[rho_BP]])^2)</f>
        <v>2.5385874181292185</v>
      </c>
      <c r="H1444" s="1">
        <f>ABS(arithmetic_underlying_cor_CSD__2[[#This Row],[rho_ctrl]])*SQRT(201-2)/SQRT(1-ABS(arithmetic_underlying_cor_CSD__2[[#This Row],[rho_ctrl]])^2)</f>
        <v>3.6094258841789166</v>
      </c>
      <c r="I1444" s="1">
        <f xml:space="preserve"> _xlfn.T.DIST.2T(arithmetic_underlying_cor_CSD__2[[#This Row],[t1]],139-2)</f>
        <v>1.2248126216637751E-2</v>
      </c>
      <c r="J1444" s="1">
        <f xml:space="preserve"> _xlfn.T.DIST.2T(arithmetic_underlying_cor_CSD__2[[#This Row],[t2]],201-2)</f>
        <v>3.8828358663640401E-4</v>
      </c>
      <c r="K1444" s="1">
        <f>arithmetic_underlying_cor_CSD__2[[#This Row],[p1]]*arithmetic_underlying_cor_CSD__2[[#This Row],[p2]]</f>
        <v>4.7557463769714754E-6</v>
      </c>
      <c r="L1444" s="1">
        <v>1443</v>
      </c>
      <c r="M1444" s="1">
        <f>(arithmetic_underlying_cor_CSD__2[[#This Row],[Rank]]/9906756)*0.05</f>
        <v>7.2829087543894289E-6</v>
      </c>
      <c r="N1444" s="1">
        <f>IF(arithmetic_underlying_cor_CSD__2[[#This Row],[p1p2]]&lt;arithmetic_underlying_cor_CSD__2[[#This Row],[Benjamini]],1,0)</f>
        <v>1</v>
      </c>
    </row>
    <row r="1445" spans="1:14" x14ac:dyDescent="0.35">
      <c r="A1445" s="1" t="s">
        <v>391</v>
      </c>
      <c r="B1445" s="1" t="s">
        <v>359</v>
      </c>
      <c r="C1445" s="1">
        <v>-0.21195823021599999</v>
      </c>
      <c r="D1445" s="1">
        <v>0.24788004477600001</v>
      </c>
      <c r="E1445" s="1" t="s">
        <v>32</v>
      </c>
      <c r="F1445" s="1">
        <v>-0.21195823021599999</v>
      </c>
      <c r="G1445" s="1">
        <f>ABS(arithmetic_underlying_cor_CSD__2[[#This Row],[rho_BP]])*SQRT(139-2)/SQRT(1-ABS(arithmetic_underlying_cor_CSD__2[[#This Row],[rho_BP]])^2)</f>
        <v>2.5385874181292185</v>
      </c>
      <c r="H1445" s="1">
        <f>ABS(arithmetic_underlying_cor_CSD__2[[#This Row],[rho_ctrl]])*SQRT(201-2)/SQRT(1-ABS(arithmetic_underlying_cor_CSD__2[[#This Row],[rho_ctrl]])^2)</f>
        <v>3.6094258841789166</v>
      </c>
      <c r="I1445" s="1">
        <f xml:space="preserve"> _xlfn.T.DIST.2T(arithmetic_underlying_cor_CSD__2[[#This Row],[t1]],139-2)</f>
        <v>1.2248126216637751E-2</v>
      </c>
      <c r="J1445" s="1">
        <f xml:space="preserve"> _xlfn.T.DIST.2T(arithmetic_underlying_cor_CSD__2[[#This Row],[t2]],201-2)</f>
        <v>3.8828358663640401E-4</v>
      </c>
      <c r="K1445" s="1">
        <f>arithmetic_underlying_cor_CSD__2[[#This Row],[p1]]*arithmetic_underlying_cor_CSD__2[[#This Row],[p2]]</f>
        <v>4.7557463769714754E-6</v>
      </c>
      <c r="L1445" s="1">
        <v>1444</v>
      </c>
      <c r="M1445" s="1">
        <f>(arithmetic_underlying_cor_CSD__2[[#This Row],[Rank]]/9906756)*0.05</f>
        <v>7.2879558152032818E-6</v>
      </c>
      <c r="N1445" s="1">
        <f>IF(arithmetic_underlying_cor_CSD__2[[#This Row],[p1p2]]&lt;arithmetic_underlying_cor_CSD__2[[#This Row],[Benjamini]],1,0)</f>
        <v>1</v>
      </c>
    </row>
    <row r="1446" spans="1:14" x14ac:dyDescent="0.35">
      <c r="A1446" s="1" t="s">
        <v>231</v>
      </c>
      <c r="B1446" s="1" t="s">
        <v>449</v>
      </c>
      <c r="C1446" s="1">
        <v>-0.206754592806</v>
      </c>
      <c r="D1446" s="1">
        <v>0.25018700994999998</v>
      </c>
      <c r="E1446" s="1" t="s">
        <v>32</v>
      </c>
      <c r="F1446" s="1">
        <v>-0.206754592806</v>
      </c>
      <c r="G1446" s="1">
        <f>ABS(arithmetic_underlying_cor_CSD__2[[#This Row],[rho_BP]])*SQRT(139-2)/SQRT(1-ABS(arithmetic_underlying_cor_CSD__2[[#This Row],[rho_BP]])^2)</f>
        <v>2.4734445909005491</v>
      </c>
      <c r="H1446" s="1">
        <f>ABS(arithmetic_underlying_cor_CSD__2[[#This Row],[rho_ctrl]])*SQRT(201-2)/SQRT(1-ABS(arithmetic_underlying_cor_CSD__2[[#This Row],[rho_ctrl]])^2)</f>
        <v>3.6452500445291083</v>
      </c>
      <c r="I1446" s="1">
        <f xml:space="preserve"> _xlfn.T.DIST.2T(arithmetic_underlying_cor_CSD__2[[#This Row],[t1]],139-2)</f>
        <v>1.4604717162316233E-2</v>
      </c>
      <c r="J1446" s="1">
        <f xml:space="preserve"> _xlfn.T.DIST.2T(arithmetic_underlying_cor_CSD__2[[#This Row],[t2]],201-2)</f>
        <v>3.4093848890741178E-4</v>
      </c>
      <c r="K1446" s="1">
        <f>arithmetic_underlying_cor_CSD__2[[#This Row],[p1]]*arithmetic_underlying_cor_CSD__2[[#This Row],[p2]]</f>
        <v>4.9793102002402394E-6</v>
      </c>
      <c r="L1446" s="1">
        <v>1445</v>
      </c>
      <c r="M1446" s="1">
        <f>(arithmetic_underlying_cor_CSD__2[[#This Row],[Rank]]/9906756)*0.05</f>
        <v>7.2930028760171339E-6</v>
      </c>
      <c r="N1446" s="1">
        <f>IF(arithmetic_underlying_cor_CSD__2[[#This Row],[p1p2]]&lt;arithmetic_underlying_cor_CSD__2[[#This Row],[Benjamini]],1,0)</f>
        <v>1</v>
      </c>
    </row>
    <row r="1447" spans="1:14" x14ac:dyDescent="0.35">
      <c r="A1447" s="1" t="s">
        <v>449</v>
      </c>
      <c r="B1447" s="1" t="s">
        <v>231</v>
      </c>
      <c r="C1447" s="1">
        <v>-0.206754592806</v>
      </c>
      <c r="D1447" s="1">
        <v>0.25018700994999998</v>
      </c>
      <c r="E1447" s="1" t="s">
        <v>32</v>
      </c>
      <c r="F1447" s="1">
        <v>-0.206754592806</v>
      </c>
      <c r="G1447" s="1">
        <f>ABS(arithmetic_underlying_cor_CSD__2[[#This Row],[rho_BP]])*SQRT(139-2)/SQRT(1-ABS(arithmetic_underlying_cor_CSD__2[[#This Row],[rho_BP]])^2)</f>
        <v>2.4734445909005491</v>
      </c>
      <c r="H1447" s="1">
        <f>ABS(arithmetic_underlying_cor_CSD__2[[#This Row],[rho_ctrl]])*SQRT(201-2)/SQRT(1-ABS(arithmetic_underlying_cor_CSD__2[[#This Row],[rho_ctrl]])^2)</f>
        <v>3.6452500445291083</v>
      </c>
      <c r="I1447" s="1">
        <f xml:space="preserve"> _xlfn.T.DIST.2T(arithmetic_underlying_cor_CSD__2[[#This Row],[t1]],139-2)</f>
        <v>1.4604717162316233E-2</v>
      </c>
      <c r="J1447" s="1">
        <f xml:space="preserve"> _xlfn.T.DIST.2T(arithmetic_underlying_cor_CSD__2[[#This Row],[t2]],201-2)</f>
        <v>3.4093848890741178E-4</v>
      </c>
      <c r="K1447" s="1">
        <f>arithmetic_underlying_cor_CSD__2[[#This Row],[p1]]*arithmetic_underlying_cor_CSD__2[[#This Row],[p2]]</f>
        <v>4.9793102002402394E-6</v>
      </c>
      <c r="L1447" s="1">
        <v>1446</v>
      </c>
      <c r="M1447" s="1">
        <f>(arithmetic_underlying_cor_CSD__2[[#This Row],[Rank]]/9906756)*0.05</f>
        <v>7.2980499368309869E-6</v>
      </c>
      <c r="N1447" s="1">
        <f>IF(arithmetic_underlying_cor_CSD__2[[#This Row],[p1p2]]&lt;arithmetic_underlying_cor_CSD__2[[#This Row],[Benjamini]],1,0)</f>
        <v>1</v>
      </c>
    </row>
    <row r="1448" spans="1:14" x14ac:dyDescent="0.35">
      <c r="A1448" s="1" t="s">
        <v>262</v>
      </c>
      <c r="B1448" s="1" t="s">
        <v>200</v>
      </c>
      <c r="C1448" s="1">
        <v>0.21837139568300001</v>
      </c>
      <c r="D1448" s="1">
        <v>-0.242285686567</v>
      </c>
      <c r="E1448" s="1" t="s">
        <v>32</v>
      </c>
      <c r="F1448" s="1">
        <v>0.21837139568300001</v>
      </c>
      <c r="G1448" s="1">
        <f>ABS(arithmetic_underlying_cor_CSD__2[[#This Row],[rho_BP]])*SQRT(139-2)/SQRT(1-ABS(arithmetic_underlying_cor_CSD__2[[#This Row],[rho_BP]])^2)</f>
        <v>2.6191837286719082</v>
      </c>
      <c r="H1448" s="1">
        <f>ABS(arithmetic_underlying_cor_CSD__2[[#This Row],[rho_ctrl]])*SQRT(201-2)/SQRT(1-ABS(arithmetic_underlying_cor_CSD__2[[#This Row],[rho_ctrl]])^2)</f>
        <v>3.5228228943704547</v>
      </c>
      <c r="I1448" s="1">
        <f xml:space="preserve"> _xlfn.T.DIST.2T(arithmetic_underlying_cor_CSD__2[[#This Row],[t1]],139-2)</f>
        <v>9.8070787791014989E-3</v>
      </c>
      <c r="J1448" s="1">
        <f xml:space="preserve"> _xlfn.T.DIST.2T(arithmetic_underlying_cor_CSD__2[[#This Row],[t2]],201-2)</f>
        <v>5.2954968710377799E-4</v>
      </c>
      <c r="K1448" s="1">
        <f>arithmetic_underlying_cor_CSD__2[[#This Row],[p1]]*arithmetic_underlying_cor_CSD__2[[#This Row],[p2]]</f>
        <v>5.1933354988752998E-6</v>
      </c>
      <c r="L1448" s="1">
        <v>1447</v>
      </c>
      <c r="M1448" s="1">
        <f>(arithmetic_underlying_cor_CSD__2[[#This Row],[Rank]]/9906756)*0.05</f>
        <v>7.3030969976448407E-6</v>
      </c>
      <c r="N1448" s="1">
        <f>IF(arithmetic_underlying_cor_CSD__2[[#This Row],[p1p2]]&lt;arithmetic_underlying_cor_CSD__2[[#This Row],[Benjamini]],1,0)</f>
        <v>1</v>
      </c>
    </row>
    <row r="1449" spans="1:14" x14ac:dyDescent="0.35">
      <c r="A1449" s="1" t="s">
        <v>200</v>
      </c>
      <c r="B1449" s="1" t="s">
        <v>262</v>
      </c>
      <c r="C1449" s="1">
        <v>0.21837139568300001</v>
      </c>
      <c r="D1449" s="1">
        <v>-0.242285686567</v>
      </c>
      <c r="E1449" s="1" t="s">
        <v>32</v>
      </c>
      <c r="F1449" s="1">
        <v>0.21837139568300001</v>
      </c>
      <c r="G1449" s="1">
        <f>ABS(arithmetic_underlying_cor_CSD__2[[#This Row],[rho_BP]])*SQRT(139-2)/SQRT(1-ABS(arithmetic_underlying_cor_CSD__2[[#This Row],[rho_BP]])^2)</f>
        <v>2.6191837286719082</v>
      </c>
      <c r="H1449" s="1">
        <f>ABS(arithmetic_underlying_cor_CSD__2[[#This Row],[rho_ctrl]])*SQRT(201-2)/SQRT(1-ABS(arithmetic_underlying_cor_CSD__2[[#This Row],[rho_ctrl]])^2)</f>
        <v>3.5228228943704547</v>
      </c>
      <c r="I1449" s="1">
        <f xml:space="preserve"> _xlfn.T.DIST.2T(arithmetic_underlying_cor_CSD__2[[#This Row],[t1]],139-2)</f>
        <v>9.8070787791014989E-3</v>
      </c>
      <c r="J1449" s="1">
        <f xml:space="preserve"> _xlfn.T.DIST.2T(arithmetic_underlying_cor_CSD__2[[#This Row],[t2]],201-2)</f>
        <v>5.2954968710377799E-4</v>
      </c>
      <c r="K1449" s="1">
        <f>arithmetic_underlying_cor_CSD__2[[#This Row],[p1]]*arithmetic_underlying_cor_CSD__2[[#This Row],[p2]]</f>
        <v>5.1933354988752998E-6</v>
      </c>
      <c r="L1449" s="1">
        <v>1448</v>
      </c>
      <c r="M1449" s="1">
        <f>(arithmetic_underlying_cor_CSD__2[[#This Row],[Rank]]/9906756)*0.05</f>
        <v>7.3081440584586928E-6</v>
      </c>
      <c r="N1449" s="1">
        <f>IF(arithmetic_underlying_cor_CSD__2[[#This Row],[p1p2]]&lt;arithmetic_underlying_cor_CSD__2[[#This Row],[Benjamini]],1,0)</f>
        <v>1</v>
      </c>
    </row>
    <row r="1450" spans="1:14" x14ac:dyDescent="0.35">
      <c r="A1450" s="1" t="s">
        <v>574</v>
      </c>
      <c r="B1450" s="1" t="s">
        <v>575</v>
      </c>
      <c r="C1450" s="1">
        <v>0.25950172661900001</v>
      </c>
      <c r="D1450" s="1">
        <v>-0.211323974129</v>
      </c>
      <c r="E1450" s="1" t="s">
        <v>32</v>
      </c>
      <c r="F1450" s="1">
        <v>-0.211323974129</v>
      </c>
      <c r="G1450" s="1">
        <f>ABS(arithmetic_underlying_cor_CSD__2[[#This Row],[rho_BP]])*SQRT(139-2)/SQRT(1-ABS(arithmetic_underlying_cor_CSD__2[[#This Row],[rho_BP]])^2)</f>
        <v>3.1451338057493836</v>
      </c>
      <c r="H1450" s="1">
        <f>ABS(arithmetic_underlying_cor_CSD__2[[#This Row],[rho_ctrl]])*SQRT(201-2)/SQRT(1-ABS(arithmetic_underlying_cor_CSD__2[[#This Row],[rho_ctrl]])^2)</f>
        <v>3.0499718537169938</v>
      </c>
      <c r="I1450" s="1">
        <f xml:space="preserve"> _xlfn.T.DIST.2T(arithmetic_underlying_cor_CSD__2[[#This Row],[t1]],139-2)</f>
        <v>2.0363574205460922E-3</v>
      </c>
      <c r="J1450" s="1">
        <f xml:space="preserve"> _xlfn.T.DIST.2T(arithmetic_underlying_cor_CSD__2[[#This Row],[t2]],201-2)</f>
        <v>2.6001796304234224E-3</v>
      </c>
      <c r="K1450" s="1">
        <f>arithmetic_underlying_cor_CSD__2[[#This Row],[p1]]*arithmetic_underlying_cor_CSD__2[[#This Row],[p2]]</f>
        <v>5.294895085165532E-6</v>
      </c>
      <c r="L1450" s="1">
        <v>1449</v>
      </c>
      <c r="M1450" s="1">
        <f>(arithmetic_underlying_cor_CSD__2[[#This Row],[Rank]]/9906756)*0.05</f>
        <v>7.3131911192725458E-6</v>
      </c>
      <c r="N1450" s="1">
        <f>IF(arithmetic_underlying_cor_CSD__2[[#This Row],[p1p2]]&lt;arithmetic_underlying_cor_CSD__2[[#This Row],[Benjamini]],1,0)</f>
        <v>1</v>
      </c>
    </row>
    <row r="1451" spans="1:14" x14ac:dyDescent="0.35">
      <c r="A1451" s="1" t="s">
        <v>575</v>
      </c>
      <c r="B1451" s="1" t="s">
        <v>574</v>
      </c>
      <c r="C1451" s="1">
        <v>0.25950172661900001</v>
      </c>
      <c r="D1451" s="1">
        <v>-0.211323974129</v>
      </c>
      <c r="E1451" s="1" t="s">
        <v>32</v>
      </c>
      <c r="F1451" s="1">
        <v>-0.211323974129</v>
      </c>
      <c r="G1451" s="1">
        <f>ABS(arithmetic_underlying_cor_CSD__2[[#This Row],[rho_BP]])*SQRT(139-2)/SQRT(1-ABS(arithmetic_underlying_cor_CSD__2[[#This Row],[rho_BP]])^2)</f>
        <v>3.1451338057493836</v>
      </c>
      <c r="H1451" s="1">
        <f>ABS(arithmetic_underlying_cor_CSD__2[[#This Row],[rho_ctrl]])*SQRT(201-2)/SQRT(1-ABS(arithmetic_underlying_cor_CSD__2[[#This Row],[rho_ctrl]])^2)</f>
        <v>3.0499718537169938</v>
      </c>
      <c r="I1451" s="1">
        <f xml:space="preserve"> _xlfn.T.DIST.2T(arithmetic_underlying_cor_CSD__2[[#This Row],[t1]],139-2)</f>
        <v>2.0363574205460922E-3</v>
      </c>
      <c r="J1451" s="1">
        <f xml:space="preserve"> _xlfn.T.DIST.2T(arithmetic_underlying_cor_CSD__2[[#This Row],[t2]],201-2)</f>
        <v>2.6001796304234224E-3</v>
      </c>
      <c r="K1451" s="1">
        <f>arithmetic_underlying_cor_CSD__2[[#This Row],[p1]]*arithmetic_underlying_cor_CSD__2[[#This Row],[p2]]</f>
        <v>5.294895085165532E-6</v>
      </c>
      <c r="L1451" s="1">
        <v>1450</v>
      </c>
      <c r="M1451" s="1">
        <f>(arithmetic_underlying_cor_CSD__2[[#This Row],[Rank]]/9906756)*0.05</f>
        <v>7.3182381800863979E-6</v>
      </c>
      <c r="N1451" s="1">
        <f>IF(arithmetic_underlying_cor_CSD__2[[#This Row],[p1p2]]&lt;arithmetic_underlying_cor_CSD__2[[#This Row],[Benjamini]],1,0)</f>
        <v>1</v>
      </c>
    </row>
    <row r="1452" spans="1:14" x14ac:dyDescent="0.35">
      <c r="A1452" s="1" t="s">
        <v>515</v>
      </c>
      <c r="B1452" s="1" t="s">
        <v>630</v>
      </c>
      <c r="C1452" s="1">
        <v>-0.248529533094</v>
      </c>
      <c r="D1452" s="1">
        <v>0.22016744626900001</v>
      </c>
      <c r="E1452" s="1" t="s">
        <v>32</v>
      </c>
      <c r="F1452" s="1">
        <v>0.22016744626900001</v>
      </c>
      <c r="G1452" s="1">
        <f>ABS(arithmetic_underlying_cor_CSD__2[[#This Row],[rho_BP]])*SQRT(139-2)/SQRT(1-ABS(arithmetic_underlying_cor_CSD__2[[#This Row],[rho_BP]])^2)</f>
        <v>3.0031907593398794</v>
      </c>
      <c r="H1452" s="1">
        <f>ABS(arithmetic_underlying_cor_CSD__2[[#This Row],[rho_ctrl]])*SQRT(201-2)/SQRT(1-ABS(arithmetic_underlying_cor_CSD__2[[#This Row],[rho_ctrl]])^2)</f>
        <v>3.1839720445737196</v>
      </c>
      <c r="I1452" s="1">
        <f xml:space="preserve"> _xlfn.T.DIST.2T(arithmetic_underlying_cor_CSD__2[[#This Row],[t1]],139-2)</f>
        <v>3.1767938507877734E-3</v>
      </c>
      <c r="J1452" s="1">
        <f xml:space="preserve"> _xlfn.T.DIST.2T(arithmetic_underlying_cor_CSD__2[[#This Row],[t2]],201-2)</f>
        <v>1.6861815647285004E-3</v>
      </c>
      <c r="K1452" s="1">
        <f>arithmetic_underlying_cor_CSD__2[[#This Row],[p1]]*arithmetic_underlying_cor_CSD__2[[#This Row],[p2]]</f>
        <v>5.3566512261412061E-6</v>
      </c>
      <c r="L1452" s="1">
        <v>1451</v>
      </c>
      <c r="M1452" s="1">
        <f>(arithmetic_underlying_cor_CSD__2[[#This Row],[Rank]]/9906756)*0.05</f>
        <v>7.3232852409002508E-6</v>
      </c>
      <c r="N1452" s="1">
        <f>IF(arithmetic_underlying_cor_CSD__2[[#This Row],[p1p2]]&lt;arithmetic_underlying_cor_CSD__2[[#This Row],[Benjamini]],1,0)</f>
        <v>1</v>
      </c>
    </row>
    <row r="1453" spans="1:14" x14ac:dyDescent="0.35">
      <c r="A1453" s="1" t="s">
        <v>630</v>
      </c>
      <c r="B1453" s="1" t="s">
        <v>515</v>
      </c>
      <c r="C1453" s="1">
        <v>-0.248529533094</v>
      </c>
      <c r="D1453" s="1">
        <v>0.22016744626900001</v>
      </c>
      <c r="E1453" s="1" t="s">
        <v>32</v>
      </c>
      <c r="F1453" s="1">
        <v>0.22016744626900001</v>
      </c>
      <c r="G1453" s="1">
        <f>ABS(arithmetic_underlying_cor_CSD__2[[#This Row],[rho_BP]])*SQRT(139-2)/SQRT(1-ABS(arithmetic_underlying_cor_CSD__2[[#This Row],[rho_BP]])^2)</f>
        <v>3.0031907593398794</v>
      </c>
      <c r="H1453" s="1">
        <f>ABS(arithmetic_underlying_cor_CSD__2[[#This Row],[rho_ctrl]])*SQRT(201-2)/SQRT(1-ABS(arithmetic_underlying_cor_CSD__2[[#This Row],[rho_ctrl]])^2)</f>
        <v>3.1839720445737196</v>
      </c>
      <c r="I1453" s="1">
        <f xml:space="preserve"> _xlfn.T.DIST.2T(arithmetic_underlying_cor_CSD__2[[#This Row],[t1]],139-2)</f>
        <v>3.1767938507877734E-3</v>
      </c>
      <c r="J1453" s="1">
        <f xml:space="preserve"> _xlfn.T.DIST.2T(arithmetic_underlying_cor_CSD__2[[#This Row],[t2]],201-2)</f>
        <v>1.6861815647285004E-3</v>
      </c>
      <c r="K1453" s="1">
        <f>arithmetic_underlying_cor_CSD__2[[#This Row],[p1]]*arithmetic_underlying_cor_CSD__2[[#This Row],[p2]]</f>
        <v>5.3566512261412061E-6</v>
      </c>
      <c r="L1453" s="1">
        <v>1452</v>
      </c>
      <c r="M1453" s="1">
        <f>(arithmetic_underlying_cor_CSD__2[[#This Row],[Rank]]/9906756)*0.05</f>
        <v>7.3283323017141029E-6</v>
      </c>
      <c r="N1453" s="1">
        <f>IF(arithmetic_underlying_cor_CSD__2[[#This Row],[p1p2]]&lt;arithmetic_underlying_cor_CSD__2[[#This Row],[Benjamini]],1,0)</f>
        <v>1</v>
      </c>
    </row>
    <row r="1454" spans="1:14" x14ac:dyDescent="0.35">
      <c r="A1454" s="1" t="s">
        <v>73</v>
      </c>
      <c r="B1454" s="1" t="s">
        <v>75</v>
      </c>
      <c r="C1454" s="1">
        <v>-0.263415499281</v>
      </c>
      <c r="D1454" s="1">
        <v>0.20762272089600001</v>
      </c>
      <c r="E1454" s="1" t="s">
        <v>32</v>
      </c>
      <c r="F1454" s="1">
        <v>0.20762272089600001</v>
      </c>
      <c r="G1454" s="1">
        <f>ABS(arithmetic_underlying_cor_CSD__2[[#This Row],[rho_BP]])*SQRT(139-2)/SQRT(1-ABS(arithmetic_underlying_cor_CSD__2[[#This Row],[rho_BP]])^2)</f>
        <v>3.1960769014803985</v>
      </c>
      <c r="H1454" s="1">
        <f>ABS(arithmetic_underlying_cor_CSD__2[[#This Row],[rho_ctrl]])*SQRT(201-2)/SQRT(1-ABS(arithmetic_underlying_cor_CSD__2[[#This Row],[rho_ctrl]])^2)</f>
        <v>2.9941239256684922</v>
      </c>
      <c r="I1454" s="1">
        <f xml:space="preserve"> _xlfn.T.DIST.2T(arithmetic_underlying_cor_CSD__2[[#This Row],[t1]],139-2)</f>
        <v>1.7296780073067129E-3</v>
      </c>
      <c r="J1454" s="1">
        <f xml:space="preserve"> _xlfn.T.DIST.2T(arithmetic_underlying_cor_CSD__2[[#This Row],[t2]],201-2)</f>
        <v>3.1014688555584501E-3</v>
      </c>
      <c r="K1454" s="1">
        <f>arithmetic_underlying_cor_CSD__2[[#This Row],[p1]]*arithmetic_underlying_cor_CSD__2[[#This Row],[p2]]</f>
        <v>5.3645424698061711E-6</v>
      </c>
      <c r="L1454" s="1">
        <v>1453</v>
      </c>
      <c r="M1454" s="1">
        <f>(arithmetic_underlying_cor_CSD__2[[#This Row],[Rank]]/9906756)*0.05</f>
        <v>7.3333793625279559E-6</v>
      </c>
      <c r="N1454" s="1">
        <f>IF(arithmetic_underlying_cor_CSD__2[[#This Row],[p1p2]]&lt;arithmetic_underlying_cor_CSD__2[[#This Row],[Benjamini]],1,0)</f>
        <v>1</v>
      </c>
    </row>
    <row r="1455" spans="1:14" x14ac:dyDescent="0.35">
      <c r="A1455" s="1" t="s">
        <v>75</v>
      </c>
      <c r="B1455" s="1" t="s">
        <v>73</v>
      </c>
      <c r="C1455" s="1">
        <v>-0.263415499281</v>
      </c>
      <c r="D1455" s="1">
        <v>0.20762272089600001</v>
      </c>
      <c r="E1455" s="1" t="s">
        <v>32</v>
      </c>
      <c r="F1455" s="1">
        <v>0.20762272089600001</v>
      </c>
      <c r="G1455" s="1">
        <f>ABS(arithmetic_underlying_cor_CSD__2[[#This Row],[rho_BP]])*SQRT(139-2)/SQRT(1-ABS(arithmetic_underlying_cor_CSD__2[[#This Row],[rho_BP]])^2)</f>
        <v>3.1960769014803985</v>
      </c>
      <c r="H1455" s="1">
        <f>ABS(arithmetic_underlying_cor_CSD__2[[#This Row],[rho_ctrl]])*SQRT(201-2)/SQRT(1-ABS(arithmetic_underlying_cor_CSD__2[[#This Row],[rho_ctrl]])^2)</f>
        <v>2.9941239256684922</v>
      </c>
      <c r="I1455" s="1">
        <f xml:space="preserve"> _xlfn.T.DIST.2T(arithmetic_underlying_cor_CSD__2[[#This Row],[t1]],139-2)</f>
        <v>1.7296780073067129E-3</v>
      </c>
      <c r="J1455" s="1">
        <f xml:space="preserve"> _xlfn.T.DIST.2T(arithmetic_underlying_cor_CSD__2[[#This Row],[t2]],201-2)</f>
        <v>3.1014688555584501E-3</v>
      </c>
      <c r="K1455" s="1">
        <f>arithmetic_underlying_cor_CSD__2[[#This Row],[p1]]*arithmetic_underlying_cor_CSD__2[[#This Row],[p2]]</f>
        <v>5.3645424698061711E-6</v>
      </c>
      <c r="L1455" s="1">
        <v>1454</v>
      </c>
      <c r="M1455" s="1">
        <f>(arithmetic_underlying_cor_CSD__2[[#This Row],[Rank]]/9906756)*0.05</f>
        <v>7.338426423341808E-6</v>
      </c>
      <c r="N1455" s="1">
        <f>IF(arithmetic_underlying_cor_CSD__2[[#This Row],[p1p2]]&lt;arithmetic_underlying_cor_CSD__2[[#This Row],[Benjamini]],1,0)</f>
        <v>1</v>
      </c>
    </row>
    <row r="1456" spans="1:14" x14ac:dyDescent="0.35">
      <c r="A1456" s="1" t="s">
        <v>688</v>
      </c>
      <c r="B1456" s="1" t="s">
        <v>689</v>
      </c>
      <c r="C1456" s="1">
        <v>0.25840996043199999</v>
      </c>
      <c r="D1456" s="1">
        <v>-0.211898868159</v>
      </c>
      <c r="E1456" s="1" t="s">
        <v>32</v>
      </c>
      <c r="F1456" s="1">
        <v>-0.211898868159</v>
      </c>
      <c r="G1456" s="1">
        <f>ABS(arithmetic_underlying_cor_CSD__2[[#This Row],[rho_BP]])*SQRT(139-2)/SQRT(1-ABS(arithmetic_underlying_cor_CSD__2[[#This Row],[rho_BP]])^2)</f>
        <v>3.1309527638530761</v>
      </c>
      <c r="H1456" s="1">
        <f>ABS(arithmetic_underlying_cor_CSD__2[[#This Row],[rho_ctrl]])*SQRT(201-2)/SQRT(1-ABS(arithmetic_underlying_cor_CSD__2[[#This Row],[rho_ctrl]])^2)</f>
        <v>3.0586586339834385</v>
      </c>
      <c r="I1456" s="1">
        <f xml:space="preserve"> _xlfn.T.DIST.2T(arithmetic_underlying_cor_CSD__2[[#This Row],[t1]],139-2)</f>
        <v>2.1302970156998635E-3</v>
      </c>
      <c r="J1456" s="1">
        <f xml:space="preserve"> _xlfn.T.DIST.2T(arithmetic_underlying_cor_CSD__2[[#This Row],[t2]],201-2)</f>
        <v>2.5292820212399767E-3</v>
      </c>
      <c r="K1456" s="1">
        <f>arithmetic_underlying_cor_CSD__2[[#This Row],[p1]]*arithmetic_underlying_cor_CSD__2[[#This Row],[p2]]</f>
        <v>5.3881219417108411E-6</v>
      </c>
      <c r="L1456" s="1">
        <v>1455</v>
      </c>
      <c r="M1456" s="1">
        <f>(arithmetic_underlying_cor_CSD__2[[#This Row],[Rank]]/9906756)*0.05</f>
        <v>7.3434734841556618E-6</v>
      </c>
      <c r="N1456" s="1">
        <f>IF(arithmetic_underlying_cor_CSD__2[[#This Row],[p1p2]]&lt;arithmetic_underlying_cor_CSD__2[[#This Row],[Benjamini]],1,0)</f>
        <v>1</v>
      </c>
    </row>
    <row r="1457" spans="1:14" x14ac:dyDescent="0.35">
      <c r="A1457" s="1" t="s">
        <v>689</v>
      </c>
      <c r="B1457" s="1" t="s">
        <v>688</v>
      </c>
      <c r="C1457" s="1">
        <v>0.25840996043199999</v>
      </c>
      <c r="D1457" s="1">
        <v>-0.211898868159</v>
      </c>
      <c r="E1457" s="1" t="s">
        <v>32</v>
      </c>
      <c r="F1457" s="1">
        <v>-0.211898868159</v>
      </c>
      <c r="G1457" s="1">
        <f>ABS(arithmetic_underlying_cor_CSD__2[[#This Row],[rho_BP]])*SQRT(139-2)/SQRT(1-ABS(arithmetic_underlying_cor_CSD__2[[#This Row],[rho_BP]])^2)</f>
        <v>3.1309527638530761</v>
      </c>
      <c r="H1457" s="1">
        <f>ABS(arithmetic_underlying_cor_CSD__2[[#This Row],[rho_ctrl]])*SQRT(201-2)/SQRT(1-ABS(arithmetic_underlying_cor_CSD__2[[#This Row],[rho_ctrl]])^2)</f>
        <v>3.0586586339834385</v>
      </c>
      <c r="I1457" s="1">
        <f xml:space="preserve"> _xlfn.T.DIST.2T(arithmetic_underlying_cor_CSD__2[[#This Row],[t1]],139-2)</f>
        <v>2.1302970156998635E-3</v>
      </c>
      <c r="J1457" s="1">
        <f xml:space="preserve"> _xlfn.T.DIST.2T(arithmetic_underlying_cor_CSD__2[[#This Row],[t2]],201-2)</f>
        <v>2.5292820212399767E-3</v>
      </c>
      <c r="K1457" s="1">
        <f>arithmetic_underlying_cor_CSD__2[[#This Row],[p1]]*arithmetic_underlying_cor_CSD__2[[#This Row],[p2]]</f>
        <v>5.3881219417108411E-6</v>
      </c>
      <c r="L1457" s="1">
        <v>1456</v>
      </c>
      <c r="M1457" s="1">
        <f>(arithmetic_underlying_cor_CSD__2[[#This Row],[Rank]]/9906756)*0.05</f>
        <v>7.3485205449695131E-6</v>
      </c>
      <c r="N1457" s="1">
        <f>IF(arithmetic_underlying_cor_CSD__2[[#This Row],[p1p2]]&lt;arithmetic_underlying_cor_CSD__2[[#This Row],[Benjamini]],1,0)</f>
        <v>1</v>
      </c>
    </row>
    <row r="1458" spans="1:14" x14ac:dyDescent="0.35">
      <c r="A1458" s="1" t="s">
        <v>533</v>
      </c>
      <c r="B1458" s="1" t="s">
        <v>534</v>
      </c>
      <c r="C1458" s="1">
        <v>-0.21266580575499999</v>
      </c>
      <c r="D1458" s="1">
        <v>0.244999238806</v>
      </c>
      <c r="E1458" s="1" t="s">
        <v>32</v>
      </c>
      <c r="F1458" s="1">
        <v>-0.21266580575499999</v>
      </c>
      <c r="G1458" s="1">
        <f>ABS(arithmetic_underlying_cor_CSD__2[[#This Row],[rho_BP]])*SQRT(139-2)/SQRT(1-ABS(arithmetic_underlying_cor_CSD__2[[#This Row],[rho_BP]])^2)</f>
        <v>2.5474626597439562</v>
      </c>
      <c r="H1458" s="1">
        <f>ABS(arithmetic_underlying_cor_CSD__2[[#This Row],[rho_ctrl]])*SQRT(201-2)/SQRT(1-ABS(arithmetic_underlying_cor_CSD__2[[#This Row],[rho_ctrl]])^2)</f>
        <v>3.5647824869004734</v>
      </c>
      <c r="I1458" s="1">
        <f xml:space="preserve"> _xlfn.T.DIST.2T(arithmetic_underlying_cor_CSD__2[[#This Row],[t1]],139-2)</f>
        <v>1.1954922191264617E-2</v>
      </c>
      <c r="J1458" s="1">
        <f xml:space="preserve"> _xlfn.T.DIST.2T(arithmetic_underlying_cor_CSD__2[[#This Row],[t2]],201-2)</f>
        <v>4.559613954686581E-4</v>
      </c>
      <c r="K1458" s="1">
        <f>arithmetic_underlying_cor_CSD__2[[#This Row],[p1]]*arithmetic_underlying_cor_CSD__2[[#This Row],[p2]]</f>
        <v>5.4509830050482428E-6</v>
      </c>
      <c r="L1458" s="1">
        <v>1457</v>
      </c>
      <c r="M1458" s="1">
        <f>(arithmetic_underlying_cor_CSD__2[[#This Row],[Rank]]/9906756)*0.05</f>
        <v>7.3535676057833669E-6</v>
      </c>
      <c r="N1458" s="1">
        <f>IF(arithmetic_underlying_cor_CSD__2[[#This Row],[p1p2]]&lt;arithmetic_underlying_cor_CSD__2[[#This Row],[Benjamini]],1,0)</f>
        <v>1</v>
      </c>
    </row>
    <row r="1459" spans="1:14" x14ac:dyDescent="0.35">
      <c r="A1459" s="1" t="s">
        <v>534</v>
      </c>
      <c r="B1459" s="1" t="s">
        <v>533</v>
      </c>
      <c r="C1459" s="1">
        <v>-0.21266580575499999</v>
      </c>
      <c r="D1459" s="1">
        <v>0.244999238806</v>
      </c>
      <c r="E1459" s="1" t="s">
        <v>32</v>
      </c>
      <c r="F1459" s="1">
        <v>-0.21266580575499999</v>
      </c>
      <c r="G1459" s="1">
        <f>ABS(arithmetic_underlying_cor_CSD__2[[#This Row],[rho_BP]])*SQRT(139-2)/SQRT(1-ABS(arithmetic_underlying_cor_CSD__2[[#This Row],[rho_BP]])^2)</f>
        <v>2.5474626597439562</v>
      </c>
      <c r="H1459" s="1">
        <f>ABS(arithmetic_underlying_cor_CSD__2[[#This Row],[rho_ctrl]])*SQRT(201-2)/SQRT(1-ABS(arithmetic_underlying_cor_CSD__2[[#This Row],[rho_ctrl]])^2)</f>
        <v>3.5647824869004734</v>
      </c>
      <c r="I1459" s="1">
        <f xml:space="preserve"> _xlfn.T.DIST.2T(arithmetic_underlying_cor_CSD__2[[#This Row],[t1]],139-2)</f>
        <v>1.1954922191264617E-2</v>
      </c>
      <c r="J1459" s="1">
        <f xml:space="preserve"> _xlfn.T.DIST.2T(arithmetic_underlying_cor_CSD__2[[#This Row],[t2]],201-2)</f>
        <v>4.559613954686581E-4</v>
      </c>
      <c r="K1459" s="1">
        <f>arithmetic_underlying_cor_CSD__2[[#This Row],[p1]]*arithmetic_underlying_cor_CSD__2[[#This Row],[p2]]</f>
        <v>5.4509830050482428E-6</v>
      </c>
      <c r="L1459" s="1">
        <v>1458</v>
      </c>
      <c r="M1459" s="1">
        <f>(arithmetic_underlying_cor_CSD__2[[#This Row],[Rank]]/9906756)*0.05</f>
        <v>7.3586146665972198E-6</v>
      </c>
      <c r="N1459" s="1">
        <f>IF(arithmetic_underlying_cor_CSD__2[[#This Row],[p1p2]]&lt;arithmetic_underlying_cor_CSD__2[[#This Row],[Benjamini]],1,0)</f>
        <v>1</v>
      </c>
    </row>
    <row r="1460" spans="1:14" x14ac:dyDescent="0.35">
      <c r="A1460" s="1" t="s">
        <v>171</v>
      </c>
      <c r="B1460" s="1" t="s">
        <v>172</v>
      </c>
      <c r="C1460" s="1">
        <v>-0.22111669050400001</v>
      </c>
      <c r="D1460" s="1">
        <v>0.23948146268699999</v>
      </c>
      <c r="E1460" s="1" t="s">
        <v>32</v>
      </c>
      <c r="F1460" s="1">
        <v>-0.22111669050400001</v>
      </c>
      <c r="G1460" s="1">
        <f>ABS(arithmetic_underlying_cor_CSD__2[[#This Row],[rho_BP]])*SQRT(139-2)/SQRT(1-ABS(arithmetic_underlying_cor_CSD__2[[#This Row],[rho_BP]])^2)</f>
        <v>2.6537928931710293</v>
      </c>
      <c r="H1460" s="1">
        <f>ABS(arithmetic_underlying_cor_CSD__2[[#This Row],[rho_ctrl]])*SQRT(201-2)/SQRT(1-ABS(arithmetic_underlying_cor_CSD__2[[#This Row],[rho_ctrl]])^2)</f>
        <v>3.4795535138461862</v>
      </c>
      <c r="I1460" s="1">
        <f xml:space="preserve"> _xlfn.T.DIST.2T(arithmetic_underlying_cor_CSD__2[[#This Row],[t1]],139-2)</f>
        <v>8.9006171171448333E-3</v>
      </c>
      <c r="J1460" s="1">
        <f xml:space="preserve"> _xlfn.T.DIST.2T(arithmetic_underlying_cor_CSD__2[[#This Row],[t2]],201-2)</f>
        <v>6.1701676689545802E-4</v>
      </c>
      <c r="K1460" s="1">
        <f>arithmetic_underlying_cor_CSD__2[[#This Row],[p1]]*arithmetic_underlying_cor_CSD__2[[#This Row],[p2]]</f>
        <v>5.491829996995077E-6</v>
      </c>
      <c r="L1460" s="1">
        <v>1459</v>
      </c>
      <c r="M1460" s="1">
        <f>(arithmetic_underlying_cor_CSD__2[[#This Row],[Rank]]/9906756)*0.05</f>
        <v>7.363661727411072E-6</v>
      </c>
      <c r="N1460" s="1">
        <f>IF(arithmetic_underlying_cor_CSD__2[[#This Row],[p1p2]]&lt;arithmetic_underlying_cor_CSD__2[[#This Row],[Benjamini]],1,0)</f>
        <v>1</v>
      </c>
    </row>
    <row r="1461" spans="1:14" x14ac:dyDescent="0.35">
      <c r="A1461" s="1" t="s">
        <v>172</v>
      </c>
      <c r="B1461" s="1" t="s">
        <v>171</v>
      </c>
      <c r="C1461" s="1">
        <v>-0.22111669050400001</v>
      </c>
      <c r="D1461" s="1">
        <v>0.23948146268699999</v>
      </c>
      <c r="E1461" s="1" t="s">
        <v>32</v>
      </c>
      <c r="F1461" s="1">
        <v>-0.22111669050400001</v>
      </c>
      <c r="G1461" s="1">
        <f>ABS(arithmetic_underlying_cor_CSD__2[[#This Row],[rho_BP]])*SQRT(139-2)/SQRT(1-ABS(arithmetic_underlying_cor_CSD__2[[#This Row],[rho_BP]])^2)</f>
        <v>2.6537928931710293</v>
      </c>
      <c r="H1461" s="1">
        <f>ABS(arithmetic_underlying_cor_CSD__2[[#This Row],[rho_ctrl]])*SQRT(201-2)/SQRT(1-ABS(arithmetic_underlying_cor_CSD__2[[#This Row],[rho_ctrl]])^2)</f>
        <v>3.4795535138461862</v>
      </c>
      <c r="I1461" s="1">
        <f xml:space="preserve"> _xlfn.T.DIST.2T(arithmetic_underlying_cor_CSD__2[[#This Row],[t1]],139-2)</f>
        <v>8.9006171171448333E-3</v>
      </c>
      <c r="J1461" s="1">
        <f xml:space="preserve"> _xlfn.T.DIST.2T(arithmetic_underlying_cor_CSD__2[[#This Row],[t2]],201-2)</f>
        <v>6.1701676689545802E-4</v>
      </c>
      <c r="K1461" s="1">
        <f>arithmetic_underlying_cor_CSD__2[[#This Row],[p1]]*arithmetic_underlying_cor_CSD__2[[#This Row],[p2]]</f>
        <v>5.491829996995077E-6</v>
      </c>
      <c r="L1461" s="1">
        <v>1460</v>
      </c>
      <c r="M1461" s="1">
        <f>(arithmetic_underlying_cor_CSD__2[[#This Row],[Rank]]/9906756)*0.05</f>
        <v>7.3687087882249249E-6</v>
      </c>
      <c r="N1461" s="1">
        <f>IF(arithmetic_underlying_cor_CSD__2[[#This Row],[p1p2]]&lt;arithmetic_underlying_cor_CSD__2[[#This Row],[Benjamini]],1,0)</f>
        <v>1</v>
      </c>
    </row>
    <row r="1462" spans="1:14" x14ac:dyDescent="0.35">
      <c r="A1462" s="1" t="s">
        <v>81</v>
      </c>
      <c r="B1462" s="1" t="s">
        <v>655</v>
      </c>
      <c r="C1462" s="1">
        <v>-0.238192117698</v>
      </c>
      <c r="D1462" s="1">
        <v>0.22737774228900001</v>
      </c>
      <c r="E1462" s="1" t="s">
        <v>32</v>
      </c>
      <c r="F1462" s="1">
        <v>0.22737774228900001</v>
      </c>
      <c r="G1462" s="1">
        <f>ABS(arithmetic_underlying_cor_CSD__2[[#This Row],[rho_BP]])*SQRT(139-2)/SQRT(1-ABS(arithmetic_underlying_cor_CSD__2[[#This Row],[rho_BP]])^2)</f>
        <v>2.8705883683303792</v>
      </c>
      <c r="H1462" s="1">
        <f>ABS(arithmetic_underlying_cor_CSD__2[[#This Row],[rho_ctrl]])*SQRT(201-2)/SQRT(1-ABS(arithmetic_underlying_cor_CSD__2[[#This Row],[rho_ctrl]])^2)</f>
        <v>3.2938343845052076</v>
      </c>
      <c r="I1462" s="1">
        <f xml:space="preserve"> _xlfn.T.DIST.2T(arithmetic_underlying_cor_CSD__2[[#This Row],[t1]],139-2)</f>
        <v>4.7481228080838087E-3</v>
      </c>
      <c r="J1462" s="1">
        <f xml:space="preserve"> _xlfn.T.DIST.2T(arithmetic_underlying_cor_CSD__2[[#This Row],[t2]],201-2)</f>
        <v>1.1697451853999749E-3</v>
      </c>
      <c r="K1462" s="1">
        <f>arithmetic_underlying_cor_CSD__2[[#This Row],[p1]]*arithmetic_underlying_cor_CSD__2[[#This Row],[p2]]</f>
        <v>5.5540937944438445E-6</v>
      </c>
      <c r="L1462" s="1">
        <v>1461</v>
      </c>
      <c r="M1462" s="1">
        <f>(arithmetic_underlying_cor_CSD__2[[#This Row],[Rank]]/9906756)*0.05</f>
        <v>7.373755849038777E-6</v>
      </c>
      <c r="N1462" s="1">
        <f>IF(arithmetic_underlying_cor_CSD__2[[#This Row],[p1p2]]&lt;arithmetic_underlying_cor_CSD__2[[#This Row],[Benjamini]],1,0)</f>
        <v>1</v>
      </c>
    </row>
    <row r="1463" spans="1:14" x14ac:dyDescent="0.35">
      <c r="A1463" s="1" t="s">
        <v>655</v>
      </c>
      <c r="B1463" s="1" t="s">
        <v>81</v>
      </c>
      <c r="C1463" s="1">
        <v>-0.238192117698</v>
      </c>
      <c r="D1463" s="1">
        <v>0.22737774228900001</v>
      </c>
      <c r="E1463" s="1" t="s">
        <v>32</v>
      </c>
      <c r="F1463" s="1">
        <v>0.22737774228900001</v>
      </c>
      <c r="G1463" s="1">
        <f>ABS(arithmetic_underlying_cor_CSD__2[[#This Row],[rho_BP]])*SQRT(139-2)/SQRT(1-ABS(arithmetic_underlying_cor_CSD__2[[#This Row],[rho_BP]])^2)</f>
        <v>2.8705883683303792</v>
      </c>
      <c r="H1463" s="1">
        <f>ABS(arithmetic_underlying_cor_CSD__2[[#This Row],[rho_ctrl]])*SQRT(201-2)/SQRT(1-ABS(arithmetic_underlying_cor_CSD__2[[#This Row],[rho_ctrl]])^2)</f>
        <v>3.2938343845052076</v>
      </c>
      <c r="I1463" s="1">
        <f xml:space="preserve"> _xlfn.T.DIST.2T(arithmetic_underlying_cor_CSD__2[[#This Row],[t1]],139-2)</f>
        <v>4.7481228080838087E-3</v>
      </c>
      <c r="J1463" s="1">
        <f xml:space="preserve"> _xlfn.T.DIST.2T(arithmetic_underlying_cor_CSD__2[[#This Row],[t2]],201-2)</f>
        <v>1.1697451853999749E-3</v>
      </c>
      <c r="K1463" s="1">
        <f>arithmetic_underlying_cor_CSD__2[[#This Row],[p1]]*arithmetic_underlying_cor_CSD__2[[#This Row],[p2]]</f>
        <v>5.5540937944438445E-6</v>
      </c>
      <c r="L1463" s="1">
        <v>1462</v>
      </c>
      <c r="M1463" s="1">
        <f>(arithmetic_underlying_cor_CSD__2[[#This Row],[Rank]]/9906756)*0.05</f>
        <v>7.3788029098526308E-6</v>
      </c>
      <c r="N1463" s="1">
        <f>IF(arithmetic_underlying_cor_CSD__2[[#This Row],[p1p2]]&lt;arithmetic_underlying_cor_CSD__2[[#This Row],[Benjamini]],1,0)</f>
        <v>1</v>
      </c>
    </row>
    <row r="1464" spans="1:14" x14ac:dyDescent="0.35">
      <c r="A1464" s="1" t="s">
        <v>80</v>
      </c>
      <c r="B1464" s="1" t="s">
        <v>81</v>
      </c>
      <c r="C1464" s="1">
        <v>0.22782990575500001</v>
      </c>
      <c r="D1464" s="1">
        <v>-0.23474961094499999</v>
      </c>
      <c r="E1464" s="1" t="s">
        <v>32</v>
      </c>
      <c r="F1464" s="1">
        <v>0.22782990575500001</v>
      </c>
      <c r="G1464" s="1">
        <f>ABS(arithmetic_underlying_cor_CSD__2[[#This Row],[rho_BP]])*SQRT(139-2)/SQRT(1-ABS(arithmetic_underlying_cor_CSD__2[[#This Row],[rho_BP]])^2)</f>
        <v>2.7387060534036527</v>
      </c>
      <c r="H1464" s="1">
        <f>ABS(arithmetic_underlying_cor_CSD__2[[#This Row],[rho_ctrl]])*SQRT(201-2)/SQRT(1-ABS(arithmetic_underlying_cor_CSD__2[[#This Row],[rho_ctrl]])^2)</f>
        <v>3.4067494215506442</v>
      </c>
      <c r="I1464" s="1">
        <f xml:space="preserve"> _xlfn.T.DIST.2T(arithmetic_underlying_cor_CSD__2[[#This Row],[t1]],139-2)</f>
        <v>6.98856286031107E-3</v>
      </c>
      <c r="J1464" s="1">
        <f xml:space="preserve"> _xlfn.T.DIST.2T(arithmetic_underlying_cor_CSD__2[[#This Row],[t2]],201-2)</f>
        <v>7.953979378838423E-4</v>
      </c>
      <c r="K1464" s="1">
        <f>arithmetic_underlying_cor_CSD__2[[#This Row],[p1]]*arithmetic_underlying_cor_CSD__2[[#This Row],[p2]]</f>
        <v>5.5586884878630318E-6</v>
      </c>
      <c r="L1464" s="1">
        <v>1463</v>
      </c>
      <c r="M1464" s="1">
        <f>(arithmetic_underlying_cor_CSD__2[[#This Row],[Rank]]/9906756)*0.05</f>
        <v>7.3838499706664821E-6</v>
      </c>
      <c r="N1464" s="1">
        <f>IF(arithmetic_underlying_cor_CSD__2[[#This Row],[p1p2]]&lt;arithmetic_underlying_cor_CSD__2[[#This Row],[Benjamini]],1,0)</f>
        <v>1</v>
      </c>
    </row>
    <row r="1465" spans="1:14" x14ac:dyDescent="0.35">
      <c r="A1465" s="1" t="s">
        <v>81</v>
      </c>
      <c r="B1465" s="1" t="s">
        <v>80</v>
      </c>
      <c r="C1465" s="1">
        <v>0.22782990575500001</v>
      </c>
      <c r="D1465" s="1">
        <v>-0.23474961094499999</v>
      </c>
      <c r="E1465" s="1" t="s">
        <v>32</v>
      </c>
      <c r="F1465" s="1">
        <v>0.22782990575500001</v>
      </c>
      <c r="G1465" s="1">
        <f>ABS(arithmetic_underlying_cor_CSD__2[[#This Row],[rho_BP]])*SQRT(139-2)/SQRT(1-ABS(arithmetic_underlying_cor_CSD__2[[#This Row],[rho_BP]])^2)</f>
        <v>2.7387060534036527</v>
      </c>
      <c r="H1465" s="1">
        <f>ABS(arithmetic_underlying_cor_CSD__2[[#This Row],[rho_ctrl]])*SQRT(201-2)/SQRT(1-ABS(arithmetic_underlying_cor_CSD__2[[#This Row],[rho_ctrl]])^2)</f>
        <v>3.4067494215506442</v>
      </c>
      <c r="I1465" s="1">
        <f xml:space="preserve"> _xlfn.T.DIST.2T(arithmetic_underlying_cor_CSD__2[[#This Row],[t1]],139-2)</f>
        <v>6.98856286031107E-3</v>
      </c>
      <c r="J1465" s="1">
        <f xml:space="preserve"> _xlfn.T.DIST.2T(arithmetic_underlying_cor_CSD__2[[#This Row],[t2]],201-2)</f>
        <v>7.953979378838423E-4</v>
      </c>
      <c r="K1465" s="1">
        <f>arithmetic_underlying_cor_CSD__2[[#This Row],[p1]]*arithmetic_underlying_cor_CSD__2[[#This Row],[p2]]</f>
        <v>5.5586884878630318E-6</v>
      </c>
      <c r="L1465" s="1">
        <v>1464</v>
      </c>
      <c r="M1465" s="1">
        <f>(arithmetic_underlying_cor_CSD__2[[#This Row],[Rank]]/9906756)*0.05</f>
        <v>7.3888970314803359E-6</v>
      </c>
      <c r="N1465" s="1">
        <f>IF(arithmetic_underlying_cor_CSD__2[[#This Row],[p1p2]]&lt;arithmetic_underlying_cor_CSD__2[[#This Row],[Benjamini]],1,0)</f>
        <v>1</v>
      </c>
    </row>
    <row r="1466" spans="1:14" x14ac:dyDescent="0.35">
      <c r="A1466" s="1" t="s">
        <v>253</v>
      </c>
      <c r="B1466" s="1" t="s">
        <v>256</v>
      </c>
      <c r="C1466" s="1">
        <v>0.26861369064700003</v>
      </c>
      <c r="D1466" s="1">
        <v>-0.20206520577100001</v>
      </c>
      <c r="E1466" s="1" t="s">
        <v>32</v>
      </c>
      <c r="F1466" s="1">
        <v>-0.20206520577100001</v>
      </c>
      <c r="G1466" s="1">
        <f>ABS(arithmetic_underlying_cor_CSD__2[[#This Row],[rho_BP]])*SQRT(139-2)/SQRT(1-ABS(arithmetic_underlying_cor_CSD__2[[#This Row],[rho_BP]])^2)</f>
        <v>3.2640012562876808</v>
      </c>
      <c r="H1466" s="1">
        <f>ABS(arithmetic_underlying_cor_CSD__2[[#This Row],[rho_ctrl]])*SQRT(201-2)/SQRT(1-ABS(arithmetic_underlying_cor_CSD__2[[#This Row],[rho_ctrl]])^2)</f>
        <v>2.9105184782563667</v>
      </c>
      <c r="I1466" s="1">
        <f xml:space="preserve"> _xlfn.T.DIST.2T(arithmetic_underlying_cor_CSD__2[[#This Row],[t1]],139-2)</f>
        <v>1.38728693248687E-3</v>
      </c>
      <c r="J1466" s="1">
        <f xml:space="preserve"> _xlfn.T.DIST.2T(arithmetic_underlying_cor_CSD__2[[#This Row],[t2]],201-2)</f>
        <v>4.0193987733568876E-3</v>
      </c>
      <c r="K1466" s="1">
        <f>arithmetic_underlying_cor_CSD__2[[#This Row],[p1]]*arithmetic_underlying_cor_CSD__2[[#This Row],[p2]]</f>
        <v>5.576059394731765E-6</v>
      </c>
      <c r="L1466" s="1">
        <v>1465</v>
      </c>
      <c r="M1466" s="1">
        <f>(arithmetic_underlying_cor_CSD__2[[#This Row],[Rank]]/9906756)*0.05</f>
        <v>7.393944092294188E-6</v>
      </c>
      <c r="N1466" s="1">
        <f>IF(arithmetic_underlying_cor_CSD__2[[#This Row],[p1p2]]&lt;arithmetic_underlying_cor_CSD__2[[#This Row],[Benjamini]],1,0)</f>
        <v>1</v>
      </c>
    </row>
    <row r="1467" spans="1:14" x14ac:dyDescent="0.35">
      <c r="A1467" s="1" t="s">
        <v>256</v>
      </c>
      <c r="B1467" s="1" t="s">
        <v>253</v>
      </c>
      <c r="C1467" s="1">
        <v>0.26861369064700003</v>
      </c>
      <c r="D1467" s="1">
        <v>-0.20206520577100001</v>
      </c>
      <c r="E1467" s="1" t="s">
        <v>32</v>
      </c>
      <c r="F1467" s="1">
        <v>-0.20206520577100001</v>
      </c>
      <c r="G1467" s="1">
        <f>ABS(arithmetic_underlying_cor_CSD__2[[#This Row],[rho_BP]])*SQRT(139-2)/SQRT(1-ABS(arithmetic_underlying_cor_CSD__2[[#This Row],[rho_BP]])^2)</f>
        <v>3.2640012562876808</v>
      </c>
      <c r="H1467" s="1">
        <f>ABS(arithmetic_underlying_cor_CSD__2[[#This Row],[rho_ctrl]])*SQRT(201-2)/SQRT(1-ABS(arithmetic_underlying_cor_CSD__2[[#This Row],[rho_ctrl]])^2)</f>
        <v>2.9105184782563667</v>
      </c>
      <c r="I1467" s="1">
        <f xml:space="preserve"> _xlfn.T.DIST.2T(arithmetic_underlying_cor_CSD__2[[#This Row],[t1]],139-2)</f>
        <v>1.38728693248687E-3</v>
      </c>
      <c r="J1467" s="1">
        <f xml:space="preserve"> _xlfn.T.DIST.2T(arithmetic_underlying_cor_CSD__2[[#This Row],[t2]],201-2)</f>
        <v>4.0193987733568876E-3</v>
      </c>
      <c r="K1467" s="1">
        <f>arithmetic_underlying_cor_CSD__2[[#This Row],[p1]]*arithmetic_underlying_cor_CSD__2[[#This Row],[p2]]</f>
        <v>5.576059394731765E-6</v>
      </c>
      <c r="L1467" s="1">
        <v>1466</v>
      </c>
      <c r="M1467" s="1">
        <f>(arithmetic_underlying_cor_CSD__2[[#This Row],[Rank]]/9906756)*0.05</f>
        <v>7.398991153108041E-6</v>
      </c>
      <c r="N1467" s="1">
        <f>IF(arithmetic_underlying_cor_CSD__2[[#This Row],[p1p2]]&lt;arithmetic_underlying_cor_CSD__2[[#This Row],[Benjamini]],1,0)</f>
        <v>1</v>
      </c>
    </row>
    <row r="1468" spans="1:14" x14ac:dyDescent="0.35">
      <c r="A1468" s="1" t="s">
        <v>675</v>
      </c>
      <c r="B1468" s="1" t="s">
        <v>151</v>
      </c>
      <c r="C1468" s="1">
        <v>0.27036055395699998</v>
      </c>
      <c r="D1468" s="1">
        <v>-0.200380344776</v>
      </c>
      <c r="E1468" s="1" t="s">
        <v>32</v>
      </c>
      <c r="F1468" s="1">
        <v>-0.200380344776</v>
      </c>
      <c r="G1468" s="1">
        <f>ABS(arithmetic_underlying_cor_CSD__2[[#This Row],[rho_BP]])*SQRT(139-2)/SQRT(1-ABS(arithmetic_underlying_cor_CSD__2[[#This Row],[rho_BP]])^2)</f>
        <v>3.2868959686428605</v>
      </c>
      <c r="H1468" s="1">
        <f>ABS(arithmetic_underlying_cor_CSD__2[[#This Row],[rho_ctrl]])*SQRT(201-2)/SQRT(1-ABS(arithmetic_underlying_cor_CSD__2[[#This Row],[rho_ctrl]])^2)</f>
        <v>2.8852303338959033</v>
      </c>
      <c r="I1468" s="1">
        <f xml:space="preserve"> _xlfn.T.DIST.2T(arithmetic_underlying_cor_CSD__2[[#This Row],[t1]],139-2)</f>
        <v>1.2869099067413362E-3</v>
      </c>
      <c r="J1468" s="1">
        <f xml:space="preserve"> _xlfn.T.DIST.2T(arithmetic_underlying_cor_CSD__2[[#This Row],[t2]],201-2)</f>
        <v>4.3424791681737542E-3</v>
      </c>
      <c r="K1468" s="1">
        <f>arithmetic_underlying_cor_CSD__2[[#This Row],[p1]]*arithmetic_underlying_cor_CSD__2[[#This Row],[p2]]</f>
        <v>5.5883794613406814E-6</v>
      </c>
      <c r="L1468" s="1">
        <v>1467</v>
      </c>
      <c r="M1468" s="1">
        <f>(arithmetic_underlying_cor_CSD__2[[#This Row],[Rank]]/9906756)*0.05</f>
        <v>7.4040382139218939E-6</v>
      </c>
      <c r="N1468" s="1">
        <f>IF(arithmetic_underlying_cor_CSD__2[[#This Row],[p1p2]]&lt;arithmetic_underlying_cor_CSD__2[[#This Row],[Benjamini]],1,0)</f>
        <v>1</v>
      </c>
    </row>
    <row r="1469" spans="1:14" x14ac:dyDescent="0.35">
      <c r="A1469" s="1" t="s">
        <v>151</v>
      </c>
      <c r="B1469" s="1" t="s">
        <v>675</v>
      </c>
      <c r="C1469" s="1">
        <v>0.27036055395699998</v>
      </c>
      <c r="D1469" s="1">
        <v>-0.200380344776</v>
      </c>
      <c r="E1469" s="1" t="s">
        <v>32</v>
      </c>
      <c r="F1469" s="1">
        <v>-0.200380344776</v>
      </c>
      <c r="G1469" s="1">
        <f>ABS(arithmetic_underlying_cor_CSD__2[[#This Row],[rho_BP]])*SQRT(139-2)/SQRT(1-ABS(arithmetic_underlying_cor_CSD__2[[#This Row],[rho_BP]])^2)</f>
        <v>3.2868959686428605</v>
      </c>
      <c r="H1469" s="1">
        <f>ABS(arithmetic_underlying_cor_CSD__2[[#This Row],[rho_ctrl]])*SQRT(201-2)/SQRT(1-ABS(arithmetic_underlying_cor_CSD__2[[#This Row],[rho_ctrl]])^2)</f>
        <v>2.8852303338959033</v>
      </c>
      <c r="I1469" s="1">
        <f xml:space="preserve"> _xlfn.T.DIST.2T(arithmetic_underlying_cor_CSD__2[[#This Row],[t1]],139-2)</f>
        <v>1.2869099067413362E-3</v>
      </c>
      <c r="J1469" s="1">
        <f xml:space="preserve"> _xlfn.T.DIST.2T(arithmetic_underlying_cor_CSD__2[[#This Row],[t2]],201-2)</f>
        <v>4.3424791681737542E-3</v>
      </c>
      <c r="K1469" s="1">
        <f>arithmetic_underlying_cor_CSD__2[[#This Row],[p1]]*arithmetic_underlying_cor_CSD__2[[#This Row],[p2]]</f>
        <v>5.5883794613406814E-6</v>
      </c>
      <c r="L1469" s="1">
        <v>1468</v>
      </c>
      <c r="M1469" s="1">
        <f>(arithmetic_underlying_cor_CSD__2[[#This Row],[Rank]]/9906756)*0.05</f>
        <v>7.409085274735746E-6</v>
      </c>
      <c r="N1469" s="1">
        <f>IF(arithmetic_underlying_cor_CSD__2[[#This Row],[p1p2]]&lt;arithmetic_underlying_cor_CSD__2[[#This Row],[Benjamini]],1,0)</f>
        <v>1</v>
      </c>
    </row>
    <row r="1470" spans="1:14" x14ac:dyDescent="0.35">
      <c r="A1470" s="1" t="s">
        <v>31</v>
      </c>
      <c r="B1470" s="1" t="s">
        <v>498</v>
      </c>
      <c r="C1470" s="1">
        <v>0.26450192086300001</v>
      </c>
      <c r="D1470" s="1">
        <v>-0.20537920398000001</v>
      </c>
      <c r="E1470" s="1" t="s">
        <v>32</v>
      </c>
      <c r="F1470" s="1">
        <v>-0.20537920398000001</v>
      </c>
      <c r="G1470" s="1">
        <f>ABS(arithmetic_underlying_cor_CSD__2[[#This Row],[rho_BP]])*SQRT(139-2)/SQRT(1-ABS(arithmetic_underlying_cor_CSD__2[[#This Row],[rho_BP]])^2)</f>
        <v>3.2102480864087592</v>
      </c>
      <c r="H1470" s="1">
        <f>ABS(arithmetic_underlying_cor_CSD__2[[#This Row],[rho_ctrl]])*SQRT(201-2)/SQRT(1-ABS(arithmetic_underlying_cor_CSD__2[[#This Row],[rho_ctrl]])^2)</f>
        <v>2.9603372766663028</v>
      </c>
      <c r="I1470" s="1">
        <f xml:space="preserve"> _xlfn.T.DIST.2T(arithmetic_underlying_cor_CSD__2[[#This Row],[t1]],139-2)</f>
        <v>1.6523385940967711E-3</v>
      </c>
      <c r="J1470" s="1">
        <f xml:space="preserve"> _xlfn.T.DIST.2T(arithmetic_underlying_cor_CSD__2[[#This Row],[t2]],201-2)</f>
        <v>3.4463670896848664E-3</v>
      </c>
      <c r="K1470" s="1">
        <f>arithmetic_underlying_cor_CSD__2[[#This Row],[p1]]*arithmetic_underlying_cor_CSD__2[[#This Row],[p2]]</f>
        <v>5.6945653517112729E-6</v>
      </c>
      <c r="L1470" s="1">
        <v>1469</v>
      </c>
      <c r="M1470" s="1">
        <f>(arithmetic_underlying_cor_CSD__2[[#This Row],[Rank]]/9906756)*0.05</f>
        <v>7.4141323355495998E-6</v>
      </c>
      <c r="N1470" s="1">
        <f>IF(arithmetic_underlying_cor_CSD__2[[#This Row],[p1p2]]&lt;arithmetic_underlying_cor_CSD__2[[#This Row],[Benjamini]],1,0)</f>
        <v>1</v>
      </c>
    </row>
    <row r="1471" spans="1:14" x14ac:dyDescent="0.35">
      <c r="A1471" s="1" t="s">
        <v>498</v>
      </c>
      <c r="B1471" s="1" t="s">
        <v>31</v>
      </c>
      <c r="C1471" s="1">
        <v>0.26450192086300001</v>
      </c>
      <c r="D1471" s="1">
        <v>-0.20537920398000001</v>
      </c>
      <c r="E1471" s="1" t="s">
        <v>32</v>
      </c>
      <c r="F1471" s="1">
        <v>-0.20537920398000001</v>
      </c>
      <c r="G1471" s="1">
        <f>ABS(arithmetic_underlying_cor_CSD__2[[#This Row],[rho_BP]])*SQRT(139-2)/SQRT(1-ABS(arithmetic_underlying_cor_CSD__2[[#This Row],[rho_BP]])^2)</f>
        <v>3.2102480864087592</v>
      </c>
      <c r="H1471" s="1">
        <f>ABS(arithmetic_underlying_cor_CSD__2[[#This Row],[rho_ctrl]])*SQRT(201-2)/SQRT(1-ABS(arithmetic_underlying_cor_CSD__2[[#This Row],[rho_ctrl]])^2)</f>
        <v>2.9603372766663028</v>
      </c>
      <c r="I1471" s="1">
        <f xml:space="preserve"> _xlfn.T.DIST.2T(arithmetic_underlying_cor_CSD__2[[#This Row],[t1]],139-2)</f>
        <v>1.6523385940967711E-3</v>
      </c>
      <c r="J1471" s="1">
        <f xml:space="preserve"> _xlfn.T.DIST.2T(arithmetic_underlying_cor_CSD__2[[#This Row],[t2]],201-2)</f>
        <v>3.4463670896848664E-3</v>
      </c>
      <c r="K1471" s="1">
        <f>arithmetic_underlying_cor_CSD__2[[#This Row],[p1]]*arithmetic_underlying_cor_CSD__2[[#This Row],[p2]]</f>
        <v>5.6945653517112729E-6</v>
      </c>
      <c r="L1471" s="1">
        <v>1470</v>
      </c>
      <c r="M1471" s="1">
        <f>(arithmetic_underlying_cor_CSD__2[[#This Row],[Rank]]/9906756)*0.05</f>
        <v>7.4191793963634511E-6</v>
      </c>
      <c r="N1471" s="1">
        <f>IF(arithmetic_underlying_cor_CSD__2[[#This Row],[p1p2]]&lt;arithmetic_underlying_cor_CSD__2[[#This Row],[Benjamini]],1,0)</f>
        <v>1</v>
      </c>
    </row>
    <row r="1472" spans="1:14" x14ac:dyDescent="0.35">
      <c r="A1472" s="1" t="s">
        <v>202</v>
      </c>
      <c r="B1472" s="1" t="s">
        <v>203</v>
      </c>
      <c r="C1472" s="1">
        <v>-0.202251720863</v>
      </c>
      <c r="D1472" s="1">
        <v>0.25038207263700002</v>
      </c>
      <c r="E1472" s="1" t="s">
        <v>32</v>
      </c>
      <c r="F1472" s="1">
        <v>-0.202251720863</v>
      </c>
      <c r="G1472" s="1">
        <f>ABS(arithmetic_underlying_cor_CSD__2[[#This Row],[rho_BP]])*SQRT(139-2)/SQRT(1-ABS(arithmetic_underlying_cor_CSD__2[[#This Row],[rho_BP]])^2)</f>
        <v>2.4172516612807811</v>
      </c>
      <c r="H1472" s="1">
        <f>ABS(arithmetic_underlying_cor_CSD__2[[#This Row],[rho_ctrl]])*SQRT(201-2)/SQRT(1-ABS(arithmetic_underlying_cor_CSD__2[[#This Row],[rho_ctrl]])^2)</f>
        <v>3.6482821391673226</v>
      </c>
      <c r="I1472" s="1">
        <f xml:space="preserve"> _xlfn.T.DIST.2T(arithmetic_underlying_cor_CSD__2[[#This Row],[t1]],139-2)</f>
        <v>1.6953689874191612E-2</v>
      </c>
      <c r="J1472" s="1">
        <f xml:space="preserve"> _xlfn.T.DIST.2T(arithmetic_underlying_cor_CSD__2[[#This Row],[t2]],201-2)</f>
        <v>3.3719159241887717E-4</v>
      </c>
      <c r="K1472" s="1">
        <f>arithmetic_underlying_cor_CSD__2[[#This Row],[p1]]*arithmetic_underlying_cor_CSD__2[[#This Row],[p2]]</f>
        <v>5.7166416860544628E-6</v>
      </c>
      <c r="L1472" s="1">
        <v>1471</v>
      </c>
      <c r="M1472" s="1">
        <f>(arithmetic_underlying_cor_CSD__2[[#This Row],[Rank]]/9906756)*0.05</f>
        <v>7.4242264571773049E-6</v>
      </c>
      <c r="N1472" s="1">
        <f>IF(arithmetic_underlying_cor_CSD__2[[#This Row],[p1p2]]&lt;arithmetic_underlying_cor_CSD__2[[#This Row],[Benjamini]],1,0)</f>
        <v>1</v>
      </c>
    </row>
    <row r="1473" spans="1:14" x14ac:dyDescent="0.35">
      <c r="A1473" s="1" t="s">
        <v>203</v>
      </c>
      <c r="B1473" s="1" t="s">
        <v>202</v>
      </c>
      <c r="C1473" s="1">
        <v>-0.202251720863</v>
      </c>
      <c r="D1473" s="1">
        <v>0.25038207263700002</v>
      </c>
      <c r="E1473" s="1" t="s">
        <v>32</v>
      </c>
      <c r="F1473" s="1">
        <v>-0.202251720863</v>
      </c>
      <c r="G1473" s="1">
        <f>ABS(arithmetic_underlying_cor_CSD__2[[#This Row],[rho_BP]])*SQRT(139-2)/SQRT(1-ABS(arithmetic_underlying_cor_CSD__2[[#This Row],[rho_BP]])^2)</f>
        <v>2.4172516612807811</v>
      </c>
      <c r="H1473" s="1">
        <f>ABS(arithmetic_underlying_cor_CSD__2[[#This Row],[rho_ctrl]])*SQRT(201-2)/SQRT(1-ABS(arithmetic_underlying_cor_CSD__2[[#This Row],[rho_ctrl]])^2)</f>
        <v>3.6482821391673226</v>
      </c>
      <c r="I1473" s="1">
        <f xml:space="preserve"> _xlfn.T.DIST.2T(arithmetic_underlying_cor_CSD__2[[#This Row],[t1]],139-2)</f>
        <v>1.6953689874191612E-2</v>
      </c>
      <c r="J1473" s="1">
        <f xml:space="preserve"> _xlfn.T.DIST.2T(arithmetic_underlying_cor_CSD__2[[#This Row],[t2]],201-2)</f>
        <v>3.3719159241887717E-4</v>
      </c>
      <c r="K1473" s="1">
        <f>arithmetic_underlying_cor_CSD__2[[#This Row],[p1]]*arithmetic_underlying_cor_CSD__2[[#This Row],[p2]]</f>
        <v>5.7166416860544628E-6</v>
      </c>
      <c r="L1473" s="1">
        <v>1472</v>
      </c>
      <c r="M1473" s="1">
        <f>(arithmetic_underlying_cor_CSD__2[[#This Row],[Rank]]/9906756)*0.05</f>
        <v>7.429273517991157E-6</v>
      </c>
      <c r="N1473" s="1">
        <f>IF(arithmetic_underlying_cor_CSD__2[[#This Row],[p1p2]]&lt;arithmetic_underlying_cor_CSD__2[[#This Row],[Benjamini]],1,0)</f>
        <v>1</v>
      </c>
    </row>
    <row r="1474" spans="1:14" x14ac:dyDescent="0.35">
      <c r="A1474" s="1" t="s">
        <v>372</v>
      </c>
      <c r="B1474" s="1" t="s">
        <v>31</v>
      </c>
      <c r="C1474" s="1">
        <v>0.26189324820100002</v>
      </c>
      <c r="D1474" s="1">
        <v>-0.20663519403</v>
      </c>
      <c r="E1474" s="1" t="s">
        <v>32</v>
      </c>
      <c r="F1474" s="1">
        <v>-0.20663519403</v>
      </c>
      <c r="G1474" s="1">
        <f>ABS(arithmetic_underlying_cor_CSD__2[[#This Row],[rho_BP]])*SQRT(139-2)/SQRT(1-ABS(arithmetic_underlying_cor_CSD__2[[#This Row],[rho_BP]])^2)</f>
        <v>3.1762427618754279</v>
      </c>
      <c r="H1474" s="1">
        <f>ABS(arithmetic_underlying_cor_CSD__2[[#This Row],[rho_ctrl]])*SQRT(201-2)/SQRT(1-ABS(arithmetic_underlying_cor_CSD__2[[#This Row],[rho_ctrl]])^2)</f>
        <v>2.9792460409887864</v>
      </c>
      <c r="I1474" s="1">
        <f xml:space="preserve"> _xlfn.T.DIST.2T(arithmetic_underlying_cor_CSD__2[[#This Row],[t1]],139-2)</f>
        <v>1.8435850819018013E-3</v>
      </c>
      <c r="J1474" s="1">
        <f xml:space="preserve"> _xlfn.T.DIST.2T(arithmetic_underlying_cor_CSD__2[[#This Row],[t2]],201-2)</f>
        <v>3.2492388297173263E-3</v>
      </c>
      <c r="K1474" s="1">
        <f>arithmetic_underlying_cor_CSD__2[[#This Row],[p1]]*arithmetic_underlying_cor_CSD__2[[#This Row],[p2]]</f>
        <v>5.99024823400293E-6</v>
      </c>
      <c r="L1474" s="1">
        <v>1473</v>
      </c>
      <c r="M1474" s="1">
        <f>(arithmetic_underlying_cor_CSD__2[[#This Row],[Rank]]/9906756)*0.05</f>
        <v>7.43432057880501E-6</v>
      </c>
      <c r="N1474" s="1">
        <f>IF(arithmetic_underlying_cor_CSD__2[[#This Row],[p1p2]]&lt;arithmetic_underlying_cor_CSD__2[[#This Row],[Benjamini]],1,0)</f>
        <v>1</v>
      </c>
    </row>
    <row r="1475" spans="1:14" x14ac:dyDescent="0.35">
      <c r="A1475" s="1" t="s">
        <v>31</v>
      </c>
      <c r="B1475" s="1" t="s">
        <v>372</v>
      </c>
      <c r="C1475" s="1">
        <v>0.26189324820100002</v>
      </c>
      <c r="D1475" s="1">
        <v>-0.20663519403</v>
      </c>
      <c r="E1475" s="1" t="s">
        <v>32</v>
      </c>
      <c r="F1475" s="1">
        <v>-0.20663519403</v>
      </c>
      <c r="G1475" s="1">
        <f>ABS(arithmetic_underlying_cor_CSD__2[[#This Row],[rho_BP]])*SQRT(139-2)/SQRT(1-ABS(arithmetic_underlying_cor_CSD__2[[#This Row],[rho_BP]])^2)</f>
        <v>3.1762427618754279</v>
      </c>
      <c r="H1475" s="1">
        <f>ABS(arithmetic_underlying_cor_CSD__2[[#This Row],[rho_ctrl]])*SQRT(201-2)/SQRT(1-ABS(arithmetic_underlying_cor_CSD__2[[#This Row],[rho_ctrl]])^2)</f>
        <v>2.9792460409887864</v>
      </c>
      <c r="I1475" s="1">
        <f xml:space="preserve"> _xlfn.T.DIST.2T(arithmetic_underlying_cor_CSD__2[[#This Row],[t1]],139-2)</f>
        <v>1.8435850819018013E-3</v>
      </c>
      <c r="J1475" s="1">
        <f xml:space="preserve"> _xlfn.T.DIST.2T(arithmetic_underlying_cor_CSD__2[[#This Row],[t2]],201-2)</f>
        <v>3.2492388297173263E-3</v>
      </c>
      <c r="K1475" s="1">
        <f>arithmetic_underlying_cor_CSD__2[[#This Row],[p1]]*arithmetic_underlying_cor_CSD__2[[#This Row],[p2]]</f>
        <v>5.99024823400293E-6</v>
      </c>
      <c r="L1475" s="1">
        <v>1474</v>
      </c>
      <c r="M1475" s="1">
        <f>(arithmetic_underlying_cor_CSD__2[[#This Row],[Rank]]/9906756)*0.05</f>
        <v>7.4393676396188621E-6</v>
      </c>
      <c r="N1475" s="1">
        <f>IF(arithmetic_underlying_cor_CSD__2[[#This Row],[p1p2]]&lt;arithmetic_underlying_cor_CSD__2[[#This Row],[Benjamini]],1,0)</f>
        <v>1</v>
      </c>
    </row>
    <row r="1476" spans="1:14" x14ac:dyDescent="0.35">
      <c r="A1476" s="1" t="s">
        <v>341</v>
      </c>
      <c r="B1476" s="1" t="s">
        <v>31</v>
      </c>
      <c r="C1476" s="1">
        <v>0.24649614388499999</v>
      </c>
      <c r="D1476" s="1">
        <v>-0.21953053880599999</v>
      </c>
      <c r="E1476" s="1" t="s">
        <v>32</v>
      </c>
      <c r="F1476" s="1">
        <v>-0.21953053880599999</v>
      </c>
      <c r="G1476" s="1">
        <f>ABS(arithmetic_underlying_cor_CSD__2[[#This Row],[rho_BP]])*SQRT(139-2)/SQRT(1-ABS(arithmetic_underlying_cor_CSD__2[[#This Row],[rho_BP]])^2)</f>
        <v>2.9770230963725317</v>
      </c>
      <c r="H1476" s="1">
        <f>ABS(arithmetic_underlying_cor_CSD__2[[#This Row],[rho_ctrl]])*SQRT(201-2)/SQRT(1-ABS(arithmetic_underlying_cor_CSD__2[[#This Row],[rho_ctrl]])^2)</f>
        <v>3.1742942636501925</v>
      </c>
      <c r="I1476" s="1">
        <f xml:space="preserve"> _xlfn.T.DIST.2T(arithmetic_underlying_cor_CSD__2[[#This Row],[t1]],139-2)</f>
        <v>3.4425840587175784E-3</v>
      </c>
      <c r="J1476" s="1">
        <f xml:space="preserve"> _xlfn.T.DIST.2T(arithmetic_underlying_cor_CSD__2[[#This Row],[t2]],201-2)</f>
        <v>1.7405890065277537E-3</v>
      </c>
      <c r="K1476" s="1">
        <f>arithmetic_underlying_cor_CSD__2[[#This Row],[p1]]*arithmetic_underlying_cor_CSD__2[[#This Row],[p2]]</f>
        <v>5.992123966651512E-6</v>
      </c>
      <c r="L1476" s="1">
        <v>1475</v>
      </c>
      <c r="M1476" s="1">
        <f>(arithmetic_underlying_cor_CSD__2[[#This Row],[Rank]]/9906756)*0.05</f>
        <v>7.444414700432715E-6</v>
      </c>
      <c r="N1476" s="1">
        <f>IF(arithmetic_underlying_cor_CSD__2[[#This Row],[p1p2]]&lt;arithmetic_underlying_cor_CSD__2[[#This Row],[Benjamini]],1,0)</f>
        <v>1</v>
      </c>
    </row>
    <row r="1477" spans="1:14" x14ac:dyDescent="0.35">
      <c r="A1477" s="1" t="s">
        <v>31</v>
      </c>
      <c r="B1477" s="1" t="s">
        <v>341</v>
      </c>
      <c r="C1477" s="1">
        <v>0.24649614388499999</v>
      </c>
      <c r="D1477" s="1">
        <v>-0.21953053880599999</v>
      </c>
      <c r="E1477" s="1" t="s">
        <v>32</v>
      </c>
      <c r="F1477" s="1">
        <v>-0.21953053880599999</v>
      </c>
      <c r="G1477" s="1">
        <f>ABS(arithmetic_underlying_cor_CSD__2[[#This Row],[rho_BP]])*SQRT(139-2)/SQRT(1-ABS(arithmetic_underlying_cor_CSD__2[[#This Row],[rho_BP]])^2)</f>
        <v>2.9770230963725317</v>
      </c>
      <c r="H1477" s="1">
        <f>ABS(arithmetic_underlying_cor_CSD__2[[#This Row],[rho_ctrl]])*SQRT(201-2)/SQRT(1-ABS(arithmetic_underlying_cor_CSD__2[[#This Row],[rho_ctrl]])^2)</f>
        <v>3.1742942636501925</v>
      </c>
      <c r="I1477" s="1">
        <f xml:space="preserve"> _xlfn.T.DIST.2T(arithmetic_underlying_cor_CSD__2[[#This Row],[t1]],139-2)</f>
        <v>3.4425840587175784E-3</v>
      </c>
      <c r="J1477" s="1">
        <f xml:space="preserve"> _xlfn.T.DIST.2T(arithmetic_underlying_cor_CSD__2[[#This Row],[t2]],201-2)</f>
        <v>1.7405890065277537E-3</v>
      </c>
      <c r="K1477" s="1">
        <f>arithmetic_underlying_cor_CSD__2[[#This Row],[p1]]*arithmetic_underlying_cor_CSD__2[[#This Row],[p2]]</f>
        <v>5.992123966651512E-6</v>
      </c>
      <c r="L1477" s="1">
        <v>1476</v>
      </c>
      <c r="M1477" s="1">
        <f>(arithmetic_underlying_cor_CSD__2[[#This Row],[Rank]]/9906756)*0.05</f>
        <v>7.4494617612465688E-6</v>
      </c>
      <c r="N1477" s="1">
        <f>IF(arithmetic_underlying_cor_CSD__2[[#This Row],[p1p2]]&lt;arithmetic_underlying_cor_CSD__2[[#This Row],[Benjamini]],1,0)</f>
        <v>1</v>
      </c>
    </row>
    <row r="1478" spans="1:14" x14ac:dyDescent="0.35">
      <c r="A1478" s="1" t="s">
        <v>211</v>
      </c>
      <c r="B1478" s="1" t="s">
        <v>747</v>
      </c>
      <c r="C1478" s="1">
        <v>0.26287499280600002</v>
      </c>
      <c r="D1478" s="1">
        <v>-0.20489916218900001</v>
      </c>
      <c r="E1478" s="1" t="s">
        <v>32</v>
      </c>
      <c r="F1478" s="1">
        <v>-0.20489916218900001</v>
      </c>
      <c r="G1478" s="1">
        <f>ABS(arithmetic_underlying_cor_CSD__2[[#This Row],[rho_BP]])*SQRT(139-2)/SQRT(1-ABS(arithmetic_underlying_cor_CSD__2[[#This Row],[rho_BP]])^2)</f>
        <v>3.1890314563765121</v>
      </c>
      <c r="H1478" s="1">
        <f>ABS(arithmetic_underlying_cor_CSD__2[[#This Row],[rho_ctrl]])*SQRT(201-2)/SQRT(1-ABS(arithmetic_underlying_cor_CSD__2[[#This Row],[rho_ctrl]])^2)</f>
        <v>2.9531143507926991</v>
      </c>
      <c r="I1478" s="1">
        <f xml:space="preserve"> _xlfn.T.DIST.2T(arithmetic_underlying_cor_CSD__2[[#This Row],[t1]],139-2)</f>
        <v>1.769368850970934E-3</v>
      </c>
      <c r="J1478" s="1">
        <f xml:space="preserve"> _xlfn.T.DIST.2T(arithmetic_underlying_cor_CSD__2[[#This Row],[t2]],201-2)</f>
        <v>3.524519733781943E-3</v>
      </c>
      <c r="K1478" s="1">
        <f>arithmetic_underlying_cor_CSD__2[[#This Row],[p1]]*arithmetic_underlying_cor_CSD__2[[#This Row],[p2]]</f>
        <v>6.2361754315861392E-6</v>
      </c>
      <c r="L1478" s="1">
        <v>1477</v>
      </c>
      <c r="M1478" s="1">
        <f>(arithmetic_underlying_cor_CSD__2[[#This Row],[Rank]]/9906756)*0.05</f>
        <v>7.4545088220604201E-6</v>
      </c>
      <c r="N1478" s="1">
        <f>IF(arithmetic_underlying_cor_CSD__2[[#This Row],[p1p2]]&lt;arithmetic_underlying_cor_CSD__2[[#This Row],[Benjamini]],1,0)</f>
        <v>1</v>
      </c>
    </row>
    <row r="1479" spans="1:14" x14ac:dyDescent="0.35">
      <c r="A1479" s="1" t="s">
        <v>747</v>
      </c>
      <c r="B1479" s="1" t="s">
        <v>211</v>
      </c>
      <c r="C1479" s="1">
        <v>0.26287499280600002</v>
      </c>
      <c r="D1479" s="1">
        <v>-0.20489916218900001</v>
      </c>
      <c r="E1479" s="1" t="s">
        <v>32</v>
      </c>
      <c r="F1479" s="1">
        <v>-0.20489916218900001</v>
      </c>
      <c r="G1479" s="1">
        <f>ABS(arithmetic_underlying_cor_CSD__2[[#This Row],[rho_BP]])*SQRT(139-2)/SQRT(1-ABS(arithmetic_underlying_cor_CSD__2[[#This Row],[rho_BP]])^2)</f>
        <v>3.1890314563765121</v>
      </c>
      <c r="H1479" s="1">
        <f>ABS(arithmetic_underlying_cor_CSD__2[[#This Row],[rho_ctrl]])*SQRT(201-2)/SQRT(1-ABS(arithmetic_underlying_cor_CSD__2[[#This Row],[rho_ctrl]])^2)</f>
        <v>2.9531143507926991</v>
      </c>
      <c r="I1479" s="1">
        <f xml:space="preserve"> _xlfn.T.DIST.2T(arithmetic_underlying_cor_CSD__2[[#This Row],[t1]],139-2)</f>
        <v>1.769368850970934E-3</v>
      </c>
      <c r="J1479" s="1">
        <f xml:space="preserve"> _xlfn.T.DIST.2T(arithmetic_underlying_cor_CSD__2[[#This Row],[t2]],201-2)</f>
        <v>3.524519733781943E-3</v>
      </c>
      <c r="K1479" s="1">
        <f>arithmetic_underlying_cor_CSD__2[[#This Row],[p1]]*arithmetic_underlying_cor_CSD__2[[#This Row],[p2]]</f>
        <v>6.2361754315861392E-6</v>
      </c>
      <c r="L1479" s="1">
        <v>1478</v>
      </c>
      <c r="M1479" s="1">
        <f>(arithmetic_underlying_cor_CSD__2[[#This Row],[Rank]]/9906756)*0.05</f>
        <v>7.4595558828742739E-6</v>
      </c>
      <c r="N1479" s="1">
        <f>IF(arithmetic_underlying_cor_CSD__2[[#This Row],[p1p2]]&lt;arithmetic_underlying_cor_CSD__2[[#This Row],[Benjamini]],1,0)</f>
        <v>1</v>
      </c>
    </row>
    <row r="1480" spans="1:14" x14ac:dyDescent="0.35">
      <c r="A1480" s="1" t="s">
        <v>512</v>
      </c>
      <c r="B1480" s="1" t="s">
        <v>159</v>
      </c>
      <c r="C1480" s="1">
        <v>-0.21147255036000001</v>
      </c>
      <c r="D1480" s="1">
        <v>0.24293686567200001</v>
      </c>
      <c r="E1480" s="1" t="s">
        <v>32</v>
      </c>
      <c r="F1480" s="1">
        <v>-0.21147255036000001</v>
      </c>
      <c r="G1480" s="1">
        <f>ABS(arithmetic_underlying_cor_CSD__2[[#This Row],[rho_BP]])*SQRT(139-2)/SQRT(1-ABS(arithmetic_underlying_cor_CSD__2[[#This Row],[rho_BP]])^2)</f>
        <v>2.5324978725722174</v>
      </c>
      <c r="H1480" s="1">
        <f>ABS(arithmetic_underlying_cor_CSD__2[[#This Row],[rho_ctrl]])*SQRT(201-2)/SQRT(1-ABS(arithmetic_underlying_cor_CSD__2[[#This Row],[rho_ctrl]])^2)</f>
        <v>3.5328840030173461</v>
      </c>
      <c r="I1480" s="1">
        <f xml:space="preserve"> _xlfn.T.DIST.2T(arithmetic_underlying_cor_CSD__2[[#This Row],[t1]],139-2)</f>
        <v>1.2453010633893809E-2</v>
      </c>
      <c r="J1480" s="1">
        <f xml:space="preserve"> _xlfn.T.DIST.2T(arithmetic_underlying_cor_CSD__2[[#This Row],[t2]],201-2)</f>
        <v>5.1095149254938815E-4</v>
      </c>
      <c r="K1480" s="1">
        <f>arithmetic_underlying_cor_CSD__2[[#This Row],[p1]]*arithmetic_underlying_cor_CSD__2[[#This Row],[p2]]</f>
        <v>6.3628843701214446E-6</v>
      </c>
      <c r="L1480" s="1">
        <v>1479</v>
      </c>
      <c r="M1480" s="1">
        <f>(arithmetic_underlying_cor_CSD__2[[#This Row],[Rank]]/9906756)*0.05</f>
        <v>7.464602943688126E-6</v>
      </c>
      <c r="N1480" s="1">
        <f>IF(arithmetic_underlying_cor_CSD__2[[#This Row],[p1p2]]&lt;arithmetic_underlying_cor_CSD__2[[#This Row],[Benjamini]],1,0)</f>
        <v>1</v>
      </c>
    </row>
    <row r="1481" spans="1:14" x14ac:dyDescent="0.35">
      <c r="A1481" s="1" t="s">
        <v>159</v>
      </c>
      <c r="B1481" s="1" t="s">
        <v>512</v>
      </c>
      <c r="C1481" s="1">
        <v>-0.21147255036000001</v>
      </c>
      <c r="D1481" s="1">
        <v>0.24293686567200001</v>
      </c>
      <c r="E1481" s="1" t="s">
        <v>32</v>
      </c>
      <c r="F1481" s="1">
        <v>-0.21147255036000001</v>
      </c>
      <c r="G1481" s="1">
        <f>ABS(arithmetic_underlying_cor_CSD__2[[#This Row],[rho_BP]])*SQRT(139-2)/SQRT(1-ABS(arithmetic_underlying_cor_CSD__2[[#This Row],[rho_BP]])^2)</f>
        <v>2.5324978725722174</v>
      </c>
      <c r="H1481" s="1">
        <f>ABS(arithmetic_underlying_cor_CSD__2[[#This Row],[rho_ctrl]])*SQRT(201-2)/SQRT(1-ABS(arithmetic_underlying_cor_CSD__2[[#This Row],[rho_ctrl]])^2)</f>
        <v>3.5328840030173461</v>
      </c>
      <c r="I1481" s="1">
        <f xml:space="preserve"> _xlfn.T.DIST.2T(arithmetic_underlying_cor_CSD__2[[#This Row],[t1]],139-2)</f>
        <v>1.2453010633893809E-2</v>
      </c>
      <c r="J1481" s="1">
        <f xml:space="preserve"> _xlfn.T.DIST.2T(arithmetic_underlying_cor_CSD__2[[#This Row],[t2]],201-2)</f>
        <v>5.1095149254938815E-4</v>
      </c>
      <c r="K1481" s="1">
        <f>arithmetic_underlying_cor_CSD__2[[#This Row],[p1]]*arithmetic_underlying_cor_CSD__2[[#This Row],[p2]]</f>
        <v>6.3628843701214446E-6</v>
      </c>
      <c r="L1481" s="1">
        <v>1480</v>
      </c>
      <c r="M1481" s="1">
        <f>(arithmetic_underlying_cor_CSD__2[[#This Row],[Rank]]/9906756)*0.05</f>
        <v>7.469650004501979E-6</v>
      </c>
      <c r="N1481" s="1">
        <f>IF(arithmetic_underlying_cor_CSD__2[[#This Row],[p1p2]]&lt;arithmetic_underlying_cor_CSD__2[[#This Row],[Benjamini]],1,0)</f>
        <v>1</v>
      </c>
    </row>
    <row r="1482" spans="1:14" x14ac:dyDescent="0.35">
      <c r="A1482" s="1" t="s">
        <v>303</v>
      </c>
      <c r="B1482" s="1" t="s">
        <v>304</v>
      </c>
      <c r="C1482" s="1">
        <v>-0.26392087611499998</v>
      </c>
      <c r="D1482" s="1">
        <v>0.20289386666699999</v>
      </c>
      <c r="E1482" s="1" t="s">
        <v>32</v>
      </c>
      <c r="F1482" s="1">
        <v>0.20289386666699999</v>
      </c>
      <c r="G1482" s="1">
        <f>ABS(arithmetic_underlying_cor_CSD__2[[#This Row],[rho_BP]])*SQRT(139-2)/SQRT(1-ABS(arithmetic_underlying_cor_CSD__2[[#This Row],[rho_BP]])^2)</f>
        <v>3.2026673611955006</v>
      </c>
      <c r="H1482" s="1">
        <f>ABS(arithmetic_underlying_cor_CSD__2[[#This Row],[rho_ctrl]])*SQRT(201-2)/SQRT(1-ABS(arithmetic_underlying_cor_CSD__2[[#This Row],[rho_ctrl]])^2)</f>
        <v>2.9229657489934269</v>
      </c>
      <c r="I1482" s="1">
        <f xml:space="preserve"> _xlfn.T.DIST.2T(arithmetic_underlying_cor_CSD__2[[#This Row],[t1]],139-2)</f>
        <v>1.6933010994520669E-3</v>
      </c>
      <c r="J1482" s="1">
        <f xml:space="preserve"> _xlfn.T.DIST.2T(arithmetic_underlying_cor_CSD__2[[#This Row],[t2]],201-2)</f>
        <v>3.8685852569761738E-3</v>
      </c>
      <c r="K1482" s="1">
        <f>arithmetic_underlying_cor_CSD__2[[#This Row],[p1]]*arithmetic_underlying_cor_CSD__2[[#This Row],[p2]]</f>
        <v>6.550679668961812E-6</v>
      </c>
      <c r="L1482" s="1">
        <v>1481</v>
      </c>
      <c r="M1482" s="1">
        <f>(arithmetic_underlying_cor_CSD__2[[#This Row],[Rank]]/9906756)*0.05</f>
        <v>7.4746970653158311E-6</v>
      </c>
      <c r="N1482" s="1">
        <f>IF(arithmetic_underlying_cor_CSD__2[[#This Row],[p1p2]]&lt;arithmetic_underlying_cor_CSD__2[[#This Row],[Benjamini]],1,0)</f>
        <v>1</v>
      </c>
    </row>
    <row r="1483" spans="1:14" x14ac:dyDescent="0.35">
      <c r="A1483" s="1" t="s">
        <v>304</v>
      </c>
      <c r="B1483" s="1" t="s">
        <v>303</v>
      </c>
      <c r="C1483" s="1">
        <v>-0.26392087611499998</v>
      </c>
      <c r="D1483" s="1">
        <v>0.20289386666699999</v>
      </c>
      <c r="E1483" s="1" t="s">
        <v>32</v>
      </c>
      <c r="F1483" s="1">
        <v>0.20289386666699999</v>
      </c>
      <c r="G1483" s="1">
        <f>ABS(arithmetic_underlying_cor_CSD__2[[#This Row],[rho_BP]])*SQRT(139-2)/SQRT(1-ABS(arithmetic_underlying_cor_CSD__2[[#This Row],[rho_BP]])^2)</f>
        <v>3.2026673611955006</v>
      </c>
      <c r="H1483" s="1">
        <f>ABS(arithmetic_underlying_cor_CSD__2[[#This Row],[rho_ctrl]])*SQRT(201-2)/SQRT(1-ABS(arithmetic_underlying_cor_CSD__2[[#This Row],[rho_ctrl]])^2)</f>
        <v>2.9229657489934269</v>
      </c>
      <c r="I1483" s="1">
        <f xml:space="preserve"> _xlfn.T.DIST.2T(arithmetic_underlying_cor_CSD__2[[#This Row],[t1]],139-2)</f>
        <v>1.6933010994520669E-3</v>
      </c>
      <c r="J1483" s="1">
        <f xml:space="preserve"> _xlfn.T.DIST.2T(arithmetic_underlying_cor_CSD__2[[#This Row],[t2]],201-2)</f>
        <v>3.8685852569761738E-3</v>
      </c>
      <c r="K1483" s="1">
        <f>arithmetic_underlying_cor_CSD__2[[#This Row],[p1]]*arithmetic_underlying_cor_CSD__2[[#This Row],[p2]]</f>
        <v>6.550679668961812E-6</v>
      </c>
      <c r="L1483" s="1">
        <v>1482</v>
      </c>
      <c r="M1483" s="1">
        <f>(arithmetic_underlying_cor_CSD__2[[#This Row],[Rank]]/9906756)*0.05</f>
        <v>7.479744126129684E-6</v>
      </c>
      <c r="N1483" s="1">
        <f>IF(arithmetic_underlying_cor_CSD__2[[#This Row],[p1p2]]&lt;arithmetic_underlying_cor_CSD__2[[#This Row],[Benjamini]],1,0)</f>
        <v>1</v>
      </c>
    </row>
    <row r="1484" spans="1:14" x14ac:dyDescent="0.35">
      <c r="A1484" s="1" t="s">
        <v>292</v>
      </c>
      <c r="B1484" s="1" t="s">
        <v>293</v>
      </c>
      <c r="C1484" s="1">
        <v>-0.247729697842</v>
      </c>
      <c r="D1484" s="1">
        <v>0.21588920597</v>
      </c>
      <c r="E1484" s="1" t="s">
        <v>32</v>
      </c>
      <c r="F1484" s="1">
        <v>0.21588920597</v>
      </c>
      <c r="G1484" s="1">
        <f>ABS(arithmetic_underlying_cor_CSD__2[[#This Row],[rho_BP]])*SQRT(139-2)/SQRT(1-ABS(arithmetic_underlying_cor_CSD__2[[#This Row],[rho_BP]])^2)</f>
        <v>2.9928926648181626</v>
      </c>
      <c r="H1484" s="1">
        <f>ABS(arithmetic_underlying_cor_CSD__2[[#This Row],[rho_ctrl]])*SQRT(201-2)/SQRT(1-ABS(arithmetic_underlying_cor_CSD__2[[#This Row],[rho_ctrl]])^2)</f>
        <v>3.1190457823522091</v>
      </c>
      <c r="I1484" s="1">
        <f xml:space="preserve"> _xlfn.T.DIST.2T(arithmetic_underlying_cor_CSD__2[[#This Row],[t1]],139-2)</f>
        <v>3.2790527863415528E-3</v>
      </c>
      <c r="J1484" s="1">
        <f xml:space="preserve"> _xlfn.T.DIST.2T(arithmetic_underlying_cor_CSD__2[[#This Row],[t2]],201-2)</f>
        <v>2.0836040581692782E-3</v>
      </c>
      <c r="K1484" s="1">
        <f>arithmetic_underlying_cor_CSD__2[[#This Row],[p1]]*arithmetic_underlying_cor_CSD__2[[#This Row],[p2]]</f>
        <v>6.8322476925725386E-6</v>
      </c>
      <c r="L1484" s="1">
        <v>1483</v>
      </c>
      <c r="M1484" s="1">
        <f>(arithmetic_underlying_cor_CSD__2[[#This Row],[Rank]]/9906756)*0.05</f>
        <v>7.4847911869435362E-6</v>
      </c>
      <c r="N1484" s="1">
        <f>IF(arithmetic_underlying_cor_CSD__2[[#This Row],[p1p2]]&lt;arithmetic_underlying_cor_CSD__2[[#This Row],[Benjamini]],1,0)</f>
        <v>1</v>
      </c>
    </row>
    <row r="1485" spans="1:14" x14ac:dyDescent="0.35">
      <c r="A1485" s="1" t="s">
        <v>293</v>
      </c>
      <c r="B1485" s="1" t="s">
        <v>292</v>
      </c>
      <c r="C1485" s="1">
        <v>-0.247729697842</v>
      </c>
      <c r="D1485" s="1">
        <v>0.21588920597</v>
      </c>
      <c r="E1485" s="1" t="s">
        <v>32</v>
      </c>
      <c r="F1485" s="1">
        <v>0.21588920597</v>
      </c>
      <c r="G1485" s="1">
        <f>ABS(arithmetic_underlying_cor_CSD__2[[#This Row],[rho_BP]])*SQRT(139-2)/SQRT(1-ABS(arithmetic_underlying_cor_CSD__2[[#This Row],[rho_BP]])^2)</f>
        <v>2.9928926648181626</v>
      </c>
      <c r="H1485" s="1">
        <f>ABS(arithmetic_underlying_cor_CSD__2[[#This Row],[rho_ctrl]])*SQRT(201-2)/SQRT(1-ABS(arithmetic_underlying_cor_CSD__2[[#This Row],[rho_ctrl]])^2)</f>
        <v>3.1190457823522091</v>
      </c>
      <c r="I1485" s="1">
        <f xml:space="preserve"> _xlfn.T.DIST.2T(arithmetic_underlying_cor_CSD__2[[#This Row],[t1]],139-2)</f>
        <v>3.2790527863415528E-3</v>
      </c>
      <c r="J1485" s="1">
        <f xml:space="preserve"> _xlfn.T.DIST.2T(arithmetic_underlying_cor_CSD__2[[#This Row],[t2]],201-2)</f>
        <v>2.0836040581692782E-3</v>
      </c>
      <c r="K1485" s="1">
        <f>arithmetic_underlying_cor_CSD__2[[#This Row],[p1]]*arithmetic_underlying_cor_CSD__2[[#This Row],[p2]]</f>
        <v>6.8322476925725386E-6</v>
      </c>
      <c r="L1485" s="1">
        <v>1484</v>
      </c>
      <c r="M1485" s="1">
        <f>(arithmetic_underlying_cor_CSD__2[[#This Row],[Rank]]/9906756)*0.05</f>
        <v>7.4898382477573891E-6</v>
      </c>
      <c r="N1485" s="1">
        <f>IF(arithmetic_underlying_cor_CSD__2[[#This Row],[p1p2]]&lt;arithmetic_underlying_cor_CSD__2[[#This Row],[Benjamini]],1,0)</f>
        <v>1</v>
      </c>
    </row>
    <row r="1486" spans="1:14" x14ac:dyDescent="0.35">
      <c r="A1486" s="1" t="s">
        <v>359</v>
      </c>
      <c r="B1486" s="1" t="s">
        <v>392</v>
      </c>
      <c r="C1486" s="1">
        <v>-0.21473085611500001</v>
      </c>
      <c r="D1486" s="1">
        <v>0.23934809950200001</v>
      </c>
      <c r="E1486" s="1" t="s">
        <v>32</v>
      </c>
      <c r="F1486" s="1">
        <v>-0.21473085611500001</v>
      </c>
      <c r="G1486" s="1">
        <f>ABS(arithmetic_underlying_cor_CSD__2[[#This Row],[rho_BP]])*SQRT(139-2)/SQRT(1-ABS(arithmetic_underlying_cor_CSD__2[[#This Row],[rho_BP]])^2)</f>
        <v>2.5733890051715829</v>
      </c>
      <c r="H1486" s="1">
        <f>ABS(arithmetic_underlying_cor_CSD__2[[#This Row],[rho_ctrl]])*SQRT(201-2)/SQRT(1-ABS(arithmetic_underlying_cor_CSD__2[[#This Row],[rho_ctrl]])^2)</f>
        <v>3.4774980224186911</v>
      </c>
      <c r="I1486" s="1">
        <f xml:space="preserve"> _xlfn.T.DIST.2T(arithmetic_underlying_cor_CSD__2[[#This Row],[t1]],139-2)</f>
        <v>1.1134109956194873E-2</v>
      </c>
      <c r="J1486" s="1">
        <f xml:space="preserve"> _xlfn.T.DIST.2T(arithmetic_underlying_cor_CSD__2[[#This Row],[t2]],201-2)</f>
        <v>6.2149148930911845E-4</v>
      </c>
      <c r="K1486" s="1">
        <f>arithmetic_underlying_cor_CSD__2[[#This Row],[p1]]*arithmetic_underlying_cor_CSD__2[[#This Row],[p2]]</f>
        <v>6.9197545788070356E-6</v>
      </c>
      <c r="L1486" s="1">
        <v>1485</v>
      </c>
      <c r="M1486" s="1">
        <f>(arithmetic_underlying_cor_CSD__2[[#This Row],[Rank]]/9906756)*0.05</f>
        <v>7.4948853085712412E-6</v>
      </c>
      <c r="N1486" s="1">
        <f>IF(arithmetic_underlying_cor_CSD__2[[#This Row],[p1p2]]&lt;arithmetic_underlying_cor_CSD__2[[#This Row],[Benjamini]],1,0)</f>
        <v>1</v>
      </c>
    </row>
    <row r="1487" spans="1:14" x14ac:dyDescent="0.35">
      <c r="A1487" s="1" t="s">
        <v>392</v>
      </c>
      <c r="B1487" s="1" t="s">
        <v>359</v>
      </c>
      <c r="C1487" s="1">
        <v>-0.21473085611500001</v>
      </c>
      <c r="D1487" s="1">
        <v>0.23934809950200001</v>
      </c>
      <c r="E1487" s="1" t="s">
        <v>32</v>
      </c>
      <c r="F1487" s="1">
        <v>-0.21473085611500001</v>
      </c>
      <c r="G1487" s="1">
        <f>ABS(arithmetic_underlying_cor_CSD__2[[#This Row],[rho_BP]])*SQRT(139-2)/SQRT(1-ABS(arithmetic_underlying_cor_CSD__2[[#This Row],[rho_BP]])^2)</f>
        <v>2.5733890051715829</v>
      </c>
      <c r="H1487" s="1">
        <f>ABS(arithmetic_underlying_cor_CSD__2[[#This Row],[rho_ctrl]])*SQRT(201-2)/SQRT(1-ABS(arithmetic_underlying_cor_CSD__2[[#This Row],[rho_ctrl]])^2)</f>
        <v>3.4774980224186911</v>
      </c>
      <c r="I1487" s="1">
        <f xml:space="preserve"> _xlfn.T.DIST.2T(arithmetic_underlying_cor_CSD__2[[#This Row],[t1]],139-2)</f>
        <v>1.1134109956194873E-2</v>
      </c>
      <c r="J1487" s="1">
        <f xml:space="preserve"> _xlfn.T.DIST.2T(arithmetic_underlying_cor_CSD__2[[#This Row],[t2]],201-2)</f>
        <v>6.2149148930911845E-4</v>
      </c>
      <c r="K1487" s="1">
        <f>arithmetic_underlying_cor_CSD__2[[#This Row],[p1]]*arithmetic_underlying_cor_CSD__2[[#This Row],[p2]]</f>
        <v>6.9197545788070356E-6</v>
      </c>
      <c r="L1487" s="1">
        <v>1486</v>
      </c>
      <c r="M1487" s="1">
        <f>(arithmetic_underlying_cor_CSD__2[[#This Row],[Rank]]/9906756)*0.05</f>
        <v>7.499932369385095E-6</v>
      </c>
      <c r="N1487" s="1">
        <f>IF(arithmetic_underlying_cor_CSD__2[[#This Row],[p1p2]]&lt;arithmetic_underlying_cor_CSD__2[[#This Row],[Benjamini]],1,0)</f>
        <v>1</v>
      </c>
    </row>
    <row r="1488" spans="1:14" x14ac:dyDescent="0.35">
      <c r="A1488" s="1" t="s">
        <v>442</v>
      </c>
      <c r="B1488" s="1" t="s">
        <v>74</v>
      </c>
      <c r="C1488" s="1">
        <v>0.249902696403</v>
      </c>
      <c r="D1488" s="1">
        <v>-0.21350203980099999</v>
      </c>
      <c r="E1488" s="1" t="s">
        <v>32</v>
      </c>
      <c r="F1488" s="1">
        <v>-0.21350203980099999</v>
      </c>
      <c r="G1488" s="1">
        <f>ABS(arithmetic_underlying_cor_CSD__2[[#This Row],[rho_BP]])*SQRT(139-2)/SQRT(1-ABS(arithmetic_underlying_cor_CSD__2[[#This Row],[rho_BP]])^2)</f>
        <v>3.0208858926517208</v>
      </c>
      <c r="H1488" s="1">
        <f>ABS(arithmetic_underlying_cor_CSD__2[[#This Row],[rho_ctrl]])*SQRT(201-2)/SQRT(1-ABS(arithmetic_underlying_cor_CSD__2[[#This Row],[rho_ctrl]])^2)</f>
        <v>3.082900521367216</v>
      </c>
      <c r="I1488" s="1">
        <f xml:space="preserve"> _xlfn.T.DIST.2T(arithmetic_underlying_cor_CSD__2[[#This Row],[t1]],139-2)</f>
        <v>3.0079195743359993E-3</v>
      </c>
      <c r="J1488" s="1">
        <f xml:space="preserve"> _xlfn.T.DIST.2T(arithmetic_underlying_cor_CSD__2[[#This Row],[t2]],201-2)</f>
        <v>2.3407461888657649E-3</v>
      </c>
      <c r="K1488" s="1">
        <f>arithmetic_underlying_cor_CSD__2[[#This Row],[p1]]*arithmetic_underlying_cor_CSD__2[[#This Row],[p2]]</f>
        <v>7.0407762800417239E-6</v>
      </c>
      <c r="L1488" s="1">
        <v>1487</v>
      </c>
      <c r="M1488" s="1">
        <f>(arithmetic_underlying_cor_CSD__2[[#This Row],[Rank]]/9906756)*0.05</f>
        <v>7.504979430198948E-6</v>
      </c>
      <c r="N1488" s="1">
        <f>IF(arithmetic_underlying_cor_CSD__2[[#This Row],[p1p2]]&lt;arithmetic_underlying_cor_CSD__2[[#This Row],[Benjamini]],1,0)</f>
        <v>1</v>
      </c>
    </row>
    <row r="1489" spans="1:14" x14ac:dyDescent="0.35">
      <c r="A1489" s="1" t="s">
        <v>74</v>
      </c>
      <c r="B1489" s="1" t="s">
        <v>442</v>
      </c>
      <c r="C1489" s="1">
        <v>0.249902696403</v>
      </c>
      <c r="D1489" s="1">
        <v>-0.21350203980099999</v>
      </c>
      <c r="E1489" s="1" t="s">
        <v>32</v>
      </c>
      <c r="F1489" s="1">
        <v>-0.21350203980099999</v>
      </c>
      <c r="G1489" s="1">
        <f>ABS(arithmetic_underlying_cor_CSD__2[[#This Row],[rho_BP]])*SQRT(139-2)/SQRT(1-ABS(arithmetic_underlying_cor_CSD__2[[#This Row],[rho_BP]])^2)</f>
        <v>3.0208858926517208</v>
      </c>
      <c r="H1489" s="1">
        <f>ABS(arithmetic_underlying_cor_CSD__2[[#This Row],[rho_ctrl]])*SQRT(201-2)/SQRT(1-ABS(arithmetic_underlying_cor_CSD__2[[#This Row],[rho_ctrl]])^2)</f>
        <v>3.082900521367216</v>
      </c>
      <c r="I1489" s="1">
        <f xml:space="preserve"> _xlfn.T.DIST.2T(arithmetic_underlying_cor_CSD__2[[#This Row],[t1]],139-2)</f>
        <v>3.0079195743359993E-3</v>
      </c>
      <c r="J1489" s="1">
        <f xml:space="preserve"> _xlfn.T.DIST.2T(arithmetic_underlying_cor_CSD__2[[#This Row],[t2]],201-2)</f>
        <v>2.3407461888657649E-3</v>
      </c>
      <c r="K1489" s="1">
        <f>arithmetic_underlying_cor_CSD__2[[#This Row],[p1]]*arithmetic_underlying_cor_CSD__2[[#This Row],[p2]]</f>
        <v>7.0407762800417239E-6</v>
      </c>
      <c r="L1489" s="1">
        <v>1488</v>
      </c>
      <c r="M1489" s="1">
        <f>(arithmetic_underlying_cor_CSD__2[[#This Row],[Rank]]/9906756)*0.05</f>
        <v>7.5100264910128001E-6</v>
      </c>
      <c r="N1489" s="1">
        <f>IF(arithmetic_underlying_cor_CSD__2[[#This Row],[p1p2]]&lt;arithmetic_underlying_cor_CSD__2[[#This Row],[Benjamini]],1,0)</f>
        <v>1</v>
      </c>
    </row>
    <row r="1490" spans="1:14" x14ac:dyDescent="0.35">
      <c r="A1490" s="1" t="s">
        <v>227</v>
      </c>
      <c r="B1490" s="1" t="s">
        <v>228</v>
      </c>
      <c r="C1490" s="1">
        <v>-0.25028593956799999</v>
      </c>
      <c r="D1490" s="1">
        <v>0.212830228856</v>
      </c>
      <c r="E1490" s="1" t="s">
        <v>32</v>
      </c>
      <c r="F1490" s="1">
        <v>0.212830228856</v>
      </c>
      <c r="G1490" s="1">
        <f>ABS(arithmetic_underlying_cor_CSD__2[[#This Row],[rho_BP]])*SQRT(139-2)/SQRT(1-ABS(arithmetic_underlying_cor_CSD__2[[#This Row],[rho_BP]])^2)</f>
        <v>3.0258279817962763</v>
      </c>
      <c r="H1490" s="1">
        <f>ABS(arithmetic_underlying_cor_CSD__2[[#This Row],[rho_ctrl]])*SQRT(201-2)/SQRT(1-ABS(arithmetic_underlying_cor_CSD__2[[#This Row],[rho_ctrl]])^2)</f>
        <v>3.0727387677320359</v>
      </c>
      <c r="I1490" s="1">
        <f xml:space="preserve"> _xlfn.T.DIST.2T(arithmetic_underlying_cor_CSD__2[[#This Row],[t1]],139-2)</f>
        <v>2.9622558327992467E-3</v>
      </c>
      <c r="J1490" s="1">
        <f xml:space="preserve"> _xlfn.T.DIST.2T(arithmetic_underlying_cor_CSD__2[[#This Row],[t2]],201-2)</f>
        <v>2.4181405442969912E-3</v>
      </c>
      <c r="K1490" s="1">
        <f>arithmetic_underlying_cor_CSD__2[[#This Row],[p1]]*arithmetic_underlying_cor_CSD__2[[#This Row],[p2]]</f>
        <v>7.1631509318721071E-6</v>
      </c>
      <c r="L1490" s="1">
        <v>1489</v>
      </c>
      <c r="M1490" s="1">
        <f>(arithmetic_underlying_cor_CSD__2[[#This Row],[Rank]]/9906756)*0.05</f>
        <v>7.5150735518266531E-6</v>
      </c>
      <c r="N1490" s="1">
        <f>IF(arithmetic_underlying_cor_CSD__2[[#This Row],[p1p2]]&lt;arithmetic_underlying_cor_CSD__2[[#This Row],[Benjamini]],1,0)</f>
        <v>1</v>
      </c>
    </row>
    <row r="1491" spans="1:14" x14ac:dyDescent="0.35">
      <c r="A1491" s="1" t="s">
        <v>228</v>
      </c>
      <c r="B1491" s="1" t="s">
        <v>227</v>
      </c>
      <c r="C1491" s="1">
        <v>-0.25028593956799999</v>
      </c>
      <c r="D1491" s="1">
        <v>0.212830228856</v>
      </c>
      <c r="E1491" s="1" t="s">
        <v>32</v>
      </c>
      <c r="F1491" s="1">
        <v>0.212830228856</v>
      </c>
      <c r="G1491" s="1">
        <f>ABS(arithmetic_underlying_cor_CSD__2[[#This Row],[rho_BP]])*SQRT(139-2)/SQRT(1-ABS(arithmetic_underlying_cor_CSD__2[[#This Row],[rho_BP]])^2)</f>
        <v>3.0258279817962763</v>
      </c>
      <c r="H1491" s="1">
        <f>ABS(arithmetic_underlying_cor_CSD__2[[#This Row],[rho_ctrl]])*SQRT(201-2)/SQRT(1-ABS(arithmetic_underlying_cor_CSD__2[[#This Row],[rho_ctrl]])^2)</f>
        <v>3.0727387677320359</v>
      </c>
      <c r="I1491" s="1">
        <f xml:space="preserve"> _xlfn.T.DIST.2T(arithmetic_underlying_cor_CSD__2[[#This Row],[t1]],139-2)</f>
        <v>2.9622558327992467E-3</v>
      </c>
      <c r="J1491" s="1">
        <f xml:space="preserve"> _xlfn.T.DIST.2T(arithmetic_underlying_cor_CSD__2[[#This Row],[t2]],201-2)</f>
        <v>2.4181405442969912E-3</v>
      </c>
      <c r="K1491" s="1">
        <f>arithmetic_underlying_cor_CSD__2[[#This Row],[p1]]*arithmetic_underlying_cor_CSD__2[[#This Row],[p2]]</f>
        <v>7.1631509318721071E-6</v>
      </c>
      <c r="L1491" s="1">
        <v>1490</v>
      </c>
      <c r="M1491" s="1">
        <f>(arithmetic_underlying_cor_CSD__2[[#This Row],[Rank]]/9906756)*0.05</f>
        <v>7.5201206126405052E-6</v>
      </c>
      <c r="N1491" s="1">
        <f>IF(arithmetic_underlying_cor_CSD__2[[#This Row],[p1p2]]&lt;arithmetic_underlying_cor_CSD__2[[#This Row],[Benjamini]],1,0)</f>
        <v>1</v>
      </c>
    </row>
    <row r="1492" spans="1:14" x14ac:dyDescent="0.35">
      <c r="A1492" s="1" t="s">
        <v>517</v>
      </c>
      <c r="B1492" s="1" t="s">
        <v>518</v>
      </c>
      <c r="C1492" s="1">
        <v>-0.216019913669</v>
      </c>
      <c r="D1492" s="1">
        <v>0.237105116418</v>
      </c>
      <c r="E1492" s="1" t="s">
        <v>32</v>
      </c>
      <c r="F1492" s="1">
        <v>-0.216019913669</v>
      </c>
      <c r="G1492" s="1">
        <f>ABS(arithmetic_underlying_cor_CSD__2[[#This Row],[rho_BP]])*SQRT(139-2)/SQRT(1-ABS(arithmetic_underlying_cor_CSD__2[[#This Row],[rho_BP]])^2)</f>
        <v>2.5895912116341822</v>
      </c>
      <c r="H1492" s="1">
        <f>ABS(arithmetic_underlying_cor_CSD__2[[#This Row],[rho_ctrl]])*SQRT(201-2)/SQRT(1-ABS(arithmetic_underlying_cor_CSD__2[[#This Row],[rho_ctrl]])^2)</f>
        <v>3.4429586838863728</v>
      </c>
      <c r="I1492" s="1">
        <f xml:space="preserve"> _xlfn.T.DIST.2T(arithmetic_underlying_cor_CSD__2[[#This Row],[t1]],139-2)</f>
        <v>1.0647211872105808E-2</v>
      </c>
      <c r="J1492" s="1">
        <f xml:space="preserve"> _xlfn.T.DIST.2T(arithmetic_underlying_cor_CSD__2[[#This Row],[t2]],201-2)</f>
        <v>7.0138385383985936E-4</v>
      </c>
      <c r="K1492" s="1">
        <f>arithmetic_underlying_cor_CSD__2[[#This Row],[p1]]*arithmetic_underlying_cor_CSD__2[[#This Row],[p2]]</f>
        <v>7.467782495507075E-6</v>
      </c>
      <c r="L1492" s="1">
        <v>1491</v>
      </c>
      <c r="M1492" s="1">
        <f>(arithmetic_underlying_cor_CSD__2[[#This Row],[Rank]]/9906756)*0.05</f>
        <v>7.5251676734543581E-6</v>
      </c>
      <c r="N1492" s="1">
        <f>IF(arithmetic_underlying_cor_CSD__2[[#This Row],[p1p2]]&lt;arithmetic_underlying_cor_CSD__2[[#This Row],[Benjamini]],1,0)</f>
        <v>1</v>
      </c>
    </row>
    <row r="1493" spans="1:14" x14ac:dyDescent="0.35">
      <c r="A1493" s="1" t="s">
        <v>518</v>
      </c>
      <c r="B1493" s="1" t="s">
        <v>517</v>
      </c>
      <c r="C1493" s="1">
        <v>-0.216019913669</v>
      </c>
      <c r="D1493" s="1">
        <v>0.237105116418</v>
      </c>
      <c r="E1493" s="1" t="s">
        <v>32</v>
      </c>
      <c r="F1493" s="1">
        <v>-0.216019913669</v>
      </c>
      <c r="G1493" s="1">
        <f>ABS(arithmetic_underlying_cor_CSD__2[[#This Row],[rho_BP]])*SQRT(139-2)/SQRT(1-ABS(arithmetic_underlying_cor_CSD__2[[#This Row],[rho_BP]])^2)</f>
        <v>2.5895912116341822</v>
      </c>
      <c r="H1493" s="1">
        <f>ABS(arithmetic_underlying_cor_CSD__2[[#This Row],[rho_ctrl]])*SQRT(201-2)/SQRT(1-ABS(arithmetic_underlying_cor_CSD__2[[#This Row],[rho_ctrl]])^2)</f>
        <v>3.4429586838863728</v>
      </c>
      <c r="I1493" s="1">
        <f xml:space="preserve"> _xlfn.T.DIST.2T(arithmetic_underlying_cor_CSD__2[[#This Row],[t1]],139-2)</f>
        <v>1.0647211872105808E-2</v>
      </c>
      <c r="J1493" s="1">
        <f xml:space="preserve"> _xlfn.T.DIST.2T(arithmetic_underlying_cor_CSD__2[[#This Row],[t2]],201-2)</f>
        <v>7.0138385383985936E-4</v>
      </c>
      <c r="K1493" s="1">
        <f>arithmetic_underlying_cor_CSD__2[[#This Row],[p1]]*arithmetic_underlying_cor_CSD__2[[#This Row],[p2]]</f>
        <v>7.467782495507075E-6</v>
      </c>
      <c r="L1493" s="1">
        <v>1492</v>
      </c>
      <c r="M1493" s="1">
        <f>(arithmetic_underlying_cor_CSD__2[[#This Row],[Rank]]/9906756)*0.05</f>
        <v>7.5302147342682102E-6</v>
      </c>
      <c r="N1493" s="1">
        <f>IF(arithmetic_underlying_cor_CSD__2[[#This Row],[p1p2]]&lt;arithmetic_underlying_cor_CSD__2[[#This Row],[Benjamini]],1,0)</f>
        <v>1</v>
      </c>
    </row>
    <row r="1494" spans="1:14" x14ac:dyDescent="0.35">
      <c r="A1494" s="1" t="s">
        <v>36</v>
      </c>
      <c r="B1494" s="1" t="s">
        <v>725</v>
      </c>
      <c r="C1494" s="1">
        <v>0.23081036762599999</v>
      </c>
      <c r="D1494" s="1">
        <v>-0.226968870149</v>
      </c>
      <c r="E1494" s="1" t="s">
        <v>32</v>
      </c>
      <c r="F1494" s="1">
        <v>-0.226968870149</v>
      </c>
      <c r="G1494" s="1">
        <f>ABS(arithmetic_underlying_cor_CSD__2[[#This Row],[rho_BP]])*SQRT(139-2)/SQRT(1-ABS(arithmetic_underlying_cor_CSD__2[[#This Row],[rho_BP]])^2)</f>
        <v>2.7765360230864915</v>
      </c>
      <c r="H1494" s="1">
        <f>ABS(arithmetic_underlying_cor_CSD__2[[#This Row],[rho_ctrl]])*SQRT(201-2)/SQRT(1-ABS(arithmetic_underlying_cor_CSD__2[[#This Row],[rho_ctrl]])^2)</f>
        <v>3.2875893901756967</v>
      </c>
      <c r="I1494" s="1">
        <f xml:space="preserve"> _xlfn.T.DIST.2T(arithmetic_underlying_cor_CSD__2[[#This Row],[t1]],139-2)</f>
        <v>6.2635919617992659E-3</v>
      </c>
      <c r="J1494" s="1">
        <f xml:space="preserve"> _xlfn.T.DIST.2T(arithmetic_underlying_cor_CSD__2[[#This Row],[t2]],201-2)</f>
        <v>1.1946185173127052E-3</v>
      </c>
      <c r="K1494" s="1">
        <f>arithmetic_underlying_cor_CSD__2[[#This Row],[p1]]*arithmetic_underlying_cor_CSD__2[[#This Row],[p2]]</f>
        <v>7.4826029424564178E-6</v>
      </c>
      <c r="L1494" s="1">
        <v>1493</v>
      </c>
      <c r="M1494" s="1">
        <f>(arithmetic_underlying_cor_CSD__2[[#This Row],[Rank]]/9906756)*0.05</f>
        <v>7.535261795082064E-6</v>
      </c>
      <c r="N1494" s="1">
        <f>IF(arithmetic_underlying_cor_CSD__2[[#This Row],[p1p2]]&lt;arithmetic_underlying_cor_CSD__2[[#This Row],[Benjamini]],1,0)</f>
        <v>1</v>
      </c>
    </row>
    <row r="1495" spans="1:14" x14ac:dyDescent="0.35">
      <c r="A1495" s="1" t="s">
        <v>725</v>
      </c>
      <c r="B1495" s="1" t="s">
        <v>36</v>
      </c>
      <c r="C1495" s="1">
        <v>0.23081036762599999</v>
      </c>
      <c r="D1495" s="1">
        <v>-0.226968870149</v>
      </c>
      <c r="E1495" s="1" t="s">
        <v>32</v>
      </c>
      <c r="F1495" s="1">
        <v>-0.226968870149</v>
      </c>
      <c r="G1495" s="1">
        <f>ABS(arithmetic_underlying_cor_CSD__2[[#This Row],[rho_BP]])*SQRT(139-2)/SQRT(1-ABS(arithmetic_underlying_cor_CSD__2[[#This Row],[rho_BP]])^2)</f>
        <v>2.7765360230864915</v>
      </c>
      <c r="H1495" s="1">
        <f>ABS(arithmetic_underlying_cor_CSD__2[[#This Row],[rho_ctrl]])*SQRT(201-2)/SQRT(1-ABS(arithmetic_underlying_cor_CSD__2[[#This Row],[rho_ctrl]])^2)</f>
        <v>3.2875893901756967</v>
      </c>
      <c r="I1495" s="1">
        <f xml:space="preserve"> _xlfn.T.DIST.2T(arithmetic_underlying_cor_CSD__2[[#This Row],[t1]],139-2)</f>
        <v>6.2635919617992659E-3</v>
      </c>
      <c r="J1495" s="1">
        <f xml:space="preserve"> _xlfn.T.DIST.2T(arithmetic_underlying_cor_CSD__2[[#This Row],[t2]],201-2)</f>
        <v>1.1946185173127052E-3</v>
      </c>
      <c r="K1495" s="1">
        <f>arithmetic_underlying_cor_CSD__2[[#This Row],[p1]]*arithmetic_underlying_cor_CSD__2[[#This Row],[p2]]</f>
        <v>7.4826029424564178E-6</v>
      </c>
      <c r="L1495" s="1">
        <v>1494</v>
      </c>
      <c r="M1495" s="1">
        <f>(arithmetic_underlying_cor_CSD__2[[#This Row],[Rank]]/9906756)*0.05</f>
        <v>7.5403088558959153E-6</v>
      </c>
      <c r="N1495" s="1">
        <f>IF(arithmetic_underlying_cor_CSD__2[[#This Row],[p1p2]]&lt;arithmetic_underlying_cor_CSD__2[[#This Row],[Benjamini]],1,0)</f>
        <v>1</v>
      </c>
    </row>
    <row r="1496" spans="1:14" x14ac:dyDescent="0.35">
      <c r="A1496" s="1" t="s">
        <v>349</v>
      </c>
      <c r="B1496" s="1" t="s">
        <v>293</v>
      </c>
      <c r="C1496" s="1">
        <v>-0.20663237050399999</v>
      </c>
      <c r="D1496" s="1">
        <v>0.240261034826</v>
      </c>
      <c r="E1496" s="1" t="s">
        <v>32</v>
      </c>
      <c r="F1496" s="1">
        <v>-0.20663237050399999</v>
      </c>
      <c r="G1496" s="1">
        <f>ABS(arithmetic_underlying_cor_CSD__2[[#This Row],[rho_BP]])*SQRT(139-2)/SQRT(1-ABS(arithmetic_underlying_cor_CSD__2[[#This Row],[rho_BP]])^2)</f>
        <v>2.4719171874775925</v>
      </c>
      <c r="H1496" s="1">
        <f>ABS(arithmetic_underlying_cor_CSD__2[[#This Row],[rho_ctrl]])*SQRT(201-2)/SQRT(1-ABS(arithmetic_underlying_cor_CSD__2[[#This Row],[rho_ctrl]])^2)</f>
        <v>3.4915730378735974</v>
      </c>
      <c r="I1496" s="1">
        <f xml:space="preserve"> _xlfn.T.DIST.2T(arithmetic_underlying_cor_CSD__2[[#This Row],[t1]],139-2)</f>
        <v>1.4664520136543457E-2</v>
      </c>
      <c r="J1496" s="1">
        <f xml:space="preserve"> _xlfn.T.DIST.2T(arithmetic_underlying_cor_CSD__2[[#This Row],[t2]],201-2)</f>
        <v>5.9144965587175531E-4</v>
      </c>
      <c r="K1496" s="1">
        <f>arithmetic_underlying_cor_CSD__2[[#This Row],[p1]]*arithmetic_underlying_cor_CSD__2[[#This Row],[p2]]</f>
        <v>8.6733253882830545E-6</v>
      </c>
      <c r="L1496" s="1">
        <v>1495</v>
      </c>
      <c r="M1496" s="1">
        <f>(arithmetic_underlying_cor_CSD__2[[#This Row],[Rank]]/9906756)*0.05</f>
        <v>7.5453559167097691E-6</v>
      </c>
      <c r="N1496" s="1">
        <f>IF(arithmetic_underlying_cor_CSD__2[[#This Row],[p1p2]]&lt;arithmetic_underlying_cor_CSD__2[[#This Row],[Benjamini]],1,0)</f>
        <v>0</v>
      </c>
    </row>
    <row r="1497" spans="1:14" x14ac:dyDescent="0.35">
      <c r="A1497" s="1" t="s">
        <v>293</v>
      </c>
      <c r="B1497" s="1" t="s">
        <v>349</v>
      </c>
      <c r="C1497" s="1">
        <v>-0.20663237050399999</v>
      </c>
      <c r="D1497" s="1">
        <v>0.240261034826</v>
      </c>
      <c r="E1497" s="1" t="s">
        <v>32</v>
      </c>
      <c r="F1497" s="1">
        <v>-0.20663237050399999</v>
      </c>
      <c r="G1497" s="1">
        <f>ABS(arithmetic_underlying_cor_CSD__2[[#This Row],[rho_BP]])*SQRT(139-2)/SQRT(1-ABS(arithmetic_underlying_cor_CSD__2[[#This Row],[rho_BP]])^2)</f>
        <v>2.4719171874775925</v>
      </c>
      <c r="H1497" s="1">
        <f>ABS(arithmetic_underlying_cor_CSD__2[[#This Row],[rho_ctrl]])*SQRT(201-2)/SQRT(1-ABS(arithmetic_underlying_cor_CSD__2[[#This Row],[rho_ctrl]])^2)</f>
        <v>3.4915730378735974</v>
      </c>
      <c r="I1497" s="1">
        <f xml:space="preserve"> _xlfn.T.DIST.2T(arithmetic_underlying_cor_CSD__2[[#This Row],[t1]],139-2)</f>
        <v>1.4664520136543457E-2</v>
      </c>
      <c r="J1497" s="1">
        <f xml:space="preserve"> _xlfn.T.DIST.2T(arithmetic_underlying_cor_CSD__2[[#This Row],[t2]],201-2)</f>
        <v>5.9144965587175531E-4</v>
      </c>
      <c r="K1497" s="1">
        <f>arithmetic_underlying_cor_CSD__2[[#This Row],[p1]]*arithmetic_underlying_cor_CSD__2[[#This Row],[p2]]</f>
        <v>8.6733253882830545E-6</v>
      </c>
      <c r="L1497" s="1">
        <v>1496</v>
      </c>
      <c r="M1497" s="1">
        <f>(arithmetic_underlying_cor_CSD__2[[#This Row],[Rank]]/9906756)*0.05</f>
        <v>7.5504029775236221E-6</v>
      </c>
      <c r="N1497" s="1">
        <f>IF(arithmetic_underlying_cor_CSD__2[[#This Row],[p1p2]]&lt;arithmetic_underlying_cor_CSD__2[[#This Row],[Benjamini]],1,0)</f>
        <v>0</v>
      </c>
    </row>
    <row r="1498" spans="1:14" x14ac:dyDescent="0.35">
      <c r="A1498" s="1" t="s">
        <v>546</v>
      </c>
      <c r="B1498" s="1" t="s">
        <v>211</v>
      </c>
      <c r="C1498" s="1">
        <v>-0.25896110359699998</v>
      </c>
      <c r="D1498" s="1">
        <v>0.20124196567200001</v>
      </c>
      <c r="E1498" s="1" t="s">
        <v>32</v>
      </c>
      <c r="F1498" s="1">
        <v>0.20124196567200001</v>
      </c>
      <c r="G1498" s="1">
        <f>ABS(arithmetic_underlying_cor_CSD__2[[#This Row],[rho_BP]])*SQRT(139-2)/SQRT(1-ABS(arithmetic_underlying_cor_CSD__2[[#This Row],[rho_BP]])^2)</f>
        <v>3.1381099969056434</v>
      </c>
      <c r="H1498" s="1">
        <f>ABS(arithmetic_underlying_cor_CSD__2[[#This Row],[rho_ctrl]])*SQRT(201-2)/SQRT(1-ABS(arithmetic_underlying_cor_CSD__2[[#This Row],[rho_ctrl]])^2)</f>
        <v>2.8981590863873343</v>
      </c>
      <c r="I1498" s="1">
        <f xml:space="preserve"> _xlfn.T.DIST.2T(arithmetic_underlying_cor_CSD__2[[#This Row],[t1]],139-2)</f>
        <v>2.0823943240213007E-3</v>
      </c>
      <c r="J1498" s="1">
        <f xml:space="preserve"> _xlfn.T.DIST.2T(arithmetic_underlying_cor_CSD__2[[#This Row],[t2]],201-2)</f>
        <v>4.1744504246467133E-3</v>
      </c>
      <c r="K1498" s="1">
        <f>arithmetic_underlying_cor_CSD__2[[#This Row],[p1]]*arithmetic_underlying_cor_CSD__2[[#This Row],[p2]]</f>
        <v>8.6928518701926241E-6</v>
      </c>
      <c r="L1498" s="1">
        <v>1497</v>
      </c>
      <c r="M1498" s="1">
        <f>(arithmetic_underlying_cor_CSD__2[[#This Row],[Rank]]/9906756)*0.05</f>
        <v>7.5554500383374742E-6</v>
      </c>
      <c r="N1498" s="1">
        <f>IF(arithmetic_underlying_cor_CSD__2[[#This Row],[p1p2]]&lt;arithmetic_underlying_cor_CSD__2[[#This Row],[Benjamini]],1,0)</f>
        <v>0</v>
      </c>
    </row>
    <row r="1499" spans="1:14" x14ac:dyDescent="0.35">
      <c r="A1499" s="1" t="s">
        <v>211</v>
      </c>
      <c r="B1499" s="1" t="s">
        <v>546</v>
      </c>
      <c r="C1499" s="1">
        <v>-0.25896110359699998</v>
      </c>
      <c r="D1499" s="1">
        <v>0.20124196567200001</v>
      </c>
      <c r="E1499" s="1" t="s">
        <v>32</v>
      </c>
      <c r="F1499" s="1">
        <v>0.20124196567200001</v>
      </c>
      <c r="G1499" s="1">
        <f>ABS(arithmetic_underlying_cor_CSD__2[[#This Row],[rho_BP]])*SQRT(139-2)/SQRT(1-ABS(arithmetic_underlying_cor_CSD__2[[#This Row],[rho_BP]])^2)</f>
        <v>3.1381099969056434</v>
      </c>
      <c r="H1499" s="1">
        <f>ABS(arithmetic_underlying_cor_CSD__2[[#This Row],[rho_ctrl]])*SQRT(201-2)/SQRT(1-ABS(arithmetic_underlying_cor_CSD__2[[#This Row],[rho_ctrl]])^2)</f>
        <v>2.8981590863873343</v>
      </c>
      <c r="I1499" s="1">
        <f xml:space="preserve"> _xlfn.T.DIST.2T(arithmetic_underlying_cor_CSD__2[[#This Row],[t1]],139-2)</f>
        <v>2.0823943240213007E-3</v>
      </c>
      <c r="J1499" s="1">
        <f xml:space="preserve"> _xlfn.T.DIST.2T(arithmetic_underlying_cor_CSD__2[[#This Row],[t2]],201-2)</f>
        <v>4.1744504246467133E-3</v>
      </c>
      <c r="K1499" s="1">
        <f>arithmetic_underlying_cor_CSD__2[[#This Row],[p1]]*arithmetic_underlying_cor_CSD__2[[#This Row],[p2]]</f>
        <v>8.6928518701926241E-6</v>
      </c>
      <c r="L1499" s="1">
        <v>1498</v>
      </c>
      <c r="M1499" s="1">
        <f>(arithmetic_underlying_cor_CSD__2[[#This Row],[Rank]]/9906756)*0.05</f>
        <v>7.5604970991513271E-6</v>
      </c>
      <c r="N1499" s="1">
        <f>IF(arithmetic_underlying_cor_CSD__2[[#This Row],[p1p2]]&lt;arithmetic_underlying_cor_CSD__2[[#This Row],[Benjamini]],1,0)</f>
        <v>0</v>
      </c>
    </row>
    <row r="1500" spans="1:14" x14ac:dyDescent="0.35">
      <c r="A1500" s="1" t="s">
        <v>350</v>
      </c>
      <c r="B1500" s="1" t="s">
        <v>351</v>
      </c>
      <c r="C1500" s="1">
        <v>0.236520431655</v>
      </c>
      <c r="D1500" s="1">
        <v>-0.21968372587099999</v>
      </c>
      <c r="E1500" s="1" t="s">
        <v>32</v>
      </c>
      <c r="F1500" s="1">
        <v>-0.21968372587099999</v>
      </c>
      <c r="G1500" s="1">
        <f>ABS(arithmetic_underlying_cor_CSD__2[[#This Row],[rho_BP]])*SQRT(139-2)/SQRT(1-ABS(arithmetic_underlying_cor_CSD__2[[#This Row],[rho_BP]])^2)</f>
        <v>2.8492436460147865</v>
      </c>
      <c r="H1500" s="1">
        <f>ABS(arithmetic_underlying_cor_CSD__2[[#This Row],[rho_ctrl]])*SQRT(201-2)/SQRT(1-ABS(arithmetic_underlying_cor_CSD__2[[#This Row],[rho_ctrl]])^2)</f>
        <v>3.1766215443327566</v>
      </c>
      <c r="I1500" s="1">
        <f xml:space="preserve"> _xlfn.T.DIST.2T(arithmetic_underlying_cor_CSD__2[[#This Row],[t1]],139-2)</f>
        <v>5.0591685428772589E-3</v>
      </c>
      <c r="J1500" s="1">
        <f xml:space="preserve"> _xlfn.T.DIST.2T(arithmetic_underlying_cor_CSD__2[[#This Row],[t2]],201-2)</f>
        <v>1.7273587363359944E-3</v>
      </c>
      <c r="K1500" s="1">
        <f>arithmetic_underlying_cor_CSD__2[[#This Row],[p1]]*arithmetic_underlying_cor_CSD__2[[#This Row],[p2]]</f>
        <v>8.7389989811352764E-6</v>
      </c>
      <c r="L1500" s="1">
        <v>1499</v>
      </c>
      <c r="M1500" s="1">
        <f>(arithmetic_underlying_cor_CSD__2[[#This Row],[Rank]]/9906756)*0.05</f>
        <v>7.5655441599651792E-6</v>
      </c>
      <c r="N1500" s="1">
        <f>IF(arithmetic_underlying_cor_CSD__2[[#This Row],[p1p2]]&lt;arithmetic_underlying_cor_CSD__2[[#This Row],[Benjamini]],1,0)</f>
        <v>0</v>
      </c>
    </row>
    <row r="1501" spans="1:14" x14ac:dyDescent="0.35">
      <c r="A1501" s="1" t="s">
        <v>351</v>
      </c>
      <c r="B1501" s="1" t="s">
        <v>350</v>
      </c>
      <c r="C1501" s="1">
        <v>0.236520431655</v>
      </c>
      <c r="D1501" s="1">
        <v>-0.21968372587099999</v>
      </c>
      <c r="E1501" s="1" t="s">
        <v>32</v>
      </c>
      <c r="F1501" s="1">
        <v>-0.21968372587099999</v>
      </c>
      <c r="G1501" s="1">
        <f>ABS(arithmetic_underlying_cor_CSD__2[[#This Row],[rho_BP]])*SQRT(139-2)/SQRT(1-ABS(arithmetic_underlying_cor_CSD__2[[#This Row],[rho_BP]])^2)</f>
        <v>2.8492436460147865</v>
      </c>
      <c r="H1501" s="1">
        <f>ABS(arithmetic_underlying_cor_CSD__2[[#This Row],[rho_ctrl]])*SQRT(201-2)/SQRT(1-ABS(arithmetic_underlying_cor_CSD__2[[#This Row],[rho_ctrl]])^2)</f>
        <v>3.1766215443327566</v>
      </c>
      <c r="I1501" s="1">
        <f xml:space="preserve"> _xlfn.T.DIST.2T(arithmetic_underlying_cor_CSD__2[[#This Row],[t1]],139-2)</f>
        <v>5.0591685428772589E-3</v>
      </c>
      <c r="J1501" s="1">
        <f xml:space="preserve"> _xlfn.T.DIST.2T(arithmetic_underlying_cor_CSD__2[[#This Row],[t2]],201-2)</f>
        <v>1.7273587363359944E-3</v>
      </c>
      <c r="K1501" s="1">
        <f>arithmetic_underlying_cor_CSD__2[[#This Row],[p1]]*arithmetic_underlying_cor_CSD__2[[#This Row],[p2]]</f>
        <v>8.7389989811352764E-6</v>
      </c>
      <c r="L1501" s="1">
        <v>1500</v>
      </c>
      <c r="M1501" s="1">
        <f>(arithmetic_underlying_cor_CSD__2[[#This Row],[Rank]]/9906756)*0.05</f>
        <v>7.570591220779033E-6</v>
      </c>
      <c r="N1501" s="1">
        <f>IF(arithmetic_underlying_cor_CSD__2[[#This Row],[p1p2]]&lt;arithmetic_underlying_cor_CSD__2[[#This Row],[Benjamini]],1,0)</f>
        <v>0</v>
      </c>
    </row>
    <row r="1502" spans="1:14" x14ac:dyDescent="0.35">
      <c r="A1502" s="1" t="s">
        <v>31</v>
      </c>
      <c r="B1502" s="1" t="s">
        <v>125</v>
      </c>
      <c r="C1502" s="1">
        <v>0.22041413956799999</v>
      </c>
      <c r="D1502" s="1">
        <v>-0.23048299005</v>
      </c>
      <c r="E1502" s="1" t="s">
        <v>32</v>
      </c>
      <c r="F1502" s="1">
        <v>0.22041413956799999</v>
      </c>
      <c r="G1502" s="1">
        <f>ABS(arithmetic_underlying_cor_CSD__2[[#This Row],[rho_BP]])*SQRT(139-2)/SQRT(1-ABS(arithmetic_underlying_cor_CSD__2[[#This Row],[rho_BP]])^2)</f>
        <v>2.6449297557976466</v>
      </c>
      <c r="H1502" s="1">
        <f>ABS(arithmetic_underlying_cor_CSD__2[[#This Row],[rho_ctrl]])*SQRT(201-2)/SQRT(1-ABS(arithmetic_underlying_cor_CSD__2[[#This Row],[rho_ctrl]])^2)</f>
        <v>3.3413232929480885</v>
      </c>
      <c r="I1502" s="1">
        <f xml:space="preserve"> _xlfn.T.DIST.2T(arithmetic_underlying_cor_CSD__2[[#This Row],[t1]],139-2)</f>
        <v>9.1252495735187379E-3</v>
      </c>
      <c r="J1502" s="1">
        <f xml:space="preserve"> _xlfn.T.DIST.2T(arithmetic_underlying_cor_CSD__2[[#This Row],[t2]],201-2)</f>
        <v>9.9579360812119557E-4</v>
      </c>
      <c r="K1502" s="1">
        <f>arithmetic_underlying_cor_CSD__2[[#This Row],[p1]]*arithmetic_underlying_cor_CSD__2[[#This Row],[p2]]</f>
        <v>9.086865197820625E-6</v>
      </c>
      <c r="L1502" s="1">
        <v>1501</v>
      </c>
      <c r="M1502" s="1">
        <f>(arithmetic_underlying_cor_CSD__2[[#This Row],[Rank]]/9906756)*0.05</f>
        <v>7.5756382815928843E-6</v>
      </c>
      <c r="N1502" s="1">
        <f>IF(arithmetic_underlying_cor_CSD__2[[#This Row],[p1p2]]&lt;arithmetic_underlying_cor_CSD__2[[#This Row],[Benjamini]],1,0)</f>
        <v>0</v>
      </c>
    </row>
    <row r="1503" spans="1:14" x14ac:dyDescent="0.35">
      <c r="A1503" s="1" t="s">
        <v>125</v>
      </c>
      <c r="B1503" s="1" t="s">
        <v>31</v>
      </c>
      <c r="C1503" s="1">
        <v>0.22041413956799999</v>
      </c>
      <c r="D1503" s="1">
        <v>-0.23048299005</v>
      </c>
      <c r="E1503" s="1" t="s">
        <v>32</v>
      </c>
      <c r="F1503" s="1">
        <v>0.22041413956799999</v>
      </c>
      <c r="G1503" s="1">
        <f>ABS(arithmetic_underlying_cor_CSD__2[[#This Row],[rho_BP]])*SQRT(139-2)/SQRT(1-ABS(arithmetic_underlying_cor_CSD__2[[#This Row],[rho_BP]])^2)</f>
        <v>2.6449297557976466</v>
      </c>
      <c r="H1503" s="1">
        <f>ABS(arithmetic_underlying_cor_CSD__2[[#This Row],[rho_ctrl]])*SQRT(201-2)/SQRT(1-ABS(arithmetic_underlying_cor_CSD__2[[#This Row],[rho_ctrl]])^2)</f>
        <v>3.3413232929480885</v>
      </c>
      <c r="I1503" s="1">
        <f xml:space="preserve"> _xlfn.T.DIST.2T(arithmetic_underlying_cor_CSD__2[[#This Row],[t1]],139-2)</f>
        <v>9.1252495735187379E-3</v>
      </c>
      <c r="J1503" s="1">
        <f xml:space="preserve"> _xlfn.T.DIST.2T(arithmetic_underlying_cor_CSD__2[[#This Row],[t2]],201-2)</f>
        <v>9.9579360812119557E-4</v>
      </c>
      <c r="K1503" s="1">
        <f>arithmetic_underlying_cor_CSD__2[[#This Row],[p1]]*arithmetic_underlying_cor_CSD__2[[#This Row],[p2]]</f>
        <v>9.086865197820625E-6</v>
      </c>
      <c r="L1503" s="1">
        <v>1502</v>
      </c>
      <c r="M1503" s="1">
        <f>(arithmetic_underlying_cor_CSD__2[[#This Row],[Rank]]/9906756)*0.05</f>
        <v>7.5806853424067381E-6</v>
      </c>
      <c r="N1503" s="1">
        <f>IF(arithmetic_underlying_cor_CSD__2[[#This Row],[p1p2]]&lt;arithmetic_underlying_cor_CSD__2[[#This Row],[Benjamini]],1,0)</f>
        <v>0</v>
      </c>
    </row>
    <row r="1504" spans="1:14" x14ac:dyDescent="0.35">
      <c r="A1504" s="1" t="s">
        <v>556</v>
      </c>
      <c r="B1504" s="1" t="s">
        <v>557</v>
      </c>
      <c r="C1504" s="1">
        <v>-0.206784028777</v>
      </c>
      <c r="D1504" s="1">
        <v>0.23914597014899999</v>
      </c>
      <c r="E1504" s="1" t="s">
        <v>32</v>
      </c>
      <c r="F1504" s="1">
        <v>-0.206784028777</v>
      </c>
      <c r="G1504" s="1">
        <f>ABS(arithmetic_underlying_cor_CSD__2[[#This Row],[rho_BP]])*SQRT(139-2)/SQRT(1-ABS(arithmetic_underlying_cor_CSD__2[[#This Row],[rho_BP]])^2)</f>
        <v>2.4738124682103764</v>
      </c>
      <c r="H1504" s="1">
        <f>ABS(arithmetic_underlying_cor_CSD__2[[#This Row],[rho_ctrl]])*SQRT(201-2)/SQRT(1-ABS(arithmetic_underlying_cor_CSD__2[[#This Row],[rho_ctrl]])^2)</f>
        <v>3.4743830542444267</v>
      </c>
      <c r="I1504" s="1">
        <f xml:space="preserve"> _xlfn.T.DIST.2T(arithmetic_underlying_cor_CSD__2[[#This Row],[t1]],139-2)</f>
        <v>1.459034604997873E-2</v>
      </c>
      <c r="J1504" s="1">
        <f xml:space="preserve"> _xlfn.T.DIST.2T(arithmetic_underlying_cor_CSD__2[[#This Row],[t2]],201-2)</f>
        <v>6.2833066836051729E-4</v>
      </c>
      <c r="K1504" s="1">
        <f>arithmetic_underlying_cor_CSD__2[[#This Row],[p1]]*arithmetic_underlying_cor_CSD__2[[#This Row],[p2]]</f>
        <v>9.1675618851943685E-6</v>
      </c>
      <c r="L1504" s="1">
        <v>1503</v>
      </c>
      <c r="M1504" s="1">
        <f>(arithmetic_underlying_cor_CSD__2[[#This Row],[Rank]]/9906756)*0.05</f>
        <v>7.5857324032205902E-6</v>
      </c>
      <c r="N1504" s="1">
        <f>IF(arithmetic_underlying_cor_CSD__2[[#This Row],[p1p2]]&lt;arithmetic_underlying_cor_CSD__2[[#This Row],[Benjamini]],1,0)</f>
        <v>0</v>
      </c>
    </row>
    <row r="1505" spans="1:14" x14ac:dyDescent="0.35">
      <c r="A1505" s="1" t="s">
        <v>557</v>
      </c>
      <c r="B1505" s="1" t="s">
        <v>556</v>
      </c>
      <c r="C1505" s="1">
        <v>-0.206784028777</v>
      </c>
      <c r="D1505" s="1">
        <v>0.23914597014899999</v>
      </c>
      <c r="E1505" s="1" t="s">
        <v>32</v>
      </c>
      <c r="F1505" s="1">
        <v>-0.206784028777</v>
      </c>
      <c r="G1505" s="1">
        <f>ABS(arithmetic_underlying_cor_CSD__2[[#This Row],[rho_BP]])*SQRT(139-2)/SQRT(1-ABS(arithmetic_underlying_cor_CSD__2[[#This Row],[rho_BP]])^2)</f>
        <v>2.4738124682103764</v>
      </c>
      <c r="H1505" s="1">
        <f>ABS(arithmetic_underlying_cor_CSD__2[[#This Row],[rho_ctrl]])*SQRT(201-2)/SQRT(1-ABS(arithmetic_underlying_cor_CSD__2[[#This Row],[rho_ctrl]])^2)</f>
        <v>3.4743830542444267</v>
      </c>
      <c r="I1505" s="1">
        <f xml:space="preserve"> _xlfn.T.DIST.2T(arithmetic_underlying_cor_CSD__2[[#This Row],[t1]],139-2)</f>
        <v>1.459034604997873E-2</v>
      </c>
      <c r="J1505" s="1">
        <f xml:space="preserve"> _xlfn.T.DIST.2T(arithmetic_underlying_cor_CSD__2[[#This Row],[t2]],201-2)</f>
        <v>6.2833066836051729E-4</v>
      </c>
      <c r="K1505" s="1">
        <f>arithmetic_underlying_cor_CSD__2[[#This Row],[p1]]*arithmetic_underlying_cor_CSD__2[[#This Row],[p2]]</f>
        <v>9.1675618851943685E-6</v>
      </c>
      <c r="L1505" s="1">
        <v>1504</v>
      </c>
      <c r="M1505" s="1">
        <f>(arithmetic_underlying_cor_CSD__2[[#This Row],[Rank]]/9906756)*0.05</f>
        <v>7.5907794640344432E-6</v>
      </c>
      <c r="N1505" s="1">
        <f>IF(arithmetic_underlying_cor_CSD__2[[#This Row],[p1p2]]&lt;arithmetic_underlying_cor_CSD__2[[#This Row],[Benjamini]],1,0)</f>
        <v>0</v>
      </c>
    </row>
    <row r="1506" spans="1:14" x14ac:dyDescent="0.35">
      <c r="A1506" s="1" t="s">
        <v>405</v>
      </c>
      <c r="B1506" s="1" t="s">
        <v>406</v>
      </c>
      <c r="C1506" s="1">
        <v>0.218837431655</v>
      </c>
      <c r="D1506" s="1">
        <v>-0.23133897960200001</v>
      </c>
      <c r="E1506" s="1" t="s">
        <v>32</v>
      </c>
      <c r="F1506" s="1">
        <v>0.218837431655</v>
      </c>
      <c r="G1506" s="1">
        <f>ABS(arithmetic_underlying_cor_CSD__2[[#This Row],[rho_BP]])*SQRT(139-2)/SQRT(1-ABS(arithmetic_underlying_cor_CSD__2[[#This Row],[rho_BP]])^2)</f>
        <v>2.6250542840360147</v>
      </c>
      <c r="H1506" s="1">
        <f>ABS(arithmetic_underlying_cor_CSD__2[[#This Row],[rho_ctrl]])*SQRT(201-2)/SQRT(1-ABS(arithmetic_underlying_cor_CSD__2[[#This Row],[rho_ctrl]])^2)</f>
        <v>3.3544329150272016</v>
      </c>
      <c r="I1506" s="1">
        <f xml:space="preserve"> _xlfn.T.DIST.2T(arithmetic_underlying_cor_CSD__2[[#This Row],[t1]],139-2)</f>
        <v>9.6476909210102615E-3</v>
      </c>
      <c r="J1506" s="1">
        <f xml:space="preserve"> _xlfn.T.DIST.2T(arithmetic_underlying_cor_CSD__2[[#This Row],[t2]],201-2)</f>
        <v>9.5220854171374739E-4</v>
      </c>
      <c r="K1506" s="1">
        <f>arithmetic_underlying_cor_CSD__2[[#This Row],[p1]]*arithmetic_underlying_cor_CSD__2[[#This Row],[p2]]</f>
        <v>9.1866137028001414E-6</v>
      </c>
      <c r="L1506" s="1">
        <v>1505</v>
      </c>
      <c r="M1506" s="1">
        <f>(arithmetic_underlying_cor_CSD__2[[#This Row],[Rank]]/9906756)*0.05</f>
        <v>7.5958265248482953E-6</v>
      </c>
      <c r="N1506" s="1">
        <f>IF(arithmetic_underlying_cor_CSD__2[[#This Row],[p1p2]]&lt;arithmetic_underlying_cor_CSD__2[[#This Row],[Benjamini]],1,0)</f>
        <v>0</v>
      </c>
    </row>
    <row r="1507" spans="1:14" x14ac:dyDescent="0.35">
      <c r="A1507" s="1" t="s">
        <v>406</v>
      </c>
      <c r="B1507" s="1" t="s">
        <v>405</v>
      </c>
      <c r="C1507" s="1">
        <v>0.218837431655</v>
      </c>
      <c r="D1507" s="1">
        <v>-0.23133897960200001</v>
      </c>
      <c r="E1507" s="1" t="s">
        <v>32</v>
      </c>
      <c r="F1507" s="1">
        <v>0.218837431655</v>
      </c>
      <c r="G1507" s="1">
        <f>ABS(arithmetic_underlying_cor_CSD__2[[#This Row],[rho_BP]])*SQRT(139-2)/SQRT(1-ABS(arithmetic_underlying_cor_CSD__2[[#This Row],[rho_BP]])^2)</f>
        <v>2.6250542840360147</v>
      </c>
      <c r="H1507" s="1">
        <f>ABS(arithmetic_underlying_cor_CSD__2[[#This Row],[rho_ctrl]])*SQRT(201-2)/SQRT(1-ABS(arithmetic_underlying_cor_CSD__2[[#This Row],[rho_ctrl]])^2)</f>
        <v>3.3544329150272016</v>
      </c>
      <c r="I1507" s="1">
        <f xml:space="preserve"> _xlfn.T.DIST.2T(arithmetic_underlying_cor_CSD__2[[#This Row],[t1]],139-2)</f>
        <v>9.6476909210102615E-3</v>
      </c>
      <c r="J1507" s="1">
        <f xml:space="preserve"> _xlfn.T.DIST.2T(arithmetic_underlying_cor_CSD__2[[#This Row],[t2]],201-2)</f>
        <v>9.5220854171374739E-4</v>
      </c>
      <c r="K1507" s="1">
        <f>arithmetic_underlying_cor_CSD__2[[#This Row],[p1]]*arithmetic_underlying_cor_CSD__2[[#This Row],[p2]]</f>
        <v>9.1866137028001414E-6</v>
      </c>
      <c r="L1507" s="1">
        <v>1506</v>
      </c>
      <c r="M1507" s="1">
        <f>(arithmetic_underlying_cor_CSD__2[[#This Row],[Rank]]/9906756)*0.05</f>
        <v>7.6008735856621482E-6</v>
      </c>
      <c r="N1507" s="1">
        <f>IF(arithmetic_underlying_cor_CSD__2[[#This Row],[p1p2]]&lt;arithmetic_underlying_cor_CSD__2[[#This Row],[Benjamini]],1,0)</f>
        <v>0</v>
      </c>
    </row>
    <row r="1508" spans="1:14" x14ac:dyDescent="0.35">
      <c r="A1508" s="1" t="s">
        <v>124</v>
      </c>
      <c r="B1508" s="1" t="s">
        <v>143</v>
      </c>
      <c r="C1508" s="1">
        <v>0.20931435036000001</v>
      </c>
      <c r="D1508" s="1">
        <v>-0.23747772731299999</v>
      </c>
      <c r="E1508" s="1" t="s">
        <v>32</v>
      </c>
      <c r="F1508" s="1">
        <v>0.20931435036000001</v>
      </c>
      <c r="G1508" s="1">
        <f>ABS(arithmetic_underlying_cor_CSD__2[[#This Row],[rho_BP]])*SQRT(139-2)/SQRT(1-ABS(arithmetic_underlying_cor_CSD__2[[#This Row],[rho_BP]])^2)</f>
        <v>2.5054616298309802</v>
      </c>
      <c r="H1508" s="1">
        <f>ABS(arithmetic_underlying_cor_CSD__2[[#This Row],[rho_ctrl]])*SQRT(201-2)/SQRT(1-ABS(arithmetic_underlying_cor_CSD__2[[#This Row],[rho_ctrl]])^2)</f>
        <v>3.4486923995003638</v>
      </c>
      <c r="I1508" s="1">
        <f xml:space="preserve"> _xlfn.T.DIST.2T(arithmetic_underlying_cor_CSD__2[[#This Row],[t1]],139-2)</f>
        <v>1.3400183365990585E-2</v>
      </c>
      <c r="J1508" s="1">
        <f xml:space="preserve"> _xlfn.T.DIST.2T(arithmetic_underlying_cor_CSD__2[[#This Row],[t2]],201-2)</f>
        <v>6.8748754456920893E-4</v>
      </c>
      <c r="K1508" s="1">
        <f>arithmetic_underlying_cor_CSD__2[[#This Row],[p1]]*arithmetic_underlying_cor_CSD__2[[#This Row],[p2]]</f>
        <v>9.2124591590620249E-6</v>
      </c>
      <c r="L1508" s="1">
        <v>1507</v>
      </c>
      <c r="M1508" s="1">
        <f>(arithmetic_underlying_cor_CSD__2[[#This Row],[Rank]]/9906756)*0.05</f>
        <v>7.6059206464760021E-6</v>
      </c>
      <c r="N1508" s="1">
        <f>IF(arithmetic_underlying_cor_CSD__2[[#This Row],[p1p2]]&lt;arithmetic_underlying_cor_CSD__2[[#This Row],[Benjamini]],1,0)</f>
        <v>0</v>
      </c>
    </row>
    <row r="1509" spans="1:14" x14ac:dyDescent="0.35">
      <c r="A1509" s="1" t="s">
        <v>143</v>
      </c>
      <c r="B1509" s="1" t="s">
        <v>124</v>
      </c>
      <c r="C1509" s="1">
        <v>0.20931435036000001</v>
      </c>
      <c r="D1509" s="1">
        <v>-0.23747772731299999</v>
      </c>
      <c r="E1509" s="1" t="s">
        <v>32</v>
      </c>
      <c r="F1509" s="1">
        <v>0.20931435036000001</v>
      </c>
      <c r="G1509" s="1">
        <f>ABS(arithmetic_underlying_cor_CSD__2[[#This Row],[rho_BP]])*SQRT(139-2)/SQRT(1-ABS(arithmetic_underlying_cor_CSD__2[[#This Row],[rho_BP]])^2)</f>
        <v>2.5054616298309802</v>
      </c>
      <c r="H1509" s="1">
        <f>ABS(arithmetic_underlying_cor_CSD__2[[#This Row],[rho_ctrl]])*SQRT(201-2)/SQRT(1-ABS(arithmetic_underlying_cor_CSD__2[[#This Row],[rho_ctrl]])^2)</f>
        <v>3.4486923995003638</v>
      </c>
      <c r="I1509" s="1">
        <f xml:space="preserve"> _xlfn.T.DIST.2T(arithmetic_underlying_cor_CSD__2[[#This Row],[t1]],139-2)</f>
        <v>1.3400183365990585E-2</v>
      </c>
      <c r="J1509" s="1">
        <f xml:space="preserve"> _xlfn.T.DIST.2T(arithmetic_underlying_cor_CSD__2[[#This Row],[t2]],201-2)</f>
        <v>6.8748754456920893E-4</v>
      </c>
      <c r="K1509" s="1">
        <f>arithmetic_underlying_cor_CSD__2[[#This Row],[p1]]*arithmetic_underlying_cor_CSD__2[[#This Row],[p2]]</f>
        <v>9.2124591590620249E-6</v>
      </c>
      <c r="L1509" s="1">
        <v>1508</v>
      </c>
      <c r="M1509" s="1">
        <f>(arithmetic_underlying_cor_CSD__2[[#This Row],[Rank]]/9906756)*0.05</f>
        <v>7.6109677072898533E-6</v>
      </c>
      <c r="N1509" s="1">
        <f>IF(arithmetic_underlying_cor_CSD__2[[#This Row],[p1p2]]&lt;arithmetic_underlying_cor_CSD__2[[#This Row],[Benjamini]],1,0)</f>
        <v>0</v>
      </c>
    </row>
    <row r="1510" spans="1:14" x14ac:dyDescent="0.35">
      <c r="A1510" s="1" t="s">
        <v>642</v>
      </c>
      <c r="B1510" s="1" t="s">
        <v>211</v>
      </c>
      <c r="C1510" s="1">
        <v>0.25233478417299998</v>
      </c>
      <c r="D1510" s="1">
        <v>-0.205711729851</v>
      </c>
      <c r="E1510" s="1" t="s">
        <v>32</v>
      </c>
      <c r="F1510" s="1">
        <v>-0.205711729851</v>
      </c>
      <c r="G1510" s="1">
        <f>ABS(arithmetic_underlying_cor_CSD__2[[#This Row],[rho_BP]])*SQRT(139-2)/SQRT(1-ABS(arithmetic_underlying_cor_CSD__2[[#This Row],[rho_BP]])^2)</f>
        <v>3.052274550589531</v>
      </c>
      <c r="H1510" s="1">
        <f>ABS(arithmetic_underlying_cor_CSD__2[[#This Row],[rho_ctrl]])*SQRT(201-2)/SQRT(1-ABS(arithmetic_underlying_cor_CSD__2[[#This Row],[rho_ctrl]])^2)</f>
        <v>2.9653419187423387</v>
      </c>
      <c r="I1510" s="1">
        <f xml:space="preserve"> _xlfn.T.DIST.2T(arithmetic_underlying_cor_CSD__2[[#This Row],[t1]],139-2)</f>
        <v>2.7285780965060741E-3</v>
      </c>
      <c r="J1510" s="1">
        <f xml:space="preserve"> _xlfn.T.DIST.2T(arithmetic_underlying_cor_CSD__2[[#This Row],[t2]],201-2)</f>
        <v>3.3931520010514324E-3</v>
      </c>
      <c r="K1510" s="1">
        <f>arithmetic_underlying_cor_CSD__2[[#This Row],[p1]]*arithmetic_underlying_cor_CSD__2[[#This Row],[p2]]</f>
        <v>9.2584802281846941E-6</v>
      </c>
      <c r="L1510" s="1">
        <v>1509</v>
      </c>
      <c r="M1510" s="1">
        <f>(arithmetic_underlying_cor_CSD__2[[#This Row],[Rank]]/9906756)*0.05</f>
        <v>7.6160147681037071E-6</v>
      </c>
      <c r="N1510" s="1">
        <f>IF(arithmetic_underlying_cor_CSD__2[[#This Row],[p1p2]]&lt;arithmetic_underlying_cor_CSD__2[[#This Row],[Benjamini]],1,0)</f>
        <v>0</v>
      </c>
    </row>
    <row r="1511" spans="1:14" x14ac:dyDescent="0.35">
      <c r="A1511" s="1" t="s">
        <v>211</v>
      </c>
      <c r="B1511" s="1" t="s">
        <v>642</v>
      </c>
      <c r="C1511" s="1">
        <v>0.25233478417299998</v>
      </c>
      <c r="D1511" s="1">
        <v>-0.205711729851</v>
      </c>
      <c r="E1511" s="1" t="s">
        <v>32</v>
      </c>
      <c r="F1511" s="1">
        <v>-0.205711729851</v>
      </c>
      <c r="G1511" s="1">
        <f>ABS(arithmetic_underlying_cor_CSD__2[[#This Row],[rho_BP]])*SQRT(139-2)/SQRT(1-ABS(arithmetic_underlying_cor_CSD__2[[#This Row],[rho_BP]])^2)</f>
        <v>3.052274550589531</v>
      </c>
      <c r="H1511" s="1">
        <f>ABS(arithmetic_underlying_cor_CSD__2[[#This Row],[rho_ctrl]])*SQRT(201-2)/SQRT(1-ABS(arithmetic_underlying_cor_CSD__2[[#This Row],[rho_ctrl]])^2)</f>
        <v>2.9653419187423387</v>
      </c>
      <c r="I1511" s="1">
        <f xml:space="preserve"> _xlfn.T.DIST.2T(arithmetic_underlying_cor_CSD__2[[#This Row],[t1]],139-2)</f>
        <v>2.7285780965060741E-3</v>
      </c>
      <c r="J1511" s="1">
        <f xml:space="preserve"> _xlfn.T.DIST.2T(arithmetic_underlying_cor_CSD__2[[#This Row],[t2]],201-2)</f>
        <v>3.3931520010514324E-3</v>
      </c>
      <c r="K1511" s="1">
        <f>arithmetic_underlying_cor_CSD__2[[#This Row],[p1]]*arithmetic_underlying_cor_CSD__2[[#This Row],[p2]]</f>
        <v>9.2584802281846941E-6</v>
      </c>
      <c r="L1511" s="1">
        <v>1510</v>
      </c>
      <c r="M1511" s="1">
        <f>(arithmetic_underlying_cor_CSD__2[[#This Row],[Rank]]/9906756)*0.05</f>
        <v>7.6210618289175592E-6</v>
      </c>
      <c r="N1511" s="1">
        <f>IF(arithmetic_underlying_cor_CSD__2[[#This Row],[p1p2]]&lt;arithmetic_underlying_cor_CSD__2[[#This Row],[Benjamini]],1,0)</f>
        <v>0</v>
      </c>
    </row>
    <row r="1512" spans="1:14" x14ac:dyDescent="0.35">
      <c r="A1512" s="1" t="s">
        <v>564</v>
      </c>
      <c r="B1512" s="1" t="s">
        <v>565</v>
      </c>
      <c r="C1512" s="1">
        <v>0.210652726619</v>
      </c>
      <c r="D1512" s="1">
        <v>-0.23647515422900001</v>
      </c>
      <c r="E1512" s="1" t="s">
        <v>32</v>
      </c>
      <c r="F1512" s="1">
        <v>0.210652726619</v>
      </c>
      <c r="G1512" s="1">
        <f>ABS(arithmetic_underlying_cor_CSD__2[[#This Row],[rho_BP]])*SQRT(139-2)/SQRT(1-ABS(arithmetic_underlying_cor_CSD__2[[#This Row],[rho_BP]])^2)</f>
        <v>2.5222232204377928</v>
      </c>
      <c r="H1512" s="1">
        <f>ABS(arithmetic_underlying_cor_CSD__2[[#This Row],[rho_ctrl]])*SQRT(201-2)/SQRT(1-ABS(arithmetic_underlying_cor_CSD__2[[#This Row],[rho_ctrl]])^2)</f>
        <v>3.4332685211728453</v>
      </c>
      <c r="I1512" s="1">
        <f xml:space="preserve"> _xlfn.T.DIST.2T(arithmetic_underlying_cor_CSD__2[[#This Row],[t1]],139-2)</f>
        <v>1.2805668455010376E-2</v>
      </c>
      <c r="J1512" s="1">
        <f xml:space="preserve"> _xlfn.T.DIST.2T(arithmetic_underlying_cor_CSD__2[[#This Row],[t2]],201-2)</f>
        <v>7.2546849291941638E-4</v>
      </c>
      <c r="K1512" s="1">
        <f>arithmetic_underlying_cor_CSD__2[[#This Row],[p1]]*arithmetic_underlying_cor_CSD__2[[#This Row],[p2]]</f>
        <v>9.2901089948820887E-6</v>
      </c>
      <c r="L1512" s="1">
        <v>1511</v>
      </c>
      <c r="M1512" s="1">
        <f>(arithmetic_underlying_cor_CSD__2[[#This Row],[Rank]]/9906756)*0.05</f>
        <v>7.6261088897314122E-6</v>
      </c>
      <c r="N1512" s="1">
        <f>IF(arithmetic_underlying_cor_CSD__2[[#This Row],[p1p2]]&lt;arithmetic_underlying_cor_CSD__2[[#This Row],[Benjamini]],1,0)</f>
        <v>0</v>
      </c>
    </row>
    <row r="1513" spans="1:14" x14ac:dyDescent="0.35">
      <c r="A1513" s="1" t="s">
        <v>565</v>
      </c>
      <c r="B1513" s="1" t="s">
        <v>564</v>
      </c>
      <c r="C1513" s="1">
        <v>0.210652726619</v>
      </c>
      <c r="D1513" s="1">
        <v>-0.23647515422900001</v>
      </c>
      <c r="E1513" s="1" t="s">
        <v>32</v>
      </c>
      <c r="F1513" s="1">
        <v>0.210652726619</v>
      </c>
      <c r="G1513" s="1">
        <f>ABS(arithmetic_underlying_cor_CSD__2[[#This Row],[rho_BP]])*SQRT(139-2)/SQRT(1-ABS(arithmetic_underlying_cor_CSD__2[[#This Row],[rho_BP]])^2)</f>
        <v>2.5222232204377928</v>
      </c>
      <c r="H1513" s="1">
        <f>ABS(arithmetic_underlying_cor_CSD__2[[#This Row],[rho_ctrl]])*SQRT(201-2)/SQRT(1-ABS(arithmetic_underlying_cor_CSD__2[[#This Row],[rho_ctrl]])^2)</f>
        <v>3.4332685211728453</v>
      </c>
      <c r="I1513" s="1">
        <f xml:space="preserve"> _xlfn.T.DIST.2T(arithmetic_underlying_cor_CSD__2[[#This Row],[t1]],139-2)</f>
        <v>1.2805668455010376E-2</v>
      </c>
      <c r="J1513" s="1">
        <f xml:space="preserve"> _xlfn.T.DIST.2T(arithmetic_underlying_cor_CSD__2[[#This Row],[t2]],201-2)</f>
        <v>7.2546849291941638E-4</v>
      </c>
      <c r="K1513" s="1">
        <f>arithmetic_underlying_cor_CSD__2[[#This Row],[p1]]*arithmetic_underlying_cor_CSD__2[[#This Row],[p2]]</f>
        <v>9.2901089948820887E-6</v>
      </c>
      <c r="L1513" s="1">
        <v>1512</v>
      </c>
      <c r="M1513" s="1">
        <f>(arithmetic_underlying_cor_CSD__2[[#This Row],[Rank]]/9906756)*0.05</f>
        <v>7.6311559505452635E-6</v>
      </c>
      <c r="N1513" s="1">
        <f>IF(arithmetic_underlying_cor_CSD__2[[#This Row],[p1p2]]&lt;arithmetic_underlying_cor_CSD__2[[#This Row],[Benjamini]],1,0)</f>
        <v>0</v>
      </c>
    </row>
    <row r="1514" spans="1:14" x14ac:dyDescent="0.35">
      <c r="A1514" s="1" t="s">
        <v>310</v>
      </c>
      <c r="B1514" s="1" t="s">
        <v>211</v>
      </c>
      <c r="C1514" s="1">
        <v>0.24525001870499999</v>
      </c>
      <c r="D1514" s="1">
        <v>-0.21134625373099999</v>
      </c>
      <c r="E1514" s="1" t="s">
        <v>32</v>
      </c>
      <c r="F1514" s="1">
        <v>-0.21134625373099999</v>
      </c>
      <c r="G1514" s="1">
        <f>ABS(arithmetic_underlying_cor_CSD__2[[#This Row],[rho_BP]])*SQRT(139-2)/SQRT(1-ABS(arithmetic_underlying_cor_CSD__2[[#This Row],[rho_BP]])^2)</f>
        <v>2.9610074413576735</v>
      </c>
      <c r="H1514" s="1">
        <f>ABS(arithmetic_underlying_cor_CSD__2[[#This Row],[rho_ctrl]])*SQRT(201-2)/SQRT(1-ABS(arithmetic_underlying_cor_CSD__2[[#This Row],[rho_ctrl]])^2)</f>
        <v>3.0503084418104573</v>
      </c>
      <c r="I1514" s="1">
        <f xml:space="preserve"> _xlfn.T.DIST.2T(arithmetic_underlying_cor_CSD__2[[#This Row],[t1]],139-2)</f>
        <v>3.6152002839710054E-3</v>
      </c>
      <c r="J1514" s="1">
        <f xml:space="preserve"> _xlfn.T.DIST.2T(arithmetic_underlying_cor_CSD__2[[#This Row],[t2]],201-2)</f>
        <v>2.597398800672513E-3</v>
      </c>
      <c r="K1514" s="1">
        <f>arithmetic_underlying_cor_CSD__2[[#This Row],[p1]]*arithmetic_underlying_cor_CSD__2[[#This Row],[p2]]</f>
        <v>9.3901168817772178E-6</v>
      </c>
      <c r="L1514" s="1">
        <v>1513</v>
      </c>
      <c r="M1514" s="1">
        <f>(arithmetic_underlying_cor_CSD__2[[#This Row],[Rank]]/9906756)*0.05</f>
        <v>7.6362030113591181E-6</v>
      </c>
      <c r="N1514" s="1">
        <f>IF(arithmetic_underlying_cor_CSD__2[[#This Row],[p1p2]]&lt;arithmetic_underlying_cor_CSD__2[[#This Row],[Benjamini]],1,0)</f>
        <v>0</v>
      </c>
    </row>
    <row r="1515" spans="1:14" x14ac:dyDescent="0.35">
      <c r="A1515" s="1" t="s">
        <v>211</v>
      </c>
      <c r="B1515" s="1" t="s">
        <v>310</v>
      </c>
      <c r="C1515" s="1">
        <v>0.24525001870499999</v>
      </c>
      <c r="D1515" s="1">
        <v>-0.21134625373099999</v>
      </c>
      <c r="E1515" s="1" t="s">
        <v>32</v>
      </c>
      <c r="F1515" s="1">
        <v>-0.21134625373099999</v>
      </c>
      <c r="G1515" s="1">
        <f>ABS(arithmetic_underlying_cor_CSD__2[[#This Row],[rho_BP]])*SQRT(139-2)/SQRT(1-ABS(arithmetic_underlying_cor_CSD__2[[#This Row],[rho_BP]])^2)</f>
        <v>2.9610074413576735</v>
      </c>
      <c r="H1515" s="1">
        <f>ABS(arithmetic_underlying_cor_CSD__2[[#This Row],[rho_ctrl]])*SQRT(201-2)/SQRT(1-ABS(arithmetic_underlying_cor_CSD__2[[#This Row],[rho_ctrl]])^2)</f>
        <v>3.0503084418104573</v>
      </c>
      <c r="I1515" s="1">
        <f xml:space="preserve"> _xlfn.T.DIST.2T(arithmetic_underlying_cor_CSD__2[[#This Row],[t1]],139-2)</f>
        <v>3.6152002839710054E-3</v>
      </c>
      <c r="J1515" s="1">
        <f xml:space="preserve"> _xlfn.T.DIST.2T(arithmetic_underlying_cor_CSD__2[[#This Row],[t2]],201-2)</f>
        <v>2.597398800672513E-3</v>
      </c>
      <c r="K1515" s="1">
        <f>arithmetic_underlying_cor_CSD__2[[#This Row],[p1]]*arithmetic_underlying_cor_CSD__2[[#This Row],[p2]]</f>
        <v>9.3901168817772178E-6</v>
      </c>
      <c r="L1515" s="1">
        <v>1514</v>
      </c>
      <c r="M1515" s="1">
        <f>(arithmetic_underlying_cor_CSD__2[[#This Row],[Rank]]/9906756)*0.05</f>
        <v>7.6412500721729694E-6</v>
      </c>
      <c r="N1515" s="1">
        <f>IF(arithmetic_underlying_cor_CSD__2[[#This Row],[p1p2]]&lt;arithmetic_underlying_cor_CSD__2[[#This Row],[Benjamini]],1,0)</f>
        <v>0</v>
      </c>
    </row>
    <row r="1516" spans="1:14" x14ac:dyDescent="0.35">
      <c r="A1516" s="1" t="s">
        <v>394</v>
      </c>
      <c r="B1516" s="1" t="s">
        <v>395</v>
      </c>
      <c r="C1516" s="1">
        <v>0.225063599281</v>
      </c>
      <c r="D1516" s="1">
        <v>-0.226289232836</v>
      </c>
      <c r="E1516" s="1" t="s">
        <v>32</v>
      </c>
      <c r="F1516" s="1">
        <v>0.225063599281</v>
      </c>
      <c r="G1516" s="1">
        <f>ABS(arithmetic_underlying_cor_CSD__2[[#This Row],[rho_BP]])*SQRT(139-2)/SQRT(1-ABS(arithmetic_underlying_cor_CSD__2[[#This Row],[rho_BP]])^2)</f>
        <v>2.7036669676473641</v>
      </c>
      <c r="H1516" s="1">
        <f>ABS(arithmetic_underlying_cor_CSD__2[[#This Row],[rho_ctrl]])*SQRT(201-2)/SQRT(1-ABS(arithmetic_underlying_cor_CSD__2[[#This Row],[rho_ctrl]])^2)</f>
        <v>3.2772128604217463</v>
      </c>
      <c r="I1516" s="1">
        <f xml:space="preserve"> _xlfn.T.DIST.2T(arithmetic_underlying_cor_CSD__2[[#This Row],[t1]],139-2)</f>
        <v>7.7271582271916809E-3</v>
      </c>
      <c r="J1516" s="1">
        <f xml:space="preserve"> _xlfn.T.DIST.2T(arithmetic_underlying_cor_CSD__2[[#This Row],[t2]],201-2)</f>
        <v>1.2370387628301077E-3</v>
      </c>
      <c r="K1516" s="1">
        <f>arithmetic_underlying_cor_CSD__2[[#This Row],[p1]]*arithmetic_underlying_cor_CSD__2[[#This Row],[p2]]</f>
        <v>9.558794253557684E-6</v>
      </c>
      <c r="L1516" s="1">
        <v>1515</v>
      </c>
      <c r="M1516" s="1">
        <f>(arithmetic_underlying_cor_CSD__2[[#This Row],[Rank]]/9906756)*0.05</f>
        <v>7.6462971329868223E-6</v>
      </c>
      <c r="N1516" s="1">
        <f>IF(arithmetic_underlying_cor_CSD__2[[#This Row],[p1p2]]&lt;arithmetic_underlying_cor_CSD__2[[#This Row],[Benjamini]],1,0)</f>
        <v>0</v>
      </c>
    </row>
    <row r="1517" spans="1:14" x14ac:dyDescent="0.35">
      <c r="A1517" s="1" t="s">
        <v>395</v>
      </c>
      <c r="B1517" s="1" t="s">
        <v>394</v>
      </c>
      <c r="C1517" s="1">
        <v>0.225063599281</v>
      </c>
      <c r="D1517" s="1">
        <v>-0.226289232836</v>
      </c>
      <c r="E1517" s="1" t="s">
        <v>32</v>
      </c>
      <c r="F1517" s="1">
        <v>0.225063599281</v>
      </c>
      <c r="G1517" s="1">
        <f>ABS(arithmetic_underlying_cor_CSD__2[[#This Row],[rho_BP]])*SQRT(139-2)/SQRT(1-ABS(arithmetic_underlying_cor_CSD__2[[#This Row],[rho_BP]])^2)</f>
        <v>2.7036669676473641</v>
      </c>
      <c r="H1517" s="1">
        <f>ABS(arithmetic_underlying_cor_CSD__2[[#This Row],[rho_ctrl]])*SQRT(201-2)/SQRT(1-ABS(arithmetic_underlying_cor_CSD__2[[#This Row],[rho_ctrl]])^2)</f>
        <v>3.2772128604217463</v>
      </c>
      <c r="I1517" s="1">
        <f xml:space="preserve"> _xlfn.T.DIST.2T(arithmetic_underlying_cor_CSD__2[[#This Row],[t1]],139-2)</f>
        <v>7.7271582271916809E-3</v>
      </c>
      <c r="J1517" s="1">
        <f xml:space="preserve"> _xlfn.T.DIST.2T(arithmetic_underlying_cor_CSD__2[[#This Row],[t2]],201-2)</f>
        <v>1.2370387628301077E-3</v>
      </c>
      <c r="K1517" s="1">
        <f>arithmetic_underlying_cor_CSD__2[[#This Row],[p1]]*arithmetic_underlying_cor_CSD__2[[#This Row],[p2]]</f>
        <v>9.558794253557684E-6</v>
      </c>
      <c r="L1517" s="1">
        <v>1516</v>
      </c>
      <c r="M1517" s="1">
        <f>(arithmetic_underlying_cor_CSD__2[[#This Row],[Rank]]/9906756)*0.05</f>
        <v>7.6513441938006753E-6</v>
      </c>
      <c r="N1517" s="1">
        <f>IF(arithmetic_underlying_cor_CSD__2[[#This Row],[p1p2]]&lt;arithmetic_underlying_cor_CSD__2[[#This Row],[Benjamini]],1,0)</f>
        <v>0</v>
      </c>
    </row>
    <row r="1518" spans="1:14" x14ac:dyDescent="0.35">
      <c r="A1518" s="1" t="s">
        <v>317</v>
      </c>
      <c r="B1518" s="1" t="s">
        <v>318</v>
      </c>
      <c r="C1518" s="1">
        <v>0.21656466474800001</v>
      </c>
      <c r="D1518" s="1">
        <v>-0.23178279004999999</v>
      </c>
      <c r="E1518" s="1" t="s">
        <v>32</v>
      </c>
      <c r="F1518" s="1">
        <v>0.21656466474800001</v>
      </c>
      <c r="G1518" s="1">
        <f>ABS(arithmetic_underlying_cor_CSD__2[[#This Row],[rho_BP]])*SQRT(139-2)/SQRT(1-ABS(arithmetic_underlying_cor_CSD__2[[#This Row],[rho_BP]])^2)</f>
        <v>2.5964424691875103</v>
      </c>
      <c r="H1518" s="1">
        <f>ABS(arithmetic_underlying_cor_CSD__2[[#This Row],[rho_ctrl]])*SQRT(201-2)/SQRT(1-ABS(arithmetic_underlying_cor_CSD__2[[#This Row],[rho_ctrl]])^2)</f>
        <v>3.3612331833508224</v>
      </c>
      <c r="I1518" s="1">
        <f xml:space="preserve"> _xlfn.T.DIST.2T(arithmetic_underlying_cor_CSD__2[[#This Row],[t1]],139-2)</f>
        <v>1.0447145041850703E-2</v>
      </c>
      <c r="J1518" s="1">
        <f xml:space="preserve"> _xlfn.T.DIST.2T(arithmetic_underlying_cor_CSD__2[[#This Row],[t2]],201-2)</f>
        <v>9.3030759032548642E-4</v>
      </c>
      <c r="K1518" s="1">
        <f>arithmetic_underlying_cor_CSD__2[[#This Row],[p1]]*arithmetic_underlying_cor_CSD__2[[#This Row],[p2]]</f>
        <v>9.7190583296649808E-6</v>
      </c>
      <c r="L1518" s="1">
        <v>1517</v>
      </c>
      <c r="M1518" s="1">
        <f>(arithmetic_underlying_cor_CSD__2[[#This Row],[Rank]]/9906756)*0.05</f>
        <v>7.6563912546145282E-6</v>
      </c>
      <c r="N1518" s="1">
        <f>IF(arithmetic_underlying_cor_CSD__2[[#This Row],[p1p2]]&lt;arithmetic_underlying_cor_CSD__2[[#This Row],[Benjamini]],1,0)</f>
        <v>0</v>
      </c>
    </row>
    <row r="1519" spans="1:14" x14ac:dyDescent="0.35">
      <c r="A1519" s="1" t="s">
        <v>318</v>
      </c>
      <c r="B1519" s="1" t="s">
        <v>317</v>
      </c>
      <c r="C1519" s="1">
        <v>0.21656466474800001</v>
      </c>
      <c r="D1519" s="1">
        <v>-0.23178279004999999</v>
      </c>
      <c r="E1519" s="1" t="s">
        <v>32</v>
      </c>
      <c r="F1519" s="1">
        <v>0.21656466474800001</v>
      </c>
      <c r="G1519" s="1">
        <f>ABS(arithmetic_underlying_cor_CSD__2[[#This Row],[rho_BP]])*SQRT(139-2)/SQRT(1-ABS(arithmetic_underlying_cor_CSD__2[[#This Row],[rho_BP]])^2)</f>
        <v>2.5964424691875103</v>
      </c>
      <c r="H1519" s="1">
        <f>ABS(arithmetic_underlying_cor_CSD__2[[#This Row],[rho_ctrl]])*SQRT(201-2)/SQRT(1-ABS(arithmetic_underlying_cor_CSD__2[[#This Row],[rho_ctrl]])^2)</f>
        <v>3.3612331833508224</v>
      </c>
      <c r="I1519" s="1">
        <f xml:space="preserve"> _xlfn.T.DIST.2T(arithmetic_underlying_cor_CSD__2[[#This Row],[t1]],139-2)</f>
        <v>1.0447145041850703E-2</v>
      </c>
      <c r="J1519" s="1">
        <f xml:space="preserve"> _xlfn.T.DIST.2T(arithmetic_underlying_cor_CSD__2[[#This Row],[t2]],201-2)</f>
        <v>9.3030759032548642E-4</v>
      </c>
      <c r="K1519" s="1">
        <f>arithmetic_underlying_cor_CSD__2[[#This Row],[p1]]*arithmetic_underlying_cor_CSD__2[[#This Row],[p2]]</f>
        <v>9.7190583296649808E-6</v>
      </c>
      <c r="L1519" s="1">
        <v>1518</v>
      </c>
      <c r="M1519" s="1">
        <f>(arithmetic_underlying_cor_CSD__2[[#This Row],[Rank]]/9906756)*0.05</f>
        <v>7.6614383154283812E-6</v>
      </c>
      <c r="N1519" s="1">
        <f>IF(arithmetic_underlying_cor_CSD__2[[#This Row],[p1p2]]&lt;arithmetic_underlying_cor_CSD__2[[#This Row],[Benjamini]],1,0)</f>
        <v>0</v>
      </c>
    </row>
    <row r="1520" spans="1:14" x14ac:dyDescent="0.35">
      <c r="A1520" s="1" t="s">
        <v>687</v>
      </c>
      <c r="B1520" s="1" t="s">
        <v>344</v>
      </c>
      <c r="C1520" s="1">
        <v>-0.24290017985599999</v>
      </c>
      <c r="D1520" s="1">
        <v>0.212241427861</v>
      </c>
      <c r="E1520" s="1" t="s">
        <v>32</v>
      </c>
      <c r="F1520" s="1">
        <v>0.212241427861</v>
      </c>
      <c r="G1520" s="1">
        <f>ABS(arithmetic_underlying_cor_CSD__2[[#This Row],[rho_BP]])*SQRT(139-2)/SQRT(1-ABS(arithmetic_underlying_cor_CSD__2[[#This Row],[rho_BP]])^2)</f>
        <v>2.9308488599702813</v>
      </c>
      <c r="H1520" s="1">
        <f>ABS(arithmetic_underlying_cor_CSD__2[[#This Row],[rho_ctrl]])*SQRT(201-2)/SQRT(1-ABS(arithmetic_underlying_cor_CSD__2[[#This Row],[rho_ctrl]])^2)</f>
        <v>3.0638363693956956</v>
      </c>
      <c r="I1520" s="1">
        <f xml:space="preserve"> _xlfn.T.DIST.2T(arithmetic_underlying_cor_CSD__2[[#This Row],[t1]],139-2)</f>
        <v>3.9620223584188284E-3</v>
      </c>
      <c r="J1520" s="1">
        <f xml:space="preserve"> _xlfn.T.DIST.2T(arithmetic_underlying_cor_CSD__2[[#This Row],[t2]],201-2)</f>
        <v>2.4878754865001029E-3</v>
      </c>
      <c r="K1520" s="1">
        <f>arithmetic_underlying_cor_CSD__2[[#This Row],[p1]]*arithmetic_underlying_cor_CSD__2[[#This Row],[p2]]</f>
        <v>9.857018302475528E-6</v>
      </c>
      <c r="L1520" s="1">
        <v>1519</v>
      </c>
      <c r="M1520" s="1">
        <f>(arithmetic_underlying_cor_CSD__2[[#This Row],[Rank]]/9906756)*0.05</f>
        <v>7.6664853762422325E-6</v>
      </c>
      <c r="N1520" s="1">
        <f>IF(arithmetic_underlying_cor_CSD__2[[#This Row],[p1p2]]&lt;arithmetic_underlying_cor_CSD__2[[#This Row],[Benjamini]],1,0)</f>
        <v>0</v>
      </c>
    </row>
    <row r="1521" spans="1:14" x14ac:dyDescent="0.35">
      <c r="A1521" s="1" t="s">
        <v>344</v>
      </c>
      <c r="B1521" s="1" t="s">
        <v>687</v>
      </c>
      <c r="C1521" s="1">
        <v>-0.24290017985599999</v>
      </c>
      <c r="D1521" s="1">
        <v>0.212241427861</v>
      </c>
      <c r="E1521" s="1" t="s">
        <v>32</v>
      </c>
      <c r="F1521" s="1">
        <v>0.212241427861</v>
      </c>
      <c r="G1521" s="1">
        <f>ABS(arithmetic_underlying_cor_CSD__2[[#This Row],[rho_BP]])*SQRT(139-2)/SQRT(1-ABS(arithmetic_underlying_cor_CSD__2[[#This Row],[rho_BP]])^2)</f>
        <v>2.9308488599702813</v>
      </c>
      <c r="H1521" s="1">
        <f>ABS(arithmetic_underlying_cor_CSD__2[[#This Row],[rho_ctrl]])*SQRT(201-2)/SQRT(1-ABS(arithmetic_underlying_cor_CSD__2[[#This Row],[rho_ctrl]])^2)</f>
        <v>3.0638363693956956</v>
      </c>
      <c r="I1521" s="1">
        <f xml:space="preserve"> _xlfn.T.DIST.2T(arithmetic_underlying_cor_CSD__2[[#This Row],[t1]],139-2)</f>
        <v>3.9620223584188284E-3</v>
      </c>
      <c r="J1521" s="1">
        <f xml:space="preserve"> _xlfn.T.DIST.2T(arithmetic_underlying_cor_CSD__2[[#This Row],[t2]],201-2)</f>
        <v>2.4878754865001029E-3</v>
      </c>
      <c r="K1521" s="1">
        <f>arithmetic_underlying_cor_CSD__2[[#This Row],[p1]]*arithmetic_underlying_cor_CSD__2[[#This Row],[p2]]</f>
        <v>9.857018302475528E-6</v>
      </c>
      <c r="L1521" s="1">
        <v>1520</v>
      </c>
      <c r="M1521" s="1">
        <f>(arithmetic_underlying_cor_CSD__2[[#This Row],[Rank]]/9906756)*0.05</f>
        <v>7.6715324370560871E-6</v>
      </c>
      <c r="N1521" s="1">
        <f>IF(arithmetic_underlying_cor_CSD__2[[#This Row],[p1p2]]&lt;arithmetic_underlying_cor_CSD__2[[#This Row],[Benjamini]],1,0)</f>
        <v>0</v>
      </c>
    </row>
    <row r="1522" spans="1:14" x14ac:dyDescent="0.35">
      <c r="A1522" s="1" t="s">
        <v>33</v>
      </c>
      <c r="B1522" s="1" t="s">
        <v>34</v>
      </c>
      <c r="C1522" s="1">
        <v>-0.23119465827300001</v>
      </c>
      <c r="D1522" s="1">
        <v>0.221135762189</v>
      </c>
      <c r="E1522" s="1" t="s">
        <v>32</v>
      </c>
      <c r="F1522" s="1">
        <v>0.221135762189</v>
      </c>
      <c r="G1522" s="1">
        <f>ABS(arithmetic_underlying_cor_CSD__2[[#This Row],[rho_BP]])*SQRT(139-2)/SQRT(1-ABS(arithmetic_underlying_cor_CSD__2[[#This Row],[rho_BP]])^2)</f>
        <v>2.7814196706954517</v>
      </c>
      <c r="H1522" s="1">
        <f>ABS(arithmetic_underlying_cor_CSD__2[[#This Row],[rho_ctrl]])*SQRT(201-2)/SQRT(1-ABS(arithmetic_underlying_cor_CSD__2[[#This Row],[rho_ctrl]])^2)</f>
        <v>3.1986937668142748</v>
      </c>
      <c r="I1522" s="1">
        <f xml:space="preserve"> _xlfn.T.DIST.2T(arithmetic_underlying_cor_CSD__2[[#This Row],[t1]],139-2)</f>
        <v>6.1751658169466169E-3</v>
      </c>
      <c r="J1522" s="1">
        <f xml:space="preserve"> _xlfn.T.DIST.2T(arithmetic_underlying_cor_CSD__2[[#This Row],[t2]],201-2)</f>
        <v>1.6064332027118623E-3</v>
      </c>
      <c r="K1522" s="1">
        <f>arithmetic_underlying_cor_CSD__2[[#This Row],[p1]]*arithmetic_underlying_cor_CSD__2[[#This Row],[p2]]</f>
        <v>9.9199914005943664E-6</v>
      </c>
      <c r="L1522" s="1">
        <v>1521</v>
      </c>
      <c r="M1522" s="1">
        <f>(arithmetic_underlying_cor_CSD__2[[#This Row],[Rank]]/9906756)*0.05</f>
        <v>7.6765794978699384E-6</v>
      </c>
      <c r="N1522" s="1">
        <f>IF(arithmetic_underlying_cor_CSD__2[[#This Row],[p1p2]]&lt;arithmetic_underlying_cor_CSD__2[[#This Row],[Benjamini]],1,0)</f>
        <v>0</v>
      </c>
    </row>
    <row r="1523" spans="1:14" x14ac:dyDescent="0.35">
      <c r="A1523" s="1" t="s">
        <v>34</v>
      </c>
      <c r="B1523" s="1" t="s">
        <v>33</v>
      </c>
      <c r="C1523" s="1">
        <v>-0.23119465827300001</v>
      </c>
      <c r="D1523" s="1">
        <v>0.221135762189</v>
      </c>
      <c r="E1523" s="1" t="s">
        <v>32</v>
      </c>
      <c r="F1523" s="1">
        <v>0.221135762189</v>
      </c>
      <c r="G1523" s="1">
        <f>ABS(arithmetic_underlying_cor_CSD__2[[#This Row],[rho_BP]])*SQRT(139-2)/SQRT(1-ABS(arithmetic_underlying_cor_CSD__2[[#This Row],[rho_BP]])^2)</f>
        <v>2.7814196706954517</v>
      </c>
      <c r="H1523" s="1">
        <f>ABS(arithmetic_underlying_cor_CSD__2[[#This Row],[rho_ctrl]])*SQRT(201-2)/SQRT(1-ABS(arithmetic_underlying_cor_CSD__2[[#This Row],[rho_ctrl]])^2)</f>
        <v>3.1986937668142748</v>
      </c>
      <c r="I1523" s="1">
        <f xml:space="preserve"> _xlfn.T.DIST.2T(arithmetic_underlying_cor_CSD__2[[#This Row],[t1]],139-2)</f>
        <v>6.1751658169466169E-3</v>
      </c>
      <c r="J1523" s="1">
        <f xml:space="preserve"> _xlfn.T.DIST.2T(arithmetic_underlying_cor_CSD__2[[#This Row],[t2]],201-2)</f>
        <v>1.6064332027118623E-3</v>
      </c>
      <c r="K1523" s="1">
        <f>arithmetic_underlying_cor_CSD__2[[#This Row],[p1]]*arithmetic_underlying_cor_CSD__2[[#This Row],[p2]]</f>
        <v>9.9199914005943664E-6</v>
      </c>
      <c r="L1523" s="1">
        <v>1522</v>
      </c>
      <c r="M1523" s="1">
        <f>(arithmetic_underlying_cor_CSD__2[[#This Row],[Rank]]/9906756)*0.05</f>
        <v>7.6816265586837913E-6</v>
      </c>
      <c r="N1523" s="1">
        <f>IF(arithmetic_underlying_cor_CSD__2[[#This Row],[p1p2]]&lt;arithmetic_underlying_cor_CSD__2[[#This Row],[Benjamini]],1,0)</f>
        <v>0</v>
      </c>
    </row>
    <row r="1524" spans="1:14" x14ac:dyDescent="0.35">
      <c r="A1524" s="1" t="s">
        <v>595</v>
      </c>
      <c r="B1524" s="1" t="s">
        <v>665</v>
      </c>
      <c r="C1524" s="1">
        <v>-0.21452955395699999</v>
      </c>
      <c r="D1524" s="1">
        <v>0.23265210994999999</v>
      </c>
      <c r="E1524" s="1" t="s">
        <v>32</v>
      </c>
      <c r="F1524" s="1">
        <v>-0.21452955395699999</v>
      </c>
      <c r="G1524" s="1">
        <f>ABS(arithmetic_underlying_cor_CSD__2[[#This Row],[rho_BP]])*SQRT(139-2)/SQRT(1-ABS(arithmetic_underlying_cor_CSD__2[[#This Row],[rho_BP]])^2)</f>
        <v>2.5708601071877748</v>
      </c>
      <c r="H1524" s="1">
        <f>ABS(arithmetic_underlying_cor_CSD__2[[#This Row],[rho_ctrl]])*SQRT(201-2)/SQRT(1-ABS(arithmetic_underlying_cor_CSD__2[[#This Row],[rho_ctrl]])^2)</f>
        <v>3.374559736238437</v>
      </c>
      <c r="I1524" s="1">
        <f xml:space="preserve"> _xlfn.T.DIST.2T(arithmetic_underlying_cor_CSD__2[[#This Row],[t1]],139-2)</f>
        <v>1.1211884979103859E-2</v>
      </c>
      <c r="J1524" s="1">
        <f xml:space="preserve"> _xlfn.T.DIST.2T(arithmetic_underlying_cor_CSD__2[[#This Row],[t2]],201-2)</f>
        <v>8.8874522557854882E-4</v>
      </c>
      <c r="K1524" s="1">
        <f>arithmetic_underlying_cor_CSD__2[[#This Row],[p1]]*arithmetic_underlying_cor_CSD__2[[#This Row],[p2]]</f>
        <v>9.9645092449144018E-6</v>
      </c>
      <c r="L1524" s="1">
        <v>1523</v>
      </c>
      <c r="M1524" s="1">
        <f>(arithmetic_underlying_cor_CSD__2[[#This Row],[Rank]]/9906756)*0.05</f>
        <v>7.6866736194976443E-6</v>
      </c>
      <c r="N1524" s="1">
        <f>IF(arithmetic_underlying_cor_CSD__2[[#This Row],[p1p2]]&lt;arithmetic_underlying_cor_CSD__2[[#This Row],[Benjamini]],1,0)</f>
        <v>0</v>
      </c>
    </row>
    <row r="1525" spans="1:14" x14ac:dyDescent="0.35">
      <c r="A1525" s="1" t="s">
        <v>665</v>
      </c>
      <c r="B1525" s="1" t="s">
        <v>595</v>
      </c>
      <c r="C1525" s="1">
        <v>-0.21452955395699999</v>
      </c>
      <c r="D1525" s="1">
        <v>0.23265210994999999</v>
      </c>
      <c r="E1525" s="1" t="s">
        <v>32</v>
      </c>
      <c r="F1525" s="1">
        <v>-0.21452955395699999</v>
      </c>
      <c r="G1525" s="1">
        <f>ABS(arithmetic_underlying_cor_CSD__2[[#This Row],[rho_BP]])*SQRT(139-2)/SQRT(1-ABS(arithmetic_underlying_cor_CSD__2[[#This Row],[rho_BP]])^2)</f>
        <v>2.5708601071877748</v>
      </c>
      <c r="H1525" s="1">
        <f>ABS(arithmetic_underlying_cor_CSD__2[[#This Row],[rho_ctrl]])*SQRT(201-2)/SQRT(1-ABS(arithmetic_underlying_cor_CSD__2[[#This Row],[rho_ctrl]])^2)</f>
        <v>3.374559736238437</v>
      </c>
      <c r="I1525" s="1">
        <f xml:space="preserve"> _xlfn.T.DIST.2T(arithmetic_underlying_cor_CSD__2[[#This Row],[t1]],139-2)</f>
        <v>1.1211884979103859E-2</v>
      </c>
      <c r="J1525" s="1">
        <f xml:space="preserve"> _xlfn.T.DIST.2T(arithmetic_underlying_cor_CSD__2[[#This Row],[t2]],201-2)</f>
        <v>8.8874522557854882E-4</v>
      </c>
      <c r="K1525" s="1">
        <f>arithmetic_underlying_cor_CSD__2[[#This Row],[p1]]*arithmetic_underlying_cor_CSD__2[[#This Row],[p2]]</f>
        <v>9.9645092449144018E-6</v>
      </c>
      <c r="L1525" s="1">
        <v>1524</v>
      </c>
      <c r="M1525" s="1">
        <f>(arithmetic_underlying_cor_CSD__2[[#This Row],[Rank]]/9906756)*0.05</f>
        <v>7.6917206803114972E-6</v>
      </c>
      <c r="N1525" s="1">
        <f>IF(arithmetic_underlying_cor_CSD__2[[#This Row],[p1p2]]&lt;arithmetic_underlying_cor_CSD__2[[#This Row],[Benjamini]],1,0)</f>
        <v>0</v>
      </c>
    </row>
    <row r="1526" spans="1:14" x14ac:dyDescent="0.35">
      <c r="A1526" s="1" t="s">
        <v>34</v>
      </c>
      <c r="B1526" s="1" t="s">
        <v>127</v>
      </c>
      <c r="C1526" s="1">
        <v>0.20062791438800001</v>
      </c>
      <c r="D1526" s="1">
        <v>-0.24099069154200001</v>
      </c>
      <c r="E1526" s="1" t="s">
        <v>32</v>
      </c>
      <c r="F1526" s="1">
        <v>0.20062791438800001</v>
      </c>
      <c r="G1526" s="1">
        <f>ABS(arithmetic_underlying_cor_CSD__2[[#This Row],[rho_BP]])*SQRT(139-2)/SQRT(1-ABS(arithmetic_underlying_cor_CSD__2[[#This Row],[rho_BP]])^2)</f>
        <v>2.3970270480981677</v>
      </c>
      <c r="H1526" s="1">
        <f>ABS(arithmetic_underlying_cor_CSD__2[[#This Row],[rho_ctrl]])*SQRT(201-2)/SQRT(1-ABS(arithmetic_underlying_cor_CSD__2[[#This Row],[rho_ctrl]])^2)</f>
        <v>3.5028294559308621</v>
      </c>
      <c r="I1526" s="1">
        <f xml:space="preserve"> _xlfn.T.DIST.2T(arithmetic_underlying_cor_CSD__2[[#This Row],[t1]],139-2)</f>
        <v>1.7877804992619394E-2</v>
      </c>
      <c r="J1526" s="1">
        <f xml:space="preserve"> _xlfn.T.DIST.2T(arithmetic_underlying_cor_CSD__2[[#This Row],[t2]],201-2)</f>
        <v>5.6840978753659895E-4</v>
      </c>
      <c r="K1526" s="1">
        <f>arithmetic_underlying_cor_CSD__2[[#This Row],[p1]]*arithmetic_underlying_cor_CSD__2[[#This Row],[p2]]</f>
        <v>1.0161919337475538E-5</v>
      </c>
      <c r="L1526" s="1">
        <v>1525</v>
      </c>
      <c r="M1526" s="1">
        <f>(arithmetic_underlying_cor_CSD__2[[#This Row],[Rank]]/9906756)*0.05</f>
        <v>7.6967677411253502E-6</v>
      </c>
      <c r="N1526" s="1">
        <f>IF(arithmetic_underlying_cor_CSD__2[[#This Row],[p1p2]]&lt;arithmetic_underlying_cor_CSD__2[[#This Row],[Benjamini]],1,0)</f>
        <v>0</v>
      </c>
    </row>
    <row r="1527" spans="1:14" x14ac:dyDescent="0.35">
      <c r="A1527" s="1" t="s">
        <v>127</v>
      </c>
      <c r="B1527" s="1" t="s">
        <v>34</v>
      </c>
      <c r="C1527" s="1">
        <v>0.20062791438800001</v>
      </c>
      <c r="D1527" s="1">
        <v>-0.24099069154200001</v>
      </c>
      <c r="E1527" s="1" t="s">
        <v>32</v>
      </c>
      <c r="F1527" s="1">
        <v>0.20062791438800001</v>
      </c>
      <c r="G1527" s="1">
        <f>ABS(arithmetic_underlying_cor_CSD__2[[#This Row],[rho_BP]])*SQRT(139-2)/SQRT(1-ABS(arithmetic_underlying_cor_CSD__2[[#This Row],[rho_BP]])^2)</f>
        <v>2.3970270480981677</v>
      </c>
      <c r="H1527" s="1">
        <f>ABS(arithmetic_underlying_cor_CSD__2[[#This Row],[rho_ctrl]])*SQRT(201-2)/SQRT(1-ABS(arithmetic_underlying_cor_CSD__2[[#This Row],[rho_ctrl]])^2)</f>
        <v>3.5028294559308621</v>
      </c>
      <c r="I1527" s="1">
        <f xml:space="preserve"> _xlfn.T.DIST.2T(arithmetic_underlying_cor_CSD__2[[#This Row],[t1]],139-2)</f>
        <v>1.7877804992619394E-2</v>
      </c>
      <c r="J1527" s="1">
        <f xml:space="preserve"> _xlfn.T.DIST.2T(arithmetic_underlying_cor_CSD__2[[#This Row],[t2]],201-2)</f>
        <v>5.6840978753659895E-4</v>
      </c>
      <c r="K1527" s="1">
        <f>arithmetic_underlying_cor_CSD__2[[#This Row],[p1]]*arithmetic_underlying_cor_CSD__2[[#This Row],[p2]]</f>
        <v>1.0161919337475538E-5</v>
      </c>
      <c r="L1527" s="1">
        <v>1526</v>
      </c>
      <c r="M1527" s="1">
        <f>(arithmetic_underlying_cor_CSD__2[[#This Row],[Rank]]/9906756)*0.05</f>
        <v>7.7018148019392015E-6</v>
      </c>
      <c r="N1527" s="1">
        <f>IF(arithmetic_underlying_cor_CSD__2[[#This Row],[p1p2]]&lt;arithmetic_underlying_cor_CSD__2[[#This Row],[Benjamini]],1,0)</f>
        <v>0</v>
      </c>
    </row>
    <row r="1528" spans="1:14" x14ac:dyDescent="0.35">
      <c r="A1528" s="1" t="s">
        <v>631</v>
      </c>
      <c r="B1528" s="1" t="s">
        <v>211</v>
      </c>
      <c r="C1528" s="1">
        <v>0.23470642733800001</v>
      </c>
      <c r="D1528" s="1">
        <v>-0.217758487562</v>
      </c>
      <c r="E1528" s="1" t="s">
        <v>32</v>
      </c>
      <c r="F1528" s="1">
        <v>-0.217758487562</v>
      </c>
      <c r="G1528" s="1">
        <f>ABS(arithmetic_underlying_cor_CSD__2[[#This Row],[rho_BP]])*SQRT(139-2)/SQRT(1-ABS(arithmetic_underlying_cor_CSD__2[[#This Row],[rho_BP]])^2)</f>
        <v>2.8261120636690169</v>
      </c>
      <c r="H1528" s="1">
        <f>ABS(arithmetic_underlying_cor_CSD__2[[#This Row],[rho_ctrl]])*SQRT(201-2)/SQRT(1-ABS(arithmetic_underlying_cor_CSD__2[[#This Row],[rho_ctrl]])^2)</f>
        <v>3.1473904105303689</v>
      </c>
      <c r="I1528" s="1">
        <f xml:space="preserve"> _xlfn.T.DIST.2T(arithmetic_underlying_cor_CSD__2[[#This Row],[t1]],139-2)</f>
        <v>5.4171922487860069E-3</v>
      </c>
      <c r="J1528" s="1">
        <f xml:space="preserve"> _xlfn.T.DIST.2T(arithmetic_underlying_cor_CSD__2[[#This Row],[t2]],201-2)</f>
        <v>1.9005015097821869E-3</v>
      </c>
      <c r="K1528" s="1">
        <f>arithmetic_underlying_cor_CSD__2[[#This Row],[p1]]*arithmetic_underlying_cor_CSD__2[[#This Row],[p2]]</f>
        <v>1.0295382047598167E-5</v>
      </c>
      <c r="L1528" s="1">
        <v>1527</v>
      </c>
      <c r="M1528" s="1">
        <f>(arithmetic_underlying_cor_CSD__2[[#This Row],[Rank]]/9906756)*0.05</f>
        <v>7.7068618627530561E-6</v>
      </c>
      <c r="N1528" s="1">
        <f>IF(arithmetic_underlying_cor_CSD__2[[#This Row],[p1p2]]&lt;arithmetic_underlying_cor_CSD__2[[#This Row],[Benjamini]],1,0)</f>
        <v>0</v>
      </c>
    </row>
    <row r="1529" spans="1:14" x14ac:dyDescent="0.35">
      <c r="A1529" s="1" t="s">
        <v>211</v>
      </c>
      <c r="B1529" s="1" t="s">
        <v>631</v>
      </c>
      <c r="C1529" s="1">
        <v>0.23470642733800001</v>
      </c>
      <c r="D1529" s="1">
        <v>-0.217758487562</v>
      </c>
      <c r="E1529" s="1" t="s">
        <v>32</v>
      </c>
      <c r="F1529" s="1">
        <v>-0.217758487562</v>
      </c>
      <c r="G1529" s="1">
        <f>ABS(arithmetic_underlying_cor_CSD__2[[#This Row],[rho_BP]])*SQRT(139-2)/SQRT(1-ABS(arithmetic_underlying_cor_CSD__2[[#This Row],[rho_BP]])^2)</f>
        <v>2.8261120636690169</v>
      </c>
      <c r="H1529" s="1">
        <f>ABS(arithmetic_underlying_cor_CSD__2[[#This Row],[rho_ctrl]])*SQRT(201-2)/SQRT(1-ABS(arithmetic_underlying_cor_CSD__2[[#This Row],[rho_ctrl]])^2)</f>
        <v>3.1473904105303689</v>
      </c>
      <c r="I1529" s="1">
        <f xml:space="preserve"> _xlfn.T.DIST.2T(arithmetic_underlying_cor_CSD__2[[#This Row],[t1]],139-2)</f>
        <v>5.4171922487860069E-3</v>
      </c>
      <c r="J1529" s="1">
        <f xml:space="preserve"> _xlfn.T.DIST.2T(arithmetic_underlying_cor_CSD__2[[#This Row],[t2]],201-2)</f>
        <v>1.9005015097821869E-3</v>
      </c>
      <c r="K1529" s="1">
        <f>arithmetic_underlying_cor_CSD__2[[#This Row],[p1]]*arithmetic_underlying_cor_CSD__2[[#This Row],[p2]]</f>
        <v>1.0295382047598167E-5</v>
      </c>
      <c r="L1529" s="1">
        <v>1528</v>
      </c>
      <c r="M1529" s="1">
        <f>(arithmetic_underlying_cor_CSD__2[[#This Row],[Rank]]/9906756)*0.05</f>
        <v>7.7119089235669074E-6</v>
      </c>
      <c r="N1529" s="1">
        <f>IF(arithmetic_underlying_cor_CSD__2[[#This Row],[p1p2]]&lt;arithmetic_underlying_cor_CSD__2[[#This Row],[Benjamini]],1,0)</f>
        <v>0</v>
      </c>
    </row>
    <row r="1530" spans="1:14" x14ac:dyDescent="0.35">
      <c r="A1530" s="1" t="s">
        <v>231</v>
      </c>
      <c r="B1530" s="1" t="s">
        <v>392</v>
      </c>
      <c r="C1530" s="1">
        <v>-0.21509198633099999</v>
      </c>
      <c r="D1530" s="1">
        <v>0.231636351741</v>
      </c>
      <c r="E1530" s="1" t="s">
        <v>32</v>
      </c>
      <c r="F1530" s="1">
        <v>-0.21509198633099999</v>
      </c>
      <c r="G1530" s="1">
        <f>ABS(arithmetic_underlying_cor_CSD__2[[#This Row],[rho_BP]])*SQRT(139-2)/SQRT(1-ABS(arithmetic_underlying_cor_CSD__2[[#This Row],[rho_BP]])^2)</f>
        <v>2.5779266365153051</v>
      </c>
      <c r="H1530" s="1">
        <f>ABS(arithmetic_underlying_cor_CSD__2[[#This Row],[rho_ctrl]])*SQRT(201-2)/SQRT(1-ABS(arithmetic_underlying_cor_CSD__2[[#This Row],[rho_ctrl]])^2)</f>
        <v>3.3589891431319954</v>
      </c>
      <c r="I1530" s="1">
        <f xml:space="preserve"> _xlfn.T.DIST.2T(arithmetic_underlying_cor_CSD__2[[#This Row],[t1]],139-2)</f>
        <v>1.0995770998017592E-2</v>
      </c>
      <c r="J1530" s="1">
        <f xml:space="preserve"> _xlfn.T.DIST.2T(arithmetic_underlying_cor_CSD__2[[#This Row],[t2]],201-2)</f>
        <v>9.374822256001178E-4</v>
      </c>
      <c r="K1530" s="1">
        <f>arithmetic_underlying_cor_CSD__2[[#This Row],[p1]]*arithmetic_underlying_cor_CSD__2[[#This Row],[p2]]</f>
        <v>1.0308339867410762E-5</v>
      </c>
      <c r="L1530" s="1">
        <v>1529</v>
      </c>
      <c r="M1530" s="1">
        <f>(arithmetic_underlying_cor_CSD__2[[#This Row],[Rank]]/9906756)*0.05</f>
        <v>7.7169559843807603E-6</v>
      </c>
      <c r="N1530" s="1">
        <f>IF(arithmetic_underlying_cor_CSD__2[[#This Row],[p1p2]]&lt;arithmetic_underlying_cor_CSD__2[[#This Row],[Benjamini]],1,0)</f>
        <v>0</v>
      </c>
    </row>
    <row r="1531" spans="1:14" x14ac:dyDescent="0.35">
      <c r="A1531" s="1" t="s">
        <v>392</v>
      </c>
      <c r="B1531" s="1" t="s">
        <v>231</v>
      </c>
      <c r="C1531" s="1">
        <v>-0.21509198633099999</v>
      </c>
      <c r="D1531" s="1">
        <v>0.231636351741</v>
      </c>
      <c r="E1531" s="1" t="s">
        <v>32</v>
      </c>
      <c r="F1531" s="1">
        <v>-0.21509198633099999</v>
      </c>
      <c r="G1531" s="1">
        <f>ABS(arithmetic_underlying_cor_CSD__2[[#This Row],[rho_BP]])*SQRT(139-2)/SQRT(1-ABS(arithmetic_underlying_cor_CSD__2[[#This Row],[rho_BP]])^2)</f>
        <v>2.5779266365153051</v>
      </c>
      <c r="H1531" s="1">
        <f>ABS(arithmetic_underlying_cor_CSD__2[[#This Row],[rho_ctrl]])*SQRT(201-2)/SQRT(1-ABS(arithmetic_underlying_cor_CSD__2[[#This Row],[rho_ctrl]])^2)</f>
        <v>3.3589891431319954</v>
      </c>
      <c r="I1531" s="1">
        <f xml:space="preserve"> _xlfn.T.DIST.2T(arithmetic_underlying_cor_CSD__2[[#This Row],[t1]],139-2)</f>
        <v>1.0995770998017592E-2</v>
      </c>
      <c r="J1531" s="1">
        <f xml:space="preserve"> _xlfn.T.DIST.2T(arithmetic_underlying_cor_CSD__2[[#This Row],[t2]],201-2)</f>
        <v>9.374822256001178E-4</v>
      </c>
      <c r="K1531" s="1">
        <f>arithmetic_underlying_cor_CSD__2[[#This Row],[p1]]*arithmetic_underlying_cor_CSD__2[[#This Row],[p2]]</f>
        <v>1.0308339867410762E-5</v>
      </c>
      <c r="L1531" s="1">
        <v>1530</v>
      </c>
      <c r="M1531" s="1">
        <f>(arithmetic_underlying_cor_CSD__2[[#This Row],[Rank]]/9906756)*0.05</f>
        <v>7.7220030451946133E-6</v>
      </c>
      <c r="N1531" s="1">
        <f>IF(arithmetic_underlying_cor_CSD__2[[#This Row],[p1p2]]&lt;arithmetic_underlying_cor_CSD__2[[#This Row],[Benjamini]],1,0)</f>
        <v>0</v>
      </c>
    </row>
    <row r="1532" spans="1:14" x14ac:dyDescent="0.35">
      <c r="A1532" s="1" t="s">
        <v>657</v>
      </c>
      <c r="B1532" s="1" t="s">
        <v>685</v>
      </c>
      <c r="C1532" s="1">
        <v>-0.238176461151</v>
      </c>
      <c r="D1532" s="1">
        <v>0.21460129850699999</v>
      </c>
      <c r="E1532" s="1" t="s">
        <v>32</v>
      </c>
      <c r="F1532" s="1">
        <v>0.21460129850699999</v>
      </c>
      <c r="G1532" s="1">
        <f>ABS(arithmetic_underlying_cor_CSD__2[[#This Row],[rho_BP]])*SQRT(139-2)/SQRT(1-ABS(arithmetic_underlying_cor_CSD__2[[#This Row],[rho_BP]])^2)</f>
        <v>2.8703883345010839</v>
      </c>
      <c r="H1532" s="1">
        <f>ABS(arithmetic_underlying_cor_CSD__2[[#This Row],[rho_ctrl]])*SQRT(201-2)/SQRT(1-ABS(arithmetic_underlying_cor_CSD__2[[#This Row],[rho_ctrl]])^2)</f>
        <v>3.0995377041437693</v>
      </c>
      <c r="I1532" s="1">
        <f xml:space="preserve"> _xlfn.T.DIST.2T(arithmetic_underlying_cor_CSD__2[[#This Row],[t1]],139-2)</f>
        <v>4.7509547267204138E-3</v>
      </c>
      <c r="J1532" s="1">
        <f xml:space="preserve"> _xlfn.T.DIST.2T(arithmetic_underlying_cor_CSD__2[[#This Row],[t2]],201-2)</f>
        <v>2.2189514410191477E-3</v>
      </c>
      <c r="K1532" s="1">
        <f>arithmetic_underlying_cor_CSD__2[[#This Row],[p1]]*arithmetic_underlying_cor_CSD__2[[#This Row],[p2]]</f>
        <v>1.0542137837072993E-5</v>
      </c>
      <c r="L1532" s="1">
        <v>1531</v>
      </c>
      <c r="M1532" s="1">
        <f>(arithmetic_underlying_cor_CSD__2[[#This Row],[Rank]]/9906756)*0.05</f>
        <v>7.7270501060084663E-6</v>
      </c>
      <c r="N1532" s="1">
        <f>IF(arithmetic_underlying_cor_CSD__2[[#This Row],[p1p2]]&lt;arithmetic_underlying_cor_CSD__2[[#This Row],[Benjamini]],1,0)</f>
        <v>0</v>
      </c>
    </row>
    <row r="1533" spans="1:14" x14ac:dyDescent="0.35">
      <c r="A1533" s="1" t="s">
        <v>685</v>
      </c>
      <c r="B1533" s="1" t="s">
        <v>657</v>
      </c>
      <c r="C1533" s="1">
        <v>-0.238176461151</v>
      </c>
      <c r="D1533" s="1">
        <v>0.21460129850699999</v>
      </c>
      <c r="E1533" s="1" t="s">
        <v>32</v>
      </c>
      <c r="F1533" s="1">
        <v>0.21460129850699999</v>
      </c>
      <c r="G1533" s="1">
        <f>ABS(arithmetic_underlying_cor_CSD__2[[#This Row],[rho_BP]])*SQRT(139-2)/SQRT(1-ABS(arithmetic_underlying_cor_CSD__2[[#This Row],[rho_BP]])^2)</f>
        <v>2.8703883345010839</v>
      </c>
      <c r="H1533" s="1">
        <f>ABS(arithmetic_underlying_cor_CSD__2[[#This Row],[rho_ctrl]])*SQRT(201-2)/SQRT(1-ABS(arithmetic_underlying_cor_CSD__2[[#This Row],[rho_ctrl]])^2)</f>
        <v>3.0995377041437693</v>
      </c>
      <c r="I1533" s="1">
        <f xml:space="preserve"> _xlfn.T.DIST.2T(arithmetic_underlying_cor_CSD__2[[#This Row],[t1]],139-2)</f>
        <v>4.7509547267204138E-3</v>
      </c>
      <c r="J1533" s="1">
        <f xml:space="preserve"> _xlfn.T.DIST.2T(arithmetic_underlying_cor_CSD__2[[#This Row],[t2]],201-2)</f>
        <v>2.2189514410191477E-3</v>
      </c>
      <c r="K1533" s="1">
        <f>arithmetic_underlying_cor_CSD__2[[#This Row],[p1]]*arithmetic_underlying_cor_CSD__2[[#This Row],[p2]]</f>
        <v>1.0542137837072993E-5</v>
      </c>
      <c r="L1533" s="1">
        <v>1532</v>
      </c>
      <c r="M1533" s="1">
        <f>(arithmetic_underlying_cor_CSD__2[[#This Row],[Rank]]/9906756)*0.05</f>
        <v>7.7320971668223175E-6</v>
      </c>
      <c r="N1533" s="1">
        <f>IF(arithmetic_underlying_cor_CSD__2[[#This Row],[p1p2]]&lt;arithmetic_underlying_cor_CSD__2[[#This Row],[Benjamini]],1,0)</f>
        <v>0</v>
      </c>
    </row>
    <row r="1534" spans="1:14" x14ac:dyDescent="0.35">
      <c r="A1534" s="1" t="s">
        <v>263</v>
      </c>
      <c r="B1534" s="1" t="s">
        <v>264</v>
      </c>
      <c r="C1534" s="1">
        <v>0.243002489928</v>
      </c>
      <c r="D1534" s="1">
        <v>-0.21018108955199999</v>
      </c>
      <c r="E1534" s="1" t="s">
        <v>32</v>
      </c>
      <c r="F1534" s="1">
        <v>-0.21018108955199999</v>
      </c>
      <c r="G1534" s="1">
        <f>ABS(arithmetic_underlying_cor_CSD__2[[#This Row],[rho_BP]])*SQRT(139-2)/SQRT(1-ABS(arithmetic_underlying_cor_CSD__2[[#This Row],[rho_BP]])^2)</f>
        <v>2.9321607933741221</v>
      </c>
      <c r="H1534" s="1">
        <f>ABS(arithmetic_underlying_cor_CSD__2[[#This Row],[rho_ctrl]])*SQRT(201-2)/SQRT(1-ABS(arithmetic_underlying_cor_CSD__2[[#This Row],[rho_ctrl]])^2)</f>
        <v>3.032712436516519</v>
      </c>
      <c r="I1534" s="1">
        <f xml:space="preserve"> _xlfn.T.DIST.2T(arithmetic_underlying_cor_CSD__2[[#This Row],[t1]],139-2)</f>
        <v>3.9463210355769988E-3</v>
      </c>
      <c r="J1534" s="1">
        <f xml:space="preserve"> _xlfn.T.DIST.2T(arithmetic_underlying_cor_CSD__2[[#This Row],[t2]],201-2)</f>
        <v>2.7465044920171725E-3</v>
      </c>
      <c r="K1534" s="1">
        <f>arithmetic_underlying_cor_CSD__2[[#This Row],[p1]]*arithmetic_underlying_cor_CSD__2[[#This Row],[p2]]</f>
        <v>1.0838588451154087E-5</v>
      </c>
      <c r="L1534" s="1">
        <v>1533</v>
      </c>
      <c r="M1534" s="1">
        <f>(arithmetic_underlying_cor_CSD__2[[#This Row],[Rank]]/9906756)*0.05</f>
        <v>7.7371442276361705E-6</v>
      </c>
      <c r="N1534" s="1">
        <f>IF(arithmetic_underlying_cor_CSD__2[[#This Row],[p1p2]]&lt;arithmetic_underlying_cor_CSD__2[[#This Row],[Benjamini]],1,0)</f>
        <v>0</v>
      </c>
    </row>
    <row r="1535" spans="1:14" x14ac:dyDescent="0.35">
      <c r="A1535" s="1" t="s">
        <v>264</v>
      </c>
      <c r="B1535" s="1" t="s">
        <v>263</v>
      </c>
      <c r="C1535" s="1">
        <v>0.243002489928</v>
      </c>
      <c r="D1535" s="1">
        <v>-0.21018108955199999</v>
      </c>
      <c r="E1535" s="1" t="s">
        <v>32</v>
      </c>
      <c r="F1535" s="1">
        <v>-0.21018108955199999</v>
      </c>
      <c r="G1535" s="1">
        <f>ABS(arithmetic_underlying_cor_CSD__2[[#This Row],[rho_BP]])*SQRT(139-2)/SQRT(1-ABS(arithmetic_underlying_cor_CSD__2[[#This Row],[rho_BP]])^2)</f>
        <v>2.9321607933741221</v>
      </c>
      <c r="H1535" s="1">
        <f>ABS(arithmetic_underlying_cor_CSD__2[[#This Row],[rho_ctrl]])*SQRT(201-2)/SQRT(1-ABS(arithmetic_underlying_cor_CSD__2[[#This Row],[rho_ctrl]])^2)</f>
        <v>3.032712436516519</v>
      </c>
      <c r="I1535" s="1">
        <f xml:space="preserve"> _xlfn.T.DIST.2T(arithmetic_underlying_cor_CSD__2[[#This Row],[t1]],139-2)</f>
        <v>3.9463210355769988E-3</v>
      </c>
      <c r="J1535" s="1">
        <f xml:space="preserve"> _xlfn.T.DIST.2T(arithmetic_underlying_cor_CSD__2[[#This Row],[t2]],201-2)</f>
        <v>2.7465044920171725E-3</v>
      </c>
      <c r="K1535" s="1">
        <f>arithmetic_underlying_cor_CSD__2[[#This Row],[p1]]*arithmetic_underlying_cor_CSD__2[[#This Row],[p2]]</f>
        <v>1.0838588451154087E-5</v>
      </c>
      <c r="L1535" s="1">
        <v>1534</v>
      </c>
      <c r="M1535" s="1">
        <f>(arithmetic_underlying_cor_CSD__2[[#This Row],[Rank]]/9906756)*0.05</f>
        <v>7.7421912884500234E-6</v>
      </c>
      <c r="N1535" s="1">
        <f>IF(arithmetic_underlying_cor_CSD__2[[#This Row],[p1p2]]&lt;arithmetic_underlying_cor_CSD__2[[#This Row],[Benjamini]],1,0)</f>
        <v>0</v>
      </c>
    </row>
    <row r="1536" spans="1:14" x14ac:dyDescent="0.35">
      <c r="A1536" s="1" t="s">
        <v>394</v>
      </c>
      <c r="B1536" s="1" t="s">
        <v>376</v>
      </c>
      <c r="C1536" s="1">
        <v>0.21502275539599999</v>
      </c>
      <c r="D1536" s="1">
        <v>-0.230682243781</v>
      </c>
      <c r="E1536" s="1" t="s">
        <v>32</v>
      </c>
      <c r="F1536" s="1">
        <v>0.21502275539599999</v>
      </c>
      <c r="G1536" s="1">
        <f>ABS(arithmetic_underlying_cor_CSD__2[[#This Row],[rho_BP]])*SQRT(139-2)/SQRT(1-ABS(arithmetic_underlying_cor_CSD__2[[#This Row],[rho_BP]])^2)</f>
        <v>2.5770566581934626</v>
      </c>
      <c r="H1536" s="1">
        <f>ABS(arithmetic_underlying_cor_CSD__2[[#This Row],[rho_ctrl]])*SQRT(201-2)/SQRT(1-ABS(arithmetic_underlying_cor_CSD__2[[#This Row],[rho_ctrl]])^2)</f>
        <v>3.3443741639746829</v>
      </c>
      <c r="I1536" s="1">
        <f xml:space="preserve"> _xlfn.T.DIST.2T(arithmetic_underlying_cor_CSD__2[[#This Row],[t1]],139-2)</f>
        <v>1.102217382051106E-2</v>
      </c>
      <c r="J1536" s="1">
        <f xml:space="preserve"> _xlfn.T.DIST.2T(arithmetic_underlying_cor_CSD__2[[#This Row],[t2]],201-2)</f>
        <v>9.8548745028120789E-4</v>
      </c>
      <c r="K1536" s="1">
        <f>arithmetic_underlying_cor_CSD__2[[#This Row],[p1]]*arithmetic_underlying_cor_CSD__2[[#This Row],[p2]]</f>
        <v>1.0862213974931724E-5</v>
      </c>
      <c r="L1536" s="1">
        <v>1535</v>
      </c>
      <c r="M1536" s="1">
        <f>(arithmetic_underlying_cor_CSD__2[[#This Row],[Rank]]/9906756)*0.05</f>
        <v>7.7472383492638764E-6</v>
      </c>
      <c r="N1536" s="1">
        <f>IF(arithmetic_underlying_cor_CSD__2[[#This Row],[p1p2]]&lt;arithmetic_underlying_cor_CSD__2[[#This Row],[Benjamini]],1,0)</f>
        <v>0</v>
      </c>
    </row>
    <row r="1537" spans="1:14" x14ac:dyDescent="0.35">
      <c r="A1537" s="1" t="s">
        <v>376</v>
      </c>
      <c r="B1537" s="1" t="s">
        <v>394</v>
      </c>
      <c r="C1537" s="1">
        <v>0.21502275539599999</v>
      </c>
      <c r="D1537" s="1">
        <v>-0.230682243781</v>
      </c>
      <c r="E1537" s="1" t="s">
        <v>32</v>
      </c>
      <c r="F1537" s="1">
        <v>0.21502275539599999</v>
      </c>
      <c r="G1537" s="1">
        <f>ABS(arithmetic_underlying_cor_CSD__2[[#This Row],[rho_BP]])*SQRT(139-2)/SQRT(1-ABS(arithmetic_underlying_cor_CSD__2[[#This Row],[rho_BP]])^2)</f>
        <v>2.5770566581934626</v>
      </c>
      <c r="H1537" s="1">
        <f>ABS(arithmetic_underlying_cor_CSD__2[[#This Row],[rho_ctrl]])*SQRT(201-2)/SQRT(1-ABS(arithmetic_underlying_cor_CSD__2[[#This Row],[rho_ctrl]])^2)</f>
        <v>3.3443741639746829</v>
      </c>
      <c r="I1537" s="1">
        <f xml:space="preserve"> _xlfn.T.DIST.2T(arithmetic_underlying_cor_CSD__2[[#This Row],[t1]],139-2)</f>
        <v>1.102217382051106E-2</v>
      </c>
      <c r="J1537" s="1">
        <f xml:space="preserve"> _xlfn.T.DIST.2T(arithmetic_underlying_cor_CSD__2[[#This Row],[t2]],201-2)</f>
        <v>9.8548745028120789E-4</v>
      </c>
      <c r="K1537" s="1">
        <f>arithmetic_underlying_cor_CSD__2[[#This Row],[p1]]*arithmetic_underlying_cor_CSD__2[[#This Row],[p2]]</f>
        <v>1.0862213974931724E-5</v>
      </c>
      <c r="L1537" s="1">
        <v>1536</v>
      </c>
      <c r="M1537" s="1">
        <f>(arithmetic_underlying_cor_CSD__2[[#This Row],[Rank]]/9906756)*0.05</f>
        <v>7.7522854100777294E-6</v>
      </c>
      <c r="N1537" s="1">
        <f>IF(arithmetic_underlying_cor_CSD__2[[#This Row],[p1p2]]&lt;arithmetic_underlying_cor_CSD__2[[#This Row],[Benjamini]],1,0)</f>
        <v>0</v>
      </c>
    </row>
    <row r="1538" spans="1:14" x14ac:dyDescent="0.35">
      <c r="A1538" s="1" t="s">
        <v>109</v>
      </c>
      <c r="B1538" s="1" t="s">
        <v>110</v>
      </c>
      <c r="C1538" s="1">
        <v>0.22244522877699999</v>
      </c>
      <c r="D1538" s="1">
        <v>-0.225415208955</v>
      </c>
      <c r="E1538" s="1" t="s">
        <v>32</v>
      </c>
      <c r="F1538" s="1">
        <v>0.22244522877699999</v>
      </c>
      <c r="G1538" s="1">
        <f>ABS(arithmetic_underlying_cor_CSD__2[[#This Row],[rho_BP]])*SQRT(139-2)/SQRT(1-ABS(arithmetic_underlying_cor_CSD__2[[#This Row],[rho_BP]])^2)</f>
        <v>2.6705651565286823</v>
      </c>
      <c r="H1538" s="1">
        <f>ABS(arithmetic_underlying_cor_CSD__2[[#This Row],[rho_ctrl]])*SQRT(201-2)/SQRT(1-ABS(arithmetic_underlying_cor_CSD__2[[#This Row],[rho_ctrl]])^2)</f>
        <v>3.2638758986277505</v>
      </c>
      <c r="I1538" s="1">
        <f xml:space="preserve"> _xlfn.T.DIST.2T(arithmetic_underlying_cor_CSD__2[[#This Row],[t1]],139-2)</f>
        <v>8.4891502018324145E-3</v>
      </c>
      <c r="J1538" s="1">
        <f xml:space="preserve"> _xlfn.T.DIST.2T(arithmetic_underlying_cor_CSD__2[[#This Row],[t2]],201-2)</f>
        <v>1.2936206683351005E-3</v>
      </c>
      <c r="K1538" s="1">
        <f>arithmetic_underlying_cor_CSD__2[[#This Row],[p1]]*arithmetic_underlying_cor_CSD__2[[#This Row],[p2]]</f>
        <v>1.0981740157691502E-5</v>
      </c>
      <c r="L1538" s="1">
        <v>1537</v>
      </c>
      <c r="M1538" s="1">
        <f>(arithmetic_underlying_cor_CSD__2[[#This Row],[Rank]]/9906756)*0.05</f>
        <v>7.7573324708915823E-6</v>
      </c>
      <c r="N1538" s="1">
        <f>IF(arithmetic_underlying_cor_CSD__2[[#This Row],[p1p2]]&lt;arithmetic_underlying_cor_CSD__2[[#This Row],[Benjamini]],1,0)</f>
        <v>0</v>
      </c>
    </row>
    <row r="1539" spans="1:14" x14ac:dyDescent="0.35">
      <c r="A1539" s="1" t="s">
        <v>110</v>
      </c>
      <c r="B1539" s="1" t="s">
        <v>109</v>
      </c>
      <c r="C1539" s="1">
        <v>0.22244522877699999</v>
      </c>
      <c r="D1539" s="1">
        <v>-0.225415208955</v>
      </c>
      <c r="E1539" s="1" t="s">
        <v>32</v>
      </c>
      <c r="F1539" s="1">
        <v>0.22244522877699999</v>
      </c>
      <c r="G1539" s="1">
        <f>ABS(arithmetic_underlying_cor_CSD__2[[#This Row],[rho_BP]])*SQRT(139-2)/SQRT(1-ABS(arithmetic_underlying_cor_CSD__2[[#This Row],[rho_BP]])^2)</f>
        <v>2.6705651565286823</v>
      </c>
      <c r="H1539" s="1">
        <f>ABS(arithmetic_underlying_cor_CSD__2[[#This Row],[rho_ctrl]])*SQRT(201-2)/SQRT(1-ABS(arithmetic_underlying_cor_CSD__2[[#This Row],[rho_ctrl]])^2)</f>
        <v>3.2638758986277505</v>
      </c>
      <c r="I1539" s="1">
        <f xml:space="preserve"> _xlfn.T.DIST.2T(arithmetic_underlying_cor_CSD__2[[#This Row],[t1]],139-2)</f>
        <v>8.4891502018324145E-3</v>
      </c>
      <c r="J1539" s="1">
        <f xml:space="preserve"> _xlfn.T.DIST.2T(arithmetic_underlying_cor_CSD__2[[#This Row],[t2]],201-2)</f>
        <v>1.2936206683351005E-3</v>
      </c>
      <c r="K1539" s="1">
        <f>arithmetic_underlying_cor_CSD__2[[#This Row],[p1]]*arithmetic_underlying_cor_CSD__2[[#This Row],[p2]]</f>
        <v>1.0981740157691502E-5</v>
      </c>
      <c r="L1539" s="1">
        <v>1538</v>
      </c>
      <c r="M1539" s="1">
        <f>(arithmetic_underlying_cor_CSD__2[[#This Row],[Rank]]/9906756)*0.05</f>
        <v>7.7623795317054353E-6</v>
      </c>
      <c r="N1539" s="1">
        <f>IF(arithmetic_underlying_cor_CSD__2[[#This Row],[p1p2]]&lt;arithmetic_underlying_cor_CSD__2[[#This Row],[Benjamini]],1,0)</f>
        <v>0</v>
      </c>
    </row>
    <row r="1540" spans="1:14" x14ac:dyDescent="0.35">
      <c r="A1540" s="1" t="s">
        <v>337</v>
      </c>
      <c r="B1540" s="1" t="s">
        <v>338</v>
      </c>
      <c r="C1540" s="1">
        <v>0.203116397842</v>
      </c>
      <c r="D1540" s="1">
        <v>-0.23743635870599999</v>
      </c>
      <c r="E1540" s="1" t="s">
        <v>32</v>
      </c>
      <c r="F1540" s="1">
        <v>0.203116397842</v>
      </c>
      <c r="G1540" s="1">
        <f>ABS(arithmetic_underlying_cor_CSD__2[[#This Row],[rho_BP]])*SQRT(139-2)/SQRT(1-ABS(arithmetic_underlying_cor_CSD__2[[#This Row],[rho_BP]])^2)</f>
        <v>2.4280297369647283</v>
      </c>
      <c r="H1540" s="1">
        <f>ABS(arithmetic_underlying_cor_CSD__2[[#This Row],[rho_ctrl]])*SQRT(201-2)/SQRT(1-ABS(arithmetic_underlying_cor_CSD__2[[#This Row],[rho_ctrl]])^2)</f>
        <v>3.4480557421367193</v>
      </c>
      <c r="I1540" s="1">
        <f xml:space="preserve"> _xlfn.T.DIST.2T(arithmetic_underlying_cor_CSD__2[[#This Row],[t1]],139-2)</f>
        <v>1.6478731218545303E-2</v>
      </c>
      <c r="J1540" s="1">
        <f xml:space="preserve"> _xlfn.T.DIST.2T(arithmetic_underlying_cor_CSD__2[[#This Row],[t2]],201-2)</f>
        <v>6.8901773295913121E-4</v>
      </c>
      <c r="K1540" s="1">
        <f>arithmetic_underlying_cor_CSD__2[[#This Row],[p1]]*arithmetic_underlying_cor_CSD__2[[#This Row],[p2]]</f>
        <v>1.1354138026244946E-5</v>
      </c>
      <c r="L1540" s="1">
        <v>1539</v>
      </c>
      <c r="M1540" s="1">
        <f>(arithmetic_underlying_cor_CSD__2[[#This Row],[Rank]]/9906756)*0.05</f>
        <v>7.7674265925192865E-6</v>
      </c>
      <c r="N1540" s="1">
        <f>IF(arithmetic_underlying_cor_CSD__2[[#This Row],[p1p2]]&lt;arithmetic_underlying_cor_CSD__2[[#This Row],[Benjamini]],1,0)</f>
        <v>0</v>
      </c>
    </row>
    <row r="1541" spans="1:14" x14ac:dyDescent="0.35">
      <c r="A1541" s="1" t="s">
        <v>338</v>
      </c>
      <c r="B1541" s="1" t="s">
        <v>337</v>
      </c>
      <c r="C1541" s="1">
        <v>0.203116397842</v>
      </c>
      <c r="D1541" s="1">
        <v>-0.23743635870599999</v>
      </c>
      <c r="E1541" s="1" t="s">
        <v>32</v>
      </c>
      <c r="F1541" s="1">
        <v>0.203116397842</v>
      </c>
      <c r="G1541" s="1">
        <f>ABS(arithmetic_underlying_cor_CSD__2[[#This Row],[rho_BP]])*SQRT(139-2)/SQRT(1-ABS(arithmetic_underlying_cor_CSD__2[[#This Row],[rho_BP]])^2)</f>
        <v>2.4280297369647283</v>
      </c>
      <c r="H1541" s="1">
        <f>ABS(arithmetic_underlying_cor_CSD__2[[#This Row],[rho_ctrl]])*SQRT(201-2)/SQRT(1-ABS(arithmetic_underlying_cor_CSD__2[[#This Row],[rho_ctrl]])^2)</f>
        <v>3.4480557421367193</v>
      </c>
      <c r="I1541" s="1">
        <f xml:space="preserve"> _xlfn.T.DIST.2T(arithmetic_underlying_cor_CSD__2[[#This Row],[t1]],139-2)</f>
        <v>1.6478731218545303E-2</v>
      </c>
      <c r="J1541" s="1">
        <f xml:space="preserve"> _xlfn.T.DIST.2T(arithmetic_underlying_cor_CSD__2[[#This Row],[t2]],201-2)</f>
        <v>6.8901773295913121E-4</v>
      </c>
      <c r="K1541" s="1">
        <f>arithmetic_underlying_cor_CSD__2[[#This Row],[p1]]*arithmetic_underlying_cor_CSD__2[[#This Row],[p2]]</f>
        <v>1.1354138026244946E-5</v>
      </c>
      <c r="L1541" s="1">
        <v>1540</v>
      </c>
      <c r="M1541" s="1">
        <f>(arithmetic_underlying_cor_CSD__2[[#This Row],[Rank]]/9906756)*0.05</f>
        <v>7.7724736533331395E-6</v>
      </c>
      <c r="N1541" s="1">
        <f>IF(arithmetic_underlying_cor_CSD__2[[#This Row],[p1p2]]&lt;arithmetic_underlying_cor_CSD__2[[#This Row],[Benjamini]],1,0)</f>
        <v>0</v>
      </c>
    </row>
    <row r="1542" spans="1:14" x14ac:dyDescent="0.35">
      <c r="A1542" s="1" t="s">
        <v>211</v>
      </c>
      <c r="B1542" s="1" t="s">
        <v>748</v>
      </c>
      <c r="C1542" s="1">
        <v>0.21875261453200001</v>
      </c>
      <c r="D1542" s="1">
        <v>-0.22727916417899999</v>
      </c>
      <c r="E1542" s="1" t="s">
        <v>32</v>
      </c>
      <c r="F1542" s="1">
        <v>0.21875261453200001</v>
      </c>
      <c r="G1542" s="1">
        <f>ABS(arithmetic_underlying_cor_CSD__2[[#This Row],[rho_BP]])*SQRT(139-2)/SQRT(1-ABS(arithmetic_underlying_cor_CSD__2[[#This Row],[rho_BP]])^2)</f>
        <v>2.623985720596604</v>
      </c>
      <c r="H1542" s="1">
        <f>ABS(arithmetic_underlying_cor_CSD__2[[#This Row],[rho_ctrl]])*SQRT(201-2)/SQRT(1-ABS(arithmetic_underlying_cor_CSD__2[[#This Row],[rho_ctrl]])^2)</f>
        <v>3.2923285631825197</v>
      </c>
      <c r="I1542" s="1">
        <f xml:space="preserve"> _xlfn.T.DIST.2T(arithmetic_underlying_cor_CSD__2[[#This Row],[t1]],139-2)</f>
        <v>9.6765278794302013E-3</v>
      </c>
      <c r="J1542" s="1">
        <f xml:space="preserve"> _xlfn.T.DIST.2T(arithmetic_underlying_cor_CSD__2[[#This Row],[t2]],201-2)</f>
        <v>1.175698248817472E-3</v>
      </c>
      <c r="K1542" s="1">
        <f>arithmetic_underlying_cor_CSD__2[[#This Row],[p1]]*arithmetic_underlying_cor_CSD__2[[#This Row],[p2]]</f>
        <v>1.1376676882479533E-5</v>
      </c>
      <c r="L1542" s="1">
        <v>1541</v>
      </c>
      <c r="M1542" s="1">
        <f>(arithmetic_underlying_cor_CSD__2[[#This Row],[Rank]]/9906756)*0.05</f>
        <v>7.7775207141469924E-6</v>
      </c>
      <c r="N1542" s="1">
        <f>IF(arithmetic_underlying_cor_CSD__2[[#This Row],[p1p2]]&lt;arithmetic_underlying_cor_CSD__2[[#This Row],[Benjamini]],1,0)</f>
        <v>0</v>
      </c>
    </row>
    <row r="1543" spans="1:14" x14ac:dyDescent="0.35">
      <c r="A1543" s="1" t="s">
        <v>748</v>
      </c>
      <c r="B1543" s="1" t="s">
        <v>211</v>
      </c>
      <c r="C1543" s="1">
        <v>0.21875261453200001</v>
      </c>
      <c r="D1543" s="1">
        <v>-0.22727916417899999</v>
      </c>
      <c r="E1543" s="1" t="s">
        <v>32</v>
      </c>
      <c r="F1543" s="1">
        <v>0.21875261453200001</v>
      </c>
      <c r="G1543" s="1">
        <f>ABS(arithmetic_underlying_cor_CSD__2[[#This Row],[rho_BP]])*SQRT(139-2)/SQRT(1-ABS(arithmetic_underlying_cor_CSD__2[[#This Row],[rho_BP]])^2)</f>
        <v>2.623985720596604</v>
      </c>
      <c r="H1543" s="1">
        <f>ABS(arithmetic_underlying_cor_CSD__2[[#This Row],[rho_ctrl]])*SQRT(201-2)/SQRT(1-ABS(arithmetic_underlying_cor_CSD__2[[#This Row],[rho_ctrl]])^2)</f>
        <v>3.2923285631825197</v>
      </c>
      <c r="I1543" s="1">
        <f xml:space="preserve"> _xlfn.T.DIST.2T(arithmetic_underlying_cor_CSD__2[[#This Row],[t1]],139-2)</f>
        <v>9.6765278794302013E-3</v>
      </c>
      <c r="J1543" s="1">
        <f xml:space="preserve"> _xlfn.T.DIST.2T(arithmetic_underlying_cor_CSD__2[[#This Row],[t2]],201-2)</f>
        <v>1.175698248817472E-3</v>
      </c>
      <c r="K1543" s="1">
        <f>arithmetic_underlying_cor_CSD__2[[#This Row],[p1]]*arithmetic_underlying_cor_CSD__2[[#This Row],[p2]]</f>
        <v>1.1376676882479533E-5</v>
      </c>
      <c r="L1543" s="1">
        <v>1542</v>
      </c>
      <c r="M1543" s="1">
        <f>(arithmetic_underlying_cor_CSD__2[[#This Row],[Rank]]/9906756)*0.05</f>
        <v>7.7825677749608454E-6</v>
      </c>
      <c r="N1543" s="1">
        <f>IF(arithmetic_underlying_cor_CSD__2[[#This Row],[p1p2]]&lt;arithmetic_underlying_cor_CSD__2[[#This Row],[Benjamini]],1,0)</f>
        <v>0</v>
      </c>
    </row>
    <row r="1544" spans="1:14" x14ac:dyDescent="0.35">
      <c r="A1544" s="1" t="s">
        <v>340</v>
      </c>
      <c r="B1544" s="1" t="s">
        <v>31</v>
      </c>
      <c r="C1544" s="1">
        <v>0.24023252517999999</v>
      </c>
      <c r="D1544" s="1">
        <v>-0.21121949403000001</v>
      </c>
      <c r="E1544" s="1" t="s">
        <v>32</v>
      </c>
      <c r="F1544" s="1">
        <v>-0.21121949403000001</v>
      </c>
      <c r="G1544" s="1">
        <f>ABS(arithmetic_underlying_cor_CSD__2[[#This Row],[rho_BP]])*SQRT(139-2)/SQRT(1-ABS(arithmetic_underlying_cor_CSD__2[[#This Row],[rho_BP]])^2)</f>
        <v>2.8966777456334936</v>
      </c>
      <c r="H1544" s="1">
        <f>ABS(arithmetic_underlying_cor_CSD__2[[#This Row],[rho_ctrl]])*SQRT(201-2)/SQRT(1-ABS(arithmetic_underlying_cor_CSD__2[[#This Row],[rho_ctrl]])^2)</f>
        <v>3.0483934916580688</v>
      </c>
      <c r="I1544" s="1">
        <f xml:space="preserve"> _xlfn.T.DIST.2T(arithmetic_underlying_cor_CSD__2[[#This Row],[t1]],139-2)</f>
        <v>4.3917360265250489E-3</v>
      </c>
      <c r="J1544" s="1">
        <f xml:space="preserve"> _xlfn.T.DIST.2T(arithmetic_underlying_cor_CSD__2[[#This Row],[t2]],201-2)</f>
        <v>2.6132563921952103E-3</v>
      </c>
      <c r="K1544" s="1">
        <f>arithmetic_underlying_cor_CSD__2[[#This Row],[p1]]*arithmetic_underlying_cor_CSD__2[[#This Row],[p2]]</f>
        <v>1.1476732244150578E-5</v>
      </c>
      <c r="L1544" s="1">
        <v>1543</v>
      </c>
      <c r="M1544" s="1">
        <f>(arithmetic_underlying_cor_CSD__2[[#This Row],[Rank]]/9906756)*0.05</f>
        <v>7.7876148357746967E-6</v>
      </c>
      <c r="N1544" s="1">
        <f>IF(arithmetic_underlying_cor_CSD__2[[#This Row],[p1p2]]&lt;arithmetic_underlying_cor_CSD__2[[#This Row],[Benjamini]],1,0)</f>
        <v>0</v>
      </c>
    </row>
    <row r="1545" spans="1:14" x14ac:dyDescent="0.35">
      <c r="A1545" s="1" t="s">
        <v>31</v>
      </c>
      <c r="B1545" s="1" t="s">
        <v>340</v>
      </c>
      <c r="C1545" s="1">
        <v>0.24023252517999999</v>
      </c>
      <c r="D1545" s="1">
        <v>-0.21121949403000001</v>
      </c>
      <c r="E1545" s="1" t="s">
        <v>32</v>
      </c>
      <c r="F1545" s="1">
        <v>-0.21121949403000001</v>
      </c>
      <c r="G1545" s="1">
        <f>ABS(arithmetic_underlying_cor_CSD__2[[#This Row],[rho_BP]])*SQRT(139-2)/SQRT(1-ABS(arithmetic_underlying_cor_CSD__2[[#This Row],[rho_BP]])^2)</f>
        <v>2.8966777456334936</v>
      </c>
      <c r="H1545" s="1">
        <f>ABS(arithmetic_underlying_cor_CSD__2[[#This Row],[rho_ctrl]])*SQRT(201-2)/SQRT(1-ABS(arithmetic_underlying_cor_CSD__2[[#This Row],[rho_ctrl]])^2)</f>
        <v>3.0483934916580688</v>
      </c>
      <c r="I1545" s="1">
        <f xml:space="preserve"> _xlfn.T.DIST.2T(arithmetic_underlying_cor_CSD__2[[#This Row],[t1]],139-2)</f>
        <v>4.3917360265250489E-3</v>
      </c>
      <c r="J1545" s="1">
        <f xml:space="preserve"> _xlfn.T.DIST.2T(arithmetic_underlying_cor_CSD__2[[#This Row],[t2]],201-2)</f>
        <v>2.6132563921952103E-3</v>
      </c>
      <c r="K1545" s="1">
        <f>arithmetic_underlying_cor_CSD__2[[#This Row],[p1]]*arithmetic_underlying_cor_CSD__2[[#This Row],[p2]]</f>
        <v>1.1476732244150578E-5</v>
      </c>
      <c r="L1545" s="1">
        <v>1544</v>
      </c>
      <c r="M1545" s="1">
        <f>(arithmetic_underlying_cor_CSD__2[[#This Row],[Rank]]/9906756)*0.05</f>
        <v>7.7926618965885513E-6</v>
      </c>
      <c r="N1545" s="1">
        <f>IF(arithmetic_underlying_cor_CSD__2[[#This Row],[p1p2]]&lt;arithmetic_underlying_cor_CSD__2[[#This Row],[Benjamini]],1,0)</f>
        <v>0</v>
      </c>
    </row>
    <row r="1546" spans="1:14" x14ac:dyDescent="0.35">
      <c r="A1546" s="1" t="s">
        <v>380</v>
      </c>
      <c r="B1546" s="1" t="s">
        <v>381</v>
      </c>
      <c r="C1546" s="1">
        <v>0.25029483165499999</v>
      </c>
      <c r="D1546" s="1">
        <v>-0.20280279801000001</v>
      </c>
      <c r="E1546" s="1" t="s">
        <v>32</v>
      </c>
      <c r="F1546" s="1">
        <v>-0.20280279801000001</v>
      </c>
      <c r="G1546" s="1">
        <f>ABS(arithmetic_underlying_cor_CSD__2[[#This Row],[rho_BP]])*SQRT(139-2)/SQRT(1-ABS(arithmetic_underlying_cor_CSD__2[[#This Row],[rho_BP]])^2)</f>
        <v>3.0259426671686063</v>
      </c>
      <c r="H1546" s="1">
        <f>ABS(arithmetic_underlying_cor_CSD__2[[#This Row],[rho_ctrl]])*SQRT(201-2)/SQRT(1-ABS(arithmetic_underlying_cor_CSD__2[[#This Row],[rho_ctrl]])^2)</f>
        <v>2.9215974918421037</v>
      </c>
      <c r="I1546" s="1">
        <f xml:space="preserve"> _xlfn.T.DIST.2T(arithmetic_underlying_cor_CSD__2[[#This Row],[t1]],139-2)</f>
        <v>2.9612037990948458E-3</v>
      </c>
      <c r="J1546" s="1">
        <f xml:space="preserve"> _xlfn.T.DIST.2T(arithmetic_underlying_cor_CSD__2[[#This Row],[t2]],201-2)</f>
        <v>3.8849062042376858E-3</v>
      </c>
      <c r="K1546" s="1">
        <f>arithmetic_underlying_cor_CSD__2[[#This Row],[p1]]*arithmetic_underlying_cor_CSD__2[[#This Row],[p2]]</f>
        <v>1.1503999011115772E-5</v>
      </c>
      <c r="L1546" s="1">
        <v>1545</v>
      </c>
      <c r="M1546" s="1">
        <f>(arithmetic_underlying_cor_CSD__2[[#This Row],[Rank]]/9906756)*0.05</f>
        <v>7.7977089574024043E-6</v>
      </c>
      <c r="N1546" s="1">
        <f>IF(arithmetic_underlying_cor_CSD__2[[#This Row],[p1p2]]&lt;arithmetic_underlying_cor_CSD__2[[#This Row],[Benjamini]],1,0)</f>
        <v>0</v>
      </c>
    </row>
    <row r="1547" spans="1:14" x14ac:dyDescent="0.35">
      <c r="A1547" s="1" t="s">
        <v>381</v>
      </c>
      <c r="B1547" s="1" t="s">
        <v>380</v>
      </c>
      <c r="C1547" s="1">
        <v>0.25029483165499999</v>
      </c>
      <c r="D1547" s="1">
        <v>-0.20280279801000001</v>
      </c>
      <c r="E1547" s="1" t="s">
        <v>32</v>
      </c>
      <c r="F1547" s="1">
        <v>-0.20280279801000001</v>
      </c>
      <c r="G1547" s="1">
        <f>ABS(arithmetic_underlying_cor_CSD__2[[#This Row],[rho_BP]])*SQRT(139-2)/SQRT(1-ABS(arithmetic_underlying_cor_CSD__2[[#This Row],[rho_BP]])^2)</f>
        <v>3.0259426671686063</v>
      </c>
      <c r="H1547" s="1">
        <f>ABS(arithmetic_underlying_cor_CSD__2[[#This Row],[rho_ctrl]])*SQRT(201-2)/SQRT(1-ABS(arithmetic_underlying_cor_CSD__2[[#This Row],[rho_ctrl]])^2)</f>
        <v>2.9215974918421037</v>
      </c>
      <c r="I1547" s="1">
        <f xml:space="preserve"> _xlfn.T.DIST.2T(arithmetic_underlying_cor_CSD__2[[#This Row],[t1]],139-2)</f>
        <v>2.9612037990948458E-3</v>
      </c>
      <c r="J1547" s="1">
        <f xml:space="preserve"> _xlfn.T.DIST.2T(arithmetic_underlying_cor_CSD__2[[#This Row],[t2]],201-2)</f>
        <v>3.8849062042376858E-3</v>
      </c>
      <c r="K1547" s="1">
        <f>arithmetic_underlying_cor_CSD__2[[#This Row],[p1]]*arithmetic_underlying_cor_CSD__2[[#This Row],[p2]]</f>
        <v>1.1503999011115772E-5</v>
      </c>
      <c r="L1547" s="1">
        <v>1546</v>
      </c>
      <c r="M1547" s="1">
        <f>(arithmetic_underlying_cor_CSD__2[[#This Row],[Rank]]/9906756)*0.05</f>
        <v>7.8027560182162555E-6</v>
      </c>
      <c r="N1547" s="1">
        <f>IF(arithmetic_underlying_cor_CSD__2[[#This Row],[p1p2]]&lt;arithmetic_underlying_cor_CSD__2[[#This Row],[Benjamini]],1,0)</f>
        <v>0</v>
      </c>
    </row>
    <row r="1548" spans="1:14" x14ac:dyDescent="0.35">
      <c r="A1548" s="1" t="s">
        <v>25</v>
      </c>
      <c r="B1548" s="1" t="s">
        <v>649</v>
      </c>
      <c r="C1548" s="1">
        <v>0.21293071582699999</v>
      </c>
      <c r="D1548" s="1">
        <v>-0.23089407462700001</v>
      </c>
      <c r="E1548" s="1" t="s">
        <v>32</v>
      </c>
      <c r="F1548" s="1">
        <v>0.21293071582699999</v>
      </c>
      <c r="G1548" s="1">
        <f>ABS(arithmetic_underlying_cor_CSD__2[[#This Row],[rho_BP]])*SQRT(139-2)/SQRT(1-ABS(arithmetic_underlying_cor_CSD__2[[#This Row],[rho_BP]])^2)</f>
        <v>2.5507865512795962</v>
      </c>
      <c r="H1548" s="1">
        <f>ABS(arithmetic_underlying_cor_CSD__2[[#This Row],[rho_ctrl]])*SQRT(201-2)/SQRT(1-ABS(arithmetic_underlying_cor_CSD__2[[#This Row],[rho_ctrl]])^2)</f>
        <v>3.3476180966826834</v>
      </c>
      <c r="I1548" s="1">
        <f xml:space="preserve"> _xlfn.T.DIST.2T(arithmetic_underlying_cor_CSD__2[[#This Row],[t1]],139-2)</f>
        <v>1.1846743064478325E-2</v>
      </c>
      <c r="J1548" s="1">
        <f xml:space="preserve"> _xlfn.T.DIST.2T(arithmetic_underlying_cor_CSD__2[[#This Row],[t2]],201-2)</f>
        <v>9.746383175739024E-4</v>
      </c>
      <c r="K1548" s="1">
        <f>arithmetic_underlying_cor_CSD__2[[#This Row],[p1]]*arithmetic_underlying_cor_CSD__2[[#This Row],[p2]]</f>
        <v>1.1546289729093452E-5</v>
      </c>
      <c r="L1548" s="1">
        <v>1547</v>
      </c>
      <c r="M1548" s="1">
        <f>(arithmetic_underlying_cor_CSD__2[[#This Row],[Rank]]/9906756)*0.05</f>
        <v>7.8078030790301085E-6</v>
      </c>
      <c r="N1548" s="1">
        <f>IF(arithmetic_underlying_cor_CSD__2[[#This Row],[p1p2]]&lt;arithmetic_underlying_cor_CSD__2[[#This Row],[Benjamini]],1,0)</f>
        <v>0</v>
      </c>
    </row>
    <row r="1549" spans="1:14" x14ac:dyDescent="0.35">
      <c r="A1549" s="1" t="s">
        <v>649</v>
      </c>
      <c r="B1549" s="1" t="s">
        <v>25</v>
      </c>
      <c r="C1549" s="1">
        <v>0.21293071582699999</v>
      </c>
      <c r="D1549" s="1">
        <v>-0.23089407462700001</v>
      </c>
      <c r="E1549" s="1" t="s">
        <v>32</v>
      </c>
      <c r="F1549" s="1">
        <v>0.21293071582699999</v>
      </c>
      <c r="G1549" s="1">
        <f>ABS(arithmetic_underlying_cor_CSD__2[[#This Row],[rho_BP]])*SQRT(139-2)/SQRT(1-ABS(arithmetic_underlying_cor_CSD__2[[#This Row],[rho_BP]])^2)</f>
        <v>2.5507865512795962</v>
      </c>
      <c r="H1549" s="1">
        <f>ABS(arithmetic_underlying_cor_CSD__2[[#This Row],[rho_ctrl]])*SQRT(201-2)/SQRT(1-ABS(arithmetic_underlying_cor_CSD__2[[#This Row],[rho_ctrl]])^2)</f>
        <v>3.3476180966826834</v>
      </c>
      <c r="I1549" s="1">
        <f xml:space="preserve"> _xlfn.T.DIST.2T(arithmetic_underlying_cor_CSD__2[[#This Row],[t1]],139-2)</f>
        <v>1.1846743064478325E-2</v>
      </c>
      <c r="J1549" s="1">
        <f xml:space="preserve"> _xlfn.T.DIST.2T(arithmetic_underlying_cor_CSD__2[[#This Row],[t2]],201-2)</f>
        <v>9.746383175739024E-4</v>
      </c>
      <c r="K1549" s="1">
        <f>arithmetic_underlying_cor_CSD__2[[#This Row],[p1]]*arithmetic_underlying_cor_CSD__2[[#This Row],[p2]]</f>
        <v>1.1546289729093452E-5</v>
      </c>
      <c r="L1549" s="1">
        <v>1548</v>
      </c>
      <c r="M1549" s="1">
        <f>(arithmetic_underlying_cor_CSD__2[[#This Row],[Rank]]/9906756)*0.05</f>
        <v>7.8128501398439615E-6</v>
      </c>
      <c r="N1549" s="1">
        <f>IF(arithmetic_underlying_cor_CSD__2[[#This Row],[p1p2]]&lt;arithmetic_underlying_cor_CSD__2[[#This Row],[Benjamini]],1,0)</f>
        <v>0</v>
      </c>
    </row>
    <row r="1550" spans="1:14" x14ac:dyDescent="0.35">
      <c r="A1550" s="1" t="s">
        <v>702</v>
      </c>
      <c r="B1550" s="1" t="s">
        <v>703</v>
      </c>
      <c r="C1550" s="1">
        <v>0.22838084431700001</v>
      </c>
      <c r="D1550" s="1">
        <v>-0.219930089552</v>
      </c>
      <c r="E1550" s="1" t="s">
        <v>32</v>
      </c>
      <c r="F1550" s="1">
        <v>-0.219930089552</v>
      </c>
      <c r="G1550" s="1">
        <f>ABS(arithmetic_underlying_cor_CSD__2[[#This Row],[rho_BP]])*SQRT(139-2)/SQRT(1-ABS(arithmetic_underlying_cor_CSD__2[[#This Row],[rho_BP]])^2)</f>
        <v>2.7456927680096435</v>
      </c>
      <c r="H1550" s="1">
        <f>ABS(arithmetic_underlying_cor_CSD__2[[#This Row],[rho_ctrl]])*SQRT(201-2)/SQRT(1-ABS(arithmetic_underlying_cor_CSD__2[[#This Row],[rho_ctrl]])^2)</f>
        <v>3.1803649202592945</v>
      </c>
      <c r="I1550" s="1">
        <f xml:space="preserve"> _xlfn.T.DIST.2T(arithmetic_underlying_cor_CSD__2[[#This Row],[t1]],139-2)</f>
        <v>6.8491871018127783E-3</v>
      </c>
      <c r="J1550" s="1">
        <f xml:space="preserve"> _xlfn.T.DIST.2T(arithmetic_underlying_cor_CSD__2[[#This Row],[t2]],201-2)</f>
        <v>1.7062734815502783E-3</v>
      </c>
      <c r="K1550" s="1">
        <f>arithmetic_underlying_cor_CSD__2[[#This Row],[p1]]*arithmetic_underlying_cor_CSD__2[[#This Row],[p2]]</f>
        <v>1.1686586321999349E-5</v>
      </c>
      <c r="L1550" s="1">
        <v>1549</v>
      </c>
      <c r="M1550" s="1">
        <f>(arithmetic_underlying_cor_CSD__2[[#This Row],[Rank]]/9906756)*0.05</f>
        <v>7.8178972006578144E-6</v>
      </c>
      <c r="N1550" s="1">
        <f>IF(arithmetic_underlying_cor_CSD__2[[#This Row],[p1p2]]&lt;arithmetic_underlying_cor_CSD__2[[#This Row],[Benjamini]],1,0)</f>
        <v>0</v>
      </c>
    </row>
    <row r="1551" spans="1:14" x14ac:dyDescent="0.35">
      <c r="A1551" s="1" t="s">
        <v>703</v>
      </c>
      <c r="B1551" s="1" t="s">
        <v>702</v>
      </c>
      <c r="C1551" s="1">
        <v>0.22838084431700001</v>
      </c>
      <c r="D1551" s="1">
        <v>-0.219930089552</v>
      </c>
      <c r="E1551" s="1" t="s">
        <v>32</v>
      </c>
      <c r="F1551" s="1">
        <v>-0.219930089552</v>
      </c>
      <c r="G1551" s="1">
        <f>ABS(arithmetic_underlying_cor_CSD__2[[#This Row],[rho_BP]])*SQRT(139-2)/SQRT(1-ABS(arithmetic_underlying_cor_CSD__2[[#This Row],[rho_BP]])^2)</f>
        <v>2.7456927680096435</v>
      </c>
      <c r="H1551" s="1">
        <f>ABS(arithmetic_underlying_cor_CSD__2[[#This Row],[rho_ctrl]])*SQRT(201-2)/SQRT(1-ABS(arithmetic_underlying_cor_CSD__2[[#This Row],[rho_ctrl]])^2)</f>
        <v>3.1803649202592945</v>
      </c>
      <c r="I1551" s="1">
        <f xml:space="preserve"> _xlfn.T.DIST.2T(arithmetic_underlying_cor_CSD__2[[#This Row],[t1]],139-2)</f>
        <v>6.8491871018127783E-3</v>
      </c>
      <c r="J1551" s="1">
        <f xml:space="preserve"> _xlfn.T.DIST.2T(arithmetic_underlying_cor_CSD__2[[#This Row],[t2]],201-2)</f>
        <v>1.7062734815502783E-3</v>
      </c>
      <c r="K1551" s="1">
        <f>arithmetic_underlying_cor_CSD__2[[#This Row],[p1]]*arithmetic_underlying_cor_CSD__2[[#This Row],[p2]]</f>
        <v>1.1686586321999349E-5</v>
      </c>
      <c r="L1551" s="1">
        <v>1550</v>
      </c>
      <c r="M1551" s="1">
        <f>(arithmetic_underlying_cor_CSD__2[[#This Row],[Rank]]/9906756)*0.05</f>
        <v>7.8229442614716657E-6</v>
      </c>
      <c r="N1551" s="1">
        <f>IF(arithmetic_underlying_cor_CSD__2[[#This Row],[p1p2]]&lt;arithmetic_underlying_cor_CSD__2[[#This Row],[Benjamini]],1,0)</f>
        <v>0</v>
      </c>
    </row>
    <row r="1552" spans="1:14" x14ac:dyDescent="0.35">
      <c r="A1552" s="1" t="s">
        <v>640</v>
      </c>
      <c r="B1552" s="1" t="s">
        <v>641</v>
      </c>
      <c r="C1552" s="1">
        <v>0.21469194388499999</v>
      </c>
      <c r="D1552" s="1">
        <v>-0.229285608458</v>
      </c>
      <c r="E1552" s="1" t="s">
        <v>32</v>
      </c>
      <c r="F1552" s="1">
        <v>0.21469194388499999</v>
      </c>
      <c r="G1552" s="1">
        <f>ABS(arithmetic_underlying_cor_CSD__2[[#This Row],[rho_BP]])*SQRT(139-2)/SQRT(1-ABS(arithmetic_underlying_cor_CSD__2[[#This Row],[rho_BP]])^2)</f>
        <v>2.5729001358284243</v>
      </c>
      <c r="H1552" s="1">
        <f>ABS(arithmetic_underlying_cor_CSD__2[[#This Row],[rho_ctrl]])*SQRT(201-2)/SQRT(1-ABS(arithmetic_underlying_cor_CSD__2[[#This Row],[rho_ctrl]])^2)</f>
        <v>3.3229989307244336</v>
      </c>
      <c r="I1552" s="1">
        <f xml:space="preserve"> _xlfn.T.DIST.2T(arithmetic_underlying_cor_CSD__2[[#This Row],[t1]],139-2)</f>
        <v>1.1149107011699964E-2</v>
      </c>
      <c r="J1552" s="1">
        <f xml:space="preserve"> _xlfn.T.DIST.2T(arithmetic_underlying_cor_CSD__2[[#This Row],[t2]],201-2)</f>
        <v>1.0598407925149409E-3</v>
      </c>
      <c r="K1552" s="1">
        <f>arithmetic_underlying_cor_CSD__2[[#This Row],[p1]]*arithmetic_underlying_cor_CSD__2[[#This Row],[p2]]</f>
        <v>1.1816278411113974E-5</v>
      </c>
      <c r="L1552" s="1">
        <v>1551</v>
      </c>
      <c r="M1552" s="1">
        <f>(arithmetic_underlying_cor_CSD__2[[#This Row],[Rank]]/9906756)*0.05</f>
        <v>7.8279913222855203E-6</v>
      </c>
      <c r="N1552" s="1">
        <f>IF(arithmetic_underlying_cor_CSD__2[[#This Row],[p1p2]]&lt;arithmetic_underlying_cor_CSD__2[[#This Row],[Benjamini]],1,0)</f>
        <v>0</v>
      </c>
    </row>
    <row r="1553" spans="1:14" x14ac:dyDescent="0.35">
      <c r="A1553" s="1" t="s">
        <v>641</v>
      </c>
      <c r="B1553" s="1" t="s">
        <v>640</v>
      </c>
      <c r="C1553" s="1">
        <v>0.21469194388499999</v>
      </c>
      <c r="D1553" s="1">
        <v>-0.229285608458</v>
      </c>
      <c r="E1553" s="1" t="s">
        <v>32</v>
      </c>
      <c r="F1553" s="1">
        <v>0.21469194388499999</v>
      </c>
      <c r="G1553" s="1">
        <f>ABS(arithmetic_underlying_cor_CSD__2[[#This Row],[rho_BP]])*SQRT(139-2)/SQRT(1-ABS(arithmetic_underlying_cor_CSD__2[[#This Row],[rho_BP]])^2)</f>
        <v>2.5729001358284243</v>
      </c>
      <c r="H1553" s="1">
        <f>ABS(arithmetic_underlying_cor_CSD__2[[#This Row],[rho_ctrl]])*SQRT(201-2)/SQRT(1-ABS(arithmetic_underlying_cor_CSD__2[[#This Row],[rho_ctrl]])^2)</f>
        <v>3.3229989307244336</v>
      </c>
      <c r="I1553" s="1">
        <f xml:space="preserve"> _xlfn.T.DIST.2T(arithmetic_underlying_cor_CSD__2[[#This Row],[t1]],139-2)</f>
        <v>1.1149107011699964E-2</v>
      </c>
      <c r="J1553" s="1">
        <f xml:space="preserve"> _xlfn.T.DIST.2T(arithmetic_underlying_cor_CSD__2[[#This Row],[t2]],201-2)</f>
        <v>1.0598407925149409E-3</v>
      </c>
      <c r="K1553" s="1">
        <f>arithmetic_underlying_cor_CSD__2[[#This Row],[p1]]*arithmetic_underlying_cor_CSD__2[[#This Row],[p2]]</f>
        <v>1.1816278411113974E-5</v>
      </c>
      <c r="L1553" s="1">
        <v>1552</v>
      </c>
      <c r="M1553" s="1">
        <f>(arithmetic_underlying_cor_CSD__2[[#This Row],[Rank]]/9906756)*0.05</f>
        <v>7.8330383830993716E-6</v>
      </c>
      <c r="N1553" s="1">
        <f>IF(arithmetic_underlying_cor_CSD__2[[#This Row],[p1p2]]&lt;arithmetic_underlying_cor_CSD__2[[#This Row],[Benjamini]],1,0)</f>
        <v>0</v>
      </c>
    </row>
    <row r="1554" spans="1:14" x14ac:dyDescent="0.35">
      <c r="A1554" s="1" t="s">
        <v>578</v>
      </c>
      <c r="B1554" s="1" t="s">
        <v>459</v>
      </c>
      <c r="C1554" s="1">
        <v>-0.20582186762599999</v>
      </c>
      <c r="D1554" s="1">
        <v>0.23494436815899999</v>
      </c>
      <c r="E1554" s="1" t="s">
        <v>32</v>
      </c>
      <c r="F1554" s="1">
        <v>-0.20582186762599999</v>
      </c>
      <c r="G1554" s="1">
        <f>ABS(arithmetic_underlying_cor_CSD__2[[#This Row],[rho_BP]])*SQRT(139-2)/SQRT(1-ABS(arithmetic_underlying_cor_CSD__2[[#This Row],[rho_BP]])^2)</f>
        <v>2.461791445138279</v>
      </c>
      <c r="H1554" s="1">
        <f>ABS(arithmetic_underlying_cor_CSD__2[[#This Row],[rho_ctrl]])*SQRT(201-2)/SQRT(1-ABS(arithmetic_underlying_cor_CSD__2[[#This Row],[rho_ctrl]])^2)</f>
        <v>3.4097408452944875</v>
      </c>
      <c r="I1554" s="1">
        <f xml:space="preserve"> _xlfn.T.DIST.2T(arithmetic_underlying_cor_CSD__2[[#This Row],[t1]],139-2)</f>
        <v>1.506652513706715E-2</v>
      </c>
      <c r="J1554" s="1">
        <f xml:space="preserve"> _xlfn.T.DIST.2T(arithmetic_underlying_cor_CSD__2[[#This Row],[t2]],201-2)</f>
        <v>7.8720541341562359E-4</v>
      </c>
      <c r="K1554" s="1">
        <f>arithmetic_underlying_cor_CSD__2[[#This Row],[p1]]*arithmetic_underlying_cor_CSD__2[[#This Row],[p2]]</f>
        <v>1.1860450149261831E-5</v>
      </c>
      <c r="L1554" s="1">
        <v>1553</v>
      </c>
      <c r="M1554" s="1">
        <f>(arithmetic_underlying_cor_CSD__2[[#This Row],[Rank]]/9906756)*0.05</f>
        <v>7.8380854439132245E-6</v>
      </c>
      <c r="N1554" s="1">
        <f>IF(arithmetic_underlying_cor_CSD__2[[#This Row],[p1p2]]&lt;arithmetic_underlying_cor_CSD__2[[#This Row],[Benjamini]],1,0)</f>
        <v>0</v>
      </c>
    </row>
    <row r="1555" spans="1:14" x14ac:dyDescent="0.35">
      <c r="A1555" s="1" t="s">
        <v>459</v>
      </c>
      <c r="B1555" s="1" t="s">
        <v>578</v>
      </c>
      <c r="C1555" s="1">
        <v>-0.20582186762599999</v>
      </c>
      <c r="D1555" s="1">
        <v>0.23494436815899999</v>
      </c>
      <c r="E1555" s="1" t="s">
        <v>32</v>
      </c>
      <c r="F1555" s="1">
        <v>-0.20582186762599999</v>
      </c>
      <c r="G1555" s="1">
        <f>ABS(arithmetic_underlying_cor_CSD__2[[#This Row],[rho_BP]])*SQRT(139-2)/SQRT(1-ABS(arithmetic_underlying_cor_CSD__2[[#This Row],[rho_BP]])^2)</f>
        <v>2.461791445138279</v>
      </c>
      <c r="H1555" s="1">
        <f>ABS(arithmetic_underlying_cor_CSD__2[[#This Row],[rho_ctrl]])*SQRT(201-2)/SQRT(1-ABS(arithmetic_underlying_cor_CSD__2[[#This Row],[rho_ctrl]])^2)</f>
        <v>3.4097408452944875</v>
      </c>
      <c r="I1555" s="1">
        <f xml:space="preserve"> _xlfn.T.DIST.2T(arithmetic_underlying_cor_CSD__2[[#This Row],[t1]],139-2)</f>
        <v>1.506652513706715E-2</v>
      </c>
      <c r="J1555" s="1">
        <f xml:space="preserve"> _xlfn.T.DIST.2T(arithmetic_underlying_cor_CSD__2[[#This Row],[t2]],201-2)</f>
        <v>7.8720541341562359E-4</v>
      </c>
      <c r="K1555" s="1">
        <f>arithmetic_underlying_cor_CSD__2[[#This Row],[p1]]*arithmetic_underlying_cor_CSD__2[[#This Row],[p2]]</f>
        <v>1.1860450149261831E-5</v>
      </c>
      <c r="L1555" s="1">
        <v>1554</v>
      </c>
      <c r="M1555" s="1">
        <f>(arithmetic_underlying_cor_CSD__2[[#This Row],[Rank]]/9906756)*0.05</f>
        <v>7.8431325047270775E-6</v>
      </c>
      <c r="N1555" s="1">
        <f>IF(arithmetic_underlying_cor_CSD__2[[#This Row],[p1p2]]&lt;arithmetic_underlying_cor_CSD__2[[#This Row],[Benjamini]],1,0)</f>
        <v>0</v>
      </c>
    </row>
    <row r="1556" spans="1:14" x14ac:dyDescent="0.35">
      <c r="A1556" s="1" t="s">
        <v>298</v>
      </c>
      <c r="B1556" s="1" t="s">
        <v>299</v>
      </c>
      <c r="C1556" s="1">
        <v>0.227260934532</v>
      </c>
      <c r="D1556" s="1">
        <v>-0.220194803483</v>
      </c>
      <c r="E1556" s="1" t="s">
        <v>32</v>
      </c>
      <c r="F1556" s="1">
        <v>-0.220194803483</v>
      </c>
      <c r="G1556" s="1">
        <f>ABS(arithmetic_underlying_cor_CSD__2[[#This Row],[rho_BP]])*SQRT(139-2)/SQRT(1-ABS(arithmetic_underlying_cor_CSD__2[[#This Row],[rho_BP]])^2)</f>
        <v>2.7314935700377649</v>
      </c>
      <c r="H1556" s="1">
        <f>ABS(arithmetic_underlying_cor_CSD__2[[#This Row],[rho_ctrl]])*SQRT(201-2)/SQRT(1-ABS(arithmetic_underlying_cor_CSD__2[[#This Row],[rho_ctrl]])^2)</f>
        <v>3.1843878319866055</v>
      </c>
      <c r="I1556" s="1">
        <f xml:space="preserve"> _xlfn.T.DIST.2T(arithmetic_underlying_cor_CSD__2[[#This Row],[t1]],139-2)</f>
        <v>7.1351391266764493E-3</v>
      </c>
      <c r="J1556" s="1">
        <f xml:space="preserve"> _xlfn.T.DIST.2T(arithmetic_underlying_cor_CSD__2[[#This Row],[t2]],201-2)</f>
        <v>1.6838797499607518E-3</v>
      </c>
      <c r="K1556" s="1">
        <f>arithmetic_underlying_cor_CSD__2[[#This Row],[p1]]*arithmetic_underlying_cor_CSD__2[[#This Row],[p2]]</f>
        <v>1.2014716288563116E-5</v>
      </c>
      <c r="L1556" s="1">
        <v>1555</v>
      </c>
      <c r="M1556" s="1">
        <f>(arithmetic_underlying_cor_CSD__2[[#This Row],[Rank]]/9906756)*0.05</f>
        <v>7.8481795655409305E-6</v>
      </c>
      <c r="N1556" s="1">
        <f>IF(arithmetic_underlying_cor_CSD__2[[#This Row],[p1p2]]&lt;arithmetic_underlying_cor_CSD__2[[#This Row],[Benjamini]],1,0)</f>
        <v>0</v>
      </c>
    </row>
    <row r="1557" spans="1:14" x14ac:dyDescent="0.35">
      <c r="A1557" s="1" t="s">
        <v>299</v>
      </c>
      <c r="B1557" s="1" t="s">
        <v>298</v>
      </c>
      <c r="C1557" s="1">
        <v>0.227260934532</v>
      </c>
      <c r="D1557" s="1">
        <v>-0.220194803483</v>
      </c>
      <c r="E1557" s="1" t="s">
        <v>32</v>
      </c>
      <c r="F1557" s="1">
        <v>-0.220194803483</v>
      </c>
      <c r="G1557" s="1">
        <f>ABS(arithmetic_underlying_cor_CSD__2[[#This Row],[rho_BP]])*SQRT(139-2)/SQRT(1-ABS(arithmetic_underlying_cor_CSD__2[[#This Row],[rho_BP]])^2)</f>
        <v>2.7314935700377649</v>
      </c>
      <c r="H1557" s="1">
        <f>ABS(arithmetic_underlying_cor_CSD__2[[#This Row],[rho_ctrl]])*SQRT(201-2)/SQRT(1-ABS(arithmetic_underlying_cor_CSD__2[[#This Row],[rho_ctrl]])^2)</f>
        <v>3.1843878319866055</v>
      </c>
      <c r="I1557" s="1">
        <f xml:space="preserve"> _xlfn.T.DIST.2T(arithmetic_underlying_cor_CSD__2[[#This Row],[t1]],139-2)</f>
        <v>7.1351391266764493E-3</v>
      </c>
      <c r="J1557" s="1">
        <f xml:space="preserve"> _xlfn.T.DIST.2T(arithmetic_underlying_cor_CSD__2[[#This Row],[t2]],201-2)</f>
        <v>1.6838797499607518E-3</v>
      </c>
      <c r="K1557" s="1">
        <f>arithmetic_underlying_cor_CSD__2[[#This Row],[p1]]*arithmetic_underlying_cor_CSD__2[[#This Row],[p2]]</f>
        <v>1.2014716288563116E-5</v>
      </c>
      <c r="L1557" s="1">
        <v>1556</v>
      </c>
      <c r="M1557" s="1">
        <f>(arithmetic_underlying_cor_CSD__2[[#This Row],[Rank]]/9906756)*0.05</f>
        <v>7.8532266263547834E-6</v>
      </c>
      <c r="N1557" s="1">
        <f>IF(arithmetic_underlying_cor_CSD__2[[#This Row],[p1p2]]&lt;arithmetic_underlying_cor_CSD__2[[#This Row],[Benjamini]],1,0)</f>
        <v>0</v>
      </c>
    </row>
    <row r="1558" spans="1:14" x14ac:dyDescent="0.35">
      <c r="A1558" s="1" t="s">
        <v>272</v>
      </c>
      <c r="B1558" s="1" t="s">
        <v>273</v>
      </c>
      <c r="C1558" s="1">
        <v>-0.23947777697799999</v>
      </c>
      <c r="D1558" s="1">
        <v>0.21060756318400001</v>
      </c>
      <c r="E1558" s="1" t="s">
        <v>32</v>
      </c>
      <c r="F1558" s="1">
        <v>0.21060756318400001</v>
      </c>
      <c r="G1558" s="1">
        <f>ABS(arithmetic_underlying_cor_CSD__2[[#This Row],[rho_BP]])*SQRT(139-2)/SQRT(1-ABS(arithmetic_underlying_cor_CSD__2[[#This Row],[rho_BP]])^2)</f>
        <v>2.8870225416786921</v>
      </c>
      <c r="H1558" s="1">
        <f>ABS(arithmetic_underlying_cor_CSD__2[[#This Row],[rho_ctrl]])*SQRT(201-2)/SQRT(1-ABS(arithmetic_underlying_cor_CSD__2[[#This Row],[rho_ctrl]])^2)</f>
        <v>3.0391513564740031</v>
      </c>
      <c r="I1558" s="1">
        <f xml:space="preserve"> _xlfn.T.DIST.2T(arithmetic_underlying_cor_CSD__2[[#This Row],[t1]],139-2)</f>
        <v>4.5206689118742725E-3</v>
      </c>
      <c r="J1558" s="1">
        <f xml:space="preserve"> _xlfn.T.DIST.2T(arithmetic_underlying_cor_CSD__2[[#This Row],[t2]],201-2)</f>
        <v>2.6910512572626065E-3</v>
      </c>
      <c r="K1558" s="1">
        <f>arithmetic_underlying_cor_CSD__2[[#This Row],[p1]]*arithmetic_underlying_cor_CSD__2[[#This Row],[p2]]</f>
        <v>1.216535175896724E-5</v>
      </c>
      <c r="L1558" s="1">
        <v>1557</v>
      </c>
      <c r="M1558" s="1">
        <f>(arithmetic_underlying_cor_CSD__2[[#This Row],[Rank]]/9906756)*0.05</f>
        <v>7.8582736871686347E-6</v>
      </c>
      <c r="N1558" s="1">
        <f>IF(arithmetic_underlying_cor_CSD__2[[#This Row],[p1p2]]&lt;arithmetic_underlying_cor_CSD__2[[#This Row],[Benjamini]],1,0)</f>
        <v>0</v>
      </c>
    </row>
    <row r="1559" spans="1:14" x14ac:dyDescent="0.35">
      <c r="A1559" s="1" t="s">
        <v>273</v>
      </c>
      <c r="B1559" s="1" t="s">
        <v>272</v>
      </c>
      <c r="C1559" s="1">
        <v>-0.23947777697799999</v>
      </c>
      <c r="D1559" s="1">
        <v>0.21060756318400001</v>
      </c>
      <c r="E1559" s="1" t="s">
        <v>32</v>
      </c>
      <c r="F1559" s="1">
        <v>0.21060756318400001</v>
      </c>
      <c r="G1559" s="1">
        <f>ABS(arithmetic_underlying_cor_CSD__2[[#This Row],[rho_BP]])*SQRT(139-2)/SQRT(1-ABS(arithmetic_underlying_cor_CSD__2[[#This Row],[rho_BP]])^2)</f>
        <v>2.8870225416786921</v>
      </c>
      <c r="H1559" s="1">
        <f>ABS(arithmetic_underlying_cor_CSD__2[[#This Row],[rho_ctrl]])*SQRT(201-2)/SQRT(1-ABS(arithmetic_underlying_cor_CSD__2[[#This Row],[rho_ctrl]])^2)</f>
        <v>3.0391513564740031</v>
      </c>
      <c r="I1559" s="1">
        <f xml:space="preserve"> _xlfn.T.DIST.2T(arithmetic_underlying_cor_CSD__2[[#This Row],[t1]],139-2)</f>
        <v>4.5206689118742725E-3</v>
      </c>
      <c r="J1559" s="1">
        <f xml:space="preserve"> _xlfn.T.DIST.2T(arithmetic_underlying_cor_CSD__2[[#This Row],[t2]],201-2)</f>
        <v>2.6910512572626065E-3</v>
      </c>
      <c r="K1559" s="1">
        <f>arithmetic_underlying_cor_CSD__2[[#This Row],[p1]]*arithmetic_underlying_cor_CSD__2[[#This Row],[p2]]</f>
        <v>1.216535175896724E-5</v>
      </c>
      <c r="L1559" s="1">
        <v>1558</v>
      </c>
      <c r="M1559" s="1">
        <f>(arithmetic_underlying_cor_CSD__2[[#This Row],[Rank]]/9906756)*0.05</f>
        <v>7.8633207479824893E-6</v>
      </c>
      <c r="N1559" s="1">
        <f>IF(arithmetic_underlying_cor_CSD__2[[#This Row],[p1p2]]&lt;arithmetic_underlying_cor_CSD__2[[#This Row],[Benjamini]],1,0)</f>
        <v>0</v>
      </c>
    </row>
    <row r="1560" spans="1:14" x14ac:dyDescent="0.35">
      <c r="A1560" s="1" t="s">
        <v>691</v>
      </c>
      <c r="B1560" s="1" t="s">
        <v>211</v>
      </c>
      <c r="C1560" s="1">
        <v>0.24132817266199999</v>
      </c>
      <c r="D1560" s="1">
        <v>-0.208761351741</v>
      </c>
      <c r="E1560" s="1" t="s">
        <v>32</v>
      </c>
      <c r="F1560" s="1">
        <v>-0.208761351741</v>
      </c>
      <c r="G1560" s="1">
        <f>ABS(arithmetic_underlying_cor_CSD__2[[#This Row],[rho_BP]])*SQRT(139-2)/SQRT(1-ABS(arithmetic_underlying_cor_CSD__2[[#This Row],[rho_BP]])^2)</f>
        <v>2.9107038704167718</v>
      </c>
      <c r="H1560" s="1">
        <f>ABS(arithmetic_underlying_cor_CSD__2[[#This Row],[rho_ctrl]])*SQRT(201-2)/SQRT(1-ABS(arithmetic_underlying_cor_CSD__2[[#This Row],[rho_ctrl]])^2)</f>
        <v>3.0112901910275451</v>
      </c>
      <c r="I1560" s="1">
        <f xml:space="preserve"> _xlfn.T.DIST.2T(arithmetic_underlying_cor_CSD__2[[#This Row],[t1]],139-2)</f>
        <v>4.2104311480239218E-3</v>
      </c>
      <c r="J1560" s="1">
        <f xml:space="preserve"> _xlfn.T.DIST.2T(arithmetic_underlying_cor_CSD__2[[#This Row],[t2]],201-2)</f>
        <v>2.9386549595978059E-3</v>
      </c>
      <c r="K1560" s="1">
        <f>arithmetic_underlying_cor_CSD__2[[#This Row],[p1]]*arithmetic_underlying_cor_CSD__2[[#This Row],[p2]]</f>
        <v>1.2373004375185581E-5</v>
      </c>
      <c r="L1560" s="1">
        <v>1559</v>
      </c>
      <c r="M1560" s="1">
        <f>(arithmetic_underlying_cor_CSD__2[[#This Row],[Rank]]/9906756)*0.05</f>
        <v>7.8683678087963406E-6</v>
      </c>
      <c r="N1560" s="1">
        <f>IF(arithmetic_underlying_cor_CSD__2[[#This Row],[p1p2]]&lt;arithmetic_underlying_cor_CSD__2[[#This Row],[Benjamini]],1,0)</f>
        <v>0</v>
      </c>
    </row>
    <row r="1561" spans="1:14" x14ac:dyDescent="0.35">
      <c r="A1561" s="1" t="s">
        <v>211</v>
      </c>
      <c r="B1561" s="1" t="s">
        <v>691</v>
      </c>
      <c r="C1561" s="1">
        <v>0.24132817266199999</v>
      </c>
      <c r="D1561" s="1">
        <v>-0.208761351741</v>
      </c>
      <c r="E1561" s="1" t="s">
        <v>32</v>
      </c>
      <c r="F1561" s="1">
        <v>-0.208761351741</v>
      </c>
      <c r="G1561" s="1">
        <f>ABS(arithmetic_underlying_cor_CSD__2[[#This Row],[rho_BP]])*SQRT(139-2)/SQRT(1-ABS(arithmetic_underlying_cor_CSD__2[[#This Row],[rho_BP]])^2)</f>
        <v>2.9107038704167718</v>
      </c>
      <c r="H1561" s="1">
        <f>ABS(arithmetic_underlying_cor_CSD__2[[#This Row],[rho_ctrl]])*SQRT(201-2)/SQRT(1-ABS(arithmetic_underlying_cor_CSD__2[[#This Row],[rho_ctrl]])^2)</f>
        <v>3.0112901910275451</v>
      </c>
      <c r="I1561" s="1">
        <f xml:space="preserve"> _xlfn.T.DIST.2T(arithmetic_underlying_cor_CSD__2[[#This Row],[t1]],139-2)</f>
        <v>4.2104311480239218E-3</v>
      </c>
      <c r="J1561" s="1">
        <f xml:space="preserve"> _xlfn.T.DIST.2T(arithmetic_underlying_cor_CSD__2[[#This Row],[t2]],201-2)</f>
        <v>2.9386549595978059E-3</v>
      </c>
      <c r="K1561" s="1">
        <f>arithmetic_underlying_cor_CSD__2[[#This Row],[p1]]*arithmetic_underlying_cor_CSD__2[[#This Row],[p2]]</f>
        <v>1.2373004375185581E-5</v>
      </c>
      <c r="L1561" s="1">
        <v>1560</v>
      </c>
      <c r="M1561" s="1">
        <f>(arithmetic_underlying_cor_CSD__2[[#This Row],[Rank]]/9906756)*0.05</f>
        <v>7.8734148696101936E-6</v>
      </c>
      <c r="N1561" s="1">
        <f>IF(arithmetic_underlying_cor_CSD__2[[#This Row],[p1p2]]&lt;arithmetic_underlying_cor_CSD__2[[#This Row],[Benjamini]],1,0)</f>
        <v>0</v>
      </c>
    </row>
    <row r="1562" spans="1:14" x14ac:dyDescent="0.35">
      <c r="A1562" s="1" t="s">
        <v>356</v>
      </c>
      <c r="B1562" s="1" t="s">
        <v>357</v>
      </c>
      <c r="C1562" s="1">
        <v>0.21971645597100001</v>
      </c>
      <c r="D1562" s="1">
        <v>-0.22482642885599999</v>
      </c>
      <c r="E1562" s="1" t="s">
        <v>32</v>
      </c>
      <c r="F1562" s="1">
        <v>0.21971645597100001</v>
      </c>
      <c r="G1562" s="1">
        <f>ABS(arithmetic_underlying_cor_CSD__2[[#This Row],[rho_BP]])*SQRT(139-2)/SQRT(1-ABS(arithmetic_underlying_cor_CSD__2[[#This Row],[rho_BP]])^2)</f>
        <v>2.6361323048768157</v>
      </c>
      <c r="H1562" s="1">
        <f>ABS(arithmetic_underlying_cor_CSD__2[[#This Row],[rho_ctrl]])*SQRT(201-2)/SQRT(1-ABS(arithmetic_underlying_cor_CSD__2[[#This Row],[rho_ctrl]])^2)</f>
        <v>3.2548962298760116</v>
      </c>
      <c r="I1562" s="1">
        <f xml:space="preserve"> _xlfn.T.DIST.2T(arithmetic_underlying_cor_CSD__2[[#This Row],[t1]],139-2)</f>
        <v>9.3532641379246908E-3</v>
      </c>
      <c r="J1562" s="1">
        <f xml:space="preserve"> _xlfn.T.DIST.2T(arithmetic_underlying_cor_CSD__2[[#This Row],[t2]],201-2)</f>
        <v>1.3330626099892491E-3</v>
      </c>
      <c r="K1562" s="1">
        <f>arithmetic_underlying_cor_CSD__2[[#This Row],[p1]]*arithmetic_underlying_cor_CSD__2[[#This Row],[p2]]</f>
        <v>1.2468486703620733E-5</v>
      </c>
      <c r="L1562" s="1">
        <v>1561</v>
      </c>
      <c r="M1562" s="1">
        <f>(arithmetic_underlying_cor_CSD__2[[#This Row],[Rank]]/9906756)*0.05</f>
        <v>7.8784619304240465E-6</v>
      </c>
      <c r="N1562" s="1">
        <f>IF(arithmetic_underlying_cor_CSD__2[[#This Row],[p1p2]]&lt;arithmetic_underlying_cor_CSD__2[[#This Row],[Benjamini]],1,0)</f>
        <v>0</v>
      </c>
    </row>
    <row r="1563" spans="1:14" x14ac:dyDescent="0.35">
      <c r="A1563" s="1" t="s">
        <v>357</v>
      </c>
      <c r="B1563" s="1" t="s">
        <v>356</v>
      </c>
      <c r="C1563" s="1">
        <v>0.21971645597100001</v>
      </c>
      <c r="D1563" s="1">
        <v>-0.22482642885599999</v>
      </c>
      <c r="E1563" s="1" t="s">
        <v>32</v>
      </c>
      <c r="F1563" s="1">
        <v>0.21971645597100001</v>
      </c>
      <c r="G1563" s="1">
        <f>ABS(arithmetic_underlying_cor_CSD__2[[#This Row],[rho_BP]])*SQRT(139-2)/SQRT(1-ABS(arithmetic_underlying_cor_CSD__2[[#This Row],[rho_BP]])^2)</f>
        <v>2.6361323048768157</v>
      </c>
      <c r="H1563" s="1">
        <f>ABS(arithmetic_underlying_cor_CSD__2[[#This Row],[rho_ctrl]])*SQRT(201-2)/SQRT(1-ABS(arithmetic_underlying_cor_CSD__2[[#This Row],[rho_ctrl]])^2)</f>
        <v>3.2548962298760116</v>
      </c>
      <c r="I1563" s="1">
        <f xml:space="preserve"> _xlfn.T.DIST.2T(arithmetic_underlying_cor_CSD__2[[#This Row],[t1]],139-2)</f>
        <v>9.3532641379246908E-3</v>
      </c>
      <c r="J1563" s="1">
        <f xml:space="preserve"> _xlfn.T.DIST.2T(arithmetic_underlying_cor_CSD__2[[#This Row],[t2]],201-2)</f>
        <v>1.3330626099892491E-3</v>
      </c>
      <c r="K1563" s="1">
        <f>arithmetic_underlying_cor_CSD__2[[#This Row],[p1]]*arithmetic_underlying_cor_CSD__2[[#This Row],[p2]]</f>
        <v>1.2468486703620733E-5</v>
      </c>
      <c r="L1563" s="1">
        <v>1562</v>
      </c>
      <c r="M1563" s="1">
        <f>(arithmetic_underlying_cor_CSD__2[[#This Row],[Rank]]/9906756)*0.05</f>
        <v>7.8835089912378995E-6</v>
      </c>
      <c r="N1563" s="1">
        <f>IF(arithmetic_underlying_cor_CSD__2[[#This Row],[p1p2]]&lt;arithmetic_underlying_cor_CSD__2[[#This Row],[Benjamini]],1,0)</f>
        <v>0</v>
      </c>
    </row>
    <row r="1564" spans="1:14" x14ac:dyDescent="0.35">
      <c r="A1564" s="1" t="s">
        <v>560</v>
      </c>
      <c r="B1564" s="1" t="s">
        <v>561</v>
      </c>
      <c r="C1564" s="1">
        <v>0.24446841007199999</v>
      </c>
      <c r="D1564" s="1">
        <v>-0.20582650447799999</v>
      </c>
      <c r="E1564" s="1" t="s">
        <v>32</v>
      </c>
      <c r="F1564" s="1">
        <v>-0.20582650447799999</v>
      </c>
      <c r="G1564" s="1">
        <f>ABS(arithmetic_underlying_cor_CSD__2[[#This Row],[rho_BP]])*SQRT(139-2)/SQRT(1-ABS(arithmetic_underlying_cor_CSD__2[[#This Row],[rho_BP]])^2)</f>
        <v>2.9509698981174806</v>
      </c>
      <c r="H1564" s="1">
        <f>ABS(arithmetic_underlying_cor_CSD__2[[#This Row],[rho_ctrl]])*SQRT(201-2)/SQRT(1-ABS(arithmetic_underlying_cor_CSD__2[[#This Row],[rho_ctrl]])^2)</f>
        <v>2.967069569836474</v>
      </c>
      <c r="I1564" s="1">
        <f xml:space="preserve"> _xlfn.T.DIST.2T(arithmetic_underlying_cor_CSD__2[[#This Row],[t1]],139-2)</f>
        <v>3.7274047788761542E-3</v>
      </c>
      <c r="J1564" s="1">
        <f xml:space="preserve"> _xlfn.T.DIST.2T(arithmetic_underlying_cor_CSD__2[[#This Row],[t2]],201-2)</f>
        <v>3.3749573587477256E-3</v>
      </c>
      <c r="K1564" s="1">
        <f>arithmetic_underlying_cor_CSD__2[[#This Row],[p1]]*arithmetic_underlying_cor_CSD__2[[#This Row],[p2]]</f>
        <v>1.2579832187499515E-5</v>
      </c>
      <c r="L1564" s="1">
        <v>1563</v>
      </c>
      <c r="M1564" s="1">
        <f>(arithmetic_underlying_cor_CSD__2[[#This Row],[Rank]]/9906756)*0.05</f>
        <v>7.8885560520517507E-6</v>
      </c>
      <c r="N1564" s="1">
        <f>IF(arithmetic_underlying_cor_CSD__2[[#This Row],[p1p2]]&lt;arithmetic_underlying_cor_CSD__2[[#This Row],[Benjamini]],1,0)</f>
        <v>0</v>
      </c>
    </row>
    <row r="1565" spans="1:14" x14ac:dyDescent="0.35">
      <c r="A1565" s="1" t="s">
        <v>561</v>
      </c>
      <c r="B1565" s="1" t="s">
        <v>560</v>
      </c>
      <c r="C1565" s="1">
        <v>0.24446841007199999</v>
      </c>
      <c r="D1565" s="1">
        <v>-0.20582650447799999</v>
      </c>
      <c r="E1565" s="1" t="s">
        <v>32</v>
      </c>
      <c r="F1565" s="1">
        <v>-0.20582650447799999</v>
      </c>
      <c r="G1565" s="1">
        <f>ABS(arithmetic_underlying_cor_CSD__2[[#This Row],[rho_BP]])*SQRT(139-2)/SQRT(1-ABS(arithmetic_underlying_cor_CSD__2[[#This Row],[rho_BP]])^2)</f>
        <v>2.9509698981174806</v>
      </c>
      <c r="H1565" s="1">
        <f>ABS(arithmetic_underlying_cor_CSD__2[[#This Row],[rho_ctrl]])*SQRT(201-2)/SQRT(1-ABS(arithmetic_underlying_cor_CSD__2[[#This Row],[rho_ctrl]])^2)</f>
        <v>2.967069569836474</v>
      </c>
      <c r="I1565" s="1">
        <f xml:space="preserve"> _xlfn.T.DIST.2T(arithmetic_underlying_cor_CSD__2[[#This Row],[t1]],139-2)</f>
        <v>3.7274047788761542E-3</v>
      </c>
      <c r="J1565" s="1">
        <f xml:space="preserve"> _xlfn.T.DIST.2T(arithmetic_underlying_cor_CSD__2[[#This Row],[t2]],201-2)</f>
        <v>3.3749573587477256E-3</v>
      </c>
      <c r="K1565" s="1">
        <f>arithmetic_underlying_cor_CSD__2[[#This Row],[p1]]*arithmetic_underlying_cor_CSD__2[[#This Row],[p2]]</f>
        <v>1.2579832187499515E-5</v>
      </c>
      <c r="L1565" s="1">
        <v>1564</v>
      </c>
      <c r="M1565" s="1">
        <f>(arithmetic_underlying_cor_CSD__2[[#This Row],[Rank]]/9906756)*0.05</f>
        <v>7.8936031128656037E-6</v>
      </c>
      <c r="N1565" s="1">
        <f>IF(arithmetic_underlying_cor_CSD__2[[#This Row],[p1p2]]&lt;arithmetic_underlying_cor_CSD__2[[#This Row],[Benjamini]],1,0)</f>
        <v>0</v>
      </c>
    </row>
    <row r="1566" spans="1:14" x14ac:dyDescent="0.35">
      <c r="A1566" s="1" t="s">
        <v>289</v>
      </c>
      <c r="B1566" s="1" t="s">
        <v>53</v>
      </c>
      <c r="C1566" s="1">
        <v>-0.21717727338100001</v>
      </c>
      <c r="D1566" s="1">
        <v>0.22586899999999999</v>
      </c>
      <c r="E1566" s="1" t="s">
        <v>32</v>
      </c>
      <c r="F1566" s="1">
        <v>-0.21717727338100001</v>
      </c>
      <c r="G1566" s="1">
        <f>ABS(arithmetic_underlying_cor_CSD__2[[#This Row],[rho_BP]])*SQRT(139-2)/SQRT(1-ABS(arithmetic_underlying_cor_CSD__2[[#This Row],[rho_BP]])^2)</f>
        <v>2.6041502018300338</v>
      </c>
      <c r="H1566" s="1">
        <f>ABS(arithmetic_underlying_cor_CSD__2[[#This Row],[rho_ctrl]])*SQRT(201-2)/SQRT(1-ABS(arithmetic_underlying_cor_CSD__2[[#This Row],[rho_ctrl]])^2)</f>
        <v>3.2707993774868176</v>
      </c>
      <c r="I1566" s="1">
        <f xml:space="preserve"> _xlfn.T.DIST.2T(arithmetic_underlying_cor_CSD__2[[#This Row],[t1]],139-2)</f>
        <v>1.0226114924373255E-2</v>
      </c>
      <c r="J1566" s="1">
        <f xml:space="preserve"> _xlfn.T.DIST.2T(arithmetic_underlying_cor_CSD__2[[#This Row],[t2]],201-2)</f>
        <v>1.2639541613610776E-3</v>
      </c>
      <c r="K1566" s="1">
        <f>arithmetic_underlying_cor_CSD__2[[#This Row],[p1]]*arithmetic_underlying_cor_CSD__2[[#This Row],[p2]]</f>
        <v>1.2925340513218197E-5</v>
      </c>
      <c r="L1566" s="1">
        <v>1565</v>
      </c>
      <c r="M1566" s="1">
        <f>(arithmetic_underlying_cor_CSD__2[[#This Row],[Rank]]/9906756)*0.05</f>
        <v>7.8986501736794583E-6</v>
      </c>
      <c r="N1566" s="1">
        <f>IF(arithmetic_underlying_cor_CSD__2[[#This Row],[p1p2]]&lt;arithmetic_underlying_cor_CSD__2[[#This Row],[Benjamini]],1,0)</f>
        <v>0</v>
      </c>
    </row>
    <row r="1567" spans="1:14" x14ac:dyDescent="0.35">
      <c r="A1567" s="1" t="s">
        <v>53</v>
      </c>
      <c r="B1567" s="1" t="s">
        <v>289</v>
      </c>
      <c r="C1567" s="1">
        <v>-0.21717727338100001</v>
      </c>
      <c r="D1567" s="1">
        <v>0.22586899999999999</v>
      </c>
      <c r="E1567" s="1" t="s">
        <v>32</v>
      </c>
      <c r="F1567" s="1">
        <v>-0.21717727338100001</v>
      </c>
      <c r="G1567" s="1">
        <f>ABS(arithmetic_underlying_cor_CSD__2[[#This Row],[rho_BP]])*SQRT(139-2)/SQRT(1-ABS(arithmetic_underlying_cor_CSD__2[[#This Row],[rho_BP]])^2)</f>
        <v>2.6041502018300338</v>
      </c>
      <c r="H1567" s="1">
        <f>ABS(arithmetic_underlying_cor_CSD__2[[#This Row],[rho_ctrl]])*SQRT(201-2)/SQRT(1-ABS(arithmetic_underlying_cor_CSD__2[[#This Row],[rho_ctrl]])^2)</f>
        <v>3.2707993774868176</v>
      </c>
      <c r="I1567" s="1">
        <f xml:space="preserve"> _xlfn.T.DIST.2T(arithmetic_underlying_cor_CSD__2[[#This Row],[t1]],139-2)</f>
        <v>1.0226114924373255E-2</v>
      </c>
      <c r="J1567" s="1">
        <f xml:space="preserve"> _xlfn.T.DIST.2T(arithmetic_underlying_cor_CSD__2[[#This Row],[t2]],201-2)</f>
        <v>1.2639541613610776E-3</v>
      </c>
      <c r="K1567" s="1">
        <f>arithmetic_underlying_cor_CSD__2[[#This Row],[p1]]*arithmetic_underlying_cor_CSD__2[[#This Row],[p2]]</f>
        <v>1.2925340513218197E-5</v>
      </c>
      <c r="L1567" s="1">
        <v>1566</v>
      </c>
      <c r="M1567" s="1">
        <f>(arithmetic_underlying_cor_CSD__2[[#This Row],[Rank]]/9906756)*0.05</f>
        <v>7.9036972344933096E-6</v>
      </c>
      <c r="N1567" s="1">
        <f>IF(arithmetic_underlying_cor_CSD__2[[#This Row],[p1p2]]&lt;arithmetic_underlying_cor_CSD__2[[#This Row],[Benjamini]],1,0)</f>
        <v>0</v>
      </c>
    </row>
    <row r="1568" spans="1:14" x14ac:dyDescent="0.35">
      <c r="A1568" s="1" t="s">
        <v>143</v>
      </c>
      <c r="B1568" s="1" t="s">
        <v>219</v>
      </c>
      <c r="C1568" s="1">
        <v>0.24217367625899999</v>
      </c>
      <c r="D1568" s="1">
        <v>-0.20653726069700001</v>
      </c>
      <c r="E1568" s="1" t="s">
        <v>32</v>
      </c>
      <c r="F1568" s="1">
        <v>-0.20653726069700001</v>
      </c>
      <c r="G1568" s="1">
        <f>ABS(arithmetic_underlying_cor_CSD__2[[#This Row],[rho_BP]])*SQRT(139-2)/SQRT(1-ABS(arithmetic_underlying_cor_CSD__2[[#This Row],[rho_BP]])^2)</f>
        <v>2.9215358098978506</v>
      </c>
      <c r="H1568" s="1">
        <f>ABS(arithmetic_underlying_cor_CSD__2[[#This Row],[rho_ctrl]])*SQRT(201-2)/SQRT(1-ABS(arithmetic_underlying_cor_CSD__2[[#This Row],[rho_ctrl]])^2)</f>
        <v>2.9777711160259641</v>
      </c>
      <c r="I1568" s="1">
        <f xml:space="preserve"> _xlfn.T.DIST.2T(arithmetic_underlying_cor_CSD__2[[#This Row],[t1]],139-2)</f>
        <v>4.0751405830117384E-3</v>
      </c>
      <c r="J1568" s="1">
        <f xml:space="preserve"> _xlfn.T.DIST.2T(arithmetic_underlying_cor_CSD__2[[#This Row],[t2]],201-2)</f>
        <v>3.2642347989446626E-3</v>
      </c>
      <c r="K1568" s="1">
        <f>arithmetic_underlying_cor_CSD__2[[#This Row],[p1]]*arithmetic_underlying_cor_CSD__2[[#This Row],[p2]]</f>
        <v>1.3302215701658557E-5</v>
      </c>
      <c r="L1568" s="1">
        <v>1567</v>
      </c>
      <c r="M1568" s="1">
        <f>(arithmetic_underlying_cor_CSD__2[[#This Row],[Rank]]/9906756)*0.05</f>
        <v>7.9087442953071626E-6</v>
      </c>
      <c r="N1568" s="1">
        <f>IF(arithmetic_underlying_cor_CSD__2[[#This Row],[p1p2]]&lt;arithmetic_underlying_cor_CSD__2[[#This Row],[Benjamini]],1,0)</f>
        <v>0</v>
      </c>
    </row>
    <row r="1569" spans="1:14" x14ac:dyDescent="0.35">
      <c r="A1569" s="1" t="s">
        <v>219</v>
      </c>
      <c r="B1569" s="1" t="s">
        <v>143</v>
      </c>
      <c r="C1569" s="1">
        <v>0.24217367625899999</v>
      </c>
      <c r="D1569" s="1">
        <v>-0.20653726069700001</v>
      </c>
      <c r="E1569" s="1" t="s">
        <v>32</v>
      </c>
      <c r="F1569" s="1">
        <v>-0.20653726069700001</v>
      </c>
      <c r="G1569" s="1">
        <f>ABS(arithmetic_underlying_cor_CSD__2[[#This Row],[rho_BP]])*SQRT(139-2)/SQRT(1-ABS(arithmetic_underlying_cor_CSD__2[[#This Row],[rho_BP]])^2)</f>
        <v>2.9215358098978506</v>
      </c>
      <c r="H1569" s="1">
        <f>ABS(arithmetic_underlying_cor_CSD__2[[#This Row],[rho_ctrl]])*SQRT(201-2)/SQRT(1-ABS(arithmetic_underlying_cor_CSD__2[[#This Row],[rho_ctrl]])^2)</f>
        <v>2.9777711160259641</v>
      </c>
      <c r="I1569" s="1">
        <f xml:space="preserve"> _xlfn.T.DIST.2T(arithmetic_underlying_cor_CSD__2[[#This Row],[t1]],139-2)</f>
        <v>4.0751405830117384E-3</v>
      </c>
      <c r="J1569" s="1">
        <f xml:space="preserve"> _xlfn.T.DIST.2T(arithmetic_underlying_cor_CSD__2[[#This Row],[t2]],201-2)</f>
        <v>3.2642347989446626E-3</v>
      </c>
      <c r="K1569" s="1">
        <f>arithmetic_underlying_cor_CSD__2[[#This Row],[p1]]*arithmetic_underlying_cor_CSD__2[[#This Row],[p2]]</f>
        <v>1.3302215701658557E-5</v>
      </c>
      <c r="L1569" s="1">
        <v>1568</v>
      </c>
      <c r="M1569" s="1">
        <f>(arithmetic_underlying_cor_CSD__2[[#This Row],[Rank]]/9906756)*0.05</f>
        <v>7.9137913561210155E-6</v>
      </c>
      <c r="N1569" s="1">
        <f>IF(arithmetic_underlying_cor_CSD__2[[#This Row],[p1p2]]&lt;arithmetic_underlying_cor_CSD__2[[#This Row],[Benjamini]],1,0)</f>
        <v>0</v>
      </c>
    </row>
    <row r="1570" spans="1:14" x14ac:dyDescent="0.35">
      <c r="A1570" s="1" t="s">
        <v>210</v>
      </c>
      <c r="B1570" s="1" t="s">
        <v>211</v>
      </c>
      <c r="C1570" s="1">
        <v>-0.21793387913699999</v>
      </c>
      <c r="D1570" s="1">
        <v>0.22461179054700001</v>
      </c>
      <c r="E1570" s="1" t="s">
        <v>32</v>
      </c>
      <c r="F1570" s="1">
        <v>-0.21793387913699999</v>
      </c>
      <c r="G1570" s="1">
        <f>ABS(arithmetic_underlying_cor_CSD__2[[#This Row],[rho_BP]])*SQRT(139-2)/SQRT(1-ABS(arithmetic_underlying_cor_CSD__2[[#This Row],[rho_BP]])^2)</f>
        <v>2.6136741390612221</v>
      </c>
      <c r="H1570" s="1">
        <f>ABS(arithmetic_underlying_cor_CSD__2[[#This Row],[rho_ctrl]])*SQRT(201-2)/SQRT(1-ABS(arithmetic_underlying_cor_CSD__2[[#This Row],[rho_ctrl]])^2)</f>
        <v>3.2516236487658263</v>
      </c>
      <c r="I1570" s="1">
        <f xml:space="preserve"> _xlfn.T.DIST.2T(arithmetic_underlying_cor_CSD__2[[#This Row],[t1]],139-2)</f>
        <v>9.9588200990338889E-3</v>
      </c>
      <c r="J1570" s="1">
        <f xml:space="preserve"> _xlfn.T.DIST.2T(arithmetic_underlying_cor_CSD__2[[#This Row],[t2]],201-2)</f>
        <v>1.3477128205593384E-3</v>
      </c>
      <c r="K1570" s="1">
        <f>arithmetic_underlying_cor_CSD__2[[#This Row],[p1]]*arithmetic_underlying_cor_CSD__2[[#This Row],[p2]]</f>
        <v>1.3421629525111992E-5</v>
      </c>
      <c r="L1570" s="1">
        <v>1569</v>
      </c>
      <c r="M1570" s="1">
        <f>(arithmetic_underlying_cor_CSD__2[[#This Row],[Rank]]/9906756)*0.05</f>
        <v>7.9188384169348685E-6</v>
      </c>
      <c r="N1570" s="1">
        <f>IF(arithmetic_underlying_cor_CSD__2[[#This Row],[p1p2]]&lt;arithmetic_underlying_cor_CSD__2[[#This Row],[Benjamini]],1,0)</f>
        <v>0</v>
      </c>
    </row>
    <row r="1571" spans="1:14" x14ac:dyDescent="0.35">
      <c r="A1571" s="1" t="s">
        <v>211</v>
      </c>
      <c r="B1571" s="1" t="s">
        <v>210</v>
      </c>
      <c r="C1571" s="1">
        <v>-0.21793387913699999</v>
      </c>
      <c r="D1571" s="1">
        <v>0.22461179054700001</v>
      </c>
      <c r="E1571" s="1" t="s">
        <v>32</v>
      </c>
      <c r="F1571" s="1">
        <v>-0.21793387913699999</v>
      </c>
      <c r="G1571" s="1">
        <f>ABS(arithmetic_underlying_cor_CSD__2[[#This Row],[rho_BP]])*SQRT(139-2)/SQRT(1-ABS(arithmetic_underlying_cor_CSD__2[[#This Row],[rho_BP]])^2)</f>
        <v>2.6136741390612221</v>
      </c>
      <c r="H1571" s="1">
        <f>ABS(arithmetic_underlying_cor_CSD__2[[#This Row],[rho_ctrl]])*SQRT(201-2)/SQRT(1-ABS(arithmetic_underlying_cor_CSD__2[[#This Row],[rho_ctrl]])^2)</f>
        <v>3.2516236487658263</v>
      </c>
      <c r="I1571" s="1">
        <f xml:space="preserve"> _xlfn.T.DIST.2T(arithmetic_underlying_cor_CSD__2[[#This Row],[t1]],139-2)</f>
        <v>9.9588200990338889E-3</v>
      </c>
      <c r="J1571" s="1">
        <f xml:space="preserve"> _xlfn.T.DIST.2T(arithmetic_underlying_cor_CSD__2[[#This Row],[t2]],201-2)</f>
        <v>1.3477128205593384E-3</v>
      </c>
      <c r="K1571" s="1">
        <f>arithmetic_underlying_cor_CSD__2[[#This Row],[p1]]*arithmetic_underlying_cor_CSD__2[[#This Row],[p2]]</f>
        <v>1.3421629525111992E-5</v>
      </c>
      <c r="L1571" s="1">
        <v>1570</v>
      </c>
      <c r="M1571" s="1">
        <f>(arithmetic_underlying_cor_CSD__2[[#This Row],[Rank]]/9906756)*0.05</f>
        <v>7.9238854777487197E-6</v>
      </c>
      <c r="N1571" s="1">
        <f>IF(arithmetic_underlying_cor_CSD__2[[#This Row],[p1p2]]&lt;arithmetic_underlying_cor_CSD__2[[#This Row],[Benjamini]],1,0)</f>
        <v>0</v>
      </c>
    </row>
    <row r="1572" spans="1:14" x14ac:dyDescent="0.35">
      <c r="A1572" s="1" t="s">
        <v>467</v>
      </c>
      <c r="B1572" s="1" t="s">
        <v>211</v>
      </c>
      <c r="C1572" s="1">
        <v>-0.23425231510799999</v>
      </c>
      <c r="D1572" s="1">
        <v>0.212640865672</v>
      </c>
      <c r="E1572" s="1" t="s">
        <v>32</v>
      </c>
      <c r="F1572" s="1">
        <v>0.212640865672</v>
      </c>
      <c r="G1572" s="1">
        <f>ABS(arithmetic_underlying_cor_CSD__2[[#This Row],[rho_BP]])*SQRT(139-2)/SQRT(1-ABS(arithmetic_underlying_cor_CSD__2[[#This Row],[rho_BP]])^2)</f>
        <v>2.8203262772970334</v>
      </c>
      <c r="H1572" s="1">
        <f>ABS(arithmetic_underlying_cor_CSD__2[[#This Row],[rho_ctrl]])*SQRT(201-2)/SQRT(1-ABS(arithmetic_underlying_cor_CSD__2[[#This Row],[rho_ctrl]])^2)</f>
        <v>3.0698753021774317</v>
      </c>
      <c r="I1572" s="1">
        <f xml:space="preserve"> _xlfn.T.DIST.2T(arithmetic_underlying_cor_CSD__2[[#This Row],[t1]],139-2)</f>
        <v>5.5102868014513849E-3</v>
      </c>
      <c r="J1572" s="1">
        <f xml:space="preserve"> _xlfn.T.DIST.2T(arithmetic_underlying_cor_CSD__2[[#This Row],[t2]],201-2)</f>
        <v>2.4403717245201299E-3</v>
      </c>
      <c r="K1572" s="1">
        <f>arithmetic_underlying_cor_CSD__2[[#This Row],[p1]]*arithmetic_underlying_cor_CSD__2[[#This Row],[p2]]</f>
        <v>1.3447148104258426E-5</v>
      </c>
      <c r="L1572" s="1">
        <v>1571</v>
      </c>
      <c r="M1572" s="1">
        <f>(arithmetic_underlying_cor_CSD__2[[#This Row],[Rank]]/9906756)*0.05</f>
        <v>7.9289325385625727E-6</v>
      </c>
      <c r="N1572" s="1">
        <f>IF(arithmetic_underlying_cor_CSD__2[[#This Row],[p1p2]]&lt;arithmetic_underlying_cor_CSD__2[[#This Row],[Benjamini]],1,0)</f>
        <v>0</v>
      </c>
    </row>
    <row r="1573" spans="1:14" x14ac:dyDescent="0.35">
      <c r="A1573" s="1" t="s">
        <v>211</v>
      </c>
      <c r="B1573" s="1" t="s">
        <v>467</v>
      </c>
      <c r="C1573" s="1">
        <v>-0.23425231510799999</v>
      </c>
      <c r="D1573" s="1">
        <v>0.212640865672</v>
      </c>
      <c r="E1573" s="1" t="s">
        <v>32</v>
      </c>
      <c r="F1573" s="1">
        <v>0.212640865672</v>
      </c>
      <c r="G1573" s="1">
        <f>ABS(arithmetic_underlying_cor_CSD__2[[#This Row],[rho_BP]])*SQRT(139-2)/SQRT(1-ABS(arithmetic_underlying_cor_CSD__2[[#This Row],[rho_BP]])^2)</f>
        <v>2.8203262772970334</v>
      </c>
      <c r="H1573" s="1">
        <f>ABS(arithmetic_underlying_cor_CSD__2[[#This Row],[rho_ctrl]])*SQRT(201-2)/SQRT(1-ABS(arithmetic_underlying_cor_CSD__2[[#This Row],[rho_ctrl]])^2)</f>
        <v>3.0698753021774317</v>
      </c>
      <c r="I1573" s="1">
        <f xml:space="preserve"> _xlfn.T.DIST.2T(arithmetic_underlying_cor_CSD__2[[#This Row],[t1]],139-2)</f>
        <v>5.5102868014513849E-3</v>
      </c>
      <c r="J1573" s="1">
        <f xml:space="preserve"> _xlfn.T.DIST.2T(arithmetic_underlying_cor_CSD__2[[#This Row],[t2]],201-2)</f>
        <v>2.4403717245201299E-3</v>
      </c>
      <c r="K1573" s="1">
        <f>arithmetic_underlying_cor_CSD__2[[#This Row],[p1]]*arithmetic_underlying_cor_CSD__2[[#This Row],[p2]]</f>
        <v>1.3447148104258426E-5</v>
      </c>
      <c r="L1573" s="1">
        <v>1572</v>
      </c>
      <c r="M1573" s="1">
        <f>(arithmetic_underlying_cor_CSD__2[[#This Row],[Rank]]/9906756)*0.05</f>
        <v>7.9339795993764257E-6</v>
      </c>
      <c r="N1573" s="1">
        <f>IF(arithmetic_underlying_cor_CSD__2[[#This Row],[p1p2]]&lt;arithmetic_underlying_cor_CSD__2[[#This Row],[Benjamini]],1,0)</f>
        <v>0</v>
      </c>
    </row>
    <row r="1574" spans="1:14" x14ac:dyDescent="0.35">
      <c r="A1574" s="1" t="s">
        <v>679</v>
      </c>
      <c r="B1574" s="1" t="s">
        <v>680</v>
      </c>
      <c r="C1574" s="1">
        <v>0.24182058489200001</v>
      </c>
      <c r="D1574" s="1">
        <v>-0.20612119204000001</v>
      </c>
      <c r="E1574" s="1" t="s">
        <v>32</v>
      </c>
      <c r="F1574" s="1">
        <v>-0.20612119204000001</v>
      </c>
      <c r="G1574" s="1">
        <f>ABS(arithmetic_underlying_cor_CSD__2[[#This Row],[rho_BP]])*SQRT(139-2)/SQRT(1-ABS(arithmetic_underlying_cor_CSD__2[[#This Row],[rho_BP]])^2)</f>
        <v>2.9170114178635234</v>
      </c>
      <c r="H1574" s="1">
        <f>ABS(arithmetic_underlying_cor_CSD__2[[#This Row],[rho_ctrl]])*SQRT(201-2)/SQRT(1-ABS(arithmetic_underlying_cor_CSD__2[[#This Row],[rho_ctrl]])^2)</f>
        <v>2.9715059556222676</v>
      </c>
      <c r="I1574" s="1">
        <f xml:space="preserve"> _xlfn.T.DIST.2T(arithmetic_underlying_cor_CSD__2[[#This Row],[t1]],139-2)</f>
        <v>4.1311575564528594E-3</v>
      </c>
      <c r="J1574" s="1">
        <f xml:space="preserve"> _xlfn.T.DIST.2T(arithmetic_underlying_cor_CSD__2[[#This Row],[t2]],201-2)</f>
        <v>3.3286451073133915E-3</v>
      </c>
      <c r="K1574" s="1">
        <f>arithmetic_underlying_cor_CSD__2[[#This Row],[p1]]*arithmetic_underlying_cor_CSD__2[[#This Row],[p2]]</f>
        <v>1.3751157387827556E-5</v>
      </c>
      <c r="L1574" s="1">
        <v>1573</v>
      </c>
      <c r="M1574" s="1">
        <f>(arithmetic_underlying_cor_CSD__2[[#This Row],[Rank]]/9906756)*0.05</f>
        <v>7.9390266601902786E-6</v>
      </c>
      <c r="N1574" s="1">
        <f>IF(arithmetic_underlying_cor_CSD__2[[#This Row],[p1p2]]&lt;arithmetic_underlying_cor_CSD__2[[#This Row],[Benjamini]],1,0)</f>
        <v>0</v>
      </c>
    </row>
    <row r="1575" spans="1:14" x14ac:dyDescent="0.35">
      <c r="A1575" s="1" t="s">
        <v>680</v>
      </c>
      <c r="B1575" s="1" t="s">
        <v>679</v>
      </c>
      <c r="C1575" s="1">
        <v>0.24182058489200001</v>
      </c>
      <c r="D1575" s="1">
        <v>-0.20612119204000001</v>
      </c>
      <c r="E1575" s="1" t="s">
        <v>32</v>
      </c>
      <c r="F1575" s="1">
        <v>-0.20612119204000001</v>
      </c>
      <c r="G1575" s="1">
        <f>ABS(arithmetic_underlying_cor_CSD__2[[#This Row],[rho_BP]])*SQRT(139-2)/SQRT(1-ABS(arithmetic_underlying_cor_CSD__2[[#This Row],[rho_BP]])^2)</f>
        <v>2.9170114178635234</v>
      </c>
      <c r="H1575" s="1">
        <f>ABS(arithmetic_underlying_cor_CSD__2[[#This Row],[rho_ctrl]])*SQRT(201-2)/SQRT(1-ABS(arithmetic_underlying_cor_CSD__2[[#This Row],[rho_ctrl]])^2)</f>
        <v>2.9715059556222676</v>
      </c>
      <c r="I1575" s="1">
        <f xml:space="preserve"> _xlfn.T.DIST.2T(arithmetic_underlying_cor_CSD__2[[#This Row],[t1]],139-2)</f>
        <v>4.1311575564528594E-3</v>
      </c>
      <c r="J1575" s="1">
        <f xml:space="preserve"> _xlfn.T.DIST.2T(arithmetic_underlying_cor_CSD__2[[#This Row],[t2]],201-2)</f>
        <v>3.3286451073133915E-3</v>
      </c>
      <c r="K1575" s="1">
        <f>arithmetic_underlying_cor_CSD__2[[#This Row],[p1]]*arithmetic_underlying_cor_CSD__2[[#This Row],[p2]]</f>
        <v>1.3751157387827556E-5</v>
      </c>
      <c r="L1575" s="1">
        <v>1574</v>
      </c>
      <c r="M1575" s="1">
        <f>(arithmetic_underlying_cor_CSD__2[[#This Row],[Rank]]/9906756)*0.05</f>
        <v>7.9440737210041316E-6</v>
      </c>
      <c r="N1575" s="1">
        <f>IF(arithmetic_underlying_cor_CSD__2[[#This Row],[p1p2]]&lt;arithmetic_underlying_cor_CSD__2[[#This Row],[Benjamini]],1,0)</f>
        <v>0</v>
      </c>
    </row>
    <row r="1576" spans="1:14" x14ac:dyDescent="0.35">
      <c r="A1576" s="1" t="s">
        <v>445</v>
      </c>
      <c r="B1576" s="1" t="s">
        <v>166</v>
      </c>
      <c r="C1576" s="1">
        <v>0.20329879870500001</v>
      </c>
      <c r="D1576" s="1">
        <v>-0.233667153234</v>
      </c>
      <c r="E1576" s="1" t="s">
        <v>32</v>
      </c>
      <c r="F1576" s="1">
        <v>0.20329879870500001</v>
      </c>
      <c r="G1576" s="1">
        <f>ABS(arithmetic_underlying_cor_CSD__2[[#This Row],[rho_BP]])*SQRT(139-2)/SQRT(1-ABS(arithmetic_underlying_cor_CSD__2[[#This Row],[rho_BP]])^2)</f>
        <v>2.4303040935151894</v>
      </c>
      <c r="H1576" s="1">
        <f>ABS(arithmetic_underlying_cor_CSD__2[[#This Row],[rho_ctrl]])*SQRT(201-2)/SQRT(1-ABS(arithmetic_underlying_cor_CSD__2[[#This Row],[rho_ctrl]])^2)</f>
        <v>3.3901310328205914</v>
      </c>
      <c r="I1576" s="1">
        <f xml:space="preserve"> _xlfn.T.DIST.2T(arithmetic_underlying_cor_CSD__2[[#This Row],[t1]],139-2)</f>
        <v>1.6380029833910494E-2</v>
      </c>
      <c r="J1576" s="1">
        <f xml:space="preserve"> _xlfn.T.DIST.2T(arithmetic_underlying_cor_CSD__2[[#This Row],[t2]],201-2)</f>
        <v>8.4238073700767396E-4</v>
      </c>
      <c r="K1576" s="1">
        <f>arithmetic_underlying_cor_CSD__2[[#This Row],[p1]]*arithmetic_underlying_cor_CSD__2[[#This Row],[p2]]</f>
        <v>1.3798221603697209E-5</v>
      </c>
      <c r="L1576" s="1">
        <v>1575</v>
      </c>
      <c r="M1576" s="1">
        <f>(arithmetic_underlying_cor_CSD__2[[#This Row],[Rank]]/9906756)*0.05</f>
        <v>7.9491207818179845E-6</v>
      </c>
      <c r="N1576" s="1">
        <f>IF(arithmetic_underlying_cor_CSD__2[[#This Row],[p1p2]]&lt;arithmetic_underlying_cor_CSD__2[[#This Row],[Benjamini]],1,0)</f>
        <v>0</v>
      </c>
    </row>
    <row r="1577" spans="1:14" x14ac:dyDescent="0.35">
      <c r="A1577" s="1" t="s">
        <v>166</v>
      </c>
      <c r="B1577" s="1" t="s">
        <v>445</v>
      </c>
      <c r="C1577" s="1">
        <v>0.20329879870500001</v>
      </c>
      <c r="D1577" s="1">
        <v>-0.233667153234</v>
      </c>
      <c r="E1577" s="1" t="s">
        <v>32</v>
      </c>
      <c r="F1577" s="1">
        <v>0.20329879870500001</v>
      </c>
      <c r="G1577" s="1">
        <f>ABS(arithmetic_underlying_cor_CSD__2[[#This Row],[rho_BP]])*SQRT(139-2)/SQRT(1-ABS(arithmetic_underlying_cor_CSD__2[[#This Row],[rho_BP]])^2)</f>
        <v>2.4303040935151894</v>
      </c>
      <c r="H1577" s="1">
        <f>ABS(arithmetic_underlying_cor_CSD__2[[#This Row],[rho_ctrl]])*SQRT(201-2)/SQRT(1-ABS(arithmetic_underlying_cor_CSD__2[[#This Row],[rho_ctrl]])^2)</f>
        <v>3.3901310328205914</v>
      </c>
      <c r="I1577" s="1">
        <f xml:space="preserve"> _xlfn.T.DIST.2T(arithmetic_underlying_cor_CSD__2[[#This Row],[t1]],139-2)</f>
        <v>1.6380029833910494E-2</v>
      </c>
      <c r="J1577" s="1">
        <f xml:space="preserve"> _xlfn.T.DIST.2T(arithmetic_underlying_cor_CSD__2[[#This Row],[t2]],201-2)</f>
        <v>8.4238073700767396E-4</v>
      </c>
      <c r="K1577" s="1">
        <f>arithmetic_underlying_cor_CSD__2[[#This Row],[p1]]*arithmetic_underlying_cor_CSD__2[[#This Row],[p2]]</f>
        <v>1.3798221603697209E-5</v>
      </c>
      <c r="L1577" s="1">
        <v>1576</v>
      </c>
      <c r="M1577" s="1">
        <f>(arithmetic_underlying_cor_CSD__2[[#This Row],[Rank]]/9906756)*0.05</f>
        <v>7.9541678426318375E-6</v>
      </c>
      <c r="N1577" s="1">
        <f>IF(arithmetic_underlying_cor_CSD__2[[#This Row],[p1p2]]&lt;arithmetic_underlying_cor_CSD__2[[#This Row],[Benjamini]],1,0)</f>
        <v>0</v>
      </c>
    </row>
    <row r="1578" spans="1:14" x14ac:dyDescent="0.35">
      <c r="A1578" s="1" t="s">
        <v>409</v>
      </c>
      <c r="B1578" s="1" t="s">
        <v>410</v>
      </c>
      <c r="C1578" s="1">
        <v>-0.22987685036</v>
      </c>
      <c r="D1578" s="1">
        <v>0.215236189055</v>
      </c>
      <c r="E1578" s="1" t="s">
        <v>32</v>
      </c>
      <c r="F1578" s="1">
        <v>0.215236189055</v>
      </c>
      <c r="G1578" s="1">
        <f>ABS(arithmetic_underlying_cor_CSD__2[[#This Row],[rho_BP]])*SQRT(139-2)/SQRT(1-ABS(arithmetic_underlying_cor_CSD__2[[#This Row],[rho_BP]])^2)</f>
        <v>2.7646783968737587</v>
      </c>
      <c r="H1578" s="1">
        <f>ABS(arithmetic_underlying_cor_CSD__2[[#This Row],[rho_ctrl]])*SQRT(201-2)/SQRT(1-ABS(arithmetic_underlying_cor_CSD__2[[#This Row],[rho_ctrl]])^2)</f>
        <v>3.1091523361491662</v>
      </c>
      <c r="I1578" s="1">
        <f xml:space="preserve"> _xlfn.T.DIST.2T(arithmetic_underlying_cor_CSD__2[[#This Row],[t1]],139-2)</f>
        <v>6.4831085251352569E-3</v>
      </c>
      <c r="J1578" s="1">
        <f xml:space="preserve"> _xlfn.T.DIST.2T(arithmetic_underlying_cor_CSD__2[[#This Row],[t2]],201-2)</f>
        <v>2.1512615306524666E-3</v>
      </c>
      <c r="K1578" s="1">
        <f>arithmetic_underlying_cor_CSD__2[[#This Row],[p1]]*arithmetic_underlying_cor_CSD__2[[#This Row],[p2]]</f>
        <v>1.3946861969168529E-5</v>
      </c>
      <c r="L1578" s="1">
        <v>1577</v>
      </c>
      <c r="M1578" s="1">
        <f>(arithmetic_underlying_cor_CSD__2[[#This Row],[Rank]]/9906756)*0.05</f>
        <v>7.9592149034456887E-6</v>
      </c>
      <c r="N1578" s="1">
        <f>IF(arithmetic_underlying_cor_CSD__2[[#This Row],[p1p2]]&lt;arithmetic_underlying_cor_CSD__2[[#This Row],[Benjamini]],1,0)</f>
        <v>0</v>
      </c>
    </row>
    <row r="1579" spans="1:14" x14ac:dyDescent="0.35">
      <c r="A1579" s="1" t="s">
        <v>410</v>
      </c>
      <c r="B1579" s="1" t="s">
        <v>409</v>
      </c>
      <c r="C1579" s="1">
        <v>-0.22987685036</v>
      </c>
      <c r="D1579" s="1">
        <v>0.215236189055</v>
      </c>
      <c r="E1579" s="1" t="s">
        <v>32</v>
      </c>
      <c r="F1579" s="1">
        <v>0.215236189055</v>
      </c>
      <c r="G1579" s="1">
        <f>ABS(arithmetic_underlying_cor_CSD__2[[#This Row],[rho_BP]])*SQRT(139-2)/SQRT(1-ABS(arithmetic_underlying_cor_CSD__2[[#This Row],[rho_BP]])^2)</f>
        <v>2.7646783968737587</v>
      </c>
      <c r="H1579" s="1">
        <f>ABS(arithmetic_underlying_cor_CSD__2[[#This Row],[rho_ctrl]])*SQRT(201-2)/SQRT(1-ABS(arithmetic_underlying_cor_CSD__2[[#This Row],[rho_ctrl]])^2)</f>
        <v>3.1091523361491662</v>
      </c>
      <c r="I1579" s="1">
        <f xml:space="preserve"> _xlfn.T.DIST.2T(arithmetic_underlying_cor_CSD__2[[#This Row],[t1]],139-2)</f>
        <v>6.4831085251352569E-3</v>
      </c>
      <c r="J1579" s="1">
        <f xml:space="preserve"> _xlfn.T.DIST.2T(arithmetic_underlying_cor_CSD__2[[#This Row],[t2]],201-2)</f>
        <v>2.1512615306524666E-3</v>
      </c>
      <c r="K1579" s="1">
        <f>arithmetic_underlying_cor_CSD__2[[#This Row],[p1]]*arithmetic_underlying_cor_CSD__2[[#This Row],[p2]]</f>
        <v>1.3946861969168529E-5</v>
      </c>
      <c r="L1579" s="1">
        <v>1578</v>
      </c>
      <c r="M1579" s="1">
        <f>(arithmetic_underlying_cor_CSD__2[[#This Row],[Rank]]/9906756)*0.05</f>
        <v>7.9642619642595417E-6</v>
      </c>
      <c r="N1579" s="1">
        <f>IF(arithmetic_underlying_cor_CSD__2[[#This Row],[p1p2]]&lt;arithmetic_underlying_cor_CSD__2[[#This Row],[Benjamini]],1,0)</f>
        <v>0</v>
      </c>
    </row>
    <row r="1580" spans="1:14" x14ac:dyDescent="0.35">
      <c r="A1580" s="1" t="s">
        <v>526</v>
      </c>
      <c r="B1580" s="1" t="s">
        <v>527</v>
      </c>
      <c r="C1580" s="1">
        <v>-0.210985333813</v>
      </c>
      <c r="D1580" s="1">
        <v>0.22836665174099999</v>
      </c>
      <c r="E1580" s="1" t="s">
        <v>32</v>
      </c>
      <c r="F1580" s="1">
        <v>-0.210985333813</v>
      </c>
      <c r="G1580" s="1">
        <f>ABS(arithmetic_underlying_cor_CSD__2[[#This Row],[rho_BP]])*SQRT(139-2)/SQRT(1-ABS(arithmetic_underlying_cor_CSD__2[[#This Row],[rho_BP]])^2)</f>
        <v>2.526391032875392</v>
      </c>
      <c r="H1580" s="1">
        <f>ABS(arithmetic_underlying_cor_CSD__2[[#This Row],[rho_ctrl]])*SQRT(201-2)/SQRT(1-ABS(arithmetic_underlying_cor_CSD__2[[#This Row],[rho_ctrl]])^2)</f>
        <v>3.3089463029996784</v>
      </c>
      <c r="I1580" s="1">
        <f xml:space="preserve"> _xlfn.T.DIST.2T(arithmetic_underlying_cor_CSD__2[[#This Row],[t1]],139-2)</f>
        <v>1.2661553085191271E-2</v>
      </c>
      <c r="J1580" s="1">
        <f xml:space="preserve"> _xlfn.T.DIST.2T(arithmetic_underlying_cor_CSD__2[[#This Row],[t2]],201-2)</f>
        <v>1.1115368404996907E-3</v>
      </c>
      <c r="K1580" s="1">
        <f>arithmetic_underlying_cor_CSD__2[[#This Row],[p1]]*arithmetic_underlying_cor_CSD__2[[#This Row],[p2]]</f>
        <v>1.4073782712132616E-5</v>
      </c>
      <c r="L1580" s="1">
        <v>1579</v>
      </c>
      <c r="M1580" s="1">
        <f>(arithmetic_underlying_cor_CSD__2[[#This Row],[Rank]]/9906756)*0.05</f>
        <v>7.9693090250733947E-6</v>
      </c>
      <c r="N1580" s="1">
        <f>IF(arithmetic_underlying_cor_CSD__2[[#This Row],[p1p2]]&lt;arithmetic_underlying_cor_CSD__2[[#This Row],[Benjamini]],1,0)</f>
        <v>0</v>
      </c>
    </row>
    <row r="1581" spans="1:14" x14ac:dyDescent="0.35">
      <c r="A1581" s="1" t="s">
        <v>527</v>
      </c>
      <c r="B1581" s="1" t="s">
        <v>526</v>
      </c>
      <c r="C1581" s="1">
        <v>-0.210985333813</v>
      </c>
      <c r="D1581" s="1">
        <v>0.22836665174099999</v>
      </c>
      <c r="E1581" s="1" t="s">
        <v>32</v>
      </c>
      <c r="F1581" s="1">
        <v>-0.210985333813</v>
      </c>
      <c r="G1581" s="1">
        <f>ABS(arithmetic_underlying_cor_CSD__2[[#This Row],[rho_BP]])*SQRT(139-2)/SQRT(1-ABS(arithmetic_underlying_cor_CSD__2[[#This Row],[rho_BP]])^2)</f>
        <v>2.526391032875392</v>
      </c>
      <c r="H1581" s="1">
        <f>ABS(arithmetic_underlying_cor_CSD__2[[#This Row],[rho_ctrl]])*SQRT(201-2)/SQRT(1-ABS(arithmetic_underlying_cor_CSD__2[[#This Row],[rho_ctrl]])^2)</f>
        <v>3.3089463029996784</v>
      </c>
      <c r="I1581" s="1">
        <f xml:space="preserve"> _xlfn.T.DIST.2T(arithmetic_underlying_cor_CSD__2[[#This Row],[t1]],139-2)</f>
        <v>1.2661553085191271E-2</v>
      </c>
      <c r="J1581" s="1">
        <f xml:space="preserve"> _xlfn.T.DIST.2T(arithmetic_underlying_cor_CSD__2[[#This Row],[t2]],201-2)</f>
        <v>1.1115368404996907E-3</v>
      </c>
      <c r="K1581" s="1">
        <f>arithmetic_underlying_cor_CSD__2[[#This Row],[p1]]*arithmetic_underlying_cor_CSD__2[[#This Row],[p2]]</f>
        <v>1.4073782712132616E-5</v>
      </c>
      <c r="L1581" s="1">
        <v>1580</v>
      </c>
      <c r="M1581" s="1">
        <f>(arithmetic_underlying_cor_CSD__2[[#This Row],[Rank]]/9906756)*0.05</f>
        <v>7.9743560858872476E-6</v>
      </c>
      <c r="N1581" s="1">
        <f>IF(arithmetic_underlying_cor_CSD__2[[#This Row],[p1p2]]&lt;arithmetic_underlying_cor_CSD__2[[#This Row],[Benjamini]],1,0)</f>
        <v>0</v>
      </c>
    </row>
    <row r="1582" spans="1:14" x14ac:dyDescent="0.35">
      <c r="A1582" s="1" t="s">
        <v>608</v>
      </c>
      <c r="B1582" s="1" t="s">
        <v>609</v>
      </c>
      <c r="C1582" s="1">
        <v>-0.22753134676299999</v>
      </c>
      <c r="D1582" s="1">
        <v>0.21673833830799999</v>
      </c>
      <c r="E1582" s="1" t="s">
        <v>32</v>
      </c>
      <c r="F1582" s="1">
        <v>0.21673833830799999</v>
      </c>
      <c r="G1582" s="1">
        <f>ABS(arithmetic_underlying_cor_CSD__2[[#This Row],[rho_BP]])*SQRT(139-2)/SQRT(1-ABS(arithmetic_underlying_cor_CSD__2[[#This Row],[rho_BP]])^2)</f>
        <v>2.7349210441264731</v>
      </c>
      <c r="H1582" s="1">
        <f>ABS(arithmetic_underlying_cor_CSD__2[[#This Row],[rho_ctrl]])*SQRT(201-2)/SQRT(1-ABS(arithmetic_underlying_cor_CSD__2[[#This Row],[rho_ctrl]])^2)</f>
        <v>3.131917017113766</v>
      </c>
      <c r="I1582" s="1">
        <f xml:space="preserve"> _xlfn.T.DIST.2T(arithmetic_underlying_cor_CSD__2[[#This Row],[t1]],139-2)</f>
        <v>7.0651395926818027E-3</v>
      </c>
      <c r="J1582" s="1">
        <f xml:space="preserve"> _xlfn.T.DIST.2T(arithmetic_underlying_cor_CSD__2[[#This Row],[t2]],201-2)</f>
        <v>1.9985252025677487E-3</v>
      </c>
      <c r="K1582" s="1">
        <f>arithmetic_underlying_cor_CSD__2[[#This Row],[p1]]*arithmetic_underlying_cor_CSD__2[[#This Row],[p2]]</f>
        <v>1.4119859535633822E-5</v>
      </c>
      <c r="L1582" s="1">
        <v>1581</v>
      </c>
      <c r="M1582" s="1">
        <f>(arithmetic_underlying_cor_CSD__2[[#This Row],[Rank]]/9906756)*0.05</f>
        <v>7.9794031467010989E-6</v>
      </c>
      <c r="N1582" s="1">
        <f>IF(arithmetic_underlying_cor_CSD__2[[#This Row],[p1p2]]&lt;arithmetic_underlying_cor_CSD__2[[#This Row],[Benjamini]],1,0)</f>
        <v>0</v>
      </c>
    </row>
    <row r="1583" spans="1:14" x14ac:dyDescent="0.35">
      <c r="A1583" s="1" t="s">
        <v>609</v>
      </c>
      <c r="B1583" s="1" t="s">
        <v>608</v>
      </c>
      <c r="C1583" s="1">
        <v>-0.22753134676299999</v>
      </c>
      <c r="D1583" s="1">
        <v>0.21673833830799999</v>
      </c>
      <c r="E1583" s="1" t="s">
        <v>32</v>
      </c>
      <c r="F1583" s="1">
        <v>0.21673833830799999</v>
      </c>
      <c r="G1583" s="1">
        <f>ABS(arithmetic_underlying_cor_CSD__2[[#This Row],[rho_BP]])*SQRT(139-2)/SQRT(1-ABS(arithmetic_underlying_cor_CSD__2[[#This Row],[rho_BP]])^2)</f>
        <v>2.7349210441264731</v>
      </c>
      <c r="H1583" s="1">
        <f>ABS(arithmetic_underlying_cor_CSD__2[[#This Row],[rho_ctrl]])*SQRT(201-2)/SQRT(1-ABS(arithmetic_underlying_cor_CSD__2[[#This Row],[rho_ctrl]])^2)</f>
        <v>3.131917017113766</v>
      </c>
      <c r="I1583" s="1">
        <f xml:space="preserve"> _xlfn.T.DIST.2T(arithmetic_underlying_cor_CSD__2[[#This Row],[t1]],139-2)</f>
        <v>7.0651395926818027E-3</v>
      </c>
      <c r="J1583" s="1">
        <f xml:space="preserve"> _xlfn.T.DIST.2T(arithmetic_underlying_cor_CSD__2[[#This Row],[t2]],201-2)</f>
        <v>1.9985252025677487E-3</v>
      </c>
      <c r="K1583" s="1">
        <f>arithmetic_underlying_cor_CSD__2[[#This Row],[p1]]*arithmetic_underlying_cor_CSD__2[[#This Row],[p2]]</f>
        <v>1.4119859535633822E-5</v>
      </c>
      <c r="L1583" s="1">
        <v>1582</v>
      </c>
      <c r="M1583" s="1">
        <f>(arithmetic_underlying_cor_CSD__2[[#This Row],[Rank]]/9906756)*0.05</f>
        <v>7.9844502075149535E-6</v>
      </c>
      <c r="N1583" s="1">
        <f>IF(arithmetic_underlying_cor_CSD__2[[#This Row],[p1p2]]&lt;arithmetic_underlying_cor_CSD__2[[#This Row],[Benjamini]],1,0)</f>
        <v>0</v>
      </c>
    </row>
    <row r="1584" spans="1:14" x14ac:dyDescent="0.35">
      <c r="A1584" s="1" t="s">
        <v>671</v>
      </c>
      <c r="B1584" s="1" t="s">
        <v>141</v>
      </c>
      <c r="C1584" s="1">
        <v>0.220063384173</v>
      </c>
      <c r="D1584" s="1">
        <v>-0.22159017462700001</v>
      </c>
      <c r="E1584" s="1" t="s">
        <v>32</v>
      </c>
      <c r="F1584" s="1">
        <v>0.220063384173</v>
      </c>
      <c r="G1584" s="1">
        <f>ABS(arithmetic_underlying_cor_CSD__2[[#This Row],[rho_BP]])*SQRT(139-2)/SQRT(1-ABS(arithmetic_underlying_cor_CSD__2[[#This Row],[rho_BP]])^2)</f>
        <v>2.6405063685332175</v>
      </c>
      <c r="H1584" s="1">
        <f>ABS(arithmetic_underlying_cor_CSD__2[[#This Row],[rho_ctrl]])*SQRT(201-2)/SQRT(1-ABS(arithmetic_underlying_cor_CSD__2[[#This Row],[rho_ctrl]])^2)</f>
        <v>3.2056058198059802</v>
      </c>
      <c r="I1584" s="1">
        <f xml:space="preserve"> _xlfn.T.DIST.2T(arithmetic_underlying_cor_CSD__2[[#This Row],[t1]],139-2)</f>
        <v>9.2392614326800293E-3</v>
      </c>
      <c r="J1584" s="1">
        <f xml:space="preserve"> _xlfn.T.DIST.2T(arithmetic_underlying_cor_CSD__2[[#This Row],[t2]],201-2)</f>
        <v>1.5702098374392158E-3</v>
      </c>
      <c r="K1584" s="1">
        <f>arithmetic_underlying_cor_CSD__2[[#This Row],[p1]]*arithmetic_underlying_cor_CSD__2[[#This Row],[p2]]</f>
        <v>1.4507579192266925E-5</v>
      </c>
      <c r="L1584" s="1">
        <v>1583</v>
      </c>
      <c r="M1584" s="1">
        <f>(arithmetic_underlying_cor_CSD__2[[#This Row],[Rank]]/9906756)*0.05</f>
        <v>7.9894972683288048E-6</v>
      </c>
      <c r="N1584" s="1">
        <f>IF(arithmetic_underlying_cor_CSD__2[[#This Row],[p1p2]]&lt;arithmetic_underlying_cor_CSD__2[[#This Row],[Benjamini]],1,0)</f>
        <v>0</v>
      </c>
    </row>
    <row r="1585" spans="1:14" x14ac:dyDescent="0.35">
      <c r="A1585" s="1" t="s">
        <v>141</v>
      </c>
      <c r="B1585" s="1" t="s">
        <v>671</v>
      </c>
      <c r="C1585" s="1">
        <v>0.220063384173</v>
      </c>
      <c r="D1585" s="1">
        <v>-0.22159017462700001</v>
      </c>
      <c r="E1585" s="1" t="s">
        <v>32</v>
      </c>
      <c r="F1585" s="1">
        <v>0.220063384173</v>
      </c>
      <c r="G1585" s="1">
        <f>ABS(arithmetic_underlying_cor_CSD__2[[#This Row],[rho_BP]])*SQRT(139-2)/SQRT(1-ABS(arithmetic_underlying_cor_CSD__2[[#This Row],[rho_BP]])^2)</f>
        <v>2.6405063685332175</v>
      </c>
      <c r="H1585" s="1">
        <f>ABS(arithmetic_underlying_cor_CSD__2[[#This Row],[rho_ctrl]])*SQRT(201-2)/SQRT(1-ABS(arithmetic_underlying_cor_CSD__2[[#This Row],[rho_ctrl]])^2)</f>
        <v>3.2056058198059802</v>
      </c>
      <c r="I1585" s="1">
        <f xml:space="preserve"> _xlfn.T.DIST.2T(arithmetic_underlying_cor_CSD__2[[#This Row],[t1]],139-2)</f>
        <v>9.2392614326800293E-3</v>
      </c>
      <c r="J1585" s="1">
        <f xml:space="preserve"> _xlfn.T.DIST.2T(arithmetic_underlying_cor_CSD__2[[#This Row],[t2]],201-2)</f>
        <v>1.5702098374392158E-3</v>
      </c>
      <c r="K1585" s="1">
        <f>arithmetic_underlying_cor_CSD__2[[#This Row],[p1]]*arithmetic_underlying_cor_CSD__2[[#This Row],[p2]]</f>
        <v>1.4507579192266925E-5</v>
      </c>
      <c r="L1585" s="1">
        <v>1584</v>
      </c>
      <c r="M1585" s="1">
        <f>(arithmetic_underlying_cor_CSD__2[[#This Row],[Rank]]/9906756)*0.05</f>
        <v>7.9945443291426578E-6</v>
      </c>
      <c r="N1585" s="1">
        <f>IF(arithmetic_underlying_cor_CSD__2[[#This Row],[p1p2]]&lt;arithmetic_underlying_cor_CSD__2[[#This Row],[Benjamini]],1,0)</f>
        <v>0</v>
      </c>
    </row>
    <row r="1586" spans="1:14" x14ac:dyDescent="0.35">
      <c r="A1586" s="1" t="s">
        <v>242</v>
      </c>
      <c r="B1586" s="1" t="s">
        <v>211</v>
      </c>
      <c r="C1586" s="1">
        <v>0.23074584964</v>
      </c>
      <c r="D1586" s="1">
        <v>-0.21358879572100001</v>
      </c>
      <c r="E1586" s="1" t="s">
        <v>32</v>
      </c>
      <c r="F1586" s="1">
        <v>-0.21358879572100001</v>
      </c>
      <c r="G1586" s="1">
        <f>ABS(arithmetic_underlying_cor_CSD__2[[#This Row],[rho_BP]])*SQRT(139-2)/SQRT(1-ABS(arithmetic_underlying_cor_CSD__2[[#This Row],[rho_BP]])^2)</f>
        <v>2.7757162493731204</v>
      </c>
      <c r="H1586" s="1">
        <f>ABS(arithmetic_underlying_cor_CSD__2[[#This Row],[rho_ctrl]])*SQRT(201-2)/SQRT(1-ABS(arithmetic_underlying_cor_CSD__2[[#This Row],[rho_ctrl]])^2)</f>
        <v>3.084213117545604</v>
      </c>
      <c r="I1586" s="1">
        <f xml:space="preserve"> _xlfn.T.DIST.2T(arithmetic_underlying_cor_CSD__2[[#This Row],[t1]],139-2)</f>
        <v>6.2785477087055966E-3</v>
      </c>
      <c r="J1586" s="1">
        <f xml:space="preserve"> _xlfn.T.DIST.2T(arithmetic_underlying_cor_CSD__2[[#This Row],[t2]],201-2)</f>
        <v>2.3309175353026304E-3</v>
      </c>
      <c r="K1586" s="1">
        <f>arithmetic_underlying_cor_CSD__2[[#This Row],[p1]]*arithmetic_underlying_cor_CSD__2[[#This Row],[p2]]</f>
        <v>1.4634776950456026E-5</v>
      </c>
      <c r="L1586" s="1">
        <v>1585</v>
      </c>
      <c r="M1586" s="1">
        <f>(arithmetic_underlying_cor_CSD__2[[#This Row],[Rank]]/9906756)*0.05</f>
        <v>7.9995913899565107E-6</v>
      </c>
      <c r="N1586" s="1">
        <f>IF(arithmetic_underlying_cor_CSD__2[[#This Row],[p1p2]]&lt;arithmetic_underlying_cor_CSD__2[[#This Row],[Benjamini]],1,0)</f>
        <v>0</v>
      </c>
    </row>
    <row r="1587" spans="1:14" x14ac:dyDescent="0.35">
      <c r="A1587" s="1" t="s">
        <v>211</v>
      </c>
      <c r="B1587" s="1" t="s">
        <v>242</v>
      </c>
      <c r="C1587" s="1">
        <v>0.23074584964</v>
      </c>
      <c r="D1587" s="1">
        <v>-0.21358879572100001</v>
      </c>
      <c r="E1587" s="1" t="s">
        <v>32</v>
      </c>
      <c r="F1587" s="1">
        <v>-0.21358879572100001</v>
      </c>
      <c r="G1587" s="1">
        <f>ABS(arithmetic_underlying_cor_CSD__2[[#This Row],[rho_BP]])*SQRT(139-2)/SQRT(1-ABS(arithmetic_underlying_cor_CSD__2[[#This Row],[rho_BP]])^2)</f>
        <v>2.7757162493731204</v>
      </c>
      <c r="H1587" s="1">
        <f>ABS(arithmetic_underlying_cor_CSD__2[[#This Row],[rho_ctrl]])*SQRT(201-2)/SQRT(1-ABS(arithmetic_underlying_cor_CSD__2[[#This Row],[rho_ctrl]])^2)</f>
        <v>3.084213117545604</v>
      </c>
      <c r="I1587" s="1">
        <f xml:space="preserve"> _xlfn.T.DIST.2T(arithmetic_underlying_cor_CSD__2[[#This Row],[t1]],139-2)</f>
        <v>6.2785477087055966E-3</v>
      </c>
      <c r="J1587" s="1">
        <f xml:space="preserve"> _xlfn.T.DIST.2T(arithmetic_underlying_cor_CSD__2[[#This Row],[t2]],201-2)</f>
        <v>2.3309175353026304E-3</v>
      </c>
      <c r="K1587" s="1">
        <f>arithmetic_underlying_cor_CSD__2[[#This Row],[p1]]*arithmetic_underlying_cor_CSD__2[[#This Row],[p2]]</f>
        <v>1.4634776950456026E-5</v>
      </c>
      <c r="L1587" s="1">
        <v>1586</v>
      </c>
      <c r="M1587" s="1">
        <f>(arithmetic_underlying_cor_CSD__2[[#This Row],[Rank]]/9906756)*0.05</f>
        <v>8.0046384507703637E-6</v>
      </c>
      <c r="N1587" s="1">
        <f>IF(arithmetic_underlying_cor_CSD__2[[#This Row],[p1p2]]&lt;arithmetic_underlying_cor_CSD__2[[#This Row],[Benjamini]],1,0)</f>
        <v>0</v>
      </c>
    </row>
    <row r="1588" spans="1:14" x14ac:dyDescent="0.35">
      <c r="A1588" s="1" t="s">
        <v>562</v>
      </c>
      <c r="B1588" s="1" t="s">
        <v>563</v>
      </c>
      <c r="C1588" s="1">
        <v>0.214855378993</v>
      </c>
      <c r="D1588" s="1">
        <v>-0.224349918408</v>
      </c>
      <c r="E1588" s="1" t="s">
        <v>32</v>
      </c>
      <c r="F1588" s="1">
        <v>0.214855378993</v>
      </c>
      <c r="G1588" s="1">
        <f>ABS(arithmetic_underlying_cor_CSD__2[[#This Row],[rho_BP]])*SQRT(139-2)/SQRT(1-ABS(arithmetic_underlying_cor_CSD__2[[#This Row],[rho_BP]])^2)</f>
        <v>2.5749535204325409</v>
      </c>
      <c r="H1588" s="1">
        <f>ABS(arithmetic_underlying_cor_CSD__2[[#This Row],[rho_ctrl]])*SQRT(201-2)/SQRT(1-ABS(arithmetic_underlying_cor_CSD__2[[#This Row],[rho_ctrl]])^2)</f>
        <v>3.2476315704336551</v>
      </c>
      <c r="I1588" s="1">
        <f xml:space="preserve"> _xlfn.T.DIST.2T(arithmetic_underlying_cor_CSD__2[[#This Row],[t1]],139-2)</f>
        <v>1.1086236962969898E-2</v>
      </c>
      <c r="J1588" s="1">
        <f xml:space="preserve"> _xlfn.T.DIST.2T(arithmetic_underlying_cor_CSD__2[[#This Row],[t2]],201-2)</f>
        <v>1.3657865682480388E-3</v>
      </c>
      <c r="K1588" s="1">
        <f>arithmetic_underlying_cor_CSD__2[[#This Row],[p1]]*arithmetic_underlying_cor_CSD__2[[#This Row],[p2]]</f>
        <v>1.5141433536439217E-5</v>
      </c>
      <c r="L1588" s="1">
        <v>1587</v>
      </c>
      <c r="M1588" s="1">
        <f>(arithmetic_underlying_cor_CSD__2[[#This Row],[Rank]]/9906756)*0.05</f>
        <v>8.0096855115842166E-6</v>
      </c>
      <c r="N1588" s="1">
        <f>IF(arithmetic_underlying_cor_CSD__2[[#This Row],[p1p2]]&lt;arithmetic_underlying_cor_CSD__2[[#This Row],[Benjamini]],1,0)</f>
        <v>0</v>
      </c>
    </row>
    <row r="1589" spans="1:14" x14ac:dyDescent="0.35">
      <c r="A1589" s="1" t="s">
        <v>563</v>
      </c>
      <c r="B1589" s="1" t="s">
        <v>562</v>
      </c>
      <c r="C1589" s="1">
        <v>0.214855378993</v>
      </c>
      <c r="D1589" s="1">
        <v>-0.224349918408</v>
      </c>
      <c r="E1589" s="1" t="s">
        <v>32</v>
      </c>
      <c r="F1589" s="1">
        <v>0.214855378993</v>
      </c>
      <c r="G1589" s="1">
        <f>ABS(arithmetic_underlying_cor_CSD__2[[#This Row],[rho_BP]])*SQRT(139-2)/SQRT(1-ABS(arithmetic_underlying_cor_CSD__2[[#This Row],[rho_BP]])^2)</f>
        <v>2.5749535204325409</v>
      </c>
      <c r="H1589" s="1">
        <f>ABS(arithmetic_underlying_cor_CSD__2[[#This Row],[rho_ctrl]])*SQRT(201-2)/SQRT(1-ABS(arithmetic_underlying_cor_CSD__2[[#This Row],[rho_ctrl]])^2)</f>
        <v>3.2476315704336551</v>
      </c>
      <c r="I1589" s="1">
        <f xml:space="preserve"> _xlfn.T.DIST.2T(arithmetic_underlying_cor_CSD__2[[#This Row],[t1]],139-2)</f>
        <v>1.1086236962969898E-2</v>
      </c>
      <c r="J1589" s="1">
        <f xml:space="preserve"> _xlfn.T.DIST.2T(arithmetic_underlying_cor_CSD__2[[#This Row],[t2]],201-2)</f>
        <v>1.3657865682480388E-3</v>
      </c>
      <c r="K1589" s="1">
        <f>arithmetic_underlying_cor_CSD__2[[#This Row],[p1]]*arithmetic_underlying_cor_CSD__2[[#This Row],[p2]]</f>
        <v>1.5141433536439217E-5</v>
      </c>
      <c r="L1589" s="1">
        <v>1588</v>
      </c>
      <c r="M1589" s="1">
        <f>(arithmetic_underlying_cor_CSD__2[[#This Row],[Rank]]/9906756)*0.05</f>
        <v>8.0147325723980679E-6</v>
      </c>
      <c r="N1589" s="1">
        <f>IF(arithmetic_underlying_cor_CSD__2[[#This Row],[p1p2]]&lt;arithmetic_underlying_cor_CSD__2[[#This Row],[Benjamini]],1,0)</f>
        <v>0</v>
      </c>
    </row>
    <row r="1590" spans="1:14" x14ac:dyDescent="0.35">
      <c r="A1590" s="1" t="s">
        <v>262</v>
      </c>
      <c r="B1590" s="1" t="s">
        <v>178</v>
      </c>
      <c r="C1590" s="1">
        <v>0.24072927410100001</v>
      </c>
      <c r="D1590" s="1">
        <v>-0.20494496517399999</v>
      </c>
      <c r="E1590" s="1" t="s">
        <v>32</v>
      </c>
      <c r="F1590" s="1">
        <v>-0.20494496517399999</v>
      </c>
      <c r="G1590" s="1">
        <f>ABS(arithmetic_underlying_cor_CSD__2[[#This Row],[rho_BP]])*SQRT(139-2)/SQRT(1-ABS(arithmetic_underlying_cor_CSD__2[[#This Row],[rho_BP]])^2)</f>
        <v>2.9030355046473013</v>
      </c>
      <c r="H1590" s="1">
        <f>ABS(arithmetic_underlying_cor_CSD__2[[#This Row],[rho_ctrl]])*SQRT(201-2)/SQRT(1-ABS(arithmetic_underlying_cor_CSD__2[[#This Row],[rho_ctrl]])^2)</f>
        <v>2.9538034271231615</v>
      </c>
      <c r="I1590" s="1">
        <f xml:space="preserve"> _xlfn.T.DIST.2T(arithmetic_underlying_cor_CSD__2[[#This Row],[t1]],139-2)</f>
        <v>4.3086855527448677E-3</v>
      </c>
      <c r="J1590" s="1">
        <f xml:space="preserve"> _xlfn.T.DIST.2T(arithmetic_underlying_cor_CSD__2[[#This Row],[t2]],201-2)</f>
        <v>3.5169943659262761E-3</v>
      </c>
      <c r="K1590" s="1">
        <f>arithmetic_underlying_cor_CSD__2[[#This Row],[p1]]*arithmetic_underlying_cor_CSD__2[[#This Row],[p2]]</f>
        <v>1.5153622813551643E-5</v>
      </c>
      <c r="L1590" s="1">
        <v>1589</v>
      </c>
      <c r="M1590" s="1">
        <f>(arithmetic_underlying_cor_CSD__2[[#This Row],[Rank]]/9906756)*0.05</f>
        <v>8.0197796332119225E-6</v>
      </c>
      <c r="N1590" s="1">
        <f>IF(arithmetic_underlying_cor_CSD__2[[#This Row],[p1p2]]&lt;arithmetic_underlying_cor_CSD__2[[#This Row],[Benjamini]],1,0)</f>
        <v>0</v>
      </c>
    </row>
    <row r="1591" spans="1:14" x14ac:dyDescent="0.35">
      <c r="A1591" s="1" t="s">
        <v>178</v>
      </c>
      <c r="B1591" s="1" t="s">
        <v>262</v>
      </c>
      <c r="C1591" s="1">
        <v>0.24072927410100001</v>
      </c>
      <c r="D1591" s="1">
        <v>-0.20494496517399999</v>
      </c>
      <c r="E1591" s="1" t="s">
        <v>32</v>
      </c>
      <c r="F1591" s="1">
        <v>-0.20494496517399999</v>
      </c>
      <c r="G1591" s="1">
        <f>ABS(arithmetic_underlying_cor_CSD__2[[#This Row],[rho_BP]])*SQRT(139-2)/SQRT(1-ABS(arithmetic_underlying_cor_CSD__2[[#This Row],[rho_BP]])^2)</f>
        <v>2.9030355046473013</v>
      </c>
      <c r="H1591" s="1">
        <f>ABS(arithmetic_underlying_cor_CSD__2[[#This Row],[rho_ctrl]])*SQRT(201-2)/SQRT(1-ABS(arithmetic_underlying_cor_CSD__2[[#This Row],[rho_ctrl]])^2)</f>
        <v>2.9538034271231615</v>
      </c>
      <c r="I1591" s="1">
        <f xml:space="preserve"> _xlfn.T.DIST.2T(arithmetic_underlying_cor_CSD__2[[#This Row],[t1]],139-2)</f>
        <v>4.3086855527448677E-3</v>
      </c>
      <c r="J1591" s="1">
        <f xml:space="preserve"> _xlfn.T.DIST.2T(arithmetic_underlying_cor_CSD__2[[#This Row],[t2]],201-2)</f>
        <v>3.5169943659262761E-3</v>
      </c>
      <c r="K1591" s="1">
        <f>arithmetic_underlying_cor_CSD__2[[#This Row],[p1]]*arithmetic_underlying_cor_CSD__2[[#This Row],[p2]]</f>
        <v>1.5153622813551643E-5</v>
      </c>
      <c r="L1591" s="1">
        <v>1590</v>
      </c>
      <c r="M1591" s="1">
        <f>(arithmetic_underlying_cor_CSD__2[[#This Row],[Rank]]/9906756)*0.05</f>
        <v>8.0248266940257738E-6</v>
      </c>
      <c r="N1591" s="1">
        <f>IF(arithmetic_underlying_cor_CSD__2[[#This Row],[p1p2]]&lt;arithmetic_underlying_cor_CSD__2[[#This Row],[Benjamini]],1,0)</f>
        <v>0</v>
      </c>
    </row>
    <row r="1592" spans="1:14" x14ac:dyDescent="0.35">
      <c r="A1592" s="1" t="s">
        <v>682</v>
      </c>
      <c r="B1592" s="1" t="s">
        <v>105</v>
      </c>
      <c r="C1592" s="1">
        <v>-0.20149104647499999</v>
      </c>
      <c r="D1592" s="1">
        <v>0.23301190845799999</v>
      </c>
      <c r="E1592" s="1" t="s">
        <v>32</v>
      </c>
      <c r="F1592" s="1">
        <v>-0.20149104647499999</v>
      </c>
      <c r="G1592" s="1">
        <f>ABS(arithmetic_underlying_cor_CSD__2[[#This Row],[rho_BP]])*SQRT(139-2)/SQRT(1-ABS(arithmetic_underlying_cor_CSD__2[[#This Row],[rho_BP]])^2)</f>
        <v>2.407774837585515</v>
      </c>
      <c r="H1592" s="1">
        <f>ABS(arithmetic_underlying_cor_CSD__2[[#This Row],[rho_ctrl]])*SQRT(201-2)/SQRT(1-ABS(arithmetic_underlying_cor_CSD__2[[#This Row],[rho_ctrl]])^2)</f>
        <v>3.380077896913706</v>
      </c>
      <c r="I1592" s="1">
        <f xml:space="preserve"> _xlfn.T.DIST.2T(arithmetic_underlying_cor_CSD__2[[#This Row],[t1]],139-2)</f>
        <v>1.7381299727018223E-2</v>
      </c>
      <c r="J1592" s="1">
        <f xml:space="preserve"> _xlfn.T.DIST.2T(arithmetic_underlying_cor_CSD__2[[#This Row],[t2]],201-2)</f>
        <v>8.7204849796735219E-4</v>
      </c>
      <c r="K1592" s="1">
        <f>arithmetic_underlying_cor_CSD__2[[#This Row],[p1]]*arithmetic_underlying_cor_CSD__2[[#This Row],[p2]]</f>
        <v>1.515733631966659E-5</v>
      </c>
      <c r="L1592" s="1">
        <v>1591</v>
      </c>
      <c r="M1592" s="1">
        <f>(arithmetic_underlying_cor_CSD__2[[#This Row],[Rank]]/9906756)*0.05</f>
        <v>8.0298737548396268E-6</v>
      </c>
      <c r="N1592" s="1">
        <f>IF(arithmetic_underlying_cor_CSD__2[[#This Row],[p1p2]]&lt;arithmetic_underlying_cor_CSD__2[[#This Row],[Benjamini]],1,0)</f>
        <v>0</v>
      </c>
    </row>
    <row r="1593" spans="1:14" x14ac:dyDescent="0.35">
      <c r="A1593" s="1" t="s">
        <v>105</v>
      </c>
      <c r="B1593" s="1" t="s">
        <v>682</v>
      </c>
      <c r="C1593" s="1">
        <v>-0.20149104647499999</v>
      </c>
      <c r="D1593" s="1">
        <v>0.23301190845799999</v>
      </c>
      <c r="E1593" s="1" t="s">
        <v>32</v>
      </c>
      <c r="F1593" s="1">
        <v>-0.20149104647499999</v>
      </c>
      <c r="G1593" s="1">
        <f>ABS(arithmetic_underlying_cor_CSD__2[[#This Row],[rho_BP]])*SQRT(139-2)/SQRT(1-ABS(arithmetic_underlying_cor_CSD__2[[#This Row],[rho_BP]])^2)</f>
        <v>2.407774837585515</v>
      </c>
      <c r="H1593" s="1">
        <f>ABS(arithmetic_underlying_cor_CSD__2[[#This Row],[rho_ctrl]])*SQRT(201-2)/SQRT(1-ABS(arithmetic_underlying_cor_CSD__2[[#This Row],[rho_ctrl]])^2)</f>
        <v>3.380077896913706</v>
      </c>
      <c r="I1593" s="1">
        <f xml:space="preserve"> _xlfn.T.DIST.2T(arithmetic_underlying_cor_CSD__2[[#This Row],[t1]],139-2)</f>
        <v>1.7381299727018223E-2</v>
      </c>
      <c r="J1593" s="1">
        <f xml:space="preserve"> _xlfn.T.DIST.2T(arithmetic_underlying_cor_CSD__2[[#This Row],[t2]],201-2)</f>
        <v>8.7204849796735219E-4</v>
      </c>
      <c r="K1593" s="1">
        <f>arithmetic_underlying_cor_CSD__2[[#This Row],[p1]]*arithmetic_underlying_cor_CSD__2[[#This Row],[p2]]</f>
        <v>1.515733631966659E-5</v>
      </c>
      <c r="L1593" s="1">
        <v>1592</v>
      </c>
      <c r="M1593" s="1">
        <f>(arithmetic_underlying_cor_CSD__2[[#This Row],[Rank]]/9906756)*0.05</f>
        <v>8.0349208156534797E-6</v>
      </c>
      <c r="N1593" s="1">
        <f>IF(arithmetic_underlying_cor_CSD__2[[#This Row],[p1p2]]&lt;arithmetic_underlying_cor_CSD__2[[#This Row],[Benjamini]],1,0)</f>
        <v>0</v>
      </c>
    </row>
    <row r="1594" spans="1:14" x14ac:dyDescent="0.35">
      <c r="A1594" s="1" t="s">
        <v>341</v>
      </c>
      <c r="B1594" s="1" t="s">
        <v>342</v>
      </c>
      <c r="C1594" s="1">
        <v>0.205439866763</v>
      </c>
      <c r="D1594" s="1">
        <v>-0.23042963034799999</v>
      </c>
      <c r="E1594" s="1" t="s">
        <v>32</v>
      </c>
      <c r="F1594" s="1">
        <v>0.205439866763</v>
      </c>
      <c r="G1594" s="1">
        <f>ABS(arithmetic_underlying_cor_CSD__2[[#This Row],[rho_BP]])*SQRT(139-2)/SQRT(1-ABS(arithmetic_underlying_cor_CSD__2[[#This Row],[rho_BP]])^2)</f>
        <v>2.457020882971336</v>
      </c>
      <c r="H1594" s="1">
        <f>ABS(arithmetic_underlying_cor_CSD__2[[#This Row],[rho_ctrl]])*SQRT(201-2)/SQRT(1-ABS(arithmetic_underlying_cor_CSD__2[[#This Row],[rho_ctrl]])^2)</f>
        <v>3.3405063519057436</v>
      </c>
      <c r="I1594" s="1">
        <f xml:space="preserve"> _xlfn.T.DIST.2T(arithmetic_underlying_cor_CSD__2[[#This Row],[t1]],139-2)</f>
        <v>1.5259300937014558E-2</v>
      </c>
      <c r="J1594" s="1">
        <f xml:space="preserve"> _xlfn.T.DIST.2T(arithmetic_underlying_cor_CSD__2[[#This Row],[t2]],201-2)</f>
        <v>9.9857033526840663E-4</v>
      </c>
      <c r="K1594" s="1">
        <f>arithmetic_underlying_cor_CSD__2[[#This Row],[p1]]*arithmetic_underlying_cor_CSD__2[[#This Row],[p2]]</f>
        <v>1.5237485252636138E-5</v>
      </c>
      <c r="L1594" s="1">
        <v>1593</v>
      </c>
      <c r="M1594" s="1">
        <f>(arithmetic_underlying_cor_CSD__2[[#This Row],[Rank]]/9906756)*0.05</f>
        <v>8.0399678764673327E-6</v>
      </c>
      <c r="N1594" s="1">
        <f>IF(arithmetic_underlying_cor_CSD__2[[#This Row],[p1p2]]&lt;arithmetic_underlying_cor_CSD__2[[#This Row],[Benjamini]],1,0)</f>
        <v>0</v>
      </c>
    </row>
    <row r="1595" spans="1:14" x14ac:dyDescent="0.35">
      <c r="A1595" s="1" t="s">
        <v>342</v>
      </c>
      <c r="B1595" s="1" t="s">
        <v>341</v>
      </c>
      <c r="C1595" s="1">
        <v>0.205439866763</v>
      </c>
      <c r="D1595" s="1">
        <v>-0.23042963034799999</v>
      </c>
      <c r="E1595" s="1" t="s">
        <v>32</v>
      </c>
      <c r="F1595" s="1">
        <v>0.205439866763</v>
      </c>
      <c r="G1595" s="1">
        <f>ABS(arithmetic_underlying_cor_CSD__2[[#This Row],[rho_BP]])*SQRT(139-2)/SQRT(1-ABS(arithmetic_underlying_cor_CSD__2[[#This Row],[rho_BP]])^2)</f>
        <v>2.457020882971336</v>
      </c>
      <c r="H1595" s="1">
        <f>ABS(arithmetic_underlying_cor_CSD__2[[#This Row],[rho_ctrl]])*SQRT(201-2)/SQRT(1-ABS(arithmetic_underlying_cor_CSD__2[[#This Row],[rho_ctrl]])^2)</f>
        <v>3.3405063519057436</v>
      </c>
      <c r="I1595" s="1">
        <f xml:space="preserve"> _xlfn.T.DIST.2T(arithmetic_underlying_cor_CSD__2[[#This Row],[t1]],139-2)</f>
        <v>1.5259300937014558E-2</v>
      </c>
      <c r="J1595" s="1">
        <f xml:space="preserve"> _xlfn.T.DIST.2T(arithmetic_underlying_cor_CSD__2[[#This Row],[t2]],201-2)</f>
        <v>9.9857033526840663E-4</v>
      </c>
      <c r="K1595" s="1">
        <f>arithmetic_underlying_cor_CSD__2[[#This Row],[p1]]*arithmetic_underlying_cor_CSD__2[[#This Row],[p2]]</f>
        <v>1.5237485252636138E-5</v>
      </c>
      <c r="L1595" s="1">
        <v>1594</v>
      </c>
      <c r="M1595" s="1">
        <f>(arithmetic_underlying_cor_CSD__2[[#This Row],[Rank]]/9906756)*0.05</f>
        <v>8.0450149372811856E-6</v>
      </c>
      <c r="N1595" s="1">
        <f>IF(arithmetic_underlying_cor_CSD__2[[#This Row],[p1p2]]&lt;arithmetic_underlying_cor_CSD__2[[#This Row],[Benjamini]],1,0)</f>
        <v>0</v>
      </c>
    </row>
    <row r="1596" spans="1:14" x14ac:dyDescent="0.35">
      <c r="A1596" s="1" t="s">
        <v>249</v>
      </c>
      <c r="B1596" s="1" t="s">
        <v>211</v>
      </c>
      <c r="C1596" s="1">
        <v>0.22425643884900001</v>
      </c>
      <c r="D1596" s="1">
        <v>-0.217146449751</v>
      </c>
      <c r="E1596" s="1" t="s">
        <v>32</v>
      </c>
      <c r="F1596" s="1">
        <v>-0.217146449751</v>
      </c>
      <c r="G1596" s="1">
        <f>ABS(arithmetic_underlying_cor_CSD__2[[#This Row],[rho_BP]])*SQRT(139-2)/SQRT(1-ABS(arithmetic_underlying_cor_CSD__2[[#This Row],[rho_BP]])^2)</f>
        <v>2.693456194767935</v>
      </c>
      <c r="H1596" s="1">
        <f>ABS(arithmetic_underlying_cor_CSD__2[[#This Row],[rho_ctrl]])*SQRT(201-2)/SQRT(1-ABS(arithmetic_underlying_cor_CSD__2[[#This Row],[rho_ctrl]])^2)</f>
        <v>3.1381058637778727</v>
      </c>
      <c r="I1596" s="1">
        <f xml:space="preserve"> _xlfn.T.DIST.2T(arithmetic_underlying_cor_CSD__2[[#This Row],[t1]],139-2)</f>
        <v>7.9553231720066973E-3</v>
      </c>
      <c r="J1596" s="1">
        <f xml:space="preserve"> _xlfn.T.DIST.2T(arithmetic_underlying_cor_CSD__2[[#This Row],[t2]],201-2)</f>
        <v>1.9587710177245313E-3</v>
      </c>
      <c r="K1596" s="1">
        <f>arithmetic_underlying_cor_CSD__2[[#This Row],[p1]]*arithmetic_underlying_cor_CSD__2[[#This Row],[p2]]</f>
        <v>1.5582656465959105E-5</v>
      </c>
      <c r="L1596" s="1">
        <v>1595</v>
      </c>
      <c r="M1596" s="1">
        <f>(arithmetic_underlying_cor_CSD__2[[#This Row],[Rank]]/9906756)*0.05</f>
        <v>8.0500619980950369E-6</v>
      </c>
      <c r="N1596" s="1">
        <f>IF(arithmetic_underlying_cor_CSD__2[[#This Row],[p1p2]]&lt;arithmetic_underlying_cor_CSD__2[[#This Row],[Benjamini]],1,0)</f>
        <v>0</v>
      </c>
    </row>
    <row r="1597" spans="1:14" x14ac:dyDescent="0.35">
      <c r="A1597" s="1" t="s">
        <v>211</v>
      </c>
      <c r="B1597" s="1" t="s">
        <v>249</v>
      </c>
      <c r="C1597" s="1">
        <v>0.22425643884900001</v>
      </c>
      <c r="D1597" s="1">
        <v>-0.217146449751</v>
      </c>
      <c r="E1597" s="1" t="s">
        <v>32</v>
      </c>
      <c r="F1597" s="1">
        <v>-0.217146449751</v>
      </c>
      <c r="G1597" s="1">
        <f>ABS(arithmetic_underlying_cor_CSD__2[[#This Row],[rho_BP]])*SQRT(139-2)/SQRT(1-ABS(arithmetic_underlying_cor_CSD__2[[#This Row],[rho_BP]])^2)</f>
        <v>2.693456194767935</v>
      </c>
      <c r="H1597" s="1">
        <f>ABS(arithmetic_underlying_cor_CSD__2[[#This Row],[rho_ctrl]])*SQRT(201-2)/SQRT(1-ABS(arithmetic_underlying_cor_CSD__2[[#This Row],[rho_ctrl]])^2)</f>
        <v>3.1381058637778727</v>
      </c>
      <c r="I1597" s="1">
        <f xml:space="preserve"> _xlfn.T.DIST.2T(arithmetic_underlying_cor_CSD__2[[#This Row],[t1]],139-2)</f>
        <v>7.9553231720066973E-3</v>
      </c>
      <c r="J1597" s="1">
        <f xml:space="preserve"> _xlfn.T.DIST.2T(arithmetic_underlying_cor_CSD__2[[#This Row],[t2]],201-2)</f>
        <v>1.9587710177245313E-3</v>
      </c>
      <c r="K1597" s="1">
        <f>arithmetic_underlying_cor_CSD__2[[#This Row],[p1]]*arithmetic_underlying_cor_CSD__2[[#This Row],[p2]]</f>
        <v>1.5582656465959105E-5</v>
      </c>
      <c r="L1597" s="1">
        <v>1596</v>
      </c>
      <c r="M1597" s="1">
        <f>(arithmetic_underlying_cor_CSD__2[[#This Row],[Rank]]/9906756)*0.05</f>
        <v>8.0551090589088916E-6</v>
      </c>
      <c r="N1597" s="1">
        <f>IF(arithmetic_underlying_cor_CSD__2[[#This Row],[p1p2]]&lt;arithmetic_underlying_cor_CSD__2[[#This Row],[Benjamini]],1,0)</f>
        <v>0</v>
      </c>
    </row>
    <row r="1598" spans="1:14" x14ac:dyDescent="0.35">
      <c r="A1598" s="1" t="s">
        <v>82</v>
      </c>
      <c r="B1598" s="1" t="s">
        <v>242</v>
      </c>
      <c r="C1598" s="1">
        <v>-0.21907370503599999</v>
      </c>
      <c r="D1598" s="1">
        <v>0.22040425621900001</v>
      </c>
      <c r="E1598" s="1" t="s">
        <v>32</v>
      </c>
      <c r="F1598" s="1">
        <v>-0.21907370503599999</v>
      </c>
      <c r="G1598" s="1">
        <f>ABS(arithmetic_underlying_cor_CSD__2[[#This Row],[rho_BP]])*SQRT(139-2)/SQRT(1-ABS(arithmetic_underlying_cor_CSD__2[[#This Row],[rho_BP]])^2)</f>
        <v>2.6280312896891904</v>
      </c>
      <c r="H1598" s="1">
        <f>ABS(arithmetic_underlying_cor_CSD__2[[#This Row],[rho_ctrl]])*SQRT(201-2)/SQRT(1-ABS(arithmetic_underlying_cor_CSD__2[[#This Row],[rho_ctrl]])^2)</f>
        <v>3.1875714519476857</v>
      </c>
      <c r="I1598" s="1">
        <f xml:space="preserve"> _xlfn.T.DIST.2T(arithmetic_underlying_cor_CSD__2[[#This Row],[t1]],139-2)</f>
        <v>9.567759498163346E-3</v>
      </c>
      <c r="J1598" s="1">
        <f xml:space="preserve"> _xlfn.T.DIST.2T(arithmetic_underlying_cor_CSD__2[[#This Row],[t2]],201-2)</f>
        <v>1.6663513950359559E-3</v>
      </c>
      <c r="K1598" s="1">
        <f>arithmetic_underlying_cor_CSD__2[[#This Row],[p1]]*arithmetic_underlying_cor_CSD__2[[#This Row],[p2]]</f>
        <v>1.5943249387133008E-5</v>
      </c>
      <c r="L1598" s="1">
        <v>1597</v>
      </c>
      <c r="M1598" s="1">
        <f>(arithmetic_underlying_cor_CSD__2[[#This Row],[Rank]]/9906756)*0.05</f>
        <v>8.0601561197227428E-6</v>
      </c>
      <c r="N1598" s="1">
        <f>IF(arithmetic_underlying_cor_CSD__2[[#This Row],[p1p2]]&lt;arithmetic_underlying_cor_CSD__2[[#This Row],[Benjamini]],1,0)</f>
        <v>0</v>
      </c>
    </row>
    <row r="1599" spans="1:14" x14ac:dyDescent="0.35">
      <c r="A1599" s="1" t="s">
        <v>242</v>
      </c>
      <c r="B1599" s="1" t="s">
        <v>82</v>
      </c>
      <c r="C1599" s="1">
        <v>-0.21907370503599999</v>
      </c>
      <c r="D1599" s="1">
        <v>0.22040425621900001</v>
      </c>
      <c r="E1599" s="1" t="s">
        <v>32</v>
      </c>
      <c r="F1599" s="1">
        <v>-0.21907370503599999</v>
      </c>
      <c r="G1599" s="1">
        <f>ABS(arithmetic_underlying_cor_CSD__2[[#This Row],[rho_BP]])*SQRT(139-2)/SQRT(1-ABS(arithmetic_underlying_cor_CSD__2[[#This Row],[rho_BP]])^2)</f>
        <v>2.6280312896891904</v>
      </c>
      <c r="H1599" s="1">
        <f>ABS(arithmetic_underlying_cor_CSD__2[[#This Row],[rho_ctrl]])*SQRT(201-2)/SQRT(1-ABS(arithmetic_underlying_cor_CSD__2[[#This Row],[rho_ctrl]])^2)</f>
        <v>3.1875714519476857</v>
      </c>
      <c r="I1599" s="1">
        <f xml:space="preserve"> _xlfn.T.DIST.2T(arithmetic_underlying_cor_CSD__2[[#This Row],[t1]],139-2)</f>
        <v>9.567759498163346E-3</v>
      </c>
      <c r="J1599" s="1">
        <f xml:space="preserve"> _xlfn.T.DIST.2T(arithmetic_underlying_cor_CSD__2[[#This Row],[t2]],201-2)</f>
        <v>1.6663513950359559E-3</v>
      </c>
      <c r="K1599" s="1">
        <f>arithmetic_underlying_cor_CSD__2[[#This Row],[p1]]*arithmetic_underlying_cor_CSD__2[[#This Row],[p2]]</f>
        <v>1.5943249387133008E-5</v>
      </c>
      <c r="L1599" s="1">
        <v>1598</v>
      </c>
      <c r="M1599" s="1">
        <f>(arithmetic_underlying_cor_CSD__2[[#This Row],[Rank]]/9906756)*0.05</f>
        <v>8.0652031805365958E-6</v>
      </c>
      <c r="N1599" s="1">
        <f>IF(arithmetic_underlying_cor_CSD__2[[#This Row],[p1p2]]&lt;arithmetic_underlying_cor_CSD__2[[#This Row],[Benjamini]],1,0)</f>
        <v>0</v>
      </c>
    </row>
    <row r="1600" spans="1:14" x14ac:dyDescent="0.35">
      <c r="A1600" s="1" t="s">
        <v>330</v>
      </c>
      <c r="B1600" s="1" t="s">
        <v>180</v>
      </c>
      <c r="C1600" s="1">
        <v>-0.20783554676300001</v>
      </c>
      <c r="D1600" s="1">
        <v>0.227981390846</v>
      </c>
      <c r="E1600" s="1" t="s">
        <v>32</v>
      </c>
      <c r="F1600" s="1">
        <v>-0.20783554676300001</v>
      </c>
      <c r="G1600" s="1">
        <f>ABS(arithmetic_underlying_cor_CSD__2[[#This Row],[rho_BP]])*SQRT(139-2)/SQRT(1-ABS(arithmetic_underlying_cor_CSD__2[[#This Row],[rho_BP]])^2)</f>
        <v>2.4869584716046322</v>
      </c>
      <c r="H1600" s="1">
        <f>ABS(arithmetic_underlying_cor_CSD__2[[#This Row],[rho_ctrl]])*SQRT(201-2)/SQRT(1-ABS(arithmetic_underlying_cor_CSD__2[[#This Row],[rho_ctrl]])^2)</f>
        <v>3.3030576965597356</v>
      </c>
      <c r="I1600" s="1">
        <f xml:space="preserve"> _xlfn.T.DIST.2T(arithmetic_underlying_cor_CSD__2[[#This Row],[t1]],139-2)</f>
        <v>1.4085000727708914E-2</v>
      </c>
      <c r="J1600" s="1">
        <f xml:space="preserve"> _xlfn.T.DIST.2T(arithmetic_underlying_cor_CSD__2[[#This Row],[t2]],201-2)</f>
        <v>1.1338901750193296E-3</v>
      </c>
      <c r="K1600" s="1">
        <f>arithmetic_underlying_cor_CSD__2[[#This Row],[p1]]*arithmetic_underlying_cor_CSD__2[[#This Row],[p2]]</f>
        <v>1.5970843940289246E-5</v>
      </c>
      <c r="L1600" s="1">
        <v>1599</v>
      </c>
      <c r="M1600" s="1">
        <f>(arithmetic_underlying_cor_CSD__2[[#This Row],[Rank]]/9906756)*0.05</f>
        <v>8.0702502413504487E-6</v>
      </c>
      <c r="N1600" s="1">
        <f>IF(arithmetic_underlying_cor_CSD__2[[#This Row],[p1p2]]&lt;arithmetic_underlying_cor_CSD__2[[#This Row],[Benjamini]],1,0)</f>
        <v>0</v>
      </c>
    </row>
    <row r="1601" spans="1:14" x14ac:dyDescent="0.35">
      <c r="A1601" s="1" t="s">
        <v>180</v>
      </c>
      <c r="B1601" s="1" t="s">
        <v>330</v>
      </c>
      <c r="C1601" s="1">
        <v>-0.20783554676300001</v>
      </c>
      <c r="D1601" s="1">
        <v>0.227981390846</v>
      </c>
      <c r="E1601" s="1" t="s">
        <v>32</v>
      </c>
      <c r="F1601" s="1">
        <v>-0.20783554676300001</v>
      </c>
      <c r="G1601" s="1">
        <f>ABS(arithmetic_underlying_cor_CSD__2[[#This Row],[rho_BP]])*SQRT(139-2)/SQRT(1-ABS(arithmetic_underlying_cor_CSD__2[[#This Row],[rho_BP]])^2)</f>
        <v>2.4869584716046322</v>
      </c>
      <c r="H1601" s="1">
        <f>ABS(arithmetic_underlying_cor_CSD__2[[#This Row],[rho_ctrl]])*SQRT(201-2)/SQRT(1-ABS(arithmetic_underlying_cor_CSD__2[[#This Row],[rho_ctrl]])^2)</f>
        <v>3.3030576965597356</v>
      </c>
      <c r="I1601" s="1">
        <f xml:space="preserve"> _xlfn.T.DIST.2T(arithmetic_underlying_cor_CSD__2[[#This Row],[t1]],139-2)</f>
        <v>1.4085000727708914E-2</v>
      </c>
      <c r="J1601" s="1">
        <f xml:space="preserve"> _xlfn.T.DIST.2T(arithmetic_underlying_cor_CSD__2[[#This Row],[t2]],201-2)</f>
        <v>1.1338901750193296E-3</v>
      </c>
      <c r="K1601" s="1">
        <f>arithmetic_underlying_cor_CSD__2[[#This Row],[p1]]*arithmetic_underlying_cor_CSD__2[[#This Row],[p2]]</f>
        <v>1.5970843940289246E-5</v>
      </c>
      <c r="L1601" s="1">
        <v>1600</v>
      </c>
      <c r="M1601" s="1">
        <f>(arithmetic_underlying_cor_CSD__2[[#This Row],[Rank]]/9906756)*0.05</f>
        <v>8.0752973021643017E-6</v>
      </c>
      <c r="N1601" s="1">
        <f>IF(arithmetic_underlying_cor_CSD__2[[#This Row],[p1p2]]&lt;arithmetic_underlying_cor_CSD__2[[#This Row],[Benjamini]],1,0)</f>
        <v>0</v>
      </c>
    </row>
    <row r="1602" spans="1:14" x14ac:dyDescent="0.35">
      <c r="A1602" s="1" t="s">
        <v>269</v>
      </c>
      <c r="B1602" s="1" t="s">
        <v>270</v>
      </c>
      <c r="C1602" s="1">
        <v>0.22808186187099999</v>
      </c>
      <c r="D1602" s="1">
        <v>-0.21371758606999999</v>
      </c>
      <c r="E1602" s="1" t="s">
        <v>32</v>
      </c>
      <c r="F1602" s="1">
        <v>-0.21371758606999999</v>
      </c>
      <c r="G1602" s="1">
        <f>ABS(arithmetic_underlying_cor_CSD__2[[#This Row],[rho_BP]])*SQRT(139-2)/SQRT(1-ABS(arithmetic_underlying_cor_CSD__2[[#This Row],[rho_BP]])^2)</f>
        <v>2.7419008842596937</v>
      </c>
      <c r="H1602" s="1">
        <f>ABS(arithmetic_underlying_cor_CSD__2[[#This Row],[rho_ctrl]])*SQRT(201-2)/SQRT(1-ABS(arithmetic_underlying_cor_CSD__2[[#This Row],[rho_ctrl]])^2)</f>
        <v>3.0861618255234511</v>
      </c>
      <c r="I1602" s="1">
        <f xml:space="preserve"> _xlfn.T.DIST.2T(arithmetic_underlying_cor_CSD__2[[#This Row],[t1]],139-2)</f>
        <v>6.9245137196547023E-3</v>
      </c>
      <c r="J1602" s="1">
        <f xml:space="preserve"> _xlfn.T.DIST.2T(arithmetic_underlying_cor_CSD__2[[#This Row],[t2]],201-2)</f>
        <v>2.3163959231518945E-3</v>
      </c>
      <c r="K1602" s="1">
        <f>arithmetic_underlying_cor_CSD__2[[#This Row],[p1]]*arithmetic_underlying_cor_CSD__2[[#This Row],[p2]]</f>
        <v>1.6039915350017514E-5</v>
      </c>
      <c r="L1602" s="1">
        <v>1601</v>
      </c>
      <c r="M1602" s="1">
        <f>(arithmetic_underlying_cor_CSD__2[[#This Row],[Rank]]/9906756)*0.05</f>
        <v>8.080344362978153E-6</v>
      </c>
      <c r="N1602" s="1">
        <f>IF(arithmetic_underlying_cor_CSD__2[[#This Row],[p1p2]]&lt;arithmetic_underlying_cor_CSD__2[[#This Row],[Benjamini]],1,0)</f>
        <v>0</v>
      </c>
    </row>
    <row r="1603" spans="1:14" x14ac:dyDescent="0.35">
      <c r="A1603" s="1" t="s">
        <v>270</v>
      </c>
      <c r="B1603" s="1" t="s">
        <v>269</v>
      </c>
      <c r="C1603" s="1">
        <v>0.22808186187099999</v>
      </c>
      <c r="D1603" s="1">
        <v>-0.21371758606999999</v>
      </c>
      <c r="E1603" s="1" t="s">
        <v>32</v>
      </c>
      <c r="F1603" s="1">
        <v>-0.21371758606999999</v>
      </c>
      <c r="G1603" s="1">
        <f>ABS(arithmetic_underlying_cor_CSD__2[[#This Row],[rho_BP]])*SQRT(139-2)/SQRT(1-ABS(arithmetic_underlying_cor_CSD__2[[#This Row],[rho_BP]])^2)</f>
        <v>2.7419008842596937</v>
      </c>
      <c r="H1603" s="1">
        <f>ABS(arithmetic_underlying_cor_CSD__2[[#This Row],[rho_ctrl]])*SQRT(201-2)/SQRT(1-ABS(arithmetic_underlying_cor_CSD__2[[#This Row],[rho_ctrl]])^2)</f>
        <v>3.0861618255234511</v>
      </c>
      <c r="I1603" s="1">
        <f xml:space="preserve"> _xlfn.T.DIST.2T(arithmetic_underlying_cor_CSD__2[[#This Row],[t1]],139-2)</f>
        <v>6.9245137196547023E-3</v>
      </c>
      <c r="J1603" s="1">
        <f xml:space="preserve"> _xlfn.T.DIST.2T(arithmetic_underlying_cor_CSD__2[[#This Row],[t2]],201-2)</f>
        <v>2.3163959231518945E-3</v>
      </c>
      <c r="K1603" s="1">
        <f>arithmetic_underlying_cor_CSD__2[[#This Row],[p1]]*arithmetic_underlying_cor_CSD__2[[#This Row],[p2]]</f>
        <v>1.6039915350017514E-5</v>
      </c>
      <c r="L1603" s="1">
        <v>1602</v>
      </c>
      <c r="M1603" s="1">
        <f>(arithmetic_underlying_cor_CSD__2[[#This Row],[Rank]]/9906756)*0.05</f>
        <v>8.0853914237920059E-6</v>
      </c>
      <c r="N1603" s="1">
        <f>IF(arithmetic_underlying_cor_CSD__2[[#This Row],[p1p2]]&lt;arithmetic_underlying_cor_CSD__2[[#This Row],[Benjamini]],1,0)</f>
        <v>0</v>
      </c>
    </row>
    <row r="1604" spans="1:14" x14ac:dyDescent="0.35">
      <c r="A1604" s="1" t="s">
        <v>407</v>
      </c>
      <c r="B1604" s="1" t="s">
        <v>31</v>
      </c>
      <c r="C1604" s="1">
        <v>0.230970141007</v>
      </c>
      <c r="D1604" s="1">
        <v>-0.21143049850699999</v>
      </c>
      <c r="E1604" s="1" t="s">
        <v>32</v>
      </c>
      <c r="F1604" s="1">
        <v>-0.21143049850699999</v>
      </c>
      <c r="G1604" s="1">
        <f>ABS(arithmetic_underlying_cor_CSD__2[[#This Row],[rho_BP]])*SQRT(139-2)/SQRT(1-ABS(arithmetic_underlying_cor_CSD__2[[#This Row],[rho_BP]])^2)</f>
        <v>2.7785662904784543</v>
      </c>
      <c r="H1604" s="1">
        <f>ABS(arithmetic_underlying_cor_CSD__2[[#This Row],[rho_ctrl]])*SQRT(201-2)/SQRT(1-ABS(arithmetic_underlying_cor_CSD__2[[#This Row],[rho_ctrl]])^2)</f>
        <v>3.0515812110018494</v>
      </c>
      <c r="I1604" s="1">
        <f xml:space="preserve"> _xlfn.T.DIST.2T(arithmetic_underlying_cor_CSD__2[[#This Row],[t1]],139-2)</f>
        <v>6.2266917454620579E-3</v>
      </c>
      <c r="J1604" s="1">
        <f xml:space="preserve"> _xlfn.T.DIST.2T(arithmetic_underlying_cor_CSD__2[[#This Row],[t2]],201-2)</f>
        <v>2.5869081612898675E-3</v>
      </c>
      <c r="K1604" s="1">
        <f>arithmetic_underlying_cor_CSD__2[[#This Row],[p1]]*arithmetic_underlying_cor_CSD__2[[#This Row],[p2]]</f>
        <v>1.6107879694172047E-5</v>
      </c>
      <c r="L1604" s="1">
        <v>1603</v>
      </c>
      <c r="M1604" s="1">
        <f>(arithmetic_underlying_cor_CSD__2[[#This Row],[Rank]]/9906756)*0.05</f>
        <v>8.0904384846058606E-6</v>
      </c>
      <c r="N1604" s="1">
        <f>IF(arithmetic_underlying_cor_CSD__2[[#This Row],[p1p2]]&lt;arithmetic_underlying_cor_CSD__2[[#This Row],[Benjamini]],1,0)</f>
        <v>0</v>
      </c>
    </row>
    <row r="1605" spans="1:14" x14ac:dyDescent="0.35">
      <c r="A1605" s="1" t="s">
        <v>31</v>
      </c>
      <c r="B1605" s="1" t="s">
        <v>407</v>
      </c>
      <c r="C1605" s="1">
        <v>0.230970141007</v>
      </c>
      <c r="D1605" s="1">
        <v>-0.21143049850699999</v>
      </c>
      <c r="E1605" s="1" t="s">
        <v>32</v>
      </c>
      <c r="F1605" s="1">
        <v>-0.21143049850699999</v>
      </c>
      <c r="G1605" s="1">
        <f>ABS(arithmetic_underlying_cor_CSD__2[[#This Row],[rho_BP]])*SQRT(139-2)/SQRT(1-ABS(arithmetic_underlying_cor_CSD__2[[#This Row],[rho_BP]])^2)</f>
        <v>2.7785662904784543</v>
      </c>
      <c r="H1605" s="1">
        <f>ABS(arithmetic_underlying_cor_CSD__2[[#This Row],[rho_ctrl]])*SQRT(201-2)/SQRT(1-ABS(arithmetic_underlying_cor_CSD__2[[#This Row],[rho_ctrl]])^2)</f>
        <v>3.0515812110018494</v>
      </c>
      <c r="I1605" s="1">
        <f xml:space="preserve"> _xlfn.T.DIST.2T(arithmetic_underlying_cor_CSD__2[[#This Row],[t1]],139-2)</f>
        <v>6.2266917454620579E-3</v>
      </c>
      <c r="J1605" s="1">
        <f xml:space="preserve"> _xlfn.T.DIST.2T(arithmetic_underlying_cor_CSD__2[[#This Row],[t2]],201-2)</f>
        <v>2.5869081612898675E-3</v>
      </c>
      <c r="K1605" s="1">
        <f>arithmetic_underlying_cor_CSD__2[[#This Row],[p1]]*arithmetic_underlying_cor_CSD__2[[#This Row],[p2]]</f>
        <v>1.6107879694172047E-5</v>
      </c>
      <c r="L1605" s="1">
        <v>1604</v>
      </c>
      <c r="M1605" s="1">
        <f>(arithmetic_underlying_cor_CSD__2[[#This Row],[Rank]]/9906756)*0.05</f>
        <v>8.0954855454197118E-6</v>
      </c>
      <c r="N1605" s="1">
        <f>IF(arithmetic_underlying_cor_CSD__2[[#This Row],[p1p2]]&lt;arithmetic_underlying_cor_CSD__2[[#This Row],[Benjamini]],1,0)</f>
        <v>0</v>
      </c>
    </row>
    <row r="1606" spans="1:14" x14ac:dyDescent="0.35">
      <c r="A1606" s="1" t="s">
        <v>197</v>
      </c>
      <c r="B1606" s="1" t="s">
        <v>198</v>
      </c>
      <c r="C1606" s="1">
        <v>0.217541769065</v>
      </c>
      <c r="D1606" s="1">
        <v>-0.22117949422899999</v>
      </c>
      <c r="E1606" s="1" t="s">
        <v>32</v>
      </c>
      <c r="F1606" s="1">
        <v>0.217541769065</v>
      </c>
      <c r="G1606" s="1">
        <f>ABS(arithmetic_underlying_cor_CSD__2[[#This Row],[rho_BP]])*SQRT(139-2)/SQRT(1-ABS(arithmetic_underlying_cor_CSD__2[[#This Row],[rho_BP]])^2)</f>
        <v>2.6087377531824623</v>
      </c>
      <c r="H1606" s="1">
        <f>ABS(arithmetic_underlying_cor_CSD__2[[#This Row],[rho_ctrl]])*SQRT(201-2)/SQRT(1-ABS(arithmetic_underlying_cor_CSD__2[[#This Row],[rho_ctrl]])^2)</f>
        <v>3.1993588781181836</v>
      </c>
      <c r="I1606" s="1">
        <f xml:space="preserve"> _xlfn.T.DIST.2T(arithmetic_underlying_cor_CSD__2[[#This Row],[t1]],139-2)</f>
        <v>1.0096566945251189E-2</v>
      </c>
      <c r="J1606" s="1">
        <f xml:space="preserve"> _xlfn.T.DIST.2T(arithmetic_underlying_cor_CSD__2[[#This Row],[t2]],201-2)</f>
        <v>1.602914208130706E-3</v>
      </c>
      <c r="K1606" s="1">
        <f>arithmetic_underlying_cor_CSD__2[[#This Row],[p1]]*arithmetic_underlying_cor_CSD__2[[#This Row],[p2]]</f>
        <v>1.618393060988597E-5</v>
      </c>
      <c r="L1606" s="1">
        <v>1605</v>
      </c>
      <c r="M1606" s="1">
        <f>(arithmetic_underlying_cor_CSD__2[[#This Row],[Rank]]/9906756)*0.05</f>
        <v>8.1005326062335648E-6</v>
      </c>
      <c r="N1606" s="1">
        <f>IF(arithmetic_underlying_cor_CSD__2[[#This Row],[p1p2]]&lt;arithmetic_underlying_cor_CSD__2[[#This Row],[Benjamini]],1,0)</f>
        <v>0</v>
      </c>
    </row>
    <row r="1607" spans="1:14" x14ac:dyDescent="0.35">
      <c r="A1607" s="1" t="s">
        <v>198</v>
      </c>
      <c r="B1607" s="1" t="s">
        <v>197</v>
      </c>
      <c r="C1607" s="1">
        <v>0.217541769065</v>
      </c>
      <c r="D1607" s="1">
        <v>-0.22117949422899999</v>
      </c>
      <c r="E1607" s="1" t="s">
        <v>32</v>
      </c>
      <c r="F1607" s="1">
        <v>0.217541769065</v>
      </c>
      <c r="G1607" s="1">
        <f>ABS(arithmetic_underlying_cor_CSD__2[[#This Row],[rho_BP]])*SQRT(139-2)/SQRT(1-ABS(arithmetic_underlying_cor_CSD__2[[#This Row],[rho_BP]])^2)</f>
        <v>2.6087377531824623</v>
      </c>
      <c r="H1607" s="1">
        <f>ABS(arithmetic_underlying_cor_CSD__2[[#This Row],[rho_ctrl]])*SQRT(201-2)/SQRT(1-ABS(arithmetic_underlying_cor_CSD__2[[#This Row],[rho_ctrl]])^2)</f>
        <v>3.1993588781181836</v>
      </c>
      <c r="I1607" s="1">
        <f xml:space="preserve"> _xlfn.T.DIST.2T(arithmetic_underlying_cor_CSD__2[[#This Row],[t1]],139-2)</f>
        <v>1.0096566945251189E-2</v>
      </c>
      <c r="J1607" s="1">
        <f xml:space="preserve"> _xlfn.T.DIST.2T(arithmetic_underlying_cor_CSD__2[[#This Row],[t2]],201-2)</f>
        <v>1.602914208130706E-3</v>
      </c>
      <c r="K1607" s="1">
        <f>arithmetic_underlying_cor_CSD__2[[#This Row],[p1]]*arithmetic_underlying_cor_CSD__2[[#This Row],[p2]]</f>
        <v>1.618393060988597E-5</v>
      </c>
      <c r="L1607" s="1">
        <v>1606</v>
      </c>
      <c r="M1607" s="1">
        <f>(arithmetic_underlying_cor_CSD__2[[#This Row],[Rank]]/9906756)*0.05</f>
        <v>8.1055796670474177E-6</v>
      </c>
      <c r="N1607" s="1">
        <f>IF(arithmetic_underlying_cor_CSD__2[[#This Row],[p1p2]]&lt;arithmetic_underlying_cor_CSD__2[[#This Row],[Benjamini]],1,0)</f>
        <v>0</v>
      </c>
    </row>
    <row r="1608" spans="1:14" x14ac:dyDescent="0.35">
      <c r="A1608" s="1" t="s">
        <v>89</v>
      </c>
      <c r="B1608" s="1" t="s">
        <v>90</v>
      </c>
      <c r="C1608" s="1">
        <v>-0.21140185611500001</v>
      </c>
      <c r="D1608" s="1">
        <v>0.225175189055</v>
      </c>
      <c r="E1608" s="1" t="s">
        <v>32</v>
      </c>
      <c r="F1608" s="1">
        <v>-0.21140185611500001</v>
      </c>
      <c r="G1608" s="1">
        <f>ABS(arithmetic_underlying_cor_CSD__2[[#This Row],[rho_BP]])*SQRT(139-2)/SQRT(1-ABS(arithmetic_underlying_cor_CSD__2[[#This Row],[rho_BP]])^2)</f>
        <v>2.531611658669715</v>
      </c>
      <c r="H1608" s="1">
        <f>ABS(arithmetic_underlying_cor_CSD__2[[#This Row],[rho_ctrl]])*SQRT(201-2)/SQRT(1-ABS(arithmetic_underlying_cor_CSD__2[[#This Row],[rho_ctrl]])^2)</f>
        <v>3.2602148261721533</v>
      </c>
      <c r="I1608" s="1">
        <f xml:space="preserve"> _xlfn.T.DIST.2T(arithmetic_underlying_cor_CSD__2[[#This Row],[t1]],139-2)</f>
        <v>1.2483081942949057E-2</v>
      </c>
      <c r="J1608" s="1">
        <f xml:space="preserve"> _xlfn.T.DIST.2T(arithmetic_underlying_cor_CSD__2[[#This Row],[t2]],201-2)</f>
        <v>1.3095685406522219E-3</v>
      </c>
      <c r="K1608" s="1">
        <f>arithmetic_underlying_cor_CSD__2[[#This Row],[p1]]*arithmetic_underlying_cor_CSD__2[[#This Row],[p2]]</f>
        <v>1.6347451402869898E-5</v>
      </c>
      <c r="L1608" s="1">
        <v>1607</v>
      </c>
      <c r="M1608" s="1">
        <f>(arithmetic_underlying_cor_CSD__2[[#This Row],[Rank]]/9906756)*0.05</f>
        <v>8.1106267278612707E-6</v>
      </c>
      <c r="N1608" s="1">
        <f>IF(arithmetic_underlying_cor_CSD__2[[#This Row],[p1p2]]&lt;arithmetic_underlying_cor_CSD__2[[#This Row],[Benjamini]],1,0)</f>
        <v>0</v>
      </c>
    </row>
    <row r="1609" spans="1:14" x14ac:dyDescent="0.35">
      <c r="A1609" s="1" t="s">
        <v>90</v>
      </c>
      <c r="B1609" s="1" t="s">
        <v>89</v>
      </c>
      <c r="C1609" s="1">
        <v>-0.21140185611500001</v>
      </c>
      <c r="D1609" s="1">
        <v>0.225175189055</v>
      </c>
      <c r="E1609" s="1" t="s">
        <v>32</v>
      </c>
      <c r="F1609" s="1">
        <v>-0.21140185611500001</v>
      </c>
      <c r="G1609" s="1">
        <f>ABS(arithmetic_underlying_cor_CSD__2[[#This Row],[rho_BP]])*SQRT(139-2)/SQRT(1-ABS(arithmetic_underlying_cor_CSD__2[[#This Row],[rho_BP]])^2)</f>
        <v>2.531611658669715</v>
      </c>
      <c r="H1609" s="1">
        <f>ABS(arithmetic_underlying_cor_CSD__2[[#This Row],[rho_ctrl]])*SQRT(201-2)/SQRT(1-ABS(arithmetic_underlying_cor_CSD__2[[#This Row],[rho_ctrl]])^2)</f>
        <v>3.2602148261721533</v>
      </c>
      <c r="I1609" s="1">
        <f xml:space="preserve"> _xlfn.T.DIST.2T(arithmetic_underlying_cor_CSD__2[[#This Row],[t1]],139-2)</f>
        <v>1.2483081942949057E-2</v>
      </c>
      <c r="J1609" s="1">
        <f xml:space="preserve"> _xlfn.T.DIST.2T(arithmetic_underlying_cor_CSD__2[[#This Row],[t2]],201-2)</f>
        <v>1.3095685406522219E-3</v>
      </c>
      <c r="K1609" s="1">
        <f>arithmetic_underlying_cor_CSD__2[[#This Row],[p1]]*arithmetic_underlying_cor_CSD__2[[#This Row],[p2]]</f>
        <v>1.6347451402869898E-5</v>
      </c>
      <c r="L1609" s="1">
        <v>1608</v>
      </c>
      <c r="M1609" s="1">
        <f>(arithmetic_underlying_cor_CSD__2[[#This Row],[Rank]]/9906756)*0.05</f>
        <v>8.115673788675122E-6</v>
      </c>
      <c r="N1609" s="1">
        <f>IF(arithmetic_underlying_cor_CSD__2[[#This Row],[p1p2]]&lt;arithmetic_underlying_cor_CSD__2[[#This Row],[Benjamini]],1,0)</f>
        <v>0</v>
      </c>
    </row>
    <row r="1610" spans="1:14" x14ac:dyDescent="0.35">
      <c r="A1610" s="1" t="s">
        <v>475</v>
      </c>
      <c r="B1610" s="1" t="s">
        <v>476</v>
      </c>
      <c r="C1610" s="1">
        <v>-0.217266692806</v>
      </c>
      <c r="D1610" s="1">
        <v>0.22047775422900001</v>
      </c>
      <c r="E1610" s="1" t="s">
        <v>32</v>
      </c>
      <c r="F1610" s="1">
        <v>-0.217266692806</v>
      </c>
      <c r="G1610" s="1">
        <f>ABS(arithmetic_underlying_cor_CSD__2[[#This Row],[rho_BP]])*SQRT(139-2)/SQRT(1-ABS(arithmetic_underlying_cor_CSD__2[[#This Row],[rho_BP]])^2)</f>
        <v>2.6052755309191733</v>
      </c>
      <c r="H1610" s="1">
        <f>ABS(arithmetic_underlying_cor_CSD__2[[#This Row],[rho_ctrl]])*SQRT(201-2)/SQRT(1-ABS(arithmetic_underlying_cor_CSD__2[[#This Row],[rho_ctrl]])^2)</f>
        <v>3.1886887098942007</v>
      </c>
      <c r="I1610" s="1">
        <f xml:space="preserve"> _xlfn.T.DIST.2T(arithmetic_underlying_cor_CSD__2[[#This Row],[t1]],139-2)</f>
        <v>1.0194199005029247E-2</v>
      </c>
      <c r="J1610" s="1">
        <f xml:space="preserve"> _xlfn.T.DIST.2T(arithmetic_underlying_cor_CSD__2[[#This Row],[t2]],201-2)</f>
        <v>1.660240203613597E-3</v>
      </c>
      <c r="K1610" s="1">
        <f>arithmetic_underlying_cor_CSD__2[[#This Row],[p1]]*arithmetic_underlying_cor_CSD__2[[#This Row],[p2]]</f>
        <v>1.6924819031787286E-5</v>
      </c>
      <c r="L1610" s="1">
        <v>1609</v>
      </c>
      <c r="M1610" s="1">
        <f>(arithmetic_underlying_cor_CSD__2[[#This Row],[Rank]]/9906756)*0.05</f>
        <v>8.1207208494889749E-6</v>
      </c>
      <c r="N1610" s="1">
        <f>IF(arithmetic_underlying_cor_CSD__2[[#This Row],[p1p2]]&lt;arithmetic_underlying_cor_CSD__2[[#This Row],[Benjamini]],1,0)</f>
        <v>0</v>
      </c>
    </row>
    <row r="1611" spans="1:14" x14ac:dyDescent="0.35">
      <c r="A1611" s="1" t="s">
        <v>476</v>
      </c>
      <c r="B1611" s="1" t="s">
        <v>475</v>
      </c>
      <c r="C1611" s="1">
        <v>-0.217266692806</v>
      </c>
      <c r="D1611" s="1">
        <v>0.22047775422900001</v>
      </c>
      <c r="E1611" s="1" t="s">
        <v>32</v>
      </c>
      <c r="F1611" s="1">
        <v>-0.217266692806</v>
      </c>
      <c r="G1611" s="1">
        <f>ABS(arithmetic_underlying_cor_CSD__2[[#This Row],[rho_BP]])*SQRT(139-2)/SQRT(1-ABS(arithmetic_underlying_cor_CSD__2[[#This Row],[rho_BP]])^2)</f>
        <v>2.6052755309191733</v>
      </c>
      <c r="H1611" s="1">
        <f>ABS(arithmetic_underlying_cor_CSD__2[[#This Row],[rho_ctrl]])*SQRT(201-2)/SQRT(1-ABS(arithmetic_underlying_cor_CSD__2[[#This Row],[rho_ctrl]])^2)</f>
        <v>3.1886887098942007</v>
      </c>
      <c r="I1611" s="1">
        <f xml:space="preserve"> _xlfn.T.DIST.2T(arithmetic_underlying_cor_CSD__2[[#This Row],[t1]],139-2)</f>
        <v>1.0194199005029247E-2</v>
      </c>
      <c r="J1611" s="1">
        <f xml:space="preserve"> _xlfn.T.DIST.2T(arithmetic_underlying_cor_CSD__2[[#This Row],[t2]],201-2)</f>
        <v>1.660240203613597E-3</v>
      </c>
      <c r="K1611" s="1">
        <f>arithmetic_underlying_cor_CSD__2[[#This Row],[p1]]*arithmetic_underlying_cor_CSD__2[[#This Row],[p2]]</f>
        <v>1.6924819031787286E-5</v>
      </c>
      <c r="L1611" s="1">
        <v>1610</v>
      </c>
      <c r="M1611" s="1">
        <f>(arithmetic_underlying_cor_CSD__2[[#This Row],[Rank]]/9906756)*0.05</f>
        <v>8.1257679103028279E-6</v>
      </c>
      <c r="N1611" s="1">
        <f>IF(arithmetic_underlying_cor_CSD__2[[#This Row],[p1p2]]&lt;arithmetic_underlying_cor_CSD__2[[#This Row],[Benjamini]],1,0)</f>
        <v>0</v>
      </c>
    </row>
    <row r="1612" spans="1:14" x14ac:dyDescent="0.35">
      <c r="A1612" s="1" t="s">
        <v>594</v>
      </c>
      <c r="B1612" s="1" t="s">
        <v>595</v>
      </c>
      <c r="C1612" s="1">
        <v>-0.200947843165</v>
      </c>
      <c r="D1612" s="1">
        <v>0.230905799005</v>
      </c>
      <c r="E1612" s="1" t="s">
        <v>32</v>
      </c>
      <c r="F1612" s="1">
        <v>-0.200947843165</v>
      </c>
      <c r="G1612" s="1">
        <f>ABS(arithmetic_underlying_cor_CSD__2[[#This Row],[rho_BP]])*SQRT(139-2)/SQRT(1-ABS(arithmetic_underlying_cor_CSD__2[[#This Row],[rho_BP]])^2)</f>
        <v>2.4010101467268985</v>
      </c>
      <c r="H1612" s="1">
        <f>ABS(arithmetic_underlying_cor_CSD__2[[#This Row],[rho_ctrl]])*SQRT(201-2)/SQRT(1-ABS(arithmetic_underlying_cor_CSD__2[[#This Row],[rho_ctrl]])^2)</f>
        <v>3.3477976560040914</v>
      </c>
      <c r="I1612" s="1">
        <f xml:space="preserve"> _xlfn.T.DIST.2T(arithmetic_underlying_cor_CSD__2[[#This Row],[t1]],139-2)</f>
        <v>1.7692355152769377E-2</v>
      </c>
      <c r="J1612" s="1">
        <f xml:space="preserve"> _xlfn.T.DIST.2T(arithmetic_underlying_cor_CSD__2[[#This Row],[t2]],201-2)</f>
        <v>9.740410594427227E-4</v>
      </c>
      <c r="K1612" s="1">
        <f>arithmetic_underlying_cor_CSD__2[[#This Row],[p1]]*arithmetic_underlying_cor_CSD__2[[#This Row],[p2]]</f>
        <v>1.7233080357040398E-5</v>
      </c>
      <c r="L1612" s="1">
        <v>1611</v>
      </c>
      <c r="M1612" s="1">
        <f>(arithmetic_underlying_cor_CSD__2[[#This Row],[Rank]]/9906756)*0.05</f>
        <v>8.1308149711166808E-6</v>
      </c>
      <c r="N1612" s="1">
        <f>IF(arithmetic_underlying_cor_CSD__2[[#This Row],[p1p2]]&lt;arithmetic_underlying_cor_CSD__2[[#This Row],[Benjamini]],1,0)</f>
        <v>0</v>
      </c>
    </row>
    <row r="1613" spans="1:14" x14ac:dyDescent="0.35">
      <c r="A1613" s="1" t="s">
        <v>595</v>
      </c>
      <c r="B1613" s="1" t="s">
        <v>594</v>
      </c>
      <c r="C1613" s="1">
        <v>-0.200947843165</v>
      </c>
      <c r="D1613" s="1">
        <v>0.230905799005</v>
      </c>
      <c r="E1613" s="1" t="s">
        <v>32</v>
      </c>
      <c r="F1613" s="1">
        <v>-0.200947843165</v>
      </c>
      <c r="G1613" s="1">
        <f>ABS(arithmetic_underlying_cor_CSD__2[[#This Row],[rho_BP]])*SQRT(139-2)/SQRT(1-ABS(arithmetic_underlying_cor_CSD__2[[#This Row],[rho_BP]])^2)</f>
        <v>2.4010101467268985</v>
      </c>
      <c r="H1613" s="1">
        <f>ABS(arithmetic_underlying_cor_CSD__2[[#This Row],[rho_ctrl]])*SQRT(201-2)/SQRT(1-ABS(arithmetic_underlying_cor_CSD__2[[#This Row],[rho_ctrl]])^2)</f>
        <v>3.3477976560040914</v>
      </c>
      <c r="I1613" s="1">
        <f xml:space="preserve"> _xlfn.T.DIST.2T(arithmetic_underlying_cor_CSD__2[[#This Row],[t1]],139-2)</f>
        <v>1.7692355152769377E-2</v>
      </c>
      <c r="J1613" s="1">
        <f xml:space="preserve"> _xlfn.T.DIST.2T(arithmetic_underlying_cor_CSD__2[[#This Row],[t2]],201-2)</f>
        <v>9.740410594427227E-4</v>
      </c>
      <c r="K1613" s="1">
        <f>arithmetic_underlying_cor_CSD__2[[#This Row],[p1]]*arithmetic_underlying_cor_CSD__2[[#This Row],[p2]]</f>
        <v>1.7233080357040398E-5</v>
      </c>
      <c r="L1613" s="1">
        <v>1612</v>
      </c>
      <c r="M1613" s="1">
        <f>(arithmetic_underlying_cor_CSD__2[[#This Row],[Rank]]/9906756)*0.05</f>
        <v>8.1358620319305321E-6</v>
      </c>
      <c r="N1613" s="1">
        <f>IF(arithmetic_underlying_cor_CSD__2[[#This Row],[p1p2]]&lt;arithmetic_underlying_cor_CSD__2[[#This Row],[Benjamini]],1,0)</f>
        <v>0</v>
      </c>
    </row>
    <row r="1614" spans="1:14" x14ac:dyDescent="0.35">
      <c r="A1614" s="1" t="s">
        <v>470</v>
      </c>
      <c r="B1614" s="1" t="s">
        <v>471</v>
      </c>
      <c r="C1614" s="1">
        <v>0.23513841726599999</v>
      </c>
      <c r="D1614" s="1">
        <v>-0.20668668009999999</v>
      </c>
      <c r="E1614" s="1" t="s">
        <v>32</v>
      </c>
      <c r="F1614" s="1">
        <v>-0.20668668009999999</v>
      </c>
      <c r="G1614" s="1">
        <f>ABS(arithmetic_underlying_cor_CSD__2[[#This Row],[rho_BP]])*SQRT(139-2)/SQRT(1-ABS(arithmetic_underlying_cor_CSD__2[[#This Row],[rho_BP]])^2)</f>
        <v>2.8316178099382645</v>
      </c>
      <c r="H1614" s="1">
        <f>ABS(arithmetic_underlying_cor_CSD__2[[#This Row],[rho_ctrl]])*SQRT(201-2)/SQRT(1-ABS(arithmetic_underlying_cor_CSD__2[[#This Row],[rho_ctrl]])^2)</f>
        <v>2.9800214844574748</v>
      </c>
      <c r="I1614" s="1">
        <f xml:space="preserve"> _xlfn.T.DIST.2T(arithmetic_underlying_cor_CSD__2[[#This Row],[t1]],139-2)</f>
        <v>5.3299388452797735E-3</v>
      </c>
      <c r="J1614" s="1">
        <f xml:space="preserve"> _xlfn.T.DIST.2T(arithmetic_underlying_cor_CSD__2[[#This Row],[t2]],201-2)</f>
        <v>3.2413800712844478E-3</v>
      </c>
      <c r="K1614" s="1">
        <f>arithmetic_underlying_cor_CSD__2[[#This Row],[p1]]*arithmetic_underlying_cor_CSD__2[[#This Row],[p2]]</f>
        <v>1.72763575542547E-5</v>
      </c>
      <c r="L1614" s="1">
        <v>1613</v>
      </c>
      <c r="M1614" s="1">
        <f>(arithmetic_underlying_cor_CSD__2[[#This Row],[Rank]]/9906756)*0.05</f>
        <v>8.1409090927443867E-6</v>
      </c>
      <c r="N1614" s="1">
        <f>IF(arithmetic_underlying_cor_CSD__2[[#This Row],[p1p2]]&lt;arithmetic_underlying_cor_CSD__2[[#This Row],[Benjamini]],1,0)</f>
        <v>0</v>
      </c>
    </row>
    <row r="1615" spans="1:14" x14ac:dyDescent="0.35">
      <c r="A1615" s="1" t="s">
        <v>471</v>
      </c>
      <c r="B1615" s="1" t="s">
        <v>470</v>
      </c>
      <c r="C1615" s="1">
        <v>0.23513841726599999</v>
      </c>
      <c r="D1615" s="1">
        <v>-0.20668668009999999</v>
      </c>
      <c r="E1615" s="1" t="s">
        <v>32</v>
      </c>
      <c r="F1615" s="1">
        <v>-0.20668668009999999</v>
      </c>
      <c r="G1615" s="1">
        <f>ABS(arithmetic_underlying_cor_CSD__2[[#This Row],[rho_BP]])*SQRT(139-2)/SQRT(1-ABS(arithmetic_underlying_cor_CSD__2[[#This Row],[rho_BP]])^2)</f>
        <v>2.8316178099382645</v>
      </c>
      <c r="H1615" s="1">
        <f>ABS(arithmetic_underlying_cor_CSD__2[[#This Row],[rho_ctrl]])*SQRT(201-2)/SQRT(1-ABS(arithmetic_underlying_cor_CSD__2[[#This Row],[rho_ctrl]])^2)</f>
        <v>2.9800214844574748</v>
      </c>
      <c r="I1615" s="1">
        <f xml:space="preserve"> _xlfn.T.DIST.2T(arithmetic_underlying_cor_CSD__2[[#This Row],[t1]],139-2)</f>
        <v>5.3299388452797735E-3</v>
      </c>
      <c r="J1615" s="1">
        <f xml:space="preserve"> _xlfn.T.DIST.2T(arithmetic_underlying_cor_CSD__2[[#This Row],[t2]],201-2)</f>
        <v>3.2413800712844478E-3</v>
      </c>
      <c r="K1615" s="1">
        <f>arithmetic_underlying_cor_CSD__2[[#This Row],[p1]]*arithmetic_underlying_cor_CSD__2[[#This Row],[p2]]</f>
        <v>1.72763575542547E-5</v>
      </c>
      <c r="L1615" s="1">
        <v>1614</v>
      </c>
      <c r="M1615" s="1">
        <f>(arithmetic_underlying_cor_CSD__2[[#This Row],[Rank]]/9906756)*0.05</f>
        <v>8.1459561535582397E-6</v>
      </c>
      <c r="N1615" s="1">
        <f>IF(arithmetic_underlying_cor_CSD__2[[#This Row],[p1p2]]&lt;arithmetic_underlying_cor_CSD__2[[#This Row],[Benjamini]],1,0)</f>
        <v>0</v>
      </c>
    </row>
    <row r="1616" spans="1:14" x14ac:dyDescent="0.35">
      <c r="A1616" s="1" t="s">
        <v>132</v>
      </c>
      <c r="B1616" s="1" t="s">
        <v>166</v>
      </c>
      <c r="C1616" s="1">
        <v>0.238838298561</v>
      </c>
      <c r="D1616" s="1">
        <v>-0.20322261691499999</v>
      </c>
      <c r="E1616" s="1" t="s">
        <v>32</v>
      </c>
      <c r="F1616" s="1">
        <v>-0.20322261691499999</v>
      </c>
      <c r="G1616" s="1">
        <f>ABS(arithmetic_underlying_cor_CSD__2[[#This Row],[rho_BP]])*SQRT(139-2)/SQRT(1-ABS(arithmetic_underlying_cor_CSD__2[[#This Row],[rho_BP]])^2)</f>
        <v>2.8788462858329762</v>
      </c>
      <c r="H1616" s="1">
        <f>ABS(arithmetic_underlying_cor_CSD__2[[#This Row],[rho_ctrl]])*SQRT(201-2)/SQRT(1-ABS(arithmetic_underlying_cor_CSD__2[[#This Row],[rho_ctrl]])^2)</f>
        <v>2.9279057015768295</v>
      </c>
      <c r="I1616" s="1">
        <f xml:space="preserve"> _xlfn.T.DIST.2T(arithmetic_underlying_cor_CSD__2[[#This Row],[t1]],139-2)</f>
        <v>4.6325532256559342E-3</v>
      </c>
      <c r="J1616" s="1">
        <f xml:space="preserve"> _xlfn.T.DIST.2T(arithmetic_underlying_cor_CSD__2[[#This Row],[t2]],201-2)</f>
        <v>3.8101810895393609E-3</v>
      </c>
      <c r="K1616" s="1">
        <f>arithmetic_underlying_cor_CSD__2[[#This Row],[p1]]*arithmetic_underlying_cor_CSD__2[[#This Row],[p2]]</f>
        <v>1.765086669667881E-5</v>
      </c>
      <c r="L1616" s="1">
        <v>1615</v>
      </c>
      <c r="M1616" s="1">
        <f>(arithmetic_underlying_cor_CSD__2[[#This Row],[Rank]]/9906756)*0.05</f>
        <v>8.151003214372091E-6</v>
      </c>
      <c r="N1616" s="1">
        <f>IF(arithmetic_underlying_cor_CSD__2[[#This Row],[p1p2]]&lt;arithmetic_underlying_cor_CSD__2[[#This Row],[Benjamini]],1,0)</f>
        <v>0</v>
      </c>
    </row>
    <row r="1617" spans="1:14" x14ac:dyDescent="0.35">
      <c r="A1617" s="1" t="s">
        <v>166</v>
      </c>
      <c r="B1617" s="1" t="s">
        <v>132</v>
      </c>
      <c r="C1617" s="1">
        <v>0.238838298561</v>
      </c>
      <c r="D1617" s="1">
        <v>-0.20322261691499999</v>
      </c>
      <c r="E1617" s="1" t="s">
        <v>32</v>
      </c>
      <c r="F1617" s="1">
        <v>-0.20322261691499999</v>
      </c>
      <c r="G1617" s="1">
        <f>ABS(arithmetic_underlying_cor_CSD__2[[#This Row],[rho_BP]])*SQRT(139-2)/SQRT(1-ABS(arithmetic_underlying_cor_CSD__2[[#This Row],[rho_BP]])^2)</f>
        <v>2.8788462858329762</v>
      </c>
      <c r="H1617" s="1">
        <f>ABS(arithmetic_underlying_cor_CSD__2[[#This Row],[rho_ctrl]])*SQRT(201-2)/SQRT(1-ABS(arithmetic_underlying_cor_CSD__2[[#This Row],[rho_ctrl]])^2)</f>
        <v>2.9279057015768295</v>
      </c>
      <c r="I1617" s="1">
        <f xml:space="preserve"> _xlfn.T.DIST.2T(arithmetic_underlying_cor_CSD__2[[#This Row],[t1]],139-2)</f>
        <v>4.6325532256559342E-3</v>
      </c>
      <c r="J1617" s="1">
        <f xml:space="preserve"> _xlfn.T.DIST.2T(arithmetic_underlying_cor_CSD__2[[#This Row],[t2]],201-2)</f>
        <v>3.8101810895393609E-3</v>
      </c>
      <c r="K1617" s="1">
        <f>arithmetic_underlying_cor_CSD__2[[#This Row],[p1]]*arithmetic_underlying_cor_CSD__2[[#This Row],[p2]]</f>
        <v>1.765086669667881E-5</v>
      </c>
      <c r="L1617" s="1">
        <v>1616</v>
      </c>
      <c r="M1617" s="1">
        <f>(arithmetic_underlying_cor_CSD__2[[#This Row],[Rank]]/9906756)*0.05</f>
        <v>8.1560502751859439E-6</v>
      </c>
      <c r="N1617" s="1">
        <f>IF(arithmetic_underlying_cor_CSD__2[[#This Row],[p1p2]]&lt;arithmetic_underlying_cor_CSD__2[[#This Row],[Benjamini]],1,0)</f>
        <v>0</v>
      </c>
    </row>
    <row r="1618" spans="1:14" x14ac:dyDescent="0.35">
      <c r="A1618" s="1" t="s">
        <v>463</v>
      </c>
      <c r="B1618" s="1" t="s">
        <v>464</v>
      </c>
      <c r="C1618" s="1">
        <v>-0.21006031208600001</v>
      </c>
      <c r="D1618" s="1">
        <v>0.22448675721399999</v>
      </c>
      <c r="E1618" s="1" t="s">
        <v>32</v>
      </c>
      <c r="F1618" s="1">
        <v>-0.21006031208600001</v>
      </c>
      <c r="G1618" s="1">
        <f>ABS(arithmetic_underlying_cor_CSD__2[[#This Row],[rho_BP]])*SQRT(139-2)/SQRT(1-ABS(arithmetic_underlying_cor_CSD__2[[#This Row],[rho_BP]])^2)</f>
        <v>2.5148021003348107</v>
      </c>
      <c r="H1618" s="1">
        <f>ABS(arithmetic_underlying_cor_CSD__2[[#This Row],[rho_ctrl]])*SQRT(201-2)/SQRT(1-ABS(arithmetic_underlying_cor_CSD__2[[#This Row],[rho_ctrl]])^2)</f>
        <v>3.2497175006705565</v>
      </c>
      <c r="I1618" s="1">
        <f xml:space="preserve"> _xlfn.T.DIST.2T(arithmetic_underlying_cor_CSD__2[[#This Row],[t1]],139-2)</f>
        <v>1.3065913823837819E-2</v>
      </c>
      <c r="J1618" s="1">
        <f xml:space="preserve"> _xlfn.T.DIST.2T(arithmetic_underlying_cor_CSD__2[[#This Row],[t2]],201-2)</f>
        <v>1.3563148092043558E-3</v>
      </c>
      <c r="K1618" s="1">
        <f>arithmetic_underlying_cor_CSD__2[[#This Row],[p1]]*arithmetic_underlying_cor_CSD__2[[#This Row],[p2]]</f>
        <v>1.7721492415059146E-5</v>
      </c>
      <c r="L1618" s="1">
        <v>1617</v>
      </c>
      <c r="M1618" s="1">
        <f>(arithmetic_underlying_cor_CSD__2[[#This Row],[Rank]]/9906756)*0.05</f>
        <v>8.1610973359997969E-6</v>
      </c>
      <c r="N1618" s="1">
        <f>IF(arithmetic_underlying_cor_CSD__2[[#This Row],[p1p2]]&lt;arithmetic_underlying_cor_CSD__2[[#This Row],[Benjamini]],1,0)</f>
        <v>0</v>
      </c>
    </row>
    <row r="1619" spans="1:14" x14ac:dyDescent="0.35">
      <c r="A1619" s="1" t="s">
        <v>464</v>
      </c>
      <c r="B1619" s="1" t="s">
        <v>463</v>
      </c>
      <c r="C1619" s="1">
        <v>-0.21006031208600001</v>
      </c>
      <c r="D1619" s="1">
        <v>0.22448675721399999</v>
      </c>
      <c r="E1619" s="1" t="s">
        <v>32</v>
      </c>
      <c r="F1619" s="1">
        <v>-0.21006031208600001</v>
      </c>
      <c r="G1619" s="1">
        <f>ABS(arithmetic_underlying_cor_CSD__2[[#This Row],[rho_BP]])*SQRT(139-2)/SQRT(1-ABS(arithmetic_underlying_cor_CSD__2[[#This Row],[rho_BP]])^2)</f>
        <v>2.5148021003348107</v>
      </c>
      <c r="H1619" s="1">
        <f>ABS(arithmetic_underlying_cor_CSD__2[[#This Row],[rho_ctrl]])*SQRT(201-2)/SQRT(1-ABS(arithmetic_underlying_cor_CSD__2[[#This Row],[rho_ctrl]])^2)</f>
        <v>3.2497175006705565</v>
      </c>
      <c r="I1619" s="1">
        <f xml:space="preserve"> _xlfn.T.DIST.2T(arithmetic_underlying_cor_CSD__2[[#This Row],[t1]],139-2)</f>
        <v>1.3065913823837819E-2</v>
      </c>
      <c r="J1619" s="1">
        <f xml:space="preserve"> _xlfn.T.DIST.2T(arithmetic_underlying_cor_CSD__2[[#This Row],[t2]],201-2)</f>
        <v>1.3563148092043558E-3</v>
      </c>
      <c r="K1619" s="1">
        <f>arithmetic_underlying_cor_CSD__2[[#This Row],[p1]]*arithmetic_underlying_cor_CSD__2[[#This Row],[p2]]</f>
        <v>1.7721492415059146E-5</v>
      </c>
      <c r="L1619" s="1">
        <v>1618</v>
      </c>
      <c r="M1619" s="1">
        <f>(arithmetic_underlying_cor_CSD__2[[#This Row],[Rank]]/9906756)*0.05</f>
        <v>8.1661443968136498E-6</v>
      </c>
      <c r="N1619" s="1">
        <f>IF(arithmetic_underlying_cor_CSD__2[[#This Row],[p1p2]]&lt;arithmetic_underlying_cor_CSD__2[[#This Row],[Benjamini]],1,0)</f>
        <v>0</v>
      </c>
    </row>
    <row r="1620" spans="1:14" x14ac:dyDescent="0.35">
      <c r="A1620" s="1" t="s">
        <v>341</v>
      </c>
      <c r="B1620" s="1" t="s">
        <v>74</v>
      </c>
      <c r="C1620" s="1">
        <v>0.23753411726599999</v>
      </c>
      <c r="D1620" s="1">
        <v>-0.20396041393</v>
      </c>
      <c r="E1620" s="1" t="s">
        <v>32</v>
      </c>
      <c r="F1620" s="1">
        <v>-0.20396041393</v>
      </c>
      <c r="G1620" s="1">
        <f>ABS(arithmetic_underlying_cor_CSD__2[[#This Row],[rho_BP]])*SQRT(139-2)/SQRT(1-ABS(arithmetic_underlying_cor_CSD__2[[#This Row],[rho_BP]])^2)</f>
        <v>2.8621835546349303</v>
      </c>
      <c r="H1620" s="1">
        <f>ABS(arithmetic_underlying_cor_CSD__2[[#This Row],[rho_ctrl]])*SQRT(201-2)/SQRT(1-ABS(arithmetic_underlying_cor_CSD__2[[#This Row],[rho_ctrl]])^2)</f>
        <v>2.9389959423749299</v>
      </c>
      <c r="I1620" s="1">
        <f xml:space="preserve"> _xlfn.T.DIST.2T(arithmetic_underlying_cor_CSD__2[[#This Row],[t1]],139-2)</f>
        <v>4.8684517241895601E-3</v>
      </c>
      <c r="J1620" s="1">
        <f xml:space="preserve"> _xlfn.T.DIST.2T(arithmetic_underlying_cor_CSD__2[[#This Row],[t2]],201-2)</f>
        <v>3.6819923065176466E-3</v>
      </c>
      <c r="K1620" s="1">
        <f>arithmetic_underlying_cor_CSD__2[[#This Row],[p1]]*arithmetic_underlying_cor_CSD__2[[#This Row],[p2]]</f>
        <v>1.792560179311853E-5</v>
      </c>
      <c r="L1620" s="1">
        <v>1619</v>
      </c>
      <c r="M1620" s="1">
        <f>(arithmetic_underlying_cor_CSD__2[[#This Row],[Rank]]/9906756)*0.05</f>
        <v>8.1711914576275011E-6</v>
      </c>
      <c r="N1620" s="1">
        <f>IF(arithmetic_underlying_cor_CSD__2[[#This Row],[p1p2]]&lt;arithmetic_underlying_cor_CSD__2[[#This Row],[Benjamini]],1,0)</f>
        <v>0</v>
      </c>
    </row>
    <row r="1621" spans="1:14" x14ac:dyDescent="0.35">
      <c r="A1621" s="1" t="s">
        <v>74</v>
      </c>
      <c r="B1621" s="1" t="s">
        <v>341</v>
      </c>
      <c r="C1621" s="1">
        <v>0.23753411726599999</v>
      </c>
      <c r="D1621" s="1">
        <v>-0.20396041393</v>
      </c>
      <c r="E1621" s="1" t="s">
        <v>32</v>
      </c>
      <c r="F1621" s="1">
        <v>-0.20396041393</v>
      </c>
      <c r="G1621" s="1">
        <f>ABS(arithmetic_underlying_cor_CSD__2[[#This Row],[rho_BP]])*SQRT(139-2)/SQRT(1-ABS(arithmetic_underlying_cor_CSD__2[[#This Row],[rho_BP]])^2)</f>
        <v>2.8621835546349303</v>
      </c>
      <c r="H1621" s="1">
        <f>ABS(arithmetic_underlying_cor_CSD__2[[#This Row],[rho_ctrl]])*SQRT(201-2)/SQRT(1-ABS(arithmetic_underlying_cor_CSD__2[[#This Row],[rho_ctrl]])^2)</f>
        <v>2.9389959423749299</v>
      </c>
      <c r="I1621" s="1">
        <f xml:space="preserve"> _xlfn.T.DIST.2T(arithmetic_underlying_cor_CSD__2[[#This Row],[t1]],139-2)</f>
        <v>4.8684517241895601E-3</v>
      </c>
      <c r="J1621" s="1">
        <f xml:space="preserve"> _xlfn.T.DIST.2T(arithmetic_underlying_cor_CSD__2[[#This Row],[t2]],201-2)</f>
        <v>3.6819923065176466E-3</v>
      </c>
      <c r="K1621" s="1">
        <f>arithmetic_underlying_cor_CSD__2[[#This Row],[p1]]*arithmetic_underlying_cor_CSD__2[[#This Row],[p2]]</f>
        <v>1.792560179311853E-5</v>
      </c>
      <c r="L1621" s="1">
        <v>1620</v>
      </c>
      <c r="M1621" s="1">
        <f>(arithmetic_underlying_cor_CSD__2[[#This Row],[Rank]]/9906756)*0.05</f>
        <v>8.1762385184413558E-6</v>
      </c>
      <c r="N1621" s="1">
        <f>IF(arithmetic_underlying_cor_CSD__2[[#This Row],[p1p2]]&lt;arithmetic_underlying_cor_CSD__2[[#This Row],[Benjamini]],1,0)</f>
        <v>0</v>
      </c>
    </row>
    <row r="1622" spans="1:14" x14ac:dyDescent="0.35">
      <c r="A1622" s="1" t="s">
        <v>617</v>
      </c>
      <c r="B1622" s="1" t="s">
        <v>717</v>
      </c>
      <c r="C1622" s="1">
        <v>-0.24097254676300001</v>
      </c>
      <c r="D1622" s="1">
        <v>0.20107377114399999</v>
      </c>
      <c r="E1622" s="1" t="s">
        <v>32</v>
      </c>
      <c r="F1622" s="1">
        <v>0.20107377114399999</v>
      </c>
      <c r="G1622" s="1">
        <f>ABS(arithmetic_underlying_cor_CSD__2[[#This Row],[rho_BP]])*SQRT(139-2)/SQRT(1-ABS(arithmetic_underlying_cor_CSD__2[[#This Row],[rho_BP]])^2)</f>
        <v>2.9061499705218448</v>
      </c>
      <c r="H1622" s="1">
        <f>ABS(arithmetic_underlying_cor_CSD__2[[#This Row],[rho_ctrl]])*SQRT(201-2)/SQRT(1-ABS(arithmetic_underlying_cor_CSD__2[[#This Row],[rho_ctrl]])^2)</f>
        <v>2.8956347523455754</v>
      </c>
      <c r="I1622" s="1">
        <f xml:space="preserve"> _xlfn.T.DIST.2T(arithmetic_underlying_cor_CSD__2[[#This Row],[t1]],139-2)</f>
        <v>4.2685293071649125E-3</v>
      </c>
      <c r="J1622" s="1">
        <f xml:space="preserve"> _xlfn.T.DIST.2T(arithmetic_underlying_cor_CSD__2[[#This Row],[t2]],201-2)</f>
        <v>4.2067835205291063E-3</v>
      </c>
      <c r="K1622" s="1">
        <f>arithmetic_underlying_cor_CSD__2[[#This Row],[p1]]*arithmetic_underlying_cor_CSD__2[[#This Row],[p2]]</f>
        <v>1.7956778746276878E-5</v>
      </c>
      <c r="L1622" s="1">
        <v>1621</v>
      </c>
      <c r="M1622" s="1">
        <f>(arithmetic_underlying_cor_CSD__2[[#This Row],[Rank]]/9906756)*0.05</f>
        <v>8.181285579255207E-6</v>
      </c>
      <c r="N1622" s="1">
        <f>IF(arithmetic_underlying_cor_CSD__2[[#This Row],[p1p2]]&lt;arithmetic_underlying_cor_CSD__2[[#This Row],[Benjamini]],1,0)</f>
        <v>0</v>
      </c>
    </row>
    <row r="1623" spans="1:14" x14ac:dyDescent="0.35">
      <c r="A1623" s="1" t="s">
        <v>717</v>
      </c>
      <c r="B1623" s="1" t="s">
        <v>617</v>
      </c>
      <c r="C1623" s="1">
        <v>-0.24097254676300001</v>
      </c>
      <c r="D1623" s="1">
        <v>0.20107377114399999</v>
      </c>
      <c r="E1623" s="1" t="s">
        <v>32</v>
      </c>
      <c r="F1623" s="1">
        <v>0.20107377114399999</v>
      </c>
      <c r="G1623" s="1">
        <f>ABS(arithmetic_underlying_cor_CSD__2[[#This Row],[rho_BP]])*SQRT(139-2)/SQRT(1-ABS(arithmetic_underlying_cor_CSD__2[[#This Row],[rho_BP]])^2)</f>
        <v>2.9061499705218448</v>
      </c>
      <c r="H1623" s="1">
        <f>ABS(arithmetic_underlying_cor_CSD__2[[#This Row],[rho_ctrl]])*SQRT(201-2)/SQRT(1-ABS(arithmetic_underlying_cor_CSD__2[[#This Row],[rho_ctrl]])^2)</f>
        <v>2.8956347523455754</v>
      </c>
      <c r="I1623" s="1">
        <f xml:space="preserve"> _xlfn.T.DIST.2T(arithmetic_underlying_cor_CSD__2[[#This Row],[t1]],139-2)</f>
        <v>4.2685293071649125E-3</v>
      </c>
      <c r="J1623" s="1">
        <f xml:space="preserve"> _xlfn.T.DIST.2T(arithmetic_underlying_cor_CSD__2[[#This Row],[t2]],201-2)</f>
        <v>4.2067835205291063E-3</v>
      </c>
      <c r="K1623" s="1">
        <f>arithmetic_underlying_cor_CSD__2[[#This Row],[p1]]*arithmetic_underlying_cor_CSD__2[[#This Row],[p2]]</f>
        <v>1.7956778746276878E-5</v>
      </c>
      <c r="L1623" s="1">
        <v>1622</v>
      </c>
      <c r="M1623" s="1">
        <f>(arithmetic_underlying_cor_CSD__2[[#This Row],[Rank]]/9906756)*0.05</f>
        <v>8.18633264006906E-6</v>
      </c>
      <c r="N1623" s="1">
        <f>IF(arithmetic_underlying_cor_CSD__2[[#This Row],[p1p2]]&lt;arithmetic_underlying_cor_CSD__2[[#This Row],[Benjamini]],1,0)</f>
        <v>0</v>
      </c>
    </row>
    <row r="1624" spans="1:14" x14ac:dyDescent="0.35">
      <c r="A1624" s="1" t="s">
        <v>540</v>
      </c>
      <c r="B1624" s="1" t="s">
        <v>752</v>
      </c>
      <c r="C1624" s="1">
        <v>-0.20532515827299999</v>
      </c>
      <c r="D1624" s="1">
        <v>0.22728371641799999</v>
      </c>
      <c r="E1624" s="1" t="s">
        <v>32</v>
      </c>
      <c r="F1624" s="1">
        <v>-0.20532515827299999</v>
      </c>
      <c r="G1624" s="1">
        <f>ABS(arithmetic_underlying_cor_CSD__2[[#This Row],[rho_BP]])*SQRT(139-2)/SQRT(1-ABS(arithmetic_underlying_cor_CSD__2[[#This Row],[rho_BP]])^2)</f>
        <v>2.4555885917180929</v>
      </c>
      <c r="H1624" s="1">
        <f>ABS(arithmetic_underlying_cor_CSD__2[[#This Row],[rho_ctrl]])*SQRT(201-2)/SQRT(1-ABS(arithmetic_underlying_cor_CSD__2[[#This Row],[rho_ctrl]])^2)</f>
        <v>3.2923980981615659</v>
      </c>
      <c r="I1624" s="1">
        <f xml:space="preserve"> _xlfn.T.DIST.2T(arithmetic_underlying_cor_CSD__2[[#This Row],[t1]],139-2)</f>
        <v>1.531760601889345E-2</v>
      </c>
      <c r="J1624" s="1">
        <f xml:space="preserve"> _xlfn.T.DIST.2T(arithmetic_underlying_cor_CSD__2[[#This Row],[t2]],201-2)</f>
        <v>1.1754227315561351E-3</v>
      </c>
      <c r="K1624" s="1">
        <f>arithmetic_underlying_cor_CSD__2[[#This Row],[p1]]*arithmetic_underlying_cor_CSD__2[[#This Row],[p2]]</f>
        <v>1.8004662307628434E-5</v>
      </c>
      <c r="L1624" s="1">
        <v>1623</v>
      </c>
      <c r="M1624" s="1">
        <f>(arithmetic_underlying_cor_CSD__2[[#This Row],[Rank]]/9906756)*0.05</f>
        <v>8.1913797008829129E-6</v>
      </c>
      <c r="N1624" s="1">
        <f>IF(arithmetic_underlying_cor_CSD__2[[#This Row],[p1p2]]&lt;arithmetic_underlying_cor_CSD__2[[#This Row],[Benjamini]],1,0)</f>
        <v>0</v>
      </c>
    </row>
    <row r="1625" spans="1:14" x14ac:dyDescent="0.35">
      <c r="A1625" s="1" t="s">
        <v>752</v>
      </c>
      <c r="B1625" s="1" t="s">
        <v>540</v>
      </c>
      <c r="C1625" s="1">
        <v>-0.20532515827299999</v>
      </c>
      <c r="D1625" s="1">
        <v>0.22728371641799999</v>
      </c>
      <c r="E1625" s="1" t="s">
        <v>32</v>
      </c>
      <c r="F1625" s="1">
        <v>-0.20532515827299999</v>
      </c>
      <c r="G1625" s="1">
        <f>ABS(arithmetic_underlying_cor_CSD__2[[#This Row],[rho_BP]])*SQRT(139-2)/SQRT(1-ABS(arithmetic_underlying_cor_CSD__2[[#This Row],[rho_BP]])^2)</f>
        <v>2.4555885917180929</v>
      </c>
      <c r="H1625" s="1">
        <f>ABS(arithmetic_underlying_cor_CSD__2[[#This Row],[rho_ctrl]])*SQRT(201-2)/SQRT(1-ABS(arithmetic_underlying_cor_CSD__2[[#This Row],[rho_ctrl]])^2)</f>
        <v>3.2923980981615659</v>
      </c>
      <c r="I1625" s="1">
        <f xml:space="preserve"> _xlfn.T.DIST.2T(arithmetic_underlying_cor_CSD__2[[#This Row],[t1]],139-2)</f>
        <v>1.531760601889345E-2</v>
      </c>
      <c r="J1625" s="1">
        <f xml:space="preserve"> _xlfn.T.DIST.2T(arithmetic_underlying_cor_CSD__2[[#This Row],[t2]],201-2)</f>
        <v>1.1754227315561351E-3</v>
      </c>
      <c r="K1625" s="1">
        <f>arithmetic_underlying_cor_CSD__2[[#This Row],[p1]]*arithmetic_underlying_cor_CSD__2[[#This Row],[p2]]</f>
        <v>1.8004662307628434E-5</v>
      </c>
      <c r="L1625" s="1">
        <v>1624</v>
      </c>
      <c r="M1625" s="1">
        <f>(arithmetic_underlying_cor_CSD__2[[#This Row],[Rank]]/9906756)*0.05</f>
        <v>8.1964267616967659E-6</v>
      </c>
      <c r="N1625" s="1">
        <f>IF(arithmetic_underlying_cor_CSD__2[[#This Row],[p1p2]]&lt;arithmetic_underlying_cor_CSD__2[[#This Row],[Benjamini]],1,0)</f>
        <v>0</v>
      </c>
    </row>
    <row r="1626" spans="1:14" x14ac:dyDescent="0.35">
      <c r="A1626" s="1" t="s">
        <v>543</v>
      </c>
      <c r="B1626" s="1" t="s">
        <v>544</v>
      </c>
      <c r="C1626" s="1">
        <v>-0.222308971223</v>
      </c>
      <c r="D1626" s="1">
        <v>0.215358098507</v>
      </c>
      <c r="E1626" s="1" t="s">
        <v>32</v>
      </c>
      <c r="F1626" s="1">
        <v>0.215358098507</v>
      </c>
      <c r="G1626" s="1">
        <f>ABS(arithmetic_underlying_cor_CSD__2[[#This Row],[rho_BP]])*SQRT(139-2)/SQRT(1-ABS(arithmetic_underlying_cor_CSD__2[[#This Row],[rho_BP]])^2)</f>
        <v>2.6688442411987925</v>
      </c>
      <c r="H1626" s="1">
        <f>ABS(arithmetic_underlying_cor_CSD__2[[#This Row],[rho_ctrl]])*SQRT(201-2)/SQRT(1-ABS(arithmetic_underlying_cor_CSD__2[[#This Row],[rho_ctrl]])^2)</f>
        <v>3.1109989766332382</v>
      </c>
      <c r="I1626" s="1">
        <f xml:space="preserve"> _xlfn.T.DIST.2T(arithmetic_underlying_cor_CSD__2[[#This Row],[t1]],139-2)</f>
        <v>8.5305625990868064E-3</v>
      </c>
      <c r="J1626" s="1">
        <f xml:space="preserve"> _xlfn.T.DIST.2T(arithmetic_underlying_cor_CSD__2[[#This Row],[t2]],201-2)</f>
        <v>2.1384810157658346E-3</v>
      </c>
      <c r="K1626" s="1">
        <f>arithmetic_underlying_cor_CSD__2[[#This Row],[p1]]*arithmetic_underlying_cor_CSD__2[[#This Row],[p2]]</f>
        <v>1.8242446171949192E-5</v>
      </c>
      <c r="L1626" s="1">
        <v>1625</v>
      </c>
      <c r="M1626" s="1">
        <f>(arithmetic_underlying_cor_CSD__2[[#This Row],[Rank]]/9906756)*0.05</f>
        <v>8.2014738225106188E-6</v>
      </c>
      <c r="N1626" s="1">
        <f>IF(arithmetic_underlying_cor_CSD__2[[#This Row],[p1p2]]&lt;arithmetic_underlying_cor_CSD__2[[#This Row],[Benjamini]],1,0)</f>
        <v>0</v>
      </c>
    </row>
    <row r="1627" spans="1:14" x14ac:dyDescent="0.35">
      <c r="A1627" s="1" t="s">
        <v>544</v>
      </c>
      <c r="B1627" s="1" t="s">
        <v>543</v>
      </c>
      <c r="C1627" s="3">
        <v>-0.222308971223</v>
      </c>
      <c r="D1627" s="1">
        <v>0.215358098507</v>
      </c>
      <c r="E1627" s="1" t="s">
        <v>32</v>
      </c>
      <c r="F1627" s="1">
        <v>0.215358098507</v>
      </c>
      <c r="G1627" s="1">
        <f>ABS(arithmetic_underlying_cor_CSD__2[[#This Row],[rho_BP]])*SQRT(139-2)/SQRT(1-ABS(arithmetic_underlying_cor_CSD__2[[#This Row],[rho_BP]])^2)</f>
        <v>2.6688442411987925</v>
      </c>
      <c r="H1627" s="1">
        <f>ABS(arithmetic_underlying_cor_CSD__2[[#This Row],[rho_ctrl]])*SQRT(201-2)/SQRT(1-ABS(arithmetic_underlying_cor_CSD__2[[#This Row],[rho_ctrl]])^2)</f>
        <v>3.1109989766332382</v>
      </c>
      <c r="I1627" s="1">
        <f xml:space="preserve"> _xlfn.T.DIST.2T(arithmetic_underlying_cor_CSD__2[[#This Row],[t1]],139-2)</f>
        <v>8.5305625990868064E-3</v>
      </c>
      <c r="J1627" s="1">
        <f xml:space="preserve"> _xlfn.T.DIST.2T(arithmetic_underlying_cor_CSD__2[[#This Row],[t2]],201-2)</f>
        <v>2.1384810157658346E-3</v>
      </c>
      <c r="K1627" s="1">
        <f>arithmetic_underlying_cor_CSD__2[[#This Row],[p1]]*arithmetic_underlying_cor_CSD__2[[#This Row],[p2]]</f>
        <v>1.8242446171949192E-5</v>
      </c>
      <c r="L1627" s="1">
        <v>1626</v>
      </c>
      <c r="M1627" s="1">
        <f>(arithmetic_underlying_cor_CSD__2[[#This Row],[Rank]]/9906756)*0.05</f>
        <v>8.2065208833244701E-6</v>
      </c>
      <c r="N1627" s="1">
        <f>IF(arithmetic_underlying_cor_CSD__2[[#This Row],[p1p2]]&lt;arithmetic_underlying_cor_CSD__2[[#This Row],[Benjamini]],1,0)</f>
        <v>0</v>
      </c>
    </row>
    <row r="1628" spans="1:14" x14ac:dyDescent="0.35">
      <c r="A1628" s="1" t="s">
        <v>440</v>
      </c>
      <c r="B1628" s="1" t="s">
        <v>441</v>
      </c>
      <c r="C1628" s="1">
        <v>-0.23278946043199999</v>
      </c>
      <c r="D1628" s="1">
        <v>0.206937721592</v>
      </c>
      <c r="E1628" s="1" t="s">
        <v>32</v>
      </c>
      <c r="F1628" s="1">
        <v>0.206937721592</v>
      </c>
      <c r="G1628" s="1">
        <f>ABS(arithmetic_underlying_cor_CSD__2[[#This Row],[rho_BP]])*SQRT(139-2)/SQRT(1-ABS(arithmetic_underlying_cor_CSD__2[[#This Row],[rho_BP]])^2)</f>
        <v>2.8017014875845079</v>
      </c>
      <c r="H1628" s="1">
        <f>ABS(arithmetic_underlying_cor_CSD__2[[#This Row],[rho_ctrl]])*SQRT(201-2)/SQRT(1-ABS(arithmetic_underlying_cor_CSD__2[[#This Row],[rho_ctrl]])^2)</f>
        <v>2.9838028483571768</v>
      </c>
      <c r="I1628" s="1">
        <f xml:space="preserve"> _xlfn.T.DIST.2T(arithmetic_underlying_cor_CSD__2[[#This Row],[t1]],139-2)</f>
        <v>5.8199624683951323E-3</v>
      </c>
      <c r="J1628" s="1">
        <f xml:space="preserve"> _xlfn.T.DIST.2T(arithmetic_underlying_cor_CSD__2[[#This Row],[t2]],201-2)</f>
        <v>3.2033071241664552E-3</v>
      </c>
      <c r="K1628" s="1">
        <f>arithmetic_underlying_cor_CSD__2[[#This Row],[p1]]*arithmetic_underlying_cor_CSD__2[[#This Row],[p2]]</f>
        <v>1.8643127237391515E-5</v>
      </c>
      <c r="L1628" s="1">
        <v>1627</v>
      </c>
      <c r="M1628" s="1">
        <f>(arithmetic_underlying_cor_CSD__2[[#This Row],[Rank]]/9906756)*0.05</f>
        <v>8.2115679441383248E-6</v>
      </c>
      <c r="N1628" s="1">
        <f>IF(arithmetic_underlying_cor_CSD__2[[#This Row],[p1p2]]&lt;arithmetic_underlying_cor_CSD__2[[#This Row],[Benjamini]],1,0)</f>
        <v>0</v>
      </c>
    </row>
    <row r="1629" spans="1:14" x14ac:dyDescent="0.35">
      <c r="A1629" s="1" t="s">
        <v>441</v>
      </c>
      <c r="B1629" s="1" t="s">
        <v>440</v>
      </c>
      <c r="C1629" s="1">
        <v>-0.23278946043199999</v>
      </c>
      <c r="D1629" s="1">
        <v>0.206937721592</v>
      </c>
      <c r="E1629" s="1" t="s">
        <v>32</v>
      </c>
      <c r="F1629" s="1">
        <v>0.206937721592</v>
      </c>
      <c r="G1629" s="1">
        <f>ABS(arithmetic_underlying_cor_CSD__2[[#This Row],[rho_BP]])*SQRT(139-2)/SQRT(1-ABS(arithmetic_underlying_cor_CSD__2[[#This Row],[rho_BP]])^2)</f>
        <v>2.8017014875845079</v>
      </c>
      <c r="H1629" s="1">
        <f>ABS(arithmetic_underlying_cor_CSD__2[[#This Row],[rho_ctrl]])*SQRT(201-2)/SQRT(1-ABS(arithmetic_underlying_cor_CSD__2[[#This Row],[rho_ctrl]])^2)</f>
        <v>2.9838028483571768</v>
      </c>
      <c r="I1629" s="1">
        <f xml:space="preserve"> _xlfn.T.DIST.2T(arithmetic_underlying_cor_CSD__2[[#This Row],[t1]],139-2)</f>
        <v>5.8199624683951323E-3</v>
      </c>
      <c r="J1629" s="1">
        <f xml:space="preserve"> _xlfn.T.DIST.2T(arithmetic_underlying_cor_CSD__2[[#This Row],[t2]],201-2)</f>
        <v>3.2033071241664552E-3</v>
      </c>
      <c r="K1629" s="1">
        <f>arithmetic_underlying_cor_CSD__2[[#This Row],[p1]]*arithmetic_underlying_cor_CSD__2[[#This Row],[p2]]</f>
        <v>1.8643127237391515E-5</v>
      </c>
      <c r="L1629" s="1">
        <v>1628</v>
      </c>
      <c r="M1629" s="1">
        <f>(arithmetic_underlying_cor_CSD__2[[#This Row],[Rank]]/9906756)*0.05</f>
        <v>8.216615004952176E-6</v>
      </c>
      <c r="N1629" s="1">
        <f>IF(arithmetic_underlying_cor_CSD__2[[#This Row],[p1p2]]&lt;arithmetic_underlying_cor_CSD__2[[#This Row],[Benjamini]],1,0)</f>
        <v>0</v>
      </c>
    </row>
    <row r="1630" spans="1:14" x14ac:dyDescent="0.35">
      <c r="A1630" s="1" t="s">
        <v>283</v>
      </c>
      <c r="B1630" s="1" t="s">
        <v>284</v>
      </c>
      <c r="C1630" s="1">
        <v>0.225991002158</v>
      </c>
      <c r="D1630" s="1">
        <v>-0.21216096517399999</v>
      </c>
      <c r="E1630" s="1" t="s">
        <v>32</v>
      </c>
      <c r="F1630" s="1">
        <v>-0.21216096517399999</v>
      </c>
      <c r="G1630" s="1">
        <f>ABS(arithmetic_underlying_cor_CSD__2[[#This Row],[rho_BP]])*SQRT(139-2)/SQRT(1-ABS(arithmetic_underlying_cor_CSD__2[[#This Row],[rho_BP]])^2)</f>
        <v>2.7154060764947436</v>
      </c>
      <c r="H1630" s="1">
        <f>ABS(arithmetic_underlying_cor_CSD__2[[#This Row],[rho_ctrl]])*SQRT(201-2)/SQRT(1-ABS(arithmetic_underlying_cor_CSD__2[[#This Row],[rho_ctrl]])^2)</f>
        <v>3.0626200824870122</v>
      </c>
      <c r="I1630" s="1">
        <f xml:space="preserve"> _xlfn.T.DIST.2T(arithmetic_underlying_cor_CSD__2[[#This Row],[t1]],139-2)</f>
        <v>7.4721792738870361E-3</v>
      </c>
      <c r="J1630" s="1">
        <f xml:space="preserve"> _xlfn.T.DIST.2T(arithmetic_underlying_cor_CSD__2[[#This Row],[t2]],201-2)</f>
        <v>2.497545636679283E-3</v>
      </c>
      <c r="K1630" s="1">
        <f>arithmetic_underlying_cor_CSD__2[[#This Row],[p1]]*arithmetic_underlying_cor_CSD__2[[#This Row],[p2]]</f>
        <v>1.866210874198194E-5</v>
      </c>
      <c r="L1630" s="1">
        <v>1629</v>
      </c>
      <c r="M1630" s="1">
        <f>(arithmetic_underlying_cor_CSD__2[[#This Row],[Rank]]/9906756)*0.05</f>
        <v>8.221662065766029E-6</v>
      </c>
      <c r="N1630" s="1">
        <f>IF(arithmetic_underlying_cor_CSD__2[[#This Row],[p1p2]]&lt;arithmetic_underlying_cor_CSD__2[[#This Row],[Benjamini]],1,0)</f>
        <v>0</v>
      </c>
    </row>
    <row r="1631" spans="1:14" x14ac:dyDescent="0.35">
      <c r="A1631" s="1" t="s">
        <v>284</v>
      </c>
      <c r="B1631" s="1" t="s">
        <v>283</v>
      </c>
      <c r="C1631" s="1">
        <v>0.225991002158</v>
      </c>
      <c r="D1631" s="1">
        <v>-0.21216096517399999</v>
      </c>
      <c r="E1631" s="1" t="s">
        <v>32</v>
      </c>
      <c r="F1631" s="1">
        <v>-0.21216096517399999</v>
      </c>
      <c r="G1631" s="1">
        <f>ABS(arithmetic_underlying_cor_CSD__2[[#This Row],[rho_BP]])*SQRT(139-2)/SQRT(1-ABS(arithmetic_underlying_cor_CSD__2[[#This Row],[rho_BP]])^2)</f>
        <v>2.7154060764947436</v>
      </c>
      <c r="H1631" s="1">
        <f>ABS(arithmetic_underlying_cor_CSD__2[[#This Row],[rho_ctrl]])*SQRT(201-2)/SQRT(1-ABS(arithmetic_underlying_cor_CSD__2[[#This Row],[rho_ctrl]])^2)</f>
        <v>3.0626200824870122</v>
      </c>
      <c r="I1631" s="1">
        <f xml:space="preserve"> _xlfn.T.DIST.2T(arithmetic_underlying_cor_CSD__2[[#This Row],[t1]],139-2)</f>
        <v>7.4721792738870361E-3</v>
      </c>
      <c r="J1631" s="1">
        <f xml:space="preserve"> _xlfn.T.DIST.2T(arithmetic_underlying_cor_CSD__2[[#This Row],[t2]],201-2)</f>
        <v>2.497545636679283E-3</v>
      </c>
      <c r="K1631" s="1">
        <f>arithmetic_underlying_cor_CSD__2[[#This Row],[p1]]*arithmetic_underlying_cor_CSD__2[[#This Row],[p2]]</f>
        <v>1.866210874198194E-5</v>
      </c>
      <c r="L1631" s="1">
        <v>1630</v>
      </c>
      <c r="M1631" s="1">
        <f>(arithmetic_underlying_cor_CSD__2[[#This Row],[Rank]]/9906756)*0.05</f>
        <v>8.2267091265798819E-6</v>
      </c>
      <c r="N1631" s="1">
        <f>IF(arithmetic_underlying_cor_CSD__2[[#This Row],[p1p2]]&lt;arithmetic_underlying_cor_CSD__2[[#This Row],[Benjamini]],1,0)</f>
        <v>0</v>
      </c>
    </row>
    <row r="1632" spans="1:14" x14ac:dyDescent="0.35">
      <c r="A1632" s="1" t="s">
        <v>733</v>
      </c>
      <c r="B1632" s="1" t="s">
        <v>734</v>
      </c>
      <c r="C1632" s="1">
        <v>0.23434261870500001</v>
      </c>
      <c r="D1632" s="1">
        <v>-0.20562629850700001</v>
      </c>
      <c r="E1632" s="1" t="s">
        <v>32</v>
      </c>
      <c r="F1632" s="1">
        <v>-0.20562629850700001</v>
      </c>
      <c r="G1632" s="1">
        <f>ABS(arithmetic_underlying_cor_CSD__2[[#This Row],[rho_BP]])*SQRT(139-2)/SQRT(1-ABS(arithmetic_underlying_cor_CSD__2[[#This Row],[rho_BP]])^2)</f>
        <v>2.821476668233732</v>
      </c>
      <c r="H1632" s="1">
        <f>ABS(arithmetic_underlying_cor_CSD__2[[#This Row],[rho_ctrl]])*SQRT(201-2)/SQRT(1-ABS(arithmetic_underlying_cor_CSD__2[[#This Row],[rho_ctrl]])^2)</f>
        <v>2.9640560419098843</v>
      </c>
      <c r="I1632" s="1">
        <f xml:space="preserve"> _xlfn.T.DIST.2T(arithmetic_underlying_cor_CSD__2[[#This Row],[t1]],139-2)</f>
        <v>5.4916613100775983E-3</v>
      </c>
      <c r="J1632" s="1">
        <f xml:space="preserve"> _xlfn.T.DIST.2T(arithmetic_underlying_cor_CSD__2[[#This Row],[t2]],201-2)</f>
        <v>3.4067524869425513E-3</v>
      </c>
      <c r="K1632" s="1">
        <f>arithmetic_underlying_cor_CSD__2[[#This Row],[p1]]*arithmetic_underlying_cor_CSD__2[[#This Row],[p2]]</f>
        <v>1.8708730825553047E-5</v>
      </c>
      <c r="L1632" s="1">
        <v>1631</v>
      </c>
      <c r="M1632" s="1">
        <f>(arithmetic_underlying_cor_CSD__2[[#This Row],[Rank]]/9906756)*0.05</f>
        <v>8.2317561873937349E-6</v>
      </c>
      <c r="N1632" s="1">
        <f>IF(arithmetic_underlying_cor_CSD__2[[#This Row],[p1p2]]&lt;arithmetic_underlying_cor_CSD__2[[#This Row],[Benjamini]],1,0)</f>
        <v>0</v>
      </c>
    </row>
    <row r="1633" spans="1:14" x14ac:dyDescent="0.35">
      <c r="A1633" s="1" t="s">
        <v>734</v>
      </c>
      <c r="B1633" s="1" t="s">
        <v>733</v>
      </c>
      <c r="C1633" s="1">
        <v>0.23434261870500001</v>
      </c>
      <c r="D1633" s="1">
        <v>-0.20562629850700001</v>
      </c>
      <c r="E1633" s="1" t="s">
        <v>32</v>
      </c>
      <c r="F1633" s="1">
        <v>-0.20562629850700001</v>
      </c>
      <c r="G1633" s="1">
        <f>ABS(arithmetic_underlying_cor_CSD__2[[#This Row],[rho_BP]])*SQRT(139-2)/SQRT(1-ABS(arithmetic_underlying_cor_CSD__2[[#This Row],[rho_BP]])^2)</f>
        <v>2.821476668233732</v>
      </c>
      <c r="H1633" s="1">
        <f>ABS(arithmetic_underlying_cor_CSD__2[[#This Row],[rho_ctrl]])*SQRT(201-2)/SQRT(1-ABS(arithmetic_underlying_cor_CSD__2[[#This Row],[rho_ctrl]])^2)</f>
        <v>2.9640560419098843</v>
      </c>
      <c r="I1633" s="1">
        <f xml:space="preserve"> _xlfn.T.DIST.2T(arithmetic_underlying_cor_CSD__2[[#This Row],[t1]],139-2)</f>
        <v>5.4916613100775983E-3</v>
      </c>
      <c r="J1633" s="1">
        <f xml:space="preserve"> _xlfn.T.DIST.2T(arithmetic_underlying_cor_CSD__2[[#This Row],[t2]],201-2)</f>
        <v>3.4067524869425513E-3</v>
      </c>
      <c r="K1633" s="1">
        <f>arithmetic_underlying_cor_CSD__2[[#This Row],[p1]]*arithmetic_underlying_cor_CSD__2[[#This Row],[p2]]</f>
        <v>1.8708730825553047E-5</v>
      </c>
      <c r="L1633" s="1">
        <v>1632</v>
      </c>
      <c r="M1633" s="1">
        <f>(arithmetic_underlying_cor_CSD__2[[#This Row],[Rank]]/9906756)*0.05</f>
        <v>8.2368032482075862E-6</v>
      </c>
      <c r="N1633" s="1">
        <f>IF(arithmetic_underlying_cor_CSD__2[[#This Row],[p1p2]]&lt;arithmetic_underlying_cor_CSD__2[[#This Row],[Benjamini]],1,0)</f>
        <v>0</v>
      </c>
    </row>
    <row r="1634" spans="1:14" x14ac:dyDescent="0.35">
      <c r="A1634" s="1" t="s">
        <v>280</v>
      </c>
      <c r="B1634" s="1" t="s">
        <v>291</v>
      </c>
      <c r="C1634" s="1">
        <v>-0.23678118920899999</v>
      </c>
      <c r="D1634" s="1">
        <v>0.20309877313399999</v>
      </c>
      <c r="E1634" s="1" t="s">
        <v>32</v>
      </c>
      <c r="F1634" s="1">
        <v>0.20309877313399999</v>
      </c>
      <c r="G1634" s="1">
        <f>ABS(arithmetic_underlying_cor_CSD__2[[#This Row],[rho_BP]])*SQRT(139-2)/SQRT(1-ABS(arithmetic_underlying_cor_CSD__2[[#This Row],[rho_BP]])^2)</f>
        <v>2.8525713269935196</v>
      </c>
      <c r="H1634" s="1">
        <f>ABS(arithmetic_underlying_cor_CSD__2[[#This Row],[rho_ctrl]])*SQRT(201-2)/SQRT(1-ABS(arithmetic_underlying_cor_CSD__2[[#This Row],[rho_ctrl]])^2)</f>
        <v>2.9260446467565817</v>
      </c>
      <c r="I1634" s="1">
        <f xml:space="preserve"> _xlfn.T.DIST.2T(arithmetic_underlying_cor_CSD__2[[#This Row],[t1]],139-2)</f>
        <v>5.0094814500575265E-3</v>
      </c>
      <c r="J1634" s="1">
        <f xml:space="preserve"> _xlfn.T.DIST.2T(arithmetic_underlying_cor_CSD__2[[#This Row],[t2]],201-2)</f>
        <v>3.8320885705810897E-3</v>
      </c>
      <c r="K1634" s="1">
        <f>arithmetic_underlying_cor_CSD__2[[#This Row],[p1]]*arithmetic_underlying_cor_CSD__2[[#This Row],[p2]]</f>
        <v>1.919677660930343E-5</v>
      </c>
      <c r="L1634" s="1">
        <v>1633</v>
      </c>
      <c r="M1634" s="1">
        <f>(arithmetic_underlying_cor_CSD__2[[#This Row],[Rank]]/9906756)*0.05</f>
        <v>8.2418503090214391E-6</v>
      </c>
      <c r="N1634" s="1">
        <f>IF(arithmetic_underlying_cor_CSD__2[[#This Row],[p1p2]]&lt;arithmetic_underlying_cor_CSD__2[[#This Row],[Benjamini]],1,0)</f>
        <v>0</v>
      </c>
    </row>
    <row r="1635" spans="1:14" x14ac:dyDescent="0.35">
      <c r="A1635" s="1" t="s">
        <v>291</v>
      </c>
      <c r="B1635" s="1" t="s">
        <v>280</v>
      </c>
      <c r="C1635" s="1">
        <v>-0.23678118920899999</v>
      </c>
      <c r="D1635" s="1">
        <v>0.20309877313399999</v>
      </c>
      <c r="E1635" s="1" t="s">
        <v>32</v>
      </c>
      <c r="F1635" s="1">
        <v>0.20309877313399999</v>
      </c>
      <c r="G1635" s="1">
        <f>ABS(arithmetic_underlying_cor_CSD__2[[#This Row],[rho_BP]])*SQRT(139-2)/SQRT(1-ABS(arithmetic_underlying_cor_CSD__2[[#This Row],[rho_BP]])^2)</f>
        <v>2.8525713269935196</v>
      </c>
      <c r="H1635" s="1">
        <f>ABS(arithmetic_underlying_cor_CSD__2[[#This Row],[rho_ctrl]])*SQRT(201-2)/SQRT(1-ABS(arithmetic_underlying_cor_CSD__2[[#This Row],[rho_ctrl]])^2)</f>
        <v>2.9260446467565817</v>
      </c>
      <c r="I1635" s="1">
        <f xml:space="preserve"> _xlfn.T.DIST.2T(arithmetic_underlying_cor_CSD__2[[#This Row],[t1]],139-2)</f>
        <v>5.0094814500575265E-3</v>
      </c>
      <c r="J1635" s="1">
        <f xml:space="preserve"> _xlfn.T.DIST.2T(arithmetic_underlying_cor_CSD__2[[#This Row],[t2]],201-2)</f>
        <v>3.8320885705810897E-3</v>
      </c>
      <c r="K1635" s="1">
        <f>arithmetic_underlying_cor_CSD__2[[#This Row],[p1]]*arithmetic_underlying_cor_CSD__2[[#This Row],[p2]]</f>
        <v>1.919677660930343E-5</v>
      </c>
      <c r="L1635" s="1">
        <v>1634</v>
      </c>
      <c r="M1635" s="1">
        <f>(arithmetic_underlying_cor_CSD__2[[#This Row],[Rank]]/9906756)*0.05</f>
        <v>8.2468973698352938E-6</v>
      </c>
      <c r="N1635" s="1">
        <f>IF(arithmetic_underlying_cor_CSD__2[[#This Row],[p1p2]]&lt;arithmetic_underlying_cor_CSD__2[[#This Row],[Benjamini]],1,0)</f>
        <v>0</v>
      </c>
    </row>
    <row r="1636" spans="1:14" x14ac:dyDescent="0.35">
      <c r="A1636" s="1" t="s">
        <v>129</v>
      </c>
      <c r="B1636" s="1" t="s">
        <v>74</v>
      </c>
      <c r="C1636" s="1">
        <v>0.20682302877700001</v>
      </c>
      <c r="D1636" s="1">
        <v>-0.224949117413</v>
      </c>
      <c r="E1636" s="1" t="s">
        <v>32</v>
      </c>
      <c r="F1636" s="1">
        <v>0.20682302877700001</v>
      </c>
      <c r="G1636" s="1">
        <f>ABS(arithmetic_underlying_cor_CSD__2[[#This Row],[rho_BP]])*SQRT(139-2)/SQRT(1-ABS(arithmetic_underlying_cor_CSD__2[[#This Row],[rho_BP]])^2)</f>
        <v>2.4742998831914451</v>
      </c>
      <c r="H1636" s="1">
        <f>ABS(arithmetic_underlying_cor_CSD__2[[#This Row],[rho_ctrl]])*SQRT(201-2)/SQRT(1-ABS(arithmetic_underlying_cor_CSD__2[[#This Row],[rho_ctrl]])^2)</f>
        <v>3.256767081163269</v>
      </c>
      <c r="I1636" s="1">
        <f xml:space="preserve"> _xlfn.T.DIST.2T(arithmetic_underlying_cor_CSD__2[[#This Row],[t1]],139-2)</f>
        <v>1.4571324616271185E-2</v>
      </c>
      <c r="J1636" s="1">
        <f xml:space="preserve"> _xlfn.T.DIST.2T(arithmetic_underlying_cor_CSD__2[[#This Row],[t2]],201-2)</f>
        <v>1.3247541031668833E-3</v>
      </c>
      <c r="K1636" s="1">
        <f>arithmetic_underlying_cor_CSD__2[[#This Row],[p1]]*arithmetic_underlying_cor_CSD__2[[#This Row],[p2]]</f>
        <v>1.9303422073981862E-5</v>
      </c>
      <c r="L1636" s="1">
        <v>1635</v>
      </c>
      <c r="M1636" s="1">
        <f>(arithmetic_underlying_cor_CSD__2[[#This Row],[Rank]]/9906756)*0.05</f>
        <v>8.251944430649145E-6</v>
      </c>
      <c r="N1636" s="1">
        <f>IF(arithmetic_underlying_cor_CSD__2[[#This Row],[p1p2]]&lt;arithmetic_underlying_cor_CSD__2[[#This Row],[Benjamini]],1,0)</f>
        <v>0</v>
      </c>
    </row>
    <row r="1637" spans="1:14" x14ac:dyDescent="0.35">
      <c r="A1637" s="1" t="s">
        <v>74</v>
      </c>
      <c r="B1637" s="1" t="s">
        <v>129</v>
      </c>
      <c r="C1637" s="1">
        <v>0.20682302877700001</v>
      </c>
      <c r="D1637" s="1">
        <v>-0.224949117413</v>
      </c>
      <c r="E1637" s="1" t="s">
        <v>32</v>
      </c>
      <c r="F1637" s="1">
        <v>0.20682302877700001</v>
      </c>
      <c r="G1637" s="1">
        <f>ABS(arithmetic_underlying_cor_CSD__2[[#This Row],[rho_BP]])*SQRT(139-2)/SQRT(1-ABS(arithmetic_underlying_cor_CSD__2[[#This Row],[rho_BP]])^2)</f>
        <v>2.4742998831914451</v>
      </c>
      <c r="H1637" s="1">
        <f>ABS(arithmetic_underlying_cor_CSD__2[[#This Row],[rho_ctrl]])*SQRT(201-2)/SQRT(1-ABS(arithmetic_underlying_cor_CSD__2[[#This Row],[rho_ctrl]])^2)</f>
        <v>3.256767081163269</v>
      </c>
      <c r="I1637" s="1">
        <f xml:space="preserve"> _xlfn.T.DIST.2T(arithmetic_underlying_cor_CSD__2[[#This Row],[t1]],139-2)</f>
        <v>1.4571324616271185E-2</v>
      </c>
      <c r="J1637" s="1">
        <f xml:space="preserve"> _xlfn.T.DIST.2T(arithmetic_underlying_cor_CSD__2[[#This Row],[t2]],201-2)</f>
        <v>1.3247541031668833E-3</v>
      </c>
      <c r="K1637" s="1">
        <f>arithmetic_underlying_cor_CSD__2[[#This Row],[p1]]*arithmetic_underlying_cor_CSD__2[[#This Row],[p2]]</f>
        <v>1.9303422073981862E-5</v>
      </c>
      <c r="L1637" s="1">
        <v>1636</v>
      </c>
      <c r="M1637" s="1">
        <f>(arithmetic_underlying_cor_CSD__2[[#This Row],[Rank]]/9906756)*0.05</f>
        <v>8.256991491462998E-6</v>
      </c>
      <c r="N1637" s="1">
        <f>IF(arithmetic_underlying_cor_CSD__2[[#This Row],[p1p2]]&lt;arithmetic_underlying_cor_CSD__2[[#This Row],[Benjamini]],1,0)</f>
        <v>0</v>
      </c>
    </row>
    <row r="1638" spans="1:14" x14ac:dyDescent="0.35">
      <c r="A1638" s="1" t="s">
        <v>143</v>
      </c>
      <c r="B1638" s="1" t="s">
        <v>220</v>
      </c>
      <c r="C1638" s="1">
        <v>0.23550899280599999</v>
      </c>
      <c r="D1638" s="1">
        <v>-0.20396927114399999</v>
      </c>
      <c r="E1638" s="1" t="s">
        <v>32</v>
      </c>
      <c r="F1638" s="1">
        <v>-0.20396927114399999</v>
      </c>
      <c r="G1638" s="1">
        <f>ABS(arithmetic_underlying_cor_CSD__2[[#This Row],[rho_BP]])*SQRT(139-2)/SQRT(1-ABS(arithmetic_underlying_cor_CSD__2[[#This Row],[rho_BP]])^2)</f>
        <v>2.8363422401720206</v>
      </c>
      <c r="H1638" s="1">
        <f>ABS(arithmetic_underlying_cor_CSD__2[[#This Row],[rho_ctrl]])*SQRT(201-2)/SQRT(1-ABS(arithmetic_underlying_cor_CSD__2[[#This Row],[rho_ctrl]])^2)</f>
        <v>2.9391291118214604</v>
      </c>
      <c r="I1638" s="1">
        <f xml:space="preserve"> _xlfn.T.DIST.2T(arithmetic_underlying_cor_CSD__2[[#This Row],[t1]],139-2)</f>
        <v>5.2560924705139902E-3</v>
      </c>
      <c r="J1638" s="1">
        <f xml:space="preserve"> _xlfn.T.DIST.2T(arithmetic_underlying_cor_CSD__2[[#This Row],[t2]],201-2)</f>
        <v>3.6804773349463013E-3</v>
      </c>
      <c r="K1638" s="1">
        <f>arithmetic_underlying_cor_CSD__2[[#This Row],[p1]]*arithmetic_underlying_cor_CSD__2[[#This Row],[p2]]</f>
        <v>1.9344929208108651E-5</v>
      </c>
      <c r="L1638" s="1">
        <v>1637</v>
      </c>
      <c r="M1638" s="1">
        <f>(arithmetic_underlying_cor_CSD__2[[#This Row],[Rank]]/9906756)*0.05</f>
        <v>8.262038552276851E-6</v>
      </c>
      <c r="N1638" s="1">
        <f>IF(arithmetic_underlying_cor_CSD__2[[#This Row],[p1p2]]&lt;arithmetic_underlying_cor_CSD__2[[#This Row],[Benjamini]],1,0)</f>
        <v>0</v>
      </c>
    </row>
    <row r="1639" spans="1:14" x14ac:dyDescent="0.35">
      <c r="A1639" s="1" t="s">
        <v>220</v>
      </c>
      <c r="B1639" s="1" t="s">
        <v>143</v>
      </c>
      <c r="C1639" s="1">
        <v>0.23550899280599999</v>
      </c>
      <c r="D1639" s="1">
        <v>-0.20396927114399999</v>
      </c>
      <c r="E1639" s="1" t="s">
        <v>32</v>
      </c>
      <c r="F1639" s="1">
        <v>-0.20396927114399999</v>
      </c>
      <c r="G1639" s="1">
        <f>ABS(arithmetic_underlying_cor_CSD__2[[#This Row],[rho_BP]])*SQRT(139-2)/SQRT(1-ABS(arithmetic_underlying_cor_CSD__2[[#This Row],[rho_BP]])^2)</f>
        <v>2.8363422401720206</v>
      </c>
      <c r="H1639" s="1">
        <f>ABS(arithmetic_underlying_cor_CSD__2[[#This Row],[rho_ctrl]])*SQRT(201-2)/SQRT(1-ABS(arithmetic_underlying_cor_CSD__2[[#This Row],[rho_ctrl]])^2)</f>
        <v>2.9391291118214604</v>
      </c>
      <c r="I1639" s="1">
        <f xml:space="preserve"> _xlfn.T.DIST.2T(arithmetic_underlying_cor_CSD__2[[#This Row],[t1]],139-2)</f>
        <v>5.2560924705139902E-3</v>
      </c>
      <c r="J1639" s="1">
        <f xml:space="preserve"> _xlfn.T.DIST.2T(arithmetic_underlying_cor_CSD__2[[#This Row],[t2]],201-2)</f>
        <v>3.6804773349463013E-3</v>
      </c>
      <c r="K1639" s="1">
        <f>arithmetic_underlying_cor_CSD__2[[#This Row],[p1]]*arithmetic_underlying_cor_CSD__2[[#This Row],[p2]]</f>
        <v>1.9344929208108651E-5</v>
      </c>
      <c r="L1639" s="1">
        <v>1638</v>
      </c>
      <c r="M1639" s="1">
        <f>(arithmetic_underlying_cor_CSD__2[[#This Row],[Rank]]/9906756)*0.05</f>
        <v>8.2670856130907039E-6</v>
      </c>
      <c r="N1639" s="1">
        <f>IF(arithmetic_underlying_cor_CSD__2[[#This Row],[p1p2]]&lt;arithmetic_underlying_cor_CSD__2[[#This Row],[Benjamini]],1,0)</f>
        <v>0</v>
      </c>
    </row>
    <row r="1640" spans="1:14" x14ac:dyDescent="0.35">
      <c r="A1640" s="1" t="s">
        <v>342</v>
      </c>
      <c r="B1640" s="1" t="s">
        <v>444</v>
      </c>
      <c r="C1640" s="1">
        <v>0.20667325179900001</v>
      </c>
      <c r="D1640" s="1">
        <v>-0.224821541791</v>
      </c>
      <c r="E1640" s="1" t="s">
        <v>32</v>
      </c>
      <c r="F1640" s="1">
        <v>0.20667325179900001</v>
      </c>
      <c r="G1640" s="1">
        <f>ABS(arithmetic_underlying_cor_CSD__2[[#This Row],[rho_BP]])*SQRT(139-2)/SQRT(1-ABS(arithmetic_underlying_cor_CSD__2[[#This Row],[rho_BP]])^2)</f>
        <v>2.4724280646575654</v>
      </c>
      <c r="H1640" s="1">
        <f>ABS(arithmetic_underlying_cor_CSD__2[[#This Row],[rho_ctrl]])*SQRT(201-2)/SQRT(1-ABS(arithmetic_underlying_cor_CSD__2[[#This Row],[rho_ctrl]])^2)</f>
        <v>3.2548217114556213</v>
      </c>
      <c r="I1640" s="1">
        <f xml:space="preserve"> _xlfn.T.DIST.2T(arithmetic_underlying_cor_CSD__2[[#This Row],[t1]],139-2)</f>
        <v>1.464449333457353E-2</v>
      </c>
      <c r="J1640" s="1">
        <f xml:space="preserve"> _xlfn.T.DIST.2T(arithmetic_underlying_cor_CSD__2[[#This Row],[t2]],201-2)</f>
        <v>1.3333945495320871E-3</v>
      </c>
      <c r="K1640" s="1">
        <f>arithmetic_underlying_cor_CSD__2[[#This Row],[p1]]*arithmetic_underlying_cor_CSD__2[[#This Row],[p2]]</f>
        <v>1.9526887592979325E-5</v>
      </c>
      <c r="L1640" s="1">
        <v>1639</v>
      </c>
      <c r="M1640" s="1">
        <f>(arithmetic_underlying_cor_CSD__2[[#This Row],[Rank]]/9906756)*0.05</f>
        <v>8.2721326739045552E-6</v>
      </c>
      <c r="N1640" s="1">
        <f>IF(arithmetic_underlying_cor_CSD__2[[#This Row],[p1p2]]&lt;arithmetic_underlying_cor_CSD__2[[#This Row],[Benjamini]],1,0)</f>
        <v>0</v>
      </c>
    </row>
    <row r="1641" spans="1:14" x14ac:dyDescent="0.35">
      <c r="A1641" s="1" t="s">
        <v>444</v>
      </c>
      <c r="B1641" s="1" t="s">
        <v>342</v>
      </c>
      <c r="C1641" s="1">
        <v>0.20667325179900001</v>
      </c>
      <c r="D1641" s="1">
        <v>-0.224821541791</v>
      </c>
      <c r="E1641" s="1" t="s">
        <v>32</v>
      </c>
      <c r="F1641" s="1">
        <v>0.20667325179900001</v>
      </c>
      <c r="G1641" s="1">
        <f>ABS(arithmetic_underlying_cor_CSD__2[[#This Row],[rho_BP]])*SQRT(139-2)/SQRT(1-ABS(arithmetic_underlying_cor_CSD__2[[#This Row],[rho_BP]])^2)</f>
        <v>2.4724280646575654</v>
      </c>
      <c r="H1641" s="1">
        <f>ABS(arithmetic_underlying_cor_CSD__2[[#This Row],[rho_ctrl]])*SQRT(201-2)/SQRT(1-ABS(arithmetic_underlying_cor_CSD__2[[#This Row],[rho_ctrl]])^2)</f>
        <v>3.2548217114556213</v>
      </c>
      <c r="I1641" s="1">
        <f xml:space="preserve"> _xlfn.T.DIST.2T(arithmetic_underlying_cor_CSD__2[[#This Row],[t1]],139-2)</f>
        <v>1.464449333457353E-2</v>
      </c>
      <c r="J1641" s="1">
        <f xml:space="preserve"> _xlfn.T.DIST.2T(arithmetic_underlying_cor_CSD__2[[#This Row],[t2]],201-2)</f>
        <v>1.3333945495320871E-3</v>
      </c>
      <c r="K1641" s="1">
        <f>arithmetic_underlying_cor_CSD__2[[#This Row],[p1]]*arithmetic_underlying_cor_CSD__2[[#This Row],[p2]]</f>
        <v>1.9526887592979325E-5</v>
      </c>
      <c r="L1641" s="1">
        <v>1640</v>
      </c>
      <c r="M1641" s="1">
        <f>(arithmetic_underlying_cor_CSD__2[[#This Row],[Rank]]/9906756)*0.05</f>
        <v>8.2771797347184081E-6</v>
      </c>
      <c r="N1641" s="1">
        <f>IF(arithmetic_underlying_cor_CSD__2[[#This Row],[p1p2]]&lt;arithmetic_underlying_cor_CSD__2[[#This Row],[Benjamini]],1,0)</f>
        <v>0</v>
      </c>
    </row>
    <row r="1642" spans="1:14" x14ac:dyDescent="0.35">
      <c r="A1642" s="1" t="s">
        <v>415</v>
      </c>
      <c r="B1642" s="1" t="s">
        <v>416</v>
      </c>
      <c r="C1642" s="1">
        <v>-0.21564852517999999</v>
      </c>
      <c r="D1642" s="1">
        <v>0.218174108955</v>
      </c>
      <c r="E1642" s="1" t="s">
        <v>32</v>
      </c>
      <c r="F1642" s="1">
        <v>-0.21564852517999999</v>
      </c>
      <c r="G1642" s="1">
        <f>ABS(arithmetic_underlying_cor_CSD__2[[#This Row],[rho_BP]])*SQRT(139-2)/SQRT(1-ABS(arithmetic_underlying_cor_CSD__2[[#This Row],[rho_BP]])^2)</f>
        <v>2.5849217656193098</v>
      </c>
      <c r="H1642" s="1">
        <f>ABS(arithmetic_underlying_cor_CSD__2[[#This Row],[rho_ctrl]])*SQRT(201-2)/SQRT(1-ABS(arithmetic_underlying_cor_CSD__2[[#This Row],[rho_ctrl]])^2)</f>
        <v>3.1536975630475359</v>
      </c>
      <c r="I1642" s="1">
        <f xml:space="preserve"> _xlfn.T.DIST.2T(arithmetic_underlying_cor_CSD__2[[#This Row],[t1]],139-2)</f>
        <v>1.0785533481384281E-2</v>
      </c>
      <c r="J1642" s="1">
        <f xml:space="preserve"> _xlfn.T.DIST.2T(arithmetic_underlying_cor_CSD__2[[#This Row],[t2]],201-2)</f>
        <v>1.8618374458672952E-3</v>
      </c>
      <c r="K1642" s="1">
        <f>arithmetic_underlying_cor_CSD__2[[#This Row],[p1]]*arithmetic_underlying_cor_CSD__2[[#This Row],[p2]]</f>
        <v>2.0080910109296707E-5</v>
      </c>
      <c r="L1642" s="1">
        <v>1641</v>
      </c>
      <c r="M1642" s="1">
        <f>(arithmetic_underlying_cor_CSD__2[[#This Row],[Rank]]/9906756)*0.05</f>
        <v>8.2822267955322611E-6</v>
      </c>
      <c r="N1642" s="1">
        <f>IF(arithmetic_underlying_cor_CSD__2[[#This Row],[p1p2]]&lt;arithmetic_underlying_cor_CSD__2[[#This Row],[Benjamini]],1,0)</f>
        <v>0</v>
      </c>
    </row>
    <row r="1643" spans="1:14" x14ac:dyDescent="0.35">
      <c r="A1643" s="1" t="s">
        <v>416</v>
      </c>
      <c r="B1643" s="1" t="s">
        <v>415</v>
      </c>
      <c r="C1643" s="1">
        <v>-0.21564852517999999</v>
      </c>
      <c r="D1643" s="1">
        <v>0.218174108955</v>
      </c>
      <c r="E1643" s="1" t="s">
        <v>32</v>
      </c>
      <c r="F1643" s="1">
        <v>-0.21564852517999999</v>
      </c>
      <c r="G1643" s="1">
        <f>ABS(arithmetic_underlying_cor_CSD__2[[#This Row],[rho_BP]])*SQRT(139-2)/SQRT(1-ABS(arithmetic_underlying_cor_CSD__2[[#This Row],[rho_BP]])^2)</f>
        <v>2.5849217656193098</v>
      </c>
      <c r="H1643" s="1">
        <f>ABS(arithmetic_underlying_cor_CSD__2[[#This Row],[rho_ctrl]])*SQRT(201-2)/SQRT(1-ABS(arithmetic_underlying_cor_CSD__2[[#This Row],[rho_ctrl]])^2)</f>
        <v>3.1536975630475359</v>
      </c>
      <c r="I1643" s="1">
        <f xml:space="preserve"> _xlfn.T.DIST.2T(arithmetic_underlying_cor_CSD__2[[#This Row],[t1]],139-2)</f>
        <v>1.0785533481384281E-2</v>
      </c>
      <c r="J1643" s="1">
        <f xml:space="preserve"> _xlfn.T.DIST.2T(arithmetic_underlying_cor_CSD__2[[#This Row],[t2]],201-2)</f>
        <v>1.8618374458672952E-3</v>
      </c>
      <c r="K1643" s="1">
        <f>arithmetic_underlying_cor_CSD__2[[#This Row],[p1]]*arithmetic_underlying_cor_CSD__2[[#This Row],[p2]]</f>
        <v>2.0080910109296707E-5</v>
      </c>
      <c r="L1643" s="1">
        <v>1642</v>
      </c>
      <c r="M1643" s="1">
        <f>(arithmetic_underlying_cor_CSD__2[[#This Row],[Rank]]/9906756)*0.05</f>
        <v>8.287273856346114E-6</v>
      </c>
      <c r="N1643" s="1">
        <f>IF(arithmetic_underlying_cor_CSD__2[[#This Row],[p1p2]]&lt;arithmetic_underlying_cor_CSD__2[[#This Row],[Benjamini]],1,0)</f>
        <v>0</v>
      </c>
    </row>
    <row r="1644" spans="1:14" x14ac:dyDescent="0.35">
      <c r="A1644" s="1" t="s">
        <v>111</v>
      </c>
      <c r="B1644" s="1" t="s">
        <v>112</v>
      </c>
      <c r="C1644" s="1">
        <v>-0.20663584892100001</v>
      </c>
      <c r="D1644" s="1">
        <v>0.224114906468</v>
      </c>
      <c r="E1644" s="1" t="s">
        <v>32</v>
      </c>
      <c r="F1644" s="1">
        <v>-0.20663584892100001</v>
      </c>
      <c r="G1644" s="1">
        <f>ABS(arithmetic_underlying_cor_CSD__2[[#This Row],[rho_BP]])*SQRT(139-2)/SQRT(1-ABS(arithmetic_underlying_cor_CSD__2[[#This Row],[rho_BP]])^2)</f>
        <v>2.471960655336086</v>
      </c>
      <c r="H1644" s="1">
        <f>ABS(arithmetic_underlying_cor_CSD__2[[#This Row],[rho_ctrl]])*SQRT(201-2)/SQRT(1-ABS(arithmetic_underlying_cor_CSD__2[[#This Row],[rho_ctrl]])^2)</f>
        <v>3.2440495899613366</v>
      </c>
      <c r="I1644" s="1">
        <f xml:space="preserve"> _xlfn.T.DIST.2T(arithmetic_underlying_cor_CSD__2[[#This Row],[t1]],139-2)</f>
        <v>1.4662815211594146E-2</v>
      </c>
      <c r="J1644" s="1">
        <f xml:space="preserve"> _xlfn.T.DIST.2T(arithmetic_underlying_cor_CSD__2[[#This Row],[t2]],201-2)</f>
        <v>1.3821951105661547E-3</v>
      </c>
      <c r="K1644" s="1">
        <f>arithmetic_underlying_cor_CSD__2[[#This Row],[p1]]*arithmetic_underlying_cor_CSD__2[[#This Row],[p2]]</f>
        <v>2.0266871492600465E-5</v>
      </c>
      <c r="L1644" s="1">
        <v>1643</v>
      </c>
      <c r="M1644" s="1">
        <f>(arithmetic_underlying_cor_CSD__2[[#This Row],[Rank]]/9906756)*0.05</f>
        <v>8.292320917159967E-6</v>
      </c>
      <c r="N1644" s="1">
        <f>IF(arithmetic_underlying_cor_CSD__2[[#This Row],[p1p2]]&lt;arithmetic_underlying_cor_CSD__2[[#This Row],[Benjamini]],1,0)</f>
        <v>0</v>
      </c>
    </row>
    <row r="1645" spans="1:14" x14ac:dyDescent="0.35">
      <c r="A1645" s="1" t="s">
        <v>112</v>
      </c>
      <c r="B1645" s="1" t="s">
        <v>111</v>
      </c>
      <c r="C1645" s="1">
        <v>-0.20663584892100001</v>
      </c>
      <c r="D1645" s="1">
        <v>0.224114906468</v>
      </c>
      <c r="E1645" s="1" t="s">
        <v>32</v>
      </c>
      <c r="F1645" s="1">
        <v>-0.20663584892100001</v>
      </c>
      <c r="G1645" s="1">
        <f>ABS(arithmetic_underlying_cor_CSD__2[[#This Row],[rho_BP]])*SQRT(139-2)/SQRT(1-ABS(arithmetic_underlying_cor_CSD__2[[#This Row],[rho_BP]])^2)</f>
        <v>2.471960655336086</v>
      </c>
      <c r="H1645" s="1">
        <f>ABS(arithmetic_underlying_cor_CSD__2[[#This Row],[rho_ctrl]])*SQRT(201-2)/SQRT(1-ABS(arithmetic_underlying_cor_CSD__2[[#This Row],[rho_ctrl]])^2)</f>
        <v>3.2440495899613366</v>
      </c>
      <c r="I1645" s="1">
        <f xml:space="preserve"> _xlfn.T.DIST.2T(arithmetic_underlying_cor_CSD__2[[#This Row],[t1]],139-2)</f>
        <v>1.4662815211594146E-2</v>
      </c>
      <c r="J1645" s="1">
        <f xml:space="preserve"> _xlfn.T.DIST.2T(arithmetic_underlying_cor_CSD__2[[#This Row],[t2]],201-2)</f>
        <v>1.3821951105661547E-3</v>
      </c>
      <c r="K1645" s="1">
        <f>arithmetic_underlying_cor_CSD__2[[#This Row],[p1]]*arithmetic_underlying_cor_CSD__2[[#This Row],[p2]]</f>
        <v>2.0266871492600465E-5</v>
      </c>
      <c r="L1645" s="1">
        <v>1644</v>
      </c>
      <c r="M1645" s="1">
        <f>(arithmetic_underlying_cor_CSD__2[[#This Row],[Rank]]/9906756)*0.05</f>
        <v>8.29736797797382E-6</v>
      </c>
      <c r="N1645" s="1">
        <f>IF(arithmetic_underlying_cor_CSD__2[[#This Row],[p1p2]]&lt;arithmetic_underlying_cor_CSD__2[[#This Row],[Benjamini]],1,0)</f>
        <v>0</v>
      </c>
    </row>
    <row r="1646" spans="1:14" x14ac:dyDescent="0.35">
      <c r="A1646" s="1" t="s">
        <v>602</v>
      </c>
      <c r="B1646" s="1" t="s">
        <v>603</v>
      </c>
      <c r="C1646" s="1">
        <v>0.216913956835</v>
      </c>
      <c r="D1646" s="1">
        <v>-0.21707773781100001</v>
      </c>
      <c r="E1646" s="1" t="s">
        <v>32</v>
      </c>
      <c r="F1646" s="1">
        <v>0.216913956835</v>
      </c>
      <c r="G1646" s="1">
        <f>ABS(arithmetic_underlying_cor_CSD__2[[#This Row],[rho_BP]])*SQRT(139-2)/SQRT(1-ABS(arithmetic_underlying_cor_CSD__2[[#This Row],[rho_BP]])^2)</f>
        <v>2.6008368049178272</v>
      </c>
      <c r="H1646" s="1">
        <f>ABS(arithmetic_underlying_cor_CSD__2[[#This Row],[rho_ctrl]])*SQRT(201-2)/SQRT(1-ABS(arithmetic_underlying_cor_CSD__2[[#This Row],[rho_ctrl]])^2)</f>
        <v>3.1370637539157173</v>
      </c>
      <c r="I1646" s="1">
        <f xml:space="preserve"> _xlfn.T.DIST.2T(arithmetic_underlying_cor_CSD__2[[#This Row],[t1]],139-2)</f>
        <v>1.0320610366217788E-2</v>
      </c>
      <c r="J1646" s="1">
        <f xml:space="preserve"> _xlfn.T.DIST.2T(arithmetic_underlying_cor_CSD__2[[#This Row],[t2]],201-2)</f>
        <v>1.9654134071565256E-3</v>
      </c>
      <c r="K1646" s="1">
        <f>arithmetic_underlying_cor_CSD__2[[#This Row],[p1]]*arithmetic_underlying_cor_CSD__2[[#This Row],[p2]]</f>
        <v>2.0284265983803058E-5</v>
      </c>
      <c r="L1646" s="1">
        <v>1645</v>
      </c>
      <c r="M1646" s="1">
        <f>(arithmetic_underlying_cor_CSD__2[[#This Row],[Rank]]/9906756)*0.05</f>
        <v>8.3024150387876729E-6</v>
      </c>
      <c r="N1646" s="1">
        <f>IF(arithmetic_underlying_cor_CSD__2[[#This Row],[p1p2]]&lt;arithmetic_underlying_cor_CSD__2[[#This Row],[Benjamini]],1,0)</f>
        <v>0</v>
      </c>
    </row>
    <row r="1647" spans="1:14" x14ac:dyDescent="0.35">
      <c r="A1647" s="1" t="s">
        <v>603</v>
      </c>
      <c r="B1647" s="1" t="s">
        <v>602</v>
      </c>
      <c r="C1647" s="1">
        <v>0.216913956835</v>
      </c>
      <c r="D1647" s="1">
        <v>-0.21707773781100001</v>
      </c>
      <c r="E1647" s="1" t="s">
        <v>32</v>
      </c>
      <c r="F1647" s="1">
        <v>0.216913956835</v>
      </c>
      <c r="G1647" s="1">
        <f>ABS(arithmetic_underlying_cor_CSD__2[[#This Row],[rho_BP]])*SQRT(139-2)/SQRT(1-ABS(arithmetic_underlying_cor_CSD__2[[#This Row],[rho_BP]])^2)</f>
        <v>2.6008368049178272</v>
      </c>
      <c r="H1647" s="1">
        <f>ABS(arithmetic_underlying_cor_CSD__2[[#This Row],[rho_ctrl]])*SQRT(201-2)/SQRT(1-ABS(arithmetic_underlying_cor_CSD__2[[#This Row],[rho_ctrl]])^2)</f>
        <v>3.1370637539157173</v>
      </c>
      <c r="I1647" s="1">
        <f xml:space="preserve"> _xlfn.T.DIST.2T(arithmetic_underlying_cor_CSD__2[[#This Row],[t1]],139-2)</f>
        <v>1.0320610366217788E-2</v>
      </c>
      <c r="J1647" s="1">
        <f xml:space="preserve"> _xlfn.T.DIST.2T(arithmetic_underlying_cor_CSD__2[[#This Row],[t2]],201-2)</f>
        <v>1.9654134071565256E-3</v>
      </c>
      <c r="K1647" s="1">
        <f>arithmetic_underlying_cor_CSD__2[[#This Row],[p1]]*arithmetic_underlying_cor_CSD__2[[#This Row],[p2]]</f>
        <v>2.0284265983803058E-5</v>
      </c>
      <c r="L1647" s="1">
        <v>1646</v>
      </c>
      <c r="M1647" s="1">
        <f>(arithmetic_underlying_cor_CSD__2[[#This Row],[Rank]]/9906756)*0.05</f>
        <v>8.3074620996015242E-6</v>
      </c>
      <c r="N1647" s="1">
        <f>IF(arithmetic_underlying_cor_CSD__2[[#This Row],[p1p2]]&lt;arithmetic_underlying_cor_CSD__2[[#This Row],[Benjamini]],1,0)</f>
        <v>0</v>
      </c>
    </row>
    <row r="1648" spans="1:14" x14ac:dyDescent="0.35">
      <c r="A1648" s="1" t="s">
        <v>673</v>
      </c>
      <c r="B1648" s="1" t="s">
        <v>674</v>
      </c>
      <c r="C1648" s="1">
        <v>0.225154493525</v>
      </c>
      <c r="D1648" s="1">
        <v>-0.21092871243799999</v>
      </c>
      <c r="E1648" s="1" t="s">
        <v>32</v>
      </c>
      <c r="F1648" s="1">
        <v>-0.21092871243799999</v>
      </c>
      <c r="G1648" s="1">
        <f>ABS(arithmetic_underlying_cor_CSD__2[[#This Row],[rho_BP]])*SQRT(139-2)/SQRT(1-ABS(arithmetic_underlying_cor_CSD__2[[#This Row],[rho_BP]])^2)</f>
        <v>2.7048171684323137</v>
      </c>
      <c r="H1648" s="1">
        <f>ABS(arithmetic_underlying_cor_CSD__2[[#This Row],[rho_ctrl]])*SQRT(201-2)/SQRT(1-ABS(arithmetic_underlying_cor_CSD__2[[#This Row],[rho_ctrl]])^2)</f>
        <v>3.0440012820315951</v>
      </c>
      <c r="I1648" s="1">
        <f xml:space="preserve"> _xlfn.T.DIST.2T(arithmetic_underlying_cor_CSD__2[[#This Row],[t1]],139-2)</f>
        <v>7.7018314668447782E-3</v>
      </c>
      <c r="J1648" s="1">
        <f xml:space="preserve"> _xlfn.T.DIST.2T(arithmetic_underlying_cor_CSD__2[[#This Row],[t2]],201-2)</f>
        <v>2.6499654339785742E-3</v>
      </c>
      <c r="K1648" s="1">
        <f>arithmetic_underlying_cor_CSD__2[[#This Row],[p1]]*arithmetic_underlying_cor_CSD__2[[#This Row],[p2]]</f>
        <v>2.0409587165467161E-5</v>
      </c>
      <c r="L1648" s="1">
        <v>1647</v>
      </c>
      <c r="M1648" s="1">
        <f>(arithmetic_underlying_cor_CSD__2[[#This Row],[Rank]]/9906756)*0.05</f>
        <v>8.3125091604153771E-6</v>
      </c>
      <c r="N1648" s="1">
        <f>IF(arithmetic_underlying_cor_CSD__2[[#This Row],[p1p2]]&lt;arithmetic_underlying_cor_CSD__2[[#This Row],[Benjamini]],1,0)</f>
        <v>0</v>
      </c>
    </row>
    <row r="1649" spans="1:14" x14ac:dyDescent="0.35">
      <c r="A1649" s="1" t="s">
        <v>674</v>
      </c>
      <c r="B1649" s="1" t="s">
        <v>673</v>
      </c>
      <c r="C1649" s="1">
        <v>0.225154493525</v>
      </c>
      <c r="D1649" s="1">
        <v>-0.21092871243799999</v>
      </c>
      <c r="E1649" s="1" t="s">
        <v>32</v>
      </c>
      <c r="F1649" s="1">
        <v>-0.21092871243799999</v>
      </c>
      <c r="G1649" s="1">
        <f>ABS(arithmetic_underlying_cor_CSD__2[[#This Row],[rho_BP]])*SQRT(139-2)/SQRT(1-ABS(arithmetic_underlying_cor_CSD__2[[#This Row],[rho_BP]])^2)</f>
        <v>2.7048171684323137</v>
      </c>
      <c r="H1649" s="1">
        <f>ABS(arithmetic_underlying_cor_CSD__2[[#This Row],[rho_ctrl]])*SQRT(201-2)/SQRT(1-ABS(arithmetic_underlying_cor_CSD__2[[#This Row],[rho_ctrl]])^2)</f>
        <v>3.0440012820315951</v>
      </c>
      <c r="I1649" s="1">
        <f xml:space="preserve"> _xlfn.T.DIST.2T(arithmetic_underlying_cor_CSD__2[[#This Row],[t1]],139-2)</f>
        <v>7.7018314668447782E-3</v>
      </c>
      <c r="J1649" s="1">
        <f xml:space="preserve"> _xlfn.T.DIST.2T(arithmetic_underlying_cor_CSD__2[[#This Row],[t2]],201-2)</f>
        <v>2.6499654339785742E-3</v>
      </c>
      <c r="K1649" s="1">
        <f>arithmetic_underlying_cor_CSD__2[[#This Row],[p1]]*arithmetic_underlying_cor_CSD__2[[#This Row],[p2]]</f>
        <v>2.0409587165467161E-5</v>
      </c>
      <c r="L1649" s="1">
        <v>1648</v>
      </c>
      <c r="M1649" s="1">
        <f>(arithmetic_underlying_cor_CSD__2[[#This Row],[Rank]]/9906756)*0.05</f>
        <v>8.3175562212292301E-6</v>
      </c>
      <c r="N1649" s="1">
        <f>IF(arithmetic_underlying_cor_CSD__2[[#This Row],[p1p2]]&lt;arithmetic_underlying_cor_CSD__2[[#This Row],[Benjamini]],1,0)</f>
        <v>0</v>
      </c>
    </row>
    <row r="1650" spans="1:14" x14ac:dyDescent="0.35">
      <c r="A1650" s="1" t="s">
        <v>473</v>
      </c>
      <c r="B1650" s="1" t="s">
        <v>228</v>
      </c>
      <c r="C1650" s="1">
        <v>-0.23151978705000001</v>
      </c>
      <c r="D1650" s="1">
        <v>0.205939401493</v>
      </c>
      <c r="E1650" s="1" t="s">
        <v>32</v>
      </c>
      <c r="F1650" s="1">
        <v>0.205939401493</v>
      </c>
      <c r="G1650" s="1">
        <f>ABS(arithmetic_underlying_cor_CSD__2[[#This Row],[rho_BP]])*SQRT(139-2)/SQRT(1-ABS(arithmetic_underlying_cor_CSD__2[[#This Row],[rho_BP]])^2)</f>
        <v>2.7855525505726022</v>
      </c>
      <c r="H1650" s="1">
        <f>ABS(arithmetic_underlying_cor_CSD__2[[#This Row],[rho_ctrl]])*SQRT(201-2)/SQRT(1-ABS(arithmetic_underlying_cor_CSD__2[[#This Row],[rho_ctrl]])^2)</f>
        <v>2.9687690828182292</v>
      </c>
      <c r="I1650" s="1">
        <f xml:space="preserve"> _xlfn.T.DIST.2T(arithmetic_underlying_cor_CSD__2[[#This Row],[t1]],139-2)</f>
        <v>6.1012229313373049E-3</v>
      </c>
      <c r="J1650" s="1">
        <f xml:space="preserve"> _xlfn.T.DIST.2T(arithmetic_underlying_cor_CSD__2[[#This Row],[t2]],201-2)</f>
        <v>3.35714642085614E-3</v>
      </c>
      <c r="K1650" s="1">
        <f>arithmetic_underlying_cor_CSD__2[[#This Row],[p1]]*arithmetic_underlying_cor_CSD__2[[#This Row],[p2]]</f>
        <v>2.0482698726784441E-5</v>
      </c>
      <c r="L1650" s="1">
        <v>1649</v>
      </c>
      <c r="M1650" s="1">
        <f>(arithmetic_underlying_cor_CSD__2[[#This Row],[Rank]]/9906756)*0.05</f>
        <v>8.3226032820430831E-6</v>
      </c>
      <c r="N1650" s="1">
        <f>IF(arithmetic_underlying_cor_CSD__2[[#This Row],[p1p2]]&lt;arithmetic_underlying_cor_CSD__2[[#This Row],[Benjamini]],1,0)</f>
        <v>0</v>
      </c>
    </row>
    <row r="1651" spans="1:14" x14ac:dyDescent="0.35">
      <c r="A1651" s="1" t="s">
        <v>228</v>
      </c>
      <c r="B1651" s="1" t="s">
        <v>473</v>
      </c>
      <c r="C1651" s="1">
        <v>-0.23151978705000001</v>
      </c>
      <c r="D1651" s="1">
        <v>0.205939401493</v>
      </c>
      <c r="E1651" s="1" t="s">
        <v>32</v>
      </c>
      <c r="F1651" s="1">
        <v>0.205939401493</v>
      </c>
      <c r="G1651" s="1">
        <f>ABS(arithmetic_underlying_cor_CSD__2[[#This Row],[rho_BP]])*SQRT(139-2)/SQRT(1-ABS(arithmetic_underlying_cor_CSD__2[[#This Row],[rho_BP]])^2)</f>
        <v>2.7855525505726022</v>
      </c>
      <c r="H1651" s="1">
        <f>ABS(arithmetic_underlying_cor_CSD__2[[#This Row],[rho_ctrl]])*SQRT(201-2)/SQRT(1-ABS(arithmetic_underlying_cor_CSD__2[[#This Row],[rho_ctrl]])^2)</f>
        <v>2.9687690828182292</v>
      </c>
      <c r="I1651" s="1">
        <f xml:space="preserve"> _xlfn.T.DIST.2T(arithmetic_underlying_cor_CSD__2[[#This Row],[t1]],139-2)</f>
        <v>6.1012229313373049E-3</v>
      </c>
      <c r="J1651" s="1">
        <f xml:space="preserve"> _xlfn.T.DIST.2T(arithmetic_underlying_cor_CSD__2[[#This Row],[t2]],201-2)</f>
        <v>3.35714642085614E-3</v>
      </c>
      <c r="K1651" s="1">
        <f>arithmetic_underlying_cor_CSD__2[[#This Row],[p1]]*arithmetic_underlying_cor_CSD__2[[#This Row],[p2]]</f>
        <v>2.0482698726784441E-5</v>
      </c>
      <c r="L1651" s="1">
        <v>1650</v>
      </c>
      <c r="M1651" s="1">
        <f>(arithmetic_underlying_cor_CSD__2[[#This Row],[Rank]]/9906756)*0.05</f>
        <v>8.3276503428569343E-6</v>
      </c>
      <c r="N1651" s="1">
        <f>IF(arithmetic_underlying_cor_CSD__2[[#This Row],[p1p2]]&lt;arithmetic_underlying_cor_CSD__2[[#This Row],[Benjamini]],1,0)</f>
        <v>0</v>
      </c>
    </row>
    <row r="1652" spans="1:14" x14ac:dyDescent="0.35">
      <c r="A1652" s="1" t="s">
        <v>714</v>
      </c>
      <c r="B1652" s="1" t="s">
        <v>553</v>
      </c>
      <c r="C1652" s="1">
        <v>0.227700496403</v>
      </c>
      <c r="D1652" s="1">
        <v>-0.208858570647</v>
      </c>
      <c r="E1652" s="1" t="s">
        <v>32</v>
      </c>
      <c r="F1652" s="1">
        <v>-0.208858570647</v>
      </c>
      <c r="G1652" s="1">
        <f>ABS(arithmetic_underlying_cor_CSD__2[[#This Row],[rho_BP]])*SQRT(139-2)/SQRT(1-ABS(arithmetic_underlying_cor_CSD__2[[#This Row],[rho_BP]])^2)</f>
        <v>2.7370653543966048</v>
      </c>
      <c r="H1652" s="1">
        <f>ABS(arithmetic_underlying_cor_CSD__2[[#This Row],[rho_ctrl]])*SQRT(201-2)/SQRT(1-ABS(arithmetic_underlying_cor_CSD__2[[#This Row],[rho_ctrl]])^2)</f>
        <v>3.0127564781050475</v>
      </c>
      <c r="I1652" s="1">
        <f xml:space="preserve"> _xlfn.T.DIST.2T(arithmetic_underlying_cor_CSD__2[[#This Row],[t1]],139-2)</f>
        <v>7.0216637922239028E-3</v>
      </c>
      <c r="J1652" s="1">
        <f xml:space="preserve"> _xlfn.T.DIST.2T(arithmetic_underlying_cor_CSD__2[[#This Row],[t2]],201-2)</f>
        <v>2.9251187258160383E-3</v>
      </c>
      <c r="K1652" s="1">
        <f>arithmetic_underlying_cor_CSD__2[[#This Row],[p1]]*arithmetic_underlying_cor_CSD__2[[#This Row],[p2]]</f>
        <v>2.0539200245018593E-5</v>
      </c>
      <c r="L1652" s="1">
        <v>1651</v>
      </c>
      <c r="M1652" s="1">
        <f>(arithmetic_underlying_cor_CSD__2[[#This Row],[Rank]]/9906756)*0.05</f>
        <v>8.332697403670789E-6</v>
      </c>
      <c r="N1652" s="1">
        <f>IF(arithmetic_underlying_cor_CSD__2[[#This Row],[p1p2]]&lt;arithmetic_underlying_cor_CSD__2[[#This Row],[Benjamini]],1,0)</f>
        <v>0</v>
      </c>
    </row>
    <row r="1653" spans="1:14" x14ac:dyDescent="0.35">
      <c r="A1653" s="1" t="s">
        <v>553</v>
      </c>
      <c r="B1653" s="1" t="s">
        <v>714</v>
      </c>
      <c r="C1653" s="1">
        <v>0.227700496403</v>
      </c>
      <c r="D1653" s="1">
        <v>-0.208858570647</v>
      </c>
      <c r="E1653" s="1" t="s">
        <v>32</v>
      </c>
      <c r="F1653" s="1">
        <v>-0.208858570647</v>
      </c>
      <c r="G1653" s="1">
        <f>ABS(arithmetic_underlying_cor_CSD__2[[#This Row],[rho_BP]])*SQRT(139-2)/SQRT(1-ABS(arithmetic_underlying_cor_CSD__2[[#This Row],[rho_BP]])^2)</f>
        <v>2.7370653543966048</v>
      </c>
      <c r="H1653" s="1">
        <f>ABS(arithmetic_underlying_cor_CSD__2[[#This Row],[rho_ctrl]])*SQRT(201-2)/SQRT(1-ABS(arithmetic_underlying_cor_CSD__2[[#This Row],[rho_ctrl]])^2)</f>
        <v>3.0127564781050475</v>
      </c>
      <c r="I1653" s="1">
        <f xml:space="preserve"> _xlfn.T.DIST.2T(arithmetic_underlying_cor_CSD__2[[#This Row],[t1]],139-2)</f>
        <v>7.0216637922239028E-3</v>
      </c>
      <c r="J1653" s="1">
        <f xml:space="preserve"> _xlfn.T.DIST.2T(arithmetic_underlying_cor_CSD__2[[#This Row],[t2]],201-2)</f>
        <v>2.9251187258160383E-3</v>
      </c>
      <c r="K1653" s="1">
        <f>arithmetic_underlying_cor_CSD__2[[#This Row],[p1]]*arithmetic_underlying_cor_CSD__2[[#This Row],[p2]]</f>
        <v>2.0539200245018593E-5</v>
      </c>
      <c r="L1653" s="1">
        <v>1652</v>
      </c>
      <c r="M1653" s="1">
        <f>(arithmetic_underlying_cor_CSD__2[[#This Row],[Rank]]/9906756)*0.05</f>
        <v>8.3377444644846419E-6</v>
      </c>
      <c r="N1653" s="1">
        <f>IF(arithmetic_underlying_cor_CSD__2[[#This Row],[p1p2]]&lt;arithmetic_underlying_cor_CSD__2[[#This Row],[Benjamini]],1,0)</f>
        <v>0</v>
      </c>
    </row>
    <row r="1654" spans="1:14" x14ac:dyDescent="0.35">
      <c r="A1654" s="1" t="s">
        <v>383</v>
      </c>
      <c r="B1654" s="1" t="s">
        <v>385</v>
      </c>
      <c r="C1654" s="1">
        <v>-0.20933464532400001</v>
      </c>
      <c r="D1654" s="1">
        <v>0.22148366268700001</v>
      </c>
      <c r="E1654" s="1" t="s">
        <v>32</v>
      </c>
      <c r="F1654" s="1">
        <v>-0.20933464532400001</v>
      </c>
      <c r="G1654" s="1">
        <f>ABS(arithmetic_underlying_cor_CSD__2[[#This Row],[rho_BP]])*SQRT(139-2)/SQRT(1-ABS(arithmetic_underlying_cor_CSD__2[[#This Row],[rho_BP]])^2)</f>
        <v>2.5057156901670803</v>
      </c>
      <c r="H1654" s="1">
        <f>ABS(arithmetic_underlying_cor_CSD__2[[#This Row],[rho_ctrl]])*SQRT(201-2)/SQRT(1-ABS(arithmetic_underlying_cor_CSD__2[[#This Row],[rho_ctrl]])^2)</f>
        <v>3.2039854732637543</v>
      </c>
      <c r="I1654" s="1">
        <f xml:space="preserve"> _xlfn.T.DIST.2T(arithmetic_underlying_cor_CSD__2[[#This Row],[t1]],139-2)</f>
        <v>1.3390991098327655E-2</v>
      </c>
      <c r="J1654" s="1">
        <f xml:space="preserve"> _xlfn.T.DIST.2T(arithmetic_underlying_cor_CSD__2[[#This Row],[t2]],201-2)</f>
        <v>1.5786327943391983E-3</v>
      </c>
      <c r="K1654" s="1">
        <f>arithmetic_underlying_cor_CSD__2[[#This Row],[p1]]*arithmetic_underlying_cor_CSD__2[[#This Row],[p2]]</f>
        <v>2.1139457696524316E-5</v>
      </c>
      <c r="L1654" s="1">
        <v>1653</v>
      </c>
      <c r="M1654" s="1">
        <f>(arithmetic_underlying_cor_CSD__2[[#This Row],[Rank]]/9906756)*0.05</f>
        <v>8.3427915252984932E-6</v>
      </c>
      <c r="N1654" s="1">
        <f>IF(arithmetic_underlying_cor_CSD__2[[#This Row],[p1p2]]&lt;arithmetic_underlying_cor_CSD__2[[#This Row],[Benjamini]],1,0)</f>
        <v>0</v>
      </c>
    </row>
    <row r="1655" spans="1:14" x14ac:dyDescent="0.35">
      <c r="A1655" s="1" t="s">
        <v>385</v>
      </c>
      <c r="B1655" s="1" t="s">
        <v>383</v>
      </c>
      <c r="C1655" s="1">
        <v>-0.20933464532400001</v>
      </c>
      <c r="D1655" s="1">
        <v>0.22148366268700001</v>
      </c>
      <c r="E1655" s="1" t="s">
        <v>32</v>
      </c>
      <c r="F1655" s="1">
        <v>-0.20933464532400001</v>
      </c>
      <c r="G1655" s="1">
        <f>ABS(arithmetic_underlying_cor_CSD__2[[#This Row],[rho_BP]])*SQRT(139-2)/SQRT(1-ABS(arithmetic_underlying_cor_CSD__2[[#This Row],[rho_BP]])^2)</f>
        <v>2.5057156901670803</v>
      </c>
      <c r="H1655" s="1">
        <f>ABS(arithmetic_underlying_cor_CSD__2[[#This Row],[rho_ctrl]])*SQRT(201-2)/SQRT(1-ABS(arithmetic_underlying_cor_CSD__2[[#This Row],[rho_ctrl]])^2)</f>
        <v>3.2039854732637543</v>
      </c>
      <c r="I1655" s="1">
        <f xml:space="preserve"> _xlfn.T.DIST.2T(arithmetic_underlying_cor_CSD__2[[#This Row],[t1]],139-2)</f>
        <v>1.3390991098327655E-2</v>
      </c>
      <c r="J1655" s="1">
        <f xml:space="preserve"> _xlfn.T.DIST.2T(arithmetic_underlying_cor_CSD__2[[#This Row],[t2]],201-2)</f>
        <v>1.5786327943391983E-3</v>
      </c>
      <c r="K1655" s="1">
        <f>arithmetic_underlying_cor_CSD__2[[#This Row],[p1]]*arithmetic_underlying_cor_CSD__2[[#This Row],[p2]]</f>
        <v>2.1139457696524316E-5</v>
      </c>
      <c r="L1655" s="1">
        <v>1654</v>
      </c>
      <c r="M1655" s="1">
        <f>(arithmetic_underlying_cor_CSD__2[[#This Row],[Rank]]/9906756)*0.05</f>
        <v>8.3478385861123461E-6</v>
      </c>
      <c r="N1655" s="1">
        <f>IF(arithmetic_underlying_cor_CSD__2[[#This Row],[p1p2]]&lt;arithmetic_underlying_cor_CSD__2[[#This Row],[Benjamini]],1,0)</f>
        <v>0</v>
      </c>
    </row>
    <row r="1656" spans="1:14" x14ac:dyDescent="0.35">
      <c r="A1656" s="1" t="s">
        <v>531</v>
      </c>
      <c r="B1656" s="1" t="s">
        <v>532</v>
      </c>
      <c r="C1656" s="1">
        <v>-0.200960297122</v>
      </c>
      <c r="D1656" s="1">
        <v>0.226879476617</v>
      </c>
      <c r="E1656" s="1" t="s">
        <v>32</v>
      </c>
      <c r="F1656" s="1">
        <v>-0.200960297122</v>
      </c>
      <c r="G1656" s="1">
        <f>ABS(arithmetic_underlying_cor_CSD__2[[#This Row],[rho_BP]])*SQRT(139-2)/SQRT(1-ABS(arithmetic_underlying_cor_CSD__2[[#This Row],[rho_BP]])^2)</f>
        <v>2.4011652141009354</v>
      </c>
      <c r="H1656" s="1">
        <f>ABS(arithmetic_underlying_cor_CSD__2[[#This Row],[rho_ctrl]])*SQRT(201-2)/SQRT(1-ABS(arithmetic_underlying_cor_CSD__2[[#This Row],[rho_ctrl]])^2)</f>
        <v>3.2862242636337942</v>
      </c>
      <c r="I1656" s="1">
        <f xml:space="preserve"> _xlfn.T.DIST.2T(arithmetic_underlying_cor_CSD__2[[#This Row],[t1]],139-2)</f>
        <v>1.7685169937344845E-2</v>
      </c>
      <c r="J1656" s="1">
        <f xml:space="preserve"> _xlfn.T.DIST.2T(arithmetic_underlying_cor_CSD__2[[#This Row],[t2]],201-2)</f>
        <v>1.2001208815325313E-3</v>
      </c>
      <c r="K1656" s="1">
        <f>arithmetic_underlying_cor_CSD__2[[#This Row],[p1]]*arithmetic_underlying_cor_CSD__2[[#This Row],[p2]]</f>
        <v>2.1224341735258915E-5</v>
      </c>
      <c r="L1656" s="1">
        <v>1655</v>
      </c>
      <c r="M1656" s="1">
        <f>(arithmetic_underlying_cor_CSD__2[[#This Row],[Rank]]/9906756)*0.05</f>
        <v>8.3528856469261991E-6</v>
      </c>
      <c r="N1656" s="1">
        <f>IF(arithmetic_underlying_cor_CSD__2[[#This Row],[p1p2]]&lt;arithmetic_underlying_cor_CSD__2[[#This Row],[Benjamini]],1,0)</f>
        <v>0</v>
      </c>
    </row>
    <row r="1657" spans="1:14" x14ac:dyDescent="0.35">
      <c r="A1657" s="1" t="s">
        <v>532</v>
      </c>
      <c r="B1657" s="1" t="s">
        <v>531</v>
      </c>
      <c r="C1657" s="1">
        <v>-0.200960297122</v>
      </c>
      <c r="D1657" s="1">
        <v>0.226879476617</v>
      </c>
      <c r="E1657" s="1" t="s">
        <v>32</v>
      </c>
      <c r="F1657" s="1">
        <v>-0.200960297122</v>
      </c>
      <c r="G1657" s="1">
        <f>ABS(arithmetic_underlying_cor_CSD__2[[#This Row],[rho_BP]])*SQRT(139-2)/SQRT(1-ABS(arithmetic_underlying_cor_CSD__2[[#This Row],[rho_BP]])^2)</f>
        <v>2.4011652141009354</v>
      </c>
      <c r="H1657" s="1">
        <f>ABS(arithmetic_underlying_cor_CSD__2[[#This Row],[rho_ctrl]])*SQRT(201-2)/SQRT(1-ABS(arithmetic_underlying_cor_CSD__2[[#This Row],[rho_ctrl]])^2)</f>
        <v>3.2862242636337942</v>
      </c>
      <c r="I1657" s="1">
        <f xml:space="preserve"> _xlfn.T.DIST.2T(arithmetic_underlying_cor_CSD__2[[#This Row],[t1]],139-2)</f>
        <v>1.7685169937344845E-2</v>
      </c>
      <c r="J1657" s="1">
        <f xml:space="preserve"> _xlfn.T.DIST.2T(arithmetic_underlying_cor_CSD__2[[#This Row],[t2]],201-2)</f>
        <v>1.2001208815325313E-3</v>
      </c>
      <c r="K1657" s="1">
        <f>arithmetic_underlying_cor_CSD__2[[#This Row],[p1]]*arithmetic_underlying_cor_CSD__2[[#This Row],[p2]]</f>
        <v>2.1224341735258915E-5</v>
      </c>
      <c r="L1657" s="1">
        <v>1656</v>
      </c>
      <c r="M1657" s="1">
        <f>(arithmetic_underlying_cor_CSD__2[[#This Row],[Rank]]/9906756)*0.05</f>
        <v>8.3579327077400521E-6</v>
      </c>
      <c r="N1657" s="1">
        <f>IF(arithmetic_underlying_cor_CSD__2[[#This Row],[p1p2]]&lt;arithmetic_underlying_cor_CSD__2[[#This Row],[Benjamini]],1,0)</f>
        <v>0</v>
      </c>
    </row>
    <row r="1658" spans="1:14" x14ac:dyDescent="0.35">
      <c r="A1658" s="1" t="s">
        <v>231</v>
      </c>
      <c r="B1658" s="1" t="s">
        <v>450</v>
      </c>
      <c r="C1658" s="1">
        <v>-0.227393718705</v>
      </c>
      <c r="D1658" s="1">
        <v>0.20748484776100001</v>
      </c>
      <c r="E1658" s="1" t="s">
        <v>32</v>
      </c>
      <c r="F1658" s="1">
        <v>0.20748484776100001</v>
      </c>
      <c r="G1658" s="1">
        <f>ABS(arithmetic_underlying_cor_CSD__2[[#This Row],[rho_BP]])*SQRT(139-2)/SQRT(1-ABS(arithmetic_underlying_cor_CSD__2[[#This Row],[rho_BP]])^2)</f>
        <v>2.7331765256526723</v>
      </c>
      <c r="H1658" s="1">
        <f>ABS(arithmetic_underlying_cor_CSD__2[[#This Row],[rho_ctrl]])*SQRT(201-2)/SQRT(1-ABS(arithmetic_underlying_cor_CSD__2[[#This Row],[rho_ctrl]])^2)</f>
        <v>2.992046182936781</v>
      </c>
      <c r="I1658" s="1">
        <f xml:space="preserve"> _xlfn.T.DIST.2T(arithmetic_underlying_cor_CSD__2[[#This Row],[t1]],139-2)</f>
        <v>7.1006897362084868E-3</v>
      </c>
      <c r="J1658" s="1">
        <f xml:space="preserve"> _xlfn.T.DIST.2T(arithmetic_underlying_cor_CSD__2[[#This Row],[t2]],201-2)</f>
        <v>3.1217277011867579E-3</v>
      </c>
      <c r="K1658" s="1">
        <f>arithmetic_underlying_cor_CSD__2[[#This Row],[p1]]*arithmetic_underlying_cor_CSD__2[[#This Row],[p2]]</f>
        <v>2.2166419847054527E-5</v>
      </c>
      <c r="L1658" s="1">
        <v>1657</v>
      </c>
      <c r="M1658" s="1">
        <f>(arithmetic_underlying_cor_CSD__2[[#This Row],[Rank]]/9906756)*0.05</f>
        <v>8.3629797685539033E-6</v>
      </c>
      <c r="N1658" s="1">
        <f>IF(arithmetic_underlying_cor_CSD__2[[#This Row],[p1p2]]&lt;arithmetic_underlying_cor_CSD__2[[#This Row],[Benjamini]],1,0)</f>
        <v>0</v>
      </c>
    </row>
    <row r="1659" spans="1:14" x14ac:dyDescent="0.35">
      <c r="A1659" s="1" t="s">
        <v>450</v>
      </c>
      <c r="B1659" s="1" t="s">
        <v>231</v>
      </c>
      <c r="C1659" s="1">
        <v>-0.227393718705</v>
      </c>
      <c r="D1659" s="1">
        <v>0.20748484776100001</v>
      </c>
      <c r="E1659" s="1" t="s">
        <v>32</v>
      </c>
      <c r="F1659" s="1">
        <v>0.20748484776100001</v>
      </c>
      <c r="G1659" s="1">
        <f>ABS(arithmetic_underlying_cor_CSD__2[[#This Row],[rho_BP]])*SQRT(139-2)/SQRT(1-ABS(arithmetic_underlying_cor_CSD__2[[#This Row],[rho_BP]])^2)</f>
        <v>2.7331765256526723</v>
      </c>
      <c r="H1659" s="1">
        <f>ABS(arithmetic_underlying_cor_CSD__2[[#This Row],[rho_ctrl]])*SQRT(201-2)/SQRT(1-ABS(arithmetic_underlying_cor_CSD__2[[#This Row],[rho_ctrl]])^2)</f>
        <v>2.992046182936781</v>
      </c>
      <c r="I1659" s="1">
        <f xml:space="preserve"> _xlfn.T.DIST.2T(arithmetic_underlying_cor_CSD__2[[#This Row],[t1]],139-2)</f>
        <v>7.1006897362084868E-3</v>
      </c>
      <c r="J1659" s="1">
        <f xml:space="preserve"> _xlfn.T.DIST.2T(arithmetic_underlying_cor_CSD__2[[#This Row],[t2]],201-2)</f>
        <v>3.1217277011867579E-3</v>
      </c>
      <c r="K1659" s="1">
        <f>arithmetic_underlying_cor_CSD__2[[#This Row],[p1]]*arithmetic_underlying_cor_CSD__2[[#This Row],[p2]]</f>
        <v>2.2166419847054527E-5</v>
      </c>
      <c r="L1659" s="1">
        <v>1658</v>
      </c>
      <c r="M1659" s="1">
        <f>(arithmetic_underlying_cor_CSD__2[[#This Row],[Rank]]/9906756)*0.05</f>
        <v>8.368026829367758E-6</v>
      </c>
      <c r="N1659" s="1">
        <f>IF(arithmetic_underlying_cor_CSD__2[[#This Row],[p1p2]]&lt;arithmetic_underlying_cor_CSD__2[[#This Row],[Benjamini]],1,0)</f>
        <v>0</v>
      </c>
    </row>
    <row r="1660" spans="1:14" x14ac:dyDescent="0.35">
      <c r="A1660" s="1" t="s">
        <v>277</v>
      </c>
      <c r="B1660" s="1" t="s">
        <v>619</v>
      </c>
      <c r="C1660" s="1">
        <v>0.22014047388499999</v>
      </c>
      <c r="D1660" s="1">
        <v>-0.21201033333300001</v>
      </c>
      <c r="E1660" s="1" t="s">
        <v>32</v>
      </c>
      <c r="F1660" s="1">
        <v>-0.21201033333300001</v>
      </c>
      <c r="G1660" s="1">
        <f>ABS(arithmetic_underlying_cor_CSD__2[[#This Row],[rho_BP]])*SQRT(139-2)/SQRT(1-ABS(arithmetic_underlying_cor_CSD__2[[#This Row],[rho_BP]])^2)</f>
        <v>2.641478456948088</v>
      </c>
      <c r="H1660" s="1">
        <f>ABS(arithmetic_underlying_cor_CSD__2[[#This Row],[rho_ctrl]])*SQRT(201-2)/SQRT(1-ABS(arithmetic_underlying_cor_CSD__2[[#This Row],[rho_ctrl]])^2)</f>
        <v>3.0603432826907255</v>
      </c>
      <c r="I1660" s="1">
        <f xml:space="preserve"> _xlfn.T.DIST.2T(arithmetic_underlying_cor_CSD__2[[#This Row],[t1]],139-2)</f>
        <v>9.2140964492557955E-3</v>
      </c>
      <c r="J1660" s="1">
        <f xml:space="preserve"> _xlfn.T.DIST.2T(arithmetic_underlying_cor_CSD__2[[#This Row],[t2]],201-2)</f>
        <v>2.5157406340918596E-3</v>
      </c>
      <c r="K1660" s="1">
        <f>arithmetic_underlying_cor_CSD__2[[#This Row],[p1]]*arithmetic_underlying_cor_CSD__2[[#This Row],[p2]]</f>
        <v>2.3180276843834327E-5</v>
      </c>
      <c r="L1660" s="1">
        <v>1659</v>
      </c>
      <c r="M1660" s="1">
        <f>(arithmetic_underlying_cor_CSD__2[[#This Row],[Rank]]/9906756)*0.05</f>
        <v>8.3730738901816092E-6</v>
      </c>
      <c r="N1660" s="1">
        <f>IF(arithmetic_underlying_cor_CSD__2[[#This Row],[p1p2]]&lt;arithmetic_underlying_cor_CSD__2[[#This Row],[Benjamini]],1,0)</f>
        <v>0</v>
      </c>
    </row>
    <row r="1661" spans="1:14" x14ac:dyDescent="0.35">
      <c r="A1661" s="1" t="s">
        <v>619</v>
      </c>
      <c r="B1661" s="1" t="s">
        <v>277</v>
      </c>
      <c r="C1661" s="1">
        <v>0.22014047388499999</v>
      </c>
      <c r="D1661" s="1">
        <v>-0.21201033333300001</v>
      </c>
      <c r="E1661" s="1" t="s">
        <v>32</v>
      </c>
      <c r="F1661" s="1">
        <v>-0.21201033333300001</v>
      </c>
      <c r="G1661" s="1">
        <f>ABS(arithmetic_underlying_cor_CSD__2[[#This Row],[rho_BP]])*SQRT(139-2)/SQRT(1-ABS(arithmetic_underlying_cor_CSD__2[[#This Row],[rho_BP]])^2)</f>
        <v>2.641478456948088</v>
      </c>
      <c r="H1661" s="1">
        <f>ABS(arithmetic_underlying_cor_CSD__2[[#This Row],[rho_ctrl]])*SQRT(201-2)/SQRT(1-ABS(arithmetic_underlying_cor_CSD__2[[#This Row],[rho_ctrl]])^2)</f>
        <v>3.0603432826907255</v>
      </c>
      <c r="I1661" s="1">
        <f xml:space="preserve"> _xlfn.T.DIST.2T(arithmetic_underlying_cor_CSD__2[[#This Row],[t1]],139-2)</f>
        <v>9.2140964492557955E-3</v>
      </c>
      <c r="J1661" s="1">
        <f xml:space="preserve"> _xlfn.T.DIST.2T(arithmetic_underlying_cor_CSD__2[[#This Row],[t2]],201-2)</f>
        <v>2.5157406340918596E-3</v>
      </c>
      <c r="K1661" s="1">
        <f>arithmetic_underlying_cor_CSD__2[[#This Row],[p1]]*arithmetic_underlying_cor_CSD__2[[#This Row],[p2]]</f>
        <v>2.3180276843834327E-5</v>
      </c>
      <c r="L1661" s="1">
        <v>1660</v>
      </c>
      <c r="M1661" s="1">
        <f>(arithmetic_underlying_cor_CSD__2[[#This Row],[Rank]]/9906756)*0.05</f>
        <v>8.3781209509954622E-6</v>
      </c>
      <c r="N1661" s="1">
        <f>IF(arithmetic_underlying_cor_CSD__2[[#This Row],[p1p2]]&lt;arithmetic_underlying_cor_CSD__2[[#This Row],[Benjamini]],1,0)</f>
        <v>0</v>
      </c>
    </row>
    <row r="1662" spans="1:14" x14ac:dyDescent="0.35">
      <c r="A1662" s="1" t="s">
        <v>253</v>
      </c>
      <c r="B1662" s="1" t="s">
        <v>257</v>
      </c>
      <c r="C1662" s="1">
        <v>0.22924805755399999</v>
      </c>
      <c r="D1662" s="1">
        <v>-0.204356739303</v>
      </c>
      <c r="E1662" s="1" t="s">
        <v>32</v>
      </c>
      <c r="F1662" s="1">
        <v>-0.204356739303</v>
      </c>
      <c r="G1662" s="1">
        <f>ABS(arithmetic_underlying_cor_CSD__2[[#This Row],[rho_BP]])*SQRT(139-2)/SQRT(1-ABS(arithmetic_underlying_cor_CSD__2[[#This Row],[rho_BP]])^2)</f>
        <v>2.7566959538313309</v>
      </c>
      <c r="H1662" s="1">
        <f>ABS(arithmetic_underlying_cor_CSD__2[[#This Row],[rho_ctrl]])*SQRT(201-2)/SQRT(1-ABS(arithmetic_underlying_cor_CSD__2[[#This Row],[rho_ctrl]])^2)</f>
        <v>2.944955487199278</v>
      </c>
      <c r="I1662" s="1">
        <f xml:space="preserve"> _xlfn.T.DIST.2T(arithmetic_underlying_cor_CSD__2[[#This Row],[t1]],139-2)</f>
        <v>6.6348010268343855E-3</v>
      </c>
      <c r="J1662" s="1">
        <f xml:space="preserve"> _xlfn.T.DIST.2T(arithmetic_underlying_cor_CSD__2[[#This Row],[t2]],201-2)</f>
        <v>3.6147512884212663E-3</v>
      </c>
      <c r="K1662" s="1">
        <f>arithmetic_underlying_cor_CSD__2[[#This Row],[p1]]*arithmetic_underlying_cor_CSD__2[[#This Row],[p2]]</f>
        <v>2.3983155560168334E-5</v>
      </c>
      <c r="L1662" s="1">
        <v>1661</v>
      </c>
      <c r="M1662" s="1">
        <f>(arithmetic_underlying_cor_CSD__2[[#This Row],[Rank]]/9906756)*0.05</f>
        <v>8.3831680118093152E-6</v>
      </c>
      <c r="N1662" s="1">
        <f>IF(arithmetic_underlying_cor_CSD__2[[#This Row],[p1p2]]&lt;arithmetic_underlying_cor_CSD__2[[#This Row],[Benjamini]],1,0)</f>
        <v>0</v>
      </c>
    </row>
    <row r="1663" spans="1:14" x14ac:dyDescent="0.35">
      <c r="A1663" s="1" t="s">
        <v>257</v>
      </c>
      <c r="B1663" s="1" t="s">
        <v>253</v>
      </c>
      <c r="C1663" s="1">
        <v>0.22924805755399999</v>
      </c>
      <c r="D1663" s="1">
        <v>-0.204356739303</v>
      </c>
      <c r="E1663" s="1" t="s">
        <v>32</v>
      </c>
      <c r="F1663" s="1">
        <v>-0.204356739303</v>
      </c>
      <c r="G1663" s="1">
        <f>ABS(arithmetic_underlying_cor_CSD__2[[#This Row],[rho_BP]])*SQRT(139-2)/SQRT(1-ABS(arithmetic_underlying_cor_CSD__2[[#This Row],[rho_BP]])^2)</f>
        <v>2.7566959538313309</v>
      </c>
      <c r="H1663" s="1">
        <f>ABS(arithmetic_underlying_cor_CSD__2[[#This Row],[rho_ctrl]])*SQRT(201-2)/SQRT(1-ABS(arithmetic_underlying_cor_CSD__2[[#This Row],[rho_ctrl]])^2)</f>
        <v>2.944955487199278</v>
      </c>
      <c r="I1663" s="1">
        <f xml:space="preserve"> _xlfn.T.DIST.2T(arithmetic_underlying_cor_CSD__2[[#This Row],[t1]],139-2)</f>
        <v>6.6348010268343855E-3</v>
      </c>
      <c r="J1663" s="1">
        <f xml:space="preserve"> _xlfn.T.DIST.2T(arithmetic_underlying_cor_CSD__2[[#This Row],[t2]],201-2)</f>
        <v>3.6147512884212663E-3</v>
      </c>
      <c r="K1663" s="1">
        <f>arithmetic_underlying_cor_CSD__2[[#This Row],[p1]]*arithmetic_underlying_cor_CSD__2[[#This Row],[p2]]</f>
        <v>2.3983155560168334E-5</v>
      </c>
      <c r="L1663" s="1">
        <v>1662</v>
      </c>
      <c r="M1663" s="1">
        <f>(arithmetic_underlying_cor_CSD__2[[#This Row],[Rank]]/9906756)*0.05</f>
        <v>8.3882150726231681E-6</v>
      </c>
      <c r="N1663" s="1">
        <f>IF(arithmetic_underlying_cor_CSD__2[[#This Row],[p1p2]]&lt;arithmetic_underlying_cor_CSD__2[[#This Row],[Benjamini]],1,0)</f>
        <v>0</v>
      </c>
    </row>
    <row r="1664" spans="1:14" x14ac:dyDescent="0.35">
      <c r="A1664" s="1" t="s">
        <v>266</v>
      </c>
      <c r="B1664" s="1" t="s">
        <v>320</v>
      </c>
      <c r="C1664" s="1">
        <v>0.23017642446</v>
      </c>
      <c r="D1664" s="1">
        <v>-0.203262550249</v>
      </c>
      <c r="E1664" s="1" t="s">
        <v>32</v>
      </c>
      <c r="F1664" s="1">
        <v>-0.203262550249</v>
      </c>
      <c r="G1664" s="1">
        <f>ABS(arithmetic_underlying_cor_CSD__2[[#This Row],[rho_BP]])*SQRT(139-2)/SQRT(1-ABS(arithmetic_underlying_cor_CSD__2[[#This Row],[rho_BP]])^2)</f>
        <v>2.7684827360287794</v>
      </c>
      <c r="H1664" s="1">
        <f>ABS(arithmetic_underlying_cor_CSD__2[[#This Row],[rho_ctrl]])*SQRT(201-2)/SQRT(1-ABS(arithmetic_underlying_cor_CSD__2[[#This Row],[rho_ctrl]])^2)</f>
        <v>2.928505828549604</v>
      </c>
      <c r="I1664" s="1">
        <f xml:space="preserve"> _xlfn.T.DIST.2T(arithmetic_underlying_cor_CSD__2[[#This Row],[t1]],139-2)</f>
        <v>6.4119292963420267E-3</v>
      </c>
      <c r="J1664" s="1">
        <f xml:space="preserve"> _xlfn.T.DIST.2T(arithmetic_underlying_cor_CSD__2[[#This Row],[t2]],201-2)</f>
        <v>3.8031411573366532E-3</v>
      </c>
      <c r="K1664" s="1">
        <f>arithmetic_underlying_cor_CSD__2[[#This Row],[p1]]*arithmetic_underlying_cor_CSD__2[[#This Row],[p2]]</f>
        <v>2.4385472204851007E-5</v>
      </c>
      <c r="L1664" s="1">
        <v>1663</v>
      </c>
      <c r="M1664" s="1">
        <f>(arithmetic_underlying_cor_CSD__2[[#This Row],[Rank]]/9906756)*0.05</f>
        <v>8.3932621334370211E-6</v>
      </c>
      <c r="N1664" s="1">
        <f>IF(arithmetic_underlying_cor_CSD__2[[#This Row],[p1p2]]&lt;arithmetic_underlying_cor_CSD__2[[#This Row],[Benjamini]],1,0)</f>
        <v>0</v>
      </c>
    </row>
    <row r="1665" spans="1:14" x14ac:dyDescent="0.35">
      <c r="A1665" s="1" t="s">
        <v>320</v>
      </c>
      <c r="B1665" s="1" t="s">
        <v>266</v>
      </c>
      <c r="C1665" s="1">
        <v>0.23017642446</v>
      </c>
      <c r="D1665" s="1">
        <v>-0.203262550249</v>
      </c>
      <c r="E1665" s="1" t="s">
        <v>32</v>
      </c>
      <c r="F1665" s="1">
        <v>-0.203262550249</v>
      </c>
      <c r="G1665" s="1">
        <f>ABS(arithmetic_underlying_cor_CSD__2[[#This Row],[rho_BP]])*SQRT(139-2)/SQRT(1-ABS(arithmetic_underlying_cor_CSD__2[[#This Row],[rho_BP]])^2)</f>
        <v>2.7684827360287794</v>
      </c>
      <c r="H1665" s="1">
        <f>ABS(arithmetic_underlying_cor_CSD__2[[#This Row],[rho_ctrl]])*SQRT(201-2)/SQRT(1-ABS(arithmetic_underlying_cor_CSD__2[[#This Row],[rho_ctrl]])^2)</f>
        <v>2.928505828549604</v>
      </c>
      <c r="I1665" s="1">
        <f xml:space="preserve"> _xlfn.T.DIST.2T(arithmetic_underlying_cor_CSD__2[[#This Row],[t1]],139-2)</f>
        <v>6.4119292963420267E-3</v>
      </c>
      <c r="J1665" s="1">
        <f xml:space="preserve"> _xlfn.T.DIST.2T(arithmetic_underlying_cor_CSD__2[[#This Row],[t2]],201-2)</f>
        <v>3.8031411573366532E-3</v>
      </c>
      <c r="K1665" s="1">
        <f>arithmetic_underlying_cor_CSD__2[[#This Row],[p1]]*arithmetic_underlying_cor_CSD__2[[#This Row],[p2]]</f>
        <v>2.4385472204851007E-5</v>
      </c>
      <c r="L1665" s="1">
        <v>1664</v>
      </c>
      <c r="M1665" s="1">
        <f>(arithmetic_underlying_cor_CSD__2[[#This Row],[Rank]]/9906756)*0.05</f>
        <v>8.3983091942508723E-6</v>
      </c>
      <c r="N1665" s="1">
        <f>IF(arithmetic_underlying_cor_CSD__2[[#This Row],[p1p2]]&lt;arithmetic_underlying_cor_CSD__2[[#This Row],[Benjamini]],1,0)</f>
        <v>0</v>
      </c>
    </row>
    <row r="1666" spans="1:14" x14ac:dyDescent="0.35">
      <c r="A1666" s="1" t="s">
        <v>84</v>
      </c>
      <c r="B1666" s="1" t="s">
        <v>597</v>
      </c>
      <c r="C1666" s="1">
        <v>0.23196540518</v>
      </c>
      <c r="D1666" s="1">
        <v>-0.20181601890500001</v>
      </c>
      <c r="E1666" s="1" t="s">
        <v>32</v>
      </c>
      <c r="F1666" s="1">
        <v>-0.20181601890500001</v>
      </c>
      <c r="G1666" s="1">
        <f>ABS(arithmetic_underlying_cor_CSD__2[[#This Row],[rho_BP]])*SQRT(139-2)/SQRT(1-ABS(arithmetic_underlying_cor_CSD__2[[#This Row],[rho_BP]])^2)</f>
        <v>2.7912186354747441</v>
      </c>
      <c r="H1666" s="1">
        <f>ABS(arithmetic_underlying_cor_CSD__2[[#This Row],[rho_ctrl]])*SQRT(201-2)/SQRT(1-ABS(arithmetic_underlying_cor_CSD__2[[#This Row],[rho_ctrl]])^2)</f>
        <v>2.9067767317666386</v>
      </c>
      <c r="I1666" s="1">
        <f xml:space="preserve"> _xlfn.T.DIST.2T(arithmetic_underlying_cor_CSD__2[[#This Row],[t1]],139-2)</f>
        <v>6.0011590598599588E-3</v>
      </c>
      <c r="J1666" s="1">
        <f xml:space="preserve"> _xlfn.T.DIST.2T(arithmetic_underlying_cor_CSD__2[[#This Row],[t2]],201-2)</f>
        <v>4.0657746941970482E-3</v>
      </c>
      <c r="K1666" s="1">
        <f>arithmetic_underlying_cor_CSD__2[[#This Row],[p1]]*arithmetic_underlying_cor_CSD__2[[#This Row],[p2]]</f>
        <v>2.439936064142997E-5</v>
      </c>
      <c r="L1666" s="1">
        <v>1665</v>
      </c>
      <c r="M1666" s="1">
        <f>(arithmetic_underlying_cor_CSD__2[[#This Row],[Rank]]/9906756)*0.05</f>
        <v>8.403356255064727E-6</v>
      </c>
      <c r="N1666" s="1">
        <f>IF(arithmetic_underlying_cor_CSD__2[[#This Row],[p1p2]]&lt;arithmetic_underlying_cor_CSD__2[[#This Row],[Benjamini]],1,0)</f>
        <v>0</v>
      </c>
    </row>
    <row r="1667" spans="1:14" x14ac:dyDescent="0.35">
      <c r="A1667" s="1" t="s">
        <v>597</v>
      </c>
      <c r="B1667" s="1" t="s">
        <v>84</v>
      </c>
      <c r="C1667" s="1">
        <v>0.23196540518</v>
      </c>
      <c r="D1667" s="1">
        <v>-0.20181601890500001</v>
      </c>
      <c r="E1667" s="1" t="s">
        <v>32</v>
      </c>
      <c r="F1667" s="1">
        <v>-0.20181601890500001</v>
      </c>
      <c r="G1667" s="1">
        <f>ABS(arithmetic_underlying_cor_CSD__2[[#This Row],[rho_BP]])*SQRT(139-2)/SQRT(1-ABS(arithmetic_underlying_cor_CSD__2[[#This Row],[rho_BP]])^2)</f>
        <v>2.7912186354747441</v>
      </c>
      <c r="H1667" s="1">
        <f>ABS(arithmetic_underlying_cor_CSD__2[[#This Row],[rho_ctrl]])*SQRT(201-2)/SQRT(1-ABS(arithmetic_underlying_cor_CSD__2[[#This Row],[rho_ctrl]])^2)</f>
        <v>2.9067767317666386</v>
      </c>
      <c r="I1667" s="1">
        <f xml:space="preserve"> _xlfn.T.DIST.2T(arithmetic_underlying_cor_CSD__2[[#This Row],[t1]],139-2)</f>
        <v>6.0011590598599588E-3</v>
      </c>
      <c r="J1667" s="1">
        <f xml:space="preserve"> _xlfn.T.DIST.2T(arithmetic_underlying_cor_CSD__2[[#This Row],[t2]],201-2)</f>
        <v>4.0657746941970482E-3</v>
      </c>
      <c r="K1667" s="1">
        <f>arithmetic_underlying_cor_CSD__2[[#This Row],[p1]]*arithmetic_underlying_cor_CSD__2[[#This Row],[p2]]</f>
        <v>2.439936064142997E-5</v>
      </c>
      <c r="L1667" s="1">
        <v>1666</v>
      </c>
      <c r="M1667" s="1">
        <f>(arithmetic_underlying_cor_CSD__2[[#This Row],[Rank]]/9906756)*0.05</f>
        <v>8.4084033158785782E-6</v>
      </c>
      <c r="N1667" s="1">
        <f>IF(arithmetic_underlying_cor_CSD__2[[#This Row],[p1p2]]&lt;arithmetic_underlying_cor_CSD__2[[#This Row],[Benjamini]],1,0)</f>
        <v>0</v>
      </c>
    </row>
    <row r="1668" spans="1:14" x14ac:dyDescent="0.35">
      <c r="A1668" s="1" t="s">
        <v>341</v>
      </c>
      <c r="B1668" s="1" t="s">
        <v>20</v>
      </c>
      <c r="C1668" s="1">
        <v>0.22639713669100001</v>
      </c>
      <c r="D1668" s="1">
        <v>-0.206178664677</v>
      </c>
      <c r="E1668" s="1" t="s">
        <v>32</v>
      </c>
      <c r="F1668" s="1">
        <v>-0.206178664677</v>
      </c>
      <c r="G1668" s="1">
        <f>ABS(arithmetic_underlying_cor_CSD__2[[#This Row],[rho_BP]])*SQRT(139-2)/SQRT(1-ABS(arithmetic_underlying_cor_CSD__2[[#This Row],[rho_BP]])^2)</f>
        <v>2.7205493937793586</v>
      </c>
      <c r="H1668" s="1">
        <f>ABS(arithmetic_underlying_cor_CSD__2[[#This Row],[rho_ctrl]])*SQRT(201-2)/SQRT(1-ABS(arithmetic_underlying_cor_CSD__2[[#This Row],[rho_ctrl]])^2)</f>
        <v>2.9723712781038731</v>
      </c>
      <c r="I1668" s="1">
        <f xml:space="preserve"> _xlfn.T.DIST.2T(arithmetic_underlying_cor_CSD__2[[#This Row],[t1]],139-2)</f>
        <v>7.3628866671420915E-3</v>
      </c>
      <c r="J1668" s="1">
        <f xml:space="preserve"> _xlfn.T.DIST.2T(arithmetic_underlying_cor_CSD__2[[#This Row],[t2]],201-2)</f>
        <v>3.3196800944396577E-3</v>
      </c>
      <c r="K1668" s="1">
        <f>arithmetic_underlying_cor_CSD__2[[#This Row],[p1]]*arithmetic_underlying_cor_CSD__2[[#This Row],[p2]]</f>
        <v>2.4442428306526754E-5</v>
      </c>
      <c r="L1668" s="1">
        <v>1667</v>
      </c>
      <c r="M1668" s="1">
        <f>(arithmetic_underlying_cor_CSD__2[[#This Row],[Rank]]/9906756)*0.05</f>
        <v>8.4134503766924312E-6</v>
      </c>
      <c r="N1668" s="1">
        <f>IF(arithmetic_underlying_cor_CSD__2[[#This Row],[p1p2]]&lt;arithmetic_underlying_cor_CSD__2[[#This Row],[Benjamini]],1,0)</f>
        <v>0</v>
      </c>
    </row>
    <row r="1669" spans="1:14" x14ac:dyDescent="0.35">
      <c r="A1669" s="1" t="s">
        <v>20</v>
      </c>
      <c r="B1669" s="1" t="s">
        <v>341</v>
      </c>
      <c r="C1669" s="1">
        <v>0.22639713669100001</v>
      </c>
      <c r="D1669" s="1">
        <v>-0.206178664677</v>
      </c>
      <c r="E1669" s="1" t="s">
        <v>32</v>
      </c>
      <c r="F1669" s="1">
        <v>-0.206178664677</v>
      </c>
      <c r="G1669" s="1">
        <f>ABS(arithmetic_underlying_cor_CSD__2[[#This Row],[rho_BP]])*SQRT(139-2)/SQRT(1-ABS(arithmetic_underlying_cor_CSD__2[[#This Row],[rho_BP]])^2)</f>
        <v>2.7205493937793586</v>
      </c>
      <c r="H1669" s="1">
        <f>ABS(arithmetic_underlying_cor_CSD__2[[#This Row],[rho_ctrl]])*SQRT(201-2)/SQRT(1-ABS(arithmetic_underlying_cor_CSD__2[[#This Row],[rho_ctrl]])^2)</f>
        <v>2.9723712781038731</v>
      </c>
      <c r="I1669" s="1">
        <f xml:space="preserve"> _xlfn.T.DIST.2T(arithmetic_underlying_cor_CSD__2[[#This Row],[t1]],139-2)</f>
        <v>7.3628866671420915E-3</v>
      </c>
      <c r="J1669" s="1">
        <f xml:space="preserve"> _xlfn.T.DIST.2T(arithmetic_underlying_cor_CSD__2[[#This Row],[t2]],201-2)</f>
        <v>3.3196800944396577E-3</v>
      </c>
      <c r="K1669" s="1">
        <f>arithmetic_underlying_cor_CSD__2[[#This Row],[p1]]*arithmetic_underlying_cor_CSD__2[[#This Row],[p2]]</f>
        <v>2.4442428306526754E-5</v>
      </c>
      <c r="L1669" s="1">
        <v>1668</v>
      </c>
      <c r="M1669" s="1">
        <f>(arithmetic_underlying_cor_CSD__2[[#This Row],[Rank]]/9906756)*0.05</f>
        <v>8.4184974375062842E-6</v>
      </c>
      <c r="N1669" s="1">
        <f>IF(arithmetic_underlying_cor_CSD__2[[#This Row],[p1p2]]&lt;arithmetic_underlying_cor_CSD__2[[#This Row],[Benjamini]],1,0)</f>
        <v>0</v>
      </c>
    </row>
    <row r="1670" spans="1:14" x14ac:dyDescent="0.35">
      <c r="A1670" s="1" t="s">
        <v>616</v>
      </c>
      <c r="B1670" s="1" t="s">
        <v>224</v>
      </c>
      <c r="C1670" s="1">
        <v>0.23332319870500001</v>
      </c>
      <c r="D1670" s="1">
        <v>-0.200257499502</v>
      </c>
      <c r="E1670" s="1" t="s">
        <v>32</v>
      </c>
      <c r="F1670" s="1">
        <v>-0.200257499502</v>
      </c>
      <c r="G1670" s="1">
        <f>ABS(arithmetic_underlying_cor_CSD__2[[#This Row],[rho_BP]])*SQRT(139-2)/SQRT(1-ABS(arithmetic_underlying_cor_CSD__2[[#This Row],[rho_BP]])^2)</f>
        <v>2.8084946042618419</v>
      </c>
      <c r="H1670" s="1">
        <f>ABS(arithmetic_underlying_cor_CSD__2[[#This Row],[rho_ctrl]])*SQRT(201-2)/SQRT(1-ABS(arithmetic_underlying_cor_CSD__2[[#This Row],[rho_ctrl]])^2)</f>
        <v>2.8833875908365623</v>
      </c>
      <c r="I1670" s="1">
        <f xml:space="preserve"> _xlfn.T.DIST.2T(arithmetic_underlying_cor_CSD__2[[#This Row],[t1]],139-2)</f>
        <v>5.7052205713981913E-3</v>
      </c>
      <c r="J1670" s="1">
        <f xml:space="preserve"> _xlfn.T.DIST.2T(arithmetic_underlying_cor_CSD__2[[#This Row],[t2]],201-2)</f>
        <v>4.3669251160611553E-3</v>
      </c>
      <c r="K1670" s="1">
        <f>arithmetic_underlying_cor_CSD__2[[#This Row],[p1]]*arithmetic_underlying_cor_CSD__2[[#This Row],[p2]]</f>
        <v>2.4914271005907537E-5</v>
      </c>
      <c r="L1670" s="1">
        <v>1669</v>
      </c>
      <c r="M1670" s="1">
        <f>(arithmetic_underlying_cor_CSD__2[[#This Row],[Rank]]/9906756)*0.05</f>
        <v>8.4235444983201371E-6</v>
      </c>
      <c r="N1670" s="1">
        <f>IF(arithmetic_underlying_cor_CSD__2[[#This Row],[p1p2]]&lt;arithmetic_underlying_cor_CSD__2[[#This Row],[Benjamini]],1,0)</f>
        <v>0</v>
      </c>
    </row>
    <row r="1671" spans="1:14" x14ac:dyDescent="0.35">
      <c r="A1671" s="1" t="s">
        <v>224</v>
      </c>
      <c r="B1671" s="1" t="s">
        <v>616</v>
      </c>
      <c r="C1671" s="1">
        <v>0.23332319870500001</v>
      </c>
      <c r="D1671" s="1">
        <v>-0.200257499502</v>
      </c>
      <c r="E1671" s="1" t="s">
        <v>32</v>
      </c>
      <c r="F1671" s="1">
        <v>-0.200257499502</v>
      </c>
      <c r="G1671" s="1">
        <f>ABS(arithmetic_underlying_cor_CSD__2[[#This Row],[rho_BP]])*SQRT(139-2)/SQRT(1-ABS(arithmetic_underlying_cor_CSD__2[[#This Row],[rho_BP]])^2)</f>
        <v>2.8084946042618419</v>
      </c>
      <c r="H1671" s="1">
        <f>ABS(arithmetic_underlying_cor_CSD__2[[#This Row],[rho_ctrl]])*SQRT(201-2)/SQRT(1-ABS(arithmetic_underlying_cor_CSD__2[[#This Row],[rho_ctrl]])^2)</f>
        <v>2.8833875908365623</v>
      </c>
      <c r="I1671" s="1">
        <f xml:space="preserve"> _xlfn.T.DIST.2T(arithmetic_underlying_cor_CSD__2[[#This Row],[t1]],139-2)</f>
        <v>5.7052205713981913E-3</v>
      </c>
      <c r="J1671" s="1">
        <f xml:space="preserve"> _xlfn.T.DIST.2T(arithmetic_underlying_cor_CSD__2[[#This Row],[t2]],201-2)</f>
        <v>4.3669251160611553E-3</v>
      </c>
      <c r="K1671" s="1">
        <f>arithmetic_underlying_cor_CSD__2[[#This Row],[p1]]*arithmetic_underlying_cor_CSD__2[[#This Row],[p2]]</f>
        <v>2.4914271005907537E-5</v>
      </c>
      <c r="L1671" s="1">
        <v>1670</v>
      </c>
      <c r="M1671" s="1">
        <f>(arithmetic_underlying_cor_CSD__2[[#This Row],[Rank]]/9906756)*0.05</f>
        <v>8.4285915591339884E-6</v>
      </c>
      <c r="N1671" s="1">
        <f>IF(arithmetic_underlying_cor_CSD__2[[#This Row],[p1p2]]&lt;arithmetic_underlying_cor_CSD__2[[#This Row],[Benjamini]],1,0)</f>
        <v>0</v>
      </c>
    </row>
    <row r="1672" spans="1:14" x14ac:dyDescent="0.35">
      <c r="A1672" s="1" t="s">
        <v>422</v>
      </c>
      <c r="B1672" s="1" t="s">
        <v>423</v>
      </c>
      <c r="C1672" s="1">
        <v>0.21177097122300001</v>
      </c>
      <c r="D1672" s="1">
        <v>-0.216291152239</v>
      </c>
      <c r="E1672" s="1" t="s">
        <v>32</v>
      </c>
      <c r="F1672" s="1">
        <v>0.21177097122300001</v>
      </c>
      <c r="G1672" s="1">
        <f>ABS(arithmetic_underlying_cor_CSD__2[[#This Row],[rho_BP]])*SQRT(139-2)/SQRT(1-ABS(arithmetic_underlying_cor_CSD__2[[#This Row],[rho_BP]])^2)</f>
        <v>2.5362392966102245</v>
      </c>
      <c r="H1672" s="1">
        <f>ABS(arithmetic_underlying_cor_CSD__2[[#This Row],[rho_ctrl]])*SQRT(201-2)/SQRT(1-ABS(arithmetic_underlying_cor_CSD__2[[#This Row],[rho_ctrl]])^2)</f>
        <v>3.1251375975710176</v>
      </c>
      <c r="I1672" s="1">
        <f xml:space="preserve"> _xlfn.T.DIST.2T(arithmetic_underlying_cor_CSD__2[[#This Row],[t1]],139-2)</f>
        <v>1.2326769030835695E-2</v>
      </c>
      <c r="J1672" s="1">
        <f xml:space="preserve"> _xlfn.T.DIST.2T(arithmetic_underlying_cor_CSD__2[[#This Row],[t2]],201-2)</f>
        <v>2.0429283613118605E-3</v>
      </c>
      <c r="K1672" s="1">
        <f>arithmetic_underlying_cor_CSD__2[[#This Row],[p1]]*arithmetic_underlying_cor_CSD__2[[#This Row],[p2]]</f>
        <v>2.5182706056434958E-5</v>
      </c>
      <c r="L1672" s="1">
        <v>1671</v>
      </c>
      <c r="M1672" s="1">
        <f>(arithmetic_underlying_cor_CSD__2[[#This Row],[Rank]]/9906756)*0.05</f>
        <v>8.4336386199478413E-6</v>
      </c>
      <c r="N1672" s="1">
        <f>IF(arithmetic_underlying_cor_CSD__2[[#This Row],[p1p2]]&lt;arithmetic_underlying_cor_CSD__2[[#This Row],[Benjamini]],1,0)</f>
        <v>0</v>
      </c>
    </row>
    <row r="1673" spans="1:14" x14ac:dyDescent="0.35">
      <c r="A1673" s="1" t="s">
        <v>423</v>
      </c>
      <c r="B1673" s="1" t="s">
        <v>422</v>
      </c>
      <c r="C1673" s="1">
        <v>0.21177097122300001</v>
      </c>
      <c r="D1673" s="1">
        <v>-0.216291152239</v>
      </c>
      <c r="E1673" s="1" t="s">
        <v>32</v>
      </c>
      <c r="F1673" s="1">
        <v>0.21177097122300001</v>
      </c>
      <c r="G1673" s="1">
        <f>ABS(arithmetic_underlying_cor_CSD__2[[#This Row],[rho_BP]])*SQRT(139-2)/SQRT(1-ABS(arithmetic_underlying_cor_CSD__2[[#This Row],[rho_BP]])^2)</f>
        <v>2.5362392966102245</v>
      </c>
      <c r="H1673" s="1">
        <f>ABS(arithmetic_underlying_cor_CSD__2[[#This Row],[rho_ctrl]])*SQRT(201-2)/SQRT(1-ABS(arithmetic_underlying_cor_CSD__2[[#This Row],[rho_ctrl]])^2)</f>
        <v>3.1251375975710176</v>
      </c>
      <c r="I1673" s="1">
        <f xml:space="preserve"> _xlfn.T.DIST.2T(arithmetic_underlying_cor_CSD__2[[#This Row],[t1]],139-2)</f>
        <v>1.2326769030835695E-2</v>
      </c>
      <c r="J1673" s="1">
        <f xml:space="preserve"> _xlfn.T.DIST.2T(arithmetic_underlying_cor_CSD__2[[#This Row],[t2]],201-2)</f>
        <v>2.0429283613118605E-3</v>
      </c>
      <c r="K1673" s="1">
        <f>arithmetic_underlying_cor_CSD__2[[#This Row],[p1]]*arithmetic_underlying_cor_CSD__2[[#This Row],[p2]]</f>
        <v>2.5182706056434958E-5</v>
      </c>
      <c r="L1673" s="1">
        <v>1672</v>
      </c>
      <c r="M1673" s="1">
        <f>(arithmetic_underlying_cor_CSD__2[[#This Row],[Rank]]/9906756)*0.05</f>
        <v>8.438685680761696E-6</v>
      </c>
      <c r="N1673" s="1">
        <f>IF(arithmetic_underlying_cor_CSD__2[[#This Row],[p1p2]]&lt;arithmetic_underlying_cor_CSD__2[[#This Row],[Benjamini]],1,0)</f>
        <v>0</v>
      </c>
    </row>
    <row r="1674" spans="1:14" x14ac:dyDescent="0.35">
      <c r="A1674" s="1" t="s">
        <v>719</v>
      </c>
      <c r="B1674" s="1" t="s">
        <v>720</v>
      </c>
      <c r="C1674" s="1">
        <v>-0.232570151079</v>
      </c>
      <c r="D1674" s="1">
        <v>0.200252880597</v>
      </c>
      <c r="E1674" s="1" t="s">
        <v>32</v>
      </c>
      <c r="F1674" s="1">
        <v>0.200252880597</v>
      </c>
      <c r="G1674" s="1">
        <f>ABS(arithmetic_underlying_cor_CSD__2[[#This Row],[rho_BP]])*SQRT(139-2)/SQRT(1-ABS(arithmetic_underlying_cor_CSD__2[[#This Row],[rho_BP]])^2)</f>
        <v>2.7989110193901956</v>
      </c>
      <c r="H1674" s="1">
        <f>ABS(arithmetic_underlying_cor_CSD__2[[#This Row],[rho_ctrl]])*SQRT(201-2)/SQRT(1-ABS(arithmetic_underlying_cor_CSD__2[[#This Row],[rho_ctrl]])^2)</f>
        <v>2.8833183076213467</v>
      </c>
      <c r="I1674" s="1">
        <f xml:space="preserve"> _xlfn.T.DIST.2T(arithmetic_underlying_cor_CSD__2[[#This Row],[t1]],139-2)</f>
        <v>5.8677024445934747E-3</v>
      </c>
      <c r="J1674" s="1">
        <f xml:space="preserve"> _xlfn.T.DIST.2T(arithmetic_underlying_cor_CSD__2[[#This Row],[t2]],201-2)</f>
        <v>4.3678466785651172E-3</v>
      </c>
      <c r="K1674" s="1">
        <f>arithmetic_underlying_cor_CSD__2[[#This Row],[p1]]*arithmetic_underlying_cor_CSD__2[[#This Row],[p2]]</f>
        <v>2.5629224633426028E-5</v>
      </c>
      <c r="L1674" s="1">
        <v>1673</v>
      </c>
      <c r="M1674" s="1">
        <f>(arithmetic_underlying_cor_CSD__2[[#This Row],[Rank]]/9906756)*0.05</f>
        <v>8.4437327415755473E-6</v>
      </c>
      <c r="N1674" s="1">
        <f>IF(arithmetic_underlying_cor_CSD__2[[#This Row],[p1p2]]&lt;arithmetic_underlying_cor_CSD__2[[#This Row],[Benjamini]],1,0)</f>
        <v>0</v>
      </c>
    </row>
    <row r="1675" spans="1:14" x14ac:dyDescent="0.35">
      <c r="A1675" s="1" t="s">
        <v>720</v>
      </c>
      <c r="B1675" s="1" t="s">
        <v>719</v>
      </c>
      <c r="C1675" s="1">
        <v>-0.232570151079</v>
      </c>
      <c r="D1675" s="1">
        <v>0.200252880597</v>
      </c>
      <c r="E1675" s="1" t="s">
        <v>32</v>
      </c>
      <c r="F1675" s="1">
        <v>0.200252880597</v>
      </c>
      <c r="G1675" s="1">
        <f>ABS(arithmetic_underlying_cor_CSD__2[[#This Row],[rho_BP]])*SQRT(139-2)/SQRT(1-ABS(arithmetic_underlying_cor_CSD__2[[#This Row],[rho_BP]])^2)</f>
        <v>2.7989110193901956</v>
      </c>
      <c r="H1675" s="1">
        <f>ABS(arithmetic_underlying_cor_CSD__2[[#This Row],[rho_ctrl]])*SQRT(201-2)/SQRT(1-ABS(arithmetic_underlying_cor_CSD__2[[#This Row],[rho_ctrl]])^2)</f>
        <v>2.8833183076213467</v>
      </c>
      <c r="I1675" s="1">
        <f xml:space="preserve"> _xlfn.T.DIST.2T(arithmetic_underlying_cor_CSD__2[[#This Row],[t1]],139-2)</f>
        <v>5.8677024445934747E-3</v>
      </c>
      <c r="J1675" s="1">
        <f xml:space="preserve"> _xlfn.T.DIST.2T(arithmetic_underlying_cor_CSD__2[[#This Row],[t2]],201-2)</f>
        <v>4.3678466785651172E-3</v>
      </c>
      <c r="K1675" s="1">
        <f>arithmetic_underlying_cor_CSD__2[[#This Row],[p1]]*arithmetic_underlying_cor_CSD__2[[#This Row],[p2]]</f>
        <v>2.5629224633426028E-5</v>
      </c>
      <c r="L1675" s="1">
        <v>1674</v>
      </c>
      <c r="M1675" s="1">
        <f>(arithmetic_underlying_cor_CSD__2[[#This Row],[Rank]]/9906756)*0.05</f>
        <v>8.4487798023894002E-6</v>
      </c>
      <c r="N1675" s="1">
        <f>IF(arithmetic_underlying_cor_CSD__2[[#This Row],[p1p2]]&lt;arithmetic_underlying_cor_CSD__2[[#This Row],[Benjamini]],1,0)</f>
        <v>0</v>
      </c>
    </row>
    <row r="1676" spans="1:14" x14ac:dyDescent="0.35">
      <c r="A1676" s="1" t="s">
        <v>468</v>
      </c>
      <c r="B1676" s="1" t="s">
        <v>469</v>
      </c>
      <c r="C1676" s="1">
        <v>0.22892450359700001</v>
      </c>
      <c r="D1676" s="1">
        <v>-0.20300925522400001</v>
      </c>
      <c r="E1676" s="1" t="s">
        <v>32</v>
      </c>
      <c r="F1676" s="1">
        <v>-0.20300925522400001</v>
      </c>
      <c r="G1676" s="1">
        <f>ABS(arithmetic_underlying_cor_CSD__2[[#This Row],[rho_BP]])*SQRT(139-2)/SQRT(1-ABS(arithmetic_underlying_cor_CSD__2[[#This Row],[rho_BP]])^2)</f>
        <v>2.7525898985851271</v>
      </c>
      <c r="H1676" s="1">
        <f>ABS(arithmetic_underlying_cor_CSD__2[[#This Row],[rho_ctrl]])*SQRT(201-2)/SQRT(1-ABS(arithmetic_underlying_cor_CSD__2[[#This Row],[rho_ctrl]])^2)</f>
        <v>2.9246995130612468</v>
      </c>
      <c r="I1676" s="1">
        <f xml:space="preserve"> _xlfn.T.DIST.2T(arithmetic_underlying_cor_CSD__2[[#This Row],[t1]],139-2)</f>
        <v>6.7140796507031168E-3</v>
      </c>
      <c r="J1676" s="1">
        <f xml:space="preserve"> _xlfn.T.DIST.2T(arithmetic_underlying_cor_CSD__2[[#This Row],[t2]],201-2)</f>
        <v>3.847994591075099E-3</v>
      </c>
      <c r="K1676" s="1">
        <f>arithmetic_underlying_cor_CSD__2[[#This Row],[p1]]*arithmetic_underlying_cor_CSD__2[[#This Row],[p2]]</f>
        <v>2.5835742179952982E-5</v>
      </c>
      <c r="L1676" s="1">
        <v>1675</v>
      </c>
      <c r="M1676" s="1">
        <f>(arithmetic_underlying_cor_CSD__2[[#This Row],[Rank]]/9906756)*0.05</f>
        <v>8.4538268632032532E-6</v>
      </c>
      <c r="N1676" s="1">
        <f>IF(arithmetic_underlying_cor_CSD__2[[#This Row],[p1p2]]&lt;arithmetic_underlying_cor_CSD__2[[#This Row],[Benjamini]],1,0)</f>
        <v>0</v>
      </c>
    </row>
    <row r="1677" spans="1:14" x14ac:dyDescent="0.35">
      <c r="A1677" s="1" t="s">
        <v>469</v>
      </c>
      <c r="B1677" s="1" t="s">
        <v>468</v>
      </c>
      <c r="C1677" s="1">
        <v>0.22892450359700001</v>
      </c>
      <c r="D1677" s="1">
        <v>-0.20300925522400001</v>
      </c>
      <c r="E1677" s="1" t="s">
        <v>32</v>
      </c>
      <c r="F1677" s="1">
        <v>-0.20300925522400001</v>
      </c>
      <c r="G1677" s="1">
        <f>ABS(arithmetic_underlying_cor_CSD__2[[#This Row],[rho_BP]])*SQRT(139-2)/SQRT(1-ABS(arithmetic_underlying_cor_CSD__2[[#This Row],[rho_BP]])^2)</f>
        <v>2.7525898985851271</v>
      </c>
      <c r="H1677" s="1">
        <f>ABS(arithmetic_underlying_cor_CSD__2[[#This Row],[rho_ctrl]])*SQRT(201-2)/SQRT(1-ABS(arithmetic_underlying_cor_CSD__2[[#This Row],[rho_ctrl]])^2)</f>
        <v>2.9246995130612468</v>
      </c>
      <c r="I1677" s="1">
        <f xml:space="preserve"> _xlfn.T.DIST.2T(arithmetic_underlying_cor_CSD__2[[#This Row],[t1]],139-2)</f>
        <v>6.7140796507031168E-3</v>
      </c>
      <c r="J1677" s="1">
        <f xml:space="preserve"> _xlfn.T.DIST.2T(arithmetic_underlying_cor_CSD__2[[#This Row],[t2]],201-2)</f>
        <v>3.847994591075099E-3</v>
      </c>
      <c r="K1677" s="1">
        <f>arithmetic_underlying_cor_CSD__2[[#This Row],[p1]]*arithmetic_underlying_cor_CSD__2[[#This Row],[p2]]</f>
        <v>2.5835742179952982E-5</v>
      </c>
      <c r="L1677" s="1">
        <v>1676</v>
      </c>
      <c r="M1677" s="1">
        <f>(arithmetic_underlying_cor_CSD__2[[#This Row],[Rank]]/9906756)*0.05</f>
        <v>8.4588739240171061E-6</v>
      </c>
      <c r="N1677" s="1">
        <f>IF(arithmetic_underlying_cor_CSD__2[[#This Row],[p1p2]]&lt;arithmetic_underlying_cor_CSD__2[[#This Row],[Benjamini]],1,0)</f>
        <v>0</v>
      </c>
    </row>
    <row r="1678" spans="1:14" x14ac:dyDescent="0.35">
      <c r="A1678" s="1" t="s">
        <v>230</v>
      </c>
      <c r="B1678" s="1" t="s">
        <v>231</v>
      </c>
      <c r="C1678" s="1">
        <v>-0.20501859784199999</v>
      </c>
      <c r="D1678" s="1">
        <v>0.21971719154200001</v>
      </c>
      <c r="E1678" s="1" t="s">
        <v>32</v>
      </c>
      <c r="F1678" s="1">
        <v>-0.20501859784199999</v>
      </c>
      <c r="G1678" s="1">
        <f>ABS(arithmetic_underlying_cor_CSD__2[[#This Row],[rho_BP]])*SQRT(139-2)/SQRT(1-ABS(arithmetic_underlying_cor_CSD__2[[#This Row],[rho_BP]])^2)</f>
        <v>2.4517612867641443</v>
      </c>
      <c r="H1678" s="1">
        <f>ABS(arithmetic_underlying_cor_CSD__2[[#This Row],[rho_ctrl]])*SQRT(201-2)/SQRT(1-ABS(arithmetic_underlying_cor_CSD__2[[#This Row],[rho_ctrl]])^2)</f>
        <v>3.1771300013756596</v>
      </c>
      <c r="I1678" s="1">
        <f xml:space="preserve"> _xlfn.T.DIST.2T(arithmetic_underlying_cor_CSD__2[[#This Row],[t1]],139-2)</f>
        <v>1.5474380194729078E-2</v>
      </c>
      <c r="J1678" s="1">
        <f xml:space="preserve"> _xlfn.T.DIST.2T(arithmetic_underlying_cor_CSD__2[[#This Row],[t2]],201-2)</f>
        <v>1.7244806577503395E-3</v>
      </c>
      <c r="K1678" s="1">
        <f>arithmetic_underlying_cor_CSD__2[[#This Row],[p1]]*arithmetic_underlying_cor_CSD__2[[#This Row],[p2]]</f>
        <v>2.6685269336485226E-5</v>
      </c>
      <c r="L1678" s="1">
        <v>1677</v>
      </c>
      <c r="M1678" s="1">
        <f>(arithmetic_underlying_cor_CSD__2[[#This Row],[Rank]]/9906756)*0.05</f>
        <v>8.4639209848309574E-6</v>
      </c>
      <c r="N1678" s="1">
        <f>IF(arithmetic_underlying_cor_CSD__2[[#This Row],[p1p2]]&lt;arithmetic_underlying_cor_CSD__2[[#This Row],[Benjamini]],1,0)</f>
        <v>0</v>
      </c>
    </row>
    <row r="1679" spans="1:14" x14ac:dyDescent="0.35">
      <c r="A1679" s="1" t="s">
        <v>231</v>
      </c>
      <c r="B1679" s="1" t="s">
        <v>230</v>
      </c>
      <c r="C1679" s="1">
        <v>-0.20501859784199999</v>
      </c>
      <c r="D1679" s="1">
        <v>0.21971719154200001</v>
      </c>
      <c r="E1679" s="1" t="s">
        <v>32</v>
      </c>
      <c r="F1679" s="1">
        <v>-0.20501859784199999</v>
      </c>
      <c r="G1679" s="1">
        <f>ABS(arithmetic_underlying_cor_CSD__2[[#This Row],[rho_BP]])*SQRT(139-2)/SQRT(1-ABS(arithmetic_underlying_cor_CSD__2[[#This Row],[rho_BP]])^2)</f>
        <v>2.4517612867641443</v>
      </c>
      <c r="H1679" s="1">
        <f>ABS(arithmetic_underlying_cor_CSD__2[[#This Row],[rho_ctrl]])*SQRT(201-2)/SQRT(1-ABS(arithmetic_underlying_cor_CSD__2[[#This Row],[rho_ctrl]])^2)</f>
        <v>3.1771300013756596</v>
      </c>
      <c r="I1679" s="1">
        <f xml:space="preserve"> _xlfn.T.DIST.2T(arithmetic_underlying_cor_CSD__2[[#This Row],[t1]],139-2)</f>
        <v>1.5474380194729078E-2</v>
      </c>
      <c r="J1679" s="1">
        <f xml:space="preserve"> _xlfn.T.DIST.2T(arithmetic_underlying_cor_CSD__2[[#This Row],[t2]],201-2)</f>
        <v>1.7244806577503395E-3</v>
      </c>
      <c r="K1679" s="1">
        <f>arithmetic_underlying_cor_CSD__2[[#This Row],[p1]]*arithmetic_underlying_cor_CSD__2[[#This Row],[p2]]</f>
        <v>2.6685269336485226E-5</v>
      </c>
      <c r="L1679" s="1">
        <v>1678</v>
      </c>
      <c r="M1679" s="1">
        <f>(arithmetic_underlying_cor_CSD__2[[#This Row],[Rank]]/9906756)*0.05</f>
        <v>8.4689680456448104E-6</v>
      </c>
      <c r="N1679" s="1">
        <f>IF(arithmetic_underlying_cor_CSD__2[[#This Row],[p1p2]]&lt;arithmetic_underlying_cor_CSD__2[[#This Row],[Benjamini]],1,0)</f>
        <v>0</v>
      </c>
    </row>
    <row r="1680" spans="1:14" x14ac:dyDescent="0.35">
      <c r="A1680" s="1" t="s">
        <v>266</v>
      </c>
      <c r="B1680" s="1" t="s">
        <v>321</v>
      </c>
      <c r="C1680" s="1">
        <v>0.21437176474799999</v>
      </c>
      <c r="D1680" s="1">
        <v>-0.21321419403</v>
      </c>
      <c r="E1680" s="1" t="s">
        <v>32</v>
      </c>
      <c r="F1680" s="1">
        <v>-0.21321419403</v>
      </c>
      <c r="G1680" s="1">
        <f>ABS(arithmetic_underlying_cor_CSD__2[[#This Row],[rho_BP]])*SQRT(139-2)/SQRT(1-ABS(arithmetic_underlying_cor_CSD__2[[#This Row],[rho_BP]])^2)</f>
        <v>2.5688780893020633</v>
      </c>
      <c r="H1680" s="1">
        <f>ABS(arithmetic_underlying_cor_CSD__2[[#This Row],[rho_ctrl]])*SQRT(201-2)/SQRT(1-ABS(arithmetic_underlying_cor_CSD__2[[#This Row],[rho_ctrl]])^2)</f>
        <v>3.0785460313528521</v>
      </c>
      <c r="I1680" s="1">
        <f xml:space="preserve"> _xlfn.T.DIST.2T(arithmetic_underlying_cor_CSD__2[[#This Row],[t1]],139-2)</f>
        <v>1.1273181548620941E-2</v>
      </c>
      <c r="J1680" s="1">
        <f xml:space="preserve"> _xlfn.T.DIST.2T(arithmetic_underlying_cor_CSD__2[[#This Row],[t2]],201-2)</f>
        <v>2.3736268758267421E-3</v>
      </c>
      <c r="K1680" s="1">
        <f>arithmetic_underlying_cor_CSD__2[[#This Row],[p1]]*arithmetic_underlying_cor_CSD__2[[#This Row],[p2]]</f>
        <v>2.6758326699880799E-5</v>
      </c>
      <c r="L1680" s="1">
        <v>1679</v>
      </c>
      <c r="M1680" s="1">
        <f>(arithmetic_underlying_cor_CSD__2[[#This Row],[Rank]]/9906756)*0.05</f>
        <v>8.4740151064586633E-6</v>
      </c>
      <c r="N1680" s="1">
        <f>IF(arithmetic_underlying_cor_CSD__2[[#This Row],[p1p2]]&lt;arithmetic_underlying_cor_CSD__2[[#This Row],[Benjamini]],1,0)</f>
        <v>0</v>
      </c>
    </row>
    <row r="1681" spans="1:14" x14ac:dyDescent="0.35">
      <c r="A1681" s="1" t="s">
        <v>321</v>
      </c>
      <c r="B1681" s="1" t="s">
        <v>266</v>
      </c>
      <c r="C1681" s="1">
        <v>0.21437176474799999</v>
      </c>
      <c r="D1681" s="1">
        <v>-0.21321419403</v>
      </c>
      <c r="E1681" s="1" t="s">
        <v>32</v>
      </c>
      <c r="F1681" s="1">
        <v>-0.21321419403</v>
      </c>
      <c r="G1681" s="1">
        <f>ABS(arithmetic_underlying_cor_CSD__2[[#This Row],[rho_BP]])*SQRT(139-2)/SQRT(1-ABS(arithmetic_underlying_cor_CSD__2[[#This Row],[rho_BP]])^2)</f>
        <v>2.5688780893020633</v>
      </c>
      <c r="H1681" s="1">
        <f>ABS(arithmetic_underlying_cor_CSD__2[[#This Row],[rho_ctrl]])*SQRT(201-2)/SQRT(1-ABS(arithmetic_underlying_cor_CSD__2[[#This Row],[rho_ctrl]])^2)</f>
        <v>3.0785460313528521</v>
      </c>
      <c r="I1681" s="1">
        <f xml:space="preserve"> _xlfn.T.DIST.2T(arithmetic_underlying_cor_CSD__2[[#This Row],[t1]],139-2)</f>
        <v>1.1273181548620941E-2</v>
      </c>
      <c r="J1681" s="1">
        <f xml:space="preserve"> _xlfn.T.DIST.2T(arithmetic_underlying_cor_CSD__2[[#This Row],[t2]],201-2)</f>
        <v>2.3736268758267421E-3</v>
      </c>
      <c r="K1681" s="1">
        <f>arithmetic_underlying_cor_CSD__2[[#This Row],[p1]]*arithmetic_underlying_cor_CSD__2[[#This Row],[p2]]</f>
        <v>2.6758326699880799E-5</v>
      </c>
      <c r="L1681" s="1">
        <v>1680</v>
      </c>
      <c r="M1681" s="1">
        <f>(arithmetic_underlying_cor_CSD__2[[#This Row],[Rank]]/9906756)*0.05</f>
        <v>8.4790621672725163E-6</v>
      </c>
      <c r="N1681" s="1">
        <f>IF(arithmetic_underlying_cor_CSD__2[[#This Row],[p1p2]]&lt;arithmetic_underlying_cor_CSD__2[[#This Row],[Benjamini]],1,0)</f>
        <v>0</v>
      </c>
    </row>
    <row r="1682" spans="1:14" x14ac:dyDescent="0.35">
      <c r="A1682" s="1" t="s">
        <v>296</v>
      </c>
      <c r="B1682" s="1" t="s">
        <v>297</v>
      </c>
      <c r="C1682" s="1">
        <v>0.23031884604299999</v>
      </c>
      <c r="D1682" s="1">
        <v>-0.200639455721</v>
      </c>
      <c r="E1682" s="1" t="s">
        <v>32</v>
      </c>
      <c r="F1682" s="1">
        <v>-0.200639455721</v>
      </c>
      <c r="G1682" s="1">
        <f>ABS(arithmetic_underlying_cor_CSD__2[[#This Row],[rho_BP]])*SQRT(139-2)/SQRT(1-ABS(arithmetic_underlying_cor_CSD__2[[#This Row],[rho_BP]])^2)</f>
        <v>2.7702916617648561</v>
      </c>
      <c r="H1682" s="1">
        <f>ABS(arithmetic_underlying_cor_CSD__2[[#This Row],[rho_ctrl]])*SQRT(201-2)/SQRT(1-ABS(arithmetic_underlying_cor_CSD__2[[#This Row],[rho_ctrl]])^2)</f>
        <v>2.8891175979906349</v>
      </c>
      <c r="I1682" s="1">
        <f xml:space="preserve"> _xlfn.T.DIST.2T(arithmetic_underlying_cor_CSD__2[[#This Row],[t1]],139-2)</f>
        <v>6.3783342680512551E-3</v>
      </c>
      <c r="J1682" s="1">
        <f xml:space="preserve"> _xlfn.T.DIST.2T(arithmetic_underlying_cor_CSD__2[[#This Row],[t2]],201-2)</f>
        <v>4.2913199494048187E-3</v>
      </c>
      <c r="K1682" s="1">
        <f>arithmetic_underlying_cor_CSD__2[[#This Row],[p1]]*arithmetic_underlying_cor_CSD__2[[#This Row],[p2]]</f>
        <v>2.7371473088460733E-5</v>
      </c>
      <c r="L1682" s="1">
        <v>1681</v>
      </c>
      <c r="M1682" s="1">
        <f>(arithmetic_underlying_cor_CSD__2[[#This Row],[Rank]]/9906756)*0.05</f>
        <v>8.4841092280863675E-6</v>
      </c>
      <c r="N1682" s="1">
        <f>IF(arithmetic_underlying_cor_CSD__2[[#This Row],[p1p2]]&lt;arithmetic_underlying_cor_CSD__2[[#This Row],[Benjamini]],1,0)</f>
        <v>0</v>
      </c>
    </row>
    <row r="1683" spans="1:14" x14ac:dyDescent="0.35">
      <c r="A1683" s="1" t="s">
        <v>297</v>
      </c>
      <c r="B1683" s="1" t="s">
        <v>296</v>
      </c>
      <c r="C1683" s="1">
        <v>0.23031884604299999</v>
      </c>
      <c r="D1683" s="1">
        <v>-0.200639455721</v>
      </c>
      <c r="E1683" s="1" t="s">
        <v>32</v>
      </c>
      <c r="F1683" s="1">
        <v>-0.200639455721</v>
      </c>
      <c r="G1683" s="1">
        <f>ABS(arithmetic_underlying_cor_CSD__2[[#This Row],[rho_BP]])*SQRT(139-2)/SQRT(1-ABS(arithmetic_underlying_cor_CSD__2[[#This Row],[rho_BP]])^2)</f>
        <v>2.7702916617648561</v>
      </c>
      <c r="H1683" s="1">
        <f>ABS(arithmetic_underlying_cor_CSD__2[[#This Row],[rho_ctrl]])*SQRT(201-2)/SQRT(1-ABS(arithmetic_underlying_cor_CSD__2[[#This Row],[rho_ctrl]])^2)</f>
        <v>2.8891175979906349</v>
      </c>
      <c r="I1683" s="1">
        <f xml:space="preserve"> _xlfn.T.DIST.2T(arithmetic_underlying_cor_CSD__2[[#This Row],[t1]],139-2)</f>
        <v>6.3783342680512551E-3</v>
      </c>
      <c r="J1683" s="1">
        <f xml:space="preserve"> _xlfn.T.DIST.2T(arithmetic_underlying_cor_CSD__2[[#This Row],[t2]],201-2)</f>
        <v>4.2913199494048187E-3</v>
      </c>
      <c r="K1683" s="1">
        <f>arithmetic_underlying_cor_CSD__2[[#This Row],[p1]]*arithmetic_underlying_cor_CSD__2[[#This Row],[p2]]</f>
        <v>2.7371473088460733E-5</v>
      </c>
      <c r="L1683" s="1">
        <v>1682</v>
      </c>
      <c r="M1683" s="1">
        <f>(arithmetic_underlying_cor_CSD__2[[#This Row],[Rank]]/9906756)*0.05</f>
        <v>8.4891562889002222E-6</v>
      </c>
      <c r="N1683" s="1">
        <f>IF(arithmetic_underlying_cor_CSD__2[[#This Row],[p1p2]]&lt;arithmetic_underlying_cor_CSD__2[[#This Row],[Benjamini]],1,0)</f>
        <v>0</v>
      </c>
    </row>
    <row r="1684" spans="1:14" x14ac:dyDescent="0.35">
      <c r="A1684" s="1" t="s">
        <v>615</v>
      </c>
      <c r="B1684" s="1" t="s">
        <v>108</v>
      </c>
      <c r="C1684" s="1">
        <v>0.229941579856</v>
      </c>
      <c r="D1684" s="1">
        <v>-0.20086082686599999</v>
      </c>
      <c r="E1684" s="1" t="s">
        <v>32</v>
      </c>
      <c r="F1684" s="1">
        <v>-0.20086082686599999</v>
      </c>
      <c r="G1684" s="1">
        <f>ABS(arithmetic_underlying_cor_CSD__2[[#This Row],[rho_BP]])*SQRT(139-2)/SQRT(1-ABS(arithmetic_underlying_cor_CSD__2[[#This Row],[rho_BP]])^2)</f>
        <v>2.7655003367229343</v>
      </c>
      <c r="H1684" s="1">
        <f>ABS(arithmetic_underlying_cor_CSD__2[[#This Row],[rho_ctrl]])*SQRT(201-2)/SQRT(1-ABS(arithmetic_underlying_cor_CSD__2[[#This Row],[rho_ctrl]])^2)</f>
        <v>2.8924391780992966</v>
      </c>
      <c r="I1684" s="1">
        <f xml:space="preserve"> _xlfn.T.DIST.2T(arithmetic_underlying_cor_CSD__2[[#This Row],[t1]],139-2)</f>
        <v>6.4676694448684352E-3</v>
      </c>
      <c r="J1684" s="1">
        <f xml:space="preserve"> _xlfn.T.DIST.2T(arithmetic_underlying_cor_CSD__2[[#This Row],[t2]],201-2)</f>
        <v>4.2480424696139871E-3</v>
      </c>
      <c r="K1684" s="1">
        <f>arithmetic_underlying_cor_CSD__2[[#This Row],[p1]]*arithmetic_underlying_cor_CSD__2[[#This Row],[p2]]</f>
        <v>2.7474934481225831E-5</v>
      </c>
      <c r="L1684" s="1">
        <v>1683</v>
      </c>
      <c r="M1684" s="1">
        <f>(arithmetic_underlying_cor_CSD__2[[#This Row],[Rank]]/9906756)*0.05</f>
        <v>8.4942033497140751E-6</v>
      </c>
      <c r="N1684" s="1">
        <f>IF(arithmetic_underlying_cor_CSD__2[[#This Row],[p1p2]]&lt;arithmetic_underlying_cor_CSD__2[[#This Row],[Benjamini]],1,0)</f>
        <v>0</v>
      </c>
    </row>
    <row r="1685" spans="1:14" x14ac:dyDescent="0.35">
      <c r="A1685" s="1" t="s">
        <v>108</v>
      </c>
      <c r="B1685" s="1" t="s">
        <v>615</v>
      </c>
      <c r="C1685" s="1">
        <v>0.229941579856</v>
      </c>
      <c r="D1685" s="1">
        <v>-0.20086082686599999</v>
      </c>
      <c r="E1685" s="1" t="s">
        <v>32</v>
      </c>
      <c r="F1685" s="1">
        <v>-0.20086082686599999</v>
      </c>
      <c r="G1685" s="1">
        <f>ABS(arithmetic_underlying_cor_CSD__2[[#This Row],[rho_BP]])*SQRT(139-2)/SQRT(1-ABS(arithmetic_underlying_cor_CSD__2[[#This Row],[rho_BP]])^2)</f>
        <v>2.7655003367229343</v>
      </c>
      <c r="H1685" s="1">
        <f>ABS(arithmetic_underlying_cor_CSD__2[[#This Row],[rho_ctrl]])*SQRT(201-2)/SQRT(1-ABS(arithmetic_underlying_cor_CSD__2[[#This Row],[rho_ctrl]])^2)</f>
        <v>2.8924391780992966</v>
      </c>
      <c r="I1685" s="1">
        <f xml:space="preserve"> _xlfn.T.DIST.2T(arithmetic_underlying_cor_CSD__2[[#This Row],[t1]],139-2)</f>
        <v>6.4676694448684352E-3</v>
      </c>
      <c r="J1685" s="1">
        <f xml:space="preserve"> _xlfn.T.DIST.2T(arithmetic_underlying_cor_CSD__2[[#This Row],[t2]],201-2)</f>
        <v>4.2480424696139871E-3</v>
      </c>
      <c r="K1685" s="1">
        <f>arithmetic_underlying_cor_CSD__2[[#This Row],[p1]]*arithmetic_underlying_cor_CSD__2[[#This Row],[p2]]</f>
        <v>2.7474934481225831E-5</v>
      </c>
      <c r="L1685" s="1">
        <v>1684</v>
      </c>
      <c r="M1685" s="1">
        <f>(arithmetic_underlying_cor_CSD__2[[#This Row],[Rank]]/9906756)*0.05</f>
        <v>8.4992504105279264E-6</v>
      </c>
      <c r="N1685" s="1">
        <f>IF(arithmetic_underlying_cor_CSD__2[[#This Row],[p1p2]]&lt;arithmetic_underlying_cor_CSD__2[[#This Row],[Benjamini]],1,0)</f>
        <v>0</v>
      </c>
    </row>
    <row r="1686" spans="1:14" x14ac:dyDescent="0.35">
      <c r="A1686" s="1" t="s">
        <v>165</v>
      </c>
      <c r="B1686" s="1" t="s">
        <v>501</v>
      </c>
      <c r="C1686" s="1">
        <v>-0.20756379856099999</v>
      </c>
      <c r="D1686" s="1">
        <v>0.21735570149299999</v>
      </c>
      <c r="E1686" s="1" t="s">
        <v>32</v>
      </c>
      <c r="F1686" s="1">
        <v>-0.20756379856099999</v>
      </c>
      <c r="G1686" s="1">
        <f>ABS(arithmetic_underlying_cor_CSD__2[[#This Row],[rho_BP]])*SQRT(139-2)/SQRT(1-ABS(arithmetic_underlying_cor_CSD__2[[#This Row],[rho_BP]])^2)</f>
        <v>2.4835602336037215</v>
      </c>
      <c r="H1686" s="1">
        <f>ABS(arithmetic_underlying_cor_CSD__2[[#This Row],[rho_ctrl]])*SQRT(201-2)/SQRT(1-ABS(arithmetic_underlying_cor_CSD__2[[#This Row],[rho_ctrl]])^2)</f>
        <v>3.1412797521901052</v>
      </c>
      <c r="I1686" s="1">
        <f xml:space="preserve"> _xlfn.T.DIST.2T(arithmetic_underlying_cor_CSD__2[[#This Row],[t1]],139-2)</f>
        <v>1.4214113254731358E-2</v>
      </c>
      <c r="J1686" s="1">
        <f xml:space="preserve"> _xlfn.T.DIST.2T(arithmetic_underlying_cor_CSD__2[[#This Row],[t2]],201-2)</f>
        <v>1.9386684198593673E-3</v>
      </c>
      <c r="K1686" s="1">
        <f>arithmetic_underlying_cor_CSD__2[[#This Row],[p1]]*arithmetic_underlying_cor_CSD__2[[#This Row],[p2]]</f>
        <v>2.7556452483252129E-5</v>
      </c>
      <c r="L1686" s="1">
        <v>1685</v>
      </c>
      <c r="M1686" s="1">
        <f>(arithmetic_underlying_cor_CSD__2[[#This Row],[Rank]]/9906756)*0.05</f>
        <v>8.5042974713417794E-6</v>
      </c>
      <c r="N1686" s="1">
        <f>IF(arithmetic_underlying_cor_CSD__2[[#This Row],[p1p2]]&lt;arithmetic_underlying_cor_CSD__2[[#This Row],[Benjamini]],1,0)</f>
        <v>0</v>
      </c>
    </row>
    <row r="1687" spans="1:14" x14ac:dyDescent="0.35">
      <c r="A1687" s="1" t="s">
        <v>501</v>
      </c>
      <c r="B1687" s="1" t="s">
        <v>165</v>
      </c>
      <c r="C1687" s="1">
        <v>-0.20756379856099999</v>
      </c>
      <c r="D1687" s="1">
        <v>0.21735570149299999</v>
      </c>
      <c r="E1687" s="1" t="s">
        <v>32</v>
      </c>
      <c r="F1687" s="1">
        <v>-0.20756379856099999</v>
      </c>
      <c r="G1687" s="1">
        <f>ABS(arithmetic_underlying_cor_CSD__2[[#This Row],[rho_BP]])*SQRT(139-2)/SQRT(1-ABS(arithmetic_underlying_cor_CSD__2[[#This Row],[rho_BP]])^2)</f>
        <v>2.4835602336037215</v>
      </c>
      <c r="H1687" s="1">
        <f>ABS(arithmetic_underlying_cor_CSD__2[[#This Row],[rho_ctrl]])*SQRT(201-2)/SQRT(1-ABS(arithmetic_underlying_cor_CSD__2[[#This Row],[rho_ctrl]])^2)</f>
        <v>3.1412797521901052</v>
      </c>
      <c r="I1687" s="1">
        <f xml:space="preserve"> _xlfn.T.DIST.2T(arithmetic_underlying_cor_CSD__2[[#This Row],[t1]],139-2)</f>
        <v>1.4214113254731358E-2</v>
      </c>
      <c r="J1687" s="1">
        <f xml:space="preserve"> _xlfn.T.DIST.2T(arithmetic_underlying_cor_CSD__2[[#This Row],[t2]],201-2)</f>
        <v>1.9386684198593673E-3</v>
      </c>
      <c r="K1687" s="1">
        <f>arithmetic_underlying_cor_CSD__2[[#This Row],[p1]]*arithmetic_underlying_cor_CSD__2[[#This Row],[p2]]</f>
        <v>2.7556452483252129E-5</v>
      </c>
      <c r="L1687" s="1">
        <v>1686</v>
      </c>
      <c r="M1687" s="1">
        <f>(arithmetic_underlying_cor_CSD__2[[#This Row],[Rank]]/9906756)*0.05</f>
        <v>8.5093445321556323E-6</v>
      </c>
      <c r="N1687" s="1">
        <f>IF(arithmetic_underlying_cor_CSD__2[[#This Row],[p1p2]]&lt;arithmetic_underlying_cor_CSD__2[[#This Row],[Benjamini]],1,0)</f>
        <v>0</v>
      </c>
    </row>
    <row r="1688" spans="1:14" x14ac:dyDescent="0.35">
      <c r="A1688" s="1" t="s">
        <v>668</v>
      </c>
      <c r="B1688" s="1" t="s">
        <v>669</v>
      </c>
      <c r="C1688" s="1">
        <v>0.200397713669</v>
      </c>
      <c r="D1688" s="1">
        <v>-0.22204117621899999</v>
      </c>
      <c r="E1688" s="1" t="s">
        <v>32</v>
      </c>
      <c r="F1688" s="1">
        <v>0.200397713669</v>
      </c>
      <c r="G1688" s="1">
        <f>ABS(arithmetic_underlying_cor_CSD__2[[#This Row],[rho_BP]])*SQRT(139-2)/SQRT(1-ABS(arithmetic_underlying_cor_CSD__2[[#This Row],[rho_BP]])^2)</f>
        <v>2.3941615541079471</v>
      </c>
      <c r="H1688" s="1">
        <f>ABS(arithmetic_underlying_cor_CSD__2[[#This Row],[rho_ctrl]])*SQRT(201-2)/SQRT(1-ABS(arithmetic_underlying_cor_CSD__2[[#This Row],[rho_ctrl]])^2)</f>
        <v>3.2124681620112137</v>
      </c>
      <c r="I1688" s="1">
        <f xml:space="preserve"> _xlfn.T.DIST.2T(arithmetic_underlying_cor_CSD__2[[#This Row],[t1]],139-2)</f>
        <v>1.8012282881142126E-2</v>
      </c>
      <c r="J1688" s="1">
        <f xml:space="preserve"> _xlfn.T.DIST.2T(arithmetic_underlying_cor_CSD__2[[#This Row],[t2]],201-2)</f>
        <v>1.5349978243855357E-3</v>
      </c>
      <c r="K1688" s="1">
        <f>arithmetic_underlying_cor_CSD__2[[#This Row],[p1]]*arithmetic_underlying_cor_CSD__2[[#This Row],[p2]]</f>
        <v>2.7648815034769991E-5</v>
      </c>
      <c r="L1688" s="1">
        <v>1687</v>
      </c>
      <c r="M1688" s="1">
        <f>(arithmetic_underlying_cor_CSD__2[[#This Row],[Rank]]/9906756)*0.05</f>
        <v>8.5143915929694853E-6</v>
      </c>
      <c r="N1688" s="1">
        <f>IF(arithmetic_underlying_cor_CSD__2[[#This Row],[p1p2]]&lt;arithmetic_underlying_cor_CSD__2[[#This Row],[Benjamini]],1,0)</f>
        <v>0</v>
      </c>
    </row>
    <row r="1689" spans="1:14" x14ac:dyDescent="0.35">
      <c r="A1689" s="1" t="s">
        <v>669</v>
      </c>
      <c r="B1689" s="1" t="s">
        <v>668</v>
      </c>
      <c r="C1689" s="1">
        <v>0.200397713669</v>
      </c>
      <c r="D1689" s="1">
        <v>-0.22204117621899999</v>
      </c>
      <c r="E1689" s="1" t="s">
        <v>32</v>
      </c>
      <c r="F1689" s="1">
        <v>0.200397713669</v>
      </c>
      <c r="G1689" s="1">
        <f>ABS(arithmetic_underlying_cor_CSD__2[[#This Row],[rho_BP]])*SQRT(139-2)/SQRT(1-ABS(arithmetic_underlying_cor_CSD__2[[#This Row],[rho_BP]])^2)</f>
        <v>2.3941615541079471</v>
      </c>
      <c r="H1689" s="1">
        <f>ABS(arithmetic_underlying_cor_CSD__2[[#This Row],[rho_ctrl]])*SQRT(201-2)/SQRT(1-ABS(arithmetic_underlying_cor_CSD__2[[#This Row],[rho_ctrl]])^2)</f>
        <v>3.2124681620112137</v>
      </c>
      <c r="I1689" s="1">
        <f xml:space="preserve"> _xlfn.T.DIST.2T(arithmetic_underlying_cor_CSD__2[[#This Row],[t1]],139-2)</f>
        <v>1.8012282881142126E-2</v>
      </c>
      <c r="J1689" s="1">
        <f xml:space="preserve"> _xlfn.T.DIST.2T(arithmetic_underlying_cor_CSD__2[[#This Row],[t2]],201-2)</f>
        <v>1.5349978243855357E-3</v>
      </c>
      <c r="K1689" s="1">
        <f>arithmetic_underlying_cor_CSD__2[[#This Row],[p1]]*arithmetic_underlying_cor_CSD__2[[#This Row],[p2]]</f>
        <v>2.7648815034769991E-5</v>
      </c>
      <c r="L1689" s="1">
        <v>1688</v>
      </c>
      <c r="M1689" s="1">
        <f>(arithmetic_underlying_cor_CSD__2[[#This Row],[Rank]]/9906756)*0.05</f>
        <v>8.5194386537833365E-6</v>
      </c>
      <c r="N1689" s="1">
        <f>IF(arithmetic_underlying_cor_CSD__2[[#This Row],[p1p2]]&lt;arithmetic_underlying_cor_CSD__2[[#This Row],[Benjamini]],1,0)</f>
        <v>0</v>
      </c>
    </row>
    <row r="1690" spans="1:14" x14ac:dyDescent="0.35">
      <c r="A1690" s="1" t="s">
        <v>386</v>
      </c>
      <c r="B1690" s="1" t="s">
        <v>388</v>
      </c>
      <c r="C1690" s="1">
        <v>0.224688416547</v>
      </c>
      <c r="D1690" s="1">
        <v>-0.20460452109499999</v>
      </c>
      <c r="E1690" s="1" t="s">
        <v>32</v>
      </c>
      <c r="F1690" s="1">
        <v>-0.20460452109499999</v>
      </c>
      <c r="G1690" s="1">
        <f>ABS(arithmetic_underlying_cor_CSD__2[[#This Row],[rho_BP]])*SQRT(139-2)/SQRT(1-ABS(arithmetic_underlying_cor_CSD__2[[#This Row],[rho_BP]])^2)</f>
        <v>2.6989200884879758</v>
      </c>
      <c r="H1690" s="1">
        <f>ABS(arithmetic_underlying_cor_CSD__2[[#This Row],[rho_ctrl]])*SQRT(201-2)/SQRT(1-ABS(arithmetic_underlying_cor_CSD__2[[#This Row],[rho_ctrl]])^2)</f>
        <v>2.9486821497023992</v>
      </c>
      <c r="I1690" s="1">
        <f xml:space="preserve"> _xlfn.T.DIST.2T(arithmetic_underlying_cor_CSD__2[[#This Row],[t1]],139-2)</f>
        <v>7.8324819397863066E-3</v>
      </c>
      <c r="J1690" s="1">
        <f xml:space="preserve"> _xlfn.T.DIST.2T(arithmetic_underlying_cor_CSD__2[[#This Row],[t2]],201-2)</f>
        <v>3.5732774595818115E-3</v>
      </c>
      <c r="K1690" s="1">
        <f>arithmetic_underlying_cor_CSD__2[[#This Row],[p1]]*arithmetic_underlying_cor_CSD__2[[#This Row],[p2]]</f>
        <v>2.7987631168020031E-5</v>
      </c>
      <c r="L1690" s="1">
        <v>1689</v>
      </c>
      <c r="M1690" s="1">
        <f>(arithmetic_underlying_cor_CSD__2[[#This Row],[Rank]]/9906756)*0.05</f>
        <v>8.5244857145971912E-6</v>
      </c>
      <c r="N1690" s="1">
        <f>IF(arithmetic_underlying_cor_CSD__2[[#This Row],[p1p2]]&lt;arithmetic_underlying_cor_CSD__2[[#This Row],[Benjamini]],1,0)</f>
        <v>0</v>
      </c>
    </row>
    <row r="1691" spans="1:14" x14ac:dyDescent="0.35">
      <c r="A1691" s="1" t="s">
        <v>388</v>
      </c>
      <c r="B1691" s="1" t="s">
        <v>386</v>
      </c>
      <c r="C1691" s="1">
        <v>0.224688416547</v>
      </c>
      <c r="D1691" s="1">
        <v>-0.20460452109499999</v>
      </c>
      <c r="E1691" s="1" t="s">
        <v>32</v>
      </c>
      <c r="F1691" s="1">
        <v>-0.20460452109499999</v>
      </c>
      <c r="G1691" s="1">
        <f>ABS(arithmetic_underlying_cor_CSD__2[[#This Row],[rho_BP]])*SQRT(139-2)/SQRT(1-ABS(arithmetic_underlying_cor_CSD__2[[#This Row],[rho_BP]])^2)</f>
        <v>2.6989200884879758</v>
      </c>
      <c r="H1691" s="1">
        <f>ABS(arithmetic_underlying_cor_CSD__2[[#This Row],[rho_ctrl]])*SQRT(201-2)/SQRT(1-ABS(arithmetic_underlying_cor_CSD__2[[#This Row],[rho_ctrl]])^2)</f>
        <v>2.9486821497023992</v>
      </c>
      <c r="I1691" s="1">
        <f xml:space="preserve"> _xlfn.T.DIST.2T(arithmetic_underlying_cor_CSD__2[[#This Row],[t1]],139-2)</f>
        <v>7.8324819397863066E-3</v>
      </c>
      <c r="J1691" s="1">
        <f xml:space="preserve"> _xlfn.T.DIST.2T(arithmetic_underlying_cor_CSD__2[[#This Row],[t2]],201-2)</f>
        <v>3.5732774595818115E-3</v>
      </c>
      <c r="K1691" s="1">
        <f>arithmetic_underlying_cor_CSD__2[[#This Row],[p1]]*arithmetic_underlying_cor_CSD__2[[#This Row],[p2]]</f>
        <v>2.7987631168020031E-5</v>
      </c>
      <c r="L1691" s="1">
        <v>1690</v>
      </c>
      <c r="M1691" s="1">
        <f>(arithmetic_underlying_cor_CSD__2[[#This Row],[Rank]]/9906756)*0.05</f>
        <v>8.5295327754110425E-6</v>
      </c>
      <c r="N1691" s="1">
        <f>IF(arithmetic_underlying_cor_CSD__2[[#This Row],[p1p2]]&lt;arithmetic_underlying_cor_CSD__2[[#This Row],[Benjamini]],1,0)</f>
        <v>0</v>
      </c>
    </row>
    <row r="1692" spans="1:14" x14ac:dyDescent="0.35">
      <c r="A1692" s="1" t="s">
        <v>39</v>
      </c>
      <c r="B1692" s="1" t="s">
        <v>40</v>
      </c>
      <c r="C1692" s="1">
        <v>0.21076927266199999</v>
      </c>
      <c r="D1692" s="1">
        <v>-0.214822432836</v>
      </c>
      <c r="E1692" s="1" t="s">
        <v>32</v>
      </c>
      <c r="F1692" s="1">
        <v>0.21076927266199999</v>
      </c>
      <c r="G1692" s="1">
        <f>ABS(arithmetic_underlying_cor_CSD__2[[#This Row],[rho_BP]])*SQRT(139-2)/SQRT(1-ABS(arithmetic_underlying_cor_CSD__2[[#This Row],[rho_BP]])^2)</f>
        <v>2.5236835235456976</v>
      </c>
      <c r="H1692" s="1">
        <f>ABS(arithmetic_underlying_cor_CSD__2[[#This Row],[rho_ctrl]])*SQRT(201-2)/SQRT(1-ABS(arithmetic_underlying_cor_CSD__2[[#This Row],[rho_ctrl]])^2)</f>
        <v>3.1028860417904109</v>
      </c>
      <c r="I1692" s="1">
        <f xml:space="preserve"> _xlfn.T.DIST.2T(arithmetic_underlying_cor_CSD__2[[#This Row],[t1]],139-2)</f>
        <v>1.2755007670554852E-2</v>
      </c>
      <c r="J1692" s="1">
        <f xml:space="preserve"> _xlfn.T.DIST.2T(arithmetic_underlying_cor_CSD__2[[#This Row],[t2]],201-2)</f>
        <v>2.1951580596668483E-3</v>
      </c>
      <c r="K1692" s="1">
        <f>arithmetic_underlying_cor_CSD__2[[#This Row],[p1]]*arithmetic_underlying_cor_CSD__2[[#This Row],[p2]]</f>
        <v>2.7999257889130956E-5</v>
      </c>
      <c r="L1692" s="1">
        <v>1691</v>
      </c>
      <c r="M1692" s="1">
        <f>(arithmetic_underlying_cor_CSD__2[[#This Row],[Rank]]/9906756)*0.05</f>
        <v>8.5345798362248954E-6</v>
      </c>
      <c r="N1692" s="1">
        <f>IF(arithmetic_underlying_cor_CSD__2[[#This Row],[p1p2]]&lt;arithmetic_underlying_cor_CSD__2[[#This Row],[Benjamini]],1,0)</f>
        <v>0</v>
      </c>
    </row>
    <row r="1693" spans="1:14" x14ac:dyDescent="0.35">
      <c r="A1693" s="1" t="s">
        <v>40</v>
      </c>
      <c r="B1693" s="1" t="s">
        <v>39</v>
      </c>
      <c r="C1693" s="1">
        <v>0.21076927266199999</v>
      </c>
      <c r="D1693" s="1">
        <v>-0.214822432836</v>
      </c>
      <c r="E1693" s="1" t="s">
        <v>32</v>
      </c>
      <c r="F1693" s="1">
        <v>0.21076927266199999</v>
      </c>
      <c r="G1693" s="1">
        <f>ABS(arithmetic_underlying_cor_CSD__2[[#This Row],[rho_BP]])*SQRT(139-2)/SQRT(1-ABS(arithmetic_underlying_cor_CSD__2[[#This Row],[rho_BP]])^2)</f>
        <v>2.5236835235456976</v>
      </c>
      <c r="H1693" s="1">
        <f>ABS(arithmetic_underlying_cor_CSD__2[[#This Row],[rho_ctrl]])*SQRT(201-2)/SQRT(1-ABS(arithmetic_underlying_cor_CSD__2[[#This Row],[rho_ctrl]])^2)</f>
        <v>3.1028860417904109</v>
      </c>
      <c r="I1693" s="1">
        <f xml:space="preserve"> _xlfn.T.DIST.2T(arithmetic_underlying_cor_CSD__2[[#This Row],[t1]],139-2)</f>
        <v>1.2755007670554852E-2</v>
      </c>
      <c r="J1693" s="1">
        <f xml:space="preserve"> _xlfn.T.DIST.2T(arithmetic_underlying_cor_CSD__2[[#This Row],[t2]],201-2)</f>
        <v>2.1951580596668483E-3</v>
      </c>
      <c r="K1693" s="1">
        <f>arithmetic_underlying_cor_CSD__2[[#This Row],[p1]]*arithmetic_underlying_cor_CSD__2[[#This Row],[p2]]</f>
        <v>2.7999257889130956E-5</v>
      </c>
      <c r="L1693" s="1">
        <v>1692</v>
      </c>
      <c r="M1693" s="1">
        <f>(arithmetic_underlying_cor_CSD__2[[#This Row],[Rank]]/9906756)*0.05</f>
        <v>8.5396268970387484E-6</v>
      </c>
      <c r="N1693" s="1">
        <f>IF(arithmetic_underlying_cor_CSD__2[[#This Row],[p1p2]]&lt;arithmetic_underlying_cor_CSD__2[[#This Row],[Benjamini]],1,0)</f>
        <v>0</v>
      </c>
    </row>
    <row r="1694" spans="1:14" x14ac:dyDescent="0.35">
      <c r="A1694" s="1" t="s">
        <v>310</v>
      </c>
      <c r="B1694" s="1" t="s">
        <v>311</v>
      </c>
      <c r="C1694" s="1">
        <v>-0.20409756978400001</v>
      </c>
      <c r="D1694" s="1">
        <v>0.21878009701500001</v>
      </c>
      <c r="E1694" s="1" t="s">
        <v>32</v>
      </c>
      <c r="F1694" s="1">
        <v>-0.20409756978400001</v>
      </c>
      <c r="G1694" s="1">
        <f>ABS(arithmetic_underlying_cor_CSD__2[[#This Row],[rho_BP]])*SQRT(139-2)/SQRT(1-ABS(arithmetic_underlying_cor_CSD__2[[#This Row],[rho_BP]])^2)</f>
        <v>2.4402670834699909</v>
      </c>
      <c r="H1694" s="1">
        <f>ABS(arithmetic_underlying_cor_CSD__2[[#This Row],[rho_ctrl]])*SQRT(201-2)/SQRT(1-ABS(arithmetic_underlying_cor_CSD__2[[#This Row],[rho_ctrl]])^2)</f>
        <v>3.1628968043961945</v>
      </c>
      <c r="I1694" s="1">
        <f xml:space="preserve"> _xlfn.T.DIST.2T(arithmetic_underlying_cor_CSD__2[[#This Row],[t1]],139-2)</f>
        <v>1.595382199484132E-2</v>
      </c>
      <c r="J1694" s="1">
        <f xml:space="preserve"> _xlfn.T.DIST.2T(arithmetic_underlying_cor_CSD__2[[#This Row],[t2]],201-2)</f>
        <v>1.8067482517252866E-3</v>
      </c>
      <c r="K1694" s="1">
        <f>arithmetic_underlying_cor_CSD__2[[#This Row],[p1]]*arithmetic_underlying_cor_CSD__2[[#This Row],[p2]]</f>
        <v>2.8824539997515979E-5</v>
      </c>
      <c r="L1694" s="1">
        <v>1693</v>
      </c>
      <c r="M1694" s="1">
        <f>(arithmetic_underlying_cor_CSD__2[[#This Row],[Rank]]/9906756)*0.05</f>
        <v>8.5446739578526013E-6</v>
      </c>
      <c r="N1694" s="1">
        <f>IF(arithmetic_underlying_cor_CSD__2[[#This Row],[p1p2]]&lt;arithmetic_underlying_cor_CSD__2[[#This Row],[Benjamini]],1,0)</f>
        <v>0</v>
      </c>
    </row>
    <row r="1695" spans="1:14" x14ac:dyDescent="0.35">
      <c r="A1695" s="1" t="s">
        <v>311</v>
      </c>
      <c r="B1695" s="1" t="s">
        <v>310</v>
      </c>
      <c r="C1695" s="1">
        <v>-0.20409756978400001</v>
      </c>
      <c r="D1695" s="1">
        <v>0.21878009701500001</v>
      </c>
      <c r="E1695" s="1" t="s">
        <v>32</v>
      </c>
      <c r="F1695" s="1">
        <v>-0.20409756978400001</v>
      </c>
      <c r="G1695" s="1">
        <f>ABS(arithmetic_underlying_cor_CSD__2[[#This Row],[rho_BP]])*SQRT(139-2)/SQRT(1-ABS(arithmetic_underlying_cor_CSD__2[[#This Row],[rho_BP]])^2)</f>
        <v>2.4402670834699909</v>
      </c>
      <c r="H1695" s="1">
        <f>ABS(arithmetic_underlying_cor_CSD__2[[#This Row],[rho_ctrl]])*SQRT(201-2)/SQRT(1-ABS(arithmetic_underlying_cor_CSD__2[[#This Row],[rho_ctrl]])^2)</f>
        <v>3.1628968043961945</v>
      </c>
      <c r="I1695" s="1">
        <f xml:space="preserve"> _xlfn.T.DIST.2T(arithmetic_underlying_cor_CSD__2[[#This Row],[t1]],139-2)</f>
        <v>1.595382199484132E-2</v>
      </c>
      <c r="J1695" s="1">
        <f xml:space="preserve"> _xlfn.T.DIST.2T(arithmetic_underlying_cor_CSD__2[[#This Row],[t2]],201-2)</f>
        <v>1.8067482517252866E-3</v>
      </c>
      <c r="K1695" s="1">
        <f>arithmetic_underlying_cor_CSD__2[[#This Row],[p1]]*arithmetic_underlying_cor_CSD__2[[#This Row],[p2]]</f>
        <v>2.8824539997515979E-5</v>
      </c>
      <c r="L1695" s="1">
        <v>1694</v>
      </c>
      <c r="M1695" s="1">
        <f>(arithmetic_underlying_cor_CSD__2[[#This Row],[Rank]]/9906756)*0.05</f>
        <v>8.5497210186664543E-6</v>
      </c>
      <c r="N1695" s="1">
        <f>IF(arithmetic_underlying_cor_CSD__2[[#This Row],[p1p2]]&lt;arithmetic_underlying_cor_CSD__2[[#This Row],[Benjamini]],1,0)</f>
        <v>0</v>
      </c>
    </row>
    <row r="1696" spans="1:14" x14ac:dyDescent="0.35">
      <c r="A1696" s="1" t="s">
        <v>600</v>
      </c>
      <c r="B1696" s="1" t="s">
        <v>601</v>
      </c>
      <c r="C1696" s="1">
        <v>0.21396582733799999</v>
      </c>
      <c r="D1696" s="1">
        <v>-0.21170900000000001</v>
      </c>
      <c r="E1696" s="1" t="s">
        <v>32</v>
      </c>
      <c r="F1696" s="1">
        <v>-0.21170900000000001</v>
      </c>
      <c r="G1696" s="1">
        <f>ABS(arithmetic_underlying_cor_CSD__2[[#This Row],[rho_BP]])*SQRT(139-2)/SQRT(1-ABS(arithmetic_underlying_cor_CSD__2[[#This Row],[rho_BP]])^2)</f>
        <v>2.5637800067245125</v>
      </c>
      <c r="H1696" s="1">
        <f>ABS(arithmetic_underlying_cor_CSD__2[[#This Row],[rho_ctrl]])*SQRT(201-2)/SQRT(1-ABS(arithmetic_underlying_cor_CSD__2[[#This Row],[rho_ctrl]])^2)</f>
        <v>3.0557893155478277</v>
      </c>
      <c r="I1696" s="1">
        <f xml:space="preserve"> _xlfn.T.DIST.2T(arithmetic_underlying_cor_CSD__2[[#This Row],[t1]],139-2)</f>
        <v>1.1432230921396043E-2</v>
      </c>
      <c r="J1696" s="1">
        <f xml:space="preserve"> _xlfn.T.DIST.2T(arithmetic_underlying_cor_CSD__2[[#This Row],[t2]],201-2)</f>
        <v>2.5525006413868474E-3</v>
      </c>
      <c r="K1696" s="1">
        <f>arithmetic_underlying_cor_CSD__2[[#This Row],[p1]]*arithmetic_underlying_cor_CSD__2[[#This Row],[p2]]</f>
        <v>2.9180776759345946E-5</v>
      </c>
      <c r="L1696" s="1">
        <v>1695</v>
      </c>
      <c r="M1696" s="1">
        <f>(arithmetic_underlying_cor_CSD__2[[#This Row],[Rank]]/9906756)*0.05</f>
        <v>8.5547680794803055E-6</v>
      </c>
      <c r="N1696" s="1">
        <f>IF(arithmetic_underlying_cor_CSD__2[[#This Row],[p1p2]]&lt;arithmetic_underlying_cor_CSD__2[[#This Row],[Benjamini]],1,0)</f>
        <v>0</v>
      </c>
    </row>
    <row r="1697" spans="1:14" x14ac:dyDescent="0.35">
      <c r="A1697" s="1" t="s">
        <v>601</v>
      </c>
      <c r="B1697" s="1" t="s">
        <v>600</v>
      </c>
      <c r="C1697" s="1">
        <v>0.21396582733799999</v>
      </c>
      <c r="D1697" s="1">
        <v>-0.21170900000000001</v>
      </c>
      <c r="E1697" s="1" t="s">
        <v>32</v>
      </c>
      <c r="F1697" s="1">
        <v>-0.21170900000000001</v>
      </c>
      <c r="G1697" s="1">
        <f>ABS(arithmetic_underlying_cor_CSD__2[[#This Row],[rho_BP]])*SQRT(139-2)/SQRT(1-ABS(arithmetic_underlying_cor_CSD__2[[#This Row],[rho_BP]])^2)</f>
        <v>2.5637800067245125</v>
      </c>
      <c r="H1697" s="1">
        <f>ABS(arithmetic_underlying_cor_CSD__2[[#This Row],[rho_ctrl]])*SQRT(201-2)/SQRT(1-ABS(arithmetic_underlying_cor_CSD__2[[#This Row],[rho_ctrl]])^2)</f>
        <v>3.0557893155478277</v>
      </c>
      <c r="I1697" s="1">
        <f xml:space="preserve"> _xlfn.T.DIST.2T(arithmetic_underlying_cor_CSD__2[[#This Row],[t1]],139-2)</f>
        <v>1.1432230921396043E-2</v>
      </c>
      <c r="J1697" s="1">
        <f xml:space="preserve"> _xlfn.T.DIST.2T(arithmetic_underlying_cor_CSD__2[[#This Row],[t2]],201-2)</f>
        <v>2.5525006413868474E-3</v>
      </c>
      <c r="K1697" s="1">
        <f>arithmetic_underlying_cor_CSD__2[[#This Row],[p1]]*arithmetic_underlying_cor_CSD__2[[#This Row],[p2]]</f>
        <v>2.9180776759345946E-5</v>
      </c>
      <c r="L1697" s="1">
        <v>1696</v>
      </c>
      <c r="M1697" s="1">
        <f>(arithmetic_underlying_cor_CSD__2[[#This Row],[Rank]]/9906756)*0.05</f>
        <v>8.5598151402941602E-6</v>
      </c>
      <c r="N1697" s="1">
        <f>IF(arithmetic_underlying_cor_CSD__2[[#This Row],[p1p2]]&lt;arithmetic_underlying_cor_CSD__2[[#This Row],[Benjamini]],1,0)</f>
        <v>0</v>
      </c>
    </row>
    <row r="1698" spans="1:14" x14ac:dyDescent="0.35">
      <c r="A1698" s="1" t="s">
        <v>750</v>
      </c>
      <c r="B1698" s="1" t="s">
        <v>751</v>
      </c>
      <c r="C1698" s="1">
        <v>-0.20282235611499999</v>
      </c>
      <c r="D1698" s="1">
        <v>0.21895680099500001</v>
      </c>
      <c r="E1698" s="1" t="s">
        <v>32</v>
      </c>
      <c r="F1698" s="1">
        <v>-0.20282235611499999</v>
      </c>
      <c r="G1698" s="1">
        <f>ABS(arithmetic_underlying_cor_CSD__2[[#This Row],[rho_BP]])*SQRT(139-2)/SQRT(1-ABS(arithmetic_underlying_cor_CSD__2[[#This Row],[rho_BP]])^2)</f>
        <v>2.4243638853267111</v>
      </c>
      <c r="H1698" s="1">
        <f>ABS(arithmetic_underlying_cor_CSD__2[[#This Row],[rho_ctrl]])*SQRT(201-2)/SQRT(1-ABS(arithmetic_underlying_cor_CSD__2[[#This Row],[rho_ctrl]])^2)</f>
        <v>3.1655799939169107</v>
      </c>
      <c r="I1698" s="1">
        <f xml:space="preserve"> _xlfn.T.DIST.2T(arithmetic_underlying_cor_CSD__2[[#This Row],[t1]],139-2)</f>
        <v>1.6638931948705776E-2</v>
      </c>
      <c r="J1698" s="1">
        <f xml:space="preserve"> _xlfn.T.DIST.2T(arithmetic_underlying_cor_CSD__2[[#This Row],[t2]],201-2)</f>
        <v>1.7909667486664376E-3</v>
      </c>
      <c r="K1698" s="1">
        <f>arithmetic_underlying_cor_CSD__2[[#This Row],[p1]]*arithmetic_underlying_cor_CSD__2[[#This Row],[p2]]</f>
        <v>2.9799773853455698E-5</v>
      </c>
      <c r="L1698" s="1">
        <v>1697</v>
      </c>
      <c r="M1698" s="1">
        <f>(arithmetic_underlying_cor_CSD__2[[#This Row],[Rank]]/9906756)*0.05</f>
        <v>8.5648622011080115E-6</v>
      </c>
      <c r="N1698" s="1">
        <f>IF(arithmetic_underlying_cor_CSD__2[[#This Row],[p1p2]]&lt;arithmetic_underlying_cor_CSD__2[[#This Row],[Benjamini]],1,0)</f>
        <v>0</v>
      </c>
    </row>
    <row r="1699" spans="1:14" x14ac:dyDescent="0.35">
      <c r="A1699" s="1" t="s">
        <v>751</v>
      </c>
      <c r="B1699" s="1" t="s">
        <v>750</v>
      </c>
      <c r="C1699" s="1">
        <v>-0.20282235611499999</v>
      </c>
      <c r="D1699" s="1">
        <v>0.21895680099500001</v>
      </c>
      <c r="E1699" s="1" t="s">
        <v>32</v>
      </c>
      <c r="F1699" s="1">
        <v>-0.20282235611499999</v>
      </c>
      <c r="G1699" s="1">
        <f>ABS(arithmetic_underlying_cor_CSD__2[[#This Row],[rho_BP]])*SQRT(139-2)/SQRT(1-ABS(arithmetic_underlying_cor_CSD__2[[#This Row],[rho_BP]])^2)</f>
        <v>2.4243638853267111</v>
      </c>
      <c r="H1699" s="1">
        <f>ABS(arithmetic_underlying_cor_CSD__2[[#This Row],[rho_ctrl]])*SQRT(201-2)/SQRT(1-ABS(arithmetic_underlying_cor_CSD__2[[#This Row],[rho_ctrl]])^2)</f>
        <v>3.1655799939169107</v>
      </c>
      <c r="I1699" s="1">
        <f xml:space="preserve"> _xlfn.T.DIST.2T(arithmetic_underlying_cor_CSD__2[[#This Row],[t1]],139-2)</f>
        <v>1.6638931948705776E-2</v>
      </c>
      <c r="J1699" s="1">
        <f xml:space="preserve"> _xlfn.T.DIST.2T(arithmetic_underlying_cor_CSD__2[[#This Row],[t2]],201-2)</f>
        <v>1.7909667486664376E-3</v>
      </c>
      <c r="K1699" s="1">
        <f>arithmetic_underlying_cor_CSD__2[[#This Row],[p1]]*arithmetic_underlying_cor_CSD__2[[#This Row],[p2]]</f>
        <v>2.9799773853455698E-5</v>
      </c>
      <c r="L1699" s="1">
        <v>1698</v>
      </c>
      <c r="M1699" s="1">
        <f>(arithmetic_underlying_cor_CSD__2[[#This Row],[Rank]]/9906756)*0.05</f>
        <v>8.5699092619218644E-6</v>
      </c>
      <c r="N1699" s="1">
        <f>IF(arithmetic_underlying_cor_CSD__2[[#This Row],[p1p2]]&lt;arithmetic_underlying_cor_CSD__2[[#This Row],[Benjamini]],1,0)</f>
        <v>0</v>
      </c>
    </row>
    <row r="1700" spans="1:14" x14ac:dyDescent="0.35">
      <c r="A1700" s="1" t="s">
        <v>739</v>
      </c>
      <c r="B1700" s="1" t="s">
        <v>680</v>
      </c>
      <c r="C1700" s="1">
        <v>-0.21235877625899999</v>
      </c>
      <c r="D1700" s="1">
        <v>0.21208252238799999</v>
      </c>
      <c r="E1700" s="1" t="s">
        <v>32</v>
      </c>
      <c r="F1700" s="1">
        <v>0.21208252238799999</v>
      </c>
      <c r="G1700" s="1">
        <f>ABS(arithmetic_underlying_cor_CSD__2[[#This Row],[rho_BP]])*SQRT(139-2)/SQRT(1-ABS(arithmetic_underlying_cor_CSD__2[[#This Row],[rho_BP]])^2)</f>
        <v>2.5436110215090624</v>
      </c>
      <c r="H1700" s="1">
        <f>ABS(arithmetic_underlying_cor_CSD__2[[#This Row],[rho_ctrl]])*SQRT(201-2)/SQRT(1-ABS(arithmetic_underlying_cor_CSD__2[[#This Row],[rho_ctrl]])^2)</f>
        <v>3.0614343915153124</v>
      </c>
      <c r="I1700" s="1">
        <f xml:space="preserve"> _xlfn.T.DIST.2T(arithmetic_underlying_cor_CSD__2[[#This Row],[t1]],139-2)</f>
        <v>1.2081384104615508E-2</v>
      </c>
      <c r="J1700" s="1">
        <f xml:space="preserve"> _xlfn.T.DIST.2T(arithmetic_underlying_cor_CSD__2[[#This Row],[t2]],201-2)</f>
        <v>2.5070058703873161E-3</v>
      </c>
      <c r="K1700" s="1">
        <f>arithmetic_underlying_cor_CSD__2[[#This Row],[p1]]*arithmetic_underlying_cor_CSD__2[[#This Row],[p2]]</f>
        <v>3.0288100872675086E-5</v>
      </c>
      <c r="L1700" s="1">
        <v>1699</v>
      </c>
      <c r="M1700" s="1">
        <f>(arithmetic_underlying_cor_CSD__2[[#This Row],[Rank]]/9906756)*0.05</f>
        <v>8.5749563227357174E-6</v>
      </c>
      <c r="N1700" s="1">
        <f>IF(arithmetic_underlying_cor_CSD__2[[#This Row],[p1p2]]&lt;arithmetic_underlying_cor_CSD__2[[#This Row],[Benjamini]],1,0)</f>
        <v>0</v>
      </c>
    </row>
    <row r="1701" spans="1:14" x14ac:dyDescent="0.35">
      <c r="A1701" s="1" t="s">
        <v>680</v>
      </c>
      <c r="B1701" s="1" t="s">
        <v>739</v>
      </c>
      <c r="C1701" s="1">
        <v>-0.21235877625899999</v>
      </c>
      <c r="D1701" s="1">
        <v>0.21208252238799999</v>
      </c>
      <c r="E1701" s="1" t="s">
        <v>32</v>
      </c>
      <c r="F1701" s="1">
        <v>0.21208252238799999</v>
      </c>
      <c r="G1701" s="1">
        <f>ABS(arithmetic_underlying_cor_CSD__2[[#This Row],[rho_BP]])*SQRT(139-2)/SQRT(1-ABS(arithmetic_underlying_cor_CSD__2[[#This Row],[rho_BP]])^2)</f>
        <v>2.5436110215090624</v>
      </c>
      <c r="H1701" s="1">
        <f>ABS(arithmetic_underlying_cor_CSD__2[[#This Row],[rho_ctrl]])*SQRT(201-2)/SQRT(1-ABS(arithmetic_underlying_cor_CSD__2[[#This Row],[rho_ctrl]])^2)</f>
        <v>3.0614343915153124</v>
      </c>
      <c r="I1701" s="1">
        <f xml:space="preserve"> _xlfn.T.DIST.2T(arithmetic_underlying_cor_CSD__2[[#This Row],[t1]],139-2)</f>
        <v>1.2081384104615508E-2</v>
      </c>
      <c r="J1701" s="1">
        <f xml:space="preserve"> _xlfn.T.DIST.2T(arithmetic_underlying_cor_CSD__2[[#This Row],[t2]],201-2)</f>
        <v>2.5070058703873161E-3</v>
      </c>
      <c r="K1701" s="1">
        <f>arithmetic_underlying_cor_CSD__2[[#This Row],[p1]]*arithmetic_underlying_cor_CSD__2[[#This Row],[p2]]</f>
        <v>3.0288100872675086E-5</v>
      </c>
      <c r="L1701" s="1">
        <v>1700</v>
      </c>
      <c r="M1701" s="1">
        <f>(arithmetic_underlying_cor_CSD__2[[#This Row],[Rank]]/9906756)*0.05</f>
        <v>8.5800033835495703E-6</v>
      </c>
      <c r="N1701" s="1">
        <f>IF(arithmetic_underlying_cor_CSD__2[[#This Row],[p1p2]]&lt;arithmetic_underlying_cor_CSD__2[[#This Row],[Benjamini]],1,0)</f>
        <v>0</v>
      </c>
    </row>
    <row r="1702" spans="1:14" x14ac:dyDescent="0.35">
      <c r="A1702" s="1" t="s">
        <v>613</v>
      </c>
      <c r="B1702" s="1" t="s">
        <v>159</v>
      </c>
      <c r="C1702" s="1">
        <v>0.21084076676300001</v>
      </c>
      <c r="D1702" s="1">
        <v>-0.212967751244</v>
      </c>
      <c r="E1702" s="1" t="s">
        <v>32</v>
      </c>
      <c r="F1702" s="1">
        <v>0.21084076676300001</v>
      </c>
      <c r="G1702" s="1">
        <f>ABS(arithmetic_underlying_cor_CSD__2[[#This Row],[rho_BP]])*SQRT(139-2)/SQRT(1-ABS(arithmetic_underlying_cor_CSD__2[[#This Row],[rho_BP]])^2)</f>
        <v>2.5245793888204524</v>
      </c>
      <c r="H1702" s="1">
        <f>ABS(arithmetic_underlying_cor_CSD__2[[#This Row],[rho_ctrl]])*SQRT(201-2)/SQRT(1-ABS(arithmetic_underlying_cor_CSD__2[[#This Row],[rho_ctrl]])^2)</f>
        <v>3.0748185472095924</v>
      </c>
      <c r="I1702" s="1">
        <f xml:space="preserve"> _xlfn.T.DIST.2T(arithmetic_underlying_cor_CSD__2[[#This Row],[t1]],139-2)</f>
        <v>1.2724017162626826E-2</v>
      </c>
      <c r="J1702" s="1">
        <f xml:space="preserve"> _xlfn.T.DIST.2T(arithmetic_underlying_cor_CSD__2[[#This Row],[t2]],201-2)</f>
        <v>2.4021109420559635E-3</v>
      </c>
      <c r="K1702" s="1">
        <f>arithmetic_underlying_cor_CSD__2[[#This Row],[p1]]*arithmetic_underlying_cor_CSD__2[[#This Row],[p2]]</f>
        <v>3.0564500853253769E-5</v>
      </c>
      <c r="L1702" s="1">
        <v>1701</v>
      </c>
      <c r="M1702" s="1">
        <f>(arithmetic_underlying_cor_CSD__2[[#This Row],[Rank]]/9906756)*0.05</f>
        <v>8.5850504443634233E-6</v>
      </c>
      <c r="N1702" s="1">
        <f>IF(arithmetic_underlying_cor_CSD__2[[#This Row],[p1p2]]&lt;arithmetic_underlying_cor_CSD__2[[#This Row],[Benjamini]],1,0)</f>
        <v>0</v>
      </c>
    </row>
    <row r="1703" spans="1:14" x14ac:dyDescent="0.35">
      <c r="A1703" s="1" t="s">
        <v>159</v>
      </c>
      <c r="B1703" s="1" t="s">
        <v>613</v>
      </c>
      <c r="C1703" s="1">
        <v>0.21084076676300001</v>
      </c>
      <c r="D1703" s="1">
        <v>-0.212967751244</v>
      </c>
      <c r="E1703" s="1" t="s">
        <v>32</v>
      </c>
      <c r="F1703" s="1">
        <v>0.21084076676300001</v>
      </c>
      <c r="G1703" s="1">
        <f>ABS(arithmetic_underlying_cor_CSD__2[[#This Row],[rho_BP]])*SQRT(139-2)/SQRT(1-ABS(arithmetic_underlying_cor_CSD__2[[#This Row],[rho_BP]])^2)</f>
        <v>2.5245793888204524</v>
      </c>
      <c r="H1703" s="1">
        <f>ABS(arithmetic_underlying_cor_CSD__2[[#This Row],[rho_ctrl]])*SQRT(201-2)/SQRT(1-ABS(arithmetic_underlying_cor_CSD__2[[#This Row],[rho_ctrl]])^2)</f>
        <v>3.0748185472095924</v>
      </c>
      <c r="I1703" s="1">
        <f xml:space="preserve"> _xlfn.T.DIST.2T(arithmetic_underlying_cor_CSD__2[[#This Row],[t1]],139-2)</f>
        <v>1.2724017162626826E-2</v>
      </c>
      <c r="J1703" s="1">
        <f xml:space="preserve"> _xlfn.T.DIST.2T(arithmetic_underlying_cor_CSD__2[[#This Row],[t2]],201-2)</f>
        <v>2.4021109420559635E-3</v>
      </c>
      <c r="K1703" s="1">
        <f>arithmetic_underlying_cor_CSD__2[[#This Row],[p1]]*arithmetic_underlying_cor_CSD__2[[#This Row],[p2]]</f>
        <v>3.0564500853253769E-5</v>
      </c>
      <c r="L1703" s="1">
        <v>1702</v>
      </c>
      <c r="M1703" s="1">
        <f>(arithmetic_underlying_cor_CSD__2[[#This Row],[Rank]]/9906756)*0.05</f>
        <v>8.5900975051772746E-6</v>
      </c>
      <c r="N1703" s="1">
        <f>IF(arithmetic_underlying_cor_CSD__2[[#This Row],[p1p2]]&lt;arithmetic_underlying_cor_CSD__2[[#This Row],[Benjamini]],1,0)</f>
        <v>0</v>
      </c>
    </row>
    <row r="1704" spans="1:14" x14ac:dyDescent="0.35">
      <c r="A1704" s="1" t="s">
        <v>108</v>
      </c>
      <c r="B1704" s="1" t="s">
        <v>726</v>
      </c>
      <c r="C1704" s="1">
        <v>-0.22331911870500001</v>
      </c>
      <c r="D1704" s="1">
        <v>0.203422890547</v>
      </c>
      <c r="E1704" s="1" t="s">
        <v>32</v>
      </c>
      <c r="F1704" s="1">
        <v>0.203422890547</v>
      </c>
      <c r="G1704" s="1">
        <f>ABS(arithmetic_underlying_cor_CSD__2[[#This Row],[rho_BP]])*SQRT(139-2)/SQRT(1-ABS(arithmetic_underlying_cor_CSD__2[[#This Row],[rho_BP]])^2)</f>
        <v>2.6816061929932182</v>
      </c>
      <c r="H1704" s="1">
        <f>ABS(arithmetic_underlying_cor_CSD__2[[#This Row],[rho_ctrl]])*SQRT(201-2)/SQRT(1-ABS(arithmetic_underlying_cor_CSD__2[[#This Row],[rho_ctrl]])^2)</f>
        <v>2.9309156115169466</v>
      </c>
      <c r="I1704" s="1">
        <f xml:space="preserve"> _xlfn.T.DIST.2T(arithmetic_underlying_cor_CSD__2[[#This Row],[t1]],139-2)</f>
        <v>8.2277526367695378E-3</v>
      </c>
      <c r="J1704" s="1">
        <f xml:space="preserve"> _xlfn.T.DIST.2T(arithmetic_underlying_cor_CSD__2[[#This Row],[t2]],201-2)</f>
        <v>3.774992382050995E-3</v>
      </c>
      <c r="K1704" s="1">
        <f>arithmetic_underlying_cor_CSD__2[[#This Row],[p1]]*arithmetic_underlying_cor_CSD__2[[#This Row],[p2]]</f>
        <v>3.1059703525204993E-5</v>
      </c>
      <c r="L1704" s="1">
        <v>1703</v>
      </c>
      <c r="M1704" s="1">
        <f>(arithmetic_underlying_cor_CSD__2[[#This Row],[Rank]]/9906756)*0.05</f>
        <v>8.5951445659911292E-6</v>
      </c>
      <c r="N1704" s="1">
        <f>IF(arithmetic_underlying_cor_CSD__2[[#This Row],[p1p2]]&lt;arithmetic_underlying_cor_CSD__2[[#This Row],[Benjamini]],1,0)</f>
        <v>0</v>
      </c>
    </row>
    <row r="1705" spans="1:14" x14ac:dyDescent="0.35">
      <c r="A1705" s="1" t="s">
        <v>726</v>
      </c>
      <c r="B1705" s="1" t="s">
        <v>108</v>
      </c>
      <c r="C1705" s="1">
        <v>-0.22331911870500001</v>
      </c>
      <c r="D1705" s="1">
        <v>0.203422890547</v>
      </c>
      <c r="E1705" s="1" t="s">
        <v>32</v>
      </c>
      <c r="F1705" s="1">
        <v>0.203422890547</v>
      </c>
      <c r="G1705" s="1">
        <f>ABS(arithmetic_underlying_cor_CSD__2[[#This Row],[rho_BP]])*SQRT(139-2)/SQRT(1-ABS(arithmetic_underlying_cor_CSD__2[[#This Row],[rho_BP]])^2)</f>
        <v>2.6816061929932182</v>
      </c>
      <c r="H1705" s="1">
        <f>ABS(arithmetic_underlying_cor_CSD__2[[#This Row],[rho_ctrl]])*SQRT(201-2)/SQRT(1-ABS(arithmetic_underlying_cor_CSD__2[[#This Row],[rho_ctrl]])^2)</f>
        <v>2.9309156115169466</v>
      </c>
      <c r="I1705" s="1">
        <f xml:space="preserve"> _xlfn.T.DIST.2T(arithmetic_underlying_cor_CSD__2[[#This Row],[t1]],139-2)</f>
        <v>8.2277526367695378E-3</v>
      </c>
      <c r="J1705" s="1">
        <f xml:space="preserve"> _xlfn.T.DIST.2T(arithmetic_underlying_cor_CSD__2[[#This Row],[t2]],201-2)</f>
        <v>3.774992382050995E-3</v>
      </c>
      <c r="K1705" s="1">
        <f>arithmetic_underlying_cor_CSD__2[[#This Row],[p1]]*arithmetic_underlying_cor_CSD__2[[#This Row],[p2]]</f>
        <v>3.1059703525204993E-5</v>
      </c>
      <c r="L1705" s="1">
        <v>1704</v>
      </c>
      <c r="M1705" s="1">
        <f>(arithmetic_underlying_cor_CSD__2[[#This Row],[Rank]]/9906756)*0.05</f>
        <v>8.6001916268049805E-6</v>
      </c>
      <c r="N1705" s="1">
        <f>IF(arithmetic_underlying_cor_CSD__2[[#This Row],[p1p2]]&lt;arithmetic_underlying_cor_CSD__2[[#This Row],[Benjamini]],1,0)</f>
        <v>0</v>
      </c>
    </row>
    <row r="1706" spans="1:14" x14ac:dyDescent="0.35">
      <c r="A1706" s="1" t="s">
        <v>343</v>
      </c>
      <c r="B1706" s="1" t="s">
        <v>537</v>
      </c>
      <c r="C1706" s="1">
        <v>-0.21535077266200001</v>
      </c>
      <c r="D1706" s="1">
        <v>0.209231756716</v>
      </c>
      <c r="E1706" s="1" t="s">
        <v>32</v>
      </c>
      <c r="F1706" s="1">
        <v>0.209231756716</v>
      </c>
      <c r="G1706" s="1">
        <f>ABS(arithmetic_underlying_cor_CSD__2[[#This Row],[rho_BP]])*SQRT(139-2)/SQRT(1-ABS(arithmetic_underlying_cor_CSD__2[[#This Row],[rho_BP]])^2)</f>
        <v>2.5811789902507867</v>
      </c>
      <c r="H1706" s="1">
        <f>ABS(arithmetic_underlying_cor_CSD__2[[#This Row],[rho_ctrl]])*SQRT(201-2)/SQRT(1-ABS(arithmetic_underlying_cor_CSD__2[[#This Row],[rho_ctrl]])^2)</f>
        <v>3.0183858592742143</v>
      </c>
      <c r="I1706" s="1">
        <f xml:space="preserve"> _xlfn.T.DIST.2T(arithmetic_underlying_cor_CSD__2[[#This Row],[t1]],139-2)</f>
        <v>1.0897568342998555E-2</v>
      </c>
      <c r="J1706" s="1">
        <f xml:space="preserve"> _xlfn.T.DIST.2T(arithmetic_underlying_cor_CSD__2[[#This Row],[t2]],201-2)</f>
        <v>2.873681181415187E-3</v>
      </c>
      <c r="K1706" s="1">
        <f>arithmetic_underlying_cor_CSD__2[[#This Row],[p1]]*arithmetic_underlying_cor_CSD__2[[#This Row],[p2]]</f>
        <v>3.1316137070460826E-5</v>
      </c>
      <c r="L1706" s="1">
        <v>1705</v>
      </c>
      <c r="M1706" s="1">
        <f>(arithmetic_underlying_cor_CSD__2[[#This Row],[Rank]]/9906756)*0.05</f>
        <v>8.6052386876188334E-6</v>
      </c>
      <c r="N1706" s="1">
        <f>IF(arithmetic_underlying_cor_CSD__2[[#This Row],[p1p2]]&lt;arithmetic_underlying_cor_CSD__2[[#This Row],[Benjamini]],1,0)</f>
        <v>0</v>
      </c>
    </row>
    <row r="1707" spans="1:14" x14ac:dyDescent="0.35">
      <c r="A1707" s="1" t="s">
        <v>537</v>
      </c>
      <c r="B1707" s="1" t="s">
        <v>343</v>
      </c>
      <c r="C1707" s="1">
        <v>-0.21535077266200001</v>
      </c>
      <c r="D1707" s="1">
        <v>0.209231756716</v>
      </c>
      <c r="E1707" s="1" t="s">
        <v>32</v>
      </c>
      <c r="F1707" s="1">
        <v>0.209231756716</v>
      </c>
      <c r="G1707" s="1">
        <f>ABS(arithmetic_underlying_cor_CSD__2[[#This Row],[rho_BP]])*SQRT(139-2)/SQRT(1-ABS(arithmetic_underlying_cor_CSD__2[[#This Row],[rho_BP]])^2)</f>
        <v>2.5811789902507867</v>
      </c>
      <c r="H1707" s="1">
        <f>ABS(arithmetic_underlying_cor_CSD__2[[#This Row],[rho_ctrl]])*SQRT(201-2)/SQRT(1-ABS(arithmetic_underlying_cor_CSD__2[[#This Row],[rho_ctrl]])^2)</f>
        <v>3.0183858592742143</v>
      </c>
      <c r="I1707" s="1">
        <f xml:space="preserve"> _xlfn.T.DIST.2T(arithmetic_underlying_cor_CSD__2[[#This Row],[t1]],139-2)</f>
        <v>1.0897568342998555E-2</v>
      </c>
      <c r="J1707" s="1">
        <f xml:space="preserve"> _xlfn.T.DIST.2T(arithmetic_underlying_cor_CSD__2[[#This Row],[t2]],201-2)</f>
        <v>2.873681181415187E-3</v>
      </c>
      <c r="K1707" s="1">
        <f>arithmetic_underlying_cor_CSD__2[[#This Row],[p1]]*arithmetic_underlying_cor_CSD__2[[#This Row],[p2]]</f>
        <v>3.1316137070460826E-5</v>
      </c>
      <c r="L1707" s="1">
        <v>1706</v>
      </c>
      <c r="M1707" s="1">
        <f>(arithmetic_underlying_cor_CSD__2[[#This Row],[Rank]]/9906756)*0.05</f>
        <v>8.6102857484326864E-6</v>
      </c>
      <c r="N1707" s="1">
        <f>IF(arithmetic_underlying_cor_CSD__2[[#This Row],[p1p2]]&lt;arithmetic_underlying_cor_CSD__2[[#This Row],[Benjamini]],1,0)</f>
        <v>0</v>
      </c>
    </row>
    <row r="1708" spans="1:14" x14ac:dyDescent="0.35">
      <c r="A1708" s="1" t="s">
        <v>620</v>
      </c>
      <c r="B1708" s="1" t="s">
        <v>621</v>
      </c>
      <c r="C1708" s="1">
        <v>-0.21317294964</v>
      </c>
      <c r="D1708" s="1">
        <v>0.210704870647</v>
      </c>
      <c r="E1708" s="1" t="s">
        <v>32</v>
      </c>
      <c r="F1708" s="1">
        <v>0.210704870647</v>
      </c>
      <c r="G1708" s="1">
        <f>ABS(arithmetic_underlying_cor_CSD__2[[#This Row],[rho_BP]])*SQRT(139-2)/SQRT(1-ABS(arithmetic_underlying_cor_CSD__2[[#This Row],[rho_BP]])^2)</f>
        <v>2.5538264339618495</v>
      </c>
      <c r="H1708" s="1">
        <f>ABS(arithmetic_underlying_cor_CSD__2[[#This Row],[rho_ctrl]])*SQRT(201-2)/SQRT(1-ABS(arithmetic_underlying_cor_CSD__2[[#This Row],[rho_ctrl]])^2)</f>
        <v>3.0406207636101232</v>
      </c>
      <c r="I1708" s="1">
        <f xml:space="preserve"> _xlfn.T.DIST.2T(arithmetic_underlying_cor_CSD__2[[#This Row],[t1]],139-2)</f>
        <v>1.1748576463425014E-2</v>
      </c>
      <c r="J1708" s="1">
        <f xml:space="preserve"> _xlfn.T.DIST.2T(arithmetic_underlying_cor_CSD__2[[#This Row],[t2]],201-2)</f>
        <v>2.6785417607766687E-3</v>
      </c>
      <c r="K1708" s="1">
        <f>arithmetic_underlying_cor_CSD__2[[#This Row],[p1]]*arithmetic_underlying_cor_CSD__2[[#This Row],[p2]]</f>
        <v>3.1469052686961761E-5</v>
      </c>
      <c r="L1708" s="1">
        <v>1707</v>
      </c>
      <c r="M1708" s="1">
        <f>(arithmetic_underlying_cor_CSD__2[[#This Row],[Rank]]/9906756)*0.05</f>
        <v>8.6153328092465393E-6</v>
      </c>
      <c r="N1708" s="1">
        <f>IF(arithmetic_underlying_cor_CSD__2[[#This Row],[p1p2]]&lt;arithmetic_underlying_cor_CSD__2[[#This Row],[Benjamini]],1,0)</f>
        <v>0</v>
      </c>
    </row>
    <row r="1709" spans="1:14" x14ac:dyDescent="0.35">
      <c r="A1709" s="1" t="s">
        <v>621</v>
      </c>
      <c r="B1709" s="1" t="s">
        <v>620</v>
      </c>
      <c r="C1709" s="1">
        <v>-0.21317294964</v>
      </c>
      <c r="D1709" s="1">
        <v>0.210704870647</v>
      </c>
      <c r="E1709" s="1" t="s">
        <v>32</v>
      </c>
      <c r="F1709" s="1">
        <v>0.210704870647</v>
      </c>
      <c r="G1709" s="1">
        <f>ABS(arithmetic_underlying_cor_CSD__2[[#This Row],[rho_BP]])*SQRT(139-2)/SQRT(1-ABS(arithmetic_underlying_cor_CSD__2[[#This Row],[rho_BP]])^2)</f>
        <v>2.5538264339618495</v>
      </c>
      <c r="H1709" s="1">
        <f>ABS(arithmetic_underlying_cor_CSD__2[[#This Row],[rho_ctrl]])*SQRT(201-2)/SQRT(1-ABS(arithmetic_underlying_cor_CSD__2[[#This Row],[rho_ctrl]])^2)</f>
        <v>3.0406207636101232</v>
      </c>
      <c r="I1709" s="1">
        <f xml:space="preserve"> _xlfn.T.DIST.2T(arithmetic_underlying_cor_CSD__2[[#This Row],[t1]],139-2)</f>
        <v>1.1748576463425014E-2</v>
      </c>
      <c r="J1709" s="1">
        <f xml:space="preserve"> _xlfn.T.DIST.2T(arithmetic_underlying_cor_CSD__2[[#This Row],[t2]],201-2)</f>
        <v>2.6785417607766687E-3</v>
      </c>
      <c r="K1709" s="1">
        <f>arithmetic_underlying_cor_CSD__2[[#This Row],[p1]]*arithmetic_underlying_cor_CSD__2[[#This Row],[p2]]</f>
        <v>3.1469052686961761E-5</v>
      </c>
      <c r="L1709" s="1">
        <v>1708</v>
      </c>
      <c r="M1709" s="1">
        <f>(arithmetic_underlying_cor_CSD__2[[#This Row],[Rank]]/9906756)*0.05</f>
        <v>8.6203798700603906E-6</v>
      </c>
      <c r="N1709" s="1">
        <f>IF(arithmetic_underlying_cor_CSD__2[[#This Row],[p1p2]]&lt;arithmetic_underlying_cor_CSD__2[[#This Row],[Benjamini]],1,0)</f>
        <v>0</v>
      </c>
    </row>
    <row r="1710" spans="1:14" x14ac:dyDescent="0.35">
      <c r="A1710" s="1" t="s">
        <v>458</v>
      </c>
      <c r="B1710" s="1" t="s">
        <v>459</v>
      </c>
      <c r="C1710" s="1">
        <v>-0.22505050359699999</v>
      </c>
      <c r="D1710" s="1">
        <v>0.20159113830799999</v>
      </c>
      <c r="E1710" s="1" t="s">
        <v>32</v>
      </c>
      <c r="F1710" s="1">
        <v>0.20159113830799999</v>
      </c>
      <c r="G1710" s="1">
        <f>ABS(arithmetic_underlying_cor_CSD__2[[#This Row],[rho_BP]])*SQRT(139-2)/SQRT(1-ABS(arithmetic_underlying_cor_CSD__2[[#This Row],[rho_BP]])^2)</f>
        <v>2.7035012573858821</v>
      </c>
      <c r="H1710" s="1">
        <f>ABS(arithmetic_underlying_cor_CSD__2[[#This Row],[rho_ctrl]])*SQRT(201-2)/SQRT(1-ABS(arithmetic_underlying_cor_CSD__2[[#This Row],[rho_ctrl]])^2)</f>
        <v>2.9034004691362427</v>
      </c>
      <c r="I1710" s="1">
        <f xml:space="preserve"> _xlfn.T.DIST.2T(arithmetic_underlying_cor_CSD__2[[#This Row],[t1]],139-2)</f>
        <v>7.7308132836632106E-3</v>
      </c>
      <c r="J1710" s="1">
        <f xml:space="preserve"> _xlfn.T.DIST.2T(arithmetic_underlying_cor_CSD__2[[#This Row],[t2]],201-2)</f>
        <v>4.108040168017052E-3</v>
      </c>
      <c r="K1710" s="1">
        <f>arithmetic_underlying_cor_CSD__2[[#This Row],[p1]]*arithmetic_underlying_cor_CSD__2[[#This Row],[p2]]</f>
        <v>3.175849150072827E-5</v>
      </c>
      <c r="L1710" s="1">
        <v>1709</v>
      </c>
      <c r="M1710" s="1">
        <f>(arithmetic_underlying_cor_CSD__2[[#This Row],[Rank]]/9906756)*0.05</f>
        <v>8.6254269308742436E-6</v>
      </c>
      <c r="N1710" s="1">
        <f>IF(arithmetic_underlying_cor_CSD__2[[#This Row],[p1p2]]&lt;arithmetic_underlying_cor_CSD__2[[#This Row],[Benjamini]],1,0)</f>
        <v>0</v>
      </c>
    </row>
    <row r="1711" spans="1:14" x14ac:dyDescent="0.35">
      <c r="A1711" s="1" t="s">
        <v>459</v>
      </c>
      <c r="B1711" s="1" t="s">
        <v>458</v>
      </c>
      <c r="C1711" s="1">
        <v>-0.22505050359699999</v>
      </c>
      <c r="D1711" s="1">
        <v>0.20159113830799999</v>
      </c>
      <c r="E1711" s="1" t="s">
        <v>32</v>
      </c>
      <c r="F1711" s="1">
        <v>0.20159113830799999</v>
      </c>
      <c r="G1711" s="1">
        <f>ABS(arithmetic_underlying_cor_CSD__2[[#This Row],[rho_BP]])*SQRT(139-2)/SQRT(1-ABS(arithmetic_underlying_cor_CSD__2[[#This Row],[rho_BP]])^2)</f>
        <v>2.7035012573858821</v>
      </c>
      <c r="H1711" s="1">
        <f>ABS(arithmetic_underlying_cor_CSD__2[[#This Row],[rho_ctrl]])*SQRT(201-2)/SQRT(1-ABS(arithmetic_underlying_cor_CSD__2[[#This Row],[rho_ctrl]])^2)</f>
        <v>2.9034004691362427</v>
      </c>
      <c r="I1711" s="1">
        <f xml:space="preserve"> _xlfn.T.DIST.2T(arithmetic_underlying_cor_CSD__2[[#This Row],[t1]],139-2)</f>
        <v>7.7308132836632106E-3</v>
      </c>
      <c r="J1711" s="1">
        <f xml:space="preserve"> _xlfn.T.DIST.2T(arithmetic_underlying_cor_CSD__2[[#This Row],[t2]],201-2)</f>
        <v>4.108040168017052E-3</v>
      </c>
      <c r="K1711" s="1">
        <f>arithmetic_underlying_cor_CSD__2[[#This Row],[p1]]*arithmetic_underlying_cor_CSD__2[[#This Row],[p2]]</f>
        <v>3.175849150072827E-5</v>
      </c>
      <c r="L1711" s="1">
        <v>1710</v>
      </c>
      <c r="M1711" s="1">
        <f>(arithmetic_underlying_cor_CSD__2[[#This Row],[Rank]]/9906756)*0.05</f>
        <v>8.6304739916880965E-6</v>
      </c>
      <c r="N1711" s="1">
        <f>IF(arithmetic_underlying_cor_CSD__2[[#This Row],[p1p2]]&lt;arithmetic_underlying_cor_CSD__2[[#This Row],[Benjamini]],1,0)</f>
        <v>0</v>
      </c>
    </row>
    <row r="1712" spans="1:14" x14ac:dyDescent="0.35">
      <c r="A1712" s="1" t="s">
        <v>377</v>
      </c>
      <c r="B1712" s="1" t="s">
        <v>165</v>
      </c>
      <c r="C1712" s="1">
        <v>0.22164463309400001</v>
      </c>
      <c r="D1712" s="1">
        <v>-0.204004714428</v>
      </c>
      <c r="E1712" s="1" t="s">
        <v>32</v>
      </c>
      <c r="F1712" s="1">
        <v>-0.204004714428</v>
      </c>
      <c r="G1712" s="1">
        <f>ABS(arithmetic_underlying_cor_CSD__2[[#This Row],[rho_BP]])*SQRT(139-2)/SQRT(1-ABS(arithmetic_underlying_cor_CSD__2[[#This Row],[rho_BP]])^2)</f>
        <v>2.6604560903342263</v>
      </c>
      <c r="H1712" s="1">
        <f>ABS(arithmetic_underlying_cor_CSD__2[[#This Row],[rho_ctrl]])*SQRT(201-2)/SQRT(1-ABS(arithmetic_underlying_cor_CSD__2[[#This Row],[rho_ctrl]])^2)</f>
        <v>2.9396620140713385</v>
      </c>
      <c r="I1712" s="1">
        <f xml:space="preserve"> _xlfn.T.DIST.2T(arithmetic_underlying_cor_CSD__2[[#This Row],[t1]],139-2)</f>
        <v>8.7350424283301198E-3</v>
      </c>
      <c r="J1712" s="1">
        <f xml:space="preserve"> _xlfn.T.DIST.2T(arithmetic_underlying_cor_CSD__2[[#This Row],[t2]],201-2)</f>
        <v>3.6744206079349718E-3</v>
      </c>
      <c r="K1712" s="1">
        <f>arithmetic_underlying_cor_CSD__2[[#This Row],[p1]]*arithmetic_underlying_cor_CSD__2[[#This Row],[p2]]</f>
        <v>3.2096219909842532E-5</v>
      </c>
      <c r="L1712" s="1">
        <v>1711</v>
      </c>
      <c r="M1712" s="1">
        <f>(arithmetic_underlying_cor_CSD__2[[#This Row],[Rank]]/9906756)*0.05</f>
        <v>8.6355210525019495E-6</v>
      </c>
      <c r="N1712" s="1">
        <f>IF(arithmetic_underlying_cor_CSD__2[[#This Row],[p1p2]]&lt;arithmetic_underlying_cor_CSD__2[[#This Row],[Benjamini]],1,0)</f>
        <v>0</v>
      </c>
    </row>
    <row r="1713" spans="1:14" x14ac:dyDescent="0.35">
      <c r="A1713" s="1" t="s">
        <v>165</v>
      </c>
      <c r="B1713" s="1" t="s">
        <v>377</v>
      </c>
      <c r="C1713" s="1">
        <v>0.22164463309400001</v>
      </c>
      <c r="D1713" s="1">
        <v>-0.204004714428</v>
      </c>
      <c r="E1713" s="1" t="s">
        <v>32</v>
      </c>
      <c r="F1713" s="1">
        <v>-0.204004714428</v>
      </c>
      <c r="G1713" s="1">
        <f>ABS(arithmetic_underlying_cor_CSD__2[[#This Row],[rho_BP]])*SQRT(139-2)/SQRT(1-ABS(arithmetic_underlying_cor_CSD__2[[#This Row],[rho_BP]])^2)</f>
        <v>2.6604560903342263</v>
      </c>
      <c r="H1713" s="1">
        <f>ABS(arithmetic_underlying_cor_CSD__2[[#This Row],[rho_ctrl]])*SQRT(201-2)/SQRT(1-ABS(arithmetic_underlying_cor_CSD__2[[#This Row],[rho_ctrl]])^2)</f>
        <v>2.9396620140713385</v>
      </c>
      <c r="I1713" s="1">
        <f xml:space="preserve"> _xlfn.T.DIST.2T(arithmetic_underlying_cor_CSD__2[[#This Row],[t1]],139-2)</f>
        <v>8.7350424283301198E-3</v>
      </c>
      <c r="J1713" s="1">
        <f xml:space="preserve"> _xlfn.T.DIST.2T(arithmetic_underlying_cor_CSD__2[[#This Row],[t2]],201-2)</f>
        <v>3.6744206079349718E-3</v>
      </c>
      <c r="K1713" s="1">
        <f>arithmetic_underlying_cor_CSD__2[[#This Row],[p1]]*arithmetic_underlying_cor_CSD__2[[#This Row],[p2]]</f>
        <v>3.2096219909842532E-5</v>
      </c>
      <c r="L1713" s="1">
        <v>1712</v>
      </c>
      <c r="M1713" s="1">
        <f>(arithmetic_underlying_cor_CSD__2[[#This Row],[Rank]]/9906756)*0.05</f>
        <v>8.6405681133158024E-6</v>
      </c>
      <c r="N1713" s="1">
        <f>IF(arithmetic_underlying_cor_CSD__2[[#This Row],[p1p2]]&lt;arithmetic_underlying_cor_CSD__2[[#This Row],[Benjamini]],1,0)</f>
        <v>0</v>
      </c>
    </row>
    <row r="1714" spans="1:14" x14ac:dyDescent="0.35">
      <c r="A1714" s="1" t="s">
        <v>477</v>
      </c>
      <c r="B1714" s="1" t="s">
        <v>478</v>
      </c>
      <c r="C1714" s="1">
        <v>-0.20274352517999999</v>
      </c>
      <c r="D1714" s="1">
        <v>0.21745453582099999</v>
      </c>
      <c r="E1714" s="1" t="s">
        <v>32</v>
      </c>
      <c r="F1714" s="1">
        <v>-0.20274352517999999</v>
      </c>
      <c r="G1714" s="1">
        <f>ABS(arithmetic_underlying_cor_CSD__2[[#This Row],[rho_BP]])*SQRT(139-2)/SQRT(1-ABS(arithmetic_underlying_cor_CSD__2[[#This Row],[rho_BP]])^2)</f>
        <v>2.4233812074090313</v>
      </c>
      <c r="H1714" s="1">
        <f>ABS(arithmetic_underlying_cor_CSD__2[[#This Row],[rho_ctrl]])*SQRT(201-2)/SQRT(1-ABS(arithmetic_underlying_cor_CSD__2[[#This Row],[rho_ctrl]])^2)</f>
        <v>3.1427790094584074</v>
      </c>
      <c r="I1714" s="1">
        <f xml:space="preserve"> _xlfn.T.DIST.2T(arithmetic_underlying_cor_CSD__2[[#This Row],[t1]],139-2)</f>
        <v>1.6682110096893462E-2</v>
      </c>
      <c r="J1714" s="1">
        <f xml:space="preserve"> _xlfn.T.DIST.2T(arithmetic_underlying_cor_CSD__2[[#This Row],[t2]],201-2)</f>
        <v>1.9292390299855537E-3</v>
      </c>
      <c r="K1714" s="1">
        <f>arithmetic_underlying_cor_CSD__2[[#This Row],[p1]]*arithmetic_underlying_cor_CSD__2[[#This Row],[p2]]</f>
        <v>3.2183777901442954E-5</v>
      </c>
      <c r="L1714" s="1">
        <v>1713</v>
      </c>
      <c r="M1714" s="1">
        <f>(arithmetic_underlying_cor_CSD__2[[#This Row],[Rank]]/9906756)*0.05</f>
        <v>8.6456151741296554E-6</v>
      </c>
      <c r="N1714" s="1">
        <f>IF(arithmetic_underlying_cor_CSD__2[[#This Row],[p1p2]]&lt;arithmetic_underlying_cor_CSD__2[[#This Row],[Benjamini]],1,0)</f>
        <v>0</v>
      </c>
    </row>
    <row r="1715" spans="1:14" x14ac:dyDescent="0.35">
      <c r="A1715" s="1" t="s">
        <v>478</v>
      </c>
      <c r="B1715" s="1" t="s">
        <v>477</v>
      </c>
      <c r="C1715" s="1">
        <v>-0.20274352517999999</v>
      </c>
      <c r="D1715" s="1">
        <v>0.21745453582099999</v>
      </c>
      <c r="E1715" s="1" t="s">
        <v>32</v>
      </c>
      <c r="F1715" s="1">
        <v>-0.20274352517999999</v>
      </c>
      <c r="G1715" s="1">
        <f>ABS(arithmetic_underlying_cor_CSD__2[[#This Row],[rho_BP]])*SQRT(139-2)/SQRT(1-ABS(arithmetic_underlying_cor_CSD__2[[#This Row],[rho_BP]])^2)</f>
        <v>2.4233812074090313</v>
      </c>
      <c r="H1715" s="1">
        <f>ABS(arithmetic_underlying_cor_CSD__2[[#This Row],[rho_ctrl]])*SQRT(201-2)/SQRT(1-ABS(arithmetic_underlying_cor_CSD__2[[#This Row],[rho_ctrl]])^2)</f>
        <v>3.1427790094584074</v>
      </c>
      <c r="I1715" s="1">
        <f xml:space="preserve"> _xlfn.T.DIST.2T(arithmetic_underlying_cor_CSD__2[[#This Row],[t1]],139-2)</f>
        <v>1.6682110096893462E-2</v>
      </c>
      <c r="J1715" s="1">
        <f xml:space="preserve"> _xlfn.T.DIST.2T(arithmetic_underlying_cor_CSD__2[[#This Row],[t2]],201-2)</f>
        <v>1.9292390299855537E-3</v>
      </c>
      <c r="K1715" s="1">
        <f>arithmetic_underlying_cor_CSD__2[[#This Row],[p1]]*arithmetic_underlying_cor_CSD__2[[#This Row],[p2]]</f>
        <v>3.2183777901442954E-5</v>
      </c>
      <c r="L1715" s="1">
        <v>1714</v>
      </c>
      <c r="M1715" s="1">
        <f>(arithmetic_underlying_cor_CSD__2[[#This Row],[Rank]]/9906756)*0.05</f>
        <v>8.6506622349435083E-6</v>
      </c>
      <c r="N1715" s="1">
        <f>IF(arithmetic_underlying_cor_CSD__2[[#This Row],[p1p2]]&lt;arithmetic_underlying_cor_CSD__2[[#This Row],[Benjamini]],1,0)</f>
        <v>0</v>
      </c>
    </row>
    <row r="1716" spans="1:14" x14ac:dyDescent="0.35">
      <c r="A1716" s="1" t="s">
        <v>327</v>
      </c>
      <c r="B1716" s="1" t="s">
        <v>329</v>
      </c>
      <c r="C1716" s="1">
        <v>0.221619819424</v>
      </c>
      <c r="D1716" s="1">
        <v>-0.20392407960200001</v>
      </c>
      <c r="E1716" s="1" t="s">
        <v>32</v>
      </c>
      <c r="F1716" s="1">
        <v>-0.20392407960200001</v>
      </c>
      <c r="G1716" s="1">
        <f>ABS(arithmetic_underlying_cor_CSD__2[[#This Row],[rho_BP]])*SQRT(139-2)/SQRT(1-ABS(arithmetic_underlying_cor_CSD__2[[#This Row],[rho_BP]])^2)</f>
        <v>2.6601428603746236</v>
      </c>
      <c r="H1716" s="1">
        <f>ABS(arithmetic_underlying_cor_CSD__2[[#This Row],[rho_ctrl]])*SQRT(201-2)/SQRT(1-ABS(arithmetic_underlying_cor_CSD__2[[#This Row],[rho_ctrl]])^2)</f>
        <v>2.9384496585715087</v>
      </c>
      <c r="I1716" s="1">
        <f xml:space="preserve"> _xlfn.T.DIST.2T(arithmetic_underlying_cor_CSD__2[[#This Row],[t1]],139-2)</f>
        <v>8.7427631601234949E-3</v>
      </c>
      <c r="J1716" s="1">
        <f xml:space="preserve"> _xlfn.T.DIST.2T(arithmetic_underlying_cor_CSD__2[[#This Row],[t2]],201-2)</f>
        <v>3.6882129585549895E-3</v>
      </c>
      <c r="K1716" s="1">
        <f>arithmetic_underlying_cor_CSD__2[[#This Row],[p1]]*arithmetic_underlying_cor_CSD__2[[#This Row],[p2]]</f>
        <v>3.2245172380744641E-5</v>
      </c>
      <c r="L1716" s="1">
        <v>1715</v>
      </c>
      <c r="M1716" s="1">
        <f>(arithmetic_underlying_cor_CSD__2[[#This Row],[Rank]]/9906756)*0.05</f>
        <v>8.6557092957573596E-6</v>
      </c>
      <c r="N1716" s="1">
        <f>IF(arithmetic_underlying_cor_CSD__2[[#This Row],[p1p2]]&lt;arithmetic_underlying_cor_CSD__2[[#This Row],[Benjamini]],1,0)</f>
        <v>0</v>
      </c>
    </row>
    <row r="1717" spans="1:14" x14ac:dyDescent="0.35">
      <c r="A1717" s="1" t="s">
        <v>329</v>
      </c>
      <c r="B1717" s="1" t="s">
        <v>327</v>
      </c>
      <c r="C1717" s="1">
        <v>0.221619819424</v>
      </c>
      <c r="D1717" s="1">
        <v>-0.20392407960200001</v>
      </c>
      <c r="E1717" s="1" t="s">
        <v>32</v>
      </c>
      <c r="F1717" s="1">
        <v>-0.20392407960200001</v>
      </c>
      <c r="G1717" s="1">
        <f>ABS(arithmetic_underlying_cor_CSD__2[[#This Row],[rho_BP]])*SQRT(139-2)/SQRT(1-ABS(arithmetic_underlying_cor_CSD__2[[#This Row],[rho_BP]])^2)</f>
        <v>2.6601428603746236</v>
      </c>
      <c r="H1717" s="1">
        <f>ABS(arithmetic_underlying_cor_CSD__2[[#This Row],[rho_ctrl]])*SQRT(201-2)/SQRT(1-ABS(arithmetic_underlying_cor_CSD__2[[#This Row],[rho_ctrl]])^2)</f>
        <v>2.9384496585715087</v>
      </c>
      <c r="I1717" s="1">
        <f xml:space="preserve"> _xlfn.T.DIST.2T(arithmetic_underlying_cor_CSD__2[[#This Row],[t1]],139-2)</f>
        <v>8.7427631601234949E-3</v>
      </c>
      <c r="J1717" s="1">
        <f xml:space="preserve"> _xlfn.T.DIST.2T(arithmetic_underlying_cor_CSD__2[[#This Row],[t2]],201-2)</f>
        <v>3.6882129585549895E-3</v>
      </c>
      <c r="K1717" s="1">
        <f>arithmetic_underlying_cor_CSD__2[[#This Row],[p1]]*arithmetic_underlying_cor_CSD__2[[#This Row],[p2]]</f>
        <v>3.2245172380744641E-5</v>
      </c>
      <c r="L1717" s="1">
        <v>1716</v>
      </c>
      <c r="M1717" s="1">
        <f>(arithmetic_underlying_cor_CSD__2[[#This Row],[Rank]]/9906756)*0.05</f>
        <v>8.6607563565712126E-6</v>
      </c>
      <c r="N1717" s="1">
        <f>IF(arithmetic_underlying_cor_CSD__2[[#This Row],[p1p2]]&lt;arithmetic_underlying_cor_CSD__2[[#This Row],[Benjamini]],1,0)</f>
        <v>0</v>
      </c>
    </row>
    <row r="1718" spans="1:14" x14ac:dyDescent="0.35">
      <c r="A1718" s="1" t="s">
        <v>675</v>
      </c>
      <c r="B1718" s="1" t="s">
        <v>676</v>
      </c>
      <c r="C1718" s="1">
        <v>0.20109396762599999</v>
      </c>
      <c r="D1718" s="1">
        <v>-0.21848676865700001</v>
      </c>
      <c r="E1718" s="1" t="s">
        <v>32</v>
      </c>
      <c r="F1718" s="1">
        <v>0.20109396762599999</v>
      </c>
      <c r="G1718" s="1">
        <f>ABS(arithmetic_underlying_cor_CSD__2[[#This Row],[rho_BP]])*SQRT(139-2)/SQRT(1-ABS(arithmetic_underlying_cor_CSD__2[[#This Row],[rho_BP]])^2)</f>
        <v>2.4028296558298763</v>
      </c>
      <c r="H1718" s="1">
        <f>ABS(arithmetic_underlying_cor_CSD__2[[#This Row],[rho_ctrl]])*SQRT(201-2)/SQRT(1-ABS(arithmetic_underlying_cor_CSD__2[[#This Row],[rho_ctrl]])^2)</f>
        <v>3.1584434349499695</v>
      </c>
      <c r="I1718" s="1">
        <f xml:space="preserve"> _xlfn.T.DIST.2T(arithmetic_underlying_cor_CSD__2[[#This Row],[t1]],139-2)</f>
        <v>1.7608208882379659E-2</v>
      </c>
      <c r="J1718" s="1">
        <f xml:space="preserve"> _xlfn.T.DIST.2T(arithmetic_underlying_cor_CSD__2[[#This Row],[t2]],201-2)</f>
        <v>1.8332257757933364E-3</v>
      </c>
      <c r="K1718" s="1">
        <f>arithmetic_underlying_cor_CSD__2[[#This Row],[p1]]*arithmetic_underlying_cor_CSD__2[[#This Row],[p2]]</f>
        <v>3.227982238873157E-5</v>
      </c>
      <c r="L1718" s="1">
        <v>1717</v>
      </c>
      <c r="M1718" s="1">
        <f>(arithmetic_underlying_cor_CSD__2[[#This Row],[Rank]]/9906756)*0.05</f>
        <v>8.6658034173850655E-6</v>
      </c>
      <c r="N1718" s="1">
        <f>IF(arithmetic_underlying_cor_CSD__2[[#This Row],[p1p2]]&lt;arithmetic_underlying_cor_CSD__2[[#This Row],[Benjamini]],1,0)</f>
        <v>0</v>
      </c>
    </row>
    <row r="1719" spans="1:14" x14ac:dyDescent="0.35">
      <c r="A1719" s="1" t="s">
        <v>676</v>
      </c>
      <c r="B1719" s="1" t="s">
        <v>675</v>
      </c>
      <c r="C1719" s="1">
        <v>0.20109396762599999</v>
      </c>
      <c r="D1719" s="1">
        <v>-0.21848676865700001</v>
      </c>
      <c r="E1719" s="1" t="s">
        <v>32</v>
      </c>
      <c r="F1719" s="1">
        <v>0.20109396762599999</v>
      </c>
      <c r="G1719" s="1">
        <f>ABS(arithmetic_underlying_cor_CSD__2[[#This Row],[rho_BP]])*SQRT(139-2)/SQRT(1-ABS(arithmetic_underlying_cor_CSD__2[[#This Row],[rho_BP]])^2)</f>
        <v>2.4028296558298763</v>
      </c>
      <c r="H1719" s="1">
        <f>ABS(arithmetic_underlying_cor_CSD__2[[#This Row],[rho_ctrl]])*SQRT(201-2)/SQRT(1-ABS(arithmetic_underlying_cor_CSD__2[[#This Row],[rho_ctrl]])^2)</f>
        <v>3.1584434349499695</v>
      </c>
      <c r="I1719" s="1">
        <f xml:space="preserve"> _xlfn.T.DIST.2T(arithmetic_underlying_cor_CSD__2[[#This Row],[t1]],139-2)</f>
        <v>1.7608208882379659E-2</v>
      </c>
      <c r="J1719" s="1">
        <f xml:space="preserve"> _xlfn.T.DIST.2T(arithmetic_underlying_cor_CSD__2[[#This Row],[t2]],201-2)</f>
        <v>1.8332257757933364E-3</v>
      </c>
      <c r="K1719" s="1">
        <f>arithmetic_underlying_cor_CSD__2[[#This Row],[p1]]*arithmetic_underlying_cor_CSD__2[[#This Row],[p2]]</f>
        <v>3.227982238873157E-5</v>
      </c>
      <c r="L1719" s="1">
        <v>1718</v>
      </c>
      <c r="M1719" s="1">
        <f>(arithmetic_underlying_cor_CSD__2[[#This Row],[Rank]]/9906756)*0.05</f>
        <v>8.6708504781989185E-6</v>
      </c>
      <c r="N1719" s="1">
        <f>IF(arithmetic_underlying_cor_CSD__2[[#This Row],[p1p2]]&lt;arithmetic_underlying_cor_CSD__2[[#This Row],[Benjamini]],1,0)</f>
        <v>0</v>
      </c>
    </row>
    <row r="1720" spans="1:14" x14ac:dyDescent="0.35">
      <c r="A1720" s="1" t="s">
        <v>225</v>
      </c>
      <c r="B1720" s="1" t="s">
        <v>226</v>
      </c>
      <c r="C1720" s="1">
        <v>-0.209198100719</v>
      </c>
      <c r="D1720" s="1">
        <v>0.21224395970099999</v>
      </c>
      <c r="E1720" s="1" t="s">
        <v>32</v>
      </c>
      <c r="F1720" s="1">
        <v>-0.209198100719</v>
      </c>
      <c r="G1720" s="1">
        <f>ABS(arithmetic_underlying_cor_CSD__2[[#This Row],[rho_BP]])*SQRT(139-2)/SQRT(1-ABS(arithmetic_underlying_cor_CSD__2[[#This Row],[rho_BP]])^2)</f>
        <v>2.5040064363686154</v>
      </c>
      <c r="H1720" s="1">
        <f>ABS(arithmetic_underlying_cor_CSD__2[[#This Row],[rho_ctrl]])*SQRT(201-2)/SQRT(1-ABS(arithmetic_underlying_cor_CSD__2[[#This Row],[rho_ctrl]])^2)</f>
        <v>3.0638746421548495</v>
      </c>
      <c r="I1720" s="1">
        <f xml:space="preserve"> _xlfn.T.DIST.2T(arithmetic_underlying_cor_CSD__2[[#This Row],[t1]],139-2)</f>
        <v>1.3452943062484334E-2</v>
      </c>
      <c r="J1720" s="1">
        <f xml:space="preserve"> _xlfn.T.DIST.2T(arithmetic_underlying_cor_CSD__2[[#This Row],[t2]],201-2)</f>
        <v>2.4875717578560124E-3</v>
      </c>
      <c r="K1720" s="1">
        <f>arithmetic_underlying_cor_CSD__2[[#This Row],[p1]]*arithmetic_underlying_cor_CSD__2[[#This Row],[p2]]</f>
        <v>3.3465161222281001E-5</v>
      </c>
      <c r="L1720" s="1">
        <v>1719</v>
      </c>
      <c r="M1720" s="1">
        <f>(arithmetic_underlying_cor_CSD__2[[#This Row],[Rank]]/9906756)*0.05</f>
        <v>8.6758975390127697E-6</v>
      </c>
      <c r="N1720" s="1">
        <f>IF(arithmetic_underlying_cor_CSD__2[[#This Row],[p1p2]]&lt;arithmetic_underlying_cor_CSD__2[[#This Row],[Benjamini]],1,0)</f>
        <v>0</v>
      </c>
    </row>
    <row r="1721" spans="1:14" x14ac:dyDescent="0.35">
      <c r="A1721" s="1" t="s">
        <v>226</v>
      </c>
      <c r="B1721" s="1" t="s">
        <v>225</v>
      </c>
      <c r="C1721" s="1">
        <v>-0.209198100719</v>
      </c>
      <c r="D1721" s="1">
        <v>0.21224395970099999</v>
      </c>
      <c r="E1721" s="1" t="s">
        <v>32</v>
      </c>
      <c r="F1721" s="1">
        <v>-0.209198100719</v>
      </c>
      <c r="G1721" s="1">
        <f>ABS(arithmetic_underlying_cor_CSD__2[[#This Row],[rho_BP]])*SQRT(139-2)/SQRT(1-ABS(arithmetic_underlying_cor_CSD__2[[#This Row],[rho_BP]])^2)</f>
        <v>2.5040064363686154</v>
      </c>
      <c r="H1721" s="1">
        <f>ABS(arithmetic_underlying_cor_CSD__2[[#This Row],[rho_ctrl]])*SQRT(201-2)/SQRT(1-ABS(arithmetic_underlying_cor_CSD__2[[#This Row],[rho_ctrl]])^2)</f>
        <v>3.0638746421548495</v>
      </c>
      <c r="I1721" s="1">
        <f xml:space="preserve"> _xlfn.T.DIST.2T(arithmetic_underlying_cor_CSD__2[[#This Row],[t1]],139-2)</f>
        <v>1.3452943062484334E-2</v>
      </c>
      <c r="J1721" s="1">
        <f xml:space="preserve"> _xlfn.T.DIST.2T(arithmetic_underlying_cor_CSD__2[[#This Row],[t2]],201-2)</f>
        <v>2.4875717578560124E-3</v>
      </c>
      <c r="K1721" s="1">
        <f>arithmetic_underlying_cor_CSD__2[[#This Row],[p1]]*arithmetic_underlying_cor_CSD__2[[#This Row],[p2]]</f>
        <v>3.3465161222281001E-5</v>
      </c>
      <c r="L1721" s="1">
        <v>1720</v>
      </c>
      <c r="M1721" s="1">
        <f>(arithmetic_underlying_cor_CSD__2[[#This Row],[Rank]]/9906756)*0.05</f>
        <v>8.6809445998266244E-6</v>
      </c>
      <c r="N1721" s="1">
        <f>IF(arithmetic_underlying_cor_CSD__2[[#This Row],[p1p2]]&lt;arithmetic_underlying_cor_CSD__2[[#This Row],[Benjamini]],1,0)</f>
        <v>0</v>
      </c>
    </row>
    <row r="1722" spans="1:14" x14ac:dyDescent="0.35">
      <c r="A1722" s="1" t="s">
        <v>341</v>
      </c>
      <c r="B1722" s="1" t="s">
        <v>343</v>
      </c>
      <c r="C1722" s="1">
        <v>0.22414305036000001</v>
      </c>
      <c r="D1722" s="1">
        <v>-0.20102267661699999</v>
      </c>
      <c r="E1722" s="1" t="s">
        <v>32</v>
      </c>
      <c r="F1722" s="1">
        <v>-0.20102267661699999</v>
      </c>
      <c r="G1722" s="1">
        <f>ABS(arithmetic_underlying_cor_CSD__2[[#This Row],[rho_BP]])*SQRT(139-2)/SQRT(1-ABS(arithmetic_underlying_cor_CSD__2[[#This Row],[rho_BP]])^2)</f>
        <v>2.6920222713801483</v>
      </c>
      <c r="H1722" s="1">
        <f>ABS(arithmetic_underlying_cor_CSD__2[[#This Row],[rho_ctrl]])*SQRT(201-2)/SQRT(1-ABS(arithmetic_underlying_cor_CSD__2[[#This Row],[rho_ctrl]])^2)</f>
        <v>2.8948679571137075</v>
      </c>
      <c r="I1722" s="1">
        <f xml:space="preserve"> _xlfn.T.DIST.2T(arithmetic_underlying_cor_CSD__2[[#This Row],[t1]],139-2)</f>
        <v>7.987848800729145E-3</v>
      </c>
      <c r="J1722" s="1">
        <f xml:space="preserve"> _xlfn.T.DIST.2T(arithmetic_underlying_cor_CSD__2[[#This Row],[t2]],201-2)</f>
        <v>4.2166502933495857E-3</v>
      </c>
      <c r="K1722" s="1">
        <f>arithmetic_underlying_cor_CSD__2[[#This Row],[p1]]*arithmetic_underlying_cor_CSD__2[[#This Row],[p2]]</f>
        <v>3.3681964988826685E-5</v>
      </c>
      <c r="L1722" s="1">
        <v>1721</v>
      </c>
      <c r="M1722" s="1">
        <f>(arithmetic_underlying_cor_CSD__2[[#This Row],[Rank]]/9906756)*0.05</f>
        <v>8.6859916606404774E-6</v>
      </c>
      <c r="N1722" s="1">
        <f>IF(arithmetic_underlying_cor_CSD__2[[#This Row],[p1p2]]&lt;arithmetic_underlying_cor_CSD__2[[#This Row],[Benjamini]],1,0)</f>
        <v>0</v>
      </c>
    </row>
    <row r="1723" spans="1:14" x14ac:dyDescent="0.35">
      <c r="A1723" s="1" t="s">
        <v>343</v>
      </c>
      <c r="B1723" s="1" t="s">
        <v>341</v>
      </c>
      <c r="C1723" s="1">
        <v>0.22414305036000001</v>
      </c>
      <c r="D1723" s="1">
        <v>-0.20102267661699999</v>
      </c>
      <c r="E1723" s="1" t="s">
        <v>32</v>
      </c>
      <c r="F1723" s="1">
        <v>-0.20102267661699999</v>
      </c>
      <c r="G1723" s="1">
        <f>ABS(arithmetic_underlying_cor_CSD__2[[#This Row],[rho_BP]])*SQRT(139-2)/SQRT(1-ABS(arithmetic_underlying_cor_CSD__2[[#This Row],[rho_BP]])^2)</f>
        <v>2.6920222713801483</v>
      </c>
      <c r="H1723" s="1">
        <f>ABS(arithmetic_underlying_cor_CSD__2[[#This Row],[rho_ctrl]])*SQRT(201-2)/SQRT(1-ABS(arithmetic_underlying_cor_CSD__2[[#This Row],[rho_ctrl]])^2)</f>
        <v>2.8948679571137075</v>
      </c>
      <c r="I1723" s="1">
        <f xml:space="preserve"> _xlfn.T.DIST.2T(arithmetic_underlying_cor_CSD__2[[#This Row],[t1]],139-2)</f>
        <v>7.987848800729145E-3</v>
      </c>
      <c r="J1723" s="1">
        <f xml:space="preserve"> _xlfn.T.DIST.2T(arithmetic_underlying_cor_CSD__2[[#This Row],[t2]],201-2)</f>
        <v>4.2166502933495857E-3</v>
      </c>
      <c r="K1723" s="1">
        <f>arithmetic_underlying_cor_CSD__2[[#This Row],[p1]]*arithmetic_underlying_cor_CSD__2[[#This Row],[p2]]</f>
        <v>3.3681964988826685E-5</v>
      </c>
      <c r="L1723" s="1">
        <v>1722</v>
      </c>
      <c r="M1723" s="1">
        <f>(arithmetic_underlying_cor_CSD__2[[#This Row],[Rank]]/9906756)*0.05</f>
        <v>8.6910387214543286E-6</v>
      </c>
      <c r="N1723" s="1">
        <f>IF(arithmetic_underlying_cor_CSD__2[[#This Row],[p1p2]]&lt;arithmetic_underlying_cor_CSD__2[[#This Row],[Benjamini]],1,0)</f>
        <v>0</v>
      </c>
    </row>
    <row r="1724" spans="1:14" x14ac:dyDescent="0.35">
      <c r="A1724" s="1" t="s">
        <v>143</v>
      </c>
      <c r="B1724" s="1" t="s">
        <v>221</v>
      </c>
      <c r="C1724" s="1">
        <v>0.21237941007200001</v>
      </c>
      <c r="D1724" s="1">
        <v>-0.20976385930300001</v>
      </c>
      <c r="E1724" s="1" t="s">
        <v>32</v>
      </c>
      <c r="F1724" s="1">
        <v>-0.20976385930300001</v>
      </c>
      <c r="G1724" s="1">
        <f>ABS(arithmetic_underlying_cor_CSD__2[[#This Row],[rho_BP]])*SQRT(139-2)/SQRT(1-ABS(arithmetic_underlying_cor_CSD__2[[#This Row],[rho_BP]])^2)</f>
        <v>2.5438698448059087</v>
      </c>
      <c r="H1724" s="1">
        <f>ABS(arithmetic_underlying_cor_CSD__2[[#This Row],[rho_ctrl]])*SQRT(201-2)/SQRT(1-ABS(arithmetic_underlying_cor_CSD__2[[#This Row],[rho_ctrl]])^2)</f>
        <v>3.0264148264448711</v>
      </c>
      <c r="I1724" s="1">
        <f xml:space="preserve"> _xlfn.T.DIST.2T(arithmetic_underlying_cor_CSD__2[[#This Row],[t1]],139-2)</f>
        <v>1.2072848667900701E-2</v>
      </c>
      <c r="J1724" s="1">
        <f xml:space="preserve"> _xlfn.T.DIST.2T(arithmetic_underlying_cor_CSD__2[[#This Row],[t2]],201-2)</f>
        <v>2.8017563357337089E-3</v>
      </c>
      <c r="K1724" s="1">
        <f>arithmetic_underlying_cor_CSD__2[[#This Row],[p1]]*arithmetic_underlying_cor_CSD__2[[#This Row],[p2]]</f>
        <v>3.3825180245645058E-5</v>
      </c>
      <c r="L1724" s="1">
        <v>1723</v>
      </c>
      <c r="M1724" s="1">
        <f>(arithmetic_underlying_cor_CSD__2[[#This Row],[Rank]]/9906756)*0.05</f>
        <v>8.6960857822681816E-6</v>
      </c>
      <c r="N1724" s="1">
        <f>IF(arithmetic_underlying_cor_CSD__2[[#This Row],[p1p2]]&lt;arithmetic_underlying_cor_CSD__2[[#This Row],[Benjamini]],1,0)</f>
        <v>0</v>
      </c>
    </row>
    <row r="1725" spans="1:14" x14ac:dyDescent="0.35">
      <c r="A1725" s="1" t="s">
        <v>221</v>
      </c>
      <c r="B1725" s="1" t="s">
        <v>143</v>
      </c>
      <c r="C1725" s="1">
        <v>0.21237941007200001</v>
      </c>
      <c r="D1725" s="1">
        <v>-0.20976385930300001</v>
      </c>
      <c r="E1725" s="1" t="s">
        <v>32</v>
      </c>
      <c r="F1725" s="1">
        <v>-0.20976385930300001</v>
      </c>
      <c r="G1725" s="1">
        <f>ABS(arithmetic_underlying_cor_CSD__2[[#This Row],[rho_BP]])*SQRT(139-2)/SQRT(1-ABS(arithmetic_underlying_cor_CSD__2[[#This Row],[rho_BP]])^2)</f>
        <v>2.5438698448059087</v>
      </c>
      <c r="H1725" s="1">
        <f>ABS(arithmetic_underlying_cor_CSD__2[[#This Row],[rho_ctrl]])*SQRT(201-2)/SQRT(1-ABS(arithmetic_underlying_cor_CSD__2[[#This Row],[rho_ctrl]])^2)</f>
        <v>3.0264148264448711</v>
      </c>
      <c r="I1725" s="1">
        <f xml:space="preserve"> _xlfn.T.DIST.2T(arithmetic_underlying_cor_CSD__2[[#This Row],[t1]],139-2)</f>
        <v>1.2072848667900701E-2</v>
      </c>
      <c r="J1725" s="1">
        <f xml:space="preserve"> _xlfn.T.DIST.2T(arithmetic_underlying_cor_CSD__2[[#This Row],[t2]],201-2)</f>
        <v>2.8017563357337089E-3</v>
      </c>
      <c r="K1725" s="1">
        <f>arithmetic_underlying_cor_CSD__2[[#This Row],[p1]]*arithmetic_underlying_cor_CSD__2[[#This Row],[p2]]</f>
        <v>3.3825180245645058E-5</v>
      </c>
      <c r="L1725" s="1">
        <v>1724</v>
      </c>
      <c r="M1725" s="1">
        <f>(arithmetic_underlying_cor_CSD__2[[#This Row],[Rank]]/9906756)*0.05</f>
        <v>8.7011328430820345E-6</v>
      </c>
      <c r="N1725" s="1">
        <f>IF(arithmetic_underlying_cor_CSD__2[[#This Row],[p1p2]]&lt;arithmetic_underlying_cor_CSD__2[[#This Row],[Benjamini]],1,0)</f>
        <v>0</v>
      </c>
    </row>
    <row r="1726" spans="1:14" x14ac:dyDescent="0.35">
      <c r="A1726" s="1" t="s">
        <v>665</v>
      </c>
      <c r="B1726" s="1" t="s">
        <v>737</v>
      </c>
      <c r="C1726" s="1">
        <v>-0.203951650791</v>
      </c>
      <c r="D1726" s="1">
        <v>0.215367701493</v>
      </c>
      <c r="E1726" s="1" t="s">
        <v>32</v>
      </c>
      <c r="F1726" s="1">
        <v>-0.203951650791</v>
      </c>
      <c r="G1726" s="1">
        <f>ABS(arithmetic_underlying_cor_CSD__2[[#This Row],[rho_BP]])*SQRT(139-2)/SQRT(1-ABS(arithmetic_underlying_cor_CSD__2[[#This Row],[rho_BP]])^2)</f>
        <v>2.4384466718351727</v>
      </c>
      <c r="H1726" s="1">
        <f>ABS(arithmetic_underlying_cor_CSD__2[[#This Row],[rho_ctrl]])*SQRT(201-2)/SQRT(1-ABS(arithmetic_underlying_cor_CSD__2[[#This Row],[rho_ctrl]])^2)</f>
        <v>3.1111444456866697</v>
      </c>
      <c r="I1726" s="1">
        <f xml:space="preserve"> _xlfn.T.DIST.2T(arithmetic_underlying_cor_CSD__2[[#This Row],[t1]],139-2)</f>
        <v>1.6030953661240386E-2</v>
      </c>
      <c r="J1726" s="1">
        <f xml:space="preserve"> _xlfn.T.DIST.2T(arithmetic_underlying_cor_CSD__2[[#This Row],[t2]],201-2)</f>
        <v>2.1374772173955517E-3</v>
      </c>
      <c r="K1726" s="1">
        <f>arithmetic_underlying_cor_CSD__2[[#This Row],[p1]]*arithmetic_underlying_cor_CSD__2[[#This Row],[p2]]</f>
        <v>3.4265798224025132E-5</v>
      </c>
      <c r="L1726" s="1">
        <v>1725</v>
      </c>
      <c r="M1726" s="1">
        <f>(arithmetic_underlying_cor_CSD__2[[#This Row],[Rank]]/9906756)*0.05</f>
        <v>8.7061799038958875E-6</v>
      </c>
      <c r="N1726" s="1">
        <f>IF(arithmetic_underlying_cor_CSD__2[[#This Row],[p1p2]]&lt;arithmetic_underlying_cor_CSD__2[[#This Row],[Benjamini]],1,0)</f>
        <v>0</v>
      </c>
    </row>
    <row r="1727" spans="1:14" x14ac:dyDescent="0.35">
      <c r="A1727" s="1" t="s">
        <v>737</v>
      </c>
      <c r="B1727" s="1" t="s">
        <v>665</v>
      </c>
      <c r="C1727" s="1">
        <v>-0.203951650791</v>
      </c>
      <c r="D1727" s="1">
        <v>0.215367701493</v>
      </c>
      <c r="E1727" s="1" t="s">
        <v>32</v>
      </c>
      <c r="F1727" s="1">
        <v>-0.203951650791</v>
      </c>
      <c r="G1727" s="1">
        <f>ABS(arithmetic_underlying_cor_CSD__2[[#This Row],[rho_BP]])*SQRT(139-2)/SQRT(1-ABS(arithmetic_underlying_cor_CSD__2[[#This Row],[rho_BP]])^2)</f>
        <v>2.4384466718351727</v>
      </c>
      <c r="H1727" s="1">
        <f>ABS(arithmetic_underlying_cor_CSD__2[[#This Row],[rho_ctrl]])*SQRT(201-2)/SQRT(1-ABS(arithmetic_underlying_cor_CSD__2[[#This Row],[rho_ctrl]])^2)</f>
        <v>3.1111444456866697</v>
      </c>
      <c r="I1727" s="1">
        <f xml:space="preserve"> _xlfn.T.DIST.2T(arithmetic_underlying_cor_CSD__2[[#This Row],[t1]],139-2)</f>
        <v>1.6030953661240386E-2</v>
      </c>
      <c r="J1727" s="1">
        <f xml:space="preserve"> _xlfn.T.DIST.2T(arithmetic_underlying_cor_CSD__2[[#This Row],[t2]],201-2)</f>
        <v>2.1374772173955517E-3</v>
      </c>
      <c r="K1727" s="1">
        <f>arithmetic_underlying_cor_CSD__2[[#This Row],[p1]]*arithmetic_underlying_cor_CSD__2[[#This Row],[p2]]</f>
        <v>3.4265798224025132E-5</v>
      </c>
      <c r="L1727" s="1">
        <v>1726</v>
      </c>
      <c r="M1727" s="1">
        <f>(arithmetic_underlying_cor_CSD__2[[#This Row],[Rank]]/9906756)*0.05</f>
        <v>8.7112269647097388E-6</v>
      </c>
      <c r="N1727" s="1">
        <f>IF(arithmetic_underlying_cor_CSD__2[[#This Row],[p1p2]]&lt;arithmetic_underlying_cor_CSD__2[[#This Row],[Benjamini]],1,0)</f>
        <v>0</v>
      </c>
    </row>
    <row r="1728" spans="1:14" x14ac:dyDescent="0.35">
      <c r="A1728" s="1" t="s">
        <v>200</v>
      </c>
      <c r="B1728" s="1" t="s">
        <v>731</v>
      </c>
      <c r="C1728" s="1">
        <v>0.202185292086</v>
      </c>
      <c r="D1728" s="1">
        <v>-0.216517395522</v>
      </c>
      <c r="E1728" s="1" t="s">
        <v>32</v>
      </c>
      <c r="F1728" s="1">
        <v>0.202185292086</v>
      </c>
      <c r="G1728" s="1">
        <f>ABS(arithmetic_underlying_cor_CSD__2[[#This Row],[rho_BP]])*SQRT(139-2)/SQRT(1-ABS(arithmetic_underlying_cor_CSD__2[[#This Row],[rho_BP]])^2)</f>
        <v>2.4164238802103406</v>
      </c>
      <c r="H1728" s="1">
        <f>ABS(arithmetic_underlying_cor_CSD__2[[#This Row],[rho_ctrl]])*SQRT(201-2)/SQRT(1-ABS(arithmetic_underlying_cor_CSD__2[[#This Row],[rho_ctrl]])^2)</f>
        <v>3.1285672273547114</v>
      </c>
      <c r="I1728" s="1">
        <f xml:space="preserve"> _xlfn.T.DIST.2T(arithmetic_underlying_cor_CSD__2[[#This Row],[t1]],139-2)</f>
        <v>1.6990665148114096E-2</v>
      </c>
      <c r="J1728" s="1">
        <f xml:space="preserve"> _xlfn.T.DIST.2T(arithmetic_underlying_cor_CSD__2[[#This Row],[t2]],201-2)</f>
        <v>2.0203525717819356E-3</v>
      </c>
      <c r="K1728" s="1">
        <f>arithmetic_underlying_cor_CSD__2[[#This Row],[p1]]*arithmetic_underlying_cor_CSD__2[[#This Row],[p2]]</f>
        <v>3.4327134028278017E-5</v>
      </c>
      <c r="L1728" s="1">
        <v>1727</v>
      </c>
      <c r="M1728" s="1">
        <f>(arithmetic_underlying_cor_CSD__2[[#This Row],[Rank]]/9906756)*0.05</f>
        <v>8.7162740255235934E-6</v>
      </c>
      <c r="N1728" s="1">
        <f>IF(arithmetic_underlying_cor_CSD__2[[#This Row],[p1p2]]&lt;arithmetic_underlying_cor_CSD__2[[#This Row],[Benjamini]],1,0)</f>
        <v>0</v>
      </c>
    </row>
    <row r="1729" spans="1:14" x14ac:dyDescent="0.35">
      <c r="A1729" s="1" t="s">
        <v>731</v>
      </c>
      <c r="B1729" s="1" t="s">
        <v>200</v>
      </c>
      <c r="C1729" s="1">
        <v>0.202185292086</v>
      </c>
      <c r="D1729" s="1">
        <v>-0.216517395522</v>
      </c>
      <c r="E1729" s="1" t="s">
        <v>32</v>
      </c>
      <c r="F1729" s="1">
        <v>0.202185292086</v>
      </c>
      <c r="G1729" s="1">
        <f>ABS(arithmetic_underlying_cor_CSD__2[[#This Row],[rho_BP]])*SQRT(139-2)/SQRT(1-ABS(arithmetic_underlying_cor_CSD__2[[#This Row],[rho_BP]])^2)</f>
        <v>2.4164238802103406</v>
      </c>
      <c r="H1729" s="1">
        <f>ABS(arithmetic_underlying_cor_CSD__2[[#This Row],[rho_ctrl]])*SQRT(201-2)/SQRT(1-ABS(arithmetic_underlying_cor_CSD__2[[#This Row],[rho_ctrl]])^2)</f>
        <v>3.1285672273547114</v>
      </c>
      <c r="I1729" s="1">
        <f xml:space="preserve"> _xlfn.T.DIST.2T(arithmetic_underlying_cor_CSD__2[[#This Row],[t1]],139-2)</f>
        <v>1.6990665148114096E-2</v>
      </c>
      <c r="J1729" s="1">
        <f xml:space="preserve"> _xlfn.T.DIST.2T(arithmetic_underlying_cor_CSD__2[[#This Row],[t2]],201-2)</f>
        <v>2.0203525717819356E-3</v>
      </c>
      <c r="K1729" s="1">
        <f>arithmetic_underlying_cor_CSD__2[[#This Row],[p1]]*arithmetic_underlying_cor_CSD__2[[#This Row],[p2]]</f>
        <v>3.4327134028278017E-5</v>
      </c>
      <c r="L1729" s="1">
        <v>1728</v>
      </c>
      <c r="M1729" s="1">
        <f>(arithmetic_underlying_cor_CSD__2[[#This Row],[Rank]]/9906756)*0.05</f>
        <v>8.7213210863374447E-6</v>
      </c>
      <c r="N1729" s="1">
        <f>IF(arithmetic_underlying_cor_CSD__2[[#This Row],[p1p2]]&lt;arithmetic_underlying_cor_CSD__2[[#This Row],[Benjamini]],1,0)</f>
        <v>0</v>
      </c>
    </row>
    <row r="1730" spans="1:14" x14ac:dyDescent="0.35">
      <c r="A1730" s="1" t="s">
        <v>587</v>
      </c>
      <c r="B1730" s="1" t="s">
        <v>588</v>
      </c>
      <c r="C1730" s="1">
        <v>-0.22295402302199999</v>
      </c>
      <c r="D1730" s="1">
        <v>0.201429340299</v>
      </c>
      <c r="E1730" s="1" t="s">
        <v>32</v>
      </c>
      <c r="F1730" s="1">
        <v>0.201429340299</v>
      </c>
      <c r="G1730" s="1">
        <f>ABS(arithmetic_underlying_cor_CSD__2[[#This Row],[rho_BP]])*SQRT(139-2)/SQRT(1-ABS(arithmetic_underlying_cor_CSD__2[[#This Row],[rho_BP]])^2)</f>
        <v>2.6769926183920436</v>
      </c>
      <c r="H1730" s="1">
        <f>ABS(arithmetic_underlying_cor_CSD__2[[#This Row],[rho_ctrl]])*SQRT(201-2)/SQRT(1-ABS(arithmetic_underlying_cor_CSD__2[[#This Row],[rho_ctrl]])^2)</f>
        <v>2.9009715980126205</v>
      </c>
      <c r="I1730" s="1">
        <f xml:space="preserve"> _xlfn.T.DIST.2T(arithmetic_underlying_cor_CSD__2[[#This Row],[t1]],139-2)</f>
        <v>8.3360808403868409E-3</v>
      </c>
      <c r="J1730" s="1">
        <f xml:space="preserve"> _xlfn.T.DIST.2T(arithmetic_underlying_cor_CSD__2[[#This Row],[t2]],201-2)</f>
        <v>4.1386938329693625E-3</v>
      </c>
      <c r="K1730" s="1">
        <f>arithmetic_underlying_cor_CSD__2[[#This Row],[p1]]*arithmetic_underlying_cor_CSD__2[[#This Row],[p2]]</f>
        <v>3.4500486365243081E-5</v>
      </c>
      <c r="L1730" s="1">
        <v>1729</v>
      </c>
      <c r="M1730" s="1">
        <f>(arithmetic_underlying_cor_CSD__2[[#This Row],[Rank]]/9906756)*0.05</f>
        <v>8.7263681471512976E-6</v>
      </c>
      <c r="N1730" s="1">
        <f>IF(arithmetic_underlying_cor_CSD__2[[#This Row],[p1p2]]&lt;arithmetic_underlying_cor_CSD__2[[#This Row],[Benjamini]],1,0)</f>
        <v>0</v>
      </c>
    </row>
    <row r="1731" spans="1:14" x14ac:dyDescent="0.35">
      <c r="A1731" s="1" t="s">
        <v>588</v>
      </c>
      <c r="B1731" s="1" t="s">
        <v>587</v>
      </c>
      <c r="C1731" s="1">
        <v>-0.22295402302199999</v>
      </c>
      <c r="D1731" s="1">
        <v>0.201429340299</v>
      </c>
      <c r="E1731" s="1" t="s">
        <v>32</v>
      </c>
      <c r="F1731" s="1">
        <v>0.201429340299</v>
      </c>
      <c r="G1731" s="1">
        <f>ABS(arithmetic_underlying_cor_CSD__2[[#This Row],[rho_BP]])*SQRT(139-2)/SQRT(1-ABS(arithmetic_underlying_cor_CSD__2[[#This Row],[rho_BP]])^2)</f>
        <v>2.6769926183920436</v>
      </c>
      <c r="H1731" s="1">
        <f>ABS(arithmetic_underlying_cor_CSD__2[[#This Row],[rho_ctrl]])*SQRT(201-2)/SQRT(1-ABS(arithmetic_underlying_cor_CSD__2[[#This Row],[rho_ctrl]])^2)</f>
        <v>2.9009715980126205</v>
      </c>
      <c r="I1731" s="1">
        <f xml:space="preserve"> _xlfn.T.DIST.2T(arithmetic_underlying_cor_CSD__2[[#This Row],[t1]],139-2)</f>
        <v>8.3360808403868409E-3</v>
      </c>
      <c r="J1731" s="1">
        <f xml:space="preserve"> _xlfn.T.DIST.2T(arithmetic_underlying_cor_CSD__2[[#This Row],[t2]],201-2)</f>
        <v>4.1386938329693625E-3</v>
      </c>
      <c r="K1731" s="1">
        <f>arithmetic_underlying_cor_CSD__2[[#This Row],[p1]]*arithmetic_underlying_cor_CSD__2[[#This Row],[p2]]</f>
        <v>3.4500486365243081E-5</v>
      </c>
      <c r="L1731" s="1">
        <v>1730</v>
      </c>
      <c r="M1731" s="1">
        <f>(arithmetic_underlying_cor_CSD__2[[#This Row],[Rank]]/9906756)*0.05</f>
        <v>8.7314152079651506E-6</v>
      </c>
      <c r="N1731" s="1">
        <f>IF(arithmetic_underlying_cor_CSD__2[[#This Row],[p1p2]]&lt;arithmetic_underlying_cor_CSD__2[[#This Row],[Benjamini]],1,0)</f>
        <v>0</v>
      </c>
    </row>
    <row r="1732" spans="1:14" x14ac:dyDescent="0.35">
      <c r="A1732" s="1" t="s">
        <v>396</v>
      </c>
      <c r="B1732" s="1" t="s">
        <v>277</v>
      </c>
      <c r="C1732" s="1">
        <v>0.203844460432</v>
      </c>
      <c r="D1732" s="1">
        <v>-0.215009701493</v>
      </c>
      <c r="E1732" s="1" t="s">
        <v>32</v>
      </c>
      <c r="F1732" s="1">
        <v>0.203844460432</v>
      </c>
      <c r="G1732" s="1">
        <f>ABS(arithmetic_underlying_cor_CSD__2[[#This Row],[rho_BP]])*SQRT(139-2)/SQRT(1-ABS(arithmetic_underlying_cor_CSD__2[[#This Row],[rho_BP]])^2)</f>
        <v>2.437109527116545</v>
      </c>
      <c r="H1732" s="1">
        <f>ABS(arithmetic_underlying_cor_CSD__2[[#This Row],[rho_ctrl]])*SQRT(201-2)/SQRT(1-ABS(arithmetic_underlying_cor_CSD__2[[#This Row],[rho_ctrl]])^2)</f>
        <v>3.1057219886528777</v>
      </c>
      <c r="I1732" s="1">
        <f xml:space="preserve"> _xlfn.T.DIST.2T(arithmetic_underlying_cor_CSD__2[[#This Row],[t1]],139-2)</f>
        <v>1.608782003717785E-2</v>
      </c>
      <c r="J1732" s="1">
        <f xml:space="preserve"> _xlfn.T.DIST.2T(arithmetic_underlying_cor_CSD__2[[#This Row],[t2]],201-2)</f>
        <v>2.1751902623431511E-3</v>
      </c>
      <c r="K1732" s="1">
        <f>arithmetic_underlying_cor_CSD__2[[#This Row],[p1]]*arithmetic_underlying_cor_CSD__2[[#This Row],[p2]]</f>
        <v>3.4994069487198294E-5</v>
      </c>
      <c r="L1732" s="1">
        <v>1731</v>
      </c>
      <c r="M1732" s="1">
        <f>(arithmetic_underlying_cor_CSD__2[[#This Row],[Rank]]/9906756)*0.05</f>
        <v>8.7364622687790035E-6</v>
      </c>
      <c r="N1732" s="1">
        <f>IF(arithmetic_underlying_cor_CSD__2[[#This Row],[p1p2]]&lt;arithmetic_underlying_cor_CSD__2[[#This Row],[Benjamini]],1,0)</f>
        <v>0</v>
      </c>
    </row>
    <row r="1733" spans="1:14" x14ac:dyDescent="0.35">
      <c r="A1733" s="1" t="s">
        <v>277</v>
      </c>
      <c r="B1733" s="1" t="s">
        <v>396</v>
      </c>
      <c r="C1733" s="1">
        <v>0.203844460432</v>
      </c>
      <c r="D1733" s="1">
        <v>-0.215009701493</v>
      </c>
      <c r="E1733" s="1" t="s">
        <v>32</v>
      </c>
      <c r="F1733" s="1">
        <v>0.203844460432</v>
      </c>
      <c r="G1733" s="1">
        <f>ABS(arithmetic_underlying_cor_CSD__2[[#This Row],[rho_BP]])*SQRT(139-2)/SQRT(1-ABS(arithmetic_underlying_cor_CSD__2[[#This Row],[rho_BP]])^2)</f>
        <v>2.437109527116545</v>
      </c>
      <c r="H1733" s="1">
        <f>ABS(arithmetic_underlying_cor_CSD__2[[#This Row],[rho_ctrl]])*SQRT(201-2)/SQRT(1-ABS(arithmetic_underlying_cor_CSD__2[[#This Row],[rho_ctrl]])^2)</f>
        <v>3.1057219886528777</v>
      </c>
      <c r="I1733" s="1">
        <f xml:space="preserve"> _xlfn.T.DIST.2T(arithmetic_underlying_cor_CSD__2[[#This Row],[t1]],139-2)</f>
        <v>1.608782003717785E-2</v>
      </c>
      <c r="J1733" s="1">
        <f xml:space="preserve"> _xlfn.T.DIST.2T(arithmetic_underlying_cor_CSD__2[[#This Row],[t2]],201-2)</f>
        <v>2.1751902623431511E-3</v>
      </c>
      <c r="K1733" s="1">
        <f>arithmetic_underlying_cor_CSD__2[[#This Row],[p1]]*arithmetic_underlying_cor_CSD__2[[#This Row],[p2]]</f>
        <v>3.4994069487198294E-5</v>
      </c>
      <c r="L1733" s="1">
        <v>1732</v>
      </c>
      <c r="M1733" s="1">
        <f>(arithmetic_underlying_cor_CSD__2[[#This Row],[Rank]]/9906756)*0.05</f>
        <v>8.7415093295928565E-6</v>
      </c>
      <c r="N1733" s="1">
        <f>IF(arithmetic_underlying_cor_CSD__2[[#This Row],[p1p2]]&lt;arithmetic_underlying_cor_CSD__2[[#This Row],[Benjamini]],1,0)</f>
        <v>0</v>
      </c>
    </row>
    <row r="1734" spans="1:14" x14ac:dyDescent="0.35">
      <c r="A1734" s="1" t="s">
        <v>378</v>
      </c>
      <c r="B1734" s="1" t="s">
        <v>379</v>
      </c>
      <c r="C1734" s="1">
        <v>-0.21281676546799999</v>
      </c>
      <c r="D1734" s="1">
        <v>0.20853322885600001</v>
      </c>
      <c r="E1734" s="1" t="s">
        <v>32</v>
      </c>
      <c r="F1734" s="1">
        <v>0.20853322885600001</v>
      </c>
      <c r="G1734" s="1">
        <f>ABS(arithmetic_underlying_cor_CSD__2[[#This Row],[rho_BP]])*SQRT(139-2)/SQRT(1-ABS(arithmetic_underlying_cor_CSD__2[[#This Row],[rho_BP]])^2)</f>
        <v>2.5493567160600934</v>
      </c>
      <c r="H1734" s="1">
        <f>ABS(arithmetic_underlying_cor_CSD__2[[#This Row],[rho_ctrl]])*SQRT(201-2)/SQRT(1-ABS(arithmetic_underlying_cor_CSD__2[[#This Row],[rho_ctrl]])^2)</f>
        <v>3.0078499340655087</v>
      </c>
      <c r="I1734" s="1">
        <f xml:space="preserve"> _xlfn.T.DIST.2T(arithmetic_underlying_cor_CSD__2[[#This Row],[t1]],139-2)</f>
        <v>1.1893170356602532E-2</v>
      </c>
      <c r="J1734" s="1">
        <f xml:space="preserve"> _xlfn.T.DIST.2T(arithmetic_underlying_cor_CSD__2[[#This Row],[t2]],201-2)</f>
        <v>2.9706405612911014E-3</v>
      </c>
      <c r="K1734" s="1">
        <f>arithmetic_underlying_cor_CSD__2[[#This Row],[p1]]*arithmetic_underlying_cor_CSD__2[[#This Row],[p2]]</f>
        <v>3.5330334263668437E-5</v>
      </c>
      <c r="L1734" s="1">
        <v>1733</v>
      </c>
      <c r="M1734" s="1">
        <f>(arithmetic_underlying_cor_CSD__2[[#This Row],[Rank]]/9906756)*0.05</f>
        <v>8.7465563904067078E-6</v>
      </c>
      <c r="N1734" s="1">
        <f>IF(arithmetic_underlying_cor_CSD__2[[#This Row],[p1p2]]&lt;arithmetic_underlying_cor_CSD__2[[#This Row],[Benjamini]],1,0)</f>
        <v>0</v>
      </c>
    </row>
    <row r="1735" spans="1:14" x14ac:dyDescent="0.35">
      <c r="A1735" s="1" t="s">
        <v>379</v>
      </c>
      <c r="B1735" s="1" t="s">
        <v>378</v>
      </c>
      <c r="C1735" s="1">
        <v>-0.21281676546799999</v>
      </c>
      <c r="D1735" s="1">
        <v>0.20853322885600001</v>
      </c>
      <c r="E1735" s="1" t="s">
        <v>32</v>
      </c>
      <c r="F1735" s="1">
        <v>0.20853322885600001</v>
      </c>
      <c r="G1735" s="1">
        <f>ABS(arithmetic_underlying_cor_CSD__2[[#This Row],[rho_BP]])*SQRT(139-2)/SQRT(1-ABS(arithmetic_underlying_cor_CSD__2[[#This Row],[rho_BP]])^2)</f>
        <v>2.5493567160600934</v>
      </c>
      <c r="H1735" s="1">
        <f>ABS(arithmetic_underlying_cor_CSD__2[[#This Row],[rho_ctrl]])*SQRT(201-2)/SQRT(1-ABS(arithmetic_underlying_cor_CSD__2[[#This Row],[rho_ctrl]])^2)</f>
        <v>3.0078499340655087</v>
      </c>
      <c r="I1735" s="1">
        <f xml:space="preserve"> _xlfn.T.DIST.2T(arithmetic_underlying_cor_CSD__2[[#This Row],[t1]],139-2)</f>
        <v>1.1893170356602532E-2</v>
      </c>
      <c r="J1735" s="1">
        <f xml:space="preserve"> _xlfn.T.DIST.2T(arithmetic_underlying_cor_CSD__2[[#This Row],[t2]],201-2)</f>
        <v>2.9706405612911014E-3</v>
      </c>
      <c r="K1735" s="1">
        <f>arithmetic_underlying_cor_CSD__2[[#This Row],[p1]]*arithmetic_underlying_cor_CSD__2[[#This Row],[p2]]</f>
        <v>3.5330334263668437E-5</v>
      </c>
      <c r="L1735" s="1">
        <v>1734</v>
      </c>
      <c r="M1735" s="1">
        <f>(arithmetic_underlying_cor_CSD__2[[#This Row],[Rank]]/9906756)*0.05</f>
        <v>8.7516034512205624E-6</v>
      </c>
      <c r="N1735" s="1">
        <f>IF(arithmetic_underlying_cor_CSD__2[[#This Row],[p1p2]]&lt;arithmetic_underlying_cor_CSD__2[[#This Row],[Benjamini]],1,0)</f>
        <v>0</v>
      </c>
    </row>
    <row r="1736" spans="1:14" x14ac:dyDescent="0.35">
      <c r="A1736" s="1" t="s">
        <v>594</v>
      </c>
      <c r="B1736" s="1" t="s">
        <v>596</v>
      </c>
      <c r="C1736" s="1">
        <v>0.217030853957</v>
      </c>
      <c r="D1736" s="1">
        <v>-0.20531788059700001</v>
      </c>
      <c r="E1736" s="1" t="s">
        <v>32</v>
      </c>
      <c r="F1736" s="1">
        <v>-0.20531788059700001</v>
      </c>
      <c r="G1736" s="1">
        <f>ABS(arithmetic_underlying_cor_CSD__2[[#This Row],[rho_BP]])*SQRT(139-2)/SQRT(1-ABS(arithmetic_underlying_cor_CSD__2[[#This Row],[rho_BP]])^2)</f>
        <v>2.6023076854721618</v>
      </c>
      <c r="H1736" s="1">
        <f>ABS(arithmetic_underlying_cor_CSD__2[[#This Row],[rho_ctrl]])*SQRT(201-2)/SQRT(1-ABS(arithmetic_underlying_cor_CSD__2[[#This Row],[rho_ctrl]])^2)</f>
        <v>2.9594144531635336</v>
      </c>
      <c r="I1736" s="1">
        <f xml:space="preserve"> _xlfn.T.DIST.2T(arithmetic_underlying_cor_CSD__2[[#This Row],[t1]],139-2)</f>
        <v>1.0278565475576309E-2</v>
      </c>
      <c r="J1736" s="1">
        <f xml:space="preserve"> _xlfn.T.DIST.2T(arithmetic_underlying_cor_CSD__2[[#This Row],[t2]],201-2)</f>
        <v>3.4562627860274084E-3</v>
      </c>
      <c r="K1736" s="1">
        <f>arithmetic_underlying_cor_CSD__2[[#This Row],[p1]]*arithmetic_underlying_cor_CSD__2[[#This Row],[p2]]</f>
        <v>3.5525423346980508E-5</v>
      </c>
      <c r="L1736" s="1">
        <v>1735</v>
      </c>
      <c r="M1736" s="1">
        <f>(arithmetic_underlying_cor_CSD__2[[#This Row],[Rank]]/9906756)*0.05</f>
        <v>8.7566505120344137E-6</v>
      </c>
      <c r="N1736" s="1">
        <f>IF(arithmetic_underlying_cor_CSD__2[[#This Row],[p1p2]]&lt;arithmetic_underlying_cor_CSD__2[[#This Row],[Benjamini]],1,0)</f>
        <v>0</v>
      </c>
    </row>
    <row r="1737" spans="1:14" x14ac:dyDescent="0.35">
      <c r="A1737" s="1" t="s">
        <v>596</v>
      </c>
      <c r="B1737" s="1" t="s">
        <v>594</v>
      </c>
      <c r="C1737" s="1">
        <v>0.217030853957</v>
      </c>
      <c r="D1737" s="1">
        <v>-0.20531788059700001</v>
      </c>
      <c r="E1737" s="1" t="s">
        <v>32</v>
      </c>
      <c r="F1737" s="1">
        <v>-0.20531788059700001</v>
      </c>
      <c r="G1737" s="1">
        <f>ABS(arithmetic_underlying_cor_CSD__2[[#This Row],[rho_BP]])*SQRT(139-2)/SQRT(1-ABS(arithmetic_underlying_cor_CSD__2[[#This Row],[rho_BP]])^2)</f>
        <v>2.6023076854721618</v>
      </c>
      <c r="H1737" s="1">
        <f>ABS(arithmetic_underlying_cor_CSD__2[[#This Row],[rho_ctrl]])*SQRT(201-2)/SQRT(1-ABS(arithmetic_underlying_cor_CSD__2[[#This Row],[rho_ctrl]])^2)</f>
        <v>2.9594144531635336</v>
      </c>
      <c r="I1737" s="1">
        <f xml:space="preserve"> _xlfn.T.DIST.2T(arithmetic_underlying_cor_CSD__2[[#This Row],[t1]],139-2)</f>
        <v>1.0278565475576309E-2</v>
      </c>
      <c r="J1737" s="1">
        <f xml:space="preserve"> _xlfn.T.DIST.2T(arithmetic_underlying_cor_CSD__2[[#This Row],[t2]],201-2)</f>
        <v>3.4562627860274084E-3</v>
      </c>
      <c r="K1737" s="1">
        <f>arithmetic_underlying_cor_CSD__2[[#This Row],[p1]]*arithmetic_underlying_cor_CSD__2[[#This Row],[p2]]</f>
        <v>3.5525423346980508E-5</v>
      </c>
      <c r="L1737" s="1">
        <v>1736</v>
      </c>
      <c r="M1737" s="1">
        <f>(arithmetic_underlying_cor_CSD__2[[#This Row],[Rank]]/9906756)*0.05</f>
        <v>8.7616975728482666E-6</v>
      </c>
      <c r="N1737" s="1">
        <f>IF(arithmetic_underlying_cor_CSD__2[[#This Row],[p1p2]]&lt;arithmetic_underlying_cor_CSD__2[[#This Row],[Benjamini]],1,0)</f>
        <v>0</v>
      </c>
    </row>
    <row r="1738" spans="1:14" x14ac:dyDescent="0.35">
      <c r="A1738" s="1" t="s">
        <v>755</v>
      </c>
      <c r="B1738" s="1" t="s">
        <v>756</v>
      </c>
      <c r="C1738" s="1">
        <v>-0.20636685323699999</v>
      </c>
      <c r="D1738" s="1">
        <v>0.21281120398</v>
      </c>
      <c r="E1738" s="1" t="s">
        <v>32</v>
      </c>
      <c r="F1738" s="1">
        <v>-0.20636685323699999</v>
      </c>
      <c r="G1738" s="1">
        <f>ABS(arithmetic_underlying_cor_CSD__2[[#This Row],[rho_BP]])*SQRT(139-2)/SQRT(1-ABS(arithmetic_underlying_cor_CSD__2[[#This Row],[rho_BP]])^2)</f>
        <v>2.468599453484225</v>
      </c>
      <c r="H1738" s="1">
        <f>ABS(arithmetic_underlying_cor_CSD__2[[#This Row],[rho_ctrl]])*SQRT(201-2)/SQRT(1-ABS(arithmetic_underlying_cor_CSD__2[[#This Row],[rho_ctrl]])^2)</f>
        <v>3.0724510656671309</v>
      </c>
      <c r="I1738" s="1">
        <f xml:space="preserve"> _xlfn.T.DIST.2T(arithmetic_underlying_cor_CSD__2[[#This Row],[t1]],139-2)</f>
        <v>1.4795172953390981E-2</v>
      </c>
      <c r="J1738" s="1">
        <f xml:space="preserve"> _xlfn.T.DIST.2T(arithmetic_underlying_cor_CSD__2[[#This Row],[t2]],201-2)</f>
        <v>2.420365717041943E-3</v>
      </c>
      <c r="K1738" s="1">
        <f>arithmetic_underlying_cor_CSD__2[[#This Row],[p1]]*arithmetic_underlying_cor_CSD__2[[#This Row],[p2]]</f>
        <v>3.5809729394093723E-5</v>
      </c>
      <c r="L1738" s="1">
        <v>1737</v>
      </c>
      <c r="M1738" s="1">
        <f>(arithmetic_underlying_cor_CSD__2[[#This Row],[Rank]]/9906756)*0.05</f>
        <v>8.7667446336621196E-6</v>
      </c>
      <c r="N1738" s="1">
        <f>IF(arithmetic_underlying_cor_CSD__2[[#This Row],[p1p2]]&lt;arithmetic_underlying_cor_CSD__2[[#This Row],[Benjamini]],1,0)</f>
        <v>0</v>
      </c>
    </row>
    <row r="1739" spans="1:14" x14ac:dyDescent="0.35">
      <c r="A1739" s="1" t="s">
        <v>756</v>
      </c>
      <c r="B1739" s="1" t="s">
        <v>755</v>
      </c>
      <c r="C1739" s="1">
        <v>-0.20636685323699999</v>
      </c>
      <c r="D1739" s="1">
        <v>0.21281120398</v>
      </c>
      <c r="E1739" s="1" t="s">
        <v>32</v>
      </c>
      <c r="F1739" s="1">
        <v>-0.20636685323699999</v>
      </c>
      <c r="G1739" s="1">
        <f>ABS(arithmetic_underlying_cor_CSD__2[[#This Row],[rho_BP]])*SQRT(139-2)/SQRT(1-ABS(arithmetic_underlying_cor_CSD__2[[#This Row],[rho_BP]])^2)</f>
        <v>2.468599453484225</v>
      </c>
      <c r="H1739" s="1">
        <f>ABS(arithmetic_underlying_cor_CSD__2[[#This Row],[rho_ctrl]])*SQRT(201-2)/SQRT(1-ABS(arithmetic_underlying_cor_CSD__2[[#This Row],[rho_ctrl]])^2)</f>
        <v>3.0724510656671309</v>
      </c>
      <c r="I1739" s="1">
        <f xml:space="preserve"> _xlfn.T.DIST.2T(arithmetic_underlying_cor_CSD__2[[#This Row],[t1]],139-2)</f>
        <v>1.4795172953390981E-2</v>
      </c>
      <c r="J1739" s="1">
        <f xml:space="preserve"> _xlfn.T.DIST.2T(arithmetic_underlying_cor_CSD__2[[#This Row],[t2]],201-2)</f>
        <v>2.420365717041943E-3</v>
      </c>
      <c r="K1739" s="1">
        <f>arithmetic_underlying_cor_CSD__2[[#This Row],[p1]]*arithmetic_underlying_cor_CSD__2[[#This Row],[p2]]</f>
        <v>3.5809729394093723E-5</v>
      </c>
      <c r="L1739" s="1">
        <v>1738</v>
      </c>
      <c r="M1739" s="1">
        <f>(arithmetic_underlying_cor_CSD__2[[#This Row],[Rank]]/9906756)*0.05</f>
        <v>8.7717916944759726E-6</v>
      </c>
      <c r="N1739" s="1">
        <f>IF(arithmetic_underlying_cor_CSD__2[[#This Row],[p1p2]]&lt;arithmetic_underlying_cor_CSD__2[[#This Row],[Benjamini]],1,0)</f>
        <v>0</v>
      </c>
    </row>
    <row r="1740" spans="1:14" x14ac:dyDescent="0.35">
      <c r="A1740" s="1" t="s">
        <v>721</v>
      </c>
      <c r="B1740" s="1" t="s">
        <v>665</v>
      </c>
      <c r="C1740" s="1">
        <v>-0.200740659712</v>
      </c>
      <c r="D1740" s="1">
        <v>0.216429461692</v>
      </c>
      <c r="E1740" s="1" t="s">
        <v>32</v>
      </c>
      <c r="F1740" s="1">
        <v>-0.200740659712</v>
      </c>
      <c r="G1740" s="1">
        <f>ABS(arithmetic_underlying_cor_CSD__2[[#This Row],[rho_BP]])*SQRT(139-2)/SQRT(1-ABS(arithmetic_underlying_cor_CSD__2[[#This Row],[rho_BP]])^2)</f>
        <v>2.3984306309609655</v>
      </c>
      <c r="H1740" s="1">
        <f>ABS(arithmetic_underlying_cor_CSD__2[[#This Row],[rho_ctrl]])*SQRT(201-2)/SQRT(1-ABS(arithmetic_underlying_cor_CSD__2[[#This Row],[rho_ctrl]])^2)</f>
        <v>3.1272341725825163</v>
      </c>
      <c r="I1740" s="1">
        <f xml:space="preserve"> _xlfn.T.DIST.2T(arithmetic_underlying_cor_CSD__2[[#This Row],[t1]],139-2)</f>
        <v>1.781225977336082E-2</v>
      </c>
      <c r="J1740" s="1">
        <f xml:space="preserve"> _xlfn.T.DIST.2T(arithmetic_underlying_cor_CSD__2[[#This Row],[t2]],201-2)</f>
        <v>2.0290999585138398E-3</v>
      </c>
      <c r="K1740" s="1">
        <f>arithmetic_underlying_cor_CSD__2[[#This Row],[p1]]*arithmetic_underlying_cor_CSD__2[[#This Row],[p2]]</f>
        <v>3.6142855567164181E-5</v>
      </c>
      <c r="L1740" s="1">
        <v>1739</v>
      </c>
      <c r="M1740" s="1">
        <f>(arithmetic_underlying_cor_CSD__2[[#This Row],[Rank]]/9906756)*0.05</f>
        <v>8.7768387552898238E-6</v>
      </c>
      <c r="N1740" s="1">
        <f>IF(arithmetic_underlying_cor_CSD__2[[#This Row],[p1p2]]&lt;arithmetic_underlying_cor_CSD__2[[#This Row],[Benjamini]],1,0)</f>
        <v>0</v>
      </c>
    </row>
    <row r="1741" spans="1:14" x14ac:dyDescent="0.35">
      <c r="A1741" s="1" t="s">
        <v>665</v>
      </c>
      <c r="B1741" s="1" t="s">
        <v>721</v>
      </c>
      <c r="C1741" s="1">
        <v>-0.200740659712</v>
      </c>
      <c r="D1741" s="1">
        <v>0.216429461692</v>
      </c>
      <c r="E1741" s="1" t="s">
        <v>32</v>
      </c>
      <c r="F1741" s="1">
        <v>-0.200740659712</v>
      </c>
      <c r="G1741" s="1">
        <f>ABS(arithmetic_underlying_cor_CSD__2[[#This Row],[rho_BP]])*SQRT(139-2)/SQRT(1-ABS(arithmetic_underlying_cor_CSD__2[[#This Row],[rho_BP]])^2)</f>
        <v>2.3984306309609655</v>
      </c>
      <c r="H1741" s="1">
        <f>ABS(arithmetic_underlying_cor_CSD__2[[#This Row],[rho_ctrl]])*SQRT(201-2)/SQRT(1-ABS(arithmetic_underlying_cor_CSD__2[[#This Row],[rho_ctrl]])^2)</f>
        <v>3.1272341725825163</v>
      </c>
      <c r="I1741" s="1">
        <f xml:space="preserve"> _xlfn.T.DIST.2T(arithmetic_underlying_cor_CSD__2[[#This Row],[t1]],139-2)</f>
        <v>1.781225977336082E-2</v>
      </c>
      <c r="J1741" s="1">
        <f xml:space="preserve"> _xlfn.T.DIST.2T(arithmetic_underlying_cor_CSD__2[[#This Row],[t2]],201-2)</f>
        <v>2.0290999585138398E-3</v>
      </c>
      <c r="K1741" s="1">
        <f>arithmetic_underlying_cor_CSD__2[[#This Row],[p1]]*arithmetic_underlying_cor_CSD__2[[#This Row],[p2]]</f>
        <v>3.6142855567164181E-5</v>
      </c>
      <c r="L1741" s="1">
        <v>1740</v>
      </c>
      <c r="M1741" s="1">
        <f>(arithmetic_underlying_cor_CSD__2[[#This Row],[Rank]]/9906756)*0.05</f>
        <v>8.7818858161036768E-6</v>
      </c>
      <c r="N1741" s="1">
        <f>IF(arithmetic_underlying_cor_CSD__2[[#This Row],[p1p2]]&lt;arithmetic_underlying_cor_CSD__2[[#This Row],[Benjamini]],1,0)</f>
        <v>0</v>
      </c>
    </row>
    <row r="1742" spans="1:14" x14ac:dyDescent="0.35">
      <c r="A1742" s="1" t="s">
        <v>232</v>
      </c>
      <c r="B1742" s="1" t="s">
        <v>147</v>
      </c>
      <c r="C1742" s="1">
        <v>0.20288243956800001</v>
      </c>
      <c r="D1742" s="1">
        <v>-0.214264730746</v>
      </c>
      <c r="E1742" s="1" t="s">
        <v>32</v>
      </c>
      <c r="F1742" s="1">
        <v>0.20288243956800001</v>
      </c>
      <c r="G1742" s="1">
        <f>ABS(arithmetic_underlying_cor_CSD__2[[#This Row],[rho_BP]])*SQRT(139-2)/SQRT(1-ABS(arithmetic_underlying_cor_CSD__2[[#This Row],[rho_BP]])^2)</f>
        <v>2.4251128969271352</v>
      </c>
      <c r="H1742" s="1">
        <f>ABS(arithmetic_underlying_cor_CSD__2[[#This Row],[rho_ctrl]])*SQRT(201-2)/SQRT(1-ABS(arithmetic_underlying_cor_CSD__2[[#This Row],[rho_ctrl]])^2)</f>
        <v>3.0944424731547655</v>
      </c>
      <c r="I1742" s="1">
        <f xml:space="preserve"> _xlfn.T.DIST.2T(arithmetic_underlying_cor_CSD__2[[#This Row],[t1]],139-2)</f>
        <v>1.660608758676204E-2</v>
      </c>
      <c r="J1742" s="1">
        <f xml:space="preserve"> _xlfn.T.DIST.2T(arithmetic_underlying_cor_CSD__2[[#This Row],[t2]],201-2)</f>
        <v>2.2556155158706633E-3</v>
      </c>
      <c r="K1742" s="1">
        <f>arithmetic_underlying_cor_CSD__2[[#This Row],[p1]]*arithmetic_underlying_cor_CSD__2[[#This Row],[p2]]</f>
        <v>3.7456948818607675E-5</v>
      </c>
      <c r="L1742" s="1">
        <v>1741</v>
      </c>
      <c r="M1742" s="1">
        <f>(arithmetic_underlying_cor_CSD__2[[#This Row],[Rank]]/9906756)*0.05</f>
        <v>8.7869328769175314E-6</v>
      </c>
      <c r="N1742" s="1">
        <f>IF(arithmetic_underlying_cor_CSD__2[[#This Row],[p1p2]]&lt;arithmetic_underlying_cor_CSD__2[[#This Row],[Benjamini]],1,0)</f>
        <v>0</v>
      </c>
    </row>
    <row r="1743" spans="1:14" x14ac:dyDescent="0.35">
      <c r="A1743" s="1" t="s">
        <v>147</v>
      </c>
      <c r="B1743" s="1" t="s">
        <v>232</v>
      </c>
      <c r="C1743" s="1">
        <v>0.20288243956800001</v>
      </c>
      <c r="D1743" s="1">
        <v>-0.214264730746</v>
      </c>
      <c r="E1743" s="1" t="s">
        <v>32</v>
      </c>
      <c r="F1743" s="1">
        <v>0.20288243956800001</v>
      </c>
      <c r="G1743" s="1">
        <f>ABS(arithmetic_underlying_cor_CSD__2[[#This Row],[rho_BP]])*SQRT(139-2)/SQRT(1-ABS(arithmetic_underlying_cor_CSD__2[[#This Row],[rho_BP]])^2)</f>
        <v>2.4251128969271352</v>
      </c>
      <c r="H1743" s="1">
        <f>ABS(arithmetic_underlying_cor_CSD__2[[#This Row],[rho_ctrl]])*SQRT(201-2)/SQRT(1-ABS(arithmetic_underlying_cor_CSD__2[[#This Row],[rho_ctrl]])^2)</f>
        <v>3.0944424731547655</v>
      </c>
      <c r="I1743" s="1">
        <f xml:space="preserve"> _xlfn.T.DIST.2T(arithmetic_underlying_cor_CSD__2[[#This Row],[t1]],139-2)</f>
        <v>1.660608758676204E-2</v>
      </c>
      <c r="J1743" s="1">
        <f xml:space="preserve"> _xlfn.T.DIST.2T(arithmetic_underlying_cor_CSD__2[[#This Row],[t2]],201-2)</f>
        <v>2.2556155158706633E-3</v>
      </c>
      <c r="K1743" s="1">
        <f>arithmetic_underlying_cor_CSD__2[[#This Row],[p1]]*arithmetic_underlying_cor_CSD__2[[#This Row],[p2]]</f>
        <v>3.7456948818607675E-5</v>
      </c>
      <c r="L1743" s="1">
        <v>1742</v>
      </c>
      <c r="M1743" s="1">
        <f>(arithmetic_underlying_cor_CSD__2[[#This Row],[Rank]]/9906756)*0.05</f>
        <v>8.7919799377313827E-6</v>
      </c>
      <c r="N1743" s="1">
        <f>IF(arithmetic_underlying_cor_CSD__2[[#This Row],[p1p2]]&lt;arithmetic_underlying_cor_CSD__2[[#This Row],[Benjamini]],1,0)</f>
        <v>0</v>
      </c>
    </row>
    <row r="1744" spans="1:14" x14ac:dyDescent="0.35">
      <c r="A1744" s="1" t="s">
        <v>265</v>
      </c>
      <c r="B1744" s="1" t="s">
        <v>266</v>
      </c>
      <c r="C1744" s="1">
        <v>0.21955617841700001</v>
      </c>
      <c r="D1744" s="1">
        <v>-0.20203150059700001</v>
      </c>
      <c r="E1744" s="1" t="s">
        <v>32</v>
      </c>
      <c r="F1744" s="1">
        <v>-0.20203150059700001</v>
      </c>
      <c r="G1744" s="1">
        <f>ABS(arithmetic_underlying_cor_CSD__2[[#This Row],[rho_BP]])*SQRT(139-2)/SQRT(1-ABS(arithmetic_underlying_cor_CSD__2[[#This Row],[rho_BP]])^2)</f>
        <v>2.6341118837779192</v>
      </c>
      <c r="H1744" s="1">
        <f>ABS(arithmetic_underlying_cor_CSD__2[[#This Row],[rho_ctrl]])*SQRT(201-2)/SQRT(1-ABS(arithmetic_underlying_cor_CSD__2[[#This Row],[rho_ctrl]])^2)</f>
        <v>2.9100123328006338</v>
      </c>
      <c r="I1744" s="1">
        <f xml:space="preserve"> _xlfn.T.DIST.2T(arithmetic_underlying_cor_CSD__2[[#This Row],[t1]],139-2)</f>
        <v>9.4063501697419834E-3</v>
      </c>
      <c r="J1744" s="1">
        <f xml:space="preserve"> _xlfn.T.DIST.2T(arithmetic_underlying_cor_CSD__2[[#This Row],[t2]],201-2)</f>
        <v>4.0256436110710269E-3</v>
      </c>
      <c r="K1744" s="1">
        <f>arithmetic_underlying_cor_CSD__2[[#This Row],[p1]]*arithmetic_underlying_cor_CSD__2[[#This Row],[p2]]</f>
        <v>3.7866613464318684E-5</v>
      </c>
      <c r="L1744" s="1">
        <v>1743</v>
      </c>
      <c r="M1744" s="1">
        <f>(arithmetic_underlying_cor_CSD__2[[#This Row],[Rank]]/9906756)*0.05</f>
        <v>8.7970269985452356E-6</v>
      </c>
      <c r="N1744" s="1">
        <f>IF(arithmetic_underlying_cor_CSD__2[[#This Row],[p1p2]]&lt;arithmetic_underlying_cor_CSD__2[[#This Row],[Benjamini]],1,0)</f>
        <v>0</v>
      </c>
    </row>
    <row r="1745" spans="1:14" x14ac:dyDescent="0.35">
      <c r="A1745" s="1" t="s">
        <v>266</v>
      </c>
      <c r="B1745" s="1" t="s">
        <v>265</v>
      </c>
      <c r="C1745" s="1">
        <v>0.21955617841700001</v>
      </c>
      <c r="D1745" s="1">
        <v>-0.20203150059700001</v>
      </c>
      <c r="E1745" s="1" t="s">
        <v>32</v>
      </c>
      <c r="F1745" s="1">
        <v>-0.20203150059700001</v>
      </c>
      <c r="G1745" s="1">
        <f>ABS(arithmetic_underlying_cor_CSD__2[[#This Row],[rho_BP]])*SQRT(139-2)/SQRT(1-ABS(arithmetic_underlying_cor_CSD__2[[#This Row],[rho_BP]])^2)</f>
        <v>2.6341118837779192</v>
      </c>
      <c r="H1745" s="1">
        <f>ABS(arithmetic_underlying_cor_CSD__2[[#This Row],[rho_ctrl]])*SQRT(201-2)/SQRT(1-ABS(arithmetic_underlying_cor_CSD__2[[#This Row],[rho_ctrl]])^2)</f>
        <v>2.9100123328006338</v>
      </c>
      <c r="I1745" s="1">
        <f xml:space="preserve"> _xlfn.T.DIST.2T(arithmetic_underlying_cor_CSD__2[[#This Row],[t1]],139-2)</f>
        <v>9.4063501697419834E-3</v>
      </c>
      <c r="J1745" s="1">
        <f xml:space="preserve"> _xlfn.T.DIST.2T(arithmetic_underlying_cor_CSD__2[[#This Row],[t2]],201-2)</f>
        <v>4.0256436110710269E-3</v>
      </c>
      <c r="K1745" s="1">
        <f>arithmetic_underlying_cor_CSD__2[[#This Row],[p1]]*arithmetic_underlying_cor_CSD__2[[#This Row],[p2]]</f>
        <v>3.7866613464318684E-5</v>
      </c>
      <c r="L1745" s="1">
        <v>1744</v>
      </c>
      <c r="M1745" s="1">
        <f>(arithmetic_underlying_cor_CSD__2[[#This Row],[Rank]]/9906756)*0.05</f>
        <v>8.8020740593590886E-6</v>
      </c>
      <c r="N1745" s="1">
        <f>IF(arithmetic_underlying_cor_CSD__2[[#This Row],[p1p2]]&lt;arithmetic_underlying_cor_CSD__2[[#This Row],[Benjamini]],1,0)</f>
        <v>0</v>
      </c>
    </row>
    <row r="1746" spans="1:14" x14ac:dyDescent="0.35">
      <c r="A1746" s="1" t="s">
        <v>153</v>
      </c>
      <c r="B1746" s="1" t="s">
        <v>154</v>
      </c>
      <c r="C1746" s="1">
        <v>-0.204447352518</v>
      </c>
      <c r="D1746" s="1">
        <v>0.21267826666699999</v>
      </c>
      <c r="E1746" s="1" t="s">
        <v>32</v>
      </c>
      <c r="F1746" s="1">
        <v>-0.204447352518</v>
      </c>
      <c r="G1746" s="1">
        <f>ABS(arithmetic_underlying_cor_CSD__2[[#This Row],[rho_BP]])*SQRT(139-2)/SQRT(1-ABS(arithmetic_underlying_cor_CSD__2[[#This Row],[rho_BP]])^2)</f>
        <v>2.4446314874626784</v>
      </c>
      <c r="H1746" s="1">
        <f>ABS(arithmetic_underlying_cor_CSD__2[[#This Row],[rho_ctrl]])*SQRT(201-2)/SQRT(1-ABS(arithmetic_underlying_cor_CSD__2[[#This Row],[rho_ctrl]])^2)</f>
        <v>3.0704408346097614</v>
      </c>
      <c r="I1746" s="1">
        <f xml:space="preserve"> _xlfn.T.DIST.2T(arithmetic_underlying_cor_CSD__2[[#This Row],[t1]],139-2)</f>
        <v>1.5770242187959218E-2</v>
      </c>
      <c r="J1746" s="1">
        <f xml:space="preserve"> _xlfn.T.DIST.2T(arithmetic_underlying_cor_CSD__2[[#This Row],[t2]],201-2)</f>
        <v>2.4359662037405799E-3</v>
      </c>
      <c r="K1746" s="1">
        <f>arithmetic_underlying_cor_CSD__2[[#This Row],[p1]]*arithmetic_underlying_cor_CSD__2[[#This Row],[p2]]</f>
        <v>3.8415776994672552E-5</v>
      </c>
      <c r="L1746" s="1">
        <v>1745</v>
      </c>
      <c r="M1746" s="1">
        <f>(arithmetic_underlying_cor_CSD__2[[#This Row],[Rank]]/9906756)*0.05</f>
        <v>8.8071211201729416E-6</v>
      </c>
      <c r="N1746" s="1">
        <f>IF(arithmetic_underlying_cor_CSD__2[[#This Row],[p1p2]]&lt;arithmetic_underlying_cor_CSD__2[[#This Row],[Benjamini]],1,0)</f>
        <v>0</v>
      </c>
    </row>
    <row r="1747" spans="1:14" x14ac:dyDescent="0.35">
      <c r="A1747" s="1" t="s">
        <v>154</v>
      </c>
      <c r="B1747" s="1" t="s">
        <v>153</v>
      </c>
      <c r="C1747" s="1">
        <v>-0.204447352518</v>
      </c>
      <c r="D1747" s="1">
        <v>0.21267826666699999</v>
      </c>
      <c r="E1747" s="1" t="s">
        <v>32</v>
      </c>
      <c r="F1747" s="1">
        <v>-0.204447352518</v>
      </c>
      <c r="G1747" s="1">
        <f>ABS(arithmetic_underlying_cor_CSD__2[[#This Row],[rho_BP]])*SQRT(139-2)/SQRT(1-ABS(arithmetic_underlying_cor_CSD__2[[#This Row],[rho_BP]])^2)</f>
        <v>2.4446314874626784</v>
      </c>
      <c r="H1747" s="1">
        <f>ABS(arithmetic_underlying_cor_CSD__2[[#This Row],[rho_ctrl]])*SQRT(201-2)/SQRT(1-ABS(arithmetic_underlying_cor_CSD__2[[#This Row],[rho_ctrl]])^2)</f>
        <v>3.0704408346097614</v>
      </c>
      <c r="I1747" s="1">
        <f xml:space="preserve"> _xlfn.T.DIST.2T(arithmetic_underlying_cor_CSD__2[[#This Row],[t1]],139-2)</f>
        <v>1.5770242187959218E-2</v>
      </c>
      <c r="J1747" s="1">
        <f xml:space="preserve"> _xlfn.T.DIST.2T(arithmetic_underlying_cor_CSD__2[[#This Row],[t2]],201-2)</f>
        <v>2.4359662037405799E-3</v>
      </c>
      <c r="K1747" s="1">
        <f>arithmetic_underlying_cor_CSD__2[[#This Row],[p1]]*arithmetic_underlying_cor_CSD__2[[#This Row],[p2]]</f>
        <v>3.8415776994672552E-5</v>
      </c>
      <c r="L1747" s="1">
        <v>1746</v>
      </c>
      <c r="M1747" s="1">
        <f>(arithmetic_underlying_cor_CSD__2[[#This Row],[Rank]]/9906756)*0.05</f>
        <v>8.8121681809867928E-6</v>
      </c>
      <c r="N1747" s="1">
        <f>IF(arithmetic_underlying_cor_CSD__2[[#This Row],[p1p2]]&lt;arithmetic_underlying_cor_CSD__2[[#This Row],[Benjamini]],1,0)</f>
        <v>0</v>
      </c>
    </row>
    <row r="1748" spans="1:14" x14ac:dyDescent="0.35">
      <c r="A1748" s="1" t="s">
        <v>528</v>
      </c>
      <c r="B1748" s="1" t="s">
        <v>529</v>
      </c>
      <c r="C1748" s="1">
        <v>0.203188184173</v>
      </c>
      <c r="D1748" s="1">
        <v>-0.21346654676599999</v>
      </c>
      <c r="E1748" s="1" t="s">
        <v>32</v>
      </c>
      <c r="F1748" s="1">
        <v>0.203188184173</v>
      </c>
      <c r="G1748" s="1">
        <f>ABS(arithmetic_underlying_cor_CSD__2[[#This Row],[rho_BP]])*SQRT(139-2)/SQRT(1-ABS(arithmetic_underlying_cor_CSD__2[[#This Row],[rho_BP]])^2)</f>
        <v>2.4289248093221159</v>
      </c>
      <c r="H1748" s="1">
        <f>ABS(arithmetic_underlying_cor_CSD__2[[#This Row],[rho_ctrl]])*SQRT(201-2)/SQRT(1-ABS(arithmetic_underlying_cor_CSD__2[[#This Row],[rho_ctrl]])^2)</f>
        <v>3.08236354232411</v>
      </c>
      <c r="I1748" s="1">
        <f xml:space="preserve"> _xlfn.T.DIST.2T(arithmetic_underlying_cor_CSD__2[[#This Row],[t1]],139-2)</f>
        <v>1.64398244657138E-2</v>
      </c>
      <c r="J1748" s="1">
        <f xml:space="preserve"> _xlfn.T.DIST.2T(arithmetic_underlying_cor_CSD__2[[#This Row],[t2]],201-2)</f>
        <v>2.3447780705191565E-3</v>
      </c>
      <c r="K1748" s="1">
        <f>arithmetic_underlying_cor_CSD__2[[#This Row],[p1]]*arithmetic_underlying_cor_CSD__2[[#This Row],[p2]]</f>
        <v>3.8547739890390026E-5</v>
      </c>
      <c r="L1748" s="1">
        <v>1747</v>
      </c>
      <c r="M1748" s="1">
        <f>(arithmetic_underlying_cor_CSD__2[[#This Row],[Rank]]/9906756)*0.05</f>
        <v>8.8172152418006458E-6</v>
      </c>
      <c r="N1748" s="1">
        <f>IF(arithmetic_underlying_cor_CSD__2[[#This Row],[p1p2]]&lt;arithmetic_underlying_cor_CSD__2[[#This Row],[Benjamini]],1,0)</f>
        <v>0</v>
      </c>
    </row>
    <row r="1749" spans="1:14" x14ac:dyDescent="0.35">
      <c r="A1749" s="1" t="s">
        <v>529</v>
      </c>
      <c r="B1749" s="1" t="s">
        <v>528</v>
      </c>
      <c r="C1749" s="1">
        <v>0.203188184173</v>
      </c>
      <c r="D1749" s="1">
        <v>-0.21346654676599999</v>
      </c>
      <c r="E1749" s="1" t="s">
        <v>32</v>
      </c>
      <c r="F1749" s="1">
        <v>0.203188184173</v>
      </c>
      <c r="G1749" s="1">
        <f>ABS(arithmetic_underlying_cor_CSD__2[[#This Row],[rho_BP]])*SQRT(139-2)/SQRT(1-ABS(arithmetic_underlying_cor_CSD__2[[#This Row],[rho_BP]])^2)</f>
        <v>2.4289248093221159</v>
      </c>
      <c r="H1749" s="1">
        <f>ABS(arithmetic_underlying_cor_CSD__2[[#This Row],[rho_ctrl]])*SQRT(201-2)/SQRT(1-ABS(arithmetic_underlying_cor_CSD__2[[#This Row],[rho_ctrl]])^2)</f>
        <v>3.08236354232411</v>
      </c>
      <c r="I1749" s="1">
        <f xml:space="preserve"> _xlfn.T.DIST.2T(arithmetic_underlying_cor_CSD__2[[#This Row],[t1]],139-2)</f>
        <v>1.64398244657138E-2</v>
      </c>
      <c r="J1749" s="1">
        <f xml:space="preserve"> _xlfn.T.DIST.2T(arithmetic_underlying_cor_CSD__2[[#This Row],[t2]],201-2)</f>
        <v>2.3447780705191565E-3</v>
      </c>
      <c r="K1749" s="1">
        <f>arithmetic_underlying_cor_CSD__2[[#This Row],[p1]]*arithmetic_underlying_cor_CSD__2[[#This Row],[p2]]</f>
        <v>3.8547739890390026E-5</v>
      </c>
      <c r="L1749" s="1">
        <v>1748</v>
      </c>
      <c r="M1749" s="1">
        <f>(arithmetic_underlying_cor_CSD__2[[#This Row],[Rank]]/9906756)*0.05</f>
        <v>8.8222623026144987E-6</v>
      </c>
      <c r="N1749" s="1">
        <f>IF(arithmetic_underlying_cor_CSD__2[[#This Row],[p1p2]]&lt;arithmetic_underlying_cor_CSD__2[[#This Row],[Benjamini]],1,0)</f>
        <v>0</v>
      </c>
    </row>
    <row r="1750" spans="1:14" x14ac:dyDescent="0.35">
      <c r="A1750" s="1" t="s">
        <v>589</v>
      </c>
      <c r="B1750" s="1" t="s">
        <v>590</v>
      </c>
      <c r="C1750" s="1">
        <v>0.201259395683</v>
      </c>
      <c r="D1750" s="1">
        <v>-0.214384961692</v>
      </c>
      <c r="E1750" s="1" t="s">
        <v>32</v>
      </c>
      <c r="F1750" s="1">
        <v>0.201259395683</v>
      </c>
      <c r="G1750" s="1">
        <f>ABS(arithmetic_underlying_cor_CSD__2[[#This Row],[rho_BP]])*SQRT(139-2)/SQRT(1-ABS(arithmetic_underlying_cor_CSD__2[[#This Row],[rho_BP]])^2)</f>
        <v>2.4048897307482351</v>
      </c>
      <c r="H1750" s="1">
        <f>ABS(arithmetic_underlying_cor_CSD__2[[#This Row],[rho_ctrl]])*SQRT(201-2)/SQRT(1-ABS(arithmetic_underlying_cor_CSD__2[[#This Row],[rho_ctrl]])^2)</f>
        <v>3.0962624922849291</v>
      </c>
      <c r="I1750" s="1">
        <f xml:space="preserve"> _xlfn.T.DIST.2T(arithmetic_underlying_cor_CSD__2[[#This Row],[t1]],139-2)</f>
        <v>1.7513365480545537E-2</v>
      </c>
      <c r="J1750" s="1">
        <f xml:space="preserve"> _xlfn.T.DIST.2T(arithmetic_underlying_cor_CSD__2[[#This Row],[t2]],201-2)</f>
        <v>2.242455363664627E-3</v>
      </c>
      <c r="K1750" s="1">
        <f>arithmetic_underlying_cor_CSD__2[[#This Row],[p1]]*arithmetic_underlying_cor_CSD__2[[#This Row],[p2]]</f>
        <v>3.9272940357668265E-5</v>
      </c>
      <c r="L1750" s="1">
        <v>1749</v>
      </c>
      <c r="M1750" s="1">
        <f>(arithmetic_underlying_cor_CSD__2[[#This Row],[Rank]]/9906756)*0.05</f>
        <v>8.8273093634283517E-6</v>
      </c>
      <c r="N1750" s="1">
        <f>IF(arithmetic_underlying_cor_CSD__2[[#This Row],[p1p2]]&lt;arithmetic_underlying_cor_CSD__2[[#This Row],[Benjamini]],1,0)</f>
        <v>0</v>
      </c>
    </row>
    <row r="1751" spans="1:14" x14ac:dyDescent="0.35">
      <c r="A1751" s="1" t="s">
        <v>590</v>
      </c>
      <c r="B1751" s="1" t="s">
        <v>589</v>
      </c>
      <c r="C1751" s="1">
        <v>0.201259395683</v>
      </c>
      <c r="D1751" s="1">
        <v>-0.214384961692</v>
      </c>
      <c r="E1751" s="1" t="s">
        <v>32</v>
      </c>
      <c r="F1751" s="1">
        <v>0.201259395683</v>
      </c>
      <c r="G1751" s="1">
        <f>ABS(arithmetic_underlying_cor_CSD__2[[#This Row],[rho_BP]])*SQRT(139-2)/SQRT(1-ABS(arithmetic_underlying_cor_CSD__2[[#This Row],[rho_BP]])^2)</f>
        <v>2.4048897307482351</v>
      </c>
      <c r="H1751" s="1">
        <f>ABS(arithmetic_underlying_cor_CSD__2[[#This Row],[rho_ctrl]])*SQRT(201-2)/SQRT(1-ABS(arithmetic_underlying_cor_CSD__2[[#This Row],[rho_ctrl]])^2)</f>
        <v>3.0962624922849291</v>
      </c>
      <c r="I1751" s="1">
        <f xml:space="preserve"> _xlfn.T.DIST.2T(arithmetic_underlying_cor_CSD__2[[#This Row],[t1]],139-2)</f>
        <v>1.7513365480545537E-2</v>
      </c>
      <c r="J1751" s="1">
        <f xml:space="preserve"> _xlfn.T.DIST.2T(arithmetic_underlying_cor_CSD__2[[#This Row],[t2]],201-2)</f>
        <v>2.242455363664627E-3</v>
      </c>
      <c r="K1751" s="1">
        <f>arithmetic_underlying_cor_CSD__2[[#This Row],[p1]]*arithmetic_underlying_cor_CSD__2[[#This Row],[p2]]</f>
        <v>3.9272940357668265E-5</v>
      </c>
      <c r="L1751" s="1">
        <v>1750</v>
      </c>
      <c r="M1751" s="1">
        <f>(arithmetic_underlying_cor_CSD__2[[#This Row],[Rank]]/9906756)*0.05</f>
        <v>8.8323564242422047E-6</v>
      </c>
      <c r="N1751" s="1">
        <f>IF(arithmetic_underlying_cor_CSD__2[[#This Row],[p1p2]]&lt;arithmetic_underlying_cor_CSD__2[[#This Row],[Benjamini]],1,0)</f>
        <v>0</v>
      </c>
    </row>
    <row r="1752" spans="1:14" x14ac:dyDescent="0.35">
      <c r="A1752" s="1" t="s">
        <v>364</v>
      </c>
      <c r="B1752" s="1" t="s">
        <v>365</v>
      </c>
      <c r="C1752" s="1">
        <v>-0.20639540287800001</v>
      </c>
      <c r="D1752" s="1">
        <v>0.21049193781100001</v>
      </c>
      <c r="E1752" s="1" t="s">
        <v>32</v>
      </c>
      <c r="F1752" s="1">
        <v>-0.20639540287800001</v>
      </c>
      <c r="G1752" s="1">
        <f>ABS(arithmetic_underlying_cor_CSD__2[[#This Row],[rho_BP]])*SQRT(139-2)/SQRT(1-ABS(arithmetic_underlying_cor_CSD__2[[#This Row],[rho_BP]])^2)</f>
        <v>2.4689561641976989</v>
      </c>
      <c r="H1752" s="1">
        <f>ABS(arithmetic_underlying_cor_CSD__2[[#This Row],[rho_ctrl]])*SQRT(201-2)/SQRT(1-ABS(arithmetic_underlying_cor_CSD__2[[#This Row],[rho_ctrl]])^2)</f>
        <v>3.0374054596594315</v>
      </c>
      <c r="I1752" s="1">
        <f xml:space="preserve"> _xlfn.T.DIST.2T(arithmetic_underlying_cor_CSD__2[[#This Row],[t1]],139-2)</f>
        <v>1.4781076050882146E-2</v>
      </c>
      <c r="J1752" s="1">
        <f xml:space="preserve"> _xlfn.T.DIST.2T(arithmetic_underlying_cor_CSD__2[[#This Row],[t2]],201-2)</f>
        <v>2.7059845069700105E-3</v>
      </c>
      <c r="K1752" s="1">
        <f>arithmetic_underlying_cor_CSD__2[[#This Row],[p1]]*arithmetic_underlying_cor_CSD__2[[#This Row],[p2]]</f>
        <v>3.9997362790032557E-5</v>
      </c>
      <c r="L1752" s="1">
        <v>1751</v>
      </c>
      <c r="M1752" s="1">
        <f>(arithmetic_underlying_cor_CSD__2[[#This Row],[Rank]]/9906756)*0.05</f>
        <v>8.8374034850560576E-6</v>
      </c>
      <c r="N1752" s="1">
        <f>IF(arithmetic_underlying_cor_CSD__2[[#This Row],[p1p2]]&lt;arithmetic_underlying_cor_CSD__2[[#This Row],[Benjamini]],1,0)</f>
        <v>0</v>
      </c>
    </row>
    <row r="1753" spans="1:14" x14ac:dyDescent="0.35">
      <c r="A1753" s="1" t="s">
        <v>365</v>
      </c>
      <c r="B1753" s="1" t="s">
        <v>364</v>
      </c>
      <c r="C1753" s="1">
        <v>-0.20639540287800001</v>
      </c>
      <c r="D1753" s="1">
        <v>0.21049193781100001</v>
      </c>
      <c r="E1753" s="1" t="s">
        <v>32</v>
      </c>
      <c r="F1753" s="1">
        <v>-0.20639540287800001</v>
      </c>
      <c r="G1753" s="1">
        <f>ABS(arithmetic_underlying_cor_CSD__2[[#This Row],[rho_BP]])*SQRT(139-2)/SQRT(1-ABS(arithmetic_underlying_cor_CSD__2[[#This Row],[rho_BP]])^2)</f>
        <v>2.4689561641976989</v>
      </c>
      <c r="H1753" s="1">
        <f>ABS(arithmetic_underlying_cor_CSD__2[[#This Row],[rho_ctrl]])*SQRT(201-2)/SQRT(1-ABS(arithmetic_underlying_cor_CSD__2[[#This Row],[rho_ctrl]])^2)</f>
        <v>3.0374054596594315</v>
      </c>
      <c r="I1753" s="1">
        <f xml:space="preserve"> _xlfn.T.DIST.2T(arithmetic_underlying_cor_CSD__2[[#This Row],[t1]],139-2)</f>
        <v>1.4781076050882146E-2</v>
      </c>
      <c r="J1753" s="1">
        <f xml:space="preserve"> _xlfn.T.DIST.2T(arithmetic_underlying_cor_CSD__2[[#This Row],[t2]],201-2)</f>
        <v>2.7059845069700105E-3</v>
      </c>
      <c r="K1753" s="1">
        <f>arithmetic_underlying_cor_CSD__2[[#This Row],[p1]]*arithmetic_underlying_cor_CSD__2[[#This Row],[p2]]</f>
        <v>3.9997362790032557E-5</v>
      </c>
      <c r="L1753" s="1">
        <v>1752</v>
      </c>
      <c r="M1753" s="1">
        <f>(arithmetic_underlying_cor_CSD__2[[#This Row],[Rank]]/9906756)*0.05</f>
        <v>8.8424505458699106E-6</v>
      </c>
      <c r="N1753" s="1">
        <f>IF(arithmetic_underlying_cor_CSD__2[[#This Row],[p1p2]]&lt;arithmetic_underlying_cor_CSD__2[[#This Row],[Benjamini]],1,0)</f>
        <v>0</v>
      </c>
    </row>
    <row r="1754" spans="1:14" x14ac:dyDescent="0.35">
      <c r="A1754" s="1" t="s">
        <v>360</v>
      </c>
      <c r="B1754" s="1" t="s">
        <v>74</v>
      </c>
      <c r="C1754" s="1">
        <v>0.21682230935300001</v>
      </c>
      <c r="D1754" s="1">
        <v>-0.20275449801000001</v>
      </c>
      <c r="E1754" s="1" t="s">
        <v>32</v>
      </c>
      <c r="F1754" s="1">
        <v>-0.20275449801000001</v>
      </c>
      <c r="G1754" s="1">
        <f>ABS(arithmetic_underlying_cor_CSD__2[[#This Row],[rho_BP]])*SQRT(139-2)/SQRT(1-ABS(arithmetic_underlying_cor_CSD__2[[#This Row],[rho_BP]])^2)</f>
        <v>2.5996837149343004</v>
      </c>
      <c r="H1754" s="1">
        <f>ABS(arithmetic_underlying_cor_CSD__2[[#This Row],[rho_ctrl]])*SQRT(201-2)/SQRT(1-ABS(arithmetic_underlying_cor_CSD__2[[#This Row],[rho_ctrl]])^2)</f>
        <v>2.9208718426408442</v>
      </c>
      <c r="I1754" s="1">
        <f xml:space="preserve"> _xlfn.T.DIST.2T(arithmetic_underlying_cor_CSD__2[[#This Row],[t1]],139-2)</f>
        <v>1.0353679398422178E-2</v>
      </c>
      <c r="J1754" s="1">
        <f xml:space="preserve"> _xlfn.T.DIST.2T(arithmetic_underlying_cor_CSD__2[[#This Row],[t2]],201-2)</f>
        <v>3.8935874974223733E-3</v>
      </c>
      <c r="K1754" s="1">
        <f>arithmetic_underlying_cor_CSD__2[[#This Row],[p1]]*arithmetic_underlying_cor_CSD__2[[#This Row],[p2]]</f>
        <v>4.0312956658016195E-5</v>
      </c>
      <c r="L1754" s="1">
        <v>1753</v>
      </c>
      <c r="M1754" s="1">
        <f>(arithmetic_underlying_cor_CSD__2[[#This Row],[Rank]]/9906756)*0.05</f>
        <v>8.8474976066837618E-6</v>
      </c>
      <c r="N1754" s="1">
        <f>IF(arithmetic_underlying_cor_CSD__2[[#This Row],[p1p2]]&lt;arithmetic_underlying_cor_CSD__2[[#This Row],[Benjamini]],1,0)</f>
        <v>0</v>
      </c>
    </row>
    <row r="1755" spans="1:14" x14ac:dyDescent="0.35">
      <c r="A1755" s="1" t="s">
        <v>74</v>
      </c>
      <c r="B1755" s="1" t="s">
        <v>360</v>
      </c>
      <c r="C1755" s="1">
        <v>0.21682230935300001</v>
      </c>
      <c r="D1755" s="1">
        <v>-0.20275449801000001</v>
      </c>
      <c r="E1755" s="1" t="s">
        <v>32</v>
      </c>
      <c r="F1755" s="1">
        <v>-0.20275449801000001</v>
      </c>
      <c r="G1755" s="1">
        <f>ABS(arithmetic_underlying_cor_CSD__2[[#This Row],[rho_BP]])*SQRT(139-2)/SQRT(1-ABS(arithmetic_underlying_cor_CSD__2[[#This Row],[rho_BP]])^2)</f>
        <v>2.5996837149343004</v>
      </c>
      <c r="H1755" s="1">
        <f>ABS(arithmetic_underlying_cor_CSD__2[[#This Row],[rho_ctrl]])*SQRT(201-2)/SQRT(1-ABS(arithmetic_underlying_cor_CSD__2[[#This Row],[rho_ctrl]])^2)</f>
        <v>2.9208718426408442</v>
      </c>
      <c r="I1755" s="1">
        <f xml:space="preserve"> _xlfn.T.DIST.2T(arithmetic_underlying_cor_CSD__2[[#This Row],[t1]],139-2)</f>
        <v>1.0353679398422178E-2</v>
      </c>
      <c r="J1755" s="1">
        <f xml:space="preserve"> _xlfn.T.DIST.2T(arithmetic_underlying_cor_CSD__2[[#This Row],[t2]],201-2)</f>
        <v>3.8935874974223733E-3</v>
      </c>
      <c r="K1755" s="1">
        <f>arithmetic_underlying_cor_CSD__2[[#This Row],[p1]]*arithmetic_underlying_cor_CSD__2[[#This Row],[p2]]</f>
        <v>4.0312956658016195E-5</v>
      </c>
      <c r="L1755" s="1">
        <v>1754</v>
      </c>
      <c r="M1755" s="1">
        <f>(arithmetic_underlying_cor_CSD__2[[#This Row],[Rank]]/9906756)*0.05</f>
        <v>8.8525446674976148E-6</v>
      </c>
      <c r="N1755" s="1">
        <f>IF(arithmetic_underlying_cor_CSD__2[[#This Row],[p1p2]]&lt;arithmetic_underlying_cor_CSD__2[[#This Row],[Benjamini]],1,0)</f>
        <v>0</v>
      </c>
    </row>
    <row r="1756" spans="1:14" x14ac:dyDescent="0.35">
      <c r="A1756" s="1" t="s">
        <v>649</v>
      </c>
      <c r="B1756" s="1" t="s">
        <v>709</v>
      </c>
      <c r="C1756" s="1">
        <v>0.204077119424</v>
      </c>
      <c r="D1756" s="1">
        <v>-0.21150628756199999</v>
      </c>
      <c r="E1756" s="1" t="s">
        <v>32</v>
      </c>
      <c r="F1756" s="1">
        <v>0.204077119424</v>
      </c>
      <c r="G1756" s="1">
        <f>ABS(arithmetic_underlying_cor_CSD__2[[#This Row],[rho_BP]])*SQRT(139-2)/SQRT(1-ABS(arithmetic_underlying_cor_CSD__2[[#This Row],[rho_BP]])^2)</f>
        <v>2.4400119448876607</v>
      </c>
      <c r="H1756" s="1">
        <f>ABS(arithmetic_underlying_cor_CSD__2[[#This Row],[rho_ctrl]])*SQRT(201-2)/SQRT(1-ABS(arithmetic_underlying_cor_CSD__2[[#This Row],[rho_ctrl]])^2)</f>
        <v>3.0527262920837059</v>
      </c>
      <c r="I1756" s="1">
        <f xml:space="preserve"> _xlfn.T.DIST.2T(arithmetic_underlying_cor_CSD__2[[#This Row],[t1]],139-2)</f>
        <v>1.5964612417260167E-2</v>
      </c>
      <c r="J1756" s="1">
        <f xml:space="preserve"> _xlfn.T.DIST.2T(arithmetic_underlying_cor_CSD__2[[#This Row],[t2]],201-2)</f>
        <v>2.5775033458867096E-3</v>
      </c>
      <c r="K1756" s="1">
        <f>arithmetic_underlying_cor_CSD__2[[#This Row],[p1]]*arithmetic_underlying_cor_CSD__2[[#This Row],[p2]]</f>
        <v>4.1148841921272594E-5</v>
      </c>
      <c r="L1756" s="1">
        <v>1755</v>
      </c>
      <c r="M1756" s="1">
        <f>(arithmetic_underlying_cor_CSD__2[[#This Row],[Rank]]/9906756)*0.05</f>
        <v>8.8575917283114677E-6</v>
      </c>
      <c r="N1756" s="1">
        <f>IF(arithmetic_underlying_cor_CSD__2[[#This Row],[p1p2]]&lt;arithmetic_underlying_cor_CSD__2[[#This Row],[Benjamini]],1,0)</f>
        <v>0</v>
      </c>
    </row>
    <row r="1757" spans="1:14" x14ac:dyDescent="0.35">
      <c r="A1757" s="1" t="s">
        <v>709</v>
      </c>
      <c r="B1757" s="1" t="s">
        <v>649</v>
      </c>
      <c r="C1757" s="1">
        <v>0.204077119424</v>
      </c>
      <c r="D1757" s="1">
        <v>-0.21150628756199999</v>
      </c>
      <c r="E1757" s="1" t="s">
        <v>32</v>
      </c>
      <c r="F1757" s="1">
        <v>0.204077119424</v>
      </c>
      <c r="G1757" s="1">
        <f>ABS(arithmetic_underlying_cor_CSD__2[[#This Row],[rho_BP]])*SQRT(139-2)/SQRT(1-ABS(arithmetic_underlying_cor_CSD__2[[#This Row],[rho_BP]])^2)</f>
        <v>2.4400119448876607</v>
      </c>
      <c r="H1757" s="1">
        <f>ABS(arithmetic_underlying_cor_CSD__2[[#This Row],[rho_ctrl]])*SQRT(201-2)/SQRT(1-ABS(arithmetic_underlying_cor_CSD__2[[#This Row],[rho_ctrl]])^2)</f>
        <v>3.0527262920837059</v>
      </c>
      <c r="I1757" s="1">
        <f xml:space="preserve"> _xlfn.T.DIST.2T(arithmetic_underlying_cor_CSD__2[[#This Row],[t1]],139-2)</f>
        <v>1.5964612417260167E-2</v>
      </c>
      <c r="J1757" s="1">
        <f xml:space="preserve"> _xlfn.T.DIST.2T(arithmetic_underlying_cor_CSD__2[[#This Row],[t2]],201-2)</f>
        <v>2.5775033458867096E-3</v>
      </c>
      <c r="K1757" s="1">
        <f>arithmetic_underlying_cor_CSD__2[[#This Row],[p1]]*arithmetic_underlying_cor_CSD__2[[#This Row],[p2]]</f>
        <v>4.1148841921272594E-5</v>
      </c>
      <c r="L1757" s="1">
        <v>1756</v>
      </c>
      <c r="M1757" s="1">
        <f>(arithmetic_underlying_cor_CSD__2[[#This Row],[Rank]]/9906756)*0.05</f>
        <v>8.8626387891253207E-6</v>
      </c>
      <c r="N1757" s="1">
        <f>IF(arithmetic_underlying_cor_CSD__2[[#This Row],[p1p2]]&lt;arithmetic_underlying_cor_CSD__2[[#This Row],[Benjamini]],1,0)</f>
        <v>0</v>
      </c>
    </row>
    <row r="1758" spans="1:14" x14ac:dyDescent="0.35">
      <c r="A1758" s="1" t="s">
        <v>211</v>
      </c>
      <c r="B1758" s="1" t="s">
        <v>749</v>
      </c>
      <c r="C1758" s="1">
        <v>0.20178502733799999</v>
      </c>
      <c r="D1758" s="1">
        <v>-0.21293876865700001</v>
      </c>
      <c r="E1758" s="1" t="s">
        <v>32</v>
      </c>
      <c r="F1758" s="1">
        <v>0.20178502733799999</v>
      </c>
      <c r="G1758" s="1">
        <f>ABS(arithmetic_underlying_cor_CSD__2[[#This Row],[rho_BP]])*SQRT(139-2)/SQRT(1-ABS(arithmetic_underlying_cor_CSD__2[[#This Row],[rho_BP]])^2)</f>
        <v>2.4114368439368969</v>
      </c>
      <c r="H1758" s="1">
        <f>ABS(arithmetic_underlying_cor_CSD__2[[#This Row],[rho_ctrl]])*SQRT(201-2)/SQRT(1-ABS(arithmetic_underlying_cor_CSD__2[[#This Row],[rho_ctrl]])^2)</f>
        <v>3.0743802216450935</v>
      </c>
      <c r="I1758" s="1">
        <f xml:space="preserve"> _xlfn.T.DIST.2T(arithmetic_underlying_cor_CSD__2[[#This Row],[t1]],139-2)</f>
        <v>1.7214943340156465E-2</v>
      </c>
      <c r="J1758" s="1">
        <f xml:space="preserve"> _xlfn.T.DIST.2T(arithmetic_underlying_cor_CSD__2[[#This Row],[t2]],201-2)</f>
        <v>2.405481100660216E-3</v>
      </c>
      <c r="K1758" s="1">
        <f>arithmetic_underlying_cor_CSD__2[[#This Row],[p1]]*arithmetic_underlying_cor_CSD__2[[#This Row],[p2]]</f>
        <v>4.1410220853682827E-5</v>
      </c>
      <c r="L1758" s="1">
        <v>1757</v>
      </c>
      <c r="M1758" s="1">
        <f>(arithmetic_underlying_cor_CSD__2[[#This Row],[Rank]]/9906756)*0.05</f>
        <v>8.867685849939172E-6</v>
      </c>
      <c r="N1758" s="1">
        <f>IF(arithmetic_underlying_cor_CSD__2[[#This Row],[p1p2]]&lt;arithmetic_underlying_cor_CSD__2[[#This Row],[Benjamini]],1,0)</f>
        <v>0</v>
      </c>
    </row>
    <row r="1759" spans="1:14" x14ac:dyDescent="0.35">
      <c r="A1759" s="1" t="s">
        <v>749</v>
      </c>
      <c r="B1759" s="1" t="s">
        <v>211</v>
      </c>
      <c r="C1759" s="1">
        <v>0.20178502733799999</v>
      </c>
      <c r="D1759" s="1">
        <v>-0.21293876865700001</v>
      </c>
      <c r="E1759" s="1" t="s">
        <v>32</v>
      </c>
      <c r="F1759" s="1">
        <v>0.20178502733799999</v>
      </c>
      <c r="G1759" s="1">
        <f>ABS(arithmetic_underlying_cor_CSD__2[[#This Row],[rho_BP]])*SQRT(139-2)/SQRT(1-ABS(arithmetic_underlying_cor_CSD__2[[#This Row],[rho_BP]])^2)</f>
        <v>2.4114368439368969</v>
      </c>
      <c r="H1759" s="1">
        <f>ABS(arithmetic_underlying_cor_CSD__2[[#This Row],[rho_ctrl]])*SQRT(201-2)/SQRT(1-ABS(arithmetic_underlying_cor_CSD__2[[#This Row],[rho_ctrl]])^2)</f>
        <v>3.0743802216450935</v>
      </c>
      <c r="I1759" s="1">
        <f xml:space="preserve"> _xlfn.T.DIST.2T(arithmetic_underlying_cor_CSD__2[[#This Row],[t1]],139-2)</f>
        <v>1.7214943340156465E-2</v>
      </c>
      <c r="J1759" s="1">
        <f xml:space="preserve"> _xlfn.T.DIST.2T(arithmetic_underlying_cor_CSD__2[[#This Row],[t2]],201-2)</f>
        <v>2.405481100660216E-3</v>
      </c>
      <c r="K1759" s="1">
        <f>arithmetic_underlying_cor_CSD__2[[#This Row],[p1]]*arithmetic_underlying_cor_CSD__2[[#This Row],[p2]]</f>
        <v>4.1410220853682827E-5</v>
      </c>
      <c r="L1759" s="1">
        <v>1758</v>
      </c>
      <c r="M1759" s="1">
        <f>(arithmetic_underlying_cor_CSD__2[[#This Row],[Rank]]/9906756)*0.05</f>
        <v>8.8727329107530266E-6</v>
      </c>
      <c r="N1759" s="1">
        <f>IF(arithmetic_underlying_cor_CSD__2[[#This Row],[p1p2]]&lt;arithmetic_underlying_cor_CSD__2[[#This Row],[Benjamini]],1,0)</f>
        <v>0</v>
      </c>
    </row>
    <row r="1760" spans="1:14" x14ac:dyDescent="0.35">
      <c r="A1760" s="1" t="s">
        <v>73</v>
      </c>
      <c r="B1760" s="1" t="s">
        <v>76</v>
      </c>
      <c r="C1760" s="1">
        <v>0.215887294964</v>
      </c>
      <c r="D1760" s="1">
        <v>-0.20265779005000001</v>
      </c>
      <c r="E1760" s="1" t="s">
        <v>32</v>
      </c>
      <c r="F1760" s="1">
        <v>-0.20265779005000001</v>
      </c>
      <c r="G1760" s="1">
        <f>ABS(arithmetic_underlying_cor_CSD__2[[#This Row],[rho_BP]])*SQRT(139-2)/SQRT(1-ABS(arithmetic_underlying_cor_CSD__2[[#This Row],[rho_BP]])^2)</f>
        <v>2.5879236691127869</v>
      </c>
      <c r="H1760" s="1">
        <f>ABS(arithmetic_underlying_cor_CSD__2[[#This Row],[rho_ctrl]])*SQRT(201-2)/SQRT(1-ABS(arithmetic_underlying_cor_CSD__2[[#This Row],[rho_ctrl]])^2)</f>
        <v>2.9194189890852114</v>
      </c>
      <c r="I1760" s="1">
        <f xml:space="preserve"> _xlfn.T.DIST.2T(arithmetic_underlying_cor_CSD__2[[#This Row],[t1]],139-2)</f>
        <v>1.0696424850821989E-2</v>
      </c>
      <c r="J1760" s="1">
        <f xml:space="preserve"> _xlfn.T.DIST.2T(arithmetic_underlying_cor_CSD__2[[#This Row],[t2]],201-2)</f>
        <v>3.9110220681738E-3</v>
      </c>
      <c r="K1760" s="1">
        <f>arithmetic_underlying_cor_CSD__2[[#This Row],[p1]]*arithmetic_underlying_cor_CSD__2[[#This Row],[p2]]</f>
        <v>4.1833953642127442E-5</v>
      </c>
      <c r="L1760" s="1">
        <v>1759</v>
      </c>
      <c r="M1760" s="1">
        <f>(arithmetic_underlying_cor_CSD__2[[#This Row],[Rank]]/9906756)*0.05</f>
        <v>8.8777799715668779E-6</v>
      </c>
      <c r="N1760" s="1">
        <f>IF(arithmetic_underlying_cor_CSD__2[[#This Row],[p1p2]]&lt;arithmetic_underlying_cor_CSD__2[[#This Row],[Benjamini]],1,0)</f>
        <v>0</v>
      </c>
    </row>
    <row r="1761" spans="1:14" x14ac:dyDescent="0.35">
      <c r="A1761" s="1" t="s">
        <v>76</v>
      </c>
      <c r="B1761" s="1" t="s">
        <v>73</v>
      </c>
      <c r="C1761" s="1">
        <v>0.215887294964</v>
      </c>
      <c r="D1761" s="1">
        <v>-0.20265779005000001</v>
      </c>
      <c r="E1761" s="1" t="s">
        <v>32</v>
      </c>
      <c r="F1761" s="1">
        <v>-0.20265779005000001</v>
      </c>
      <c r="G1761" s="1">
        <f>ABS(arithmetic_underlying_cor_CSD__2[[#This Row],[rho_BP]])*SQRT(139-2)/SQRT(1-ABS(arithmetic_underlying_cor_CSD__2[[#This Row],[rho_BP]])^2)</f>
        <v>2.5879236691127869</v>
      </c>
      <c r="H1761" s="1">
        <f>ABS(arithmetic_underlying_cor_CSD__2[[#This Row],[rho_ctrl]])*SQRT(201-2)/SQRT(1-ABS(arithmetic_underlying_cor_CSD__2[[#This Row],[rho_ctrl]])^2)</f>
        <v>2.9194189890852114</v>
      </c>
      <c r="I1761" s="1">
        <f xml:space="preserve"> _xlfn.T.DIST.2T(arithmetic_underlying_cor_CSD__2[[#This Row],[t1]],139-2)</f>
        <v>1.0696424850821989E-2</v>
      </c>
      <c r="J1761" s="1">
        <f xml:space="preserve"> _xlfn.T.DIST.2T(arithmetic_underlying_cor_CSD__2[[#This Row],[t2]],201-2)</f>
        <v>3.9110220681738E-3</v>
      </c>
      <c r="K1761" s="1">
        <f>arithmetic_underlying_cor_CSD__2[[#This Row],[p1]]*arithmetic_underlying_cor_CSD__2[[#This Row],[p2]]</f>
        <v>4.1833953642127442E-5</v>
      </c>
      <c r="L1761" s="1">
        <v>1760</v>
      </c>
      <c r="M1761" s="1">
        <f>(arithmetic_underlying_cor_CSD__2[[#This Row],[Rank]]/9906756)*0.05</f>
        <v>8.8828270323807308E-6</v>
      </c>
      <c r="N1761" s="1">
        <f>IF(arithmetic_underlying_cor_CSD__2[[#This Row],[p1p2]]&lt;arithmetic_underlying_cor_CSD__2[[#This Row],[Benjamini]],1,0)</f>
        <v>0</v>
      </c>
    </row>
    <row r="1762" spans="1:14" x14ac:dyDescent="0.35">
      <c r="A1762" s="1" t="s">
        <v>654</v>
      </c>
      <c r="B1762" s="1" t="s">
        <v>655</v>
      </c>
      <c r="C1762" s="1">
        <v>-0.21799359654700001</v>
      </c>
      <c r="D1762" s="1">
        <v>0.20077505472599999</v>
      </c>
      <c r="E1762" s="1" t="s">
        <v>32</v>
      </c>
      <c r="F1762" s="1">
        <v>0.20077505472599999</v>
      </c>
      <c r="G1762" s="1">
        <f>ABS(arithmetic_underlying_cor_CSD__2[[#This Row],[rho_BP]])*SQRT(139-2)/SQRT(1-ABS(arithmetic_underlying_cor_CSD__2[[#This Row],[rho_BP]])^2)</f>
        <v>2.6144260551423182</v>
      </c>
      <c r="H1762" s="1">
        <f>ABS(arithmetic_underlying_cor_CSD__2[[#This Row],[rho_ctrl]])*SQRT(201-2)/SQRT(1-ABS(arithmetic_underlying_cor_CSD__2[[#This Row],[rho_ctrl]])^2)</f>
        <v>2.8911521487699212</v>
      </c>
      <c r="I1762" s="1">
        <f xml:space="preserve"> _xlfn.T.DIST.2T(arithmetic_underlying_cor_CSD__2[[#This Row],[t1]],139-2)</f>
        <v>9.9379875118245174E-3</v>
      </c>
      <c r="J1762" s="1">
        <f xml:space="preserve"> _xlfn.T.DIST.2T(arithmetic_underlying_cor_CSD__2[[#This Row],[t2]],201-2)</f>
        <v>4.2647638636172268E-3</v>
      </c>
      <c r="K1762" s="1">
        <f>arithmetic_underlying_cor_CSD__2[[#This Row],[p1]]*arithmetic_underlying_cor_CSD__2[[#This Row],[p2]]</f>
        <v>4.2383170017508478E-5</v>
      </c>
      <c r="L1762" s="1">
        <v>1761</v>
      </c>
      <c r="M1762" s="1">
        <f>(arithmetic_underlying_cor_CSD__2[[#This Row],[Rank]]/9906756)*0.05</f>
        <v>8.8878740931945838E-6</v>
      </c>
      <c r="N1762" s="1">
        <f>IF(arithmetic_underlying_cor_CSD__2[[#This Row],[p1p2]]&lt;arithmetic_underlying_cor_CSD__2[[#This Row],[Benjamini]],1,0)</f>
        <v>0</v>
      </c>
    </row>
    <row r="1763" spans="1:14" x14ac:dyDescent="0.35">
      <c r="A1763" s="1" t="s">
        <v>655</v>
      </c>
      <c r="B1763" s="1" t="s">
        <v>654</v>
      </c>
      <c r="C1763" s="1">
        <v>-0.21799359654700001</v>
      </c>
      <c r="D1763" s="1">
        <v>0.20077505472599999</v>
      </c>
      <c r="E1763" s="1" t="s">
        <v>32</v>
      </c>
      <c r="F1763" s="1">
        <v>0.20077505472599999</v>
      </c>
      <c r="G1763" s="1">
        <f>ABS(arithmetic_underlying_cor_CSD__2[[#This Row],[rho_BP]])*SQRT(139-2)/SQRT(1-ABS(arithmetic_underlying_cor_CSD__2[[#This Row],[rho_BP]])^2)</f>
        <v>2.6144260551423182</v>
      </c>
      <c r="H1763" s="1">
        <f>ABS(arithmetic_underlying_cor_CSD__2[[#This Row],[rho_ctrl]])*SQRT(201-2)/SQRT(1-ABS(arithmetic_underlying_cor_CSD__2[[#This Row],[rho_ctrl]])^2)</f>
        <v>2.8911521487699212</v>
      </c>
      <c r="I1763" s="1">
        <f xml:space="preserve"> _xlfn.T.DIST.2T(arithmetic_underlying_cor_CSD__2[[#This Row],[t1]],139-2)</f>
        <v>9.9379875118245174E-3</v>
      </c>
      <c r="J1763" s="1">
        <f xml:space="preserve"> _xlfn.T.DIST.2T(arithmetic_underlying_cor_CSD__2[[#This Row],[t2]],201-2)</f>
        <v>4.2647638636172268E-3</v>
      </c>
      <c r="K1763" s="1">
        <f>arithmetic_underlying_cor_CSD__2[[#This Row],[p1]]*arithmetic_underlying_cor_CSD__2[[#This Row],[p2]]</f>
        <v>4.2383170017508478E-5</v>
      </c>
      <c r="L1763" s="1">
        <v>1762</v>
      </c>
      <c r="M1763" s="1">
        <f>(arithmetic_underlying_cor_CSD__2[[#This Row],[Rank]]/9906756)*0.05</f>
        <v>8.8929211540084368E-6</v>
      </c>
      <c r="N1763" s="1">
        <f>IF(arithmetic_underlying_cor_CSD__2[[#This Row],[p1p2]]&lt;arithmetic_underlying_cor_CSD__2[[#This Row],[Benjamini]],1,0)</f>
        <v>0</v>
      </c>
    </row>
    <row r="1764" spans="1:14" x14ac:dyDescent="0.35">
      <c r="A1764" s="1" t="s">
        <v>754</v>
      </c>
      <c r="B1764" s="1" t="s">
        <v>743</v>
      </c>
      <c r="C1764" s="1">
        <v>-0.204789827338</v>
      </c>
      <c r="D1764" s="1">
        <v>0.21027559353200001</v>
      </c>
      <c r="E1764" s="1" t="s">
        <v>32</v>
      </c>
      <c r="F1764" s="1">
        <v>-0.204789827338</v>
      </c>
      <c r="G1764" s="1">
        <f>ABS(arithmetic_underlying_cor_CSD__2[[#This Row],[rho_BP]])*SQRT(139-2)/SQRT(1-ABS(arithmetic_underlying_cor_CSD__2[[#This Row],[rho_BP]])^2)</f>
        <v>2.4489056540190655</v>
      </c>
      <c r="H1764" s="1">
        <f>ABS(arithmetic_underlying_cor_CSD__2[[#This Row],[rho_ctrl]])*SQRT(201-2)/SQRT(1-ABS(arithmetic_underlying_cor_CSD__2[[#This Row],[rho_ctrl]])^2)</f>
        <v>3.0341391059024359</v>
      </c>
      <c r="I1764" s="1">
        <f xml:space="preserve"> _xlfn.T.DIST.2T(arithmetic_underlying_cor_CSD__2[[#This Row],[t1]],139-2)</f>
        <v>1.5592281020291181E-2</v>
      </c>
      <c r="J1764" s="1">
        <f xml:space="preserve"> _xlfn.T.DIST.2T(arithmetic_underlying_cor_CSD__2[[#This Row],[t2]],201-2)</f>
        <v>2.7341278034364669E-3</v>
      </c>
      <c r="K1764" s="1">
        <f>arithmetic_underlying_cor_CSD__2[[#This Row],[p1]]*arithmetic_underlying_cor_CSD__2[[#This Row],[p2]]</f>
        <v>4.2631289056572839E-5</v>
      </c>
      <c r="L1764" s="1">
        <v>1763</v>
      </c>
      <c r="M1764" s="1">
        <f>(arithmetic_underlying_cor_CSD__2[[#This Row],[Rank]]/9906756)*0.05</f>
        <v>8.8979682148222897E-6</v>
      </c>
      <c r="N1764" s="1">
        <f>IF(arithmetic_underlying_cor_CSD__2[[#This Row],[p1p2]]&lt;arithmetic_underlying_cor_CSD__2[[#This Row],[Benjamini]],1,0)</f>
        <v>0</v>
      </c>
    </row>
    <row r="1765" spans="1:14" x14ac:dyDescent="0.35">
      <c r="A1765" s="1" t="s">
        <v>743</v>
      </c>
      <c r="B1765" s="1" t="s">
        <v>754</v>
      </c>
      <c r="C1765" s="1">
        <v>-0.204789827338</v>
      </c>
      <c r="D1765" s="1">
        <v>0.21027559353200001</v>
      </c>
      <c r="E1765" s="1" t="s">
        <v>32</v>
      </c>
      <c r="F1765" s="1">
        <v>-0.204789827338</v>
      </c>
      <c r="G1765" s="1">
        <f>ABS(arithmetic_underlying_cor_CSD__2[[#This Row],[rho_BP]])*SQRT(139-2)/SQRT(1-ABS(arithmetic_underlying_cor_CSD__2[[#This Row],[rho_BP]])^2)</f>
        <v>2.4489056540190655</v>
      </c>
      <c r="H1765" s="1">
        <f>ABS(arithmetic_underlying_cor_CSD__2[[#This Row],[rho_ctrl]])*SQRT(201-2)/SQRT(1-ABS(arithmetic_underlying_cor_CSD__2[[#This Row],[rho_ctrl]])^2)</f>
        <v>3.0341391059024359</v>
      </c>
      <c r="I1765" s="1">
        <f xml:space="preserve"> _xlfn.T.DIST.2T(arithmetic_underlying_cor_CSD__2[[#This Row],[t1]],139-2)</f>
        <v>1.5592281020291181E-2</v>
      </c>
      <c r="J1765" s="1">
        <f xml:space="preserve"> _xlfn.T.DIST.2T(arithmetic_underlying_cor_CSD__2[[#This Row],[t2]],201-2)</f>
        <v>2.7341278034364669E-3</v>
      </c>
      <c r="K1765" s="1">
        <f>arithmetic_underlying_cor_CSD__2[[#This Row],[p1]]*arithmetic_underlying_cor_CSD__2[[#This Row],[p2]]</f>
        <v>4.2631289056572839E-5</v>
      </c>
      <c r="L1765" s="1">
        <v>1764</v>
      </c>
      <c r="M1765" s="1">
        <f>(arithmetic_underlying_cor_CSD__2[[#This Row],[Rank]]/9906756)*0.05</f>
        <v>8.903015275636141E-6</v>
      </c>
      <c r="N1765" s="1">
        <f>IF(arithmetic_underlying_cor_CSD__2[[#This Row],[p1p2]]&lt;arithmetic_underlying_cor_CSD__2[[#This Row],[Benjamini]],1,0)</f>
        <v>0</v>
      </c>
    </row>
    <row r="1766" spans="1:14" x14ac:dyDescent="0.35">
      <c r="A1766" s="1" t="s">
        <v>114</v>
      </c>
      <c r="B1766" s="1" t="s">
        <v>232</v>
      </c>
      <c r="C1766" s="1">
        <v>-0.21507797841699999</v>
      </c>
      <c r="D1766" s="1">
        <v>0.20281124378099999</v>
      </c>
      <c r="E1766" s="1" t="s">
        <v>32</v>
      </c>
      <c r="F1766" s="1">
        <v>0.20281124378099999</v>
      </c>
      <c r="G1766" s="1">
        <f>ABS(arithmetic_underlying_cor_CSD__2[[#This Row],[rho_BP]])*SQRT(139-2)/SQRT(1-ABS(arithmetic_underlying_cor_CSD__2[[#This Row],[rho_BP]])^2)</f>
        <v>2.5777506052491579</v>
      </c>
      <c r="H1766" s="1">
        <f>ABS(arithmetic_underlying_cor_CSD__2[[#This Row],[rho_ctrl]])*SQRT(201-2)/SQRT(1-ABS(arithmetic_underlying_cor_CSD__2[[#This Row],[rho_ctrl]])^2)</f>
        <v>2.9217243816413965</v>
      </c>
      <c r="I1766" s="1">
        <f xml:space="preserve"> _xlfn.T.DIST.2T(arithmetic_underlying_cor_CSD__2[[#This Row],[t1]],139-2)</f>
        <v>1.1001108751424673E-2</v>
      </c>
      <c r="J1766" s="1">
        <f xml:space="preserve"> _xlfn.T.DIST.2T(arithmetic_underlying_cor_CSD__2[[#This Row],[t2]],201-2)</f>
        <v>3.8833899810088082E-3</v>
      </c>
      <c r="K1766" s="1">
        <f>arithmetic_underlying_cor_CSD__2[[#This Row],[p1]]*arithmetic_underlying_cor_CSD__2[[#This Row],[p2]]</f>
        <v>4.2721595505270895E-5</v>
      </c>
      <c r="L1766" s="1">
        <v>1765</v>
      </c>
      <c r="M1766" s="1">
        <f>(arithmetic_underlying_cor_CSD__2[[#This Row],[Rank]]/9906756)*0.05</f>
        <v>8.9080623364499956E-6</v>
      </c>
      <c r="N1766" s="1">
        <f>IF(arithmetic_underlying_cor_CSD__2[[#This Row],[p1p2]]&lt;arithmetic_underlying_cor_CSD__2[[#This Row],[Benjamini]],1,0)</f>
        <v>0</v>
      </c>
    </row>
    <row r="1767" spans="1:14" x14ac:dyDescent="0.35">
      <c r="A1767" s="1" t="s">
        <v>232</v>
      </c>
      <c r="B1767" s="1" t="s">
        <v>114</v>
      </c>
      <c r="C1767" s="1">
        <v>-0.21507797841699999</v>
      </c>
      <c r="D1767" s="1">
        <v>0.20281124378099999</v>
      </c>
      <c r="E1767" s="1" t="s">
        <v>32</v>
      </c>
      <c r="F1767" s="1">
        <v>0.20281124378099999</v>
      </c>
      <c r="G1767" s="1">
        <f>ABS(arithmetic_underlying_cor_CSD__2[[#This Row],[rho_BP]])*SQRT(139-2)/SQRT(1-ABS(arithmetic_underlying_cor_CSD__2[[#This Row],[rho_BP]])^2)</f>
        <v>2.5777506052491579</v>
      </c>
      <c r="H1767" s="1">
        <f>ABS(arithmetic_underlying_cor_CSD__2[[#This Row],[rho_ctrl]])*SQRT(201-2)/SQRT(1-ABS(arithmetic_underlying_cor_CSD__2[[#This Row],[rho_ctrl]])^2)</f>
        <v>2.9217243816413965</v>
      </c>
      <c r="I1767" s="1">
        <f xml:space="preserve"> _xlfn.T.DIST.2T(arithmetic_underlying_cor_CSD__2[[#This Row],[t1]],139-2)</f>
        <v>1.1001108751424673E-2</v>
      </c>
      <c r="J1767" s="1">
        <f xml:space="preserve"> _xlfn.T.DIST.2T(arithmetic_underlying_cor_CSD__2[[#This Row],[t2]],201-2)</f>
        <v>3.8833899810088082E-3</v>
      </c>
      <c r="K1767" s="1">
        <f>arithmetic_underlying_cor_CSD__2[[#This Row],[p1]]*arithmetic_underlying_cor_CSD__2[[#This Row],[p2]]</f>
        <v>4.2721595505270895E-5</v>
      </c>
      <c r="L1767" s="1">
        <v>1766</v>
      </c>
      <c r="M1767" s="1">
        <f>(arithmetic_underlying_cor_CSD__2[[#This Row],[Rank]]/9906756)*0.05</f>
        <v>8.9131093972638469E-6</v>
      </c>
      <c r="N1767" s="1">
        <f>IF(arithmetic_underlying_cor_CSD__2[[#This Row],[p1p2]]&lt;arithmetic_underlying_cor_CSD__2[[#This Row],[Benjamini]],1,0)</f>
        <v>0</v>
      </c>
    </row>
    <row r="1768" spans="1:14" x14ac:dyDescent="0.35">
      <c r="A1768" s="1" t="s">
        <v>266</v>
      </c>
      <c r="B1768" s="1" t="s">
        <v>322</v>
      </c>
      <c r="C1768" s="1">
        <v>0.20835573021600001</v>
      </c>
      <c r="D1768" s="1">
        <v>-0.20769755721399999</v>
      </c>
      <c r="E1768" s="1" t="s">
        <v>32</v>
      </c>
      <c r="F1768" s="1">
        <v>-0.20769755721399999</v>
      </c>
      <c r="G1768" s="1">
        <f>ABS(arithmetic_underlying_cor_CSD__2[[#This Row],[rho_BP]])*SQRT(139-2)/SQRT(1-ABS(arithmetic_underlying_cor_CSD__2[[#This Row],[rho_BP]])^2)</f>
        <v>2.4934650963215326</v>
      </c>
      <c r="H1768" s="1">
        <f>ABS(arithmetic_underlying_cor_CSD__2[[#This Row],[rho_ctrl]])*SQRT(201-2)/SQRT(1-ABS(arithmetic_underlying_cor_CSD__2[[#This Row],[rho_ctrl]])^2)</f>
        <v>2.9952517841119786</v>
      </c>
      <c r="I1768" s="1">
        <f xml:space="preserve"> _xlfn.T.DIST.2T(arithmetic_underlying_cor_CSD__2[[#This Row],[t1]],139-2)</f>
        <v>1.3840704753466564E-2</v>
      </c>
      <c r="J1768" s="1">
        <f xml:space="preserve"> _xlfn.T.DIST.2T(arithmetic_underlying_cor_CSD__2[[#This Row],[t2]],201-2)</f>
        <v>3.0905224154600297E-3</v>
      </c>
      <c r="K1768" s="1">
        <f>arithmetic_underlying_cor_CSD__2[[#This Row],[p1]]*arithmetic_underlying_cor_CSD__2[[#This Row],[p2]]</f>
        <v>4.2775008286352598E-5</v>
      </c>
      <c r="L1768" s="1">
        <v>1767</v>
      </c>
      <c r="M1768" s="1">
        <f>(arithmetic_underlying_cor_CSD__2[[#This Row],[Rank]]/9906756)*0.05</f>
        <v>8.9181564580776998E-6</v>
      </c>
      <c r="N1768" s="1">
        <f>IF(arithmetic_underlying_cor_CSD__2[[#This Row],[p1p2]]&lt;arithmetic_underlying_cor_CSD__2[[#This Row],[Benjamini]],1,0)</f>
        <v>0</v>
      </c>
    </row>
    <row r="1769" spans="1:14" x14ac:dyDescent="0.35">
      <c r="A1769" s="1" t="s">
        <v>322</v>
      </c>
      <c r="B1769" s="1" t="s">
        <v>266</v>
      </c>
      <c r="C1769" s="1">
        <v>0.20835573021600001</v>
      </c>
      <c r="D1769" s="1">
        <v>-0.20769755721399999</v>
      </c>
      <c r="E1769" s="1" t="s">
        <v>32</v>
      </c>
      <c r="F1769" s="1">
        <v>-0.20769755721399999</v>
      </c>
      <c r="G1769" s="1">
        <f>ABS(arithmetic_underlying_cor_CSD__2[[#This Row],[rho_BP]])*SQRT(139-2)/SQRT(1-ABS(arithmetic_underlying_cor_CSD__2[[#This Row],[rho_BP]])^2)</f>
        <v>2.4934650963215326</v>
      </c>
      <c r="H1769" s="1">
        <f>ABS(arithmetic_underlying_cor_CSD__2[[#This Row],[rho_ctrl]])*SQRT(201-2)/SQRT(1-ABS(arithmetic_underlying_cor_CSD__2[[#This Row],[rho_ctrl]])^2)</f>
        <v>2.9952517841119786</v>
      </c>
      <c r="I1769" s="1">
        <f xml:space="preserve"> _xlfn.T.DIST.2T(arithmetic_underlying_cor_CSD__2[[#This Row],[t1]],139-2)</f>
        <v>1.3840704753466564E-2</v>
      </c>
      <c r="J1769" s="1">
        <f xml:space="preserve"> _xlfn.T.DIST.2T(arithmetic_underlying_cor_CSD__2[[#This Row],[t2]],201-2)</f>
        <v>3.0905224154600297E-3</v>
      </c>
      <c r="K1769" s="1">
        <f>arithmetic_underlying_cor_CSD__2[[#This Row],[p1]]*arithmetic_underlying_cor_CSD__2[[#This Row],[p2]]</f>
        <v>4.2775008286352598E-5</v>
      </c>
      <c r="L1769" s="1">
        <v>1768</v>
      </c>
      <c r="M1769" s="1">
        <f>(arithmetic_underlying_cor_CSD__2[[#This Row],[Rank]]/9906756)*0.05</f>
        <v>8.9232035188915528E-6</v>
      </c>
      <c r="N1769" s="1">
        <f>IF(arithmetic_underlying_cor_CSD__2[[#This Row],[p1p2]]&lt;arithmetic_underlying_cor_CSD__2[[#This Row],[Benjamini]],1,0)</f>
        <v>0</v>
      </c>
    </row>
    <row r="1770" spans="1:14" x14ac:dyDescent="0.35">
      <c r="A1770" s="1" t="s">
        <v>290</v>
      </c>
      <c r="B1770" s="1" t="s">
        <v>208</v>
      </c>
      <c r="C1770" s="1">
        <v>-0.21271877625899999</v>
      </c>
      <c r="D1770" s="1">
        <v>0.20381631741299999</v>
      </c>
      <c r="E1770" s="1" t="s">
        <v>32</v>
      </c>
      <c r="F1770" s="1">
        <v>0.20381631741299999</v>
      </c>
      <c r="G1770" s="1">
        <f>ABS(arithmetic_underlying_cor_CSD__2[[#This Row],[rho_BP]])*SQRT(139-2)/SQRT(1-ABS(arithmetic_underlying_cor_CSD__2[[#This Row],[rho_BP]])^2)</f>
        <v>2.5481272465390483</v>
      </c>
      <c r="H1770" s="1">
        <f>ABS(arithmetic_underlying_cor_CSD__2[[#This Row],[rho_ctrl]])*SQRT(201-2)/SQRT(1-ABS(arithmetic_underlying_cor_CSD__2[[#This Row],[rho_ctrl]])^2)</f>
        <v>2.9368295369185651</v>
      </c>
      <c r="I1770" s="1">
        <f xml:space="preserve"> _xlfn.T.DIST.2T(arithmetic_underlying_cor_CSD__2[[#This Row],[t1]],139-2)</f>
        <v>1.1933222046344826E-2</v>
      </c>
      <c r="J1770" s="1">
        <f xml:space="preserve"> _xlfn.T.DIST.2T(arithmetic_underlying_cor_CSD__2[[#This Row],[t2]],201-2)</f>
        <v>3.7067182915470143E-3</v>
      </c>
      <c r="K1770" s="1">
        <f>arithmetic_underlying_cor_CSD__2[[#This Row],[p1]]*arithmetic_underlying_cor_CSD__2[[#This Row],[p2]]</f>
        <v>4.4233092436278461E-5</v>
      </c>
      <c r="L1770" s="1">
        <v>1769</v>
      </c>
      <c r="M1770" s="1">
        <f>(arithmetic_underlying_cor_CSD__2[[#This Row],[Rank]]/9906756)*0.05</f>
        <v>8.9282505797054058E-6</v>
      </c>
      <c r="N1770" s="1">
        <f>IF(arithmetic_underlying_cor_CSD__2[[#This Row],[p1p2]]&lt;arithmetic_underlying_cor_CSD__2[[#This Row],[Benjamini]],1,0)</f>
        <v>0</v>
      </c>
    </row>
    <row r="1771" spans="1:14" x14ac:dyDescent="0.35">
      <c r="A1771" s="1" t="s">
        <v>208</v>
      </c>
      <c r="B1771" s="1" t="s">
        <v>290</v>
      </c>
      <c r="C1771" s="1">
        <v>-0.21271877625899999</v>
      </c>
      <c r="D1771" s="1">
        <v>0.20381631741299999</v>
      </c>
      <c r="E1771" s="1" t="s">
        <v>32</v>
      </c>
      <c r="F1771" s="1">
        <v>0.20381631741299999</v>
      </c>
      <c r="G1771" s="1">
        <f>ABS(arithmetic_underlying_cor_CSD__2[[#This Row],[rho_BP]])*SQRT(139-2)/SQRT(1-ABS(arithmetic_underlying_cor_CSD__2[[#This Row],[rho_BP]])^2)</f>
        <v>2.5481272465390483</v>
      </c>
      <c r="H1771" s="1">
        <f>ABS(arithmetic_underlying_cor_CSD__2[[#This Row],[rho_ctrl]])*SQRT(201-2)/SQRT(1-ABS(arithmetic_underlying_cor_CSD__2[[#This Row],[rho_ctrl]])^2)</f>
        <v>2.9368295369185651</v>
      </c>
      <c r="I1771" s="1">
        <f xml:space="preserve"> _xlfn.T.DIST.2T(arithmetic_underlying_cor_CSD__2[[#This Row],[t1]],139-2)</f>
        <v>1.1933222046344826E-2</v>
      </c>
      <c r="J1771" s="1">
        <f xml:space="preserve"> _xlfn.T.DIST.2T(arithmetic_underlying_cor_CSD__2[[#This Row],[t2]],201-2)</f>
        <v>3.7067182915470143E-3</v>
      </c>
      <c r="K1771" s="1">
        <f>arithmetic_underlying_cor_CSD__2[[#This Row],[p1]]*arithmetic_underlying_cor_CSD__2[[#This Row],[p2]]</f>
        <v>4.4233092436278461E-5</v>
      </c>
      <c r="L1771" s="1">
        <v>1770</v>
      </c>
      <c r="M1771" s="1">
        <f>(arithmetic_underlying_cor_CSD__2[[#This Row],[Rank]]/9906756)*0.05</f>
        <v>8.9332976405192587E-6</v>
      </c>
      <c r="N1771" s="1">
        <f>IF(arithmetic_underlying_cor_CSD__2[[#This Row],[p1p2]]&lt;arithmetic_underlying_cor_CSD__2[[#This Row],[Benjamini]],1,0)</f>
        <v>0</v>
      </c>
    </row>
    <row r="1772" spans="1:14" x14ac:dyDescent="0.35">
      <c r="A1772" s="1" t="s">
        <v>146</v>
      </c>
      <c r="B1772" s="1" t="s">
        <v>147</v>
      </c>
      <c r="C1772" s="1">
        <v>0.209710798561</v>
      </c>
      <c r="D1772" s="1">
        <v>-0.20587671044799999</v>
      </c>
      <c r="E1772" s="1" t="s">
        <v>32</v>
      </c>
      <c r="F1772" s="1">
        <v>-0.20587671044799999</v>
      </c>
      <c r="G1772" s="1">
        <f>ABS(arithmetic_underlying_cor_CSD__2[[#This Row],[rho_BP]])*SQRT(139-2)/SQRT(1-ABS(arithmetic_underlying_cor_CSD__2[[#This Row],[rho_BP]])^2)</f>
        <v>2.5104251377085118</v>
      </c>
      <c r="H1772" s="1">
        <f>ABS(arithmetic_underlying_cor_CSD__2[[#This Row],[rho_ctrl]])*SQRT(201-2)/SQRT(1-ABS(arithmetic_underlying_cor_CSD__2[[#This Row],[rho_ctrl]])^2)</f>
        <v>2.9678253380268509</v>
      </c>
      <c r="I1772" s="1">
        <f xml:space="preserve"> _xlfn.T.DIST.2T(arithmetic_underlying_cor_CSD__2[[#This Row],[t1]],139-2)</f>
        <v>1.3221613686357662E-2</v>
      </c>
      <c r="J1772" s="1">
        <f xml:space="preserve"> _xlfn.T.DIST.2T(arithmetic_underlying_cor_CSD__2[[#This Row],[t2]],201-2)</f>
        <v>3.3670262130126544E-3</v>
      </c>
      <c r="K1772" s="1">
        <f>arithmetic_underlying_cor_CSD__2[[#This Row],[p1]]*arithmetic_underlying_cor_CSD__2[[#This Row],[p2]]</f>
        <v>4.451751986029312E-5</v>
      </c>
      <c r="L1772" s="1">
        <v>1771</v>
      </c>
      <c r="M1772" s="1">
        <f>(arithmetic_underlying_cor_CSD__2[[#This Row],[Rank]]/9906756)*0.05</f>
        <v>8.93834470133311E-6</v>
      </c>
      <c r="N1772" s="1">
        <f>IF(arithmetic_underlying_cor_CSD__2[[#This Row],[p1p2]]&lt;arithmetic_underlying_cor_CSD__2[[#This Row],[Benjamini]],1,0)</f>
        <v>0</v>
      </c>
    </row>
    <row r="1773" spans="1:14" x14ac:dyDescent="0.35">
      <c r="A1773" s="1" t="s">
        <v>147</v>
      </c>
      <c r="B1773" s="1" t="s">
        <v>146</v>
      </c>
      <c r="C1773" s="1">
        <v>0.209710798561</v>
      </c>
      <c r="D1773" s="1">
        <v>-0.20587671044799999</v>
      </c>
      <c r="E1773" s="1" t="s">
        <v>32</v>
      </c>
      <c r="F1773" s="1">
        <v>-0.20587671044799999</v>
      </c>
      <c r="G1773" s="1">
        <f>ABS(arithmetic_underlying_cor_CSD__2[[#This Row],[rho_BP]])*SQRT(139-2)/SQRT(1-ABS(arithmetic_underlying_cor_CSD__2[[#This Row],[rho_BP]])^2)</f>
        <v>2.5104251377085118</v>
      </c>
      <c r="H1773" s="1">
        <f>ABS(arithmetic_underlying_cor_CSD__2[[#This Row],[rho_ctrl]])*SQRT(201-2)/SQRT(1-ABS(arithmetic_underlying_cor_CSD__2[[#This Row],[rho_ctrl]])^2)</f>
        <v>2.9678253380268509</v>
      </c>
      <c r="I1773" s="1">
        <f xml:space="preserve"> _xlfn.T.DIST.2T(arithmetic_underlying_cor_CSD__2[[#This Row],[t1]],139-2)</f>
        <v>1.3221613686357662E-2</v>
      </c>
      <c r="J1773" s="1">
        <f xml:space="preserve"> _xlfn.T.DIST.2T(arithmetic_underlying_cor_CSD__2[[#This Row],[t2]],201-2)</f>
        <v>3.3670262130126544E-3</v>
      </c>
      <c r="K1773" s="1">
        <f>arithmetic_underlying_cor_CSD__2[[#This Row],[p1]]*arithmetic_underlying_cor_CSD__2[[#This Row],[p2]]</f>
        <v>4.451751986029312E-5</v>
      </c>
      <c r="L1773" s="1">
        <v>1772</v>
      </c>
      <c r="M1773" s="1">
        <f>(arithmetic_underlying_cor_CSD__2[[#This Row],[Rank]]/9906756)*0.05</f>
        <v>8.9433917621469646E-6</v>
      </c>
      <c r="N1773" s="1">
        <f>IF(arithmetic_underlying_cor_CSD__2[[#This Row],[p1p2]]&lt;arithmetic_underlying_cor_CSD__2[[#This Row],[Benjamini]],1,0)</f>
        <v>0</v>
      </c>
    </row>
    <row r="1774" spans="1:14" x14ac:dyDescent="0.35">
      <c r="A1774" s="1" t="s">
        <v>446</v>
      </c>
      <c r="B1774" s="1" t="s">
        <v>447</v>
      </c>
      <c r="C1774" s="1">
        <v>-0.204376955827</v>
      </c>
      <c r="D1774" s="1">
        <v>0.20940188358199999</v>
      </c>
      <c r="E1774" s="1" t="s">
        <v>32</v>
      </c>
      <c r="F1774" s="1">
        <v>-0.204376955827</v>
      </c>
      <c r="G1774" s="1">
        <f>ABS(arithmetic_underlying_cor_CSD__2[[#This Row],[rho_BP]])*SQRT(139-2)/SQRT(1-ABS(arithmetic_underlying_cor_CSD__2[[#This Row],[rho_BP]])^2)</f>
        <v>2.4437530362927404</v>
      </c>
      <c r="H1774" s="1">
        <f>ABS(arithmetic_underlying_cor_CSD__2[[#This Row],[rho_ctrl]])*SQRT(201-2)/SQRT(1-ABS(arithmetic_underlying_cor_CSD__2[[#This Row],[rho_ctrl]])^2)</f>
        <v>3.020952620981197</v>
      </c>
      <c r="I1774" s="1">
        <f xml:space="preserve"> _xlfn.T.DIST.2T(arithmetic_underlying_cor_CSD__2[[#This Row],[t1]],139-2)</f>
        <v>1.5807040748211126E-2</v>
      </c>
      <c r="J1774" s="1">
        <f xml:space="preserve"> _xlfn.T.DIST.2T(arithmetic_underlying_cor_CSD__2[[#This Row],[t2]],201-2)</f>
        <v>2.8505050879072905E-3</v>
      </c>
      <c r="K1774" s="1">
        <f>arithmetic_underlying_cor_CSD__2[[#This Row],[p1]]*arithmetic_underlying_cor_CSD__2[[#This Row],[p2]]</f>
        <v>4.5058050077533681E-5</v>
      </c>
      <c r="L1774" s="1">
        <v>1773</v>
      </c>
      <c r="M1774" s="1">
        <f>(arithmetic_underlying_cor_CSD__2[[#This Row],[Rank]]/9906756)*0.05</f>
        <v>8.9484388229608159E-6</v>
      </c>
      <c r="N1774" s="1">
        <f>IF(arithmetic_underlying_cor_CSD__2[[#This Row],[p1p2]]&lt;arithmetic_underlying_cor_CSD__2[[#This Row],[Benjamini]],1,0)</f>
        <v>0</v>
      </c>
    </row>
    <row r="1775" spans="1:14" x14ac:dyDescent="0.35">
      <c r="A1775" s="1" t="s">
        <v>447</v>
      </c>
      <c r="B1775" s="1" t="s">
        <v>446</v>
      </c>
      <c r="C1775" s="1">
        <v>-0.204376955827</v>
      </c>
      <c r="D1775" s="1">
        <v>0.20940188358199999</v>
      </c>
      <c r="E1775" s="1" t="s">
        <v>32</v>
      </c>
      <c r="F1775" s="1">
        <v>-0.204376955827</v>
      </c>
      <c r="G1775" s="1">
        <f>ABS(arithmetic_underlying_cor_CSD__2[[#This Row],[rho_BP]])*SQRT(139-2)/SQRT(1-ABS(arithmetic_underlying_cor_CSD__2[[#This Row],[rho_BP]])^2)</f>
        <v>2.4437530362927404</v>
      </c>
      <c r="H1775" s="1">
        <f>ABS(arithmetic_underlying_cor_CSD__2[[#This Row],[rho_ctrl]])*SQRT(201-2)/SQRT(1-ABS(arithmetic_underlying_cor_CSD__2[[#This Row],[rho_ctrl]])^2)</f>
        <v>3.020952620981197</v>
      </c>
      <c r="I1775" s="1">
        <f xml:space="preserve"> _xlfn.T.DIST.2T(arithmetic_underlying_cor_CSD__2[[#This Row],[t1]],139-2)</f>
        <v>1.5807040748211126E-2</v>
      </c>
      <c r="J1775" s="1">
        <f xml:space="preserve"> _xlfn.T.DIST.2T(arithmetic_underlying_cor_CSD__2[[#This Row],[t2]],201-2)</f>
        <v>2.8505050879072905E-3</v>
      </c>
      <c r="K1775" s="1">
        <f>arithmetic_underlying_cor_CSD__2[[#This Row],[p1]]*arithmetic_underlying_cor_CSD__2[[#This Row],[p2]]</f>
        <v>4.5058050077533681E-5</v>
      </c>
      <c r="L1775" s="1">
        <v>1774</v>
      </c>
      <c r="M1775" s="1">
        <f>(arithmetic_underlying_cor_CSD__2[[#This Row],[Rank]]/9906756)*0.05</f>
        <v>8.9534858837746689E-6</v>
      </c>
      <c r="N1775" s="1">
        <f>IF(arithmetic_underlying_cor_CSD__2[[#This Row],[p1p2]]&lt;arithmetic_underlying_cor_CSD__2[[#This Row],[Benjamini]],1,0)</f>
        <v>0</v>
      </c>
    </row>
    <row r="1776" spans="1:14" x14ac:dyDescent="0.35">
      <c r="A1776" s="1" t="s">
        <v>237</v>
      </c>
      <c r="B1776" s="1" t="s">
        <v>238</v>
      </c>
      <c r="C1776" s="1">
        <v>0.20446044460400001</v>
      </c>
      <c r="D1776" s="1">
        <v>-0.20872819104500001</v>
      </c>
      <c r="E1776" s="1" t="s">
        <v>32</v>
      </c>
      <c r="F1776" s="1">
        <v>0.20446044460400001</v>
      </c>
      <c r="G1776" s="1">
        <f>ABS(arithmetic_underlying_cor_CSD__2[[#This Row],[rho_BP]])*SQRT(139-2)/SQRT(1-ABS(arithmetic_underlying_cor_CSD__2[[#This Row],[rho_BP]])^2)</f>
        <v>2.4447948625500282</v>
      </c>
      <c r="H1776" s="1">
        <f>ABS(arithmetic_underlying_cor_CSD__2[[#This Row],[rho_ctrl]])*SQRT(201-2)/SQRT(1-ABS(arithmetic_underlying_cor_CSD__2[[#This Row],[rho_ctrl]])^2)</f>
        <v>3.0107900720052028</v>
      </c>
      <c r="I1776" s="1">
        <f xml:space="preserve"> _xlfn.T.DIST.2T(arithmetic_underlying_cor_CSD__2[[#This Row],[t1]],139-2)</f>
        <v>1.5763406767918094E-2</v>
      </c>
      <c r="J1776" s="1">
        <f xml:space="preserve"> _xlfn.T.DIST.2T(arithmetic_underlying_cor_CSD__2[[#This Row],[t2]],201-2)</f>
        <v>2.9432850343981604E-3</v>
      </c>
      <c r="K1776" s="1">
        <f>arithmetic_underlying_cor_CSD__2[[#This Row],[p1]]*arithmetic_underlying_cor_CSD__2[[#This Row],[p2]]</f>
        <v>4.6396199231144001E-5</v>
      </c>
      <c r="L1776" s="1">
        <v>1775</v>
      </c>
      <c r="M1776" s="1">
        <f>(arithmetic_underlying_cor_CSD__2[[#This Row],[Rank]]/9906756)*0.05</f>
        <v>8.9585329445885218E-6</v>
      </c>
      <c r="N1776" s="1">
        <f>IF(arithmetic_underlying_cor_CSD__2[[#This Row],[p1p2]]&lt;arithmetic_underlying_cor_CSD__2[[#This Row],[Benjamini]],1,0)</f>
        <v>0</v>
      </c>
    </row>
    <row r="1777" spans="1:14" x14ac:dyDescent="0.35">
      <c r="A1777" s="1" t="s">
        <v>238</v>
      </c>
      <c r="B1777" s="1" t="s">
        <v>237</v>
      </c>
      <c r="C1777" s="1">
        <v>0.20446044460400001</v>
      </c>
      <c r="D1777" s="1">
        <v>-0.20872819104500001</v>
      </c>
      <c r="E1777" s="1" t="s">
        <v>32</v>
      </c>
      <c r="F1777" s="1">
        <v>0.20446044460400001</v>
      </c>
      <c r="G1777" s="1">
        <f>ABS(arithmetic_underlying_cor_CSD__2[[#This Row],[rho_BP]])*SQRT(139-2)/SQRT(1-ABS(arithmetic_underlying_cor_CSD__2[[#This Row],[rho_BP]])^2)</f>
        <v>2.4447948625500282</v>
      </c>
      <c r="H1777" s="1">
        <f>ABS(arithmetic_underlying_cor_CSD__2[[#This Row],[rho_ctrl]])*SQRT(201-2)/SQRT(1-ABS(arithmetic_underlying_cor_CSD__2[[#This Row],[rho_ctrl]])^2)</f>
        <v>3.0107900720052028</v>
      </c>
      <c r="I1777" s="1">
        <f xml:space="preserve"> _xlfn.T.DIST.2T(arithmetic_underlying_cor_CSD__2[[#This Row],[t1]],139-2)</f>
        <v>1.5763406767918094E-2</v>
      </c>
      <c r="J1777" s="1">
        <f xml:space="preserve"> _xlfn.T.DIST.2T(arithmetic_underlying_cor_CSD__2[[#This Row],[t2]],201-2)</f>
        <v>2.9432850343981604E-3</v>
      </c>
      <c r="K1777" s="1">
        <f>arithmetic_underlying_cor_CSD__2[[#This Row],[p1]]*arithmetic_underlying_cor_CSD__2[[#This Row],[p2]]</f>
        <v>4.6396199231144001E-5</v>
      </c>
      <c r="L1777" s="1">
        <v>1776</v>
      </c>
      <c r="M1777" s="1">
        <f>(arithmetic_underlying_cor_CSD__2[[#This Row],[Rank]]/9906756)*0.05</f>
        <v>8.9635800054023748E-6</v>
      </c>
      <c r="N1777" s="1">
        <f>IF(arithmetic_underlying_cor_CSD__2[[#This Row],[p1p2]]&lt;arithmetic_underlying_cor_CSD__2[[#This Row],[Benjamini]],1,0)</f>
        <v>0</v>
      </c>
    </row>
    <row r="1778" spans="1:14" x14ac:dyDescent="0.35">
      <c r="A1778" s="1" t="s">
        <v>308</v>
      </c>
      <c r="B1778" s="1" t="s">
        <v>309</v>
      </c>
      <c r="C1778" s="1">
        <v>0.20289125899300001</v>
      </c>
      <c r="D1778" s="1">
        <v>-0.20975557213900001</v>
      </c>
      <c r="E1778" s="1" t="s">
        <v>32</v>
      </c>
      <c r="F1778" s="1">
        <v>0.20289125899300001</v>
      </c>
      <c r="G1778" s="1">
        <f>ABS(arithmetic_underlying_cor_CSD__2[[#This Row],[rho_BP]])*SQRT(139-2)/SQRT(1-ABS(arithmetic_underlying_cor_CSD__2[[#This Row],[rho_BP]])^2)</f>
        <v>2.4252228439384185</v>
      </c>
      <c r="H1778" s="1">
        <f>ABS(arithmetic_underlying_cor_CSD__2[[#This Row],[rho_ctrl]])*SQRT(201-2)/SQRT(1-ABS(arithmetic_underlying_cor_CSD__2[[#This Row],[rho_ctrl]])^2)</f>
        <v>3.0262897587786011</v>
      </c>
      <c r="I1778" s="1">
        <f xml:space="preserve"> _xlfn.T.DIST.2T(arithmetic_underlying_cor_CSD__2[[#This Row],[t1]],139-2)</f>
        <v>1.6601271228168811E-2</v>
      </c>
      <c r="J1778" s="1">
        <f xml:space="preserve"> _xlfn.T.DIST.2T(arithmetic_underlying_cor_CSD__2[[#This Row],[t2]],201-2)</f>
        <v>2.8028638973265486E-3</v>
      </c>
      <c r="K1778" s="1">
        <f>arithmetic_underlying_cor_CSD__2[[#This Row],[p1]]*arithmetic_underlying_cor_CSD__2[[#This Row],[p2]]</f>
        <v>4.6531103775160332E-5</v>
      </c>
      <c r="L1778" s="1">
        <v>1777</v>
      </c>
      <c r="M1778" s="1">
        <f>(arithmetic_underlying_cor_CSD__2[[#This Row],[Rank]]/9906756)*0.05</f>
        <v>8.968627066216226E-6</v>
      </c>
      <c r="N1778" s="1">
        <f>IF(arithmetic_underlying_cor_CSD__2[[#This Row],[p1p2]]&lt;arithmetic_underlying_cor_CSD__2[[#This Row],[Benjamini]],1,0)</f>
        <v>0</v>
      </c>
    </row>
    <row r="1779" spans="1:14" x14ac:dyDescent="0.35">
      <c r="A1779" s="1" t="s">
        <v>309</v>
      </c>
      <c r="B1779" s="1" t="s">
        <v>308</v>
      </c>
      <c r="C1779" s="1">
        <v>0.20289125899300001</v>
      </c>
      <c r="D1779" s="1">
        <v>-0.20975557213900001</v>
      </c>
      <c r="E1779" s="1" t="s">
        <v>32</v>
      </c>
      <c r="F1779" s="1">
        <v>0.20289125899300001</v>
      </c>
      <c r="G1779" s="1">
        <f>ABS(arithmetic_underlying_cor_CSD__2[[#This Row],[rho_BP]])*SQRT(139-2)/SQRT(1-ABS(arithmetic_underlying_cor_CSD__2[[#This Row],[rho_BP]])^2)</f>
        <v>2.4252228439384185</v>
      </c>
      <c r="H1779" s="1">
        <f>ABS(arithmetic_underlying_cor_CSD__2[[#This Row],[rho_ctrl]])*SQRT(201-2)/SQRT(1-ABS(arithmetic_underlying_cor_CSD__2[[#This Row],[rho_ctrl]])^2)</f>
        <v>3.0262897587786011</v>
      </c>
      <c r="I1779" s="1">
        <f xml:space="preserve"> _xlfn.T.DIST.2T(arithmetic_underlying_cor_CSD__2[[#This Row],[t1]],139-2)</f>
        <v>1.6601271228168811E-2</v>
      </c>
      <c r="J1779" s="1">
        <f xml:space="preserve"> _xlfn.T.DIST.2T(arithmetic_underlying_cor_CSD__2[[#This Row],[t2]],201-2)</f>
        <v>2.8028638973265486E-3</v>
      </c>
      <c r="K1779" s="1">
        <f>arithmetic_underlying_cor_CSD__2[[#This Row],[p1]]*arithmetic_underlying_cor_CSD__2[[#This Row],[p2]]</f>
        <v>4.6531103775160332E-5</v>
      </c>
      <c r="L1779" s="1">
        <v>1778</v>
      </c>
      <c r="M1779" s="1">
        <f>(arithmetic_underlying_cor_CSD__2[[#This Row],[Rank]]/9906756)*0.05</f>
        <v>8.973674127030079E-6</v>
      </c>
      <c r="N1779" s="1">
        <f>IF(arithmetic_underlying_cor_CSD__2[[#This Row],[p1p2]]&lt;arithmetic_underlying_cor_CSD__2[[#This Row],[Benjamini]],1,0)</f>
        <v>0</v>
      </c>
    </row>
    <row r="1780" spans="1:14" x14ac:dyDescent="0.35">
      <c r="A1780" s="1" t="s">
        <v>354</v>
      </c>
      <c r="B1780" s="1" t="s">
        <v>355</v>
      </c>
      <c r="C1780" s="1">
        <v>-0.20718160935300001</v>
      </c>
      <c r="D1780" s="1">
        <v>0.20665516417900001</v>
      </c>
      <c r="E1780" s="1" t="s">
        <v>32</v>
      </c>
      <c r="F1780" s="1">
        <v>0.20665516417900001</v>
      </c>
      <c r="G1780" s="1">
        <f>ABS(arithmetic_underlying_cor_CSD__2[[#This Row],[rho_BP]])*SQRT(139-2)/SQRT(1-ABS(arithmetic_underlying_cor_CSD__2[[#This Row],[rho_BP]])^2)</f>
        <v>2.4787819365278918</v>
      </c>
      <c r="H1780" s="1">
        <f>ABS(arithmetic_underlying_cor_CSD__2[[#This Row],[rho_ctrl]])*SQRT(201-2)/SQRT(1-ABS(arithmetic_underlying_cor_CSD__2[[#This Row],[rho_ctrl]])^2)</f>
        <v>2.9795468128980152</v>
      </c>
      <c r="I1780" s="1">
        <f xml:space="preserve"> _xlfn.T.DIST.2T(arithmetic_underlying_cor_CSD__2[[#This Row],[t1]],139-2)</f>
        <v>1.4397445389360629E-2</v>
      </c>
      <c r="J1780" s="1">
        <f xml:space="preserve"> _xlfn.T.DIST.2T(arithmetic_underlying_cor_CSD__2[[#This Row],[t2]],201-2)</f>
        <v>3.2461885724306815E-3</v>
      </c>
      <c r="K1780" s="1">
        <f>arithmetic_underlying_cor_CSD__2[[#This Row],[p1]]*arithmetic_underlying_cor_CSD__2[[#This Row],[p2]]</f>
        <v>4.6736822695137276E-5</v>
      </c>
      <c r="L1780" s="1">
        <v>1779</v>
      </c>
      <c r="M1780" s="1">
        <f>(arithmetic_underlying_cor_CSD__2[[#This Row],[Rank]]/9906756)*0.05</f>
        <v>8.9787211878439336E-6</v>
      </c>
      <c r="N1780" s="1">
        <f>IF(arithmetic_underlying_cor_CSD__2[[#This Row],[p1p2]]&lt;arithmetic_underlying_cor_CSD__2[[#This Row],[Benjamini]],1,0)</f>
        <v>0</v>
      </c>
    </row>
    <row r="1781" spans="1:14" x14ac:dyDescent="0.35">
      <c r="A1781" s="1" t="s">
        <v>355</v>
      </c>
      <c r="B1781" s="1" t="s">
        <v>354</v>
      </c>
      <c r="C1781" s="1">
        <v>-0.20718160935300001</v>
      </c>
      <c r="D1781" s="1">
        <v>0.20665516417900001</v>
      </c>
      <c r="E1781" s="1" t="s">
        <v>32</v>
      </c>
      <c r="F1781" s="1">
        <v>0.20665516417900001</v>
      </c>
      <c r="G1781" s="1">
        <f>ABS(arithmetic_underlying_cor_CSD__2[[#This Row],[rho_BP]])*SQRT(139-2)/SQRT(1-ABS(arithmetic_underlying_cor_CSD__2[[#This Row],[rho_BP]])^2)</f>
        <v>2.4787819365278918</v>
      </c>
      <c r="H1781" s="1">
        <f>ABS(arithmetic_underlying_cor_CSD__2[[#This Row],[rho_ctrl]])*SQRT(201-2)/SQRT(1-ABS(arithmetic_underlying_cor_CSD__2[[#This Row],[rho_ctrl]])^2)</f>
        <v>2.9795468128980152</v>
      </c>
      <c r="I1781" s="1">
        <f xml:space="preserve"> _xlfn.T.DIST.2T(arithmetic_underlying_cor_CSD__2[[#This Row],[t1]],139-2)</f>
        <v>1.4397445389360629E-2</v>
      </c>
      <c r="J1781" s="1">
        <f xml:space="preserve"> _xlfn.T.DIST.2T(arithmetic_underlying_cor_CSD__2[[#This Row],[t2]],201-2)</f>
        <v>3.2461885724306815E-3</v>
      </c>
      <c r="K1781" s="1">
        <f>arithmetic_underlying_cor_CSD__2[[#This Row],[p1]]*arithmetic_underlying_cor_CSD__2[[#This Row],[p2]]</f>
        <v>4.6736822695137276E-5</v>
      </c>
      <c r="L1781" s="1">
        <v>1780</v>
      </c>
      <c r="M1781" s="1">
        <f>(arithmetic_underlying_cor_CSD__2[[#This Row],[Rank]]/9906756)*0.05</f>
        <v>8.9837682486577849E-6</v>
      </c>
      <c r="N1781" s="1">
        <f>IF(arithmetic_underlying_cor_CSD__2[[#This Row],[p1p2]]&lt;arithmetic_underlying_cor_CSD__2[[#This Row],[Benjamini]],1,0)</f>
        <v>0</v>
      </c>
    </row>
    <row r="1782" spans="1:14" x14ac:dyDescent="0.35">
      <c r="A1782" s="1" t="s">
        <v>650</v>
      </c>
      <c r="B1782" s="1" t="s">
        <v>108</v>
      </c>
      <c r="C1782" s="1">
        <v>-0.21331903741</v>
      </c>
      <c r="D1782" s="1">
        <v>0.20181428855700001</v>
      </c>
      <c r="E1782" s="1" t="s">
        <v>32</v>
      </c>
      <c r="F1782" s="1">
        <v>0.20181428855700001</v>
      </c>
      <c r="G1782" s="1">
        <f>ABS(arithmetic_underlying_cor_CSD__2[[#This Row],[rho_BP]])*SQRT(139-2)/SQRT(1-ABS(arithmetic_underlying_cor_CSD__2[[#This Row],[rho_BP]])^2)</f>
        <v>2.5556599824580184</v>
      </c>
      <c r="H1782" s="1">
        <f>ABS(arithmetic_underlying_cor_CSD__2[[#This Row],[rho_ctrl]])*SQRT(201-2)/SQRT(1-ABS(arithmetic_underlying_cor_CSD__2[[#This Row],[rho_ctrl]])^2)</f>
        <v>2.906750751221324</v>
      </c>
      <c r="I1782" s="1">
        <f xml:space="preserve"> _xlfn.T.DIST.2T(arithmetic_underlying_cor_CSD__2[[#This Row],[t1]],139-2)</f>
        <v>1.1689719147325773E-2</v>
      </c>
      <c r="J1782" s="1">
        <f xml:space="preserve"> _xlfn.T.DIST.2T(arithmetic_underlying_cor_CSD__2[[#This Row],[t2]],201-2)</f>
        <v>4.0660984057050657E-3</v>
      </c>
      <c r="K1782" s="1">
        <f>arithmetic_underlying_cor_CSD__2[[#This Row],[p1]]*arithmetic_underlying_cor_CSD__2[[#This Row],[p2]]</f>
        <v>4.7531548388081306E-5</v>
      </c>
      <c r="L1782" s="1">
        <v>1781</v>
      </c>
      <c r="M1782" s="1">
        <f>(arithmetic_underlying_cor_CSD__2[[#This Row],[Rank]]/9906756)*0.05</f>
        <v>8.9888153094716379E-6</v>
      </c>
      <c r="N1782" s="1">
        <f>IF(arithmetic_underlying_cor_CSD__2[[#This Row],[p1p2]]&lt;arithmetic_underlying_cor_CSD__2[[#This Row],[Benjamini]],1,0)</f>
        <v>0</v>
      </c>
    </row>
    <row r="1783" spans="1:14" x14ac:dyDescent="0.35">
      <c r="A1783" s="1" t="s">
        <v>108</v>
      </c>
      <c r="B1783" s="1" t="s">
        <v>650</v>
      </c>
      <c r="C1783" s="1">
        <v>-0.21331903741</v>
      </c>
      <c r="D1783" s="1">
        <v>0.20181428855700001</v>
      </c>
      <c r="E1783" s="1" t="s">
        <v>32</v>
      </c>
      <c r="F1783" s="1">
        <v>0.20181428855700001</v>
      </c>
      <c r="G1783" s="1">
        <f>ABS(arithmetic_underlying_cor_CSD__2[[#This Row],[rho_BP]])*SQRT(139-2)/SQRT(1-ABS(arithmetic_underlying_cor_CSD__2[[#This Row],[rho_BP]])^2)</f>
        <v>2.5556599824580184</v>
      </c>
      <c r="H1783" s="1">
        <f>ABS(arithmetic_underlying_cor_CSD__2[[#This Row],[rho_ctrl]])*SQRT(201-2)/SQRT(1-ABS(arithmetic_underlying_cor_CSD__2[[#This Row],[rho_ctrl]])^2)</f>
        <v>2.906750751221324</v>
      </c>
      <c r="I1783" s="1">
        <f xml:space="preserve"> _xlfn.T.DIST.2T(arithmetic_underlying_cor_CSD__2[[#This Row],[t1]],139-2)</f>
        <v>1.1689719147325773E-2</v>
      </c>
      <c r="J1783" s="1">
        <f xml:space="preserve"> _xlfn.T.DIST.2T(arithmetic_underlying_cor_CSD__2[[#This Row],[t2]],201-2)</f>
        <v>4.0660984057050657E-3</v>
      </c>
      <c r="K1783" s="1">
        <f>arithmetic_underlying_cor_CSD__2[[#This Row],[p1]]*arithmetic_underlying_cor_CSD__2[[#This Row],[p2]]</f>
        <v>4.7531548388081306E-5</v>
      </c>
      <c r="L1783" s="1">
        <v>1782</v>
      </c>
      <c r="M1783" s="1">
        <f>(arithmetic_underlying_cor_CSD__2[[#This Row],[Rank]]/9906756)*0.05</f>
        <v>8.9938623702854908E-6</v>
      </c>
      <c r="N1783" s="1">
        <f>IF(arithmetic_underlying_cor_CSD__2[[#This Row],[p1p2]]&lt;arithmetic_underlying_cor_CSD__2[[#This Row],[Benjamini]],1,0)</f>
        <v>0</v>
      </c>
    </row>
    <row r="1784" spans="1:14" x14ac:dyDescent="0.35">
      <c r="A1784" s="1" t="s">
        <v>418</v>
      </c>
      <c r="B1784" s="1" t="s">
        <v>31</v>
      </c>
      <c r="C1784" s="1">
        <v>0.20942021582699999</v>
      </c>
      <c r="D1784" s="1">
        <v>-0.20418743781099999</v>
      </c>
      <c r="E1784" s="1" t="s">
        <v>32</v>
      </c>
      <c r="F1784" s="1">
        <v>-0.20418743781099999</v>
      </c>
      <c r="G1784" s="1">
        <f>ABS(arithmetic_underlying_cor_CSD__2[[#This Row],[rho_BP]])*SQRT(139-2)/SQRT(1-ABS(arithmetic_underlying_cor_CSD__2[[#This Row],[rho_BP]])^2)</f>
        <v>2.5067869326022358</v>
      </c>
      <c r="H1784" s="1">
        <f>ABS(arithmetic_underlying_cor_CSD__2[[#This Row],[rho_ctrl]])*SQRT(201-2)/SQRT(1-ABS(arithmetic_underlying_cor_CSD__2[[#This Row],[rho_ctrl]])^2)</f>
        <v>2.9424095158825745</v>
      </c>
      <c r="I1784" s="1">
        <f xml:space="preserve"> _xlfn.T.DIST.2T(arithmetic_underlying_cor_CSD__2[[#This Row],[t1]],139-2)</f>
        <v>1.3352293940908425E-2</v>
      </c>
      <c r="J1784" s="1">
        <f xml:space="preserve"> _xlfn.T.DIST.2T(arithmetic_underlying_cor_CSD__2[[#This Row],[t2]],201-2)</f>
        <v>3.6433383846486834E-3</v>
      </c>
      <c r="K1784" s="1">
        <f>arithmetic_underlying_cor_CSD__2[[#This Row],[p1]]*arithmetic_underlying_cor_CSD__2[[#This Row],[p2]]</f>
        <v>4.8646925038023707E-5</v>
      </c>
      <c r="L1784" s="1">
        <v>1783</v>
      </c>
      <c r="M1784" s="1">
        <f>(arithmetic_underlying_cor_CSD__2[[#This Row],[Rank]]/9906756)*0.05</f>
        <v>8.9989094310993438E-6</v>
      </c>
      <c r="N1784" s="1">
        <f>IF(arithmetic_underlying_cor_CSD__2[[#This Row],[p1p2]]&lt;arithmetic_underlying_cor_CSD__2[[#This Row],[Benjamini]],1,0)</f>
        <v>0</v>
      </c>
    </row>
    <row r="1785" spans="1:14" x14ac:dyDescent="0.35">
      <c r="A1785" s="1" t="s">
        <v>31</v>
      </c>
      <c r="B1785" s="1" t="s">
        <v>418</v>
      </c>
      <c r="C1785" s="1">
        <v>0.20942021582699999</v>
      </c>
      <c r="D1785" s="1">
        <v>-0.20418743781099999</v>
      </c>
      <c r="E1785" s="1" t="s">
        <v>32</v>
      </c>
      <c r="F1785" s="1">
        <v>-0.20418743781099999</v>
      </c>
      <c r="G1785" s="1">
        <f>ABS(arithmetic_underlying_cor_CSD__2[[#This Row],[rho_BP]])*SQRT(139-2)/SQRT(1-ABS(arithmetic_underlying_cor_CSD__2[[#This Row],[rho_BP]])^2)</f>
        <v>2.5067869326022358</v>
      </c>
      <c r="H1785" s="1">
        <f>ABS(arithmetic_underlying_cor_CSD__2[[#This Row],[rho_ctrl]])*SQRT(201-2)/SQRT(1-ABS(arithmetic_underlying_cor_CSD__2[[#This Row],[rho_ctrl]])^2)</f>
        <v>2.9424095158825745</v>
      </c>
      <c r="I1785" s="1">
        <f xml:space="preserve"> _xlfn.T.DIST.2T(arithmetic_underlying_cor_CSD__2[[#This Row],[t1]],139-2)</f>
        <v>1.3352293940908425E-2</v>
      </c>
      <c r="J1785" s="1">
        <f xml:space="preserve"> _xlfn.T.DIST.2T(arithmetic_underlying_cor_CSD__2[[#This Row],[t2]],201-2)</f>
        <v>3.6433383846486834E-3</v>
      </c>
      <c r="K1785" s="1">
        <f>arithmetic_underlying_cor_CSD__2[[#This Row],[p1]]*arithmetic_underlying_cor_CSD__2[[#This Row],[p2]]</f>
        <v>4.8646925038023707E-5</v>
      </c>
      <c r="L1785" s="1">
        <v>1784</v>
      </c>
      <c r="M1785" s="1">
        <f>(arithmetic_underlying_cor_CSD__2[[#This Row],[Rank]]/9906756)*0.05</f>
        <v>9.003956491913195E-6</v>
      </c>
      <c r="N1785" s="1">
        <f>IF(arithmetic_underlying_cor_CSD__2[[#This Row],[p1p2]]&lt;arithmetic_underlying_cor_CSD__2[[#This Row],[Benjamini]],1,0)</f>
        <v>0</v>
      </c>
    </row>
    <row r="1786" spans="1:14" x14ac:dyDescent="0.35">
      <c r="A1786" s="1" t="s">
        <v>638</v>
      </c>
      <c r="B1786" s="1" t="s">
        <v>639</v>
      </c>
      <c r="C1786" s="1">
        <v>0.21331596618699999</v>
      </c>
      <c r="D1786" s="1">
        <v>-0.20130339751199999</v>
      </c>
      <c r="E1786" s="1" t="s">
        <v>32</v>
      </c>
      <c r="F1786" s="1">
        <v>-0.20130339751199999</v>
      </c>
      <c r="G1786" s="1">
        <f>ABS(arithmetic_underlying_cor_CSD__2[[#This Row],[rho_BP]])*SQRT(139-2)/SQRT(1-ABS(arithmetic_underlying_cor_CSD__2[[#This Row],[rho_BP]])^2)</f>
        <v>2.5556214336716834</v>
      </c>
      <c r="H1786" s="1">
        <f>ABS(arithmetic_underlying_cor_CSD__2[[#This Row],[rho_ctrl]])*SQRT(201-2)/SQRT(1-ABS(arithmetic_underlying_cor_CSD__2[[#This Row],[rho_ctrl]])^2)</f>
        <v>2.8990811478110157</v>
      </c>
      <c r="I1786" s="1">
        <f xml:space="preserve"> _xlfn.T.DIST.2T(arithmetic_underlying_cor_CSD__2[[#This Row],[t1]],139-2)</f>
        <v>1.1690953845637257E-2</v>
      </c>
      <c r="J1786" s="1">
        <f xml:space="preserve"> _xlfn.T.DIST.2T(arithmetic_underlying_cor_CSD__2[[#This Row],[t2]],201-2)</f>
        <v>4.1626968935008597E-3</v>
      </c>
      <c r="K1786" s="1">
        <f>arithmetic_underlying_cor_CSD__2[[#This Row],[p1]]*arithmetic_underlying_cor_CSD__2[[#This Row],[p2]]</f>
        <v>4.866589725529614E-5</v>
      </c>
      <c r="L1786" s="1">
        <v>1785</v>
      </c>
      <c r="M1786" s="1">
        <f>(arithmetic_underlying_cor_CSD__2[[#This Row],[Rank]]/9906756)*0.05</f>
        <v>9.009003552727048E-6</v>
      </c>
      <c r="N1786" s="1">
        <f>IF(arithmetic_underlying_cor_CSD__2[[#This Row],[p1p2]]&lt;arithmetic_underlying_cor_CSD__2[[#This Row],[Benjamini]],1,0)</f>
        <v>0</v>
      </c>
    </row>
    <row r="1787" spans="1:14" x14ac:dyDescent="0.35">
      <c r="A1787" s="1" t="s">
        <v>639</v>
      </c>
      <c r="B1787" s="1" t="s">
        <v>638</v>
      </c>
      <c r="C1787" s="1">
        <v>0.21331596618699999</v>
      </c>
      <c r="D1787" s="1">
        <v>-0.20130339751199999</v>
      </c>
      <c r="E1787" s="1" t="s">
        <v>32</v>
      </c>
      <c r="F1787" s="1">
        <v>-0.20130339751199999</v>
      </c>
      <c r="G1787" s="1">
        <f>ABS(arithmetic_underlying_cor_CSD__2[[#This Row],[rho_BP]])*SQRT(139-2)/SQRT(1-ABS(arithmetic_underlying_cor_CSD__2[[#This Row],[rho_BP]])^2)</f>
        <v>2.5556214336716834</v>
      </c>
      <c r="H1787" s="1">
        <f>ABS(arithmetic_underlying_cor_CSD__2[[#This Row],[rho_ctrl]])*SQRT(201-2)/SQRT(1-ABS(arithmetic_underlying_cor_CSD__2[[#This Row],[rho_ctrl]])^2)</f>
        <v>2.8990811478110157</v>
      </c>
      <c r="I1787" s="1">
        <f xml:space="preserve"> _xlfn.T.DIST.2T(arithmetic_underlying_cor_CSD__2[[#This Row],[t1]],139-2)</f>
        <v>1.1690953845637257E-2</v>
      </c>
      <c r="J1787" s="1">
        <f xml:space="preserve"> _xlfn.T.DIST.2T(arithmetic_underlying_cor_CSD__2[[#This Row],[t2]],201-2)</f>
        <v>4.1626968935008597E-3</v>
      </c>
      <c r="K1787" s="1">
        <f>arithmetic_underlying_cor_CSD__2[[#This Row],[p1]]*arithmetic_underlying_cor_CSD__2[[#This Row],[p2]]</f>
        <v>4.866589725529614E-5</v>
      </c>
      <c r="L1787" s="1">
        <v>1786</v>
      </c>
      <c r="M1787" s="1">
        <f>(arithmetic_underlying_cor_CSD__2[[#This Row],[Rank]]/9906756)*0.05</f>
        <v>9.014050613540901E-6</v>
      </c>
      <c r="N1787" s="1">
        <f>IF(arithmetic_underlying_cor_CSD__2[[#This Row],[p1p2]]&lt;arithmetic_underlying_cor_CSD__2[[#This Row],[Benjamini]],1,0)</f>
        <v>0</v>
      </c>
    </row>
    <row r="1788" spans="1:14" x14ac:dyDescent="0.35">
      <c r="A1788" s="1" t="s">
        <v>659</v>
      </c>
      <c r="B1788" s="1" t="s">
        <v>660</v>
      </c>
      <c r="C1788" s="1">
        <v>-0.207889492806</v>
      </c>
      <c r="D1788" s="1">
        <v>0.205276363184</v>
      </c>
      <c r="E1788" s="1" t="s">
        <v>32</v>
      </c>
      <c r="F1788" s="1">
        <v>0.205276363184</v>
      </c>
      <c r="G1788" s="1">
        <f>ABS(arithmetic_underlying_cor_CSD__2[[#This Row],[rho_BP]])*SQRT(139-2)/SQRT(1-ABS(arithmetic_underlying_cor_CSD__2[[#This Row],[rho_BP]])^2)</f>
        <v>2.4876331437440489</v>
      </c>
      <c r="H1788" s="1">
        <f>ABS(arithmetic_underlying_cor_CSD__2[[#This Row],[rho_ctrl]])*SQRT(201-2)/SQRT(1-ABS(arithmetic_underlying_cor_CSD__2[[#This Row],[rho_ctrl]])^2)</f>
        <v>2.9587896999991425</v>
      </c>
      <c r="I1788" s="1">
        <f xml:space="preserve"> _xlfn.T.DIST.2T(arithmetic_underlying_cor_CSD__2[[#This Row],[t1]],139-2)</f>
        <v>1.4059492102650721E-2</v>
      </c>
      <c r="J1788" s="1">
        <f xml:space="preserve"> _xlfn.T.DIST.2T(arithmetic_underlying_cor_CSD__2[[#This Row],[t2]],201-2)</f>
        <v>3.4629769743644749E-3</v>
      </c>
      <c r="K1788" s="1">
        <f>arithmetic_underlying_cor_CSD__2[[#This Row],[p1]]*arithmetic_underlying_cor_CSD__2[[#This Row],[p2]]</f>
        <v>4.8687697422738623E-5</v>
      </c>
      <c r="L1788" s="1">
        <v>1787</v>
      </c>
      <c r="M1788" s="1">
        <f>(arithmetic_underlying_cor_CSD__2[[#This Row],[Rank]]/9906756)*0.05</f>
        <v>9.0190976743547539E-6</v>
      </c>
      <c r="N1788" s="1">
        <f>IF(arithmetic_underlying_cor_CSD__2[[#This Row],[p1p2]]&lt;arithmetic_underlying_cor_CSD__2[[#This Row],[Benjamini]],1,0)</f>
        <v>0</v>
      </c>
    </row>
    <row r="1789" spans="1:14" x14ac:dyDescent="0.35">
      <c r="A1789" s="1" t="s">
        <v>660</v>
      </c>
      <c r="B1789" s="1" t="s">
        <v>659</v>
      </c>
      <c r="C1789" s="1">
        <v>-0.207889492806</v>
      </c>
      <c r="D1789" s="1">
        <v>0.205276363184</v>
      </c>
      <c r="E1789" s="1" t="s">
        <v>32</v>
      </c>
      <c r="F1789" s="1">
        <v>0.205276363184</v>
      </c>
      <c r="G1789" s="1">
        <f>ABS(arithmetic_underlying_cor_CSD__2[[#This Row],[rho_BP]])*SQRT(139-2)/SQRT(1-ABS(arithmetic_underlying_cor_CSD__2[[#This Row],[rho_BP]])^2)</f>
        <v>2.4876331437440489</v>
      </c>
      <c r="H1789" s="1">
        <f>ABS(arithmetic_underlying_cor_CSD__2[[#This Row],[rho_ctrl]])*SQRT(201-2)/SQRT(1-ABS(arithmetic_underlying_cor_CSD__2[[#This Row],[rho_ctrl]])^2)</f>
        <v>2.9587896999991425</v>
      </c>
      <c r="I1789" s="1">
        <f xml:space="preserve"> _xlfn.T.DIST.2T(arithmetic_underlying_cor_CSD__2[[#This Row],[t1]],139-2)</f>
        <v>1.4059492102650721E-2</v>
      </c>
      <c r="J1789" s="1">
        <f xml:space="preserve"> _xlfn.T.DIST.2T(arithmetic_underlying_cor_CSD__2[[#This Row],[t2]],201-2)</f>
        <v>3.4629769743644749E-3</v>
      </c>
      <c r="K1789" s="1">
        <f>arithmetic_underlying_cor_CSD__2[[#This Row],[p1]]*arithmetic_underlying_cor_CSD__2[[#This Row],[p2]]</f>
        <v>4.8687697422738623E-5</v>
      </c>
      <c r="L1789" s="1">
        <v>1788</v>
      </c>
      <c r="M1789" s="1">
        <f>(arithmetic_underlying_cor_CSD__2[[#This Row],[Rank]]/9906756)*0.05</f>
        <v>9.0241447351686052E-6</v>
      </c>
      <c r="N1789" s="1">
        <f>IF(arithmetic_underlying_cor_CSD__2[[#This Row],[p1p2]]&lt;arithmetic_underlying_cor_CSD__2[[#This Row],[Benjamini]],1,0)</f>
        <v>0</v>
      </c>
    </row>
    <row r="1790" spans="1:14" x14ac:dyDescent="0.35">
      <c r="A1790" s="1" t="s">
        <v>516</v>
      </c>
      <c r="B1790" s="1" t="s">
        <v>293</v>
      </c>
      <c r="C1790" s="1">
        <v>-0.20550452518000001</v>
      </c>
      <c r="D1790" s="1">
        <v>0.20684948159200001</v>
      </c>
      <c r="E1790" s="1" t="s">
        <v>32</v>
      </c>
      <c r="F1790" s="1">
        <v>-0.20550452518000001</v>
      </c>
      <c r="G1790" s="1">
        <f>ABS(arithmetic_underlying_cor_CSD__2[[#This Row],[rho_BP]])*SQRT(139-2)/SQRT(1-ABS(arithmetic_underlying_cor_CSD__2[[#This Row],[rho_BP]])^2)</f>
        <v>2.4578282776918803</v>
      </c>
      <c r="H1790" s="1">
        <f>ABS(arithmetic_underlying_cor_CSD__2[[#This Row],[rho_ctrl]])*SQRT(201-2)/SQRT(1-ABS(arithmetic_underlying_cor_CSD__2[[#This Row],[rho_ctrl]])^2)</f>
        <v>2.9824736451499301</v>
      </c>
      <c r="I1790" s="1">
        <f xml:space="preserve"> _xlfn.T.DIST.2T(arithmetic_underlying_cor_CSD__2[[#This Row],[t1]],139-2)</f>
        <v>1.5226521004865946E-2</v>
      </c>
      <c r="J1790" s="1">
        <f xml:space="preserve"> _xlfn.T.DIST.2T(arithmetic_underlying_cor_CSD__2[[#This Row],[t2]],201-2)</f>
        <v>3.2166432570824022E-3</v>
      </c>
      <c r="K1790" s="1">
        <f>arithmetic_underlying_cor_CSD__2[[#This Row],[p1]]*arithmetic_underlying_cor_CSD__2[[#This Row],[p2]]</f>
        <v>4.8978286119125609E-5</v>
      </c>
      <c r="L1790" s="1">
        <v>1789</v>
      </c>
      <c r="M1790" s="1">
        <f>(arithmetic_underlying_cor_CSD__2[[#This Row],[Rank]]/9906756)*0.05</f>
        <v>9.0291917959824598E-6</v>
      </c>
      <c r="N1790" s="1">
        <f>IF(arithmetic_underlying_cor_CSD__2[[#This Row],[p1p2]]&lt;arithmetic_underlying_cor_CSD__2[[#This Row],[Benjamini]],1,0)</f>
        <v>0</v>
      </c>
    </row>
    <row r="1791" spans="1:14" x14ac:dyDescent="0.35">
      <c r="A1791" s="1" t="s">
        <v>293</v>
      </c>
      <c r="B1791" s="1" t="s">
        <v>516</v>
      </c>
      <c r="C1791" s="1">
        <v>-0.20550452518000001</v>
      </c>
      <c r="D1791" s="1">
        <v>0.20684948159200001</v>
      </c>
      <c r="E1791" s="1" t="s">
        <v>32</v>
      </c>
      <c r="F1791" s="1">
        <v>-0.20550452518000001</v>
      </c>
      <c r="G1791" s="1">
        <f>ABS(arithmetic_underlying_cor_CSD__2[[#This Row],[rho_BP]])*SQRT(139-2)/SQRT(1-ABS(arithmetic_underlying_cor_CSD__2[[#This Row],[rho_BP]])^2)</f>
        <v>2.4578282776918803</v>
      </c>
      <c r="H1791" s="1">
        <f>ABS(arithmetic_underlying_cor_CSD__2[[#This Row],[rho_ctrl]])*SQRT(201-2)/SQRT(1-ABS(arithmetic_underlying_cor_CSD__2[[#This Row],[rho_ctrl]])^2)</f>
        <v>2.9824736451499301</v>
      </c>
      <c r="I1791" s="1">
        <f xml:space="preserve"> _xlfn.T.DIST.2T(arithmetic_underlying_cor_CSD__2[[#This Row],[t1]],139-2)</f>
        <v>1.5226521004865946E-2</v>
      </c>
      <c r="J1791" s="1">
        <f xml:space="preserve"> _xlfn.T.DIST.2T(arithmetic_underlying_cor_CSD__2[[#This Row],[t2]],201-2)</f>
        <v>3.2166432570824022E-3</v>
      </c>
      <c r="K1791" s="1">
        <f>arithmetic_underlying_cor_CSD__2[[#This Row],[p1]]*arithmetic_underlying_cor_CSD__2[[#This Row],[p2]]</f>
        <v>4.8978286119125609E-5</v>
      </c>
      <c r="L1791" s="1">
        <v>1790</v>
      </c>
      <c r="M1791" s="1">
        <f>(arithmetic_underlying_cor_CSD__2[[#This Row],[Rank]]/9906756)*0.05</f>
        <v>9.0342388567963128E-6</v>
      </c>
      <c r="N1791" s="1">
        <f>IF(arithmetic_underlying_cor_CSD__2[[#This Row],[p1p2]]&lt;arithmetic_underlying_cor_CSD__2[[#This Row],[Benjamini]],1,0)</f>
        <v>0</v>
      </c>
    </row>
    <row r="1792" spans="1:14" x14ac:dyDescent="0.35">
      <c r="A1792" s="1" t="s">
        <v>585</v>
      </c>
      <c r="B1792" s="1" t="s">
        <v>586</v>
      </c>
      <c r="C1792" s="1">
        <v>0.21039035971200001</v>
      </c>
      <c r="D1792" s="1">
        <v>-0.203304851244</v>
      </c>
      <c r="E1792" s="1" t="s">
        <v>32</v>
      </c>
      <c r="F1792" s="1">
        <v>-0.203304851244</v>
      </c>
      <c r="G1792" s="1">
        <f>ABS(arithmetic_underlying_cor_CSD__2[[#This Row],[rho_BP]])*SQRT(139-2)/SQRT(1-ABS(arithmetic_underlying_cor_CSD__2[[#This Row],[rho_BP]])^2)</f>
        <v>2.5189362171811918</v>
      </c>
      <c r="H1792" s="1">
        <f>ABS(arithmetic_underlying_cor_CSD__2[[#This Row],[rho_ctrl]])*SQRT(201-2)/SQRT(1-ABS(arithmetic_underlying_cor_CSD__2[[#This Row],[rho_ctrl]])^2)</f>
        <v>2.9291415538815424</v>
      </c>
      <c r="I1792" s="1">
        <f xml:space="preserve"> _xlfn.T.DIST.2T(arithmetic_underlying_cor_CSD__2[[#This Row],[t1]],139-2)</f>
        <v>1.2920360220441993E-2</v>
      </c>
      <c r="J1792" s="1">
        <f xml:space="preserve"> _xlfn.T.DIST.2T(arithmetic_underlying_cor_CSD__2[[#This Row],[t2]],201-2)</f>
        <v>3.7956966213205942E-3</v>
      </c>
      <c r="K1792" s="1">
        <f>arithmetic_underlying_cor_CSD__2[[#This Row],[p1]]*arithmetic_underlying_cor_CSD__2[[#This Row],[p2]]</f>
        <v>4.9041767634976682E-5</v>
      </c>
      <c r="L1792" s="1">
        <v>1791</v>
      </c>
      <c r="M1792" s="1">
        <f>(arithmetic_underlying_cor_CSD__2[[#This Row],[Rank]]/9906756)*0.05</f>
        <v>9.0392859176101641E-6</v>
      </c>
      <c r="N1792" s="1">
        <f>IF(arithmetic_underlying_cor_CSD__2[[#This Row],[p1p2]]&lt;arithmetic_underlying_cor_CSD__2[[#This Row],[Benjamini]],1,0)</f>
        <v>0</v>
      </c>
    </row>
    <row r="1793" spans="1:14" x14ac:dyDescent="0.35">
      <c r="A1793" s="1" t="s">
        <v>586</v>
      </c>
      <c r="B1793" s="1" t="s">
        <v>585</v>
      </c>
      <c r="C1793" s="1">
        <v>0.21039035971200001</v>
      </c>
      <c r="D1793" s="1">
        <v>-0.203304851244</v>
      </c>
      <c r="E1793" s="1" t="s">
        <v>32</v>
      </c>
      <c r="F1793" s="1">
        <v>-0.203304851244</v>
      </c>
      <c r="G1793" s="1">
        <f>ABS(arithmetic_underlying_cor_CSD__2[[#This Row],[rho_BP]])*SQRT(139-2)/SQRT(1-ABS(arithmetic_underlying_cor_CSD__2[[#This Row],[rho_BP]])^2)</f>
        <v>2.5189362171811918</v>
      </c>
      <c r="H1793" s="1">
        <f>ABS(arithmetic_underlying_cor_CSD__2[[#This Row],[rho_ctrl]])*SQRT(201-2)/SQRT(1-ABS(arithmetic_underlying_cor_CSD__2[[#This Row],[rho_ctrl]])^2)</f>
        <v>2.9291415538815424</v>
      </c>
      <c r="I1793" s="1">
        <f xml:space="preserve"> _xlfn.T.DIST.2T(arithmetic_underlying_cor_CSD__2[[#This Row],[t1]],139-2)</f>
        <v>1.2920360220441993E-2</v>
      </c>
      <c r="J1793" s="1">
        <f xml:space="preserve"> _xlfn.T.DIST.2T(arithmetic_underlying_cor_CSD__2[[#This Row],[t2]],201-2)</f>
        <v>3.7956966213205942E-3</v>
      </c>
      <c r="K1793" s="1">
        <f>arithmetic_underlying_cor_CSD__2[[#This Row],[p1]]*arithmetic_underlying_cor_CSD__2[[#This Row],[p2]]</f>
        <v>4.9041767634976682E-5</v>
      </c>
      <c r="L1793" s="1">
        <v>1792</v>
      </c>
      <c r="M1793" s="1">
        <f>(arithmetic_underlying_cor_CSD__2[[#This Row],[Rank]]/9906756)*0.05</f>
        <v>9.044332978424017E-6</v>
      </c>
      <c r="N1793" s="1">
        <f>IF(arithmetic_underlying_cor_CSD__2[[#This Row],[p1p2]]&lt;arithmetic_underlying_cor_CSD__2[[#This Row],[Benjamini]],1,0)</f>
        <v>0</v>
      </c>
    </row>
    <row r="1794" spans="1:14" x14ac:dyDescent="0.35">
      <c r="A1794" s="1" t="s">
        <v>279</v>
      </c>
      <c r="B1794" s="1" t="s">
        <v>280</v>
      </c>
      <c r="C1794" s="1">
        <v>-0.21307930863300001</v>
      </c>
      <c r="D1794" s="1">
        <v>0.20113011641799999</v>
      </c>
      <c r="E1794" s="1" t="s">
        <v>32</v>
      </c>
      <c r="F1794" s="1">
        <v>0.20113011641799999</v>
      </c>
      <c r="G1794" s="1">
        <f>ABS(arithmetic_underlying_cor_CSD__2[[#This Row],[rho_BP]])*SQRT(139-2)/SQRT(1-ABS(arithmetic_underlying_cor_CSD__2[[#This Row],[rho_BP]])^2)</f>
        <v>2.5526512394956749</v>
      </c>
      <c r="H1794" s="1">
        <f>ABS(arithmetic_underlying_cor_CSD__2[[#This Row],[rho_ctrl]])*SQRT(201-2)/SQRT(1-ABS(arithmetic_underlying_cor_CSD__2[[#This Row],[rho_ctrl]])^2)</f>
        <v>2.8964803761153739</v>
      </c>
      <c r="I1794" s="1">
        <f xml:space="preserve"> _xlfn.T.DIST.2T(arithmetic_underlying_cor_CSD__2[[#This Row],[t1]],139-2)</f>
        <v>1.1786440073655122E-2</v>
      </c>
      <c r="J1794" s="1">
        <f xml:space="preserve"> _xlfn.T.DIST.2T(arithmetic_underlying_cor_CSD__2[[#This Row],[t2]],201-2)</f>
        <v>4.1959268873604447E-3</v>
      </c>
      <c r="K1794" s="1">
        <f>arithmetic_underlying_cor_CSD__2[[#This Row],[p1]]*arithmetic_underlying_cor_CSD__2[[#This Row],[p2]]</f>
        <v>4.9455040811312148E-5</v>
      </c>
      <c r="L1794" s="1">
        <v>1793</v>
      </c>
      <c r="M1794" s="1">
        <f>(arithmetic_underlying_cor_CSD__2[[#This Row],[Rank]]/9906756)*0.05</f>
        <v>9.04938003923787E-6</v>
      </c>
      <c r="N1794" s="1">
        <f>IF(arithmetic_underlying_cor_CSD__2[[#This Row],[p1p2]]&lt;arithmetic_underlying_cor_CSD__2[[#This Row],[Benjamini]],1,0)</f>
        <v>0</v>
      </c>
    </row>
    <row r="1795" spans="1:14" x14ac:dyDescent="0.35">
      <c r="A1795" s="1" t="s">
        <v>280</v>
      </c>
      <c r="B1795" s="1" t="s">
        <v>279</v>
      </c>
      <c r="C1795" s="1">
        <v>-0.21307930863300001</v>
      </c>
      <c r="D1795" s="1">
        <v>0.20113011641799999</v>
      </c>
      <c r="E1795" s="1" t="s">
        <v>32</v>
      </c>
      <c r="F1795" s="1">
        <v>0.20113011641799999</v>
      </c>
      <c r="G1795" s="1">
        <f>ABS(arithmetic_underlying_cor_CSD__2[[#This Row],[rho_BP]])*SQRT(139-2)/SQRT(1-ABS(arithmetic_underlying_cor_CSD__2[[#This Row],[rho_BP]])^2)</f>
        <v>2.5526512394956749</v>
      </c>
      <c r="H1795" s="1">
        <f>ABS(arithmetic_underlying_cor_CSD__2[[#This Row],[rho_ctrl]])*SQRT(201-2)/SQRT(1-ABS(arithmetic_underlying_cor_CSD__2[[#This Row],[rho_ctrl]])^2)</f>
        <v>2.8964803761153739</v>
      </c>
      <c r="I1795" s="1">
        <f xml:space="preserve"> _xlfn.T.DIST.2T(arithmetic_underlying_cor_CSD__2[[#This Row],[t1]],139-2)</f>
        <v>1.1786440073655122E-2</v>
      </c>
      <c r="J1795" s="1">
        <f xml:space="preserve"> _xlfn.T.DIST.2T(arithmetic_underlying_cor_CSD__2[[#This Row],[t2]],201-2)</f>
        <v>4.1959268873604447E-3</v>
      </c>
      <c r="K1795" s="1">
        <f>arithmetic_underlying_cor_CSD__2[[#This Row],[p1]]*arithmetic_underlying_cor_CSD__2[[#This Row],[p2]]</f>
        <v>4.9455040811312148E-5</v>
      </c>
      <c r="L1795" s="1">
        <v>1794</v>
      </c>
      <c r="M1795" s="1">
        <f>(arithmetic_underlying_cor_CSD__2[[#This Row],[Rank]]/9906756)*0.05</f>
        <v>9.0544271000517229E-6</v>
      </c>
      <c r="N1795" s="1">
        <f>IF(arithmetic_underlying_cor_CSD__2[[#This Row],[p1p2]]&lt;arithmetic_underlying_cor_CSD__2[[#This Row],[Benjamini]],1,0)</f>
        <v>0</v>
      </c>
    </row>
    <row r="1796" spans="1:14" x14ac:dyDescent="0.35">
      <c r="A1796" s="1" t="s">
        <v>157</v>
      </c>
      <c r="B1796" s="1" t="s">
        <v>84</v>
      </c>
      <c r="C1796" s="1">
        <v>0.20852141007200001</v>
      </c>
      <c r="D1796" s="1">
        <v>-0.203182279602</v>
      </c>
      <c r="E1796" s="1" t="s">
        <v>32</v>
      </c>
      <c r="F1796" s="1">
        <v>-0.203182279602</v>
      </c>
      <c r="G1796" s="1">
        <f>ABS(arithmetic_underlying_cor_CSD__2[[#This Row],[rho_BP]])*SQRT(139-2)/SQRT(1-ABS(arithmetic_underlying_cor_CSD__2[[#This Row],[rho_BP]])^2)</f>
        <v>2.4955379382744534</v>
      </c>
      <c r="H1796" s="1">
        <f>ABS(arithmetic_underlying_cor_CSD__2[[#This Row],[rho_ctrl]])*SQRT(201-2)/SQRT(1-ABS(arithmetic_underlying_cor_CSD__2[[#This Row],[rho_ctrl]])^2)</f>
        <v>2.9272995189902971</v>
      </c>
      <c r="I1796" s="1">
        <f xml:space="preserve"> _xlfn.T.DIST.2T(arithmetic_underlying_cor_CSD__2[[#This Row],[t1]],139-2)</f>
        <v>1.3763676671041345E-2</v>
      </c>
      <c r="J1796" s="1">
        <f xml:space="preserve"> _xlfn.T.DIST.2T(arithmetic_underlying_cor_CSD__2[[#This Row],[t2]],201-2)</f>
        <v>3.8173041685673997E-3</v>
      </c>
      <c r="K1796" s="1">
        <f>arithmetic_underlying_cor_CSD__2[[#This Row],[p1]]*arithmetic_underlying_cor_CSD__2[[#This Row],[p2]]</f>
        <v>5.2540140331179994E-5</v>
      </c>
      <c r="L1796" s="1">
        <v>1795</v>
      </c>
      <c r="M1796" s="1">
        <f>(arithmetic_underlying_cor_CSD__2[[#This Row],[Rank]]/9906756)*0.05</f>
        <v>9.0594741608655742E-6</v>
      </c>
      <c r="N1796" s="1">
        <f>IF(arithmetic_underlying_cor_CSD__2[[#This Row],[p1p2]]&lt;arithmetic_underlying_cor_CSD__2[[#This Row],[Benjamini]],1,0)</f>
        <v>0</v>
      </c>
    </row>
    <row r="1797" spans="1:14" x14ac:dyDescent="0.35">
      <c r="A1797" s="1" t="s">
        <v>84</v>
      </c>
      <c r="B1797" s="1" t="s">
        <v>157</v>
      </c>
      <c r="C1797" s="1">
        <v>0.20852141007200001</v>
      </c>
      <c r="D1797" s="1">
        <v>-0.203182279602</v>
      </c>
      <c r="E1797" s="1" t="s">
        <v>32</v>
      </c>
      <c r="F1797" s="1">
        <v>-0.203182279602</v>
      </c>
      <c r="G1797" s="1">
        <f>ABS(arithmetic_underlying_cor_CSD__2[[#This Row],[rho_BP]])*SQRT(139-2)/SQRT(1-ABS(arithmetic_underlying_cor_CSD__2[[#This Row],[rho_BP]])^2)</f>
        <v>2.4955379382744534</v>
      </c>
      <c r="H1797" s="1">
        <f>ABS(arithmetic_underlying_cor_CSD__2[[#This Row],[rho_ctrl]])*SQRT(201-2)/SQRT(1-ABS(arithmetic_underlying_cor_CSD__2[[#This Row],[rho_ctrl]])^2)</f>
        <v>2.9272995189902971</v>
      </c>
      <c r="I1797" s="1">
        <f xml:space="preserve"> _xlfn.T.DIST.2T(arithmetic_underlying_cor_CSD__2[[#This Row],[t1]],139-2)</f>
        <v>1.3763676671041345E-2</v>
      </c>
      <c r="J1797" s="1">
        <f xml:space="preserve"> _xlfn.T.DIST.2T(arithmetic_underlying_cor_CSD__2[[#This Row],[t2]],201-2)</f>
        <v>3.8173041685673997E-3</v>
      </c>
      <c r="K1797" s="1">
        <f>arithmetic_underlying_cor_CSD__2[[#This Row],[p1]]*arithmetic_underlying_cor_CSD__2[[#This Row],[p2]]</f>
        <v>5.2540140331179994E-5</v>
      </c>
      <c r="L1797" s="1">
        <v>1796</v>
      </c>
      <c r="M1797" s="1">
        <f>(arithmetic_underlying_cor_CSD__2[[#This Row],[Rank]]/9906756)*0.05</f>
        <v>9.0645212216794288E-6</v>
      </c>
      <c r="N1797" s="1">
        <f>IF(arithmetic_underlying_cor_CSD__2[[#This Row],[p1p2]]&lt;arithmetic_underlying_cor_CSD__2[[#This Row],[Benjamini]],1,0)</f>
        <v>0</v>
      </c>
    </row>
    <row r="1798" spans="1:14" x14ac:dyDescent="0.35">
      <c r="A1798" s="1" t="s">
        <v>522</v>
      </c>
      <c r="B1798" s="1" t="s">
        <v>178</v>
      </c>
      <c r="C1798" s="1">
        <v>0.20245245208599999</v>
      </c>
      <c r="D1798" s="1">
        <v>-0.2072187801</v>
      </c>
      <c r="E1798" s="1" t="s">
        <v>32</v>
      </c>
      <c r="F1798" s="1">
        <v>0.20245245208599999</v>
      </c>
      <c r="G1798" s="1">
        <f>ABS(arithmetic_underlying_cor_CSD__2[[#This Row],[rho_BP]])*SQRT(139-2)/SQRT(1-ABS(arithmetic_underlying_cor_CSD__2[[#This Row],[rho_BP]])^2)</f>
        <v>2.4197532209971904</v>
      </c>
      <c r="H1798" s="1">
        <f>ABS(arithmetic_underlying_cor_CSD__2[[#This Row],[rho_ctrl]])*SQRT(201-2)/SQRT(1-ABS(arithmetic_underlying_cor_CSD__2[[#This Row],[rho_ctrl]])^2)</f>
        <v>2.9880370803315457</v>
      </c>
      <c r="I1798" s="1">
        <f xml:space="preserve"> _xlfn.T.DIST.2T(arithmetic_underlying_cor_CSD__2[[#This Row],[t1]],139-2)</f>
        <v>1.6842383852934809E-2</v>
      </c>
      <c r="J1798" s="1">
        <f xml:space="preserve"> _xlfn.T.DIST.2T(arithmetic_underlying_cor_CSD__2[[#This Row],[t2]],201-2)</f>
        <v>3.1611620418793532E-3</v>
      </c>
      <c r="K1798" s="1">
        <f>arithmetic_underlying_cor_CSD__2[[#This Row],[p1]]*arithmetic_underlying_cor_CSD__2[[#This Row],[p2]]</f>
        <v>5.3241504530659249E-5</v>
      </c>
      <c r="L1798" s="1">
        <v>1797</v>
      </c>
      <c r="M1798" s="1">
        <f>(arithmetic_underlying_cor_CSD__2[[#This Row],[Rank]]/9906756)*0.05</f>
        <v>9.0695682824932801E-6</v>
      </c>
      <c r="N1798" s="1">
        <f>IF(arithmetic_underlying_cor_CSD__2[[#This Row],[p1p2]]&lt;arithmetic_underlying_cor_CSD__2[[#This Row],[Benjamini]],1,0)</f>
        <v>0</v>
      </c>
    </row>
    <row r="1799" spans="1:14" x14ac:dyDescent="0.35">
      <c r="A1799" s="1" t="s">
        <v>178</v>
      </c>
      <c r="B1799" s="1" t="s">
        <v>522</v>
      </c>
      <c r="C1799" s="1">
        <v>0.20245245208599999</v>
      </c>
      <c r="D1799" s="1">
        <v>-0.2072187801</v>
      </c>
      <c r="E1799" s="1" t="s">
        <v>32</v>
      </c>
      <c r="F1799" s="1">
        <v>0.20245245208599999</v>
      </c>
      <c r="G1799" s="1">
        <f>ABS(arithmetic_underlying_cor_CSD__2[[#This Row],[rho_BP]])*SQRT(139-2)/SQRT(1-ABS(arithmetic_underlying_cor_CSD__2[[#This Row],[rho_BP]])^2)</f>
        <v>2.4197532209971904</v>
      </c>
      <c r="H1799" s="1">
        <f>ABS(arithmetic_underlying_cor_CSD__2[[#This Row],[rho_ctrl]])*SQRT(201-2)/SQRT(1-ABS(arithmetic_underlying_cor_CSD__2[[#This Row],[rho_ctrl]])^2)</f>
        <v>2.9880370803315457</v>
      </c>
      <c r="I1799" s="1">
        <f xml:space="preserve"> _xlfn.T.DIST.2T(arithmetic_underlying_cor_CSD__2[[#This Row],[t1]],139-2)</f>
        <v>1.6842383852934809E-2</v>
      </c>
      <c r="J1799" s="1">
        <f xml:space="preserve"> _xlfn.T.DIST.2T(arithmetic_underlying_cor_CSD__2[[#This Row],[t2]],201-2)</f>
        <v>3.1611620418793532E-3</v>
      </c>
      <c r="K1799" s="1">
        <f>arithmetic_underlying_cor_CSD__2[[#This Row],[p1]]*arithmetic_underlying_cor_CSD__2[[#This Row],[p2]]</f>
        <v>5.3241504530659249E-5</v>
      </c>
      <c r="L1799" s="1">
        <v>1798</v>
      </c>
      <c r="M1799" s="1">
        <f>(arithmetic_underlying_cor_CSD__2[[#This Row],[Rank]]/9906756)*0.05</f>
        <v>9.0746153433071331E-6</v>
      </c>
      <c r="N1799" s="1">
        <f>IF(arithmetic_underlying_cor_CSD__2[[#This Row],[p1p2]]&lt;arithmetic_underlying_cor_CSD__2[[#This Row],[Benjamini]],1,0)</f>
        <v>0</v>
      </c>
    </row>
    <row r="1800" spans="1:14" x14ac:dyDescent="0.35">
      <c r="A1800" s="1" t="s">
        <v>143</v>
      </c>
      <c r="B1800" s="1" t="s">
        <v>222</v>
      </c>
      <c r="C1800" s="1">
        <v>0.21033015107899999</v>
      </c>
      <c r="D1800" s="1">
        <v>-0.20100250398</v>
      </c>
      <c r="E1800" s="1" t="s">
        <v>32</v>
      </c>
      <c r="F1800" s="1">
        <v>-0.20100250398</v>
      </c>
      <c r="G1800" s="1">
        <f>ABS(arithmetic_underlying_cor_CSD__2[[#This Row],[rho_BP]])*SQRT(139-2)/SQRT(1-ABS(arithmetic_underlying_cor_CSD__2[[#This Row],[rho_BP]])^2)</f>
        <v>2.5181819875850429</v>
      </c>
      <c r="H1800" s="1">
        <f>ABS(arithmetic_underlying_cor_CSD__2[[#This Row],[rho_ctrl]])*SQRT(201-2)/SQRT(1-ABS(arithmetic_underlying_cor_CSD__2[[#This Row],[rho_ctrl]])^2)</f>
        <v>2.8945652253662075</v>
      </c>
      <c r="I1800" s="1">
        <f xml:space="preserve"> _xlfn.T.DIST.2T(arithmetic_underlying_cor_CSD__2[[#This Row],[t1]],139-2)</f>
        <v>1.2946806420741013E-2</v>
      </c>
      <c r="J1800" s="1">
        <f xml:space="preserve"> _xlfn.T.DIST.2T(arithmetic_underlying_cor_CSD__2[[#This Row],[t2]],201-2)</f>
        <v>4.2205515277621772E-3</v>
      </c>
      <c r="K1800" s="1">
        <f>arithmetic_underlying_cor_CSD__2[[#This Row],[p1]]*arithmetic_underlying_cor_CSD__2[[#This Row],[p2]]</f>
        <v>5.4642663618699648E-5</v>
      </c>
      <c r="L1800" s="1">
        <v>1799</v>
      </c>
      <c r="M1800" s="1">
        <f>(arithmetic_underlying_cor_CSD__2[[#This Row],[Rank]]/9906756)*0.05</f>
        <v>9.079662404120986E-6</v>
      </c>
      <c r="N1800" s="1">
        <f>IF(arithmetic_underlying_cor_CSD__2[[#This Row],[p1p2]]&lt;arithmetic_underlying_cor_CSD__2[[#This Row],[Benjamini]],1,0)</f>
        <v>0</v>
      </c>
    </row>
    <row r="1801" spans="1:14" x14ac:dyDescent="0.35">
      <c r="A1801" s="1" t="s">
        <v>222</v>
      </c>
      <c r="B1801" s="1" t="s">
        <v>143</v>
      </c>
      <c r="C1801" s="1">
        <v>0.21033015107899999</v>
      </c>
      <c r="D1801" s="1">
        <v>-0.20100250398</v>
      </c>
      <c r="E1801" s="1" t="s">
        <v>32</v>
      </c>
      <c r="F1801" s="1">
        <v>-0.20100250398</v>
      </c>
      <c r="G1801" s="1">
        <f>ABS(arithmetic_underlying_cor_CSD__2[[#This Row],[rho_BP]])*SQRT(139-2)/SQRT(1-ABS(arithmetic_underlying_cor_CSD__2[[#This Row],[rho_BP]])^2)</f>
        <v>2.5181819875850429</v>
      </c>
      <c r="H1801" s="1">
        <f>ABS(arithmetic_underlying_cor_CSD__2[[#This Row],[rho_ctrl]])*SQRT(201-2)/SQRT(1-ABS(arithmetic_underlying_cor_CSD__2[[#This Row],[rho_ctrl]])^2)</f>
        <v>2.8945652253662075</v>
      </c>
      <c r="I1801" s="1">
        <f xml:space="preserve"> _xlfn.T.DIST.2T(arithmetic_underlying_cor_CSD__2[[#This Row],[t1]],139-2)</f>
        <v>1.2946806420741013E-2</v>
      </c>
      <c r="J1801" s="1">
        <f xml:space="preserve"> _xlfn.T.DIST.2T(arithmetic_underlying_cor_CSD__2[[#This Row],[t2]],201-2)</f>
        <v>4.2205515277621772E-3</v>
      </c>
      <c r="K1801" s="1">
        <f>arithmetic_underlying_cor_CSD__2[[#This Row],[p1]]*arithmetic_underlying_cor_CSD__2[[#This Row],[p2]]</f>
        <v>5.4642663618699648E-5</v>
      </c>
      <c r="L1801" s="1">
        <v>1800</v>
      </c>
      <c r="M1801" s="1">
        <f>(arithmetic_underlying_cor_CSD__2[[#This Row],[Rank]]/9906756)*0.05</f>
        <v>9.084709464934839E-6</v>
      </c>
      <c r="N1801" s="1">
        <f>IF(arithmetic_underlying_cor_CSD__2[[#This Row],[p1p2]]&lt;arithmetic_underlying_cor_CSD__2[[#This Row],[Benjamini]],1,0)</f>
        <v>0</v>
      </c>
    </row>
    <row r="1802" spans="1:14" x14ac:dyDescent="0.35">
      <c r="A1802" s="1" t="s">
        <v>646</v>
      </c>
      <c r="B1802" s="1" t="s">
        <v>647</v>
      </c>
      <c r="C1802" s="1">
        <v>-0.20668279064699999</v>
      </c>
      <c r="D1802" s="1">
        <v>0.20353678492499999</v>
      </c>
      <c r="E1802" s="1" t="s">
        <v>32</v>
      </c>
      <c r="F1802" s="1">
        <v>0.20353678492499999</v>
      </c>
      <c r="G1802" s="1">
        <f>ABS(arithmetic_underlying_cor_CSD__2[[#This Row],[rho_BP]])*SQRT(139-2)/SQRT(1-ABS(arithmetic_underlying_cor_CSD__2[[#This Row],[rho_BP]])^2)</f>
        <v>2.4725472697691631</v>
      </c>
      <c r="H1802" s="1">
        <f>ABS(arithmetic_underlying_cor_CSD__2[[#This Row],[rho_ctrl]])*SQRT(201-2)/SQRT(1-ABS(arithmetic_underlying_cor_CSD__2[[#This Row],[rho_ctrl]])^2)</f>
        <v>2.9326274998721873</v>
      </c>
      <c r="I1802" s="1">
        <f xml:space="preserve"> _xlfn.T.DIST.2T(arithmetic_underlying_cor_CSD__2[[#This Row],[t1]],139-2)</f>
        <v>1.4639823905587998E-2</v>
      </c>
      <c r="J1802" s="1">
        <f xml:space="preserve"> _xlfn.T.DIST.2T(arithmetic_underlying_cor_CSD__2[[#This Row],[t2]],201-2)</f>
        <v>3.7551117815848123E-3</v>
      </c>
      <c r="K1802" s="1">
        <f>arithmetic_underlying_cor_CSD__2[[#This Row],[p1]]*arithmetic_underlying_cor_CSD__2[[#This Row],[p2]]</f>
        <v>5.4974175228200472E-5</v>
      </c>
      <c r="L1802" s="1">
        <v>1801</v>
      </c>
      <c r="M1802" s="1">
        <f>(arithmetic_underlying_cor_CSD__2[[#This Row],[Rank]]/9906756)*0.05</f>
        <v>9.0897565257486919E-6</v>
      </c>
      <c r="N1802" s="1">
        <f>IF(arithmetic_underlying_cor_CSD__2[[#This Row],[p1p2]]&lt;arithmetic_underlying_cor_CSD__2[[#This Row],[Benjamini]],1,0)</f>
        <v>0</v>
      </c>
    </row>
    <row r="1803" spans="1:14" x14ac:dyDescent="0.35">
      <c r="A1803" s="1" t="s">
        <v>647</v>
      </c>
      <c r="B1803" s="1" t="s">
        <v>646</v>
      </c>
      <c r="C1803" s="1">
        <v>-0.20668279064699999</v>
      </c>
      <c r="D1803" s="1">
        <v>0.20353678492499999</v>
      </c>
      <c r="E1803" s="1" t="s">
        <v>32</v>
      </c>
      <c r="F1803" s="1">
        <v>0.20353678492499999</v>
      </c>
      <c r="G1803" s="1">
        <f>ABS(arithmetic_underlying_cor_CSD__2[[#This Row],[rho_BP]])*SQRT(139-2)/SQRT(1-ABS(arithmetic_underlying_cor_CSD__2[[#This Row],[rho_BP]])^2)</f>
        <v>2.4725472697691631</v>
      </c>
      <c r="H1803" s="1">
        <f>ABS(arithmetic_underlying_cor_CSD__2[[#This Row],[rho_ctrl]])*SQRT(201-2)/SQRT(1-ABS(arithmetic_underlying_cor_CSD__2[[#This Row],[rho_ctrl]])^2)</f>
        <v>2.9326274998721873</v>
      </c>
      <c r="I1803" s="1">
        <f xml:space="preserve"> _xlfn.T.DIST.2T(arithmetic_underlying_cor_CSD__2[[#This Row],[t1]],139-2)</f>
        <v>1.4639823905587998E-2</v>
      </c>
      <c r="J1803" s="1">
        <f xml:space="preserve"> _xlfn.T.DIST.2T(arithmetic_underlying_cor_CSD__2[[#This Row],[t2]],201-2)</f>
        <v>3.7551117815848123E-3</v>
      </c>
      <c r="K1803" s="1">
        <f>arithmetic_underlying_cor_CSD__2[[#This Row],[p1]]*arithmetic_underlying_cor_CSD__2[[#This Row],[p2]]</f>
        <v>5.4974175228200472E-5</v>
      </c>
      <c r="L1803" s="1">
        <v>1802</v>
      </c>
      <c r="M1803" s="1">
        <f>(arithmetic_underlying_cor_CSD__2[[#This Row],[Rank]]/9906756)*0.05</f>
        <v>9.0948035865625432E-6</v>
      </c>
      <c r="N1803" s="1">
        <f>IF(arithmetic_underlying_cor_CSD__2[[#This Row],[p1p2]]&lt;arithmetic_underlying_cor_CSD__2[[#This Row],[Benjamini]],1,0)</f>
        <v>0</v>
      </c>
    </row>
    <row r="1804" spans="1:14" x14ac:dyDescent="0.35">
      <c r="A1804" s="1" t="s">
        <v>100</v>
      </c>
      <c r="B1804" s="1" t="s">
        <v>101</v>
      </c>
      <c r="C1804" s="1">
        <v>-0.20594609424499999</v>
      </c>
      <c r="D1804" s="1">
        <v>0.20376880398</v>
      </c>
      <c r="E1804" s="1" t="s">
        <v>32</v>
      </c>
      <c r="F1804" s="1">
        <v>0.20376880398</v>
      </c>
      <c r="G1804" s="1">
        <f>ABS(arithmetic_underlying_cor_CSD__2[[#This Row],[rho_BP]])*SQRT(139-2)/SQRT(1-ABS(arithmetic_underlying_cor_CSD__2[[#This Row],[rho_BP]])^2)</f>
        <v>2.4633430842776334</v>
      </c>
      <c r="H1804" s="1">
        <f>ABS(arithmetic_underlying_cor_CSD__2[[#This Row],[rho_ctrl]])*SQRT(201-2)/SQRT(1-ABS(arithmetic_underlying_cor_CSD__2[[#This Row],[rho_ctrl]])^2)</f>
        <v>2.9361152443696401</v>
      </c>
      <c r="I1804" s="1">
        <f xml:space="preserve"> _xlfn.T.DIST.2T(arithmetic_underlying_cor_CSD__2[[#This Row],[t1]],139-2)</f>
        <v>1.5004293275957582E-2</v>
      </c>
      <c r="J1804" s="1">
        <f xml:space="preserve"> _xlfn.T.DIST.2T(arithmetic_underlying_cor_CSD__2[[#This Row],[t2]],201-2)</f>
        <v>3.7149040564405413E-3</v>
      </c>
      <c r="K1804" s="1">
        <f>arithmetic_underlying_cor_CSD__2[[#This Row],[p1]]*arithmetic_underlying_cor_CSD__2[[#This Row],[p2]]</f>
        <v>5.5739509954878356E-5</v>
      </c>
      <c r="L1804" s="1">
        <v>1803</v>
      </c>
      <c r="M1804" s="1">
        <f>(arithmetic_underlying_cor_CSD__2[[#This Row],[Rank]]/9906756)*0.05</f>
        <v>9.0998506473763978E-6</v>
      </c>
      <c r="N1804" s="1">
        <f>IF(arithmetic_underlying_cor_CSD__2[[#This Row],[p1p2]]&lt;arithmetic_underlying_cor_CSD__2[[#This Row],[Benjamini]],1,0)</f>
        <v>0</v>
      </c>
    </row>
    <row r="1805" spans="1:14" x14ac:dyDescent="0.35">
      <c r="A1805" s="1" t="s">
        <v>101</v>
      </c>
      <c r="B1805" s="1" t="s">
        <v>100</v>
      </c>
      <c r="C1805" s="1">
        <v>-0.20594609424499999</v>
      </c>
      <c r="D1805" s="1">
        <v>0.20376880398</v>
      </c>
      <c r="E1805" s="1" t="s">
        <v>32</v>
      </c>
      <c r="F1805" s="1">
        <v>0.20376880398</v>
      </c>
      <c r="G1805" s="1">
        <f>ABS(arithmetic_underlying_cor_CSD__2[[#This Row],[rho_BP]])*SQRT(139-2)/SQRT(1-ABS(arithmetic_underlying_cor_CSD__2[[#This Row],[rho_BP]])^2)</f>
        <v>2.4633430842776334</v>
      </c>
      <c r="H1805" s="1">
        <f>ABS(arithmetic_underlying_cor_CSD__2[[#This Row],[rho_ctrl]])*SQRT(201-2)/SQRT(1-ABS(arithmetic_underlying_cor_CSD__2[[#This Row],[rho_ctrl]])^2)</f>
        <v>2.9361152443696401</v>
      </c>
      <c r="I1805" s="1">
        <f xml:space="preserve"> _xlfn.T.DIST.2T(arithmetic_underlying_cor_CSD__2[[#This Row],[t1]],139-2)</f>
        <v>1.5004293275957582E-2</v>
      </c>
      <c r="J1805" s="1">
        <f xml:space="preserve"> _xlfn.T.DIST.2T(arithmetic_underlying_cor_CSD__2[[#This Row],[t2]],201-2)</f>
        <v>3.7149040564405413E-3</v>
      </c>
      <c r="K1805" s="1">
        <f>arithmetic_underlying_cor_CSD__2[[#This Row],[p1]]*arithmetic_underlying_cor_CSD__2[[#This Row],[p2]]</f>
        <v>5.5739509954878356E-5</v>
      </c>
      <c r="L1805" s="1">
        <v>1804</v>
      </c>
      <c r="M1805" s="1">
        <f>(arithmetic_underlying_cor_CSD__2[[#This Row],[Rank]]/9906756)*0.05</f>
        <v>9.1048977081902491E-6</v>
      </c>
      <c r="N1805" s="1">
        <f>IF(arithmetic_underlying_cor_CSD__2[[#This Row],[p1p2]]&lt;arithmetic_underlying_cor_CSD__2[[#This Row],[Benjamini]],1,0)</f>
        <v>0</v>
      </c>
    </row>
    <row r="1806" spans="1:14" x14ac:dyDescent="0.35">
      <c r="A1806" s="1" t="s">
        <v>419</v>
      </c>
      <c r="B1806" s="1" t="s">
        <v>420</v>
      </c>
      <c r="C1806" s="1">
        <v>0.20913799568300001</v>
      </c>
      <c r="D1806" s="1">
        <v>-0.20111806716399999</v>
      </c>
      <c r="E1806" s="1" t="s">
        <v>32</v>
      </c>
      <c r="F1806" s="1">
        <v>-0.20111806716399999</v>
      </c>
      <c r="G1806" s="1">
        <f>ABS(arithmetic_underlying_cor_CSD__2[[#This Row],[rho_BP]])*SQRT(139-2)/SQRT(1-ABS(arithmetic_underlying_cor_CSD__2[[#This Row],[rho_BP]])^2)</f>
        <v>2.5032540951780837</v>
      </c>
      <c r="H1806" s="1">
        <f>ABS(arithmetic_underlying_cor_CSD__2[[#This Row],[rho_ctrl]])*SQRT(201-2)/SQRT(1-ABS(arithmetic_underlying_cor_CSD__2[[#This Row],[rho_ctrl]])^2)</f>
        <v>2.8962995396980924</v>
      </c>
      <c r="I1806" s="1">
        <f xml:space="preserve"> _xlfn.T.DIST.2T(arithmetic_underlying_cor_CSD__2[[#This Row],[t1]],139-2)</f>
        <v>1.348029275807678E-2</v>
      </c>
      <c r="J1806" s="1">
        <f xml:space="preserve"> _xlfn.T.DIST.2T(arithmetic_underlying_cor_CSD__2[[#This Row],[t2]],201-2)</f>
        <v>4.1982464205729455E-3</v>
      </c>
      <c r="K1806" s="1">
        <f>arithmetic_underlying_cor_CSD__2[[#This Row],[p1]]*arithmetic_underlying_cor_CSD__2[[#This Row],[p2]]</f>
        <v>5.6593590819871242E-5</v>
      </c>
      <c r="L1806" s="1">
        <v>1805</v>
      </c>
      <c r="M1806" s="1">
        <f>(arithmetic_underlying_cor_CSD__2[[#This Row],[Rank]]/9906756)*0.05</f>
        <v>9.1099447690041021E-6</v>
      </c>
      <c r="N1806" s="1">
        <f>IF(arithmetic_underlying_cor_CSD__2[[#This Row],[p1p2]]&lt;arithmetic_underlying_cor_CSD__2[[#This Row],[Benjamini]],1,0)</f>
        <v>0</v>
      </c>
    </row>
    <row r="1807" spans="1:14" x14ac:dyDescent="0.35">
      <c r="A1807" s="1" t="s">
        <v>420</v>
      </c>
      <c r="B1807" s="1" t="s">
        <v>419</v>
      </c>
      <c r="C1807" s="1">
        <v>0.20913799568300001</v>
      </c>
      <c r="D1807" s="1">
        <v>-0.20111806716399999</v>
      </c>
      <c r="E1807" s="1" t="s">
        <v>32</v>
      </c>
      <c r="F1807" s="1">
        <v>-0.20111806716399999</v>
      </c>
      <c r="G1807" s="1">
        <f>ABS(arithmetic_underlying_cor_CSD__2[[#This Row],[rho_BP]])*SQRT(139-2)/SQRT(1-ABS(arithmetic_underlying_cor_CSD__2[[#This Row],[rho_BP]])^2)</f>
        <v>2.5032540951780837</v>
      </c>
      <c r="H1807" s="1">
        <f>ABS(arithmetic_underlying_cor_CSD__2[[#This Row],[rho_ctrl]])*SQRT(201-2)/SQRT(1-ABS(arithmetic_underlying_cor_CSD__2[[#This Row],[rho_ctrl]])^2)</f>
        <v>2.8962995396980924</v>
      </c>
      <c r="I1807" s="1">
        <f xml:space="preserve"> _xlfn.T.DIST.2T(arithmetic_underlying_cor_CSD__2[[#This Row],[t1]],139-2)</f>
        <v>1.348029275807678E-2</v>
      </c>
      <c r="J1807" s="1">
        <f xml:space="preserve"> _xlfn.T.DIST.2T(arithmetic_underlying_cor_CSD__2[[#This Row],[t2]],201-2)</f>
        <v>4.1982464205729455E-3</v>
      </c>
      <c r="K1807" s="1">
        <f>arithmetic_underlying_cor_CSD__2[[#This Row],[p1]]*arithmetic_underlying_cor_CSD__2[[#This Row],[p2]]</f>
        <v>5.6593590819871242E-5</v>
      </c>
      <c r="L1807" s="1">
        <v>1806</v>
      </c>
      <c r="M1807" s="1">
        <f>(arithmetic_underlying_cor_CSD__2[[#This Row],[Rank]]/9906756)*0.05</f>
        <v>9.114991829817955E-6</v>
      </c>
      <c r="N1807" s="1">
        <f>IF(arithmetic_underlying_cor_CSD__2[[#This Row],[p1p2]]&lt;arithmetic_underlying_cor_CSD__2[[#This Row],[Benjamini]],1,0)</f>
        <v>0</v>
      </c>
    </row>
    <row r="1808" spans="1:14" x14ac:dyDescent="0.35">
      <c r="A1808" s="1" t="s">
        <v>253</v>
      </c>
      <c r="B1808" s="1" t="s">
        <v>258</v>
      </c>
      <c r="C1808" s="1">
        <v>0.202128336691</v>
      </c>
      <c r="D1808" s="1">
        <v>-0.205654105473</v>
      </c>
      <c r="E1808" s="1" t="s">
        <v>32</v>
      </c>
      <c r="F1808" s="1">
        <v>0.202128336691</v>
      </c>
      <c r="G1808" s="1">
        <f>ABS(arithmetic_underlying_cor_CSD__2[[#This Row],[rho_BP]])*SQRT(139-2)/SQRT(1-ABS(arithmetic_underlying_cor_CSD__2[[#This Row],[rho_BP]])^2)</f>
        <v>2.4157141763655745</v>
      </c>
      <c r="H1808" s="1">
        <f>ABS(arithmetic_underlying_cor_CSD__2[[#This Row],[rho_ctrl]])*SQRT(201-2)/SQRT(1-ABS(arithmetic_underlying_cor_CSD__2[[#This Row],[rho_ctrl]])^2)</f>
        <v>2.9644745729545603</v>
      </c>
      <c r="I1808" s="1">
        <f xml:space="preserve"> _xlfn.T.DIST.2T(arithmetic_underlying_cor_CSD__2[[#This Row],[t1]],139-2)</f>
        <v>1.7022423099432926E-2</v>
      </c>
      <c r="J1808" s="1">
        <f xml:space="preserve"> _xlfn.T.DIST.2T(arithmetic_underlying_cor_CSD__2[[#This Row],[t2]],201-2)</f>
        <v>3.4023202808708738E-3</v>
      </c>
      <c r="K1808" s="1">
        <f>arithmetic_underlying_cor_CSD__2[[#This Row],[p1]]*arithmetic_underlying_cor_CSD__2[[#This Row],[p2]]</f>
        <v>5.7915735340765482E-5</v>
      </c>
      <c r="L1808" s="1">
        <v>1807</v>
      </c>
      <c r="M1808" s="1">
        <f>(arithmetic_underlying_cor_CSD__2[[#This Row],[Rank]]/9906756)*0.05</f>
        <v>9.120038890631808E-6</v>
      </c>
      <c r="N1808" s="1">
        <f>IF(arithmetic_underlying_cor_CSD__2[[#This Row],[p1p2]]&lt;arithmetic_underlying_cor_CSD__2[[#This Row],[Benjamini]],1,0)</f>
        <v>0</v>
      </c>
    </row>
    <row r="1809" spans="1:14" x14ac:dyDescent="0.35">
      <c r="A1809" s="1" t="s">
        <v>258</v>
      </c>
      <c r="B1809" s="1" t="s">
        <v>253</v>
      </c>
      <c r="C1809" s="1">
        <v>0.202128336691</v>
      </c>
      <c r="D1809" s="1">
        <v>-0.205654105473</v>
      </c>
      <c r="E1809" s="1" t="s">
        <v>32</v>
      </c>
      <c r="F1809" s="1">
        <v>0.202128336691</v>
      </c>
      <c r="G1809" s="1">
        <f>ABS(arithmetic_underlying_cor_CSD__2[[#This Row],[rho_BP]])*SQRT(139-2)/SQRT(1-ABS(arithmetic_underlying_cor_CSD__2[[#This Row],[rho_BP]])^2)</f>
        <v>2.4157141763655745</v>
      </c>
      <c r="H1809" s="1">
        <f>ABS(arithmetic_underlying_cor_CSD__2[[#This Row],[rho_ctrl]])*SQRT(201-2)/SQRT(1-ABS(arithmetic_underlying_cor_CSD__2[[#This Row],[rho_ctrl]])^2)</f>
        <v>2.9644745729545603</v>
      </c>
      <c r="I1809" s="1">
        <f xml:space="preserve"> _xlfn.T.DIST.2T(arithmetic_underlying_cor_CSD__2[[#This Row],[t1]],139-2)</f>
        <v>1.7022423099432926E-2</v>
      </c>
      <c r="J1809" s="1">
        <f xml:space="preserve"> _xlfn.T.DIST.2T(arithmetic_underlying_cor_CSD__2[[#This Row],[t2]],201-2)</f>
        <v>3.4023202808708738E-3</v>
      </c>
      <c r="K1809" s="1">
        <f>arithmetic_underlying_cor_CSD__2[[#This Row],[p1]]*arithmetic_underlying_cor_CSD__2[[#This Row],[p2]]</f>
        <v>5.7915735340765482E-5</v>
      </c>
      <c r="L1809" s="1">
        <v>1808</v>
      </c>
      <c r="M1809" s="1">
        <f>(arithmetic_underlying_cor_CSD__2[[#This Row],[Rank]]/9906756)*0.05</f>
        <v>9.1250859514456592E-6</v>
      </c>
      <c r="N1809" s="1">
        <f>IF(arithmetic_underlying_cor_CSD__2[[#This Row],[p1p2]]&lt;arithmetic_underlying_cor_CSD__2[[#This Row],[Benjamini]],1,0)</f>
        <v>0</v>
      </c>
    </row>
    <row r="1810" spans="1:14" x14ac:dyDescent="0.35">
      <c r="A1810" s="1" t="s">
        <v>330</v>
      </c>
      <c r="B1810" s="1" t="s">
        <v>331</v>
      </c>
      <c r="C1810" s="1">
        <v>-0.202437164029</v>
      </c>
      <c r="D1810" s="1">
        <v>0.20532814427900001</v>
      </c>
      <c r="E1810" s="1" t="s">
        <v>32</v>
      </c>
      <c r="F1810" s="1">
        <v>-0.202437164029</v>
      </c>
      <c r="G1810" s="1">
        <f>ABS(arithmetic_underlying_cor_CSD__2[[#This Row],[rho_BP]])*SQRT(139-2)/SQRT(1-ABS(arithmetic_underlying_cor_CSD__2[[#This Row],[rho_BP]])^2)</f>
        <v>2.4195626864510573</v>
      </c>
      <c r="H1810" s="1">
        <f>ABS(arithmetic_underlying_cor_CSD__2[[#This Row],[rho_ctrl]])*SQRT(201-2)/SQRT(1-ABS(arithmetic_underlying_cor_CSD__2[[#This Row],[rho_ctrl]])^2)</f>
        <v>2.9595689034073853</v>
      </c>
      <c r="I1810" s="1">
        <f xml:space="preserve"> _xlfn.T.DIST.2T(arithmetic_underlying_cor_CSD__2[[#This Row],[t1]],139-2)</f>
        <v>1.6850838748703086E-2</v>
      </c>
      <c r="J1810" s="1">
        <f xml:space="preserve"> _xlfn.T.DIST.2T(arithmetic_underlying_cor_CSD__2[[#This Row],[t2]],201-2)</f>
        <v>3.4546047590871118E-3</v>
      </c>
      <c r="K1810" s="1">
        <f>arithmetic_underlying_cor_CSD__2[[#This Row],[p1]]*arithmetic_underlying_cor_CSD__2[[#This Row],[p2]]</f>
        <v>5.821298773587919E-5</v>
      </c>
      <c r="L1810" s="1">
        <v>1809</v>
      </c>
      <c r="M1810" s="1">
        <f>(arithmetic_underlying_cor_CSD__2[[#This Row],[Rank]]/9906756)*0.05</f>
        <v>9.1301330122595122E-6</v>
      </c>
      <c r="N1810" s="1">
        <f>IF(arithmetic_underlying_cor_CSD__2[[#This Row],[p1p2]]&lt;arithmetic_underlying_cor_CSD__2[[#This Row],[Benjamini]],1,0)</f>
        <v>0</v>
      </c>
    </row>
    <row r="1811" spans="1:14" x14ac:dyDescent="0.35">
      <c r="A1811" s="1" t="s">
        <v>331</v>
      </c>
      <c r="B1811" s="1" t="s">
        <v>330</v>
      </c>
      <c r="C1811" s="1">
        <v>-0.202437164029</v>
      </c>
      <c r="D1811" s="1">
        <v>0.20532814427900001</v>
      </c>
      <c r="E1811" s="1" t="s">
        <v>32</v>
      </c>
      <c r="F1811" s="1">
        <v>-0.202437164029</v>
      </c>
      <c r="G1811" s="1">
        <f>ABS(arithmetic_underlying_cor_CSD__2[[#This Row],[rho_BP]])*SQRT(139-2)/SQRT(1-ABS(arithmetic_underlying_cor_CSD__2[[#This Row],[rho_BP]])^2)</f>
        <v>2.4195626864510573</v>
      </c>
      <c r="H1811" s="1">
        <f>ABS(arithmetic_underlying_cor_CSD__2[[#This Row],[rho_ctrl]])*SQRT(201-2)/SQRT(1-ABS(arithmetic_underlying_cor_CSD__2[[#This Row],[rho_ctrl]])^2)</f>
        <v>2.9595689034073853</v>
      </c>
      <c r="I1811" s="1">
        <f xml:space="preserve"> _xlfn.T.DIST.2T(arithmetic_underlying_cor_CSD__2[[#This Row],[t1]],139-2)</f>
        <v>1.6850838748703086E-2</v>
      </c>
      <c r="J1811" s="1">
        <f xml:space="preserve"> _xlfn.T.DIST.2T(arithmetic_underlying_cor_CSD__2[[#This Row],[t2]],201-2)</f>
        <v>3.4546047590871118E-3</v>
      </c>
      <c r="K1811" s="1">
        <f>arithmetic_underlying_cor_CSD__2[[#This Row],[p1]]*arithmetic_underlying_cor_CSD__2[[#This Row],[p2]]</f>
        <v>5.821298773587919E-5</v>
      </c>
      <c r="L1811" s="1">
        <v>1810</v>
      </c>
      <c r="M1811" s="1">
        <f>(arithmetic_underlying_cor_CSD__2[[#This Row],[Rank]]/9906756)*0.05</f>
        <v>9.1351800730733669E-6</v>
      </c>
      <c r="N1811" s="1">
        <f>IF(arithmetic_underlying_cor_CSD__2[[#This Row],[p1p2]]&lt;arithmetic_underlying_cor_CSD__2[[#This Row],[Benjamini]],1,0)</f>
        <v>0</v>
      </c>
    </row>
    <row r="1812" spans="1:14" x14ac:dyDescent="0.35">
      <c r="A1812" s="1" t="s">
        <v>31</v>
      </c>
      <c r="B1812" s="1" t="s">
        <v>499</v>
      </c>
      <c r="C1812" s="1">
        <v>0.203647883453</v>
      </c>
      <c r="D1812" s="1">
        <v>-0.20420142189099999</v>
      </c>
      <c r="E1812" s="1" t="s">
        <v>32</v>
      </c>
      <c r="F1812" s="1">
        <v>0.203647883453</v>
      </c>
      <c r="G1812" s="1">
        <f>ABS(arithmetic_underlying_cor_CSD__2[[#This Row],[rho_BP]])*SQRT(139-2)/SQRT(1-ABS(arithmetic_underlying_cor_CSD__2[[#This Row],[rho_BP]])^2)</f>
        <v>2.434657567775401</v>
      </c>
      <c r="H1812" s="1">
        <f>ABS(arithmetic_underlying_cor_CSD__2[[#This Row],[rho_ctrl]])*SQRT(201-2)/SQRT(1-ABS(arithmetic_underlying_cor_CSD__2[[#This Row],[rho_ctrl]])^2)</f>
        <v>2.9426197993139258</v>
      </c>
      <c r="I1812" s="1">
        <f xml:space="preserve"> _xlfn.T.DIST.2T(arithmetic_underlying_cor_CSD__2[[#This Row],[t1]],139-2)</f>
        <v>1.619256339646814E-2</v>
      </c>
      <c r="J1812" s="1">
        <f xml:space="preserve"> _xlfn.T.DIST.2T(arithmetic_underlying_cor_CSD__2[[#This Row],[t2]],201-2)</f>
        <v>3.6409694210410284E-3</v>
      </c>
      <c r="K1812" s="1">
        <f>arithmetic_underlying_cor_CSD__2[[#This Row],[p1]]*arithmetic_underlying_cor_CSD__2[[#This Row],[p2]]</f>
        <v>5.8956628174808749E-5</v>
      </c>
      <c r="L1812" s="1">
        <v>1811</v>
      </c>
      <c r="M1812" s="1">
        <f>(arithmetic_underlying_cor_CSD__2[[#This Row],[Rank]]/9906756)*0.05</f>
        <v>9.1402271338872181E-6</v>
      </c>
      <c r="N1812" s="1">
        <f>IF(arithmetic_underlying_cor_CSD__2[[#This Row],[p1p2]]&lt;arithmetic_underlying_cor_CSD__2[[#This Row],[Benjamini]],1,0)</f>
        <v>0</v>
      </c>
    </row>
    <row r="1813" spans="1:14" x14ac:dyDescent="0.35">
      <c r="A1813" s="1" t="s">
        <v>499</v>
      </c>
      <c r="B1813" s="1" t="s">
        <v>31</v>
      </c>
      <c r="C1813" s="1">
        <v>0.203647883453</v>
      </c>
      <c r="D1813" s="1">
        <v>-0.20420142189099999</v>
      </c>
      <c r="E1813" s="1" t="s">
        <v>32</v>
      </c>
      <c r="F1813" s="1">
        <v>0.203647883453</v>
      </c>
      <c r="G1813" s="1">
        <f>ABS(arithmetic_underlying_cor_CSD__2[[#This Row],[rho_BP]])*SQRT(139-2)/SQRT(1-ABS(arithmetic_underlying_cor_CSD__2[[#This Row],[rho_BP]])^2)</f>
        <v>2.434657567775401</v>
      </c>
      <c r="H1813" s="1">
        <f>ABS(arithmetic_underlying_cor_CSD__2[[#This Row],[rho_ctrl]])*SQRT(201-2)/SQRT(1-ABS(arithmetic_underlying_cor_CSD__2[[#This Row],[rho_ctrl]])^2)</f>
        <v>2.9426197993139258</v>
      </c>
      <c r="I1813" s="1">
        <f xml:space="preserve"> _xlfn.T.DIST.2T(arithmetic_underlying_cor_CSD__2[[#This Row],[t1]],139-2)</f>
        <v>1.619256339646814E-2</v>
      </c>
      <c r="J1813" s="1">
        <f xml:space="preserve"> _xlfn.T.DIST.2T(arithmetic_underlying_cor_CSD__2[[#This Row],[t2]],201-2)</f>
        <v>3.6409694210410284E-3</v>
      </c>
      <c r="K1813" s="1">
        <f>arithmetic_underlying_cor_CSD__2[[#This Row],[p1]]*arithmetic_underlying_cor_CSD__2[[#This Row],[p2]]</f>
        <v>5.8956628174808749E-5</v>
      </c>
      <c r="L1813" s="1">
        <v>1812</v>
      </c>
      <c r="M1813" s="1">
        <f>(arithmetic_underlying_cor_CSD__2[[#This Row],[Rank]]/9906756)*0.05</f>
        <v>9.1452741947010711E-6</v>
      </c>
      <c r="N1813" s="1">
        <f>IF(arithmetic_underlying_cor_CSD__2[[#This Row],[p1p2]]&lt;arithmetic_underlying_cor_CSD__2[[#This Row],[Benjamini]],1,0)</f>
        <v>0</v>
      </c>
    </row>
    <row r="1814" spans="1:14" x14ac:dyDescent="0.35">
      <c r="A1814" s="1" t="s">
        <v>504</v>
      </c>
      <c r="B1814" s="1" t="s">
        <v>81</v>
      </c>
      <c r="C1814" s="1">
        <v>-0.20193703597099999</v>
      </c>
      <c r="D1814" s="1">
        <v>0.20476406368200001</v>
      </c>
      <c r="E1814" s="1" t="s">
        <v>32</v>
      </c>
      <c r="F1814" s="1">
        <v>-0.20193703597099999</v>
      </c>
      <c r="G1814" s="1">
        <f>ABS(arithmetic_underlying_cor_CSD__2[[#This Row],[rho_BP]])*SQRT(139-2)/SQRT(1-ABS(arithmetic_underlying_cor_CSD__2[[#This Row],[rho_BP]])^2)</f>
        <v>2.4133306233209129</v>
      </c>
      <c r="H1814" s="1">
        <f>ABS(arithmetic_underlying_cor_CSD__2[[#This Row],[rho_ctrl]])*SQRT(201-2)/SQRT(1-ABS(arithmetic_underlying_cor_CSD__2[[#This Row],[rho_ctrl]])^2)</f>
        <v>2.9510819989340846</v>
      </c>
      <c r="I1814" s="1">
        <f xml:space="preserve"> _xlfn.T.DIST.2T(arithmetic_underlying_cor_CSD__2[[#This Row],[t1]],139-2)</f>
        <v>1.712946849770542E-2</v>
      </c>
      <c r="J1814" s="1">
        <f xml:space="preserve"> _xlfn.T.DIST.2T(arithmetic_underlying_cor_CSD__2[[#This Row],[t2]],201-2)</f>
        <v>3.5468010006493196E-3</v>
      </c>
      <c r="K1814" s="1">
        <f>arithmetic_underlying_cor_CSD__2[[#This Row],[p1]]*arithmetic_underlying_cor_CSD__2[[#This Row],[p2]]</f>
        <v>6.0754816008252581E-5</v>
      </c>
      <c r="L1814" s="1">
        <v>1813</v>
      </c>
      <c r="M1814" s="1">
        <f>(arithmetic_underlying_cor_CSD__2[[#This Row],[Rank]]/9906756)*0.05</f>
        <v>9.150321255514924E-6</v>
      </c>
      <c r="N1814" s="1">
        <f>IF(arithmetic_underlying_cor_CSD__2[[#This Row],[p1p2]]&lt;arithmetic_underlying_cor_CSD__2[[#This Row],[Benjamini]],1,0)</f>
        <v>0</v>
      </c>
    </row>
    <row r="1815" spans="1:14" x14ac:dyDescent="0.35">
      <c r="A1815" s="1" t="s">
        <v>81</v>
      </c>
      <c r="B1815" s="1" t="s">
        <v>504</v>
      </c>
      <c r="C1815" s="1">
        <v>-0.20193703597099999</v>
      </c>
      <c r="D1815" s="1">
        <v>0.20476406368200001</v>
      </c>
      <c r="E1815" s="1" t="s">
        <v>32</v>
      </c>
      <c r="F1815" s="1">
        <v>-0.20193703597099999</v>
      </c>
      <c r="G1815" s="1">
        <f>ABS(arithmetic_underlying_cor_CSD__2[[#This Row],[rho_BP]])*SQRT(139-2)/SQRT(1-ABS(arithmetic_underlying_cor_CSD__2[[#This Row],[rho_BP]])^2)</f>
        <v>2.4133306233209129</v>
      </c>
      <c r="H1815" s="1">
        <f>ABS(arithmetic_underlying_cor_CSD__2[[#This Row],[rho_ctrl]])*SQRT(201-2)/SQRT(1-ABS(arithmetic_underlying_cor_CSD__2[[#This Row],[rho_ctrl]])^2)</f>
        <v>2.9510819989340846</v>
      </c>
      <c r="I1815" s="1">
        <f xml:space="preserve"> _xlfn.T.DIST.2T(arithmetic_underlying_cor_CSD__2[[#This Row],[t1]],139-2)</f>
        <v>1.712946849770542E-2</v>
      </c>
      <c r="J1815" s="1">
        <f xml:space="preserve"> _xlfn.T.DIST.2T(arithmetic_underlying_cor_CSD__2[[#This Row],[t2]],201-2)</f>
        <v>3.5468010006493196E-3</v>
      </c>
      <c r="K1815" s="1">
        <f>arithmetic_underlying_cor_CSD__2[[#This Row],[p1]]*arithmetic_underlying_cor_CSD__2[[#This Row],[p2]]</f>
        <v>6.0754816008252581E-5</v>
      </c>
      <c r="L1815" s="1">
        <v>1814</v>
      </c>
      <c r="M1815" s="1">
        <f>(arithmetic_underlying_cor_CSD__2[[#This Row],[Rank]]/9906756)*0.05</f>
        <v>9.155368316328777E-6</v>
      </c>
      <c r="N1815" s="1">
        <f>IF(arithmetic_underlying_cor_CSD__2[[#This Row],[p1p2]]&lt;arithmetic_underlying_cor_CSD__2[[#This Row],[Benjamini]],1,0)</f>
        <v>0</v>
      </c>
    </row>
    <row r="1816" spans="1:14" x14ac:dyDescent="0.35">
      <c r="A1816" s="1" t="s">
        <v>670</v>
      </c>
      <c r="B1816" s="1" t="s">
        <v>706</v>
      </c>
      <c r="C1816" s="1">
        <v>0.20343939208600001</v>
      </c>
      <c r="D1816" s="1">
        <v>-0.203653517413</v>
      </c>
      <c r="E1816" s="1" t="s">
        <v>32</v>
      </c>
      <c r="F1816" s="1">
        <v>0.20343939208600001</v>
      </c>
      <c r="G1816" s="1">
        <f>ABS(arithmetic_underlying_cor_CSD__2[[#This Row],[rho_BP]])*SQRT(139-2)/SQRT(1-ABS(arithmetic_underlying_cor_CSD__2[[#This Row],[rho_BP]])^2)</f>
        <v>2.4320573326389541</v>
      </c>
      <c r="H1816" s="1">
        <f>ABS(arithmetic_underlying_cor_CSD__2[[#This Row],[rho_ctrl]])*SQRT(201-2)/SQRT(1-ABS(arithmetic_underlying_cor_CSD__2[[#This Row],[rho_ctrl]])^2)</f>
        <v>2.9343821752974528</v>
      </c>
      <c r="I1816" s="1">
        <f xml:space="preserve"> _xlfn.T.DIST.2T(arithmetic_underlying_cor_CSD__2[[#This Row],[t1]],139-2)</f>
        <v>1.6304302398258193E-2</v>
      </c>
      <c r="J1816" s="1">
        <f xml:space="preserve"> _xlfn.T.DIST.2T(arithmetic_underlying_cor_CSD__2[[#This Row],[t2]],201-2)</f>
        <v>3.7348338274890351E-3</v>
      </c>
      <c r="K1816" s="1">
        <f>arithmetic_underlying_cor_CSD__2[[#This Row],[p1]]*arithmetic_underlying_cor_CSD__2[[#This Row],[p2]]</f>
        <v>6.0893860130625302E-5</v>
      </c>
      <c r="L1816" s="1">
        <v>1815</v>
      </c>
      <c r="M1816" s="1">
        <f>(arithmetic_underlying_cor_CSD__2[[#This Row],[Rank]]/9906756)*0.05</f>
        <v>9.1604153771426283E-6</v>
      </c>
      <c r="N1816" s="1">
        <f>IF(arithmetic_underlying_cor_CSD__2[[#This Row],[p1p2]]&lt;arithmetic_underlying_cor_CSD__2[[#This Row],[Benjamini]],1,0)</f>
        <v>0</v>
      </c>
    </row>
    <row r="1817" spans="1:14" x14ac:dyDescent="0.35">
      <c r="A1817" s="1" t="s">
        <v>706</v>
      </c>
      <c r="B1817" s="1" t="s">
        <v>670</v>
      </c>
      <c r="C1817" s="1">
        <v>0.20343939208600001</v>
      </c>
      <c r="D1817" s="1">
        <v>-0.203653517413</v>
      </c>
      <c r="E1817" s="1" t="s">
        <v>32</v>
      </c>
      <c r="F1817" s="1">
        <v>0.20343939208600001</v>
      </c>
      <c r="G1817" s="1">
        <f>ABS(arithmetic_underlying_cor_CSD__2[[#This Row],[rho_BP]])*SQRT(139-2)/SQRT(1-ABS(arithmetic_underlying_cor_CSD__2[[#This Row],[rho_BP]])^2)</f>
        <v>2.4320573326389541</v>
      </c>
      <c r="H1817" s="1">
        <f>ABS(arithmetic_underlying_cor_CSD__2[[#This Row],[rho_ctrl]])*SQRT(201-2)/SQRT(1-ABS(arithmetic_underlying_cor_CSD__2[[#This Row],[rho_ctrl]])^2)</f>
        <v>2.9343821752974528</v>
      </c>
      <c r="I1817" s="1">
        <f xml:space="preserve"> _xlfn.T.DIST.2T(arithmetic_underlying_cor_CSD__2[[#This Row],[t1]],139-2)</f>
        <v>1.6304302398258193E-2</v>
      </c>
      <c r="J1817" s="1">
        <f xml:space="preserve"> _xlfn.T.DIST.2T(arithmetic_underlying_cor_CSD__2[[#This Row],[t2]],201-2)</f>
        <v>3.7348338274890351E-3</v>
      </c>
      <c r="K1817" s="1">
        <f>arithmetic_underlying_cor_CSD__2[[#This Row],[p1]]*arithmetic_underlying_cor_CSD__2[[#This Row],[p2]]</f>
        <v>6.0893860130625302E-5</v>
      </c>
      <c r="L1817" s="1">
        <v>1816</v>
      </c>
      <c r="M1817" s="1">
        <f>(arithmetic_underlying_cor_CSD__2[[#This Row],[Rank]]/9906756)*0.05</f>
        <v>9.1654624379564829E-6</v>
      </c>
      <c r="N1817" s="1">
        <f>IF(arithmetic_underlying_cor_CSD__2[[#This Row],[p1p2]]&lt;arithmetic_underlying_cor_CSD__2[[#This Row],[Benjamini]],1,0)</f>
        <v>0</v>
      </c>
    </row>
    <row r="1818" spans="1:14" x14ac:dyDescent="0.35">
      <c r="A1818" s="1" t="s">
        <v>464</v>
      </c>
      <c r="B1818" s="1" t="s">
        <v>743</v>
      </c>
      <c r="C1818" s="1">
        <v>-0.20383214388500001</v>
      </c>
      <c r="D1818" s="1">
        <v>0.20210253283599999</v>
      </c>
      <c r="E1818" s="1" t="s">
        <v>32</v>
      </c>
      <c r="F1818" s="1">
        <v>0.20210253283599999</v>
      </c>
      <c r="G1818" s="1">
        <f>ABS(arithmetic_underlying_cor_CSD__2[[#This Row],[rho_BP]])*SQRT(139-2)/SQRT(1-ABS(arithmetic_underlying_cor_CSD__2[[#This Row],[rho_BP]])^2)</f>
        <v>2.4369558903721464</v>
      </c>
      <c r="H1818" s="1">
        <f>ABS(arithmetic_underlying_cor_CSD__2[[#This Row],[rho_ctrl]])*SQRT(201-2)/SQRT(1-ABS(arithmetic_underlying_cor_CSD__2[[#This Row],[rho_ctrl]])^2)</f>
        <v>2.9110790256787764</v>
      </c>
      <c r="I1818" s="1">
        <f xml:space="preserve"> _xlfn.T.DIST.2T(arithmetic_underlying_cor_CSD__2[[#This Row],[t1]],139-2)</f>
        <v>1.6094365401822547E-2</v>
      </c>
      <c r="J1818" s="1">
        <f xml:space="preserve"> _xlfn.T.DIST.2T(arithmetic_underlying_cor_CSD__2[[#This Row],[t2]],201-2)</f>
        <v>4.0124930640283319E-3</v>
      </c>
      <c r="K1818" s="1">
        <f>arithmetic_underlying_cor_CSD__2[[#This Row],[p1]]*arithmetic_underlying_cor_CSD__2[[#This Row],[p2]]</f>
        <v>6.4578529544750529E-5</v>
      </c>
      <c r="L1818" s="1">
        <v>1817</v>
      </c>
      <c r="M1818" s="1">
        <f>(arithmetic_underlying_cor_CSD__2[[#This Row],[Rank]]/9906756)*0.05</f>
        <v>9.1705094987703342E-6</v>
      </c>
      <c r="N1818" s="1">
        <f>IF(arithmetic_underlying_cor_CSD__2[[#This Row],[p1p2]]&lt;arithmetic_underlying_cor_CSD__2[[#This Row],[Benjamini]],1,0)</f>
        <v>0</v>
      </c>
    </row>
    <row r="1819" spans="1:14" x14ac:dyDescent="0.35">
      <c r="A1819" s="1" t="s">
        <v>743</v>
      </c>
      <c r="B1819" s="1" t="s">
        <v>464</v>
      </c>
      <c r="C1819" s="1">
        <v>-0.20383214388500001</v>
      </c>
      <c r="D1819" s="1">
        <v>0.20210253283599999</v>
      </c>
      <c r="E1819" s="1" t="s">
        <v>32</v>
      </c>
      <c r="F1819" s="1">
        <v>0.20210253283599999</v>
      </c>
      <c r="G1819" s="1">
        <f>ABS(arithmetic_underlying_cor_CSD__2[[#This Row],[rho_BP]])*SQRT(139-2)/SQRT(1-ABS(arithmetic_underlying_cor_CSD__2[[#This Row],[rho_BP]])^2)</f>
        <v>2.4369558903721464</v>
      </c>
      <c r="H1819" s="1">
        <f>ABS(arithmetic_underlying_cor_CSD__2[[#This Row],[rho_ctrl]])*SQRT(201-2)/SQRT(1-ABS(arithmetic_underlying_cor_CSD__2[[#This Row],[rho_ctrl]])^2)</f>
        <v>2.9110790256787764</v>
      </c>
      <c r="I1819" s="1">
        <f xml:space="preserve"> _xlfn.T.DIST.2T(arithmetic_underlying_cor_CSD__2[[#This Row],[t1]],139-2)</f>
        <v>1.6094365401822547E-2</v>
      </c>
      <c r="J1819" s="1">
        <f xml:space="preserve"> _xlfn.T.DIST.2T(arithmetic_underlying_cor_CSD__2[[#This Row],[t2]],201-2)</f>
        <v>4.0124930640283319E-3</v>
      </c>
      <c r="K1819" s="1">
        <f>arithmetic_underlying_cor_CSD__2[[#This Row],[p1]]*arithmetic_underlying_cor_CSD__2[[#This Row],[p2]]</f>
        <v>6.4578529544750529E-5</v>
      </c>
      <c r="L1819" s="1">
        <v>1818</v>
      </c>
      <c r="M1819" s="1">
        <f>(arithmetic_underlying_cor_CSD__2[[#This Row],[Rank]]/9906756)*0.05</f>
        <v>9.1755565595841871E-6</v>
      </c>
      <c r="N1819" s="1">
        <f>IF(arithmetic_underlying_cor_CSD__2[[#This Row],[p1p2]]&lt;arithmetic_underlying_cor_CSD__2[[#This Row],[Benjamini]],1,0)</f>
        <v>0</v>
      </c>
    </row>
    <row r="1820" spans="1:14" x14ac:dyDescent="0.35">
      <c r="A1820" s="1" t="s">
        <v>742</v>
      </c>
      <c r="B1820" s="1" t="s">
        <v>743</v>
      </c>
      <c r="C1820" s="1">
        <v>-0.20173964028800001</v>
      </c>
      <c r="D1820" s="1">
        <v>0.203434668657</v>
      </c>
      <c r="E1820" s="1" t="s">
        <v>32</v>
      </c>
      <c r="F1820" s="1">
        <v>-0.20173964028800001</v>
      </c>
      <c r="G1820" s="1">
        <f>ABS(arithmetic_underlying_cor_CSD__2[[#This Row],[rho_BP]])*SQRT(139-2)/SQRT(1-ABS(arithmetic_underlying_cor_CSD__2[[#This Row],[rho_BP]])^2)</f>
        <v>2.4108714306207326</v>
      </c>
      <c r="H1820" s="1">
        <f>ABS(arithmetic_underlying_cor_CSD__2[[#This Row],[rho_ctrl]])*SQRT(201-2)/SQRT(1-ABS(arithmetic_underlying_cor_CSD__2[[#This Row],[rho_ctrl]])^2)</f>
        <v>2.9310926365307606</v>
      </c>
      <c r="I1820" s="1">
        <f xml:space="preserve"> _xlfn.T.DIST.2T(arithmetic_underlying_cor_CSD__2[[#This Row],[t1]],139-2)</f>
        <v>1.7240536219767292E-2</v>
      </c>
      <c r="J1820" s="1">
        <f xml:space="preserve"> _xlfn.T.DIST.2T(arithmetic_underlying_cor_CSD__2[[#This Row],[t2]],201-2)</f>
        <v>3.7729320861655371E-3</v>
      </c>
      <c r="K1820" s="1">
        <f>arithmetic_underlying_cor_CSD__2[[#This Row],[p1]]*arithmetic_underlying_cor_CSD__2[[#This Row],[p2]]</f>
        <v>6.5047372286259115E-5</v>
      </c>
      <c r="L1820" s="1">
        <v>1819</v>
      </c>
      <c r="M1820" s="1">
        <f>(arithmetic_underlying_cor_CSD__2[[#This Row],[Rank]]/9906756)*0.05</f>
        <v>9.1806036203980401E-6</v>
      </c>
      <c r="N1820" s="1">
        <f>IF(arithmetic_underlying_cor_CSD__2[[#This Row],[p1p2]]&lt;arithmetic_underlying_cor_CSD__2[[#This Row],[Benjamini]],1,0)</f>
        <v>0</v>
      </c>
    </row>
    <row r="1821" spans="1:14" x14ac:dyDescent="0.35">
      <c r="A1821" s="1" t="s">
        <v>743</v>
      </c>
      <c r="B1821" s="1" t="s">
        <v>742</v>
      </c>
      <c r="C1821" s="1">
        <v>-0.20173964028800001</v>
      </c>
      <c r="D1821" s="1">
        <v>0.203434668657</v>
      </c>
      <c r="E1821" s="1" t="s">
        <v>32</v>
      </c>
      <c r="F1821" s="1">
        <v>-0.20173964028800001</v>
      </c>
      <c r="G1821" s="1">
        <f>ABS(arithmetic_underlying_cor_CSD__2[[#This Row],[rho_BP]])*SQRT(139-2)/SQRT(1-ABS(arithmetic_underlying_cor_CSD__2[[#This Row],[rho_BP]])^2)</f>
        <v>2.4108714306207326</v>
      </c>
      <c r="H1821" s="1">
        <f>ABS(arithmetic_underlying_cor_CSD__2[[#This Row],[rho_ctrl]])*SQRT(201-2)/SQRT(1-ABS(arithmetic_underlying_cor_CSD__2[[#This Row],[rho_ctrl]])^2)</f>
        <v>2.9310926365307606</v>
      </c>
      <c r="I1821" s="1">
        <f xml:space="preserve"> _xlfn.T.DIST.2T(arithmetic_underlying_cor_CSD__2[[#This Row],[t1]],139-2)</f>
        <v>1.7240536219767292E-2</v>
      </c>
      <c r="J1821" s="1">
        <f xml:space="preserve"> _xlfn.T.DIST.2T(arithmetic_underlying_cor_CSD__2[[#This Row],[t2]],201-2)</f>
        <v>3.7729320861655371E-3</v>
      </c>
      <c r="K1821" s="1">
        <f>arithmetic_underlying_cor_CSD__2[[#This Row],[p1]]*arithmetic_underlying_cor_CSD__2[[#This Row],[p2]]</f>
        <v>6.5047372286259115E-5</v>
      </c>
      <c r="L1821" s="1">
        <v>1820</v>
      </c>
      <c r="M1821" s="1">
        <f>(arithmetic_underlying_cor_CSD__2[[#This Row],[Rank]]/9906756)*0.05</f>
        <v>9.185650681211893E-6</v>
      </c>
      <c r="N1821" s="1">
        <f>IF(arithmetic_underlying_cor_CSD__2[[#This Row],[p1p2]]&lt;arithmetic_underlying_cor_CSD__2[[#This Row],[Benjamini]],1,0)</f>
        <v>0</v>
      </c>
    </row>
    <row r="1822" spans="1:14" x14ac:dyDescent="0.35">
      <c r="A1822" s="1" t="s">
        <v>627</v>
      </c>
      <c r="B1822" s="1" t="s">
        <v>628</v>
      </c>
      <c r="C1822" s="1">
        <v>0.20346865899300001</v>
      </c>
      <c r="D1822" s="1">
        <v>-0.20146025174099999</v>
      </c>
      <c r="E1822" s="1" t="s">
        <v>32</v>
      </c>
      <c r="F1822" s="1">
        <v>-0.20146025174099999</v>
      </c>
      <c r="G1822" s="1">
        <f>ABS(arithmetic_underlying_cor_CSD__2[[#This Row],[rho_BP]])*SQRT(139-2)/SQRT(1-ABS(arithmetic_underlying_cor_CSD__2[[#This Row],[rho_BP]])^2)</f>
        <v>2.432422318956811</v>
      </c>
      <c r="H1822" s="1">
        <f>ABS(arithmetic_underlying_cor_CSD__2[[#This Row],[rho_ctrl]])*SQRT(201-2)/SQRT(1-ABS(arithmetic_underlying_cor_CSD__2[[#This Row],[rho_ctrl]])^2)</f>
        <v>2.9014356136922346</v>
      </c>
      <c r="I1822" s="1">
        <f xml:space="preserve"> _xlfn.T.DIST.2T(arithmetic_underlying_cor_CSD__2[[#This Row],[t1]],139-2)</f>
        <v>1.6288576756327278E-2</v>
      </c>
      <c r="J1822" s="1">
        <f xml:space="preserve"> _xlfn.T.DIST.2T(arithmetic_underlying_cor_CSD__2[[#This Row],[t2]],201-2)</f>
        <v>4.1328215951664058E-3</v>
      </c>
      <c r="K1822" s="1">
        <f>arithmetic_underlying_cor_CSD__2[[#This Row],[p1]]*arithmetic_underlying_cor_CSD__2[[#This Row],[p2]]</f>
        <v>6.7317781773074939E-5</v>
      </c>
      <c r="L1822" s="1">
        <v>1821</v>
      </c>
      <c r="M1822" s="1">
        <f>(arithmetic_underlying_cor_CSD__2[[#This Row],[Rank]]/9906756)*0.05</f>
        <v>9.190697742025746E-6</v>
      </c>
      <c r="N1822" s="1">
        <f>IF(arithmetic_underlying_cor_CSD__2[[#This Row],[p1p2]]&lt;arithmetic_underlying_cor_CSD__2[[#This Row],[Benjamini]],1,0)</f>
        <v>0</v>
      </c>
    </row>
    <row r="1823" spans="1:14" x14ac:dyDescent="0.35">
      <c r="A1823" s="1" t="s">
        <v>628</v>
      </c>
      <c r="B1823" s="1" t="s">
        <v>627</v>
      </c>
      <c r="C1823" s="1">
        <v>0.20346865899300001</v>
      </c>
      <c r="D1823" s="1">
        <v>-0.20146025174099999</v>
      </c>
      <c r="E1823" s="1" t="s">
        <v>32</v>
      </c>
      <c r="F1823" s="1">
        <v>-0.20146025174099999</v>
      </c>
      <c r="G1823" s="1">
        <f>ABS(arithmetic_underlying_cor_CSD__2[[#This Row],[rho_BP]])*SQRT(139-2)/SQRT(1-ABS(arithmetic_underlying_cor_CSD__2[[#This Row],[rho_BP]])^2)</f>
        <v>2.432422318956811</v>
      </c>
      <c r="H1823" s="1">
        <f>ABS(arithmetic_underlying_cor_CSD__2[[#This Row],[rho_ctrl]])*SQRT(201-2)/SQRT(1-ABS(arithmetic_underlying_cor_CSD__2[[#This Row],[rho_ctrl]])^2)</f>
        <v>2.9014356136922346</v>
      </c>
      <c r="I1823" s="1">
        <f xml:space="preserve"> _xlfn.T.DIST.2T(arithmetic_underlying_cor_CSD__2[[#This Row],[t1]],139-2)</f>
        <v>1.6288576756327278E-2</v>
      </c>
      <c r="J1823" s="1">
        <f xml:space="preserve"> _xlfn.T.DIST.2T(arithmetic_underlying_cor_CSD__2[[#This Row],[t2]],201-2)</f>
        <v>4.1328215951664058E-3</v>
      </c>
      <c r="K1823" s="1">
        <f>arithmetic_underlying_cor_CSD__2[[#This Row],[p1]]*arithmetic_underlying_cor_CSD__2[[#This Row],[p2]]</f>
        <v>6.7317781773074939E-5</v>
      </c>
      <c r="L1823" s="1">
        <v>1822</v>
      </c>
      <c r="M1823" s="1">
        <f>(arithmetic_underlying_cor_CSD__2[[#This Row],[Rank]]/9906756)*0.05</f>
        <v>9.1957448028395973E-6</v>
      </c>
      <c r="N1823" s="1">
        <f>IF(arithmetic_underlying_cor_CSD__2[[#This Row],[p1p2]]&lt;arithmetic_underlying_cor_CSD__2[[#This Row],[Benjamini]],1,0)</f>
        <v>0</v>
      </c>
    </row>
    <row r="1824" spans="1:14" x14ac:dyDescent="0.35">
      <c r="A1824" s="1" t="s">
        <v>71</v>
      </c>
      <c r="B1824" s="1" t="s">
        <v>72</v>
      </c>
      <c r="C1824" s="1">
        <v>0.20071752561199999</v>
      </c>
      <c r="D1824" s="1">
        <v>-0.20296897651699999</v>
      </c>
      <c r="E1824" s="1" t="s">
        <v>32</v>
      </c>
      <c r="F1824" s="1">
        <v>0.20071752561199999</v>
      </c>
      <c r="G1824" s="1">
        <f>ABS(arithmetic_underlying_cor_CSD__2[[#This Row],[rho_BP]])*SQRT(139-2)/SQRT(1-ABS(arithmetic_underlying_cor_CSD__2[[#This Row],[rho_BP]])^2)</f>
        <v>2.3981426231050444</v>
      </c>
      <c r="H1824" s="1">
        <f>ABS(arithmetic_underlying_cor_CSD__2[[#This Row],[rho_ctrl]])*SQRT(201-2)/SQRT(1-ABS(arithmetic_underlying_cor_CSD__2[[#This Row],[rho_ctrl]])^2)</f>
        <v>2.9240942932530789</v>
      </c>
      <c r="I1824" s="1">
        <f xml:space="preserve"> _xlfn.T.DIST.2T(arithmetic_underlying_cor_CSD__2[[#This Row],[t1]],139-2)</f>
        <v>1.7825691924588608E-2</v>
      </c>
      <c r="J1824" s="1">
        <f xml:space="preserve"> _xlfn.T.DIST.2T(arithmetic_underlying_cor_CSD__2[[#This Row],[t2]],201-2)</f>
        <v>3.8551709255929428E-3</v>
      </c>
      <c r="K1824" s="1">
        <f>arithmetic_underlying_cor_CSD__2[[#This Row],[p1]]*arithmetic_underlying_cor_CSD__2[[#This Row],[p2]]</f>
        <v>6.8721089236250911E-5</v>
      </c>
      <c r="L1824" s="1">
        <v>1823</v>
      </c>
      <c r="M1824" s="1">
        <f>(arithmetic_underlying_cor_CSD__2[[#This Row],[Rank]]/9906756)*0.05</f>
        <v>9.2007918636534519E-6</v>
      </c>
      <c r="N1824" s="1">
        <f>IF(arithmetic_underlying_cor_CSD__2[[#This Row],[p1p2]]&lt;arithmetic_underlying_cor_CSD__2[[#This Row],[Benjamini]],1,0)</f>
        <v>0</v>
      </c>
    </row>
    <row r="1825" spans="1:14" x14ac:dyDescent="0.35">
      <c r="A1825" s="1" t="s">
        <v>72</v>
      </c>
      <c r="B1825" s="1" t="s">
        <v>71</v>
      </c>
      <c r="C1825" s="1">
        <v>0.20071752561199999</v>
      </c>
      <c r="D1825" s="1">
        <v>-0.20296897651699999</v>
      </c>
      <c r="E1825" s="1" t="s">
        <v>32</v>
      </c>
      <c r="F1825" s="1">
        <v>0.20071752561199999</v>
      </c>
      <c r="G1825" s="1">
        <f>ABS(arithmetic_underlying_cor_CSD__2[[#This Row],[rho_BP]])*SQRT(139-2)/SQRT(1-ABS(arithmetic_underlying_cor_CSD__2[[#This Row],[rho_BP]])^2)</f>
        <v>2.3981426231050444</v>
      </c>
      <c r="H1825" s="1">
        <f>ABS(arithmetic_underlying_cor_CSD__2[[#This Row],[rho_ctrl]])*SQRT(201-2)/SQRT(1-ABS(arithmetic_underlying_cor_CSD__2[[#This Row],[rho_ctrl]])^2)</f>
        <v>2.9240942932530789</v>
      </c>
      <c r="I1825" s="1">
        <f xml:space="preserve"> _xlfn.T.DIST.2T(arithmetic_underlying_cor_CSD__2[[#This Row],[t1]],139-2)</f>
        <v>1.7825691924588608E-2</v>
      </c>
      <c r="J1825" s="1">
        <f xml:space="preserve"> _xlfn.T.DIST.2T(arithmetic_underlying_cor_CSD__2[[#This Row],[t2]],201-2)</f>
        <v>3.8551709255929428E-3</v>
      </c>
      <c r="K1825" s="1">
        <f>arithmetic_underlying_cor_CSD__2[[#This Row],[p1]]*arithmetic_underlying_cor_CSD__2[[#This Row],[p2]]</f>
        <v>6.8721089236250911E-5</v>
      </c>
      <c r="L1825" s="1">
        <v>1824</v>
      </c>
      <c r="M1825" s="1">
        <f>(arithmetic_underlying_cor_CSD__2[[#This Row],[Rank]]/9906756)*0.05</f>
        <v>9.2058389244673032E-6</v>
      </c>
      <c r="N1825" s="1">
        <f>IF(arithmetic_underlying_cor_CSD__2[[#This Row],[p1p2]]&lt;arithmetic_underlying_cor_CSD__2[[#This Row],[Benjamini]],1,0)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C54A-42B3-4B8E-98F6-1C247E94896C}">
  <dimension ref="A1:N1748"/>
  <sheetViews>
    <sheetView topLeftCell="B1" workbookViewId="0">
      <selection activeCell="O1" sqref="O1:O1048576"/>
    </sheetView>
  </sheetViews>
  <sheetFormatPr baseColWidth="10" defaultRowHeight="14.5" x14ac:dyDescent="0.35"/>
  <sheetData>
    <row r="1" spans="1:14" x14ac:dyDescent="0.35">
      <c r="A1" t="s">
        <v>0</v>
      </c>
      <c r="B1" t="s">
        <v>1</v>
      </c>
      <c r="C1" t="s">
        <v>855</v>
      </c>
      <c r="D1" t="s">
        <v>856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s="1" t="s">
        <v>50</v>
      </c>
      <c r="B2" s="1" t="s">
        <v>47</v>
      </c>
      <c r="C2" s="1">
        <v>0.87149136896199997</v>
      </c>
      <c r="D2" s="1">
        <v>0.90024522644600002</v>
      </c>
      <c r="E2" s="1" t="s">
        <v>23</v>
      </c>
      <c r="F2" s="1">
        <v>0.87149136896199997</v>
      </c>
      <c r="G2" s="1">
        <f>ABS(fisher_underlying_cor_CSD__2[[#This Row],[Rho1]])*SQRT(139-2)/SQRT(1-ABS(fisher_underlying_cor_CSD__2[[#This Row],[Rho1]])^2)</f>
        <v>20.799998853131349</v>
      </c>
      <c r="H2" s="1">
        <f>ABS(fisher_underlying_cor_CSD__2[[#This Row],[Rho2]])*SQRT(201-2)/SQRT(1-ABS(fisher_underlying_cor_CSD__2[[#This Row],[Rho2]])^2)</f>
        <v>29.168607513787371</v>
      </c>
      <c r="I2" s="1">
        <f xml:space="preserve"> _xlfn.T.DIST.2T(fisher_underlying_cor_CSD__2[[#This Row],[t1]],139-2)</f>
        <v>3.1496978942340155E-44</v>
      </c>
      <c r="J2" s="1">
        <f xml:space="preserve"> _xlfn.T.DIST.2T(fisher_underlying_cor_CSD__2[[#This Row],[t2]],201-2)</f>
        <v>8.561803191455969E-74</v>
      </c>
      <c r="K2" s="1">
        <f>fisher_underlying_cor_CSD__2[[#This Row],[p1]]*fisher_underlying_cor_CSD__2[[#This Row],[p2]]</f>
        <v>2.6967093482974937E-117</v>
      </c>
      <c r="L2" s="1">
        <v>1</v>
      </c>
      <c r="M2" s="1">
        <f>(fisher_underlying_cor_CSD__2[[#This Row],[Rank]]/9906756)*0.05</f>
        <v>5.0470608138526887E-9</v>
      </c>
      <c r="N2" s="1">
        <f>IF(fisher_underlying_cor_CSD__2[[#This Row],[p1p2]]&lt;fisher_underlying_cor_CSD__2[[#This Row],[Benjamini]],1,0)</f>
        <v>1</v>
      </c>
    </row>
    <row r="3" spans="1:14" x14ac:dyDescent="0.35">
      <c r="A3" s="1" t="s">
        <v>47</v>
      </c>
      <c r="B3" s="1" t="s">
        <v>50</v>
      </c>
      <c r="C3" s="1">
        <v>0.87149136896199997</v>
      </c>
      <c r="D3" s="1">
        <v>0.90024522644600002</v>
      </c>
      <c r="E3" s="1" t="s">
        <v>23</v>
      </c>
      <c r="F3" s="1">
        <v>0.87149136896199997</v>
      </c>
      <c r="G3" s="1">
        <f>ABS(fisher_underlying_cor_CSD__2[[#This Row],[Rho1]])*SQRT(139-2)/SQRT(1-ABS(fisher_underlying_cor_CSD__2[[#This Row],[Rho1]])^2)</f>
        <v>20.799998853131349</v>
      </c>
      <c r="H3" s="1">
        <f>ABS(fisher_underlying_cor_CSD__2[[#This Row],[Rho2]])*SQRT(201-2)/SQRT(1-ABS(fisher_underlying_cor_CSD__2[[#This Row],[Rho2]])^2)</f>
        <v>29.168607513787371</v>
      </c>
      <c r="I3" s="1">
        <f xml:space="preserve"> _xlfn.T.DIST.2T(fisher_underlying_cor_CSD__2[[#This Row],[t1]],139-2)</f>
        <v>3.1496978942340155E-44</v>
      </c>
      <c r="J3" s="1">
        <f xml:space="preserve"> _xlfn.T.DIST.2T(fisher_underlying_cor_CSD__2[[#This Row],[t2]],201-2)</f>
        <v>8.561803191455969E-74</v>
      </c>
      <c r="K3" s="1">
        <f>fisher_underlying_cor_CSD__2[[#This Row],[p1]]*fisher_underlying_cor_CSD__2[[#This Row],[p2]]</f>
        <v>2.6967093482974937E-117</v>
      </c>
      <c r="L3" s="1">
        <v>2</v>
      </c>
      <c r="M3" s="1">
        <f>(fisher_underlying_cor_CSD__2[[#This Row],[Rank]]/9906756)*0.05</f>
        <v>1.0094121627705377E-8</v>
      </c>
      <c r="N3" s="1">
        <f>IF(fisher_underlying_cor_CSD__2[[#This Row],[p1p2]]&lt;fisher_underlying_cor_CSD__2[[#This Row],[Benjamini]],1,0)</f>
        <v>1</v>
      </c>
    </row>
    <row r="4" spans="1:14" x14ac:dyDescent="0.35">
      <c r="A4" s="1" t="s">
        <v>98</v>
      </c>
      <c r="B4" s="1" t="s">
        <v>22</v>
      </c>
      <c r="C4" s="1">
        <v>0.92356486151200001</v>
      </c>
      <c r="D4" s="1">
        <v>0.84665397057799996</v>
      </c>
      <c r="E4" s="1" t="s">
        <v>23</v>
      </c>
      <c r="F4" s="1">
        <v>0.84665397057799996</v>
      </c>
      <c r="G4" s="1">
        <f>ABS(fisher_underlying_cor_CSD__2[[#This Row],[Rho1]])*SQRT(139-2)/SQRT(1-ABS(fisher_underlying_cor_CSD__2[[#This Row],[Rho1]])^2)</f>
        <v>28.192120226138886</v>
      </c>
      <c r="H4" s="1">
        <f>ABS(fisher_underlying_cor_CSD__2[[#This Row],[Rho2]])*SQRT(201-2)/SQRT(1-ABS(fisher_underlying_cor_CSD__2[[#This Row],[Rho2]])^2)</f>
        <v>22.444165264462473</v>
      </c>
      <c r="I4" s="1">
        <f xml:space="preserve"> _xlfn.T.DIST.2T(fisher_underlying_cor_CSD__2[[#This Row],[t1]],139-2)</f>
        <v>6.8182910743484722E-59</v>
      </c>
      <c r="J4" s="1">
        <f xml:space="preserve"> _xlfn.T.DIST.2T(fisher_underlying_cor_CSD__2[[#This Row],[t2]],201-2)</f>
        <v>2.0099693843161616E-56</v>
      </c>
      <c r="K4" s="1">
        <f>fisher_underlying_cor_CSD__2[[#This Row],[p1]]*fisher_underlying_cor_CSD__2[[#This Row],[p2]]</f>
        <v>1.3704556312796578E-114</v>
      </c>
      <c r="L4" s="1">
        <v>3</v>
      </c>
      <c r="M4" s="1">
        <f>(fisher_underlying_cor_CSD__2[[#This Row],[Rank]]/9906756)*0.05</f>
        <v>1.5141182441558065E-8</v>
      </c>
      <c r="N4" s="1">
        <f>IF(fisher_underlying_cor_CSD__2[[#This Row],[p1p2]]&lt;fisher_underlying_cor_CSD__2[[#This Row],[Benjamini]],1,0)</f>
        <v>1</v>
      </c>
    </row>
    <row r="5" spans="1:14" x14ac:dyDescent="0.35">
      <c r="A5" s="1" t="s">
        <v>22</v>
      </c>
      <c r="B5" s="1" t="s">
        <v>98</v>
      </c>
      <c r="C5" s="1">
        <v>0.92356486151200001</v>
      </c>
      <c r="D5" s="1">
        <v>0.84665397057799996</v>
      </c>
      <c r="E5" s="1" t="s">
        <v>23</v>
      </c>
      <c r="F5" s="1">
        <v>0.84665397057799996</v>
      </c>
      <c r="G5" s="1">
        <f>ABS(fisher_underlying_cor_CSD__2[[#This Row],[Rho1]])*SQRT(139-2)/SQRT(1-ABS(fisher_underlying_cor_CSD__2[[#This Row],[Rho1]])^2)</f>
        <v>28.192120226138886</v>
      </c>
      <c r="H5" s="1">
        <f>ABS(fisher_underlying_cor_CSD__2[[#This Row],[Rho2]])*SQRT(201-2)/SQRT(1-ABS(fisher_underlying_cor_CSD__2[[#This Row],[Rho2]])^2)</f>
        <v>22.444165264462473</v>
      </c>
      <c r="I5" s="1">
        <f xml:space="preserve"> _xlfn.T.DIST.2T(fisher_underlying_cor_CSD__2[[#This Row],[t1]],139-2)</f>
        <v>6.8182910743484722E-59</v>
      </c>
      <c r="J5" s="1">
        <f xml:space="preserve"> _xlfn.T.DIST.2T(fisher_underlying_cor_CSD__2[[#This Row],[t2]],201-2)</f>
        <v>2.0099693843161616E-56</v>
      </c>
      <c r="K5" s="1">
        <f>fisher_underlying_cor_CSD__2[[#This Row],[p1]]*fisher_underlying_cor_CSD__2[[#This Row],[p2]]</f>
        <v>1.3704556312796578E-114</v>
      </c>
      <c r="L5" s="1">
        <v>4</v>
      </c>
      <c r="M5" s="1">
        <f>(fisher_underlying_cor_CSD__2[[#This Row],[Rank]]/9906756)*0.05</f>
        <v>2.0188243255410755E-8</v>
      </c>
      <c r="N5" s="1">
        <f>IF(fisher_underlying_cor_CSD__2[[#This Row],[p1p2]]&lt;fisher_underlying_cor_CSD__2[[#This Row],[Benjamini]],1,0)</f>
        <v>1</v>
      </c>
    </row>
    <row r="6" spans="1:14" x14ac:dyDescent="0.35">
      <c r="A6" s="1" t="s">
        <v>429</v>
      </c>
      <c r="B6" s="1" t="s">
        <v>314</v>
      </c>
      <c r="C6" s="1">
        <v>0.86680220240600003</v>
      </c>
      <c r="D6" s="1">
        <v>0.89246963434500004</v>
      </c>
      <c r="E6" s="1" t="s">
        <v>23</v>
      </c>
      <c r="F6" s="1">
        <v>0.86680220240600003</v>
      </c>
      <c r="G6" s="1">
        <f>ABS(fisher_underlying_cor_CSD__2[[#This Row],[Rho1]])*SQRT(139-2)/SQRT(1-ABS(fisher_underlying_cor_CSD__2[[#This Row],[Rho1]])^2)</f>
        <v>20.346167497664318</v>
      </c>
      <c r="H6" s="1">
        <f>ABS(fisher_underlying_cor_CSD__2[[#This Row],[Rho2]])*SQRT(201-2)/SQRT(1-ABS(fisher_underlying_cor_CSD__2[[#This Row],[Rho2]])^2)</f>
        <v>27.908723016655351</v>
      </c>
      <c r="I6" s="1">
        <f xml:space="preserve"> _xlfn.T.DIST.2T(fisher_underlying_cor_CSD__2[[#This Row],[t1]],139-2)</f>
        <v>3.1054219150133558E-43</v>
      </c>
      <c r="J6" s="1">
        <f xml:space="preserve"> _xlfn.T.DIST.2T(fisher_underlying_cor_CSD__2[[#This Row],[t2]],201-2)</f>
        <v>1.0058851365010686E-70</v>
      </c>
      <c r="K6" s="1">
        <f>fisher_underlying_cor_CSD__2[[#This Row],[p1]]*fisher_underlying_cor_CSD__2[[#This Row],[p2]]</f>
        <v>3.1236977468766189E-113</v>
      </c>
      <c r="L6" s="1">
        <v>5</v>
      </c>
      <c r="M6" s="1">
        <f>(fisher_underlying_cor_CSD__2[[#This Row],[Rank]]/9906756)*0.05</f>
        <v>2.5235304069263437E-8</v>
      </c>
      <c r="N6" s="1">
        <f>IF(fisher_underlying_cor_CSD__2[[#This Row],[p1p2]]&lt;fisher_underlying_cor_CSD__2[[#This Row],[Benjamini]],1,0)</f>
        <v>1</v>
      </c>
    </row>
    <row r="7" spans="1:14" x14ac:dyDescent="0.35">
      <c r="A7" s="1" t="s">
        <v>314</v>
      </c>
      <c r="B7" s="1" t="s">
        <v>429</v>
      </c>
      <c r="C7" s="1">
        <v>0.86680220240600003</v>
      </c>
      <c r="D7" s="1">
        <v>0.89246963434500004</v>
      </c>
      <c r="E7" s="1" t="s">
        <v>23</v>
      </c>
      <c r="F7" s="1">
        <v>0.86680220240600003</v>
      </c>
      <c r="G7" s="1">
        <f>ABS(fisher_underlying_cor_CSD__2[[#This Row],[Rho1]])*SQRT(139-2)/SQRT(1-ABS(fisher_underlying_cor_CSD__2[[#This Row],[Rho1]])^2)</f>
        <v>20.346167497664318</v>
      </c>
      <c r="H7" s="1">
        <f>ABS(fisher_underlying_cor_CSD__2[[#This Row],[Rho2]])*SQRT(201-2)/SQRT(1-ABS(fisher_underlying_cor_CSD__2[[#This Row],[Rho2]])^2)</f>
        <v>27.908723016655351</v>
      </c>
      <c r="I7" s="1">
        <f xml:space="preserve"> _xlfn.T.DIST.2T(fisher_underlying_cor_CSD__2[[#This Row],[t1]],139-2)</f>
        <v>3.1054219150133558E-43</v>
      </c>
      <c r="J7" s="1">
        <f xml:space="preserve"> _xlfn.T.DIST.2T(fisher_underlying_cor_CSD__2[[#This Row],[t2]],201-2)</f>
        <v>1.0058851365010686E-70</v>
      </c>
      <c r="K7" s="1">
        <f>fisher_underlying_cor_CSD__2[[#This Row],[p1]]*fisher_underlying_cor_CSD__2[[#This Row],[p2]]</f>
        <v>3.1236977468766189E-113</v>
      </c>
      <c r="L7" s="1">
        <v>6</v>
      </c>
      <c r="M7" s="1">
        <f>(fisher_underlying_cor_CSD__2[[#This Row],[Rank]]/9906756)*0.05</f>
        <v>3.028236488311613E-8</v>
      </c>
      <c r="N7" s="1">
        <f>IF(fisher_underlying_cor_CSD__2[[#This Row],[p1p2]]&lt;fisher_underlying_cor_CSD__2[[#This Row],[Benjamini]],1,0)</f>
        <v>1</v>
      </c>
    </row>
    <row r="8" spans="1:14" x14ac:dyDescent="0.35">
      <c r="A8" s="1" t="s">
        <v>314</v>
      </c>
      <c r="B8" s="1" t="s">
        <v>431</v>
      </c>
      <c r="C8" s="1">
        <v>0.91152829481700004</v>
      </c>
      <c r="D8" s="1">
        <v>0.85039193990200002</v>
      </c>
      <c r="E8" s="1" t="s">
        <v>23</v>
      </c>
      <c r="F8" s="1">
        <v>0.85039193990200002</v>
      </c>
      <c r="G8" s="1">
        <f>ABS(fisher_underlying_cor_CSD__2[[#This Row],[Rho1]])*SQRT(139-2)/SQRT(1-ABS(fisher_underlying_cor_CSD__2[[#This Row],[Rho1]])^2)</f>
        <v>25.944056016744156</v>
      </c>
      <c r="H8" s="1">
        <f>ABS(fisher_underlying_cor_CSD__2[[#This Row],[Rho2]])*SQRT(201-2)/SQRT(1-ABS(fisher_underlying_cor_CSD__2[[#This Row],[Rho2]])^2)</f>
        <v>22.800076995320467</v>
      </c>
      <c r="I8" s="1">
        <f xml:space="preserve"> _xlfn.T.DIST.2T(fisher_underlying_cor_CSD__2[[#This Row],[t1]],139-2)</f>
        <v>1.0070818700082999E-54</v>
      </c>
      <c r="J8" s="1">
        <f xml:space="preserve"> _xlfn.T.DIST.2T(fisher_underlying_cor_CSD__2[[#This Row],[t2]],201-2)</f>
        <v>2.1003329233238988E-57</v>
      </c>
      <c r="K8" s="1">
        <f>fisher_underlying_cor_CSD__2[[#This Row],[p1]]*fisher_underlying_cor_CSD__2[[#This Row],[p2]]</f>
        <v>2.1152072080610311E-111</v>
      </c>
      <c r="L8" s="1">
        <v>7</v>
      </c>
      <c r="M8" s="1">
        <f>(fisher_underlying_cor_CSD__2[[#This Row],[Rank]]/9906756)*0.05</f>
        <v>3.5329425696968816E-8</v>
      </c>
      <c r="N8" s="1">
        <f>IF(fisher_underlying_cor_CSD__2[[#This Row],[p1p2]]&lt;fisher_underlying_cor_CSD__2[[#This Row],[Benjamini]],1,0)</f>
        <v>1</v>
      </c>
    </row>
    <row r="9" spans="1:14" x14ac:dyDescent="0.35">
      <c r="A9" s="1" t="s">
        <v>431</v>
      </c>
      <c r="B9" s="1" t="s">
        <v>314</v>
      </c>
      <c r="C9" s="1">
        <v>0.91152829481700004</v>
      </c>
      <c r="D9" s="1">
        <v>0.85039193990200002</v>
      </c>
      <c r="E9" s="1" t="s">
        <v>23</v>
      </c>
      <c r="F9" s="1">
        <v>0.85039193990200002</v>
      </c>
      <c r="G9" s="1">
        <f>ABS(fisher_underlying_cor_CSD__2[[#This Row],[Rho1]])*SQRT(139-2)/SQRT(1-ABS(fisher_underlying_cor_CSD__2[[#This Row],[Rho1]])^2)</f>
        <v>25.944056016744156</v>
      </c>
      <c r="H9" s="1">
        <f>ABS(fisher_underlying_cor_CSD__2[[#This Row],[Rho2]])*SQRT(201-2)/SQRT(1-ABS(fisher_underlying_cor_CSD__2[[#This Row],[Rho2]])^2)</f>
        <v>22.800076995320467</v>
      </c>
      <c r="I9" s="1">
        <f xml:space="preserve"> _xlfn.T.DIST.2T(fisher_underlying_cor_CSD__2[[#This Row],[t1]],139-2)</f>
        <v>1.0070818700082999E-54</v>
      </c>
      <c r="J9" s="1">
        <f xml:space="preserve"> _xlfn.T.DIST.2T(fisher_underlying_cor_CSD__2[[#This Row],[t2]],201-2)</f>
        <v>2.1003329233238988E-57</v>
      </c>
      <c r="K9" s="1">
        <f>fisher_underlying_cor_CSD__2[[#This Row],[p1]]*fisher_underlying_cor_CSD__2[[#This Row],[p2]]</f>
        <v>2.1152072080610311E-111</v>
      </c>
      <c r="L9" s="1">
        <v>8</v>
      </c>
      <c r="M9" s="1">
        <f>(fisher_underlying_cor_CSD__2[[#This Row],[Rank]]/9906756)*0.05</f>
        <v>4.0376486510821509E-8</v>
      </c>
      <c r="N9" s="1">
        <f>IF(fisher_underlying_cor_CSD__2[[#This Row],[p1p2]]&lt;fisher_underlying_cor_CSD__2[[#This Row],[Benjamini]],1,0)</f>
        <v>1</v>
      </c>
    </row>
    <row r="10" spans="1:14" x14ac:dyDescent="0.35">
      <c r="A10" s="1" t="s">
        <v>45</v>
      </c>
      <c r="B10" s="1" t="s">
        <v>50</v>
      </c>
      <c r="C10" s="1">
        <v>0.89233020075299996</v>
      </c>
      <c r="D10" s="1">
        <v>0.86558619778699997</v>
      </c>
      <c r="E10" s="1" t="s">
        <v>23</v>
      </c>
      <c r="F10" s="1">
        <v>0.86558619778699997</v>
      </c>
      <c r="G10" s="1">
        <f>ABS(fisher_underlying_cor_CSD__2[[#This Row],[Rho1]])*SQRT(139-2)/SQRT(1-ABS(fisher_underlying_cor_CSD__2[[#This Row],[Rho1]])^2)</f>
        <v>23.138780351558708</v>
      </c>
      <c r="H10" s="1">
        <f>ABS(fisher_underlying_cor_CSD__2[[#This Row],[Rho2]])*SQRT(201-2)/SQRT(1-ABS(fisher_underlying_cor_CSD__2[[#This Row],[Rho2]])^2)</f>
        <v>24.384130155111297</v>
      </c>
      <c r="I10" s="1">
        <f xml:space="preserve"> _xlfn.T.DIST.2T(fisher_underlying_cor_CSD__2[[#This Row],[t1]],139-2)</f>
        <v>3.5825084433032341E-49</v>
      </c>
      <c r="J10" s="1">
        <f xml:space="preserve"> _xlfn.T.DIST.2T(fisher_underlying_cor_CSD__2[[#This Row],[t2]],201-2)</f>
        <v>1.0970500783000466E-61</v>
      </c>
      <c r="K10" s="1">
        <f>fisher_underlying_cor_CSD__2[[#This Row],[p1]]*fisher_underlying_cor_CSD__2[[#This Row],[p2]]</f>
        <v>3.9301911682363909E-110</v>
      </c>
      <c r="L10" s="1">
        <v>9</v>
      </c>
      <c r="M10" s="1">
        <f>(fisher_underlying_cor_CSD__2[[#This Row],[Rank]]/9906756)*0.05</f>
        <v>4.5423547324674195E-8</v>
      </c>
      <c r="N10" s="1">
        <f>IF(fisher_underlying_cor_CSD__2[[#This Row],[p1p2]]&lt;fisher_underlying_cor_CSD__2[[#This Row],[Benjamini]],1,0)</f>
        <v>1</v>
      </c>
    </row>
    <row r="11" spans="1:14" x14ac:dyDescent="0.35">
      <c r="A11" s="1" t="s">
        <v>50</v>
      </c>
      <c r="B11" s="1" t="s">
        <v>45</v>
      </c>
      <c r="C11" s="1">
        <v>0.89233020075299996</v>
      </c>
      <c r="D11" s="1">
        <v>0.86558619778699997</v>
      </c>
      <c r="E11" s="1" t="s">
        <v>23</v>
      </c>
      <c r="F11" s="1">
        <v>0.86558619778699997</v>
      </c>
      <c r="G11" s="1">
        <f>ABS(fisher_underlying_cor_CSD__2[[#This Row],[Rho1]])*SQRT(139-2)/SQRT(1-ABS(fisher_underlying_cor_CSD__2[[#This Row],[Rho1]])^2)</f>
        <v>23.138780351558708</v>
      </c>
      <c r="H11" s="1">
        <f>ABS(fisher_underlying_cor_CSD__2[[#This Row],[Rho2]])*SQRT(201-2)/SQRT(1-ABS(fisher_underlying_cor_CSD__2[[#This Row],[Rho2]])^2)</f>
        <v>24.384130155111297</v>
      </c>
      <c r="I11" s="1">
        <f xml:space="preserve"> _xlfn.T.DIST.2T(fisher_underlying_cor_CSD__2[[#This Row],[t1]],139-2)</f>
        <v>3.5825084433032341E-49</v>
      </c>
      <c r="J11" s="1">
        <f xml:space="preserve"> _xlfn.T.DIST.2T(fisher_underlying_cor_CSD__2[[#This Row],[t2]],201-2)</f>
        <v>1.0970500783000466E-61</v>
      </c>
      <c r="K11" s="1">
        <f>fisher_underlying_cor_CSD__2[[#This Row],[p1]]*fisher_underlying_cor_CSD__2[[#This Row],[p2]]</f>
        <v>3.9301911682363909E-110</v>
      </c>
      <c r="L11" s="1">
        <v>10</v>
      </c>
      <c r="M11" s="1">
        <f>(fisher_underlying_cor_CSD__2[[#This Row],[Rank]]/9906756)*0.05</f>
        <v>5.0470608138526875E-8</v>
      </c>
      <c r="N11" s="1">
        <f>IF(fisher_underlying_cor_CSD__2[[#This Row],[p1p2]]&lt;fisher_underlying_cor_CSD__2[[#This Row],[Benjamini]],1,0)</f>
        <v>1</v>
      </c>
    </row>
    <row r="12" spans="1:14" x14ac:dyDescent="0.35">
      <c r="A12" s="1" t="s">
        <v>636</v>
      </c>
      <c r="B12" s="1" t="s">
        <v>637</v>
      </c>
      <c r="C12" s="1">
        <v>0.88397256997700002</v>
      </c>
      <c r="D12" s="1">
        <v>0.86185952327199999</v>
      </c>
      <c r="E12" s="1" t="s">
        <v>23</v>
      </c>
      <c r="F12" s="1">
        <v>0.86185952327199999</v>
      </c>
      <c r="G12" s="1">
        <f>ABS(fisher_underlying_cor_CSD__2[[#This Row],[Rho1]])*SQRT(139-2)/SQRT(1-ABS(fisher_underlying_cor_CSD__2[[#This Row],[Rho1]])^2)</f>
        <v>22.130001756023155</v>
      </c>
      <c r="H12" s="1">
        <f>ABS(fisher_underlying_cor_CSD__2[[#This Row],[Rho2]])*SQRT(201-2)/SQRT(1-ABS(fisher_underlying_cor_CSD__2[[#This Row],[Rho2]])^2)</f>
        <v>23.973370236970386</v>
      </c>
      <c r="I12" s="1">
        <f xml:space="preserve"> _xlfn.T.DIST.2T(fisher_underlying_cor_CSD__2[[#This Row],[t1]],139-2)</f>
        <v>4.4719118768453101E-47</v>
      </c>
      <c r="J12" s="1">
        <f xml:space="preserve"> _xlfn.T.DIST.2T(fisher_underlying_cor_CSD__2[[#This Row],[t2]],201-2)</f>
        <v>1.3722670170981721E-60</v>
      </c>
      <c r="K12" s="1">
        <f>fisher_underlying_cor_CSD__2[[#This Row],[p1]]*fisher_underlying_cor_CSD__2[[#This Row],[p2]]</f>
        <v>6.1366571719644024E-107</v>
      </c>
      <c r="L12" s="1">
        <v>11</v>
      </c>
      <c r="M12" s="1">
        <f>(fisher_underlying_cor_CSD__2[[#This Row],[Rank]]/9906756)*0.05</f>
        <v>5.5517668952379568E-8</v>
      </c>
      <c r="N12" s="1">
        <f>IF(fisher_underlying_cor_CSD__2[[#This Row],[p1p2]]&lt;fisher_underlying_cor_CSD__2[[#This Row],[Benjamini]],1,0)</f>
        <v>1</v>
      </c>
    </row>
    <row r="13" spans="1:14" x14ac:dyDescent="0.35">
      <c r="A13" s="1" t="s">
        <v>637</v>
      </c>
      <c r="B13" s="1" t="s">
        <v>636</v>
      </c>
      <c r="C13" s="1">
        <v>0.88397256997700002</v>
      </c>
      <c r="D13" s="1">
        <v>0.86185952327199999</v>
      </c>
      <c r="E13" s="1" t="s">
        <v>23</v>
      </c>
      <c r="F13" s="1">
        <v>0.86185952327199999</v>
      </c>
      <c r="G13" s="1">
        <f>ABS(fisher_underlying_cor_CSD__2[[#This Row],[Rho1]])*SQRT(139-2)/SQRT(1-ABS(fisher_underlying_cor_CSD__2[[#This Row],[Rho1]])^2)</f>
        <v>22.130001756023155</v>
      </c>
      <c r="H13" s="1">
        <f>ABS(fisher_underlying_cor_CSD__2[[#This Row],[Rho2]])*SQRT(201-2)/SQRT(1-ABS(fisher_underlying_cor_CSD__2[[#This Row],[Rho2]])^2)</f>
        <v>23.973370236970386</v>
      </c>
      <c r="I13" s="1">
        <f xml:space="preserve"> _xlfn.T.DIST.2T(fisher_underlying_cor_CSD__2[[#This Row],[t1]],139-2)</f>
        <v>4.4719118768453101E-47</v>
      </c>
      <c r="J13" s="1">
        <f xml:space="preserve"> _xlfn.T.DIST.2T(fisher_underlying_cor_CSD__2[[#This Row],[t2]],201-2)</f>
        <v>1.3722670170981721E-60</v>
      </c>
      <c r="K13" s="1">
        <f>fisher_underlying_cor_CSD__2[[#This Row],[p1]]*fisher_underlying_cor_CSD__2[[#This Row],[p2]]</f>
        <v>6.1366571719644024E-107</v>
      </c>
      <c r="L13" s="1">
        <v>12</v>
      </c>
      <c r="M13" s="1">
        <f>(fisher_underlying_cor_CSD__2[[#This Row],[Rank]]/9906756)*0.05</f>
        <v>6.0564729766232261E-8</v>
      </c>
      <c r="N13" s="1">
        <f>IF(fisher_underlying_cor_CSD__2[[#This Row],[p1p2]]&lt;fisher_underlying_cor_CSD__2[[#This Row],[Benjamini]],1,0)</f>
        <v>1</v>
      </c>
    </row>
    <row r="14" spans="1:14" x14ac:dyDescent="0.35">
      <c r="A14" s="1" t="s">
        <v>427</v>
      </c>
      <c r="B14" s="1" t="s">
        <v>431</v>
      </c>
      <c r="C14" s="1">
        <v>0.88297005205300005</v>
      </c>
      <c r="D14" s="1">
        <v>0.86118791630699998</v>
      </c>
      <c r="E14" s="1" t="s">
        <v>23</v>
      </c>
      <c r="F14" s="1">
        <v>0.86118791630699998</v>
      </c>
      <c r="G14" s="1">
        <f>ABS(fisher_underlying_cor_CSD__2[[#This Row],[Rho1]])*SQRT(139-2)/SQRT(1-ABS(fisher_underlying_cor_CSD__2[[#This Row],[Rho1]])^2)</f>
        <v>22.015879777118524</v>
      </c>
      <c r="H14" s="1">
        <f>ABS(fisher_underlying_cor_CSD__2[[#This Row],[Rho2]])*SQRT(201-2)/SQRT(1-ABS(fisher_underlying_cor_CSD__2[[#This Row],[Rho2]])^2)</f>
        <v>23.900980458567563</v>
      </c>
      <c r="I14" s="1">
        <f xml:space="preserve"> _xlfn.T.DIST.2T(fisher_underlying_cor_CSD__2[[#This Row],[t1]],139-2)</f>
        <v>7.7818283181513033E-47</v>
      </c>
      <c r="J14" s="1">
        <f xml:space="preserve"> _xlfn.T.DIST.2T(fisher_underlying_cor_CSD__2[[#This Row],[t2]],201-2)</f>
        <v>2.1466514522233362E-60</v>
      </c>
      <c r="K14" s="1">
        <f>fisher_underlying_cor_CSD__2[[#This Row],[p1]]*fisher_underlying_cor_CSD__2[[#This Row],[p2]]</f>
        <v>1.6704873060112176E-106</v>
      </c>
      <c r="L14" s="1">
        <v>13</v>
      </c>
      <c r="M14" s="1">
        <f>(fisher_underlying_cor_CSD__2[[#This Row],[Rank]]/9906756)*0.05</f>
        <v>6.561179058008494E-8</v>
      </c>
      <c r="N14" s="1">
        <f>IF(fisher_underlying_cor_CSD__2[[#This Row],[p1p2]]&lt;fisher_underlying_cor_CSD__2[[#This Row],[Benjamini]],1,0)</f>
        <v>1</v>
      </c>
    </row>
    <row r="15" spans="1:14" x14ac:dyDescent="0.35">
      <c r="A15" s="1" t="s">
        <v>431</v>
      </c>
      <c r="B15" s="1" t="s">
        <v>427</v>
      </c>
      <c r="C15" s="1">
        <v>0.88297005205300005</v>
      </c>
      <c r="D15" s="1">
        <v>0.86118791630699998</v>
      </c>
      <c r="E15" s="1" t="s">
        <v>23</v>
      </c>
      <c r="F15" s="1">
        <v>0.86118791630699998</v>
      </c>
      <c r="G15" s="1">
        <f>ABS(fisher_underlying_cor_CSD__2[[#This Row],[Rho1]])*SQRT(139-2)/SQRT(1-ABS(fisher_underlying_cor_CSD__2[[#This Row],[Rho1]])^2)</f>
        <v>22.015879777118524</v>
      </c>
      <c r="H15" s="1">
        <f>ABS(fisher_underlying_cor_CSD__2[[#This Row],[Rho2]])*SQRT(201-2)/SQRT(1-ABS(fisher_underlying_cor_CSD__2[[#This Row],[Rho2]])^2)</f>
        <v>23.900980458567563</v>
      </c>
      <c r="I15" s="1">
        <f xml:space="preserve"> _xlfn.T.DIST.2T(fisher_underlying_cor_CSD__2[[#This Row],[t1]],139-2)</f>
        <v>7.7818283181513033E-47</v>
      </c>
      <c r="J15" s="1">
        <f xml:space="preserve"> _xlfn.T.DIST.2T(fisher_underlying_cor_CSD__2[[#This Row],[t2]],201-2)</f>
        <v>2.1466514522233362E-60</v>
      </c>
      <c r="K15" s="1">
        <f>fisher_underlying_cor_CSD__2[[#This Row],[p1]]*fisher_underlying_cor_CSD__2[[#This Row],[p2]]</f>
        <v>1.6704873060112176E-106</v>
      </c>
      <c r="L15" s="1">
        <v>14</v>
      </c>
      <c r="M15" s="1">
        <f>(fisher_underlying_cor_CSD__2[[#This Row],[Rank]]/9906756)*0.05</f>
        <v>7.0658851393937633E-8</v>
      </c>
      <c r="N15" s="1">
        <f>IF(fisher_underlying_cor_CSD__2[[#This Row],[p1p2]]&lt;fisher_underlying_cor_CSD__2[[#This Row],[Benjamini]],1,0)</f>
        <v>1</v>
      </c>
    </row>
    <row r="16" spans="1:14" x14ac:dyDescent="0.35">
      <c r="A16" s="1" t="s">
        <v>126</v>
      </c>
      <c r="B16" s="1" t="s">
        <v>22</v>
      </c>
      <c r="C16" s="1">
        <v>0.89274638170800003</v>
      </c>
      <c r="D16" s="1">
        <v>0.84989752111600003</v>
      </c>
      <c r="E16" s="1" t="s">
        <v>23</v>
      </c>
      <c r="F16" s="1">
        <v>0.84989752111600003</v>
      </c>
      <c r="G16" s="1">
        <f>ABS(fisher_underlying_cor_CSD__2[[#This Row],[Rho1]])*SQRT(139-2)/SQRT(1-ABS(fisher_underlying_cor_CSD__2[[#This Row],[Rho1]])^2)</f>
        <v>23.191892737538275</v>
      </c>
      <c r="H16" s="1">
        <f>ABS(fisher_underlying_cor_CSD__2[[#This Row],[Rho2]])*SQRT(201-2)/SQRT(1-ABS(fisher_underlying_cor_CSD__2[[#This Row],[Rho2]])^2)</f>
        <v>22.752301456848514</v>
      </c>
      <c r="I16" s="1">
        <f xml:space="preserve"> _xlfn.T.DIST.2T(fisher_underlying_cor_CSD__2[[#This Row],[t1]],139-2)</f>
        <v>2.788153835619472E-49</v>
      </c>
      <c r="J16" s="1">
        <f xml:space="preserve"> _xlfn.T.DIST.2T(fisher_underlying_cor_CSD__2[[#This Row],[t2]],201-2)</f>
        <v>2.8415832518522866E-57</v>
      </c>
      <c r="K16" s="1">
        <f>fisher_underlying_cor_CSD__2[[#This Row],[p1]]*fisher_underlying_cor_CSD__2[[#This Row],[p2]]</f>
        <v>7.9227712428840051E-106</v>
      </c>
      <c r="L16" s="1">
        <v>15</v>
      </c>
      <c r="M16" s="1">
        <f>(fisher_underlying_cor_CSD__2[[#This Row],[Rank]]/9906756)*0.05</f>
        <v>7.5705912207790326E-8</v>
      </c>
      <c r="N16" s="1">
        <f>IF(fisher_underlying_cor_CSD__2[[#This Row],[p1p2]]&lt;fisher_underlying_cor_CSD__2[[#This Row],[Benjamini]],1,0)</f>
        <v>1</v>
      </c>
    </row>
    <row r="17" spans="1:14" x14ac:dyDescent="0.35">
      <c r="A17" s="1" t="s">
        <v>22</v>
      </c>
      <c r="B17" s="1" t="s">
        <v>126</v>
      </c>
      <c r="C17" s="1">
        <v>0.89274638170800003</v>
      </c>
      <c r="D17" s="1">
        <v>0.84989752111600003</v>
      </c>
      <c r="E17" s="1" t="s">
        <v>23</v>
      </c>
      <c r="F17" s="1">
        <v>0.84989752111600003</v>
      </c>
      <c r="G17" s="1">
        <f>ABS(fisher_underlying_cor_CSD__2[[#This Row],[Rho1]])*SQRT(139-2)/SQRT(1-ABS(fisher_underlying_cor_CSD__2[[#This Row],[Rho1]])^2)</f>
        <v>23.191892737538275</v>
      </c>
      <c r="H17" s="1">
        <f>ABS(fisher_underlying_cor_CSD__2[[#This Row],[Rho2]])*SQRT(201-2)/SQRT(1-ABS(fisher_underlying_cor_CSD__2[[#This Row],[Rho2]])^2)</f>
        <v>22.752301456848514</v>
      </c>
      <c r="I17" s="1">
        <f xml:space="preserve"> _xlfn.T.DIST.2T(fisher_underlying_cor_CSD__2[[#This Row],[t1]],139-2)</f>
        <v>2.788153835619472E-49</v>
      </c>
      <c r="J17" s="1">
        <f xml:space="preserve"> _xlfn.T.DIST.2T(fisher_underlying_cor_CSD__2[[#This Row],[t2]],201-2)</f>
        <v>2.8415832518522866E-57</v>
      </c>
      <c r="K17" s="1">
        <f>fisher_underlying_cor_CSD__2[[#This Row],[p1]]*fisher_underlying_cor_CSD__2[[#This Row],[p2]]</f>
        <v>7.9227712428840051E-106</v>
      </c>
      <c r="L17" s="1">
        <v>16</v>
      </c>
      <c r="M17" s="1">
        <f>(fisher_underlying_cor_CSD__2[[#This Row],[Rank]]/9906756)*0.05</f>
        <v>8.0752973021643018E-8</v>
      </c>
      <c r="N17" s="1">
        <f>IF(fisher_underlying_cor_CSD__2[[#This Row],[p1p2]]&lt;fisher_underlying_cor_CSD__2[[#This Row],[Benjamini]],1,0)</f>
        <v>1</v>
      </c>
    </row>
    <row r="18" spans="1:14" x14ac:dyDescent="0.35">
      <c r="A18" s="1" t="s">
        <v>119</v>
      </c>
      <c r="B18" s="1" t="s">
        <v>120</v>
      </c>
      <c r="C18" s="1">
        <v>0.87856899279300005</v>
      </c>
      <c r="D18" s="1">
        <v>0.86077347366500001</v>
      </c>
      <c r="E18" s="1" t="s">
        <v>23</v>
      </c>
      <c r="F18" s="1">
        <v>0.86077347366500001</v>
      </c>
      <c r="G18" s="1">
        <f>ABS(fisher_underlying_cor_CSD__2[[#This Row],[Rho1]])*SQRT(139-2)/SQRT(1-ABS(fisher_underlying_cor_CSD__2[[#This Row],[Rho1]])^2)</f>
        <v>21.530681760177767</v>
      </c>
      <c r="H18" s="1">
        <f>ABS(fisher_underlying_cor_CSD__2[[#This Row],[Rho2]])*SQRT(201-2)/SQRT(1-ABS(fisher_underlying_cor_CSD__2[[#This Row],[Rho2]])^2)</f>
        <v>23.856551508252288</v>
      </c>
      <c r="I18" s="1">
        <f xml:space="preserve"> _xlfn.T.DIST.2T(fisher_underlying_cor_CSD__2[[#This Row],[t1]],139-2)</f>
        <v>8.3527595928811827E-46</v>
      </c>
      <c r="J18" s="1">
        <f xml:space="preserve"> _xlfn.T.DIST.2T(fisher_underlying_cor_CSD__2[[#This Row],[t2]],201-2)</f>
        <v>2.8259758663340224E-60</v>
      </c>
      <c r="K18" s="1">
        <f>fisher_underlying_cor_CSD__2[[#This Row],[p1]]*fisher_underlying_cor_CSD__2[[#This Row],[p2]]</f>
        <v>2.3604697026772217E-105</v>
      </c>
      <c r="L18" s="1">
        <v>17</v>
      </c>
      <c r="M18" s="1">
        <f>(fisher_underlying_cor_CSD__2[[#This Row],[Rank]]/9906756)*0.05</f>
        <v>8.5800033835495698E-8</v>
      </c>
      <c r="N18" s="1">
        <f>IF(fisher_underlying_cor_CSD__2[[#This Row],[p1p2]]&lt;fisher_underlying_cor_CSD__2[[#This Row],[Benjamini]],1,0)</f>
        <v>1</v>
      </c>
    </row>
    <row r="19" spans="1:14" x14ac:dyDescent="0.35">
      <c r="A19" s="1" t="s">
        <v>120</v>
      </c>
      <c r="B19" s="1" t="s">
        <v>119</v>
      </c>
      <c r="C19" s="1">
        <v>0.87856899279300005</v>
      </c>
      <c r="D19" s="1">
        <v>0.86077347366500001</v>
      </c>
      <c r="E19" s="1" t="s">
        <v>23</v>
      </c>
      <c r="F19" s="1">
        <v>0.86077347366500001</v>
      </c>
      <c r="G19" s="1">
        <f>ABS(fisher_underlying_cor_CSD__2[[#This Row],[Rho1]])*SQRT(139-2)/SQRT(1-ABS(fisher_underlying_cor_CSD__2[[#This Row],[Rho1]])^2)</f>
        <v>21.530681760177767</v>
      </c>
      <c r="H19" s="1">
        <f>ABS(fisher_underlying_cor_CSD__2[[#This Row],[Rho2]])*SQRT(201-2)/SQRT(1-ABS(fisher_underlying_cor_CSD__2[[#This Row],[Rho2]])^2)</f>
        <v>23.856551508252288</v>
      </c>
      <c r="I19" s="1">
        <f xml:space="preserve"> _xlfn.T.DIST.2T(fisher_underlying_cor_CSD__2[[#This Row],[t1]],139-2)</f>
        <v>8.3527595928811827E-46</v>
      </c>
      <c r="J19" s="1">
        <f xml:space="preserve"> _xlfn.T.DIST.2T(fisher_underlying_cor_CSD__2[[#This Row],[t2]],201-2)</f>
        <v>2.8259758663340224E-60</v>
      </c>
      <c r="K19" s="1">
        <f>fisher_underlying_cor_CSD__2[[#This Row],[p1]]*fisher_underlying_cor_CSD__2[[#This Row],[p2]]</f>
        <v>2.3604697026772217E-105</v>
      </c>
      <c r="L19" s="1">
        <v>18</v>
      </c>
      <c r="M19" s="1">
        <f>(fisher_underlying_cor_CSD__2[[#This Row],[Rank]]/9906756)*0.05</f>
        <v>9.0847094649348391E-8</v>
      </c>
      <c r="N19" s="1">
        <f>IF(fisher_underlying_cor_CSD__2[[#This Row],[p1p2]]&lt;fisher_underlying_cor_CSD__2[[#This Row],[Benjamini]],1,0)</f>
        <v>1</v>
      </c>
    </row>
    <row r="20" spans="1:14" x14ac:dyDescent="0.35">
      <c r="A20" s="1" t="s">
        <v>50</v>
      </c>
      <c r="B20" s="1" t="s">
        <v>62</v>
      </c>
      <c r="C20" s="1">
        <v>0.86700866427800005</v>
      </c>
      <c r="D20" s="1">
        <v>0.86279382731400001</v>
      </c>
      <c r="E20" s="1" t="s">
        <v>23</v>
      </c>
      <c r="F20" s="1">
        <v>0.86279382731400001</v>
      </c>
      <c r="G20" s="1">
        <f>ABS(fisher_underlying_cor_CSD__2[[#This Row],[Rho1]])*SQRT(139-2)/SQRT(1-ABS(fisher_underlying_cor_CSD__2[[#This Row],[Rho1]])^2)</f>
        <v>20.365678353735461</v>
      </c>
      <c r="H20" s="1">
        <f>ABS(fisher_underlying_cor_CSD__2[[#This Row],[Rho2]])*SQRT(201-2)/SQRT(1-ABS(fisher_underlying_cor_CSD__2[[#This Row],[Rho2]])^2)</f>
        <v>24.074891996083295</v>
      </c>
      <c r="I20" s="1">
        <f xml:space="preserve"> _xlfn.T.DIST.2T(fisher_underlying_cor_CSD__2[[#This Row],[t1]],139-2)</f>
        <v>2.8129430594983023E-43</v>
      </c>
      <c r="J20" s="1">
        <f xml:space="preserve"> _xlfn.T.DIST.2T(fisher_underlying_cor_CSD__2[[#This Row],[t2]],201-2)</f>
        <v>7.3349466385677285E-61</v>
      </c>
      <c r="K20" s="1">
        <f>fisher_underlying_cor_CSD__2[[#This Row],[p1]]*fisher_underlying_cor_CSD__2[[#This Row],[p2]]</f>
        <v>2.0632787238749494E-103</v>
      </c>
      <c r="L20" s="1">
        <v>19</v>
      </c>
      <c r="M20" s="1">
        <f>(fisher_underlying_cor_CSD__2[[#This Row],[Rank]]/9906756)*0.05</f>
        <v>9.589415546320107E-8</v>
      </c>
      <c r="N20" s="1">
        <f>IF(fisher_underlying_cor_CSD__2[[#This Row],[p1p2]]&lt;fisher_underlying_cor_CSD__2[[#This Row],[Benjamini]],1,0)</f>
        <v>1</v>
      </c>
    </row>
    <row r="21" spans="1:14" x14ac:dyDescent="0.35">
      <c r="A21" s="1" t="s">
        <v>62</v>
      </c>
      <c r="B21" s="1" t="s">
        <v>50</v>
      </c>
      <c r="C21" s="1">
        <v>0.86700866427800005</v>
      </c>
      <c r="D21" s="1">
        <v>0.86279382731400001</v>
      </c>
      <c r="E21" s="1" t="s">
        <v>23</v>
      </c>
      <c r="F21" s="1">
        <v>0.86279382731400001</v>
      </c>
      <c r="G21" s="1">
        <f>ABS(fisher_underlying_cor_CSD__2[[#This Row],[Rho1]])*SQRT(139-2)/SQRT(1-ABS(fisher_underlying_cor_CSD__2[[#This Row],[Rho1]])^2)</f>
        <v>20.365678353735461</v>
      </c>
      <c r="H21" s="1">
        <f>ABS(fisher_underlying_cor_CSD__2[[#This Row],[Rho2]])*SQRT(201-2)/SQRT(1-ABS(fisher_underlying_cor_CSD__2[[#This Row],[Rho2]])^2)</f>
        <v>24.074891996083295</v>
      </c>
      <c r="I21" s="1">
        <f xml:space="preserve"> _xlfn.T.DIST.2T(fisher_underlying_cor_CSD__2[[#This Row],[t1]],139-2)</f>
        <v>2.8129430594983023E-43</v>
      </c>
      <c r="J21" s="1">
        <f xml:space="preserve"> _xlfn.T.DIST.2T(fisher_underlying_cor_CSD__2[[#This Row],[t2]],201-2)</f>
        <v>7.3349466385677285E-61</v>
      </c>
      <c r="K21" s="1">
        <f>fisher_underlying_cor_CSD__2[[#This Row],[p1]]*fisher_underlying_cor_CSD__2[[#This Row],[p2]]</f>
        <v>2.0632787238749494E-103</v>
      </c>
      <c r="L21" s="1">
        <v>20</v>
      </c>
      <c r="M21" s="1">
        <f>(fisher_underlying_cor_CSD__2[[#This Row],[Rank]]/9906756)*0.05</f>
        <v>1.0094121627705375E-7</v>
      </c>
      <c r="N21" s="1">
        <f>IF(fisher_underlying_cor_CSD__2[[#This Row],[p1p2]]&lt;fisher_underlying_cor_CSD__2[[#This Row],[Benjamini]],1,0)</f>
        <v>1</v>
      </c>
    </row>
    <row r="22" spans="1:14" x14ac:dyDescent="0.35">
      <c r="A22" s="1" t="s">
        <v>126</v>
      </c>
      <c r="B22" s="1" t="s">
        <v>137</v>
      </c>
      <c r="C22" s="1">
        <v>0.87534350412100004</v>
      </c>
      <c r="D22" s="1">
        <v>0.85318703814700003</v>
      </c>
      <c r="E22" s="1" t="s">
        <v>23</v>
      </c>
      <c r="F22" s="1">
        <v>0.85318703814700003</v>
      </c>
      <c r="G22" s="1">
        <f>ABS(fisher_underlying_cor_CSD__2[[#This Row],[Rho1]])*SQRT(139-2)/SQRT(1-ABS(fisher_underlying_cor_CSD__2[[#This Row],[Rho1]])^2)</f>
        <v>21.190486388137803</v>
      </c>
      <c r="H22" s="1">
        <f>ABS(fisher_underlying_cor_CSD__2[[#This Row],[Rho2]])*SQRT(201-2)/SQRT(1-ABS(fisher_underlying_cor_CSD__2[[#This Row],[Rho2]])^2)</f>
        <v>23.074322589398989</v>
      </c>
      <c r="I22" s="1">
        <f xml:space="preserve"> _xlfn.T.DIST.2T(fisher_underlying_cor_CSD__2[[#This Row],[t1]],139-2)</f>
        <v>4.4892004850914257E-45</v>
      </c>
      <c r="J22" s="1">
        <f xml:space="preserve"> _xlfn.T.DIST.2T(fisher_underlying_cor_CSD__2[[#This Row],[t2]],201-2)</f>
        <v>3.7251467211163086E-58</v>
      </c>
      <c r="K22" s="1">
        <f>fisher_underlying_cor_CSD__2[[#This Row],[p1]]*fisher_underlying_cor_CSD__2[[#This Row],[p2]]</f>
        <v>1.6722930467472066E-102</v>
      </c>
      <c r="L22" s="1">
        <v>21</v>
      </c>
      <c r="M22" s="1">
        <f>(fisher_underlying_cor_CSD__2[[#This Row],[Rank]]/9906756)*0.05</f>
        <v>1.0598827709090646E-7</v>
      </c>
      <c r="N22" s="1">
        <f>IF(fisher_underlying_cor_CSD__2[[#This Row],[p1p2]]&lt;fisher_underlying_cor_CSD__2[[#This Row],[Benjamini]],1,0)</f>
        <v>1</v>
      </c>
    </row>
    <row r="23" spans="1:14" x14ac:dyDescent="0.35">
      <c r="A23" s="1" t="s">
        <v>137</v>
      </c>
      <c r="B23" s="1" t="s">
        <v>126</v>
      </c>
      <c r="C23" s="1">
        <v>0.87534350412100004</v>
      </c>
      <c r="D23" s="1">
        <v>0.85318703814700003</v>
      </c>
      <c r="E23" s="1" t="s">
        <v>23</v>
      </c>
      <c r="F23" s="1">
        <v>0.85318703814700003</v>
      </c>
      <c r="G23" s="1">
        <f>ABS(fisher_underlying_cor_CSD__2[[#This Row],[Rho1]])*SQRT(139-2)/SQRT(1-ABS(fisher_underlying_cor_CSD__2[[#This Row],[Rho1]])^2)</f>
        <v>21.190486388137803</v>
      </c>
      <c r="H23" s="1">
        <f>ABS(fisher_underlying_cor_CSD__2[[#This Row],[Rho2]])*SQRT(201-2)/SQRT(1-ABS(fisher_underlying_cor_CSD__2[[#This Row],[Rho2]])^2)</f>
        <v>23.074322589398989</v>
      </c>
      <c r="I23" s="1">
        <f xml:space="preserve"> _xlfn.T.DIST.2T(fisher_underlying_cor_CSD__2[[#This Row],[t1]],139-2)</f>
        <v>4.4892004850914257E-45</v>
      </c>
      <c r="J23" s="1">
        <f xml:space="preserve"> _xlfn.T.DIST.2T(fisher_underlying_cor_CSD__2[[#This Row],[t2]],201-2)</f>
        <v>3.7251467211163086E-58</v>
      </c>
      <c r="K23" s="1">
        <f>fisher_underlying_cor_CSD__2[[#This Row],[p1]]*fisher_underlying_cor_CSD__2[[#This Row],[p2]]</f>
        <v>1.6722930467472066E-102</v>
      </c>
      <c r="L23" s="1">
        <v>22</v>
      </c>
      <c r="M23" s="1">
        <f>(fisher_underlying_cor_CSD__2[[#This Row],[Rank]]/9906756)*0.05</f>
        <v>1.1103533790475914E-7</v>
      </c>
      <c r="N23" s="1">
        <f>IF(fisher_underlying_cor_CSD__2[[#This Row],[p1p2]]&lt;fisher_underlying_cor_CSD__2[[#This Row],[Benjamini]],1,0)</f>
        <v>1</v>
      </c>
    </row>
    <row r="24" spans="1:14" x14ac:dyDescent="0.35">
      <c r="A24" s="1" t="s">
        <v>432</v>
      </c>
      <c r="B24" s="1" t="s">
        <v>431</v>
      </c>
      <c r="C24" s="1">
        <v>0.88090447115500004</v>
      </c>
      <c r="D24" s="1">
        <v>0.84767843966300005</v>
      </c>
      <c r="E24" s="1" t="s">
        <v>23</v>
      </c>
      <c r="F24" s="1">
        <v>0.84767843966300005</v>
      </c>
      <c r="G24" s="1">
        <f>ABS(fisher_underlying_cor_CSD__2[[#This Row],[Rho1]])*SQRT(139-2)/SQRT(1-ABS(fisher_underlying_cor_CSD__2[[#This Row],[Rho1]])^2)</f>
        <v>21.785021849781565</v>
      </c>
      <c r="H24" s="1">
        <f>ABS(fisher_underlying_cor_CSD__2[[#This Row],[Rho2]])*SQRT(201-2)/SQRT(1-ABS(fisher_underlying_cor_CSD__2[[#This Row],[Rho2]])^2)</f>
        <v>22.540512688121975</v>
      </c>
      <c r="I24" s="1">
        <f xml:space="preserve"> _xlfn.T.DIST.2T(fisher_underlying_cor_CSD__2[[#This Row],[t1]],139-2)</f>
        <v>2.3983994655607082E-46</v>
      </c>
      <c r="J24" s="1">
        <f xml:space="preserve"> _xlfn.T.DIST.2T(fisher_underlying_cor_CSD__2[[#This Row],[t2]],201-2)</f>
        <v>1.0888743294429004E-56</v>
      </c>
      <c r="K24" s="1">
        <f>fisher_underlying_cor_CSD__2[[#This Row],[p1]]*fisher_underlying_cor_CSD__2[[#This Row],[p2]]</f>
        <v>2.6115556097986267E-102</v>
      </c>
      <c r="L24" s="1">
        <v>23</v>
      </c>
      <c r="M24" s="1">
        <f>(fisher_underlying_cor_CSD__2[[#This Row],[Rank]]/9906756)*0.05</f>
        <v>1.1608239871861183E-7</v>
      </c>
      <c r="N24" s="1">
        <f>IF(fisher_underlying_cor_CSD__2[[#This Row],[p1p2]]&lt;fisher_underlying_cor_CSD__2[[#This Row],[Benjamini]],1,0)</f>
        <v>1</v>
      </c>
    </row>
    <row r="25" spans="1:14" x14ac:dyDescent="0.35">
      <c r="A25" s="1" t="s">
        <v>431</v>
      </c>
      <c r="B25" s="1" t="s">
        <v>432</v>
      </c>
      <c r="C25" s="1">
        <v>0.88090447115500004</v>
      </c>
      <c r="D25" s="1">
        <v>0.84767843966300005</v>
      </c>
      <c r="E25" s="1" t="s">
        <v>23</v>
      </c>
      <c r="F25" s="1">
        <v>0.84767843966300005</v>
      </c>
      <c r="G25" s="1">
        <f>ABS(fisher_underlying_cor_CSD__2[[#This Row],[Rho1]])*SQRT(139-2)/SQRT(1-ABS(fisher_underlying_cor_CSD__2[[#This Row],[Rho1]])^2)</f>
        <v>21.785021849781565</v>
      </c>
      <c r="H25" s="1">
        <f>ABS(fisher_underlying_cor_CSD__2[[#This Row],[Rho2]])*SQRT(201-2)/SQRT(1-ABS(fisher_underlying_cor_CSD__2[[#This Row],[Rho2]])^2)</f>
        <v>22.540512688121975</v>
      </c>
      <c r="I25" s="1">
        <f xml:space="preserve"> _xlfn.T.DIST.2T(fisher_underlying_cor_CSD__2[[#This Row],[t1]],139-2)</f>
        <v>2.3983994655607082E-46</v>
      </c>
      <c r="J25" s="1">
        <f xml:space="preserve"> _xlfn.T.DIST.2T(fisher_underlying_cor_CSD__2[[#This Row],[t2]],201-2)</f>
        <v>1.0888743294429004E-56</v>
      </c>
      <c r="K25" s="1">
        <f>fisher_underlying_cor_CSD__2[[#This Row],[p1]]*fisher_underlying_cor_CSD__2[[#This Row],[p2]]</f>
        <v>2.6115556097986267E-102</v>
      </c>
      <c r="L25" s="1">
        <v>24</v>
      </c>
      <c r="M25" s="1">
        <f>(fisher_underlying_cor_CSD__2[[#This Row],[Rank]]/9906756)*0.05</f>
        <v>1.2112945953246452E-7</v>
      </c>
      <c r="N25" s="1">
        <f>IF(fisher_underlying_cor_CSD__2[[#This Row],[p1p2]]&lt;fisher_underlying_cor_CSD__2[[#This Row],[Benjamini]],1,0)</f>
        <v>1</v>
      </c>
    </row>
    <row r="26" spans="1:14" x14ac:dyDescent="0.35">
      <c r="A26" s="1" t="s">
        <v>50</v>
      </c>
      <c r="B26" s="1" t="s">
        <v>44</v>
      </c>
      <c r="C26" s="1">
        <v>0.84988668587500005</v>
      </c>
      <c r="D26" s="1">
        <v>0.87010031018699996</v>
      </c>
      <c r="E26" s="1" t="s">
        <v>23</v>
      </c>
      <c r="F26" s="1">
        <v>0.84988668587500005</v>
      </c>
      <c r="G26" s="1">
        <f>ABS(fisher_underlying_cor_CSD__2[[#This Row],[Rho1]])*SQRT(139-2)/SQRT(1-ABS(fisher_underlying_cor_CSD__2[[#This Row],[Rho1]])^2)</f>
        <v>18.877267906712049</v>
      </c>
      <c r="H26" s="1">
        <f>ABS(fisher_underlying_cor_CSD__2[[#This Row],[Rho2]])*SQRT(201-2)/SQRT(1-ABS(fisher_underlying_cor_CSD__2[[#This Row],[Rho2]])^2)</f>
        <v>24.903440669627383</v>
      </c>
      <c r="I26" s="1">
        <f xml:space="preserve"> _xlfn.T.DIST.2T(fisher_underlying_cor_CSD__2[[#This Row],[t1]],139-2)</f>
        <v>6.1149146518735577E-40</v>
      </c>
      <c r="J26" s="1">
        <f xml:space="preserve"> _xlfn.T.DIST.2T(fisher_underlying_cor_CSD__2[[#This Row],[t2]],201-2)</f>
        <v>4.6373848281869912E-63</v>
      </c>
      <c r="K26" s="1">
        <f>fisher_underlying_cor_CSD__2[[#This Row],[p1]]*fisher_underlying_cor_CSD__2[[#This Row],[p2]]</f>
        <v>2.8357212432256773E-102</v>
      </c>
      <c r="L26" s="1">
        <v>25</v>
      </c>
      <c r="M26" s="1">
        <f>(fisher_underlying_cor_CSD__2[[#This Row],[Rank]]/9906756)*0.05</f>
        <v>1.2617652034631721E-7</v>
      </c>
      <c r="N26" s="1">
        <f>IF(fisher_underlying_cor_CSD__2[[#This Row],[p1p2]]&lt;fisher_underlying_cor_CSD__2[[#This Row],[Benjamini]],1,0)</f>
        <v>1</v>
      </c>
    </row>
    <row r="27" spans="1:14" x14ac:dyDescent="0.35">
      <c r="A27" s="1" t="s">
        <v>44</v>
      </c>
      <c r="B27" s="1" t="s">
        <v>50</v>
      </c>
      <c r="C27" s="1">
        <v>0.84988668587500005</v>
      </c>
      <c r="D27" s="1">
        <v>0.87010031018699996</v>
      </c>
      <c r="E27" s="1" t="s">
        <v>23</v>
      </c>
      <c r="F27" s="1">
        <v>0.84988668587500005</v>
      </c>
      <c r="G27" s="1">
        <f>ABS(fisher_underlying_cor_CSD__2[[#This Row],[Rho1]])*SQRT(139-2)/SQRT(1-ABS(fisher_underlying_cor_CSD__2[[#This Row],[Rho1]])^2)</f>
        <v>18.877267906712049</v>
      </c>
      <c r="H27" s="1">
        <f>ABS(fisher_underlying_cor_CSD__2[[#This Row],[Rho2]])*SQRT(201-2)/SQRT(1-ABS(fisher_underlying_cor_CSD__2[[#This Row],[Rho2]])^2)</f>
        <v>24.903440669627383</v>
      </c>
      <c r="I27" s="1">
        <f xml:space="preserve"> _xlfn.T.DIST.2T(fisher_underlying_cor_CSD__2[[#This Row],[t1]],139-2)</f>
        <v>6.1149146518735577E-40</v>
      </c>
      <c r="J27" s="1">
        <f xml:space="preserve"> _xlfn.T.DIST.2T(fisher_underlying_cor_CSD__2[[#This Row],[t2]],201-2)</f>
        <v>4.6373848281869912E-63</v>
      </c>
      <c r="K27" s="1">
        <f>fisher_underlying_cor_CSD__2[[#This Row],[p1]]*fisher_underlying_cor_CSD__2[[#This Row],[p2]]</f>
        <v>2.8357212432256773E-102</v>
      </c>
      <c r="L27" s="1">
        <v>26</v>
      </c>
      <c r="M27" s="1">
        <f>(fisher_underlying_cor_CSD__2[[#This Row],[Rank]]/9906756)*0.05</f>
        <v>1.3122358116016988E-7</v>
      </c>
      <c r="N27" s="1">
        <f>IF(fisher_underlying_cor_CSD__2[[#This Row],[p1p2]]&lt;fisher_underlying_cor_CSD__2[[#This Row],[Benjamini]],1,0)</f>
        <v>1</v>
      </c>
    </row>
    <row r="28" spans="1:14" x14ac:dyDescent="0.35">
      <c r="A28" s="1" t="s">
        <v>123</v>
      </c>
      <c r="B28" s="1" t="s">
        <v>120</v>
      </c>
      <c r="C28" s="1">
        <v>0.85127002341199998</v>
      </c>
      <c r="D28" s="1">
        <v>0.86890420138799995</v>
      </c>
      <c r="E28" s="1" t="s">
        <v>23</v>
      </c>
      <c r="F28" s="1">
        <v>0.85127002341199998</v>
      </c>
      <c r="G28" s="1">
        <f>ABS(fisher_underlying_cor_CSD__2[[#This Row],[Rho1]])*SQRT(139-2)/SQRT(1-ABS(fisher_underlying_cor_CSD__2[[#This Row],[Rho1]])^2)</f>
        <v>18.988623554116312</v>
      </c>
      <c r="H28" s="1">
        <f>ABS(fisher_underlying_cor_CSD__2[[#This Row],[Rho2]])*SQRT(201-2)/SQRT(1-ABS(fisher_underlying_cor_CSD__2[[#This Row],[Rho2]])^2)</f>
        <v>24.763414574626346</v>
      </c>
      <c r="I28" s="1">
        <f xml:space="preserve"> _xlfn.T.DIST.2T(fisher_underlying_cor_CSD__2[[#This Row],[t1]],139-2)</f>
        <v>3.4081424687775812E-40</v>
      </c>
      <c r="J28" s="1">
        <f xml:space="preserve"> _xlfn.T.DIST.2T(fisher_underlying_cor_CSD__2[[#This Row],[t2]],201-2)</f>
        <v>1.0846537552614751E-62</v>
      </c>
      <c r="K28" s="1">
        <f>fisher_underlying_cor_CSD__2[[#This Row],[p1]]*fisher_underlying_cor_CSD__2[[#This Row],[p2]]</f>
        <v>3.6966545272257178E-102</v>
      </c>
      <c r="L28" s="1">
        <v>27</v>
      </c>
      <c r="M28" s="1">
        <f>(fisher_underlying_cor_CSD__2[[#This Row],[Rank]]/9906756)*0.05</f>
        <v>1.3627064197402257E-7</v>
      </c>
      <c r="N28" s="1">
        <f>IF(fisher_underlying_cor_CSD__2[[#This Row],[p1p2]]&lt;fisher_underlying_cor_CSD__2[[#This Row],[Benjamini]],1,0)</f>
        <v>1</v>
      </c>
    </row>
    <row r="29" spans="1:14" x14ac:dyDescent="0.35">
      <c r="A29" s="1" t="s">
        <v>120</v>
      </c>
      <c r="B29" s="1" t="s">
        <v>123</v>
      </c>
      <c r="C29" s="1">
        <v>0.85127002341199998</v>
      </c>
      <c r="D29" s="1">
        <v>0.86890420138799995</v>
      </c>
      <c r="E29" s="1" t="s">
        <v>23</v>
      </c>
      <c r="F29" s="1">
        <v>0.85127002341199998</v>
      </c>
      <c r="G29" s="1">
        <f>ABS(fisher_underlying_cor_CSD__2[[#This Row],[Rho1]])*SQRT(139-2)/SQRT(1-ABS(fisher_underlying_cor_CSD__2[[#This Row],[Rho1]])^2)</f>
        <v>18.988623554116312</v>
      </c>
      <c r="H29" s="1">
        <f>ABS(fisher_underlying_cor_CSD__2[[#This Row],[Rho2]])*SQRT(201-2)/SQRT(1-ABS(fisher_underlying_cor_CSD__2[[#This Row],[Rho2]])^2)</f>
        <v>24.763414574626346</v>
      </c>
      <c r="I29" s="1">
        <f xml:space="preserve"> _xlfn.T.DIST.2T(fisher_underlying_cor_CSD__2[[#This Row],[t1]],139-2)</f>
        <v>3.4081424687775812E-40</v>
      </c>
      <c r="J29" s="1">
        <f xml:space="preserve"> _xlfn.T.DIST.2T(fisher_underlying_cor_CSD__2[[#This Row],[t2]],201-2)</f>
        <v>1.0846537552614751E-62</v>
      </c>
      <c r="K29" s="1">
        <f>fisher_underlying_cor_CSD__2[[#This Row],[p1]]*fisher_underlying_cor_CSD__2[[#This Row],[p2]]</f>
        <v>3.6966545272257178E-102</v>
      </c>
      <c r="L29" s="1">
        <v>28</v>
      </c>
      <c r="M29" s="1">
        <f>(fisher_underlying_cor_CSD__2[[#This Row],[Rank]]/9906756)*0.05</f>
        <v>1.4131770278787527E-7</v>
      </c>
      <c r="N29" s="1">
        <f>IF(fisher_underlying_cor_CSD__2[[#This Row],[p1p2]]&lt;fisher_underlying_cor_CSD__2[[#This Row],[Benjamini]],1,0)</f>
        <v>1</v>
      </c>
    </row>
    <row r="30" spans="1:14" x14ac:dyDescent="0.35">
      <c r="A30" s="1" t="s">
        <v>98</v>
      </c>
      <c r="B30" s="1" t="s">
        <v>137</v>
      </c>
      <c r="C30" s="1">
        <v>0.85397781364799996</v>
      </c>
      <c r="D30" s="1">
        <v>0.86685474976599997</v>
      </c>
      <c r="E30" s="1" t="s">
        <v>23</v>
      </c>
      <c r="F30" s="1">
        <v>0.85397781364799996</v>
      </c>
      <c r="G30" s="1">
        <f>ABS(fisher_underlying_cor_CSD__2[[#This Row],[Rho1]])*SQRT(139-2)/SQRT(1-ABS(fisher_underlying_cor_CSD__2[[#This Row],[Rho1]])^2)</f>
        <v>19.210788103684209</v>
      </c>
      <c r="H30" s="1">
        <f>ABS(fisher_underlying_cor_CSD__2[[#This Row],[Rho2]])*SQRT(201-2)/SQRT(1-ABS(fisher_underlying_cor_CSD__2[[#This Row],[Rho2]])^2)</f>
        <v>24.527583774014811</v>
      </c>
      <c r="I30" s="1">
        <f xml:space="preserve"> _xlfn.T.DIST.2T(fisher_underlying_cor_CSD__2[[#This Row],[t1]],139-2)</f>
        <v>1.066693997072363E-40</v>
      </c>
      <c r="J30" s="1">
        <f xml:space="preserve"> _xlfn.T.DIST.2T(fisher_underlying_cor_CSD__2[[#This Row],[t2]],201-2)</f>
        <v>4.5625999526484822E-62</v>
      </c>
      <c r="K30" s="1">
        <f>fisher_underlying_cor_CSD__2[[#This Row],[p1]]*fisher_underlying_cor_CSD__2[[#This Row],[p2]]</f>
        <v>4.866897980532784E-102</v>
      </c>
      <c r="L30" s="1">
        <v>29</v>
      </c>
      <c r="M30" s="1">
        <f>(fisher_underlying_cor_CSD__2[[#This Row],[Rank]]/9906756)*0.05</f>
        <v>1.4636476360172796E-7</v>
      </c>
      <c r="N30" s="1">
        <f>IF(fisher_underlying_cor_CSD__2[[#This Row],[p1p2]]&lt;fisher_underlying_cor_CSD__2[[#This Row],[Benjamini]],1,0)</f>
        <v>1</v>
      </c>
    </row>
    <row r="31" spans="1:14" x14ac:dyDescent="0.35">
      <c r="A31" s="1" t="s">
        <v>137</v>
      </c>
      <c r="B31" s="1" t="s">
        <v>98</v>
      </c>
      <c r="C31" s="1">
        <v>0.85397781364799996</v>
      </c>
      <c r="D31" s="1">
        <v>0.86685474976599997</v>
      </c>
      <c r="E31" s="1" t="s">
        <v>23</v>
      </c>
      <c r="F31" s="1">
        <v>0.85397781364799996</v>
      </c>
      <c r="G31" s="1">
        <f>ABS(fisher_underlying_cor_CSD__2[[#This Row],[Rho1]])*SQRT(139-2)/SQRT(1-ABS(fisher_underlying_cor_CSD__2[[#This Row],[Rho1]])^2)</f>
        <v>19.210788103684209</v>
      </c>
      <c r="H31" s="1">
        <f>ABS(fisher_underlying_cor_CSD__2[[#This Row],[Rho2]])*SQRT(201-2)/SQRT(1-ABS(fisher_underlying_cor_CSD__2[[#This Row],[Rho2]])^2)</f>
        <v>24.527583774014811</v>
      </c>
      <c r="I31" s="1">
        <f xml:space="preserve"> _xlfn.T.DIST.2T(fisher_underlying_cor_CSD__2[[#This Row],[t1]],139-2)</f>
        <v>1.066693997072363E-40</v>
      </c>
      <c r="J31" s="1">
        <f xml:space="preserve"> _xlfn.T.DIST.2T(fisher_underlying_cor_CSD__2[[#This Row],[t2]],201-2)</f>
        <v>4.5625999526484822E-62</v>
      </c>
      <c r="K31" s="1">
        <f>fisher_underlying_cor_CSD__2[[#This Row],[p1]]*fisher_underlying_cor_CSD__2[[#This Row],[p2]]</f>
        <v>4.866897980532784E-102</v>
      </c>
      <c r="L31" s="1">
        <v>30</v>
      </c>
      <c r="M31" s="1">
        <f>(fisher_underlying_cor_CSD__2[[#This Row],[Rank]]/9906756)*0.05</f>
        <v>1.5141182441558065E-7</v>
      </c>
      <c r="N31" s="1">
        <f>IF(fisher_underlying_cor_CSD__2[[#This Row],[p1p2]]&lt;fisher_underlying_cor_CSD__2[[#This Row],[Benjamini]],1,0)</f>
        <v>1</v>
      </c>
    </row>
    <row r="32" spans="1:14" x14ac:dyDescent="0.35">
      <c r="A32" s="1" t="s">
        <v>45</v>
      </c>
      <c r="B32" s="1" t="s">
        <v>59</v>
      </c>
      <c r="C32" s="1">
        <v>0.86570109374299997</v>
      </c>
      <c r="D32" s="1">
        <v>0.85139994709900002</v>
      </c>
      <c r="E32" s="1" t="s">
        <v>23</v>
      </c>
      <c r="F32" s="1">
        <v>0.85139994709900002</v>
      </c>
      <c r="G32" s="1">
        <f>ABS(fisher_underlying_cor_CSD__2[[#This Row],[Rho1]])*SQRT(139-2)/SQRT(1-ABS(fisher_underlying_cor_CSD__2[[#This Row],[Rho1]])^2)</f>
        <v>20.24281839143811</v>
      </c>
      <c r="H32" s="1">
        <f>ABS(fisher_underlying_cor_CSD__2[[#This Row],[Rho2]])*SQRT(201-2)/SQRT(1-ABS(fisher_underlying_cor_CSD__2[[#This Row],[Rho2]])^2)</f>
        <v>22.898158201705709</v>
      </c>
      <c r="I32" s="1">
        <f xml:space="preserve"> _xlfn.T.DIST.2T(fisher_underlying_cor_CSD__2[[#This Row],[t1]],139-2)</f>
        <v>5.2484001411148149E-43</v>
      </c>
      <c r="J32" s="1">
        <f xml:space="preserve"> _xlfn.T.DIST.2T(fisher_underlying_cor_CSD__2[[#This Row],[t2]],201-2)</f>
        <v>1.1302630961226024E-57</v>
      </c>
      <c r="K32" s="1">
        <f>fisher_underlying_cor_CSD__2[[#This Row],[p1]]*fisher_underlying_cor_CSD__2[[#This Row],[p2]]</f>
        <v>5.932072993186734E-100</v>
      </c>
      <c r="L32" s="1">
        <v>31</v>
      </c>
      <c r="M32" s="1">
        <f>(fisher_underlying_cor_CSD__2[[#This Row],[Rank]]/9906756)*0.05</f>
        <v>1.5645888522943332E-7</v>
      </c>
      <c r="N32" s="1">
        <f>IF(fisher_underlying_cor_CSD__2[[#This Row],[p1p2]]&lt;fisher_underlying_cor_CSD__2[[#This Row],[Benjamini]],1,0)</f>
        <v>1</v>
      </c>
    </row>
    <row r="33" spans="1:14" x14ac:dyDescent="0.35">
      <c r="A33" s="1" t="s">
        <v>59</v>
      </c>
      <c r="B33" s="1" t="s">
        <v>45</v>
      </c>
      <c r="C33" s="1">
        <v>0.86570109374299997</v>
      </c>
      <c r="D33" s="1">
        <v>0.85139994709900002</v>
      </c>
      <c r="E33" s="1" t="s">
        <v>23</v>
      </c>
      <c r="F33" s="1">
        <v>0.85139994709900002</v>
      </c>
      <c r="G33" s="1">
        <f>ABS(fisher_underlying_cor_CSD__2[[#This Row],[Rho1]])*SQRT(139-2)/SQRT(1-ABS(fisher_underlying_cor_CSD__2[[#This Row],[Rho1]])^2)</f>
        <v>20.24281839143811</v>
      </c>
      <c r="H33" s="1">
        <f>ABS(fisher_underlying_cor_CSD__2[[#This Row],[Rho2]])*SQRT(201-2)/SQRT(1-ABS(fisher_underlying_cor_CSD__2[[#This Row],[Rho2]])^2)</f>
        <v>22.898158201705709</v>
      </c>
      <c r="I33" s="1">
        <f xml:space="preserve"> _xlfn.T.DIST.2T(fisher_underlying_cor_CSD__2[[#This Row],[t1]],139-2)</f>
        <v>5.2484001411148149E-43</v>
      </c>
      <c r="J33" s="1">
        <f xml:space="preserve"> _xlfn.T.DIST.2T(fisher_underlying_cor_CSD__2[[#This Row],[t2]],201-2)</f>
        <v>1.1302630961226024E-57</v>
      </c>
      <c r="K33" s="1">
        <f>fisher_underlying_cor_CSD__2[[#This Row],[p1]]*fisher_underlying_cor_CSD__2[[#This Row],[p2]]</f>
        <v>5.932072993186734E-100</v>
      </c>
      <c r="L33" s="1">
        <v>32</v>
      </c>
      <c r="M33" s="1">
        <f>(fisher_underlying_cor_CSD__2[[#This Row],[Rank]]/9906756)*0.05</f>
        <v>1.6150594604328604E-7</v>
      </c>
      <c r="N33" s="1">
        <f>IF(fisher_underlying_cor_CSD__2[[#This Row],[p1p2]]&lt;fisher_underlying_cor_CSD__2[[#This Row],[Benjamini]],1,0)</f>
        <v>1</v>
      </c>
    </row>
    <row r="34" spans="1:14" x14ac:dyDescent="0.35">
      <c r="A34" s="1" t="s">
        <v>424</v>
      </c>
      <c r="B34" s="1" t="s">
        <v>426</v>
      </c>
      <c r="C34" s="1">
        <v>0.85237556153399996</v>
      </c>
      <c r="D34" s="1">
        <v>0.857949216209</v>
      </c>
      <c r="E34" s="1" t="s">
        <v>23</v>
      </c>
      <c r="F34" s="1">
        <v>0.85237556153399996</v>
      </c>
      <c r="G34" s="1">
        <f>ABS(fisher_underlying_cor_CSD__2[[#This Row],[Rho1]])*SQRT(139-2)/SQRT(1-ABS(fisher_underlying_cor_CSD__2[[#This Row],[Rho1]])^2)</f>
        <v>19.078649190185672</v>
      </c>
      <c r="H34" s="1">
        <f>ABS(fisher_underlying_cor_CSD__2[[#This Row],[Rho2]])*SQRT(201-2)/SQRT(1-ABS(fisher_underlying_cor_CSD__2[[#This Row],[Rho2]])^2)</f>
        <v>23.558594841056017</v>
      </c>
      <c r="I34" s="1">
        <f xml:space="preserve"> _xlfn.T.DIST.2T(fisher_underlying_cor_CSD__2[[#This Row],[t1]],139-2)</f>
        <v>2.1270034244069298E-40</v>
      </c>
      <c r="J34" s="1">
        <f xml:space="preserve"> _xlfn.T.DIST.2T(fisher_underlying_cor_CSD__2[[#This Row],[t2]],201-2)</f>
        <v>1.7978093316842772E-59</v>
      </c>
      <c r="K34" s="1">
        <f>fisher_underlying_cor_CSD__2[[#This Row],[p1]]*fisher_underlying_cor_CSD__2[[#This Row],[p2]]</f>
        <v>3.8239466049231913E-99</v>
      </c>
      <c r="L34" s="1">
        <v>33</v>
      </c>
      <c r="M34" s="1">
        <f>(fisher_underlying_cor_CSD__2[[#This Row],[Rank]]/9906756)*0.05</f>
        <v>1.665530068571387E-7</v>
      </c>
      <c r="N34" s="1">
        <f>IF(fisher_underlying_cor_CSD__2[[#This Row],[p1p2]]&lt;fisher_underlying_cor_CSD__2[[#This Row],[Benjamini]],1,0)</f>
        <v>1</v>
      </c>
    </row>
    <row r="35" spans="1:14" x14ac:dyDescent="0.35">
      <c r="A35" s="1" t="s">
        <v>426</v>
      </c>
      <c r="B35" s="1" t="s">
        <v>424</v>
      </c>
      <c r="C35" s="1">
        <v>0.85237556153399996</v>
      </c>
      <c r="D35" s="1">
        <v>0.857949216209</v>
      </c>
      <c r="E35" s="1" t="s">
        <v>23</v>
      </c>
      <c r="F35" s="1">
        <v>0.85237556153399996</v>
      </c>
      <c r="G35" s="1">
        <f>ABS(fisher_underlying_cor_CSD__2[[#This Row],[Rho1]])*SQRT(139-2)/SQRT(1-ABS(fisher_underlying_cor_CSD__2[[#This Row],[Rho1]])^2)</f>
        <v>19.078649190185672</v>
      </c>
      <c r="H35" s="1">
        <f>ABS(fisher_underlying_cor_CSD__2[[#This Row],[Rho2]])*SQRT(201-2)/SQRT(1-ABS(fisher_underlying_cor_CSD__2[[#This Row],[Rho2]])^2)</f>
        <v>23.558594841056017</v>
      </c>
      <c r="I35" s="1">
        <f xml:space="preserve"> _xlfn.T.DIST.2T(fisher_underlying_cor_CSD__2[[#This Row],[t1]],139-2)</f>
        <v>2.1270034244069298E-40</v>
      </c>
      <c r="J35" s="1">
        <f xml:space="preserve"> _xlfn.T.DIST.2T(fisher_underlying_cor_CSD__2[[#This Row],[t2]],201-2)</f>
        <v>1.7978093316842772E-59</v>
      </c>
      <c r="K35" s="1">
        <f>fisher_underlying_cor_CSD__2[[#This Row],[p1]]*fisher_underlying_cor_CSD__2[[#This Row],[p2]]</f>
        <v>3.8239466049231913E-99</v>
      </c>
      <c r="L35" s="1">
        <v>34</v>
      </c>
      <c r="M35" s="1">
        <f>(fisher_underlying_cor_CSD__2[[#This Row],[Rank]]/9906756)*0.05</f>
        <v>1.716000676709914E-7</v>
      </c>
      <c r="N35" s="1">
        <f>IF(fisher_underlying_cor_CSD__2[[#This Row],[p1p2]]&lt;fisher_underlying_cor_CSD__2[[#This Row],[Benjamini]],1,0)</f>
        <v>1</v>
      </c>
    </row>
    <row r="36" spans="1:14" x14ac:dyDescent="0.35">
      <c r="A36" s="1" t="s">
        <v>44</v>
      </c>
      <c r="B36" s="1" t="s">
        <v>46</v>
      </c>
      <c r="C36" s="1">
        <v>0.85794354525600003</v>
      </c>
      <c r="D36" s="1">
        <v>0.85093601952700004</v>
      </c>
      <c r="E36" s="1" t="s">
        <v>23</v>
      </c>
      <c r="F36" s="1">
        <v>0.85093601952700004</v>
      </c>
      <c r="G36" s="1">
        <f>ABS(fisher_underlying_cor_CSD__2[[#This Row],[Rho1]])*SQRT(139-2)/SQRT(1-ABS(fisher_underlying_cor_CSD__2[[#This Row],[Rho1]])^2)</f>
        <v>19.546646192276789</v>
      </c>
      <c r="H36" s="1">
        <f>ABS(fisher_underlying_cor_CSD__2[[#This Row],[Rho2]])*SQRT(201-2)/SQRT(1-ABS(fisher_underlying_cor_CSD__2[[#This Row],[Rho2]])^2)</f>
        <v>22.852903466615473</v>
      </c>
      <c r="I36" s="1">
        <f xml:space="preserve"> _xlfn.T.DIST.2T(fisher_underlying_cor_CSD__2[[#This Row],[t1]],139-2)</f>
        <v>1.8643137742709091E-41</v>
      </c>
      <c r="J36" s="1">
        <f xml:space="preserve"> _xlfn.T.DIST.2T(fisher_underlying_cor_CSD__2[[#This Row],[t2]],201-2)</f>
        <v>1.5041168732719831E-57</v>
      </c>
      <c r="K36" s="1">
        <f>fisher_underlying_cor_CSD__2[[#This Row],[p1]]*fisher_underlying_cor_CSD__2[[#This Row],[p2]]</f>
        <v>2.8041458049542495E-98</v>
      </c>
      <c r="L36" s="1">
        <v>35</v>
      </c>
      <c r="M36" s="1">
        <f>(fisher_underlying_cor_CSD__2[[#This Row],[Rank]]/9906756)*0.05</f>
        <v>1.7664712848484409E-7</v>
      </c>
      <c r="N36" s="1">
        <f>IF(fisher_underlying_cor_CSD__2[[#This Row],[p1p2]]&lt;fisher_underlying_cor_CSD__2[[#This Row],[Benjamini]],1,0)</f>
        <v>1</v>
      </c>
    </row>
    <row r="37" spans="1:14" x14ac:dyDescent="0.35">
      <c r="A37" s="1" t="s">
        <v>46</v>
      </c>
      <c r="B37" s="1" t="s">
        <v>44</v>
      </c>
      <c r="C37" s="1">
        <v>0.85794354525600003</v>
      </c>
      <c r="D37" s="1">
        <v>0.85093601952700004</v>
      </c>
      <c r="E37" s="1" t="s">
        <v>23</v>
      </c>
      <c r="F37" s="1">
        <v>0.85093601952700004</v>
      </c>
      <c r="G37" s="1">
        <f>ABS(fisher_underlying_cor_CSD__2[[#This Row],[Rho1]])*SQRT(139-2)/SQRT(1-ABS(fisher_underlying_cor_CSD__2[[#This Row],[Rho1]])^2)</f>
        <v>19.546646192276789</v>
      </c>
      <c r="H37" s="1">
        <f>ABS(fisher_underlying_cor_CSD__2[[#This Row],[Rho2]])*SQRT(201-2)/SQRT(1-ABS(fisher_underlying_cor_CSD__2[[#This Row],[Rho2]])^2)</f>
        <v>22.852903466615473</v>
      </c>
      <c r="I37" s="1">
        <f xml:space="preserve"> _xlfn.T.DIST.2T(fisher_underlying_cor_CSD__2[[#This Row],[t1]],139-2)</f>
        <v>1.8643137742709091E-41</v>
      </c>
      <c r="J37" s="1">
        <f xml:space="preserve"> _xlfn.T.DIST.2T(fisher_underlying_cor_CSD__2[[#This Row],[t2]],201-2)</f>
        <v>1.5041168732719831E-57</v>
      </c>
      <c r="K37" s="1">
        <f>fisher_underlying_cor_CSD__2[[#This Row],[p1]]*fisher_underlying_cor_CSD__2[[#This Row],[p2]]</f>
        <v>2.8041458049542495E-98</v>
      </c>
      <c r="L37" s="1">
        <v>36</v>
      </c>
      <c r="M37" s="1">
        <f>(fisher_underlying_cor_CSD__2[[#This Row],[Rank]]/9906756)*0.05</f>
        <v>1.8169418929869678E-7</v>
      </c>
      <c r="N37" s="1">
        <f>IF(fisher_underlying_cor_CSD__2[[#This Row],[p1p2]]&lt;fisher_underlying_cor_CSD__2[[#This Row],[Benjamini]],1,0)</f>
        <v>1</v>
      </c>
    </row>
    <row r="38" spans="1:14" x14ac:dyDescent="0.35">
      <c r="A38" s="1" t="s">
        <v>429</v>
      </c>
      <c r="B38" s="1" t="s">
        <v>430</v>
      </c>
      <c r="C38" s="1">
        <v>0.78886335795399998</v>
      </c>
      <c r="D38" s="1">
        <v>0.88556748460300005</v>
      </c>
      <c r="E38" s="1" t="s">
        <v>23</v>
      </c>
      <c r="F38" s="1">
        <v>0.78886335795399998</v>
      </c>
      <c r="G38" s="1">
        <f>ABS(fisher_underlying_cor_CSD__2[[#This Row],[Rho1]])*SQRT(139-2)/SQRT(1-ABS(fisher_underlying_cor_CSD__2[[#This Row],[Rho1]])^2)</f>
        <v>15.024211139950499</v>
      </c>
      <c r="H38" s="1">
        <f>ABS(fisher_underlying_cor_CSD__2[[#This Row],[Rho2]])*SQRT(201-2)/SQRT(1-ABS(fisher_underlying_cor_CSD__2[[#This Row],[Rho2]])^2)</f>
        <v>26.893816537134686</v>
      </c>
      <c r="I38" s="1">
        <f xml:space="preserve"> _xlfn.T.DIST.2T(fisher_underlying_cor_CSD__2[[#This Row],[t1]],139-2)</f>
        <v>9.2907859899844685E-31</v>
      </c>
      <c r="J38" s="1">
        <f xml:space="preserve"> _xlfn.T.DIST.2T(fisher_underlying_cor_CSD__2[[#This Row],[t2]],201-2)</f>
        <v>3.438036766168314E-68</v>
      </c>
      <c r="K38" s="1">
        <f>fisher_underlying_cor_CSD__2[[#This Row],[p1]]*fisher_underlying_cor_CSD__2[[#This Row],[p2]]</f>
        <v>3.1942063820168082E-98</v>
      </c>
      <c r="L38" s="1">
        <v>37</v>
      </c>
      <c r="M38" s="1">
        <f>(fisher_underlying_cor_CSD__2[[#This Row],[Rank]]/9906756)*0.05</f>
        <v>1.8674125011254947E-7</v>
      </c>
      <c r="N38" s="1">
        <f>IF(fisher_underlying_cor_CSD__2[[#This Row],[p1p2]]&lt;fisher_underlying_cor_CSD__2[[#This Row],[Benjamini]],1,0)</f>
        <v>1</v>
      </c>
    </row>
    <row r="39" spans="1:14" x14ac:dyDescent="0.35">
      <c r="A39" s="1" t="s">
        <v>430</v>
      </c>
      <c r="B39" s="1" t="s">
        <v>429</v>
      </c>
      <c r="C39" s="1">
        <v>0.78886335795399998</v>
      </c>
      <c r="D39" s="1">
        <v>0.88556748460300005</v>
      </c>
      <c r="E39" s="1" t="s">
        <v>23</v>
      </c>
      <c r="F39" s="1">
        <v>0.78886335795399998</v>
      </c>
      <c r="G39" s="1">
        <f>ABS(fisher_underlying_cor_CSD__2[[#This Row],[Rho1]])*SQRT(139-2)/SQRT(1-ABS(fisher_underlying_cor_CSD__2[[#This Row],[Rho1]])^2)</f>
        <v>15.024211139950499</v>
      </c>
      <c r="H39" s="1">
        <f>ABS(fisher_underlying_cor_CSD__2[[#This Row],[Rho2]])*SQRT(201-2)/SQRT(1-ABS(fisher_underlying_cor_CSD__2[[#This Row],[Rho2]])^2)</f>
        <v>26.893816537134686</v>
      </c>
      <c r="I39" s="1">
        <f xml:space="preserve"> _xlfn.T.DIST.2T(fisher_underlying_cor_CSD__2[[#This Row],[t1]],139-2)</f>
        <v>9.2907859899844685E-31</v>
      </c>
      <c r="J39" s="1">
        <f xml:space="preserve"> _xlfn.T.DIST.2T(fisher_underlying_cor_CSD__2[[#This Row],[t2]],201-2)</f>
        <v>3.438036766168314E-68</v>
      </c>
      <c r="K39" s="1">
        <f>fisher_underlying_cor_CSD__2[[#This Row],[p1]]*fisher_underlying_cor_CSD__2[[#This Row],[p2]]</f>
        <v>3.1942063820168082E-98</v>
      </c>
      <c r="L39" s="1">
        <v>38</v>
      </c>
      <c r="M39" s="1">
        <f>(fisher_underlying_cor_CSD__2[[#This Row],[Rank]]/9906756)*0.05</f>
        <v>1.9178831092640214E-7</v>
      </c>
      <c r="N39" s="1">
        <f>IF(fisher_underlying_cor_CSD__2[[#This Row],[p1p2]]&lt;fisher_underlying_cor_CSD__2[[#This Row],[Benjamini]],1,0)</f>
        <v>1</v>
      </c>
    </row>
    <row r="40" spans="1:14" x14ac:dyDescent="0.35">
      <c r="A40" s="1" t="s">
        <v>49</v>
      </c>
      <c r="B40" s="1" t="s">
        <v>47</v>
      </c>
      <c r="C40" s="1">
        <v>0.844794053431</v>
      </c>
      <c r="D40" s="1">
        <v>0.85930053458800004</v>
      </c>
      <c r="E40" s="1" t="s">
        <v>23</v>
      </c>
      <c r="F40" s="1">
        <v>0.844794053431</v>
      </c>
      <c r="G40" s="1">
        <f>ABS(fisher_underlying_cor_CSD__2[[#This Row],[Rho1]])*SQRT(139-2)/SQRT(1-ABS(fisher_underlying_cor_CSD__2[[#This Row],[Rho1]])^2)</f>
        <v>18.479193297040943</v>
      </c>
      <c r="H40" s="1">
        <f>ABS(fisher_underlying_cor_CSD__2[[#This Row],[Rho2]])*SQRT(201-2)/SQRT(1-ABS(fisher_underlying_cor_CSD__2[[#This Row],[Rho2]])^2)</f>
        <v>23.700122972378832</v>
      </c>
      <c r="I40" s="1">
        <f xml:space="preserve"> _xlfn.T.DIST.2T(fisher_underlying_cor_CSD__2[[#This Row],[t1]],139-2)</f>
        <v>5.0054670831423684E-39</v>
      </c>
      <c r="J40" s="1">
        <f xml:space="preserve"> _xlfn.T.DIST.2T(fisher_underlying_cor_CSD__2[[#This Row],[t2]],201-2)</f>
        <v>7.4549337917949087E-60</v>
      </c>
      <c r="K40" s="1">
        <f>fisher_underlying_cor_CSD__2[[#This Row],[p1]]*fisher_underlying_cor_CSD__2[[#This Row],[p2]]</f>
        <v>3.7315425701835137E-98</v>
      </c>
      <c r="L40" s="1">
        <v>39</v>
      </c>
      <c r="M40" s="1">
        <f>(fisher_underlying_cor_CSD__2[[#This Row],[Rank]]/9906756)*0.05</f>
        <v>1.9683537174025486E-7</v>
      </c>
      <c r="N40" s="1">
        <f>IF(fisher_underlying_cor_CSD__2[[#This Row],[p1p2]]&lt;fisher_underlying_cor_CSD__2[[#This Row],[Benjamini]],1,0)</f>
        <v>1</v>
      </c>
    </row>
    <row r="41" spans="1:14" x14ac:dyDescent="0.35">
      <c r="A41" s="1" t="s">
        <v>47</v>
      </c>
      <c r="B41" s="1" t="s">
        <v>49</v>
      </c>
      <c r="C41" s="1">
        <v>0.844794053431</v>
      </c>
      <c r="D41" s="1">
        <v>0.85930053458800004</v>
      </c>
      <c r="E41" s="1" t="s">
        <v>23</v>
      </c>
      <c r="F41" s="1">
        <v>0.844794053431</v>
      </c>
      <c r="G41" s="1">
        <f>ABS(fisher_underlying_cor_CSD__2[[#This Row],[Rho1]])*SQRT(139-2)/SQRT(1-ABS(fisher_underlying_cor_CSD__2[[#This Row],[Rho1]])^2)</f>
        <v>18.479193297040943</v>
      </c>
      <c r="H41" s="1">
        <f>ABS(fisher_underlying_cor_CSD__2[[#This Row],[Rho2]])*SQRT(201-2)/SQRT(1-ABS(fisher_underlying_cor_CSD__2[[#This Row],[Rho2]])^2)</f>
        <v>23.700122972378832</v>
      </c>
      <c r="I41" s="1">
        <f xml:space="preserve"> _xlfn.T.DIST.2T(fisher_underlying_cor_CSD__2[[#This Row],[t1]],139-2)</f>
        <v>5.0054670831423684E-39</v>
      </c>
      <c r="J41" s="1">
        <f xml:space="preserve"> _xlfn.T.DIST.2T(fisher_underlying_cor_CSD__2[[#This Row],[t2]],201-2)</f>
        <v>7.4549337917949087E-60</v>
      </c>
      <c r="K41" s="1">
        <f>fisher_underlying_cor_CSD__2[[#This Row],[p1]]*fisher_underlying_cor_CSD__2[[#This Row],[p2]]</f>
        <v>3.7315425701835137E-98</v>
      </c>
      <c r="L41" s="1">
        <v>40</v>
      </c>
      <c r="M41" s="1">
        <f>(fisher_underlying_cor_CSD__2[[#This Row],[Rank]]/9906756)*0.05</f>
        <v>2.018824325541075E-7</v>
      </c>
      <c r="N41" s="1">
        <f>IF(fisher_underlying_cor_CSD__2[[#This Row],[p1p2]]&lt;fisher_underlying_cor_CSD__2[[#This Row],[Benjamini]],1,0)</f>
        <v>1</v>
      </c>
    </row>
    <row r="42" spans="1:14" x14ac:dyDescent="0.35">
      <c r="A42" s="1" t="s">
        <v>45</v>
      </c>
      <c r="B42" s="1" t="s">
        <v>47</v>
      </c>
      <c r="C42" s="1">
        <v>0.84112107184100005</v>
      </c>
      <c r="D42" s="1">
        <v>0.85890114333599998</v>
      </c>
      <c r="E42" s="1" t="s">
        <v>23</v>
      </c>
      <c r="F42" s="1">
        <v>0.84112107184100005</v>
      </c>
      <c r="G42" s="1">
        <f>ABS(fisher_underlying_cor_CSD__2[[#This Row],[Rho1]])*SQRT(139-2)/SQRT(1-ABS(fisher_underlying_cor_CSD__2[[#This Row],[Rho1]])^2)</f>
        <v>18.203062982109877</v>
      </c>
      <c r="H42" s="1">
        <f>ABS(fisher_underlying_cor_CSD__2[[#This Row],[Rho2]])*SQRT(201-2)/SQRT(1-ABS(fisher_underlying_cor_CSD__2[[#This Row],[Rho2]])^2)</f>
        <v>23.65809789187259</v>
      </c>
      <c r="I42" s="1">
        <f xml:space="preserve"> _xlfn.T.DIST.2T(fisher_underlying_cor_CSD__2[[#This Row],[t1]],139-2)</f>
        <v>2.1768513512057716E-38</v>
      </c>
      <c r="J42" s="1">
        <f xml:space="preserve"> _xlfn.T.DIST.2T(fisher_underlying_cor_CSD__2[[#This Row],[t2]],201-2)</f>
        <v>9.6794100332219702E-60</v>
      </c>
      <c r="K42" s="1">
        <f>fisher_underlying_cor_CSD__2[[#This Row],[p1]]*fisher_underlying_cor_CSD__2[[#This Row],[p2]]</f>
        <v>2.1070636809693949E-97</v>
      </c>
      <c r="L42" s="1">
        <v>41</v>
      </c>
      <c r="M42" s="1">
        <f>(fisher_underlying_cor_CSD__2[[#This Row],[Rank]]/9906756)*0.05</f>
        <v>2.0692949336796022E-7</v>
      </c>
      <c r="N42" s="1">
        <f>IF(fisher_underlying_cor_CSD__2[[#This Row],[p1p2]]&lt;fisher_underlying_cor_CSD__2[[#This Row],[Benjamini]],1,0)</f>
        <v>1</v>
      </c>
    </row>
    <row r="43" spans="1:14" x14ac:dyDescent="0.35">
      <c r="A43" s="1" t="s">
        <v>47</v>
      </c>
      <c r="B43" s="1" t="s">
        <v>45</v>
      </c>
      <c r="C43" s="1">
        <v>0.84112107184100005</v>
      </c>
      <c r="D43" s="1">
        <v>0.85890114333599998</v>
      </c>
      <c r="E43" s="1" t="s">
        <v>23</v>
      </c>
      <c r="F43" s="1">
        <v>0.84112107184100005</v>
      </c>
      <c r="G43" s="1">
        <f>ABS(fisher_underlying_cor_CSD__2[[#This Row],[Rho1]])*SQRT(139-2)/SQRT(1-ABS(fisher_underlying_cor_CSD__2[[#This Row],[Rho1]])^2)</f>
        <v>18.203062982109877</v>
      </c>
      <c r="H43" s="1">
        <f>ABS(fisher_underlying_cor_CSD__2[[#This Row],[Rho2]])*SQRT(201-2)/SQRT(1-ABS(fisher_underlying_cor_CSD__2[[#This Row],[Rho2]])^2)</f>
        <v>23.65809789187259</v>
      </c>
      <c r="I43" s="1">
        <f xml:space="preserve"> _xlfn.T.DIST.2T(fisher_underlying_cor_CSD__2[[#This Row],[t1]],139-2)</f>
        <v>2.1768513512057716E-38</v>
      </c>
      <c r="J43" s="1">
        <f xml:space="preserve"> _xlfn.T.DIST.2T(fisher_underlying_cor_CSD__2[[#This Row],[t2]],201-2)</f>
        <v>9.6794100332219702E-60</v>
      </c>
      <c r="K43" s="1">
        <f>fisher_underlying_cor_CSD__2[[#This Row],[p1]]*fisher_underlying_cor_CSD__2[[#This Row],[p2]]</f>
        <v>2.1070636809693949E-97</v>
      </c>
      <c r="L43" s="1">
        <v>42</v>
      </c>
      <c r="M43" s="1">
        <f>(fisher_underlying_cor_CSD__2[[#This Row],[Rank]]/9906756)*0.05</f>
        <v>2.1197655418181291E-7</v>
      </c>
      <c r="N43" s="1">
        <f>IF(fisher_underlying_cor_CSD__2[[#This Row],[p1p2]]&lt;fisher_underlying_cor_CSD__2[[#This Row],[Benjamini]],1,0)</f>
        <v>1</v>
      </c>
    </row>
    <row r="44" spans="1:14" x14ac:dyDescent="0.35">
      <c r="A44" s="1" t="s">
        <v>98</v>
      </c>
      <c r="B44" s="1" t="s">
        <v>126</v>
      </c>
      <c r="C44" s="1">
        <v>0.87355340420899996</v>
      </c>
      <c r="D44" s="1">
        <v>0.83409549217699996</v>
      </c>
      <c r="E44" s="1" t="s">
        <v>23</v>
      </c>
      <c r="F44" s="1">
        <v>0.83409549217699996</v>
      </c>
      <c r="G44" s="1">
        <f>ABS(fisher_underlying_cor_CSD__2[[#This Row],[Rho1]])*SQRT(139-2)/SQRT(1-ABS(fisher_underlying_cor_CSD__2[[#This Row],[Rho1]])^2)</f>
        <v>21.006956435157747</v>
      </c>
      <c r="H44" s="1">
        <f>ABS(fisher_underlying_cor_CSD__2[[#This Row],[Rho2]])*SQRT(201-2)/SQRT(1-ABS(fisher_underlying_cor_CSD__2[[#This Row],[Rho2]])^2)</f>
        <v>21.330559508888797</v>
      </c>
      <c r="I44" s="1">
        <f xml:space="preserve"> _xlfn.T.DIST.2T(fisher_underlying_cor_CSD__2[[#This Row],[t1]],139-2)</f>
        <v>1.1189188047892604E-44</v>
      </c>
      <c r="J44" s="1">
        <f xml:space="preserve"> _xlfn.T.DIST.2T(fisher_underlying_cor_CSD__2[[#This Row],[t2]],201-2)</f>
        <v>2.6072645610908639E-53</v>
      </c>
      <c r="K44" s="1">
        <f>fisher_underlying_cor_CSD__2[[#This Row],[p1]]*fisher_underlying_cor_CSD__2[[#This Row],[p2]]</f>
        <v>2.9173173464651848E-97</v>
      </c>
      <c r="L44" s="1">
        <v>43</v>
      </c>
      <c r="M44" s="1">
        <f>(fisher_underlying_cor_CSD__2[[#This Row],[Rank]]/9906756)*0.05</f>
        <v>2.1702361499566558E-7</v>
      </c>
      <c r="N44" s="1">
        <f>IF(fisher_underlying_cor_CSD__2[[#This Row],[p1p2]]&lt;fisher_underlying_cor_CSD__2[[#This Row],[Benjamini]],1,0)</f>
        <v>1</v>
      </c>
    </row>
    <row r="45" spans="1:14" x14ac:dyDescent="0.35">
      <c r="A45" s="1" t="s">
        <v>126</v>
      </c>
      <c r="B45" s="1" t="s">
        <v>98</v>
      </c>
      <c r="C45" s="1">
        <v>0.87355340420899996</v>
      </c>
      <c r="D45" s="1">
        <v>0.83409549217699996</v>
      </c>
      <c r="E45" s="1" t="s">
        <v>23</v>
      </c>
      <c r="F45" s="1">
        <v>0.83409549217699996</v>
      </c>
      <c r="G45" s="1">
        <f>ABS(fisher_underlying_cor_CSD__2[[#This Row],[Rho1]])*SQRT(139-2)/SQRT(1-ABS(fisher_underlying_cor_CSD__2[[#This Row],[Rho1]])^2)</f>
        <v>21.006956435157747</v>
      </c>
      <c r="H45" s="1">
        <f>ABS(fisher_underlying_cor_CSD__2[[#This Row],[Rho2]])*SQRT(201-2)/SQRT(1-ABS(fisher_underlying_cor_CSD__2[[#This Row],[Rho2]])^2)</f>
        <v>21.330559508888797</v>
      </c>
      <c r="I45" s="1">
        <f xml:space="preserve"> _xlfn.T.DIST.2T(fisher_underlying_cor_CSD__2[[#This Row],[t1]],139-2)</f>
        <v>1.1189188047892604E-44</v>
      </c>
      <c r="J45" s="1">
        <f xml:space="preserve"> _xlfn.T.DIST.2T(fisher_underlying_cor_CSD__2[[#This Row],[t2]],201-2)</f>
        <v>2.6072645610908639E-53</v>
      </c>
      <c r="K45" s="1">
        <f>fisher_underlying_cor_CSD__2[[#This Row],[p1]]*fisher_underlying_cor_CSD__2[[#This Row],[p2]]</f>
        <v>2.9173173464651848E-97</v>
      </c>
      <c r="L45" s="1">
        <v>44</v>
      </c>
      <c r="M45" s="1">
        <f>(fisher_underlying_cor_CSD__2[[#This Row],[Rank]]/9906756)*0.05</f>
        <v>2.2207067580951827E-7</v>
      </c>
      <c r="N45" s="1">
        <f>IF(fisher_underlying_cor_CSD__2[[#This Row],[p1p2]]&lt;fisher_underlying_cor_CSD__2[[#This Row],[Benjamini]],1,0)</f>
        <v>1</v>
      </c>
    </row>
    <row r="46" spans="1:14" x14ac:dyDescent="0.35">
      <c r="A46" s="1" t="s">
        <v>49</v>
      </c>
      <c r="B46" s="1" t="s">
        <v>46</v>
      </c>
      <c r="C46" s="1">
        <v>0.83173382566700005</v>
      </c>
      <c r="D46" s="1">
        <v>0.862525568613</v>
      </c>
      <c r="E46" s="1" t="s">
        <v>23</v>
      </c>
      <c r="F46" s="1">
        <v>0.83173382566700005</v>
      </c>
      <c r="G46" s="1">
        <f>ABS(fisher_underlying_cor_CSD__2[[#This Row],[Rho1]])*SQRT(139-2)/SQRT(1-ABS(fisher_underlying_cor_CSD__2[[#This Row],[Rho1]])^2)</f>
        <v>17.53537486824683</v>
      </c>
      <c r="H46" s="1">
        <f>ABS(fisher_underlying_cor_CSD__2[[#This Row],[Rho2]])*SQRT(201-2)/SQRT(1-ABS(fisher_underlying_cor_CSD__2[[#This Row],[Rho2]])^2)</f>
        <v>24.04564486182386</v>
      </c>
      <c r="I46" s="1">
        <f xml:space="preserve"> _xlfn.T.DIST.2T(fisher_underlying_cor_CSD__2[[#This Row],[t1]],139-2)</f>
        <v>7.9118109373113832E-37</v>
      </c>
      <c r="J46" s="1">
        <f xml:space="preserve"> _xlfn.T.DIST.2T(fisher_underlying_cor_CSD__2[[#This Row],[t2]],201-2)</f>
        <v>8.7843752958953294E-61</v>
      </c>
      <c r="K46" s="1">
        <f>fisher_underlying_cor_CSD__2[[#This Row],[p1]]*fisher_underlying_cor_CSD__2[[#This Row],[p2]]</f>
        <v>6.9500316543512589E-97</v>
      </c>
      <c r="L46" s="1">
        <v>45</v>
      </c>
      <c r="M46" s="1">
        <f>(fisher_underlying_cor_CSD__2[[#This Row],[Rank]]/9906756)*0.05</f>
        <v>2.2711773662337099E-7</v>
      </c>
      <c r="N46" s="1">
        <f>IF(fisher_underlying_cor_CSD__2[[#This Row],[p1p2]]&lt;fisher_underlying_cor_CSD__2[[#This Row],[Benjamini]],1,0)</f>
        <v>1</v>
      </c>
    </row>
    <row r="47" spans="1:14" x14ac:dyDescent="0.35">
      <c r="A47" s="1" t="s">
        <v>46</v>
      </c>
      <c r="B47" s="1" t="s">
        <v>49</v>
      </c>
      <c r="C47" s="1">
        <v>0.83173382566700005</v>
      </c>
      <c r="D47" s="1">
        <v>0.862525568613</v>
      </c>
      <c r="E47" s="1" t="s">
        <v>23</v>
      </c>
      <c r="F47" s="1">
        <v>0.83173382566700005</v>
      </c>
      <c r="G47" s="1">
        <f>ABS(fisher_underlying_cor_CSD__2[[#This Row],[Rho1]])*SQRT(139-2)/SQRT(1-ABS(fisher_underlying_cor_CSD__2[[#This Row],[Rho1]])^2)</f>
        <v>17.53537486824683</v>
      </c>
      <c r="H47" s="1">
        <f>ABS(fisher_underlying_cor_CSD__2[[#This Row],[Rho2]])*SQRT(201-2)/SQRT(1-ABS(fisher_underlying_cor_CSD__2[[#This Row],[Rho2]])^2)</f>
        <v>24.04564486182386</v>
      </c>
      <c r="I47" s="1">
        <f xml:space="preserve"> _xlfn.T.DIST.2T(fisher_underlying_cor_CSD__2[[#This Row],[t1]],139-2)</f>
        <v>7.9118109373113832E-37</v>
      </c>
      <c r="J47" s="1">
        <f xml:space="preserve"> _xlfn.T.DIST.2T(fisher_underlying_cor_CSD__2[[#This Row],[t2]],201-2)</f>
        <v>8.7843752958953294E-61</v>
      </c>
      <c r="K47" s="1">
        <f>fisher_underlying_cor_CSD__2[[#This Row],[p1]]*fisher_underlying_cor_CSD__2[[#This Row],[p2]]</f>
        <v>6.9500316543512589E-97</v>
      </c>
      <c r="L47" s="1">
        <v>46</v>
      </c>
      <c r="M47" s="1">
        <f>(fisher_underlying_cor_CSD__2[[#This Row],[Rank]]/9906756)*0.05</f>
        <v>2.3216479743722366E-7</v>
      </c>
      <c r="N47" s="1">
        <f>IF(fisher_underlying_cor_CSD__2[[#This Row],[p1p2]]&lt;fisher_underlying_cor_CSD__2[[#This Row],[Benjamini]],1,0)</f>
        <v>1</v>
      </c>
    </row>
    <row r="48" spans="1:14" x14ac:dyDescent="0.35">
      <c r="A48" s="1" t="s">
        <v>63</v>
      </c>
      <c r="B48" s="1" t="s">
        <v>59</v>
      </c>
      <c r="C48" s="1">
        <v>0.85267359398099996</v>
      </c>
      <c r="D48" s="1">
        <v>0.84787760127800005</v>
      </c>
      <c r="E48" s="1" t="s">
        <v>23</v>
      </c>
      <c r="F48" s="1">
        <v>0.84787760127800005</v>
      </c>
      <c r="G48" s="1">
        <f>ABS(fisher_underlying_cor_CSD__2[[#This Row],[Rho1]])*SQRT(139-2)/SQRT(1-ABS(fisher_underlying_cor_CSD__2[[#This Row],[Rho1]])^2)</f>
        <v>19.10307779389866</v>
      </c>
      <c r="H48" s="1">
        <f>ABS(fisher_underlying_cor_CSD__2[[#This Row],[Rho2]])*SQRT(201-2)/SQRT(1-ABS(fisher_underlying_cor_CSD__2[[#This Row],[Rho2]])^2)</f>
        <v>22.559346643614695</v>
      </c>
      <c r="I48" s="1">
        <f xml:space="preserve"> _xlfn.T.DIST.2T(fisher_underlying_cor_CSD__2[[#This Row],[t1]],139-2)</f>
        <v>1.871911690097997E-40</v>
      </c>
      <c r="J48" s="1">
        <f xml:space="preserve"> _xlfn.T.DIST.2T(fisher_underlying_cor_CSD__2[[#This Row],[t2]],201-2)</f>
        <v>9.6604500193888434E-57</v>
      </c>
      <c r="K48" s="1">
        <f>fisher_underlying_cor_CSD__2[[#This Row],[p1]]*fisher_underlying_cor_CSD__2[[#This Row],[p2]]</f>
        <v>1.8083509322901397E-96</v>
      </c>
      <c r="L48" s="1">
        <v>47</v>
      </c>
      <c r="M48" s="1">
        <f>(fisher_underlying_cor_CSD__2[[#This Row],[Rank]]/9906756)*0.05</f>
        <v>2.3721185825107635E-7</v>
      </c>
      <c r="N48" s="1">
        <f>IF(fisher_underlying_cor_CSD__2[[#This Row],[p1p2]]&lt;fisher_underlying_cor_CSD__2[[#This Row],[Benjamini]],1,0)</f>
        <v>1</v>
      </c>
    </row>
    <row r="49" spans="1:14" x14ac:dyDescent="0.35">
      <c r="A49" s="1" t="s">
        <v>59</v>
      </c>
      <c r="B49" s="1" t="s">
        <v>63</v>
      </c>
      <c r="C49" s="1">
        <v>0.85267359398099996</v>
      </c>
      <c r="D49" s="1">
        <v>0.84787760127800005</v>
      </c>
      <c r="E49" s="1" t="s">
        <v>23</v>
      </c>
      <c r="F49" s="1">
        <v>0.84787760127800005</v>
      </c>
      <c r="G49" s="1">
        <f>ABS(fisher_underlying_cor_CSD__2[[#This Row],[Rho1]])*SQRT(139-2)/SQRT(1-ABS(fisher_underlying_cor_CSD__2[[#This Row],[Rho1]])^2)</f>
        <v>19.10307779389866</v>
      </c>
      <c r="H49" s="1">
        <f>ABS(fisher_underlying_cor_CSD__2[[#This Row],[Rho2]])*SQRT(201-2)/SQRT(1-ABS(fisher_underlying_cor_CSD__2[[#This Row],[Rho2]])^2)</f>
        <v>22.559346643614695</v>
      </c>
      <c r="I49" s="1">
        <f xml:space="preserve"> _xlfn.T.DIST.2T(fisher_underlying_cor_CSD__2[[#This Row],[t1]],139-2)</f>
        <v>1.871911690097997E-40</v>
      </c>
      <c r="J49" s="1">
        <f xml:space="preserve"> _xlfn.T.DIST.2T(fisher_underlying_cor_CSD__2[[#This Row],[t2]],201-2)</f>
        <v>9.6604500193888434E-57</v>
      </c>
      <c r="K49" s="1">
        <f>fisher_underlying_cor_CSD__2[[#This Row],[p1]]*fisher_underlying_cor_CSD__2[[#This Row],[p2]]</f>
        <v>1.8083509322901397E-96</v>
      </c>
      <c r="L49" s="1">
        <v>48</v>
      </c>
      <c r="M49" s="1">
        <f>(fisher_underlying_cor_CSD__2[[#This Row],[Rank]]/9906756)*0.05</f>
        <v>2.4225891906492904E-7</v>
      </c>
      <c r="N49" s="1">
        <f>IF(fisher_underlying_cor_CSD__2[[#This Row],[p1p2]]&lt;fisher_underlying_cor_CSD__2[[#This Row],[Benjamini]],1,0)</f>
        <v>1</v>
      </c>
    </row>
    <row r="50" spans="1:14" x14ac:dyDescent="0.35">
      <c r="A50" s="1" t="s">
        <v>22</v>
      </c>
      <c r="B50" s="1" t="s">
        <v>186</v>
      </c>
      <c r="C50" s="1">
        <v>0.91238384063300004</v>
      </c>
      <c r="D50" s="1">
        <v>0.77668301433300002</v>
      </c>
      <c r="E50" s="1" t="s">
        <v>23</v>
      </c>
      <c r="F50" s="1">
        <v>0.77668301433300002</v>
      </c>
      <c r="G50" s="1">
        <f>ABS(fisher_underlying_cor_CSD__2[[#This Row],[Rho1]])*SQRT(139-2)/SQRT(1-ABS(fisher_underlying_cor_CSD__2[[#This Row],[Rho1]])^2)</f>
        <v>26.089047873818469</v>
      </c>
      <c r="H50" s="1">
        <f>ABS(fisher_underlying_cor_CSD__2[[#This Row],[Rho2]])*SQRT(201-2)/SQRT(1-ABS(fisher_underlying_cor_CSD__2[[#This Row],[Rho2]])^2)</f>
        <v>17.394201305667131</v>
      </c>
      <c r="I50" s="1">
        <f xml:space="preserve"> _xlfn.T.DIST.2T(fisher_underlying_cor_CSD__2[[#This Row],[t1]],139-2)</f>
        <v>5.3320415700588174E-55</v>
      </c>
      <c r="J50" s="1">
        <f xml:space="preserve"> _xlfn.T.DIST.2T(fisher_underlying_cor_CSD__2[[#This Row],[t2]],201-2)</f>
        <v>8.2076570542956785E-42</v>
      </c>
      <c r="K50" s="1">
        <f>fisher_underlying_cor_CSD__2[[#This Row],[p1]]*fisher_underlying_cor_CSD__2[[#This Row],[p2]]</f>
        <v>4.3763568606291061E-96</v>
      </c>
      <c r="L50" s="1">
        <v>49</v>
      </c>
      <c r="M50" s="1">
        <f>(fisher_underlying_cor_CSD__2[[#This Row],[Rank]]/9906756)*0.05</f>
        <v>2.4730597987878173E-7</v>
      </c>
      <c r="N50" s="1">
        <f>IF(fisher_underlying_cor_CSD__2[[#This Row],[p1p2]]&lt;fisher_underlying_cor_CSD__2[[#This Row],[Benjamini]],1,0)</f>
        <v>1</v>
      </c>
    </row>
    <row r="51" spans="1:14" x14ac:dyDescent="0.35">
      <c r="A51" s="1" t="s">
        <v>186</v>
      </c>
      <c r="B51" s="1" t="s">
        <v>22</v>
      </c>
      <c r="C51" s="1">
        <v>0.91238384063300004</v>
      </c>
      <c r="D51" s="1">
        <v>0.77668301433300002</v>
      </c>
      <c r="E51" s="1" t="s">
        <v>23</v>
      </c>
      <c r="F51" s="1">
        <v>0.77668301433300002</v>
      </c>
      <c r="G51" s="1">
        <f>ABS(fisher_underlying_cor_CSD__2[[#This Row],[Rho1]])*SQRT(139-2)/SQRT(1-ABS(fisher_underlying_cor_CSD__2[[#This Row],[Rho1]])^2)</f>
        <v>26.089047873818469</v>
      </c>
      <c r="H51" s="1">
        <f>ABS(fisher_underlying_cor_CSD__2[[#This Row],[Rho2]])*SQRT(201-2)/SQRT(1-ABS(fisher_underlying_cor_CSD__2[[#This Row],[Rho2]])^2)</f>
        <v>17.394201305667131</v>
      </c>
      <c r="I51" s="1">
        <f xml:space="preserve"> _xlfn.T.DIST.2T(fisher_underlying_cor_CSD__2[[#This Row],[t1]],139-2)</f>
        <v>5.3320415700588174E-55</v>
      </c>
      <c r="J51" s="1">
        <f xml:space="preserve"> _xlfn.T.DIST.2T(fisher_underlying_cor_CSD__2[[#This Row],[t2]],201-2)</f>
        <v>8.2076570542956785E-42</v>
      </c>
      <c r="K51" s="1">
        <f>fisher_underlying_cor_CSD__2[[#This Row],[p1]]*fisher_underlying_cor_CSD__2[[#This Row],[p2]]</f>
        <v>4.3763568606291061E-96</v>
      </c>
      <c r="L51" s="1">
        <v>50</v>
      </c>
      <c r="M51" s="1">
        <f>(fisher_underlying_cor_CSD__2[[#This Row],[Rank]]/9906756)*0.05</f>
        <v>2.5235304069263443E-7</v>
      </c>
      <c r="N51" s="1">
        <f>IF(fisher_underlying_cor_CSD__2[[#This Row],[p1p2]]&lt;fisher_underlying_cor_CSD__2[[#This Row],[Benjamini]],1,0)</f>
        <v>1</v>
      </c>
    </row>
    <row r="52" spans="1:14" x14ac:dyDescent="0.35">
      <c r="A52" s="1" t="s">
        <v>49</v>
      </c>
      <c r="B52" s="1" t="s">
        <v>50</v>
      </c>
      <c r="C52" s="1">
        <v>0.82822152106500002</v>
      </c>
      <c r="D52" s="1">
        <v>0.86149090456699995</v>
      </c>
      <c r="E52" s="1" t="s">
        <v>23</v>
      </c>
      <c r="F52" s="1">
        <v>0.82822152106500002</v>
      </c>
      <c r="G52" s="1">
        <f>ABS(fisher_underlying_cor_CSD__2[[#This Row],[Rho1]])*SQRT(139-2)/SQRT(1-ABS(fisher_underlying_cor_CSD__2[[#This Row],[Rho1]])^2)</f>
        <v>17.298482636992372</v>
      </c>
      <c r="H52" s="1">
        <f>ABS(fisher_underlying_cor_CSD__2[[#This Row],[Rho2]])*SQRT(201-2)/SQRT(1-ABS(fisher_underlying_cor_CSD__2[[#This Row],[Rho2]])^2)</f>
        <v>23.933577990034205</v>
      </c>
      <c r="I52" s="1">
        <f xml:space="preserve"> _xlfn.T.DIST.2T(fisher_underlying_cor_CSD__2[[#This Row],[t1]],139-2)</f>
        <v>2.867842141915197E-36</v>
      </c>
      <c r="J52" s="1">
        <f xml:space="preserve"> _xlfn.T.DIST.2T(fisher_underlying_cor_CSD__2[[#This Row],[t2]],201-2)</f>
        <v>1.7547745711700997E-60</v>
      </c>
      <c r="K52" s="1">
        <f>fisher_underlying_cor_CSD__2[[#This Row],[p1]]*fisher_underlying_cor_CSD__2[[#This Row],[p2]]</f>
        <v>5.0324164647627802E-96</v>
      </c>
      <c r="L52" s="1">
        <v>51</v>
      </c>
      <c r="M52" s="1">
        <f>(fisher_underlying_cor_CSD__2[[#This Row],[Rank]]/9906756)*0.05</f>
        <v>2.5740010150648707E-7</v>
      </c>
      <c r="N52" s="1">
        <f>IF(fisher_underlying_cor_CSD__2[[#This Row],[p1p2]]&lt;fisher_underlying_cor_CSD__2[[#This Row],[Benjamini]],1,0)</f>
        <v>1</v>
      </c>
    </row>
    <row r="53" spans="1:14" x14ac:dyDescent="0.35">
      <c r="A53" s="1" t="s">
        <v>50</v>
      </c>
      <c r="B53" s="1" t="s">
        <v>49</v>
      </c>
      <c r="C53" s="1">
        <v>0.82822152106500002</v>
      </c>
      <c r="D53" s="1">
        <v>0.86149090456699995</v>
      </c>
      <c r="E53" s="1" t="s">
        <v>23</v>
      </c>
      <c r="F53" s="1">
        <v>0.82822152106500002</v>
      </c>
      <c r="G53" s="1">
        <f>ABS(fisher_underlying_cor_CSD__2[[#This Row],[Rho1]])*SQRT(139-2)/SQRT(1-ABS(fisher_underlying_cor_CSD__2[[#This Row],[Rho1]])^2)</f>
        <v>17.298482636992372</v>
      </c>
      <c r="H53" s="1">
        <f>ABS(fisher_underlying_cor_CSD__2[[#This Row],[Rho2]])*SQRT(201-2)/SQRT(1-ABS(fisher_underlying_cor_CSD__2[[#This Row],[Rho2]])^2)</f>
        <v>23.933577990034205</v>
      </c>
      <c r="I53" s="1">
        <f xml:space="preserve"> _xlfn.T.DIST.2T(fisher_underlying_cor_CSD__2[[#This Row],[t1]],139-2)</f>
        <v>2.867842141915197E-36</v>
      </c>
      <c r="J53" s="1">
        <f xml:space="preserve"> _xlfn.T.DIST.2T(fisher_underlying_cor_CSD__2[[#This Row],[t2]],201-2)</f>
        <v>1.7547745711700997E-60</v>
      </c>
      <c r="K53" s="1">
        <f>fisher_underlying_cor_CSD__2[[#This Row],[p1]]*fisher_underlying_cor_CSD__2[[#This Row],[p2]]</f>
        <v>5.0324164647627802E-96</v>
      </c>
      <c r="L53" s="1">
        <v>52</v>
      </c>
      <c r="M53" s="1">
        <f>(fisher_underlying_cor_CSD__2[[#This Row],[Rank]]/9906756)*0.05</f>
        <v>2.6244716232033976E-7</v>
      </c>
      <c r="N53" s="1">
        <f>IF(fisher_underlying_cor_CSD__2[[#This Row],[p1p2]]&lt;fisher_underlying_cor_CSD__2[[#This Row],[Benjamini]],1,0)</f>
        <v>1</v>
      </c>
    </row>
    <row r="54" spans="1:14" x14ac:dyDescent="0.35">
      <c r="A54" s="1" t="s">
        <v>426</v>
      </c>
      <c r="B54" s="1" t="s">
        <v>429</v>
      </c>
      <c r="C54" s="1">
        <v>0.843813205156</v>
      </c>
      <c r="D54" s="1">
        <v>0.85190666271100002</v>
      </c>
      <c r="E54" s="1" t="s">
        <v>23</v>
      </c>
      <c r="F54" s="1">
        <v>0.843813205156</v>
      </c>
      <c r="G54" s="1">
        <f>ABS(fisher_underlying_cor_CSD__2[[#This Row],[Rho1]])*SQRT(139-2)/SQRT(1-ABS(fisher_underlying_cor_CSD__2[[#This Row],[Rho1]])^2)</f>
        <v>18.404583099388923</v>
      </c>
      <c r="H54" s="1">
        <f>ABS(fisher_underlying_cor_CSD__2[[#This Row],[Rho2]])*SQRT(201-2)/SQRT(1-ABS(fisher_underlying_cor_CSD__2[[#This Row],[Rho2]])^2)</f>
        <v>22.947810027041033</v>
      </c>
      <c r="I54" s="1">
        <f xml:space="preserve"> _xlfn.T.DIST.2T(fisher_underlying_cor_CSD__2[[#This Row],[t1]],139-2)</f>
        <v>7.4392764742415742E-39</v>
      </c>
      <c r="J54" s="1">
        <f xml:space="preserve"> _xlfn.T.DIST.2T(fisher_underlying_cor_CSD__2[[#This Row],[t2]],201-2)</f>
        <v>8.2631813859798191E-58</v>
      </c>
      <c r="K54" s="1">
        <f>fisher_underlying_cor_CSD__2[[#This Row],[p1]]*fisher_underlying_cor_CSD__2[[#This Row],[p2]]</f>
        <v>6.1472090887110556E-96</v>
      </c>
      <c r="L54" s="1">
        <v>53</v>
      </c>
      <c r="M54" s="1">
        <f>(fisher_underlying_cor_CSD__2[[#This Row],[Rank]]/9906756)*0.05</f>
        <v>2.6749422313419251E-7</v>
      </c>
      <c r="N54" s="1">
        <f>IF(fisher_underlying_cor_CSD__2[[#This Row],[p1p2]]&lt;fisher_underlying_cor_CSD__2[[#This Row],[Benjamini]],1,0)</f>
        <v>1</v>
      </c>
    </row>
    <row r="55" spans="1:14" x14ac:dyDescent="0.35">
      <c r="A55" s="1" t="s">
        <v>429</v>
      </c>
      <c r="B55" s="1" t="s">
        <v>426</v>
      </c>
      <c r="C55" s="1">
        <v>0.843813205156</v>
      </c>
      <c r="D55" s="1">
        <v>0.85190666271100002</v>
      </c>
      <c r="E55" s="1" t="s">
        <v>23</v>
      </c>
      <c r="F55" s="1">
        <v>0.843813205156</v>
      </c>
      <c r="G55" s="1">
        <f>ABS(fisher_underlying_cor_CSD__2[[#This Row],[Rho1]])*SQRT(139-2)/SQRT(1-ABS(fisher_underlying_cor_CSD__2[[#This Row],[Rho1]])^2)</f>
        <v>18.404583099388923</v>
      </c>
      <c r="H55" s="1">
        <f>ABS(fisher_underlying_cor_CSD__2[[#This Row],[Rho2]])*SQRT(201-2)/SQRT(1-ABS(fisher_underlying_cor_CSD__2[[#This Row],[Rho2]])^2)</f>
        <v>22.947810027041033</v>
      </c>
      <c r="I55" s="1">
        <f xml:space="preserve"> _xlfn.T.DIST.2T(fisher_underlying_cor_CSD__2[[#This Row],[t1]],139-2)</f>
        <v>7.4392764742415742E-39</v>
      </c>
      <c r="J55" s="1">
        <f xml:space="preserve"> _xlfn.T.DIST.2T(fisher_underlying_cor_CSD__2[[#This Row],[t2]],201-2)</f>
        <v>8.2631813859798191E-58</v>
      </c>
      <c r="K55" s="1">
        <f>fisher_underlying_cor_CSD__2[[#This Row],[p1]]*fisher_underlying_cor_CSD__2[[#This Row],[p2]]</f>
        <v>6.1472090887110556E-96</v>
      </c>
      <c r="L55" s="1">
        <v>54</v>
      </c>
      <c r="M55" s="1">
        <f>(fisher_underlying_cor_CSD__2[[#This Row],[Rank]]/9906756)*0.05</f>
        <v>2.7254128394804515E-7</v>
      </c>
      <c r="N55" s="1">
        <f>IF(fisher_underlying_cor_CSD__2[[#This Row],[p1p2]]&lt;fisher_underlying_cor_CSD__2[[#This Row],[Benjamini]],1,0)</f>
        <v>1</v>
      </c>
    </row>
    <row r="56" spans="1:14" x14ac:dyDescent="0.35">
      <c r="A56" s="1" t="s">
        <v>22</v>
      </c>
      <c r="B56" s="1" t="s">
        <v>26</v>
      </c>
      <c r="C56" s="1">
        <v>0.86145765996099999</v>
      </c>
      <c r="D56" s="1">
        <v>0.838352897022</v>
      </c>
      <c r="E56" s="1" t="s">
        <v>23</v>
      </c>
      <c r="F56" s="1">
        <v>0.838352897022</v>
      </c>
      <c r="G56" s="1">
        <f>ABS(fisher_underlying_cor_CSD__2[[#This Row],[Rho1]])*SQRT(139-2)/SQRT(1-ABS(fisher_underlying_cor_CSD__2[[#This Row],[Rho1]])^2)</f>
        <v>19.855296649026517</v>
      </c>
      <c r="H56" s="1">
        <f>ABS(fisher_underlying_cor_CSD__2[[#This Row],[Rho2]])*SQRT(201-2)/SQRT(1-ABS(fisher_underlying_cor_CSD__2[[#This Row],[Rho2]])^2)</f>
        <v>21.694767634182654</v>
      </c>
      <c r="I56" s="1">
        <f xml:space="preserve"> _xlfn.T.DIST.2T(fisher_underlying_cor_CSD__2[[#This Row],[t1]],139-2)</f>
        <v>3.8003038505029684E-42</v>
      </c>
      <c r="J56" s="1">
        <f xml:space="preserve"> _xlfn.T.DIST.2T(fisher_underlying_cor_CSD__2[[#This Row],[t2]],201-2)</f>
        <v>2.4593183708629622E-54</v>
      </c>
      <c r="K56" s="1">
        <f>fisher_underlying_cor_CSD__2[[#This Row],[p1]]*fisher_underlying_cor_CSD__2[[#This Row],[p2]]</f>
        <v>9.3461570744032016E-96</v>
      </c>
      <c r="L56" s="1">
        <v>55</v>
      </c>
      <c r="M56" s="1">
        <f>(fisher_underlying_cor_CSD__2[[#This Row],[Rank]]/9906756)*0.05</f>
        <v>2.7758834476189784E-7</v>
      </c>
      <c r="N56" s="1">
        <f>IF(fisher_underlying_cor_CSD__2[[#This Row],[p1p2]]&lt;fisher_underlying_cor_CSD__2[[#This Row],[Benjamini]],1,0)</f>
        <v>1</v>
      </c>
    </row>
    <row r="57" spans="1:14" x14ac:dyDescent="0.35">
      <c r="A57" s="1" t="s">
        <v>26</v>
      </c>
      <c r="B57" s="1" t="s">
        <v>22</v>
      </c>
      <c r="C57" s="1">
        <v>0.86145765996099999</v>
      </c>
      <c r="D57" s="1">
        <v>0.838352897022</v>
      </c>
      <c r="E57" s="1" t="s">
        <v>23</v>
      </c>
      <c r="F57" s="1">
        <v>0.838352897022</v>
      </c>
      <c r="G57" s="1">
        <f>ABS(fisher_underlying_cor_CSD__2[[#This Row],[Rho1]])*SQRT(139-2)/SQRT(1-ABS(fisher_underlying_cor_CSD__2[[#This Row],[Rho1]])^2)</f>
        <v>19.855296649026517</v>
      </c>
      <c r="H57" s="1">
        <f>ABS(fisher_underlying_cor_CSD__2[[#This Row],[Rho2]])*SQRT(201-2)/SQRT(1-ABS(fisher_underlying_cor_CSD__2[[#This Row],[Rho2]])^2)</f>
        <v>21.694767634182654</v>
      </c>
      <c r="I57" s="1">
        <f xml:space="preserve"> _xlfn.T.DIST.2T(fisher_underlying_cor_CSD__2[[#This Row],[t1]],139-2)</f>
        <v>3.8003038505029684E-42</v>
      </c>
      <c r="J57" s="1">
        <f xml:space="preserve"> _xlfn.T.DIST.2T(fisher_underlying_cor_CSD__2[[#This Row],[t2]],201-2)</f>
        <v>2.4593183708629622E-54</v>
      </c>
      <c r="K57" s="1">
        <f>fisher_underlying_cor_CSD__2[[#This Row],[p1]]*fisher_underlying_cor_CSD__2[[#This Row],[p2]]</f>
        <v>9.3461570744032016E-96</v>
      </c>
      <c r="L57" s="1">
        <v>56</v>
      </c>
      <c r="M57" s="1">
        <f>(fisher_underlying_cor_CSD__2[[#This Row],[Rank]]/9906756)*0.05</f>
        <v>2.8263540557575053E-7</v>
      </c>
      <c r="N57" s="1">
        <f>IF(fisher_underlying_cor_CSD__2[[#This Row],[p1p2]]&lt;fisher_underlying_cor_CSD__2[[#This Row],[Benjamini]],1,0)</f>
        <v>1</v>
      </c>
    </row>
    <row r="58" spans="1:14" x14ac:dyDescent="0.35">
      <c r="A58" s="1" t="s">
        <v>119</v>
      </c>
      <c r="B58" s="1" t="s">
        <v>121</v>
      </c>
      <c r="C58" s="1">
        <v>0.85285615747700005</v>
      </c>
      <c r="D58" s="1">
        <v>0.84457370261800002</v>
      </c>
      <c r="E58" s="1" t="s">
        <v>23</v>
      </c>
      <c r="F58" s="1">
        <v>0.84457370261800002</v>
      </c>
      <c r="G58" s="1">
        <f>ABS(fisher_underlying_cor_CSD__2[[#This Row],[Rho1]])*SQRT(139-2)/SQRT(1-ABS(fisher_underlying_cor_CSD__2[[#This Row],[Rho1]])^2)</f>
        <v>19.118075564899463</v>
      </c>
      <c r="H58" s="1">
        <f>ABS(fisher_underlying_cor_CSD__2[[#This Row],[Rho2]])*SQRT(201-2)/SQRT(1-ABS(fisher_underlying_cor_CSD__2[[#This Row],[Rho2]])^2)</f>
        <v>22.251220423756795</v>
      </c>
      <c r="I58" s="1">
        <f xml:space="preserve"> _xlfn.T.DIST.2T(fisher_underlying_cor_CSD__2[[#This Row],[t1]],139-2)</f>
        <v>1.7307653912474768E-40</v>
      </c>
      <c r="J58" s="1">
        <f xml:space="preserve"> _xlfn.T.DIST.2T(fisher_underlying_cor_CSD__2[[#This Row],[t2]],201-2)</f>
        <v>6.8834686490285087E-56</v>
      </c>
      <c r="K58" s="1">
        <f>fisher_underlying_cor_CSD__2[[#This Row],[p1]]*fisher_underlying_cor_CSD__2[[#This Row],[p2]]</f>
        <v>1.1913669309475568E-95</v>
      </c>
      <c r="L58" s="1">
        <v>57</v>
      </c>
      <c r="M58" s="1">
        <f>(fisher_underlying_cor_CSD__2[[#This Row],[Rank]]/9906756)*0.05</f>
        <v>2.8768246638960322E-7</v>
      </c>
      <c r="N58" s="1">
        <f>IF(fisher_underlying_cor_CSD__2[[#This Row],[p1p2]]&lt;fisher_underlying_cor_CSD__2[[#This Row],[Benjamini]],1,0)</f>
        <v>1</v>
      </c>
    </row>
    <row r="59" spans="1:14" x14ac:dyDescent="0.35">
      <c r="A59" s="1" t="s">
        <v>121</v>
      </c>
      <c r="B59" s="1" t="s">
        <v>119</v>
      </c>
      <c r="C59" s="1">
        <v>0.85285615747700005</v>
      </c>
      <c r="D59" s="1">
        <v>0.84457370261800002</v>
      </c>
      <c r="E59" s="1" t="s">
        <v>23</v>
      </c>
      <c r="F59" s="1">
        <v>0.84457370261800002</v>
      </c>
      <c r="G59" s="1">
        <f>ABS(fisher_underlying_cor_CSD__2[[#This Row],[Rho1]])*SQRT(139-2)/SQRT(1-ABS(fisher_underlying_cor_CSD__2[[#This Row],[Rho1]])^2)</f>
        <v>19.118075564899463</v>
      </c>
      <c r="H59" s="1">
        <f>ABS(fisher_underlying_cor_CSD__2[[#This Row],[Rho2]])*SQRT(201-2)/SQRT(1-ABS(fisher_underlying_cor_CSD__2[[#This Row],[Rho2]])^2)</f>
        <v>22.251220423756795</v>
      </c>
      <c r="I59" s="1">
        <f xml:space="preserve"> _xlfn.T.DIST.2T(fisher_underlying_cor_CSD__2[[#This Row],[t1]],139-2)</f>
        <v>1.7307653912474768E-40</v>
      </c>
      <c r="J59" s="1">
        <f xml:space="preserve"> _xlfn.T.DIST.2T(fisher_underlying_cor_CSD__2[[#This Row],[t2]],201-2)</f>
        <v>6.8834686490285087E-56</v>
      </c>
      <c r="K59" s="1">
        <f>fisher_underlying_cor_CSD__2[[#This Row],[p1]]*fisher_underlying_cor_CSD__2[[#This Row],[p2]]</f>
        <v>1.1913669309475568E-95</v>
      </c>
      <c r="L59" s="1">
        <v>58</v>
      </c>
      <c r="M59" s="1">
        <f>(fisher_underlying_cor_CSD__2[[#This Row],[Rank]]/9906756)*0.05</f>
        <v>2.9272952720345592E-7</v>
      </c>
      <c r="N59" s="1">
        <f>IF(fisher_underlying_cor_CSD__2[[#This Row],[p1p2]]&lt;fisher_underlying_cor_CSD__2[[#This Row],[Benjamini]],1,0)</f>
        <v>1</v>
      </c>
    </row>
    <row r="60" spans="1:14" x14ac:dyDescent="0.35">
      <c r="A60" s="1" t="s">
        <v>135</v>
      </c>
      <c r="B60" s="1" t="s">
        <v>120</v>
      </c>
      <c r="C60" s="1">
        <v>0.84588323720900005</v>
      </c>
      <c r="D60" s="1">
        <v>0.84900737867999998</v>
      </c>
      <c r="E60" s="1" t="s">
        <v>23</v>
      </c>
      <c r="F60" s="1">
        <v>0.84588323720900005</v>
      </c>
      <c r="G60" s="1">
        <f>ABS(fisher_underlying_cor_CSD__2[[#This Row],[Rho1]])*SQRT(139-2)/SQRT(1-ABS(fisher_underlying_cor_CSD__2[[#This Row],[Rho1]])^2)</f>
        <v>18.562807040683541</v>
      </c>
      <c r="H60" s="1">
        <f>ABS(fisher_underlying_cor_CSD__2[[#This Row],[Rho2]])*SQRT(201-2)/SQRT(1-ABS(fisher_underlying_cor_CSD__2[[#This Row],[Rho2]])^2)</f>
        <v>22.666831613763936</v>
      </c>
      <c r="I60" s="1">
        <f xml:space="preserve"> _xlfn.T.DIST.2T(fisher_underlying_cor_CSD__2[[#This Row],[t1]],139-2)</f>
        <v>3.2132858928577662E-39</v>
      </c>
      <c r="J60" s="1">
        <f xml:space="preserve"> _xlfn.T.DIST.2T(fisher_underlying_cor_CSD__2[[#This Row],[t2]],201-2)</f>
        <v>4.8832983605474651E-57</v>
      </c>
      <c r="K60" s="1">
        <f>fisher_underlying_cor_CSD__2[[#This Row],[p1]]*fisher_underlying_cor_CSD__2[[#This Row],[p2]]</f>
        <v>1.5691433732562629E-95</v>
      </c>
      <c r="L60" s="1">
        <v>59</v>
      </c>
      <c r="M60" s="1">
        <f>(fisher_underlying_cor_CSD__2[[#This Row],[Rank]]/9906756)*0.05</f>
        <v>2.9777658801730861E-7</v>
      </c>
      <c r="N60" s="1">
        <f>IF(fisher_underlying_cor_CSD__2[[#This Row],[p1p2]]&lt;fisher_underlying_cor_CSD__2[[#This Row],[Benjamini]],1,0)</f>
        <v>1</v>
      </c>
    </row>
    <row r="61" spans="1:14" x14ac:dyDescent="0.35">
      <c r="A61" s="1" t="s">
        <v>120</v>
      </c>
      <c r="B61" s="1" t="s">
        <v>135</v>
      </c>
      <c r="C61" s="1">
        <v>0.84588323720900005</v>
      </c>
      <c r="D61" s="1">
        <v>0.84900737867999998</v>
      </c>
      <c r="E61" s="1" t="s">
        <v>23</v>
      </c>
      <c r="F61" s="1">
        <v>0.84588323720900005</v>
      </c>
      <c r="G61" s="1">
        <f>ABS(fisher_underlying_cor_CSD__2[[#This Row],[Rho1]])*SQRT(139-2)/SQRT(1-ABS(fisher_underlying_cor_CSD__2[[#This Row],[Rho1]])^2)</f>
        <v>18.562807040683541</v>
      </c>
      <c r="H61" s="1">
        <f>ABS(fisher_underlying_cor_CSD__2[[#This Row],[Rho2]])*SQRT(201-2)/SQRT(1-ABS(fisher_underlying_cor_CSD__2[[#This Row],[Rho2]])^2)</f>
        <v>22.666831613763936</v>
      </c>
      <c r="I61" s="1">
        <f xml:space="preserve"> _xlfn.T.DIST.2T(fisher_underlying_cor_CSD__2[[#This Row],[t1]],139-2)</f>
        <v>3.2132858928577662E-39</v>
      </c>
      <c r="J61" s="1">
        <f xml:space="preserve"> _xlfn.T.DIST.2T(fisher_underlying_cor_CSD__2[[#This Row],[t2]],201-2)</f>
        <v>4.8832983605474651E-57</v>
      </c>
      <c r="K61" s="1">
        <f>fisher_underlying_cor_CSD__2[[#This Row],[p1]]*fisher_underlying_cor_CSD__2[[#This Row],[p2]]</f>
        <v>1.5691433732562629E-95</v>
      </c>
      <c r="L61" s="1">
        <v>60</v>
      </c>
      <c r="M61" s="1">
        <f>(fisher_underlying_cor_CSD__2[[#This Row],[Rank]]/9906756)*0.05</f>
        <v>3.028236488311613E-7</v>
      </c>
      <c r="N61" s="1">
        <f>IF(fisher_underlying_cor_CSD__2[[#This Row],[p1p2]]&lt;fisher_underlying_cor_CSD__2[[#This Row],[Benjamini]],1,0)</f>
        <v>1</v>
      </c>
    </row>
    <row r="62" spans="1:14" x14ac:dyDescent="0.35">
      <c r="A62" s="1" t="s">
        <v>22</v>
      </c>
      <c r="B62" s="1" t="s">
        <v>137</v>
      </c>
      <c r="C62" s="1">
        <v>0.87476072289200002</v>
      </c>
      <c r="D62" s="1">
        <v>0.81936571760800003</v>
      </c>
      <c r="E62" s="1" t="s">
        <v>23</v>
      </c>
      <c r="F62" s="1">
        <v>0.81936571760800003</v>
      </c>
      <c r="G62" s="1">
        <f>ABS(fisher_underlying_cor_CSD__2[[#This Row],[Rho1]])*SQRT(139-2)/SQRT(1-ABS(fisher_underlying_cor_CSD__2[[#This Row],[Rho1]])^2)</f>
        <v>21.13033386929747</v>
      </c>
      <c r="H62" s="1">
        <f>ABS(fisher_underlying_cor_CSD__2[[#This Row],[Rho2]])*SQRT(201-2)/SQRT(1-ABS(fisher_underlying_cor_CSD__2[[#This Row],[Rho2]])^2)</f>
        <v>20.162493235567727</v>
      </c>
      <c r="I62" s="1">
        <f xml:space="preserve"> _xlfn.T.DIST.2T(fisher_underlying_cor_CSD__2[[#This Row],[t1]],139-2)</f>
        <v>6.0528896086580999E-45</v>
      </c>
      <c r="J62" s="1">
        <f xml:space="preserve"> _xlfn.T.DIST.2T(fisher_underlying_cor_CSD__2[[#This Row],[t2]],201-2)</f>
        <v>5.6376378344370906E-50</v>
      </c>
      <c r="K62" s="1">
        <f>fisher_underlying_cor_CSD__2[[#This Row],[p1]]*fisher_underlying_cor_CSD__2[[#This Row],[p2]]</f>
        <v>3.4123999465442017E-94</v>
      </c>
      <c r="L62" s="1">
        <v>61</v>
      </c>
      <c r="M62" s="1">
        <f>(fisher_underlying_cor_CSD__2[[#This Row],[Rank]]/9906756)*0.05</f>
        <v>3.07870709645014E-7</v>
      </c>
      <c r="N62" s="1">
        <f>IF(fisher_underlying_cor_CSD__2[[#This Row],[p1p2]]&lt;fisher_underlying_cor_CSD__2[[#This Row],[Benjamini]],1,0)</f>
        <v>1</v>
      </c>
    </row>
    <row r="63" spans="1:14" x14ac:dyDescent="0.35">
      <c r="A63" s="1" t="s">
        <v>137</v>
      </c>
      <c r="B63" s="1" t="s">
        <v>22</v>
      </c>
      <c r="C63" s="1">
        <v>0.87476072289200002</v>
      </c>
      <c r="D63" s="1">
        <v>0.81936571760800003</v>
      </c>
      <c r="E63" s="1" t="s">
        <v>23</v>
      </c>
      <c r="F63" s="1">
        <v>0.81936571760800003</v>
      </c>
      <c r="G63" s="1">
        <f>ABS(fisher_underlying_cor_CSD__2[[#This Row],[Rho1]])*SQRT(139-2)/SQRT(1-ABS(fisher_underlying_cor_CSD__2[[#This Row],[Rho1]])^2)</f>
        <v>21.13033386929747</v>
      </c>
      <c r="H63" s="1">
        <f>ABS(fisher_underlying_cor_CSD__2[[#This Row],[Rho2]])*SQRT(201-2)/SQRT(1-ABS(fisher_underlying_cor_CSD__2[[#This Row],[Rho2]])^2)</f>
        <v>20.162493235567727</v>
      </c>
      <c r="I63" s="1">
        <f xml:space="preserve"> _xlfn.T.DIST.2T(fisher_underlying_cor_CSD__2[[#This Row],[t1]],139-2)</f>
        <v>6.0528896086580999E-45</v>
      </c>
      <c r="J63" s="1">
        <f xml:space="preserve"> _xlfn.T.DIST.2T(fisher_underlying_cor_CSD__2[[#This Row],[t2]],201-2)</f>
        <v>5.6376378344370906E-50</v>
      </c>
      <c r="K63" s="1">
        <f>fisher_underlying_cor_CSD__2[[#This Row],[p1]]*fisher_underlying_cor_CSD__2[[#This Row],[p2]]</f>
        <v>3.4123999465442017E-94</v>
      </c>
      <c r="L63" s="1">
        <v>62</v>
      </c>
      <c r="M63" s="1">
        <f>(fisher_underlying_cor_CSD__2[[#This Row],[Rank]]/9906756)*0.05</f>
        <v>3.1291777045886664E-7</v>
      </c>
      <c r="N63" s="1">
        <f>IF(fisher_underlying_cor_CSD__2[[#This Row],[p1p2]]&lt;fisher_underlying_cor_CSD__2[[#This Row],[Benjamini]],1,0)</f>
        <v>1</v>
      </c>
    </row>
    <row r="64" spans="1:14" x14ac:dyDescent="0.35">
      <c r="A64" s="1" t="s">
        <v>61</v>
      </c>
      <c r="B64" s="1" t="s">
        <v>47</v>
      </c>
      <c r="C64" s="1">
        <v>0.76689591088300002</v>
      </c>
      <c r="D64" s="1">
        <v>0.881086142367</v>
      </c>
      <c r="E64" s="1" t="s">
        <v>23</v>
      </c>
      <c r="F64" s="1">
        <v>0.76689591088300002</v>
      </c>
      <c r="G64" s="1">
        <f>ABS(fisher_underlying_cor_CSD__2[[#This Row],[Rho1]])*SQRT(139-2)/SQRT(1-ABS(fisher_underlying_cor_CSD__2[[#This Row],[Rho1]])^2)</f>
        <v>13.98673275422003</v>
      </c>
      <c r="H64" s="1">
        <f>ABS(fisher_underlying_cor_CSD__2[[#This Row],[Rho2]])*SQRT(201-2)/SQRT(1-ABS(fisher_underlying_cor_CSD__2[[#This Row],[Rho2]])^2)</f>
        <v>26.279937793271248</v>
      </c>
      <c r="I64" s="1">
        <f xml:space="preserve"> _xlfn.T.DIST.2T(fisher_underlying_cor_CSD__2[[#This Row],[t1]],139-2)</f>
        <v>3.6058529476702638E-28</v>
      </c>
      <c r="J64" s="1">
        <f xml:space="preserve"> _xlfn.T.DIST.2T(fisher_underlying_cor_CSD__2[[#This Row],[t2]],201-2)</f>
        <v>1.2463034938618351E-66</v>
      </c>
      <c r="K64" s="1">
        <f>fisher_underlying_cor_CSD__2[[#This Row],[p1]]*fisher_underlying_cor_CSD__2[[#This Row],[p2]]</f>
        <v>4.4939871270334464E-94</v>
      </c>
      <c r="L64" s="1">
        <v>63</v>
      </c>
      <c r="M64" s="1">
        <f>(fisher_underlying_cor_CSD__2[[#This Row],[Rank]]/9906756)*0.05</f>
        <v>3.1796483127271938E-7</v>
      </c>
      <c r="N64" s="1">
        <f>IF(fisher_underlying_cor_CSD__2[[#This Row],[p1p2]]&lt;fisher_underlying_cor_CSD__2[[#This Row],[Benjamini]],1,0)</f>
        <v>1</v>
      </c>
    </row>
    <row r="65" spans="1:14" x14ac:dyDescent="0.35">
      <c r="A65" s="1" t="s">
        <v>47</v>
      </c>
      <c r="B65" s="1" t="s">
        <v>61</v>
      </c>
      <c r="C65" s="1">
        <v>0.76689591088300002</v>
      </c>
      <c r="D65" s="1">
        <v>0.881086142367</v>
      </c>
      <c r="E65" s="1" t="s">
        <v>23</v>
      </c>
      <c r="F65" s="1">
        <v>0.76689591088300002</v>
      </c>
      <c r="G65" s="1">
        <f>ABS(fisher_underlying_cor_CSD__2[[#This Row],[Rho1]])*SQRT(139-2)/SQRT(1-ABS(fisher_underlying_cor_CSD__2[[#This Row],[Rho1]])^2)</f>
        <v>13.98673275422003</v>
      </c>
      <c r="H65" s="1">
        <f>ABS(fisher_underlying_cor_CSD__2[[#This Row],[Rho2]])*SQRT(201-2)/SQRT(1-ABS(fisher_underlying_cor_CSD__2[[#This Row],[Rho2]])^2)</f>
        <v>26.279937793271248</v>
      </c>
      <c r="I65" s="1">
        <f xml:space="preserve"> _xlfn.T.DIST.2T(fisher_underlying_cor_CSD__2[[#This Row],[t1]],139-2)</f>
        <v>3.6058529476702638E-28</v>
      </c>
      <c r="J65" s="1">
        <f xml:space="preserve"> _xlfn.T.DIST.2T(fisher_underlying_cor_CSD__2[[#This Row],[t2]],201-2)</f>
        <v>1.2463034938618351E-66</v>
      </c>
      <c r="K65" s="1">
        <f>fisher_underlying_cor_CSD__2[[#This Row],[p1]]*fisher_underlying_cor_CSD__2[[#This Row],[p2]]</f>
        <v>4.4939871270334464E-94</v>
      </c>
      <c r="L65" s="1">
        <v>64</v>
      </c>
      <c r="M65" s="1">
        <f>(fisher_underlying_cor_CSD__2[[#This Row],[Rank]]/9906756)*0.05</f>
        <v>3.2301189208657207E-7</v>
      </c>
      <c r="N65" s="1">
        <f>IF(fisher_underlying_cor_CSD__2[[#This Row],[p1p2]]&lt;fisher_underlying_cor_CSD__2[[#This Row],[Benjamini]],1,0)</f>
        <v>1</v>
      </c>
    </row>
    <row r="66" spans="1:14" x14ac:dyDescent="0.35">
      <c r="A66" s="1" t="s">
        <v>185</v>
      </c>
      <c r="B66" s="1" t="s">
        <v>137</v>
      </c>
      <c r="C66" s="1">
        <v>0.884527077547</v>
      </c>
      <c r="D66" s="1">
        <v>0.80622410929099997</v>
      </c>
      <c r="E66" s="1" t="s">
        <v>23</v>
      </c>
      <c r="F66" s="1">
        <v>0.80622410929099997</v>
      </c>
      <c r="G66" s="1">
        <f>ABS(fisher_underlying_cor_CSD__2[[#This Row],[Rho1]])*SQRT(139-2)/SQRT(1-ABS(fisher_underlying_cor_CSD__2[[#This Row],[Rho1]])^2)</f>
        <v>22.193722229619183</v>
      </c>
      <c r="H66" s="1">
        <f>ABS(fisher_underlying_cor_CSD__2[[#This Row],[Rho2]])*SQRT(201-2)/SQRT(1-ABS(fisher_underlying_cor_CSD__2[[#This Row],[Rho2]])^2)</f>
        <v>19.22412718118731</v>
      </c>
      <c r="I66" s="1">
        <f xml:space="preserve"> _xlfn.T.DIST.2T(fisher_underlying_cor_CSD__2[[#This Row],[t1]],139-2)</f>
        <v>3.2844699721747887E-47</v>
      </c>
      <c r="J66" s="1">
        <f xml:space="preserve"> _xlfn.T.DIST.2T(fisher_underlying_cor_CSD__2[[#This Row],[t2]],201-2)</f>
        <v>3.0161871479972834E-47</v>
      </c>
      <c r="K66" s="1">
        <f>fisher_underlying_cor_CSD__2[[#This Row],[p1]]*fisher_underlying_cor_CSD__2[[#This Row],[p2]]</f>
        <v>9.9065761180565928E-94</v>
      </c>
      <c r="L66" s="1">
        <v>65</v>
      </c>
      <c r="M66" s="1">
        <f>(fisher_underlying_cor_CSD__2[[#This Row],[Rank]]/9906756)*0.05</f>
        <v>3.2805895290042471E-7</v>
      </c>
      <c r="N66" s="1">
        <f>IF(fisher_underlying_cor_CSD__2[[#This Row],[p1p2]]&lt;fisher_underlying_cor_CSD__2[[#This Row],[Benjamini]],1,0)</f>
        <v>1</v>
      </c>
    </row>
    <row r="67" spans="1:14" x14ac:dyDescent="0.35">
      <c r="A67" s="1" t="s">
        <v>137</v>
      </c>
      <c r="B67" s="1" t="s">
        <v>185</v>
      </c>
      <c r="C67" s="1">
        <v>0.884527077547</v>
      </c>
      <c r="D67" s="1">
        <v>0.80622410929099997</v>
      </c>
      <c r="E67" s="1" t="s">
        <v>23</v>
      </c>
      <c r="F67" s="1">
        <v>0.80622410929099997</v>
      </c>
      <c r="G67" s="1">
        <f>ABS(fisher_underlying_cor_CSD__2[[#This Row],[Rho1]])*SQRT(139-2)/SQRT(1-ABS(fisher_underlying_cor_CSD__2[[#This Row],[Rho1]])^2)</f>
        <v>22.193722229619183</v>
      </c>
      <c r="H67" s="1">
        <f>ABS(fisher_underlying_cor_CSD__2[[#This Row],[Rho2]])*SQRT(201-2)/SQRT(1-ABS(fisher_underlying_cor_CSD__2[[#This Row],[Rho2]])^2)</f>
        <v>19.22412718118731</v>
      </c>
      <c r="I67" s="1">
        <f xml:space="preserve"> _xlfn.T.DIST.2T(fisher_underlying_cor_CSD__2[[#This Row],[t1]],139-2)</f>
        <v>3.2844699721747887E-47</v>
      </c>
      <c r="J67" s="1">
        <f xml:space="preserve"> _xlfn.T.DIST.2T(fisher_underlying_cor_CSD__2[[#This Row],[t2]],201-2)</f>
        <v>3.0161871479972834E-47</v>
      </c>
      <c r="K67" s="1">
        <f>fisher_underlying_cor_CSD__2[[#This Row],[p1]]*fisher_underlying_cor_CSD__2[[#This Row],[p2]]</f>
        <v>9.9065761180565928E-94</v>
      </c>
      <c r="L67" s="1">
        <v>66</v>
      </c>
      <c r="M67" s="1">
        <f>(fisher_underlying_cor_CSD__2[[#This Row],[Rank]]/9906756)*0.05</f>
        <v>3.3310601371427741E-7</v>
      </c>
      <c r="N67" s="1">
        <f>IF(fisher_underlying_cor_CSD__2[[#This Row],[p1p2]]&lt;fisher_underlying_cor_CSD__2[[#This Row],[Benjamini]],1,0)</f>
        <v>1</v>
      </c>
    </row>
    <row r="68" spans="1:14" x14ac:dyDescent="0.35">
      <c r="A68" s="1" t="s">
        <v>429</v>
      </c>
      <c r="B68" s="1" t="s">
        <v>431</v>
      </c>
      <c r="C68" s="1">
        <v>0.84572029748699995</v>
      </c>
      <c r="D68" s="1">
        <v>0.8420683015</v>
      </c>
      <c r="E68" s="1" t="s">
        <v>23</v>
      </c>
      <c r="F68" s="1">
        <v>0.8420683015</v>
      </c>
      <c r="G68" s="1">
        <f>ABS(fisher_underlying_cor_CSD__2[[#This Row],[Rho1]])*SQRT(139-2)/SQRT(1-ABS(fisher_underlying_cor_CSD__2[[#This Row],[Rho1]])^2)</f>
        <v>18.550247011660115</v>
      </c>
      <c r="H68" s="1">
        <f>ABS(fisher_underlying_cor_CSD__2[[#This Row],[Rho2]])*SQRT(201-2)/SQRT(1-ABS(fisher_underlying_cor_CSD__2[[#This Row],[Rho2]])^2)</f>
        <v>22.023500055347164</v>
      </c>
      <c r="I68" s="1">
        <f xml:space="preserve"> _xlfn.T.DIST.2T(fisher_underlying_cor_CSD__2[[#This Row],[t1]],139-2)</f>
        <v>3.4343210594124141E-39</v>
      </c>
      <c r="J68" s="1">
        <f xml:space="preserve"> _xlfn.T.DIST.2T(fisher_underlying_cor_CSD__2[[#This Row],[t2]],201-2)</f>
        <v>2.9604284666221436E-55</v>
      </c>
      <c r="K68" s="1">
        <f>fisher_underlying_cor_CSD__2[[#This Row],[p1]]*fisher_underlying_cor_CSD__2[[#This Row],[p2]]</f>
        <v>1.016706182780443E-93</v>
      </c>
      <c r="L68" s="1">
        <v>67</v>
      </c>
      <c r="M68" s="1">
        <f>(fisher_underlying_cor_CSD__2[[#This Row],[Rank]]/9906756)*0.05</f>
        <v>3.3815307452813015E-7</v>
      </c>
      <c r="N68" s="1">
        <f>IF(fisher_underlying_cor_CSD__2[[#This Row],[p1p2]]&lt;fisher_underlying_cor_CSD__2[[#This Row],[Benjamini]],1,0)</f>
        <v>1</v>
      </c>
    </row>
    <row r="69" spans="1:14" x14ac:dyDescent="0.35">
      <c r="A69" s="1" t="s">
        <v>431</v>
      </c>
      <c r="B69" s="1" t="s">
        <v>429</v>
      </c>
      <c r="C69" s="1">
        <v>0.84572029748699995</v>
      </c>
      <c r="D69" s="1">
        <v>0.8420683015</v>
      </c>
      <c r="E69" s="1" t="s">
        <v>23</v>
      </c>
      <c r="F69" s="1">
        <v>0.8420683015</v>
      </c>
      <c r="G69" s="1">
        <f>ABS(fisher_underlying_cor_CSD__2[[#This Row],[Rho1]])*SQRT(139-2)/SQRT(1-ABS(fisher_underlying_cor_CSD__2[[#This Row],[Rho1]])^2)</f>
        <v>18.550247011660115</v>
      </c>
      <c r="H69" s="1">
        <f>ABS(fisher_underlying_cor_CSD__2[[#This Row],[Rho2]])*SQRT(201-2)/SQRT(1-ABS(fisher_underlying_cor_CSD__2[[#This Row],[Rho2]])^2)</f>
        <v>22.023500055347164</v>
      </c>
      <c r="I69" s="1">
        <f xml:space="preserve"> _xlfn.T.DIST.2T(fisher_underlying_cor_CSD__2[[#This Row],[t1]],139-2)</f>
        <v>3.4343210594124141E-39</v>
      </c>
      <c r="J69" s="1">
        <f xml:space="preserve"> _xlfn.T.DIST.2T(fisher_underlying_cor_CSD__2[[#This Row],[t2]],201-2)</f>
        <v>2.9604284666221436E-55</v>
      </c>
      <c r="K69" s="1">
        <f>fisher_underlying_cor_CSD__2[[#This Row],[p1]]*fisher_underlying_cor_CSD__2[[#This Row],[p2]]</f>
        <v>1.016706182780443E-93</v>
      </c>
      <c r="L69" s="1">
        <v>68</v>
      </c>
      <c r="M69" s="1">
        <f>(fisher_underlying_cor_CSD__2[[#This Row],[Rank]]/9906756)*0.05</f>
        <v>3.4320013534198279E-7</v>
      </c>
      <c r="N69" s="1">
        <f>IF(fisher_underlying_cor_CSD__2[[#This Row],[p1p2]]&lt;fisher_underlying_cor_CSD__2[[#This Row],[Benjamini]],1,0)</f>
        <v>1</v>
      </c>
    </row>
    <row r="70" spans="1:14" x14ac:dyDescent="0.35">
      <c r="A70" s="1" t="s">
        <v>50</v>
      </c>
      <c r="B70" s="1" t="s">
        <v>51</v>
      </c>
      <c r="C70" s="1">
        <v>0.80793176852500004</v>
      </c>
      <c r="D70" s="1">
        <v>0.86107296241499998</v>
      </c>
      <c r="E70" s="1" t="s">
        <v>23</v>
      </c>
      <c r="F70" s="1">
        <v>0.80793176852500004</v>
      </c>
      <c r="G70" s="1">
        <f>ABS(fisher_underlying_cor_CSD__2[[#This Row],[Rho1]])*SQRT(139-2)/SQRT(1-ABS(fisher_underlying_cor_CSD__2[[#This Row],[Rho1]])^2)</f>
        <v>16.047825083805346</v>
      </c>
      <c r="H70" s="1">
        <f>ABS(fisher_underlying_cor_CSD__2[[#This Row],[Rho2]])*SQRT(201-2)/SQRT(1-ABS(fisher_underlying_cor_CSD__2[[#This Row],[Rho2]])^2)</f>
        <v>23.888638773781469</v>
      </c>
      <c r="I70" s="1">
        <f xml:space="preserve"> _xlfn.T.DIST.2T(fisher_underlying_cor_CSD__2[[#This Row],[t1]],139-2)</f>
        <v>2.8670788512096619E-33</v>
      </c>
      <c r="J70" s="1">
        <f xml:space="preserve"> _xlfn.T.DIST.2T(fisher_underlying_cor_CSD__2[[#This Row],[t2]],201-2)</f>
        <v>2.316968464097003E-60</v>
      </c>
      <c r="K70" s="1">
        <f>fisher_underlying_cor_CSD__2[[#This Row],[p1]]*fisher_underlying_cor_CSD__2[[#This Row],[p2]]</f>
        <v>6.6429312823322498E-93</v>
      </c>
      <c r="L70" s="1">
        <v>69</v>
      </c>
      <c r="M70" s="1">
        <f>(fisher_underlying_cor_CSD__2[[#This Row],[Rank]]/9906756)*0.05</f>
        <v>3.4824719615583548E-7</v>
      </c>
      <c r="N70" s="1">
        <f>IF(fisher_underlying_cor_CSD__2[[#This Row],[p1p2]]&lt;fisher_underlying_cor_CSD__2[[#This Row],[Benjamini]],1,0)</f>
        <v>1</v>
      </c>
    </row>
    <row r="71" spans="1:14" x14ac:dyDescent="0.35">
      <c r="A71" s="1" t="s">
        <v>51</v>
      </c>
      <c r="B71" s="1" t="s">
        <v>50</v>
      </c>
      <c r="C71" s="1">
        <v>0.80793176852500004</v>
      </c>
      <c r="D71" s="1">
        <v>0.86107296241499998</v>
      </c>
      <c r="E71" s="1" t="s">
        <v>23</v>
      </c>
      <c r="F71" s="1">
        <v>0.80793176852500004</v>
      </c>
      <c r="G71" s="1">
        <f>ABS(fisher_underlying_cor_CSD__2[[#This Row],[Rho1]])*SQRT(139-2)/SQRT(1-ABS(fisher_underlying_cor_CSD__2[[#This Row],[Rho1]])^2)</f>
        <v>16.047825083805346</v>
      </c>
      <c r="H71" s="1">
        <f>ABS(fisher_underlying_cor_CSD__2[[#This Row],[Rho2]])*SQRT(201-2)/SQRT(1-ABS(fisher_underlying_cor_CSD__2[[#This Row],[Rho2]])^2)</f>
        <v>23.888638773781469</v>
      </c>
      <c r="I71" s="1">
        <f xml:space="preserve"> _xlfn.T.DIST.2T(fisher_underlying_cor_CSD__2[[#This Row],[t1]],139-2)</f>
        <v>2.8670788512096619E-33</v>
      </c>
      <c r="J71" s="1">
        <f xml:space="preserve"> _xlfn.T.DIST.2T(fisher_underlying_cor_CSD__2[[#This Row],[t2]],201-2)</f>
        <v>2.316968464097003E-60</v>
      </c>
      <c r="K71" s="1">
        <f>fisher_underlying_cor_CSD__2[[#This Row],[p1]]*fisher_underlying_cor_CSD__2[[#This Row],[p2]]</f>
        <v>6.6429312823322498E-93</v>
      </c>
      <c r="L71" s="1">
        <v>70</v>
      </c>
      <c r="M71" s="1">
        <f>(fisher_underlying_cor_CSD__2[[#This Row],[Rank]]/9906756)*0.05</f>
        <v>3.5329425696968818E-7</v>
      </c>
      <c r="N71" s="1">
        <f>IF(fisher_underlying_cor_CSD__2[[#This Row],[p1p2]]&lt;fisher_underlying_cor_CSD__2[[#This Row],[Benjamini]],1,0)</f>
        <v>1</v>
      </c>
    </row>
    <row r="72" spans="1:14" x14ac:dyDescent="0.35">
      <c r="A72" s="1" t="s">
        <v>50</v>
      </c>
      <c r="B72" s="1" t="s">
        <v>66</v>
      </c>
      <c r="C72" s="1">
        <v>0.79907146370500004</v>
      </c>
      <c r="D72" s="1">
        <v>0.86471253131900006</v>
      </c>
      <c r="E72" s="1" t="s">
        <v>23</v>
      </c>
      <c r="F72" s="1">
        <v>0.79907146370500004</v>
      </c>
      <c r="G72" s="1">
        <f>ABS(fisher_underlying_cor_CSD__2[[#This Row],[Rho1]])*SQRT(139-2)/SQRT(1-ABS(fisher_underlying_cor_CSD__2[[#This Row],[Rho1]])^2)</f>
        <v>15.556105768194119</v>
      </c>
      <c r="H72" s="1">
        <f>ABS(fisher_underlying_cor_CSD__2[[#This Row],[Rho2]])*SQRT(201-2)/SQRT(1-ABS(fisher_underlying_cor_CSD__2[[#This Row],[Rho2]])^2)</f>
        <v>24.286423330141478</v>
      </c>
      <c r="I72" s="1">
        <f xml:space="preserve"> _xlfn.T.DIST.2T(fisher_underlying_cor_CSD__2[[#This Row],[t1]],139-2)</f>
        <v>4.5458763457888491E-32</v>
      </c>
      <c r="J72" s="1">
        <f xml:space="preserve"> _xlfn.T.DIST.2T(fisher_underlying_cor_CSD__2[[#This Row],[t2]],201-2)</f>
        <v>1.9970157904454703E-61</v>
      </c>
      <c r="K72" s="1">
        <f>fisher_underlying_cor_CSD__2[[#This Row],[p1]]*fisher_underlying_cor_CSD__2[[#This Row],[p2]]</f>
        <v>9.078186843952884E-93</v>
      </c>
      <c r="L72" s="1">
        <v>71</v>
      </c>
      <c r="M72" s="1">
        <f>(fisher_underlying_cor_CSD__2[[#This Row],[Rank]]/9906756)*0.05</f>
        <v>3.5834131778354087E-7</v>
      </c>
      <c r="N72" s="1">
        <f>IF(fisher_underlying_cor_CSD__2[[#This Row],[p1p2]]&lt;fisher_underlying_cor_CSD__2[[#This Row],[Benjamini]],1,0)</f>
        <v>1</v>
      </c>
    </row>
    <row r="73" spans="1:14" x14ac:dyDescent="0.35">
      <c r="A73" s="1" t="s">
        <v>66</v>
      </c>
      <c r="B73" s="1" t="s">
        <v>50</v>
      </c>
      <c r="C73" s="1">
        <v>0.79907146370500004</v>
      </c>
      <c r="D73" s="1">
        <v>0.86471253131900006</v>
      </c>
      <c r="E73" s="1" t="s">
        <v>23</v>
      </c>
      <c r="F73" s="1">
        <v>0.79907146370500004</v>
      </c>
      <c r="G73" s="1">
        <f>ABS(fisher_underlying_cor_CSD__2[[#This Row],[Rho1]])*SQRT(139-2)/SQRT(1-ABS(fisher_underlying_cor_CSD__2[[#This Row],[Rho1]])^2)</f>
        <v>15.556105768194119</v>
      </c>
      <c r="H73" s="1">
        <f>ABS(fisher_underlying_cor_CSD__2[[#This Row],[Rho2]])*SQRT(201-2)/SQRT(1-ABS(fisher_underlying_cor_CSD__2[[#This Row],[Rho2]])^2)</f>
        <v>24.286423330141478</v>
      </c>
      <c r="I73" s="1">
        <f xml:space="preserve"> _xlfn.T.DIST.2T(fisher_underlying_cor_CSD__2[[#This Row],[t1]],139-2)</f>
        <v>4.5458763457888491E-32</v>
      </c>
      <c r="J73" s="1">
        <f xml:space="preserve"> _xlfn.T.DIST.2T(fisher_underlying_cor_CSD__2[[#This Row],[t2]],201-2)</f>
        <v>1.9970157904454703E-61</v>
      </c>
      <c r="K73" s="1">
        <f>fisher_underlying_cor_CSD__2[[#This Row],[p1]]*fisher_underlying_cor_CSD__2[[#This Row],[p2]]</f>
        <v>9.078186843952884E-93</v>
      </c>
      <c r="L73" s="1">
        <v>72</v>
      </c>
      <c r="M73" s="1">
        <f>(fisher_underlying_cor_CSD__2[[#This Row],[Rank]]/9906756)*0.05</f>
        <v>3.6338837859739356E-7</v>
      </c>
      <c r="N73" s="1">
        <f>IF(fisher_underlying_cor_CSD__2[[#This Row],[p1p2]]&lt;fisher_underlying_cor_CSD__2[[#This Row],[Benjamini]],1,0)</f>
        <v>1</v>
      </c>
    </row>
    <row r="74" spans="1:14" x14ac:dyDescent="0.35">
      <c r="A74" s="1" t="s">
        <v>50</v>
      </c>
      <c r="B74" s="1" t="s">
        <v>59</v>
      </c>
      <c r="C74" s="1">
        <v>0.83970070810099995</v>
      </c>
      <c r="D74" s="1">
        <v>0.83956140098999998</v>
      </c>
      <c r="E74" s="1" t="s">
        <v>23</v>
      </c>
      <c r="F74" s="1">
        <v>0.83956140098999998</v>
      </c>
      <c r="G74" s="1">
        <f>ABS(fisher_underlying_cor_CSD__2[[#This Row],[Rho1]])*SQRT(139-2)/SQRT(1-ABS(fisher_underlying_cor_CSD__2[[#This Row],[Rho1]])^2)</f>
        <v>18.098617984105175</v>
      </c>
      <c r="H74" s="1">
        <f>ABS(fisher_underlying_cor_CSD__2[[#This Row],[Rho2]])*SQRT(201-2)/SQRT(1-ABS(fisher_underlying_cor_CSD__2[[#This Row],[Rho2]])^2)</f>
        <v>21.800548831434664</v>
      </c>
      <c r="I74" s="1">
        <f xml:space="preserve"> _xlfn.T.DIST.2T(fisher_underlying_cor_CSD__2[[#This Row],[t1]],139-2)</f>
        <v>3.805063464212913E-38</v>
      </c>
      <c r="J74" s="1">
        <f xml:space="preserve"> _xlfn.T.DIST.2T(fisher_underlying_cor_CSD__2[[#This Row],[t2]],201-2)</f>
        <v>1.2425638786219241E-54</v>
      </c>
      <c r="K74" s="1">
        <f>fisher_underlying_cor_CSD__2[[#This Row],[p1]]*fisher_underlying_cor_CSD__2[[#This Row],[p2]]</f>
        <v>4.7280344164949721E-92</v>
      </c>
      <c r="L74" s="1">
        <v>73</v>
      </c>
      <c r="M74" s="1">
        <f>(fisher_underlying_cor_CSD__2[[#This Row],[Rank]]/9906756)*0.05</f>
        <v>3.684354394112462E-7</v>
      </c>
      <c r="N74" s="1">
        <f>IF(fisher_underlying_cor_CSD__2[[#This Row],[p1p2]]&lt;fisher_underlying_cor_CSD__2[[#This Row],[Benjamini]],1,0)</f>
        <v>1</v>
      </c>
    </row>
    <row r="75" spans="1:14" x14ac:dyDescent="0.35">
      <c r="A75" s="1" t="s">
        <v>59</v>
      </c>
      <c r="B75" s="1" t="s">
        <v>50</v>
      </c>
      <c r="C75" s="1">
        <v>0.83970070810099995</v>
      </c>
      <c r="D75" s="1">
        <v>0.83956140098999998</v>
      </c>
      <c r="E75" s="1" t="s">
        <v>23</v>
      </c>
      <c r="F75" s="1">
        <v>0.83956140098999998</v>
      </c>
      <c r="G75" s="1">
        <f>ABS(fisher_underlying_cor_CSD__2[[#This Row],[Rho1]])*SQRT(139-2)/SQRT(1-ABS(fisher_underlying_cor_CSD__2[[#This Row],[Rho1]])^2)</f>
        <v>18.098617984105175</v>
      </c>
      <c r="H75" s="1">
        <f>ABS(fisher_underlying_cor_CSD__2[[#This Row],[Rho2]])*SQRT(201-2)/SQRT(1-ABS(fisher_underlying_cor_CSD__2[[#This Row],[Rho2]])^2)</f>
        <v>21.800548831434664</v>
      </c>
      <c r="I75" s="1">
        <f xml:space="preserve"> _xlfn.T.DIST.2T(fisher_underlying_cor_CSD__2[[#This Row],[t1]],139-2)</f>
        <v>3.805063464212913E-38</v>
      </c>
      <c r="J75" s="1">
        <f xml:space="preserve"> _xlfn.T.DIST.2T(fisher_underlying_cor_CSD__2[[#This Row],[t2]],201-2)</f>
        <v>1.2425638786219241E-54</v>
      </c>
      <c r="K75" s="1">
        <f>fisher_underlying_cor_CSD__2[[#This Row],[p1]]*fisher_underlying_cor_CSD__2[[#This Row],[p2]]</f>
        <v>4.7280344164949721E-92</v>
      </c>
      <c r="L75" s="1">
        <v>74</v>
      </c>
      <c r="M75" s="1">
        <f>(fisher_underlying_cor_CSD__2[[#This Row],[Rank]]/9906756)*0.05</f>
        <v>3.7348250022509895E-7</v>
      </c>
      <c r="N75" s="1">
        <f>IF(fisher_underlying_cor_CSD__2[[#This Row],[p1p2]]&lt;fisher_underlying_cor_CSD__2[[#This Row],[Benjamini]],1,0)</f>
        <v>1</v>
      </c>
    </row>
    <row r="76" spans="1:14" x14ac:dyDescent="0.35">
      <c r="A76" s="1" t="s">
        <v>98</v>
      </c>
      <c r="B76" s="1" t="s">
        <v>185</v>
      </c>
      <c r="C76" s="1">
        <v>0.83064078204400005</v>
      </c>
      <c r="D76" s="1">
        <v>0.84543437370100005</v>
      </c>
      <c r="E76" s="1" t="s">
        <v>23</v>
      </c>
      <c r="F76" s="1">
        <v>0.83064078204400005</v>
      </c>
      <c r="G76" s="1">
        <f>ABS(fisher_underlying_cor_CSD__2[[#This Row],[Rho1]])*SQRT(139-2)/SQRT(1-ABS(fisher_underlying_cor_CSD__2[[#This Row],[Rho1]])^2)</f>
        <v>17.460937069689862</v>
      </c>
      <c r="H76" s="1">
        <f>ABS(fisher_underlying_cor_CSD__2[[#This Row],[Rho2]])*SQRT(201-2)/SQRT(1-ABS(fisher_underlying_cor_CSD__2[[#This Row],[Rho2]])^2)</f>
        <v>22.330614680851713</v>
      </c>
      <c r="I76" s="1">
        <f xml:space="preserve"> _xlfn.T.DIST.2T(fisher_underlying_cor_CSD__2[[#This Row],[t1]],139-2)</f>
        <v>1.1849531538055289E-36</v>
      </c>
      <c r="J76" s="1">
        <f xml:space="preserve"> _xlfn.T.DIST.2T(fisher_underlying_cor_CSD__2[[#This Row],[t2]],201-2)</f>
        <v>4.1454965491370547E-56</v>
      </c>
      <c r="K76" s="1">
        <f>fisher_underlying_cor_CSD__2[[#This Row],[p1]]*fisher_underlying_cor_CSD__2[[#This Row],[p2]]</f>
        <v>4.9122192099898898E-92</v>
      </c>
      <c r="L76" s="1">
        <v>75</v>
      </c>
      <c r="M76" s="1">
        <f>(fisher_underlying_cor_CSD__2[[#This Row],[Rank]]/9906756)*0.05</f>
        <v>3.7852956103895164E-7</v>
      </c>
      <c r="N76" s="1">
        <f>IF(fisher_underlying_cor_CSD__2[[#This Row],[p1p2]]&lt;fisher_underlying_cor_CSD__2[[#This Row],[Benjamini]],1,0)</f>
        <v>1</v>
      </c>
    </row>
    <row r="77" spans="1:14" x14ac:dyDescent="0.35">
      <c r="A77" s="1" t="s">
        <v>185</v>
      </c>
      <c r="B77" s="1" t="s">
        <v>98</v>
      </c>
      <c r="C77" s="1">
        <v>0.83064078204400005</v>
      </c>
      <c r="D77" s="1">
        <v>0.84543437370100005</v>
      </c>
      <c r="E77" s="1" t="s">
        <v>23</v>
      </c>
      <c r="F77" s="1">
        <v>0.83064078204400005</v>
      </c>
      <c r="G77" s="1">
        <f>ABS(fisher_underlying_cor_CSD__2[[#This Row],[Rho1]])*SQRT(139-2)/SQRT(1-ABS(fisher_underlying_cor_CSD__2[[#This Row],[Rho1]])^2)</f>
        <v>17.460937069689862</v>
      </c>
      <c r="H77" s="1">
        <f>ABS(fisher_underlying_cor_CSD__2[[#This Row],[Rho2]])*SQRT(201-2)/SQRT(1-ABS(fisher_underlying_cor_CSD__2[[#This Row],[Rho2]])^2)</f>
        <v>22.330614680851713</v>
      </c>
      <c r="I77" s="1">
        <f xml:space="preserve"> _xlfn.T.DIST.2T(fisher_underlying_cor_CSD__2[[#This Row],[t1]],139-2)</f>
        <v>1.1849531538055289E-36</v>
      </c>
      <c r="J77" s="1">
        <f xml:space="preserve"> _xlfn.T.DIST.2T(fisher_underlying_cor_CSD__2[[#This Row],[t2]],201-2)</f>
        <v>4.1454965491370547E-56</v>
      </c>
      <c r="K77" s="1">
        <f>fisher_underlying_cor_CSD__2[[#This Row],[p1]]*fisher_underlying_cor_CSD__2[[#This Row],[p2]]</f>
        <v>4.9122192099898898E-92</v>
      </c>
      <c r="L77" s="1">
        <v>76</v>
      </c>
      <c r="M77" s="1">
        <f>(fisher_underlying_cor_CSD__2[[#This Row],[Rank]]/9906756)*0.05</f>
        <v>3.8357662185280428E-7</v>
      </c>
      <c r="N77" s="1">
        <f>IF(fisher_underlying_cor_CSD__2[[#This Row],[p1p2]]&lt;fisher_underlying_cor_CSD__2[[#This Row],[Benjamini]],1,0)</f>
        <v>1</v>
      </c>
    </row>
    <row r="78" spans="1:14" x14ac:dyDescent="0.35">
      <c r="A78" s="1" t="s">
        <v>50</v>
      </c>
      <c r="B78" s="1" t="s">
        <v>61</v>
      </c>
      <c r="C78" s="1">
        <v>0.77817927450699997</v>
      </c>
      <c r="D78" s="1">
        <v>0.86895849278199999</v>
      </c>
      <c r="E78" s="1" t="s">
        <v>23</v>
      </c>
      <c r="F78" s="1">
        <v>0.77817927450699997</v>
      </c>
      <c r="G78" s="1">
        <f>ABS(fisher_underlying_cor_CSD__2[[#This Row],[Rho1]])*SQRT(139-2)/SQRT(1-ABS(fisher_underlying_cor_CSD__2[[#This Row],[Rho1]])^2)</f>
        <v>14.502775051128394</v>
      </c>
      <c r="H78" s="1">
        <f>ABS(fisher_underlying_cor_CSD__2[[#This Row],[Rho2]])*SQRT(201-2)/SQRT(1-ABS(fisher_underlying_cor_CSD__2[[#This Row],[Rho2]])^2)</f>
        <v>24.769731696641085</v>
      </c>
      <c r="I78" s="1">
        <f xml:space="preserve"> _xlfn.T.DIST.2T(fisher_underlying_cor_CSD__2[[#This Row],[t1]],139-2)</f>
        <v>1.8372384019130612E-29</v>
      </c>
      <c r="J78" s="1">
        <f xml:space="preserve"> _xlfn.T.DIST.2T(fisher_underlying_cor_CSD__2[[#This Row],[t2]],201-2)</f>
        <v>1.0438069691802246E-62</v>
      </c>
      <c r="K78" s="1">
        <f>fisher_underlying_cor_CSD__2[[#This Row],[p1]]*fisher_underlying_cor_CSD__2[[#This Row],[p2]]</f>
        <v>1.9177222479623918E-91</v>
      </c>
      <c r="L78" s="1">
        <v>77</v>
      </c>
      <c r="M78" s="1">
        <f>(fisher_underlying_cor_CSD__2[[#This Row],[Rank]]/9906756)*0.05</f>
        <v>3.8862368266665697E-7</v>
      </c>
      <c r="N78" s="1">
        <f>IF(fisher_underlying_cor_CSD__2[[#This Row],[p1p2]]&lt;fisher_underlying_cor_CSD__2[[#This Row],[Benjamini]],1,0)</f>
        <v>1</v>
      </c>
    </row>
    <row r="79" spans="1:14" x14ac:dyDescent="0.35">
      <c r="A79" s="1" t="s">
        <v>61</v>
      </c>
      <c r="B79" s="1" t="s">
        <v>50</v>
      </c>
      <c r="C79" s="1">
        <v>0.77817927450699997</v>
      </c>
      <c r="D79" s="1">
        <v>0.86895849278199999</v>
      </c>
      <c r="E79" s="1" t="s">
        <v>23</v>
      </c>
      <c r="F79" s="1">
        <v>0.77817927450699997</v>
      </c>
      <c r="G79" s="1">
        <f>ABS(fisher_underlying_cor_CSD__2[[#This Row],[Rho1]])*SQRT(139-2)/SQRT(1-ABS(fisher_underlying_cor_CSD__2[[#This Row],[Rho1]])^2)</f>
        <v>14.502775051128394</v>
      </c>
      <c r="H79" s="1">
        <f>ABS(fisher_underlying_cor_CSD__2[[#This Row],[Rho2]])*SQRT(201-2)/SQRT(1-ABS(fisher_underlying_cor_CSD__2[[#This Row],[Rho2]])^2)</f>
        <v>24.769731696641085</v>
      </c>
      <c r="I79" s="1">
        <f xml:space="preserve"> _xlfn.T.DIST.2T(fisher_underlying_cor_CSD__2[[#This Row],[t1]],139-2)</f>
        <v>1.8372384019130612E-29</v>
      </c>
      <c r="J79" s="1">
        <f xml:space="preserve"> _xlfn.T.DIST.2T(fisher_underlying_cor_CSD__2[[#This Row],[t2]],201-2)</f>
        <v>1.0438069691802246E-62</v>
      </c>
      <c r="K79" s="1">
        <f>fisher_underlying_cor_CSD__2[[#This Row],[p1]]*fisher_underlying_cor_CSD__2[[#This Row],[p2]]</f>
        <v>1.9177222479623918E-91</v>
      </c>
      <c r="L79" s="1">
        <v>78</v>
      </c>
      <c r="M79" s="1">
        <f>(fisher_underlying_cor_CSD__2[[#This Row],[Rank]]/9906756)*0.05</f>
        <v>3.9367074348050972E-7</v>
      </c>
      <c r="N79" s="1">
        <f>IF(fisher_underlying_cor_CSD__2[[#This Row],[p1p2]]&lt;fisher_underlying_cor_CSD__2[[#This Row],[Benjamini]],1,0)</f>
        <v>1</v>
      </c>
    </row>
    <row r="80" spans="1:14" x14ac:dyDescent="0.35">
      <c r="A80" s="1" t="s">
        <v>48</v>
      </c>
      <c r="B80" s="1" t="s">
        <v>437</v>
      </c>
      <c r="C80" s="1">
        <v>0.826293308718</v>
      </c>
      <c r="D80" s="1">
        <v>0.84565306552200004</v>
      </c>
      <c r="E80" s="1" t="s">
        <v>23</v>
      </c>
      <c r="F80" s="1">
        <v>0.826293308718</v>
      </c>
      <c r="G80" s="1">
        <f>ABS(fisher_underlying_cor_CSD__2[[#This Row],[Rho1]])*SQRT(139-2)/SQRT(1-ABS(fisher_underlying_cor_CSD__2[[#This Row],[Rho1]])^2)</f>
        <v>17.171213237953921</v>
      </c>
      <c r="H80" s="1">
        <f>ABS(fisher_underlying_cor_CSD__2[[#This Row],[Rho2]])*SQRT(201-2)/SQRT(1-ABS(fisher_underlying_cor_CSD__2[[#This Row],[Rho2]])^2)</f>
        <v>22.350885175087186</v>
      </c>
      <c r="I80" s="1">
        <f xml:space="preserve"> _xlfn.T.DIST.2T(fisher_underlying_cor_CSD__2[[#This Row],[t1]],139-2)</f>
        <v>5.7441761067956117E-36</v>
      </c>
      <c r="J80" s="1">
        <f xml:space="preserve"> _xlfn.T.DIST.2T(fisher_underlying_cor_CSD__2[[#This Row],[t2]],201-2)</f>
        <v>3.6425271847419249E-56</v>
      </c>
      <c r="K80" s="1">
        <f>fisher_underlying_cor_CSD__2[[#This Row],[p1]]*fisher_underlying_cor_CSD__2[[#This Row],[p2]]</f>
        <v>2.092331762294805E-91</v>
      </c>
      <c r="L80" s="1">
        <v>79</v>
      </c>
      <c r="M80" s="1">
        <f>(fisher_underlying_cor_CSD__2[[#This Row],[Rank]]/9906756)*0.05</f>
        <v>3.9871780429436241E-7</v>
      </c>
      <c r="N80" s="1">
        <f>IF(fisher_underlying_cor_CSD__2[[#This Row],[p1p2]]&lt;fisher_underlying_cor_CSD__2[[#This Row],[Benjamini]],1,0)</f>
        <v>1</v>
      </c>
    </row>
    <row r="81" spans="1:14" x14ac:dyDescent="0.35">
      <c r="A81" s="1" t="s">
        <v>437</v>
      </c>
      <c r="B81" s="1" t="s">
        <v>48</v>
      </c>
      <c r="C81" s="1">
        <v>0.826293308718</v>
      </c>
      <c r="D81" s="1">
        <v>0.84565306552200004</v>
      </c>
      <c r="E81" s="1" t="s">
        <v>23</v>
      </c>
      <c r="F81" s="1">
        <v>0.826293308718</v>
      </c>
      <c r="G81" s="1">
        <f>ABS(fisher_underlying_cor_CSD__2[[#This Row],[Rho1]])*SQRT(139-2)/SQRT(1-ABS(fisher_underlying_cor_CSD__2[[#This Row],[Rho1]])^2)</f>
        <v>17.171213237953921</v>
      </c>
      <c r="H81" s="1">
        <f>ABS(fisher_underlying_cor_CSD__2[[#This Row],[Rho2]])*SQRT(201-2)/SQRT(1-ABS(fisher_underlying_cor_CSD__2[[#This Row],[Rho2]])^2)</f>
        <v>22.350885175087186</v>
      </c>
      <c r="I81" s="1">
        <f xml:space="preserve"> _xlfn.T.DIST.2T(fisher_underlying_cor_CSD__2[[#This Row],[t1]],139-2)</f>
        <v>5.7441761067956117E-36</v>
      </c>
      <c r="J81" s="1">
        <f xml:space="preserve"> _xlfn.T.DIST.2T(fisher_underlying_cor_CSD__2[[#This Row],[t2]],201-2)</f>
        <v>3.6425271847419249E-56</v>
      </c>
      <c r="K81" s="1">
        <f>fisher_underlying_cor_CSD__2[[#This Row],[p1]]*fisher_underlying_cor_CSD__2[[#This Row],[p2]]</f>
        <v>2.092331762294805E-91</v>
      </c>
      <c r="L81" s="1">
        <v>80</v>
      </c>
      <c r="M81" s="1">
        <f>(fisher_underlying_cor_CSD__2[[#This Row],[Rank]]/9906756)*0.05</f>
        <v>4.03764865108215E-7</v>
      </c>
      <c r="N81" s="1">
        <f>IF(fisher_underlying_cor_CSD__2[[#This Row],[p1p2]]&lt;fisher_underlying_cor_CSD__2[[#This Row],[Benjamini]],1,0)</f>
        <v>1</v>
      </c>
    </row>
    <row r="82" spans="1:14" x14ac:dyDescent="0.35">
      <c r="A82" s="1" t="s">
        <v>45</v>
      </c>
      <c r="B82" s="1" t="s">
        <v>60</v>
      </c>
      <c r="C82" s="1">
        <v>0.82592419339300005</v>
      </c>
      <c r="D82" s="1">
        <v>0.84440418964599995</v>
      </c>
      <c r="E82" s="1" t="s">
        <v>23</v>
      </c>
      <c r="F82" s="1">
        <v>0.82592419339300005</v>
      </c>
      <c r="G82" s="1">
        <f>ABS(fisher_underlying_cor_CSD__2[[#This Row],[Rho1]])*SQRT(139-2)/SQRT(1-ABS(fisher_underlying_cor_CSD__2[[#This Row],[Rho1]])^2)</f>
        <v>17.147068856313343</v>
      </c>
      <c r="H82" s="1">
        <f>ABS(fisher_underlying_cor_CSD__2[[#This Row],[Rho2]])*SQRT(201-2)/SQRT(1-ABS(fisher_underlying_cor_CSD__2[[#This Row],[Rho2]])^2)</f>
        <v>22.23565454772319</v>
      </c>
      <c r="I82" s="1">
        <f xml:space="preserve"> _xlfn.T.DIST.2T(fisher_underlying_cor_CSD__2[[#This Row],[t1]],139-2)</f>
        <v>6.5546947911775727E-36</v>
      </c>
      <c r="J82" s="1">
        <f xml:space="preserve"> _xlfn.T.DIST.2T(fisher_underlying_cor_CSD__2[[#This Row],[t2]],201-2)</f>
        <v>7.6037014022438639E-56</v>
      </c>
      <c r="K82" s="1">
        <f>fisher_underlying_cor_CSD__2[[#This Row],[p1]]*fisher_underlying_cor_CSD__2[[#This Row],[p2]]</f>
        <v>4.9839941974957457E-91</v>
      </c>
      <c r="L82" s="1">
        <v>81</v>
      </c>
      <c r="M82" s="1">
        <f>(fisher_underlying_cor_CSD__2[[#This Row],[Rank]]/9906756)*0.05</f>
        <v>4.0881192592206775E-7</v>
      </c>
      <c r="N82" s="1">
        <f>IF(fisher_underlying_cor_CSD__2[[#This Row],[p1p2]]&lt;fisher_underlying_cor_CSD__2[[#This Row],[Benjamini]],1,0)</f>
        <v>1</v>
      </c>
    </row>
    <row r="83" spans="1:14" x14ac:dyDescent="0.35">
      <c r="A83" s="1" t="s">
        <v>60</v>
      </c>
      <c r="B83" s="1" t="s">
        <v>45</v>
      </c>
      <c r="C83" s="1">
        <v>0.82592419339300005</v>
      </c>
      <c r="D83" s="1">
        <v>0.84440418964599995</v>
      </c>
      <c r="E83" s="1" t="s">
        <v>23</v>
      </c>
      <c r="F83" s="1">
        <v>0.82592419339300005</v>
      </c>
      <c r="G83" s="1">
        <f>ABS(fisher_underlying_cor_CSD__2[[#This Row],[Rho1]])*SQRT(139-2)/SQRT(1-ABS(fisher_underlying_cor_CSD__2[[#This Row],[Rho1]])^2)</f>
        <v>17.147068856313343</v>
      </c>
      <c r="H83" s="1">
        <f>ABS(fisher_underlying_cor_CSD__2[[#This Row],[Rho2]])*SQRT(201-2)/SQRT(1-ABS(fisher_underlying_cor_CSD__2[[#This Row],[Rho2]])^2)</f>
        <v>22.23565454772319</v>
      </c>
      <c r="I83" s="1">
        <f xml:space="preserve"> _xlfn.T.DIST.2T(fisher_underlying_cor_CSD__2[[#This Row],[t1]],139-2)</f>
        <v>6.5546947911775727E-36</v>
      </c>
      <c r="J83" s="1">
        <f xml:space="preserve"> _xlfn.T.DIST.2T(fisher_underlying_cor_CSD__2[[#This Row],[t2]],201-2)</f>
        <v>7.6037014022438639E-56</v>
      </c>
      <c r="K83" s="1">
        <f>fisher_underlying_cor_CSD__2[[#This Row],[p1]]*fisher_underlying_cor_CSD__2[[#This Row],[p2]]</f>
        <v>4.9839941974957457E-91</v>
      </c>
      <c r="L83" s="1">
        <v>82</v>
      </c>
      <c r="M83" s="1">
        <f>(fisher_underlying_cor_CSD__2[[#This Row],[Rank]]/9906756)*0.05</f>
        <v>4.1385898673592044E-7</v>
      </c>
      <c r="N83" s="1">
        <f>IF(fisher_underlying_cor_CSD__2[[#This Row],[p1p2]]&lt;fisher_underlying_cor_CSD__2[[#This Row],[Benjamini]],1,0)</f>
        <v>1</v>
      </c>
    </row>
    <row r="84" spans="1:14" x14ac:dyDescent="0.35">
      <c r="A84" s="1" t="s">
        <v>429</v>
      </c>
      <c r="B84" s="1" t="s">
        <v>508</v>
      </c>
      <c r="C84" s="1">
        <v>0.75742090790399996</v>
      </c>
      <c r="D84" s="1">
        <v>0.87422230466100004</v>
      </c>
      <c r="E84" s="1" t="s">
        <v>23</v>
      </c>
      <c r="F84" s="1">
        <v>0.75742090790399996</v>
      </c>
      <c r="G84" s="1">
        <f>ABS(fisher_underlying_cor_CSD__2[[#This Row],[Rho1]])*SQRT(139-2)/SQRT(1-ABS(fisher_underlying_cor_CSD__2[[#This Row],[Rho1]])^2)</f>
        <v>13.577912175650225</v>
      </c>
      <c r="H84" s="1">
        <f>ABS(fisher_underlying_cor_CSD__2[[#This Row],[Rho2]])*SQRT(201-2)/SQRT(1-ABS(fisher_underlying_cor_CSD__2[[#This Row],[Rho2]])^2)</f>
        <v>25.400136679159136</v>
      </c>
      <c r="I84" s="1">
        <f xml:space="preserve"> _xlfn.T.DIST.2T(fisher_underlying_cor_CSD__2[[#This Row],[t1]],139-2)</f>
        <v>3.8690564820217167E-27</v>
      </c>
      <c r="J84" s="1">
        <f xml:space="preserve"> _xlfn.T.DIST.2T(fisher_underlying_cor_CSD__2[[#This Row],[t2]],201-2)</f>
        <v>2.322433095429948E-64</v>
      </c>
      <c r="K84" s="1">
        <f>fisher_underlying_cor_CSD__2[[#This Row],[p1]]*fisher_underlying_cor_CSD__2[[#This Row],[p2]]</f>
        <v>8.985624821935001E-91</v>
      </c>
      <c r="L84" s="1">
        <v>83</v>
      </c>
      <c r="M84" s="1">
        <f>(fisher_underlying_cor_CSD__2[[#This Row],[Rank]]/9906756)*0.05</f>
        <v>4.1890604754977313E-7</v>
      </c>
      <c r="N84" s="1">
        <f>IF(fisher_underlying_cor_CSD__2[[#This Row],[p1p2]]&lt;fisher_underlying_cor_CSD__2[[#This Row],[Benjamini]],1,0)</f>
        <v>1</v>
      </c>
    </row>
    <row r="85" spans="1:14" x14ac:dyDescent="0.35">
      <c r="A85" s="1" t="s">
        <v>508</v>
      </c>
      <c r="B85" s="1" t="s">
        <v>429</v>
      </c>
      <c r="C85" s="1">
        <v>0.75742090790399996</v>
      </c>
      <c r="D85" s="1">
        <v>0.87422230466100004</v>
      </c>
      <c r="E85" s="1" t="s">
        <v>23</v>
      </c>
      <c r="F85" s="1">
        <v>0.75742090790399996</v>
      </c>
      <c r="G85" s="1">
        <f>ABS(fisher_underlying_cor_CSD__2[[#This Row],[Rho1]])*SQRT(139-2)/SQRT(1-ABS(fisher_underlying_cor_CSD__2[[#This Row],[Rho1]])^2)</f>
        <v>13.577912175650225</v>
      </c>
      <c r="H85" s="1">
        <f>ABS(fisher_underlying_cor_CSD__2[[#This Row],[Rho2]])*SQRT(201-2)/SQRT(1-ABS(fisher_underlying_cor_CSD__2[[#This Row],[Rho2]])^2)</f>
        <v>25.400136679159136</v>
      </c>
      <c r="I85" s="1">
        <f xml:space="preserve"> _xlfn.T.DIST.2T(fisher_underlying_cor_CSD__2[[#This Row],[t1]],139-2)</f>
        <v>3.8690564820217167E-27</v>
      </c>
      <c r="J85" s="1">
        <f xml:space="preserve"> _xlfn.T.DIST.2T(fisher_underlying_cor_CSD__2[[#This Row],[t2]],201-2)</f>
        <v>2.322433095429948E-64</v>
      </c>
      <c r="K85" s="1">
        <f>fisher_underlying_cor_CSD__2[[#This Row],[p1]]*fisher_underlying_cor_CSD__2[[#This Row],[p2]]</f>
        <v>8.985624821935001E-91</v>
      </c>
      <c r="L85" s="1">
        <v>84</v>
      </c>
      <c r="M85" s="1">
        <f>(fisher_underlying_cor_CSD__2[[#This Row],[Rank]]/9906756)*0.05</f>
        <v>4.2395310836362582E-7</v>
      </c>
      <c r="N85" s="1">
        <f>IF(fisher_underlying_cor_CSD__2[[#This Row],[p1p2]]&lt;fisher_underlying_cor_CSD__2[[#This Row],[Benjamini]],1,0)</f>
        <v>1</v>
      </c>
    </row>
    <row r="86" spans="1:14" x14ac:dyDescent="0.35">
      <c r="A86" s="1" t="s">
        <v>424</v>
      </c>
      <c r="B86" s="1" t="s">
        <v>427</v>
      </c>
      <c r="C86" s="1">
        <v>0.84395205069400003</v>
      </c>
      <c r="D86" s="1">
        <v>0.82937410201999995</v>
      </c>
      <c r="E86" s="1" t="s">
        <v>23</v>
      </c>
      <c r="F86" s="1">
        <v>0.82937410201999995</v>
      </c>
      <c r="G86" s="1">
        <f>ABS(fisher_underlying_cor_CSD__2[[#This Row],[Rho1]])*SQRT(139-2)/SQRT(1-ABS(fisher_underlying_cor_CSD__2[[#This Row],[Rho1]])^2)</f>
        <v>18.415105516239066</v>
      </c>
      <c r="H86" s="1">
        <f>ABS(fisher_underlying_cor_CSD__2[[#This Row],[Rho2]])*SQRT(201-2)/SQRT(1-ABS(fisher_underlying_cor_CSD__2[[#This Row],[Rho2]])^2)</f>
        <v>20.941282228781017</v>
      </c>
      <c r="I86" s="1">
        <f xml:space="preserve"> _xlfn.T.DIST.2T(fisher_underlying_cor_CSD__2[[#This Row],[t1]],139-2)</f>
        <v>7.0346563193702094E-39</v>
      </c>
      <c r="J86" s="1">
        <f xml:space="preserve"> _xlfn.T.DIST.2T(fisher_underlying_cor_CSD__2[[#This Row],[t2]],201-2)</f>
        <v>3.3099110414983602E-52</v>
      </c>
      <c r="K86" s="1">
        <f>fisher_underlying_cor_CSD__2[[#This Row],[p1]]*fisher_underlying_cor_CSD__2[[#This Row],[p2]]</f>
        <v>2.3284086624629673E-90</v>
      </c>
      <c r="L86" s="1">
        <v>85</v>
      </c>
      <c r="M86" s="1">
        <f>(fisher_underlying_cor_CSD__2[[#This Row],[Rank]]/9906756)*0.05</f>
        <v>4.2900016917747852E-7</v>
      </c>
      <c r="N86" s="1">
        <f>IF(fisher_underlying_cor_CSD__2[[#This Row],[p1p2]]&lt;fisher_underlying_cor_CSD__2[[#This Row],[Benjamini]],1,0)</f>
        <v>1</v>
      </c>
    </row>
    <row r="87" spans="1:14" x14ac:dyDescent="0.35">
      <c r="A87" s="1" t="s">
        <v>427</v>
      </c>
      <c r="B87" s="1" t="s">
        <v>424</v>
      </c>
      <c r="C87" s="1">
        <v>0.84395205069400003</v>
      </c>
      <c r="D87" s="1">
        <v>0.82937410201999995</v>
      </c>
      <c r="E87" s="1" t="s">
        <v>23</v>
      </c>
      <c r="F87" s="1">
        <v>0.82937410201999995</v>
      </c>
      <c r="G87" s="1">
        <f>ABS(fisher_underlying_cor_CSD__2[[#This Row],[Rho1]])*SQRT(139-2)/SQRT(1-ABS(fisher_underlying_cor_CSD__2[[#This Row],[Rho1]])^2)</f>
        <v>18.415105516239066</v>
      </c>
      <c r="H87" s="1">
        <f>ABS(fisher_underlying_cor_CSD__2[[#This Row],[Rho2]])*SQRT(201-2)/SQRT(1-ABS(fisher_underlying_cor_CSD__2[[#This Row],[Rho2]])^2)</f>
        <v>20.941282228781017</v>
      </c>
      <c r="I87" s="1">
        <f xml:space="preserve"> _xlfn.T.DIST.2T(fisher_underlying_cor_CSD__2[[#This Row],[t1]],139-2)</f>
        <v>7.0346563193702094E-39</v>
      </c>
      <c r="J87" s="1">
        <f xml:space="preserve"> _xlfn.T.DIST.2T(fisher_underlying_cor_CSD__2[[#This Row],[t2]],201-2)</f>
        <v>3.3099110414983602E-52</v>
      </c>
      <c r="K87" s="1">
        <f>fisher_underlying_cor_CSD__2[[#This Row],[p1]]*fisher_underlying_cor_CSD__2[[#This Row],[p2]]</f>
        <v>2.3284086624629673E-90</v>
      </c>
      <c r="L87" s="1">
        <v>86</v>
      </c>
      <c r="M87" s="1">
        <f>(fisher_underlying_cor_CSD__2[[#This Row],[Rank]]/9906756)*0.05</f>
        <v>4.3404722999133116E-7</v>
      </c>
      <c r="N87" s="1">
        <f>IF(fisher_underlying_cor_CSD__2[[#This Row],[p1p2]]&lt;fisher_underlying_cor_CSD__2[[#This Row],[Benjamini]],1,0)</f>
        <v>1</v>
      </c>
    </row>
    <row r="88" spans="1:14" x14ac:dyDescent="0.35">
      <c r="A88" s="1" t="s">
        <v>427</v>
      </c>
      <c r="B88" s="1" t="s">
        <v>432</v>
      </c>
      <c r="C88" s="1">
        <v>0.84168353376500005</v>
      </c>
      <c r="D88" s="1">
        <v>0.83037283079900004</v>
      </c>
      <c r="E88" s="1" t="s">
        <v>23</v>
      </c>
      <c r="F88" s="1">
        <v>0.83037283079900004</v>
      </c>
      <c r="G88" s="1">
        <f>ABS(fisher_underlying_cor_CSD__2[[#This Row],[Rho1]])*SQRT(139-2)/SQRT(1-ABS(fisher_underlying_cor_CSD__2[[#This Row],[Rho1]])^2)</f>
        <v>18.244777367064472</v>
      </c>
      <c r="H88" s="1">
        <f>ABS(fisher_underlying_cor_CSD__2[[#This Row],[Rho2]])*SQRT(201-2)/SQRT(1-ABS(fisher_underlying_cor_CSD__2[[#This Row],[Rho2]])^2)</f>
        <v>21.022394494208136</v>
      </c>
      <c r="I88" s="1">
        <f xml:space="preserve"> _xlfn.T.DIST.2T(fisher_underlying_cor_CSD__2[[#This Row],[t1]],139-2)</f>
        <v>1.7423146965970451E-38</v>
      </c>
      <c r="J88" s="1">
        <f xml:space="preserve"> _xlfn.T.DIST.2T(fisher_underlying_cor_CSD__2[[#This Row],[t2]],201-2)</f>
        <v>1.9462885891482773E-52</v>
      </c>
      <c r="K88" s="1">
        <f>fisher_underlying_cor_CSD__2[[#This Row],[p1]]*fisher_underlying_cor_CSD__2[[#This Row],[p2]]</f>
        <v>3.3910472126921715E-90</v>
      </c>
      <c r="L88" s="1">
        <v>87</v>
      </c>
      <c r="M88" s="1">
        <f>(fisher_underlying_cor_CSD__2[[#This Row],[Rank]]/9906756)*0.05</f>
        <v>4.3909429080518385E-7</v>
      </c>
      <c r="N88" s="1">
        <f>IF(fisher_underlying_cor_CSD__2[[#This Row],[p1p2]]&lt;fisher_underlying_cor_CSD__2[[#This Row],[Benjamini]],1,0)</f>
        <v>1</v>
      </c>
    </row>
    <row r="89" spans="1:14" x14ac:dyDescent="0.35">
      <c r="A89" s="1" t="s">
        <v>432</v>
      </c>
      <c r="B89" s="1" t="s">
        <v>427</v>
      </c>
      <c r="C89" s="1">
        <v>0.84168353376500005</v>
      </c>
      <c r="D89" s="1">
        <v>0.83037283079900004</v>
      </c>
      <c r="E89" s="1" t="s">
        <v>23</v>
      </c>
      <c r="F89" s="1">
        <v>0.83037283079900004</v>
      </c>
      <c r="G89" s="1">
        <f>ABS(fisher_underlying_cor_CSD__2[[#This Row],[Rho1]])*SQRT(139-2)/SQRT(1-ABS(fisher_underlying_cor_CSD__2[[#This Row],[Rho1]])^2)</f>
        <v>18.244777367064472</v>
      </c>
      <c r="H89" s="1">
        <f>ABS(fisher_underlying_cor_CSD__2[[#This Row],[Rho2]])*SQRT(201-2)/SQRT(1-ABS(fisher_underlying_cor_CSD__2[[#This Row],[Rho2]])^2)</f>
        <v>21.022394494208136</v>
      </c>
      <c r="I89" s="1">
        <f xml:space="preserve"> _xlfn.T.DIST.2T(fisher_underlying_cor_CSD__2[[#This Row],[t1]],139-2)</f>
        <v>1.7423146965970451E-38</v>
      </c>
      <c r="J89" s="1">
        <f xml:space="preserve"> _xlfn.T.DIST.2T(fisher_underlying_cor_CSD__2[[#This Row],[t2]],201-2)</f>
        <v>1.9462885891482773E-52</v>
      </c>
      <c r="K89" s="1">
        <f>fisher_underlying_cor_CSD__2[[#This Row],[p1]]*fisher_underlying_cor_CSD__2[[#This Row],[p2]]</f>
        <v>3.3910472126921715E-90</v>
      </c>
      <c r="L89" s="1">
        <v>88</v>
      </c>
      <c r="M89" s="1">
        <f>(fisher_underlying_cor_CSD__2[[#This Row],[Rank]]/9906756)*0.05</f>
        <v>4.4414135161903654E-7</v>
      </c>
      <c r="N89" s="1">
        <f>IF(fisher_underlying_cor_CSD__2[[#This Row],[p1p2]]&lt;fisher_underlying_cor_CSD__2[[#This Row],[Benjamini]],1,0)</f>
        <v>1</v>
      </c>
    </row>
    <row r="90" spans="1:14" x14ac:dyDescent="0.35">
      <c r="A90" s="1" t="s">
        <v>98</v>
      </c>
      <c r="B90" s="1" t="s">
        <v>25</v>
      </c>
      <c r="C90" s="1">
        <v>0.86831096863099999</v>
      </c>
      <c r="D90" s="1">
        <v>0.80621254285400001</v>
      </c>
      <c r="E90" s="1" t="s">
        <v>23</v>
      </c>
      <c r="F90" s="1">
        <v>0.80621254285400001</v>
      </c>
      <c r="G90" s="1">
        <f>ABS(fisher_underlying_cor_CSD__2[[#This Row],[Rho1]])*SQRT(139-2)/SQRT(1-ABS(fisher_underlying_cor_CSD__2[[#This Row],[Rho1]])^2)</f>
        <v>20.489727722904803</v>
      </c>
      <c r="H90" s="1">
        <f>ABS(fisher_underlying_cor_CSD__2[[#This Row],[Rho2]])*SQRT(201-2)/SQRT(1-ABS(fisher_underlying_cor_CSD__2[[#This Row],[Rho2]])^2)</f>
        <v>19.223339225646317</v>
      </c>
      <c r="I90" s="1">
        <f xml:space="preserve"> _xlfn.T.DIST.2T(fisher_underlying_cor_CSD__2[[#This Row],[t1]],139-2)</f>
        <v>1.5014599687596939E-43</v>
      </c>
      <c r="J90" s="1">
        <f xml:space="preserve"> _xlfn.T.DIST.2T(fisher_underlying_cor_CSD__2[[#This Row],[t2]],201-2)</f>
        <v>3.032263644886842E-47</v>
      </c>
      <c r="K90" s="1">
        <f>fisher_underlying_cor_CSD__2[[#This Row],[p1]]*fisher_underlying_cor_CSD__2[[#This Row],[p2]]</f>
        <v>4.5528224775229534E-90</v>
      </c>
      <c r="L90" s="1">
        <v>89</v>
      </c>
      <c r="M90" s="1">
        <f>(fisher_underlying_cor_CSD__2[[#This Row],[Rank]]/9906756)*0.05</f>
        <v>4.4918841243288929E-7</v>
      </c>
      <c r="N90" s="1">
        <f>IF(fisher_underlying_cor_CSD__2[[#This Row],[p1p2]]&lt;fisher_underlying_cor_CSD__2[[#This Row],[Benjamini]],1,0)</f>
        <v>1</v>
      </c>
    </row>
    <row r="91" spans="1:14" x14ac:dyDescent="0.35">
      <c r="A91" s="1" t="s">
        <v>25</v>
      </c>
      <c r="B91" s="1" t="s">
        <v>98</v>
      </c>
      <c r="C91" s="1">
        <v>0.86831096863099999</v>
      </c>
      <c r="D91" s="1">
        <v>0.80621254285400001</v>
      </c>
      <c r="E91" s="1" t="s">
        <v>23</v>
      </c>
      <c r="F91" s="1">
        <v>0.80621254285400001</v>
      </c>
      <c r="G91" s="1">
        <f>ABS(fisher_underlying_cor_CSD__2[[#This Row],[Rho1]])*SQRT(139-2)/SQRT(1-ABS(fisher_underlying_cor_CSD__2[[#This Row],[Rho1]])^2)</f>
        <v>20.489727722904803</v>
      </c>
      <c r="H91" s="1">
        <f>ABS(fisher_underlying_cor_CSD__2[[#This Row],[Rho2]])*SQRT(201-2)/SQRT(1-ABS(fisher_underlying_cor_CSD__2[[#This Row],[Rho2]])^2)</f>
        <v>19.223339225646317</v>
      </c>
      <c r="I91" s="1">
        <f xml:space="preserve"> _xlfn.T.DIST.2T(fisher_underlying_cor_CSD__2[[#This Row],[t1]],139-2)</f>
        <v>1.5014599687596939E-43</v>
      </c>
      <c r="J91" s="1">
        <f xml:space="preserve"> _xlfn.T.DIST.2T(fisher_underlying_cor_CSD__2[[#This Row],[t2]],201-2)</f>
        <v>3.032263644886842E-47</v>
      </c>
      <c r="K91" s="1">
        <f>fisher_underlying_cor_CSD__2[[#This Row],[p1]]*fisher_underlying_cor_CSD__2[[#This Row],[p2]]</f>
        <v>4.5528224775229534E-90</v>
      </c>
      <c r="L91" s="1">
        <v>90</v>
      </c>
      <c r="M91" s="1">
        <f>(fisher_underlying_cor_CSD__2[[#This Row],[Rank]]/9906756)*0.05</f>
        <v>4.5423547324674198E-7</v>
      </c>
      <c r="N91" s="1">
        <f>IF(fisher_underlying_cor_CSD__2[[#This Row],[p1p2]]&lt;fisher_underlying_cor_CSD__2[[#This Row],[Benjamini]],1,0)</f>
        <v>1</v>
      </c>
    </row>
    <row r="92" spans="1:14" x14ac:dyDescent="0.35">
      <c r="A92" s="1" t="s">
        <v>136</v>
      </c>
      <c r="B92" s="1" t="s">
        <v>126</v>
      </c>
      <c r="C92" s="1">
        <v>0.83836401329099997</v>
      </c>
      <c r="D92" s="1">
        <v>0.83223966054800003</v>
      </c>
      <c r="E92" s="1" t="s">
        <v>23</v>
      </c>
      <c r="F92" s="1">
        <v>0.83223966054800003</v>
      </c>
      <c r="G92" s="1">
        <f>ABS(fisher_underlying_cor_CSD__2[[#This Row],[Rho1]])*SQRT(139-2)/SQRT(1-ABS(fisher_underlying_cor_CSD__2[[#This Row],[Rho1]])^2)</f>
        <v>18.001476474161219</v>
      </c>
      <c r="H92" s="1">
        <f>ABS(fisher_underlying_cor_CSD__2[[#This Row],[Rho2]])*SQRT(201-2)/SQRT(1-ABS(fisher_underlying_cor_CSD__2[[#This Row],[Rho2]])^2)</f>
        <v>21.175767434381616</v>
      </c>
      <c r="I92" s="1">
        <f xml:space="preserve"> _xlfn.T.DIST.2T(fisher_underlying_cor_CSD__2[[#This Row],[t1]],139-2)</f>
        <v>6.4041120603721871E-38</v>
      </c>
      <c r="J92" s="1">
        <f xml:space="preserve"> _xlfn.T.DIST.2T(fisher_underlying_cor_CSD__2[[#This Row],[t2]],201-2)</f>
        <v>7.1464048480977478E-53</v>
      </c>
      <c r="K92" s="1">
        <f>fisher_underlying_cor_CSD__2[[#This Row],[p1]]*fisher_underlying_cor_CSD__2[[#This Row],[p2]]</f>
        <v>4.5766377476005057E-90</v>
      </c>
      <c r="L92" s="1">
        <v>91</v>
      </c>
      <c r="M92" s="1">
        <f>(fisher_underlying_cor_CSD__2[[#This Row],[Rank]]/9906756)*0.05</f>
        <v>4.5928253406059457E-7</v>
      </c>
      <c r="N92" s="1">
        <f>IF(fisher_underlying_cor_CSD__2[[#This Row],[p1p2]]&lt;fisher_underlying_cor_CSD__2[[#This Row],[Benjamini]],1,0)</f>
        <v>1</v>
      </c>
    </row>
    <row r="93" spans="1:14" x14ac:dyDescent="0.35">
      <c r="A93" s="1" t="s">
        <v>126</v>
      </c>
      <c r="B93" s="1" t="s">
        <v>136</v>
      </c>
      <c r="C93" s="1">
        <v>0.83836401329099997</v>
      </c>
      <c r="D93" s="1">
        <v>0.83223966054800003</v>
      </c>
      <c r="E93" s="1" t="s">
        <v>23</v>
      </c>
      <c r="F93" s="1">
        <v>0.83223966054800003</v>
      </c>
      <c r="G93" s="1">
        <f>ABS(fisher_underlying_cor_CSD__2[[#This Row],[Rho1]])*SQRT(139-2)/SQRT(1-ABS(fisher_underlying_cor_CSD__2[[#This Row],[Rho1]])^2)</f>
        <v>18.001476474161219</v>
      </c>
      <c r="H93" s="1">
        <f>ABS(fisher_underlying_cor_CSD__2[[#This Row],[Rho2]])*SQRT(201-2)/SQRT(1-ABS(fisher_underlying_cor_CSD__2[[#This Row],[Rho2]])^2)</f>
        <v>21.175767434381616</v>
      </c>
      <c r="I93" s="1">
        <f xml:space="preserve"> _xlfn.T.DIST.2T(fisher_underlying_cor_CSD__2[[#This Row],[t1]],139-2)</f>
        <v>6.4041120603721871E-38</v>
      </c>
      <c r="J93" s="1">
        <f xml:space="preserve"> _xlfn.T.DIST.2T(fisher_underlying_cor_CSD__2[[#This Row],[t2]],201-2)</f>
        <v>7.1464048480977478E-53</v>
      </c>
      <c r="K93" s="1">
        <f>fisher_underlying_cor_CSD__2[[#This Row],[p1]]*fisher_underlying_cor_CSD__2[[#This Row],[p2]]</f>
        <v>4.5766377476005057E-90</v>
      </c>
      <c r="L93" s="1">
        <v>92</v>
      </c>
      <c r="M93" s="1">
        <f>(fisher_underlying_cor_CSD__2[[#This Row],[Rank]]/9906756)*0.05</f>
        <v>4.6432959487444731E-7</v>
      </c>
      <c r="N93" s="1">
        <f>IF(fisher_underlying_cor_CSD__2[[#This Row],[p1p2]]&lt;fisher_underlying_cor_CSD__2[[#This Row],[Benjamini]],1,0)</f>
        <v>1</v>
      </c>
    </row>
    <row r="94" spans="1:14" x14ac:dyDescent="0.35">
      <c r="A94" s="1" t="s">
        <v>59</v>
      </c>
      <c r="B94" s="1" t="s">
        <v>64</v>
      </c>
      <c r="C94" s="1">
        <v>0.84508205755300003</v>
      </c>
      <c r="D94" s="1">
        <v>0.82686904031999997</v>
      </c>
      <c r="E94" s="1" t="s">
        <v>23</v>
      </c>
      <c r="F94" s="1">
        <v>0.82686904031999997</v>
      </c>
      <c r="G94" s="1">
        <f>ABS(fisher_underlying_cor_CSD__2[[#This Row],[Rho1]])*SQRT(139-2)/SQRT(1-ABS(fisher_underlying_cor_CSD__2[[#This Row],[Rho1]])^2)</f>
        <v>18.501224016331751</v>
      </c>
      <c r="H94" s="1">
        <f>ABS(fisher_underlying_cor_CSD__2[[#This Row],[Rho2]])*SQRT(201-2)/SQRT(1-ABS(fisher_underlying_cor_CSD__2[[#This Row],[Rho2]])^2)</f>
        <v>20.740641910166296</v>
      </c>
      <c r="I94" s="1">
        <f xml:space="preserve"> _xlfn.T.DIST.2T(fisher_underlying_cor_CSD__2[[#This Row],[t1]],139-2)</f>
        <v>4.453371327462103E-39</v>
      </c>
      <c r="J94" s="1">
        <f xml:space="preserve"> _xlfn.T.DIST.2T(fisher_underlying_cor_CSD__2[[#This Row],[t2]],201-2)</f>
        <v>1.2351265016574502E-51</v>
      </c>
      <c r="K94" s="1">
        <f>fisher_underlying_cor_CSD__2[[#This Row],[p1]]*fisher_underlying_cor_CSD__2[[#This Row],[p2]]</f>
        <v>5.5004769482698626E-90</v>
      </c>
      <c r="L94" s="1">
        <v>93</v>
      </c>
      <c r="M94" s="1">
        <f>(fisher_underlying_cor_CSD__2[[#This Row],[Rank]]/9906756)*0.05</f>
        <v>4.6937665568830001E-7</v>
      </c>
      <c r="N94" s="1">
        <f>IF(fisher_underlying_cor_CSD__2[[#This Row],[p1p2]]&lt;fisher_underlying_cor_CSD__2[[#This Row],[Benjamini]],1,0)</f>
        <v>1</v>
      </c>
    </row>
    <row r="95" spans="1:14" x14ac:dyDescent="0.35">
      <c r="A95" s="1" t="s">
        <v>64</v>
      </c>
      <c r="B95" s="1" t="s">
        <v>59</v>
      </c>
      <c r="C95" s="1">
        <v>0.84508205755300003</v>
      </c>
      <c r="D95" s="1">
        <v>0.82686904031999997</v>
      </c>
      <c r="E95" s="1" t="s">
        <v>23</v>
      </c>
      <c r="F95" s="1">
        <v>0.82686904031999997</v>
      </c>
      <c r="G95" s="1">
        <f>ABS(fisher_underlying_cor_CSD__2[[#This Row],[Rho1]])*SQRT(139-2)/SQRT(1-ABS(fisher_underlying_cor_CSD__2[[#This Row],[Rho1]])^2)</f>
        <v>18.501224016331751</v>
      </c>
      <c r="H95" s="1">
        <f>ABS(fisher_underlying_cor_CSD__2[[#This Row],[Rho2]])*SQRT(201-2)/SQRT(1-ABS(fisher_underlying_cor_CSD__2[[#This Row],[Rho2]])^2)</f>
        <v>20.740641910166296</v>
      </c>
      <c r="I95" s="1">
        <f xml:space="preserve"> _xlfn.T.DIST.2T(fisher_underlying_cor_CSD__2[[#This Row],[t1]],139-2)</f>
        <v>4.453371327462103E-39</v>
      </c>
      <c r="J95" s="1">
        <f xml:space="preserve"> _xlfn.T.DIST.2T(fisher_underlying_cor_CSD__2[[#This Row],[t2]],201-2)</f>
        <v>1.2351265016574502E-51</v>
      </c>
      <c r="K95" s="1">
        <f>fisher_underlying_cor_CSD__2[[#This Row],[p1]]*fisher_underlying_cor_CSD__2[[#This Row],[p2]]</f>
        <v>5.5004769482698626E-90</v>
      </c>
      <c r="L95" s="1">
        <v>94</v>
      </c>
      <c r="M95" s="1">
        <f>(fisher_underlying_cor_CSD__2[[#This Row],[Rank]]/9906756)*0.05</f>
        <v>4.744237165021527E-7</v>
      </c>
      <c r="N95" s="1">
        <f>IF(fisher_underlying_cor_CSD__2[[#This Row],[p1p2]]&lt;fisher_underlying_cor_CSD__2[[#This Row],[Benjamini]],1,0)</f>
        <v>1</v>
      </c>
    </row>
    <row r="96" spans="1:14" x14ac:dyDescent="0.35">
      <c r="A96" s="1" t="s">
        <v>424</v>
      </c>
      <c r="B96" s="1" t="s">
        <v>425</v>
      </c>
      <c r="C96" s="1">
        <v>0.80184928561900004</v>
      </c>
      <c r="D96" s="1">
        <v>0.85102081941499996</v>
      </c>
      <c r="E96" s="1" t="s">
        <v>23</v>
      </c>
      <c r="F96" s="1">
        <v>0.80184928561900004</v>
      </c>
      <c r="G96" s="1">
        <f>ABS(fisher_underlying_cor_CSD__2[[#This Row],[Rho1]])*SQRT(139-2)/SQRT(1-ABS(fisher_underlying_cor_CSD__2[[#This Row],[Rho1]])^2)</f>
        <v>15.707098890880305</v>
      </c>
      <c r="H96" s="1">
        <f>ABS(fisher_underlying_cor_CSD__2[[#This Row],[Rho2]])*SQRT(201-2)/SQRT(1-ABS(fisher_underlying_cor_CSD__2[[#This Row],[Rho2]])^2)</f>
        <v>22.86116091858009</v>
      </c>
      <c r="I96" s="1">
        <f xml:space="preserve"> _xlfn.T.DIST.2T(fisher_underlying_cor_CSD__2[[#This Row],[t1]],139-2)</f>
        <v>1.940405058626483E-32</v>
      </c>
      <c r="J96" s="1">
        <f xml:space="preserve"> _xlfn.T.DIST.2T(fisher_underlying_cor_CSD__2[[#This Row],[t2]],201-2)</f>
        <v>1.4276734644671036E-57</v>
      </c>
      <c r="K96" s="1">
        <f>fisher_underlying_cor_CSD__2[[#This Row],[p1]]*fisher_underlying_cor_CSD__2[[#This Row],[p2]]</f>
        <v>2.7702648125187643E-89</v>
      </c>
      <c r="L96" s="1">
        <v>95</v>
      </c>
      <c r="M96" s="1">
        <f>(fisher_underlying_cor_CSD__2[[#This Row],[Rank]]/9906756)*0.05</f>
        <v>4.7947077731600544E-7</v>
      </c>
      <c r="N96" s="1">
        <f>IF(fisher_underlying_cor_CSD__2[[#This Row],[p1p2]]&lt;fisher_underlying_cor_CSD__2[[#This Row],[Benjamini]],1,0)</f>
        <v>1</v>
      </c>
    </row>
    <row r="97" spans="1:14" x14ac:dyDescent="0.35">
      <c r="A97" s="1" t="s">
        <v>425</v>
      </c>
      <c r="B97" s="1" t="s">
        <v>424</v>
      </c>
      <c r="C97" s="1">
        <v>0.80184928561900004</v>
      </c>
      <c r="D97" s="1">
        <v>0.85102081941499996</v>
      </c>
      <c r="E97" s="1" t="s">
        <v>23</v>
      </c>
      <c r="F97" s="1">
        <v>0.80184928561900004</v>
      </c>
      <c r="G97" s="1">
        <f>ABS(fisher_underlying_cor_CSD__2[[#This Row],[Rho1]])*SQRT(139-2)/SQRT(1-ABS(fisher_underlying_cor_CSD__2[[#This Row],[Rho1]])^2)</f>
        <v>15.707098890880305</v>
      </c>
      <c r="H97" s="1">
        <f>ABS(fisher_underlying_cor_CSD__2[[#This Row],[Rho2]])*SQRT(201-2)/SQRT(1-ABS(fisher_underlying_cor_CSD__2[[#This Row],[Rho2]])^2)</f>
        <v>22.86116091858009</v>
      </c>
      <c r="I97" s="1">
        <f xml:space="preserve"> _xlfn.T.DIST.2T(fisher_underlying_cor_CSD__2[[#This Row],[t1]],139-2)</f>
        <v>1.940405058626483E-32</v>
      </c>
      <c r="J97" s="1">
        <f xml:space="preserve"> _xlfn.T.DIST.2T(fisher_underlying_cor_CSD__2[[#This Row],[t2]],201-2)</f>
        <v>1.4276734644671036E-57</v>
      </c>
      <c r="K97" s="1">
        <f>fisher_underlying_cor_CSD__2[[#This Row],[p1]]*fisher_underlying_cor_CSD__2[[#This Row],[p2]]</f>
        <v>2.7702648125187643E-89</v>
      </c>
      <c r="L97" s="1">
        <v>96</v>
      </c>
      <c r="M97" s="1">
        <f>(fisher_underlying_cor_CSD__2[[#This Row],[Rank]]/9906756)*0.05</f>
        <v>4.8451783812985808E-7</v>
      </c>
      <c r="N97" s="1">
        <f>IF(fisher_underlying_cor_CSD__2[[#This Row],[p1p2]]&lt;fisher_underlying_cor_CSD__2[[#This Row],[Benjamini]],1,0)</f>
        <v>1</v>
      </c>
    </row>
    <row r="98" spans="1:14" x14ac:dyDescent="0.35">
      <c r="A98" s="1" t="s">
        <v>187</v>
      </c>
      <c r="B98" s="1" t="s">
        <v>137</v>
      </c>
      <c r="C98" s="1">
        <v>0.83812006776699999</v>
      </c>
      <c r="D98" s="1">
        <v>0.82801964530000005</v>
      </c>
      <c r="E98" s="1" t="s">
        <v>23</v>
      </c>
      <c r="F98" s="1">
        <v>0.82801964530000005</v>
      </c>
      <c r="G98" s="1">
        <f>ABS(fisher_underlying_cor_CSD__2[[#This Row],[Rho1]])*SQRT(139-2)/SQRT(1-ABS(fisher_underlying_cor_CSD__2[[#This Row],[Rho1]])^2)</f>
        <v>17.983866823287634</v>
      </c>
      <c r="H98" s="1">
        <f>ABS(fisher_underlying_cor_CSD__2[[#This Row],[Rho2]])*SQRT(201-2)/SQRT(1-ABS(fisher_underlying_cor_CSD__2[[#This Row],[Rho2]])^2)</f>
        <v>20.832305201736013</v>
      </c>
      <c r="I98" s="1">
        <f xml:space="preserve"> _xlfn.T.DIST.2T(fisher_underlying_cor_CSD__2[[#This Row],[t1]],139-2)</f>
        <v>7.0388109587121957E-38</v>
      </c>
      <c r="J98" s="1">
        <f xml:space="preserve"> _xlfn.T.DIST.2T(fisher_underlying_cor_CSD__2[[#This Row],[t2]],201-2)</f>
        <v>6.7636652798065286E-52</v>
      </c>
      <c r="K98" s="1">
        <f>fisher_underlying_cor_CSD__2[[#This Row],[p1]]*fisher_underlying_cor_CSD__2[[#This Row],[p2]]</f>
        <v>4.7608161292563381E-89</v>
      </c>
      <c r="L98" s="1">
        <v>97</v>
      </c>
      <c r="M98" s="1">
        <f>(fisher_underlying_cor_CSD__2[[#This Row],[Rank]]/9906756)*0.05</f>
        <v>4.8956489894371072E-7</v>
      </c>
      <c r="N98" s="1">
        <f>IF(fisher_underlying_cor_CSD__2[[#This Row],[p1p2]]&lt;fisher_underlying_cor_CSD__2[[#This Row],[Benjamini]],1,0)</f>
        <v>1</v>
      </c>
    </row>
    <row r="99" spans="1:14" x14ac:dyDescent="0.35">
      <c r="A99" s="1" t="s">
        <v>137</v>
      </c>
      <c r="B99" s="1" t="s">
        <v>187</v>
      </c>
      <c r="C99" s="1">
        <v>0.83812006776699999</v>
      </c>
      <c r="D99" s="1">
        <v>0.82801964530000005</v>
      </c>
      <c r="E99" s="1" t="s">
        <v>23</v>
      </c>
      <c r="F99" s="1">
        <v>0.82801964530000005</v>
      </c>
      <c r="G99" s="1">
        <f>ABS(fisher_underlying_cor_CSD__2[[#This Row],[Rho1]])*SQRT(139-2)/SQRT(1-ABS(fisher_underlying_cor_CSD__2[[#This Row],[Rho1]])^2)</f>
        <v>17.983866823287634</v>
      </c>
      <c r="H99" s="1">
        <f>ABS(fisher_underlying_cor_CSD__2[[#This Row],[Rho2]])*SQRT(201-2)/SQRT(1-ABS(fisher_underlying_cor_CSD__2[[#This Row],[Rho2]])^2)</f>
        <v>20.832305201736013</v>
      </c>
      <c r="I99" s="1">
        <f xml:space="preserve"> _xlfn.T.DIST.2T(fisher_underlying_cor_CSD__2[[#This Row],[t1]],139-2)</f>
        <v>7.0388109587121957E-38</v>
      </c>
      <c r="J99" s="1">
        <f xml:space="preserve"> _xlfn.T.DIST.2T(fisher_underlying_cor_CSD__2[[#This Row],[t2]],201-2)</f>
        <v>6.7636652798065286E-52</v>
      </c>
      <c r="K99" s="1">
        <f>fisher_underlying_cor_CSD__2[[#This Row],[p1]]*fisher_underlying_cor_CSD__2[[#This Row],[p2]]</f>
        <v>4.7608161292563381E-89</v>
      </c>
      <c r="L99" s="1">
        <v>98</v>
      </c>
      <c r="M99" s="1">
        <f>(fisher_underlying_cor_CSD__2[[#This Row],[Rank]]/9906756)*0.05</f>
        <v>4.9461195975756347E-7</v>
      </c>
      <c r="N99" s="1">
        <f>IF(fisher_underlying_cor_CSD__2[[#This Row],[p1p2]]&lt;fisher_underlying_cor_CSD__2[[#This Row],[Benjamini]],1,0)</f>
        <v>1</v>
      </c>
    </row>
    <row r="100" spans="1:14" x14ac:dyDescent="0.35">
      <c r="A100" s="1" t="s">
        <v>124</v>
      </c>
      <c r="B100" s="1" t="s">
        <v>127</v>
      </c>
      <c r="C100" s="1">
        <v>0.80253238019100004</v>
      </c>
      <c r="D100" s="1">
        <v>0.84975847954499995</v>
      </c>
      <c r="E100" s="1" t="s">
        <v>23</v>
      </c>
      <c r="F100" s="1">
        <v>0.80253238019100004</v>
      </c>
      <c r="G100" s="1">
        <f>ABS(fisher_underlying_cor_CSD__2[[#This Row],[Rho1]])*SQRT(139-2)/SQRT(1-ABS(fisher_underlying_cor_CSD__2[[#This Row],[Rho1]])^2)</f>
        <v>15.744662822777752</v>
      </c>
      <c r="H100" s="1">
        <f>ABS(fisher_underlying_cor_CSD__2[[#This Row],[Rho2]])*SQRT(201-2)/SQRT(1-ABS(fisher_underlying_cor_CSD__2[[#This Row],[Rho2]])^2)</f>
        <v>22.738904974133188</v>
      </c>
      <c r="I100" s="1">
        <f xml:space="preserve"> _xlfn.T.DIST.2T(fisher_underlying_cor_CSD__2[[#This Row],[t1]],139-2)</f>
        <v>1.5706294801093296E-32</v>
      </c>
      <c r="J100" s="1">
        <f xml:space="preserve"> _xlfn.T.DIST.2T(fisher_underlying_cor_CSD__2[[#This Row],[t2]],201-2)</f>
        <v>3.0930855718379379E-57</v>
      </c>
      <c r="K100" s="1">
        <f>fisher_underlying_cor_CSD__2[[#This Row],[p1]]*fisher_underlying_cor_CSD__2[[#This Row],[p2]]</f>
        <v>4.8580913836294891E-89</v>
      </c>
      <c r="L100" s="1">
        <v>99</v>
      </c>
      <c r="M100" s="1">
        <f>(fisher_underlying_cor_CSD__2[[#This Row],[Rank]]/9906756)*0.05</f>
        <v>4.9965902057141611E-7</v>
      </c>
      <c r="N100" s="1">
        <f>IF(fisher_underlying_cor_CSD__2[[#This Row],[p1p2]]&lt;fisher_underlying_cor_CSD__2[[#This Row],[Benjamini]],1,0)</f>
        <v>1</v>
      </c>
    </row>
    <row r="101" spans="1:14" x14ac:dyDescent="0.35">
      <c r="A101" s="1" t="s">
        <v>127</v>
      </c>
      <c r="B101" s="1" t="s">
        <v>124</v>
      </c>
      <c r="C101" s="1">
        <v>0.80253238019100004</v>
      </c>
      <c r="D101" s="1">
        <v>0.84975847954499995</v>
      </c>
      <c r="E101" s="1" t="s">
        <v>23</v>
      </c>
      <c r="F101" s="1">
        <v>0.80253238019100004</v>
      </c>
      <c r="G101" s="1">
        <f>ABS(fisher_underlying_cor_CSD__2[[#This Row],[Rho1]])*SQRT(139-2)/SQRT(1-ABS(fisher_underlying_cor_CSD__2[[#This Row],[Rho1]])^2)</f>
        <v>15.744662822777752</v>
      </c>
      <c r="H101" s="1">
        <f>ABS(fisher_underlying_cor_CSD__2[[#This Row],[Rho2]])*SQRT(201-2)/SQRT(1-ABS(fisher_underlying_cor_CSD__2[[#This Row],[Rho2]])^2)</f>
        <v>22.738904974133188</v>
      </c>
      <c r="I101" s="1">
        <f xml:space="preserve"> _xlfn.T.DIST.2T(fisher_underlying_cor_CSD__2[[#This Row],[t1]],139-2)</f>
        <v>1.5706294801093296E-32</v>
      </c>
      <c r="J101" s="1">
        <f xml:space="preserve"> _xlfn.T.DIST.2T(fisher_underlying_cor_CSD__2[[#This Row],[t2]],201-2)</f>
        <v>3.0930855718379379E-57</v>
      </c>
      <c r="K101" s="1">
        <f>fisher_underlying_cor_CSD__2[[#This Row],[p1]]*fisher_underlying_cor_CSD__2[[#This Row],[p2]]</f>
        <v>4.8580913836294891E-89</v>
      </c>
      <c r="L101" s="1">
        <v>100</v>
      </c>
      <c r="M101" s="1">
        <f>(fisher_underlying_cor_CSD__2[[#This Row],[Rank]]/9906756)*0.05</f>
        <v>5.0470608138526886E-7</v>
      </c>
      <c r="N101" s="1">
        <f>IF(fisher_underlying_cor_CSD__2[[#This Row],[p1p2]]&lt;fisher_underlying_cor_CSD__2[[#This Row],[Benjamini]],1,0)</f>
        <v>1</v>
      </c>
    </row>
    <row r="102" spans="1:14" x14ac:dyDescent="0.35">
      <c r="A102" s="1" t="s">
        <v>49</v>
      </c>
      <c r="B102" s="1" t="s">
        <v>61</v>
      </c>
      <c r="C102" s="1">
        <v>0.78033265604000002</v>
      </c>
      <c r="D102" s="1">
        <v>0.85928994633800004</v>
      </c>
      <c r="E102" s="1" t="s">
        <v>23</v>
      </c>
      <c r="F102" s="1">
        <v>0.78033265604000002</v>
      </c>
      <c r="G102" s="1">
        <f>ABS(fisher_underlying_cor_CSD__2[[#This Row],[Rho1]])*SQRT(139-2)/SQRT(1-ABS(fisher_underlying_cor_CSD__2[[#This Row],[Rho1]])^2)</f>
        <v>14.605174060050077</v>
      </c>
      <c r="H102" s="1">
        <f>ABS(fisher_underlying_cor_CSD__2[[#This Row],[Rho2]])*SQRT(201-2)/SQRT(1-ABS(fisher_underlying_cor_CSD__2[[#This Row],[Rho2]])^2)</f>
        <v>23.699006713293517</v>
      </c>
      <c r="I102" s="1">
        <f xml:space="preserve"> _xlfn.T.DIST.2T(fisher_underlying_cor_CSD__2[[#This Row],[t1]],139-2)</f>
        <v>1.0204438678126039E-29</v>
      </c>
      <c r="J102" s="1">
        <f xml:space="preserve"> _xlfn.T.DIST.2T(fisher_underlying_cor_CSD__2[[#This Row],[t2]],201-2)</f>
        <v>7.5067988536567218E-60</v>
      </c>
      <c r="K102" s="1">
        <f>fisher_underlying_cor_CSD__2[[#This Row],[p1]]*fisher_underlying_cor_CSD__2[[#This Row],[p2]]</f>
        <v>7.6602668571166861E-89</v>
      </c>
      <c r="L102" s="1">
        <v>101</v>
      </c>
      <c r="M102" s="1">
        <f>(fisher_underlying_cor_CSD__2[[#This Row],[Rank]]/9906756)*0.05</f>
        <v>5.097531421991215E-7</v>
      </c>
      <c r="N102" s="1">
        <f>IF(fisher_underlying_cor_CSD__2[[#This Row],[p1p2]]&lt;fisher_underlying_cor_CSD__2[[#This Row],[Benjamini]],1,0)</f>
        <v>1</v>
      </c>
    </row>
    <row r="103" spans="1:14" x14ac:dyDescent="0.35">
      <c r="A103" s="1" t="s">
        <v>61</v>
      </c>
      <c r="B103" s="1" t="s">
        <v>49</v>
      </c>
      <c r="C103" s="1">
        <v>0.78033265604000002</v>
      </c>
      <c r="D103" s="1">
        <v>0.85928994633800004</v>
      </c>
      <c r="E103" s="1" t="s">
        <v>23</v>
      </c>
      <c r="F103" s="1">
        <v>0.78033265604000002</v>
      </c>
      <c r="G103" s="1">
        <f>ABS(fisher_underlying_cor_CSD__2[[#This Row],[Rho1]])*SQRT(139-2)/SQRT(1-ABS(fisher_underlying_cor_CSD__2[[#This Row],[Rho1]])^2)</f>
        <v>14.605174060050077</v>
      </c>
      <c r="H103" s="1">
        <f>ABS(fisher_underlying_cor_CSD__2[[#This Row],[Rho2]])*SQRT(201-2)/SQRT(1-ABS(fisher_underlying_cor_CSD__2[[#This Row],[Rho2]])^2)</f>
        <v>23.699006713293517</v>
      </c>
      <c r="I103" s="1">
        <f xml:space="preserve"> _xlfn.T.DIST.2T(fisher_underlying_cor_CSD__2[[#This Row],[t1]],139-2)</f>
        <v>1.0204438678126039E-29</v>
      </c>
      <c r="J103" s="1">
        <f xml:space="preserve"> _xlfn.T.DIST.2T(fisher_underlying_cor_CSD__2[[#This Row],[t2]],201-2)</f>
        <v>7.5067988536567218E-60</v>
      </c>
      <c r="K103" s="1">
        <f>fisher_underlying_cor_CSD__2[[#This Row],[p1]]*fisher_underlying_cor_CSD__2[[#This Row],[p2]]</f>
        <v>7.6602668571166861E-89</v>
      </c>
      <c r="L103" s="1">
        <v>102</v>
      </c>
      <c r="M103" s="1">
        <f>(fisher_underlying_cor_CSD__2[[#This Row],[Rank]]/9906756)*0.05</f>
        <v>5.1480020301297414E-7</v>
      </c>
      <c r="N103" s="1">
        <f>IF(fisher_underlying_cor_CSD__2[[#This Row],[p1p2]]&lt;fisher_underlying_cor_CSD__2[[#This Row],[Benjamini]],1,0)</f>
        <v>1</v>
      </c>
    </row>
    <row r="104" spans="1:14" x14ac:dyDescent="0.35">
      <c r="A104" s="1" t="s">
        <v>119</v>
      </c>
      <c r="B104" s="1" t="s">
        <v>122</v>
      </c>
      <c r="C104" s="1">
        <v>0.89100563318000003</v>
      </c>
      <c r="D104" s="1">
        <v>0.76908665316799996</v>
      </c>
      <c r="E104" s="1" t="s">
        <v>23</v>
      </c>
      <c r="F104" s="1">
        <v>0.76908665316799996</v>
      </c>
      <c r="G104" s="1">
        <f>ABS(fisher_underlying_cor_CSD__2[[#This Row],[Rho1]])*SQRT(139-2)/SQRT(1-ABS(fisher_underlying_cor_CSD__2[[#This Row],[Rho1]])^2)</f>
        <v>22.971655553638914</v>
      </c>
      <c r="H104" s="1">
        <f>ABS(fisher_underlying_cor_CSD__2[[#This Row],[Rho2]])*SQRT(201-2)/SQRT(1-ABS(fisher_underlying_cor_CSD__2[[#This Row],[Rho2]])^2)</f>
        <v>16.974724791333134</v>
      </c>
      <c r="I104" s="1">
        <f xml:space="preserve"> _xlfn.T.DIST.2T(fisher_underlying_cor_CSD__2[[#This Row],[t1]],139-2)</f>
        <v>7.9019690021044088E-49</v>
      </c>
      <c r="J104" s="1">
        <f xml:space="preserve"> _xlfn.T.DIST.2T(fisher_underlying_cor_CSD__2[[#This Row],[t2]],201-2)</f>
        <v>1.5091347088044895E-40</v>
      </c>
      <c r="K104" s="1">
        <f>fisher_underlying_cor_CSD__2[[#This Row],[p1]]*fisher_underlying_cor_CSD__2[[#This Row],[p2]]</f>
        <v>1.192513568897294E-88</v>
      </c>
      <c r="L104" s="1">
        <v>103</v>
      </c>
      <c r="M104" s="1">
        <f>(fisher_underlying_cor_CSD__2[[#This Row],[Rank]]/9906756)*0.05</f>
        <v>5.1984726382682688E-7</v>
      </c>
      <c r="N104" s="1">
        <f>IF(fisher_underlying_cor_CSD__2[[#This Row],[p1p2]]&lt;fisher_underlying_cor_CSD__2[[#This Row],[Benjamini]],1,0)</f>
        <v>1</v>
      </c>
    </row>
    <row r="105" spans="1:14" x14ac:dyDescent="0.35">
      <c r="A105" s="1" t="s">
        <v>122</v>
      </c>
      <c r="B105" s="1" t="s">
        <v>119</v>
      </c>
      <c r="C105" s="1">
        <v>0.89100563318000003</v>
      </c>
      <c r="D105" s="1">
        <v>0.76908665316799996</v>
      </c>
      <c r="E105" s="1" t="s">
        <v>23</v>
      </c>
      <c r="F105" s="1">
        <v>0.76908665316799996</v>
      </c>
      <c r="G105" s="1">
        <f>ABS(fisher_underlying_cor_CSD__2[[#This Row],[Rho1]])*SQRT(139-2)/SQRT(1-ABS(fisher_underlying_cor_CSD__2[[#This Row],[Rho1]])^2)</f>
        <v>22.971655553638914</v>
      </c>
      <c r="H105" s="1">
        <f>ABS(fisher_underlying_cor_CSD__2[[#This Row],[Rho2]])*SQRT(201-2)/SQRT(1-ABS(fisher_underlying_cor_CSD__2[[#This Row],[Rho2]])^2)</f>
        <v>16.974724791333134</v>
      </c>
      <c r="I105" s="1">
        <f xml:space="preserve"> _xlfn.T.DIST.2T(fisher_underlying_cor_CSD__2[[#This Row],[t1]],139-2)</f>
        <v>7.9019690021044088E-49</v>
      </c>
      <c r="J105" s="1">
        <f xml:space="preserve"> _xlfn.T.DIST.2T(fisher_underlying_cor_CSD__2[[#This Row],[t2]],201-2)</f>
        <v>1.5091347088044895E-40</v>
      </c>
      <c r="K105" s="1">
        <f>fisher_underlying_cor_CSD__2[[#This Row],[p1]]*fisher_underlying_cor_CSD__2[[#This Row],[p2]]</f>
        <v>1.192513568897294E-88</v>
      </c>
      <c r="L105" s="1">
        <v>104</v>
      </c>
      <c r="M105" s="1">
        <f>(fisher_underlying_cor_CSD__2[[#This Row],[Rank]]/9906756)*0.05</f>
        <v>5.2489432464067952E-7</v>
      </c>
      <c r="N105" s="1">
        <f>IF(fisher_underlying_cor_CSD__2[[#This Row],[p1p2]]&lt;fisher_underlying_cor_CSD__2[[#This Row],[Benjamini]],1,0)</f>
        <v>1</v>
      </c>
    </row>
    <row r="106" spans="1:14" x14ac:dyDescent="0.35">
      <c r="A106" s="1" t="s">
        <v>22</v>
      </c>
      <c r="B106" s="1" t="s">
        <v>24</v>
      </c>
      <c r="C106" s="1">
        <v>0.86859338305400002</v>
      </c>
      <c r="D106" s="1">
        <v>0.79671715571299995</v>
      </c>
      <c r="E106" s="1" t="s">
        <v>23</v>
      </c>
      <c r="F106" s="1">
        <v>0.79671715571299995</v>
      </c>
      <c r="G106" s="1">
        <f>ABS(fisher_underlying_cor_CSD__2[[#This Row],[Rho1]])*SQRT(139-2)/SQRT(1-ABS(fisher_underlying_cor_CSD__2[[#This Row],[Rho1]])^2)</f>
        <v>20.51685454760316</v>
      </c>
      <c r="H106" s="1">
        <f>ABS(fisher_underlying_cor_CSD__2[[#This Row],[Rho2]])*SQRT(201-2)/SQRT(1-ABS(fisher_underlying_cor_CSD__2[[#This Row],[Rho2]])^2)</f>
        <v>18.596896991133946</v>
      </c>
      <c r="I106" s="1">
        <f xml:space="preserve"> _xlfn.T.DIST.2T(fisher_underlying_cor_CSD__2[[#This Row],[t1]],139-2)</f>
        <v>1.3091954589840435E-43</v>
      </c>
      <c r="J106" s="1">
        <f xml:space="preserve"> _xlfn.T.DIST.2T(fisher_underlying_cor_CSD__2[[#This Row],[t2]],201-2)</f>
        <v>2.1192553239512235E-45</v>
      </c>
      <c r="K106" s="1">
        <f>fisher_underlying_cor_CSD__2[[#This Row],[p1]]*fisher_underlying_cor_CSD__2[[#This Row],[p2]]</f>
        <v>2.7745194465446997E-88</v>
      </c>
      <c r="L106" s="1">
        <v>105</v>
      </c>
      <c r="M106" s="1">
        <f>(fisher_underlying_cor_CSD__2[[#This Row],[Rank]]/9906756)*0.05</f>
        <v>5.2994138545453227E-7</v>
      </c>
      <c r="N106" s="1">
        <f>IF(fisher_underlying_cor_CSD__2[[#This Row],[p1p2]]&lt;fisher_underlying_cor_CSD__2[[#This Row],[Benjamini]],1,0)</f>
        <v>1</v>
      </c>
    </row>
    <row r="107" spans="1:14" x14ac:dyDescent="0.35">
      <c r="A107" s="1" t="s">
        <v>24</v>
      </c>
      <c r="B107" s="1" t="s">
        <v>22</v>
      </c>
      <c r="C107" s="1">
        <v>0.86859338305400002</v>
      </c>
      <c r="D107" s="1">
        <v>0.79671715571299995</v>
      </c>
      <c r="E107" s="1" t="s">
        <v>23</v>
      </c>
      <c r="F107" s="1">
        <v>0.79671715571299995</v>
      </c>
      <c r="G107" s="1">
        <f>ABS(fisher_underlying_cor_CSD__2[[#This Row],[Rho1]])*SQRT(139-2)/SQRT(1-ABS(fisher_underlying_cor_CSD__2[[#This Row],[Rho1]])^2)</f>
        <v>20.51685454760316</v>
      </c>
      <c r="H107" s="1">
        <f>ABS(fisher_underlying_cor_CSD__2[[#This Row],[Rho2]])*SQRT(201-2)/SQRT(1-ABS(fisher_underlying_cor_CSD__2[[#This Row],[Rho2]])^2)</f>
        <v>18.596896991133946</v>
      </c>
      <c r="I107" s="1">
        <f xml:space="preserve"> _xlfn.T.DIST.2T(fisher_underlying_cor_CSD__2[[#This Row],[t1]],139-2)</f>
        <v>1.3091954589840435E-43</v>
      </c>
      <c r="J107" s="1">
        <f xml:space="preserve"> _xlfn.T.DIST.2T(fisher_underlying_cor_CSD__2[[#This Row],[t2]],201-2)</f>
        <v>2.1192553239512235E-45</v>
      </c>
      <c r="K107" s="1">
        <f>fisher_underlying_cor_CSD__2[[#This Row],[p1]]*fisher_underlying_cor_CSD__2[[#This Row],[p2]]</f>
        <v>2.7745194465446997E-88</v>
      </c>
      <c r="L107" s="1">
        <v>106</v>
      </c>
      <c r="M107" s="1">
        <f>(fisher_underlying_cor_CSD__2[[#This Row],[Rank]]/9906756)*0.05</f>
        <v>5.3498844626838501E-7</v>
      </c>
      <c r="N107" s="1">
        <f>IF(fisher_underlying_cor_CSD__2[[#This Row],[p1p2]]&lt;fisher_underlying_cor_CSD__2[[#This Row],[Benjamini]],1,0)</f>
        <v>1</v>
      </c>
    </row>
    <row r="108" spans="1:14" x14ac:dyDescent="0.35">
      <c r="A108" s="1" t="s">
        <v>59</v>
      </c>
      <c r="B108" s="1" t="s">
        <v>61</v>
      </c>
      <c r="C108" s="1">
        <v>0.825936816021</v>
      </c>
      <c r="D108" s="1">
        <v>0.83303390731000004</v>
      </c>
      <c r="E108" s="1" t="s">
        <v>23</v>
      </c>
      <c r="F108" s="1">
        <v>0.825936816021</v>
      </c>
      <c r="G108" s="1">
        <f>ABS(fisher_underlying_cor_CSD__2[[#This Row],[Rho1]])*SQRT(139-2)/SQRT(1-ABS(fisher_underlying_cor_CSD__2[[#This Row],[Rho1]])^2)</f>
        <v>17.14789337346793</v>
      </c>
      <c r="H108" s="1">
        <f>ABS(fisher_underlying_cor_CSD__2[[#This Row],[Rho2]])*SQRT(201-2)/SQRT(1-ABS(fisher_underlying_cor_CSD__2[[#This Row],[Rho2]])^2)</f>
        <v>21.241727145766582</v>
      </c>
      <c r="I108" s="1">
        <f xml:space="preserve"> _xlfn.T.DIST.2T(fisher_underlying_cor_CSD__2[[#This Row],[t1]],139-2)</f>
        <v>6.5252081917927276E-36</v>
      </c>
      <c r="J108" s="1">
        <f xml:space="preserve"> _xlfn.T.DIST.2T(fisher_underlying_cor_CSD__2[[#This Row],[t2]],201-2)</f>
        <v>4.6487511396092801E-53</v>
      </c>
      <c r="K108" s="1">
        <f>fisher_underlying_cor_CSD__2[[#This Row],[p1]]*fisher_underlying_cor_CSD__2[[#This Row],[p2]]</f>
        <v>3.0334069017784254E-88</v>
      </c>
      <c r="L108" s="1">
        <v>107</v>
      </c>
      <c r="M108" s="1">
        <f>(fisher_underlying_cor_CSD__2[[#This Row],[Rank]]/9906756)*0.05</f>
        <v>5.4003550708223765E-7</v>
      </c>
      <c r="N108" s="1">
        <f>IF(fisher_underlying_cor_CSD__2[[#This Row],[p1p2]]&lt;fisher_underlying_cor_CSD__2[[#This Row],[Benjamini]],1,0)</f>
        <v>1</v>
      </c>
    </row>
    <row r="109" spans="1:14" x14ac:dyDescent="0.35">
      <c r="A109" s="1" t="s">
        <v>61</v>
      </c>
      <c r="B109" s="1" t="s">
        <v>59</v>
      </c>
      <c r="C109" s="1">
        <v>0.825936816021</v>
      </c>
      <c r="D109" s="1">
        <v>0.83303390731000004</v>
      </c>
      <c r="E109" s="1" t="s">
        <v>23</v>
      </c>
      <c r="F109" s="1">
        <v>0.825936816021</v>
      </c>
      <c r="G109" s="1">
        <f>ABS(fisher_underlying_cor_CSD__2[[#This Row],[Rho1]])*SQRT(139-2)/SQRT(1-ABS(fisher_underlying_cor_CSD__2[[#This Row],[Rho1]])^2)</f>
        <v>17.14789337346793</v>
      </c>
      <c r="H109" s="1">
        <f>ABS(fisher_underlying_cor_CSD__2[[#This Row],[Rho2]])*SQRT(201-2)/SQRT(1-ABS(fisher_underlying_cor_CSD__2[[#This Row],[Rho2]])^2)</f>
        <v>21.241727145766582</v>
      </c>
      <c r="I109" s="1">
        <f xml:space="preserve"> _xlfn.T.DIST.2T(fisher_underlying_cor_CSD__2[[#This Row],[t1]],139-2)</f>
        <v>6.5252081917927276E-36</v>
      </c>
      <c r="J109" s="1">
        <f xml:space="preserve"> _xlfn.T.DIST.2T(fisher_underlying_cor_CSD__2[[#This Row],[t2]],201-2)</f>
        <v>4.6487511396092801E-53</v>
      </c>
      <c r="K109" s="1">
        <f>fisher_underlying_cor_CSD__2[[#This Row],[p1]]*fisher_underlying_cor_CSD__2[[#This Row],[p2]]</f>
        <v>3.0334069017784254E-88</v>
      </c>
      <c r="L109" s="1">
        <v>108</v>
      </c>
      <c r="M109" s="1">
        <f>(fisher_underlying_cor_CSD__2[[#This Row],[Rank]]/9906756)*0.05</f>
        <v>5.4508256789609029E-7</v>
      </c>
      <c r="N109" s="1">
        <f>IF(fisher_underlying_cor_CSD__2[[#This Row],[p1p2]]&lt;fisher_underlying_cor_CSD__2[[#This Row],[Benjamini]],1,0)</f>
        <v>1</v>
      </c>
    </row>
    <row r="110" spans="1:14" x14ac:dyDescent="0.35">
      <c r="A110" s="1" t="s">
        <v>62</v>
      </c>
      <c r="B110" s="1" t="s">
        <v>47</v>
      </c>
      <c r="C110" s="1">
        <v>0.80929829545099996</v>
      </c>
      <c r="D110" s="1">
        <v>0.84226739483000002</v>
      </c>
      <c r="E110" s="1" t="s">
        <v>23</v>
      </c>
      <c r="F110" s="1">
        <v>0.80929829545099996</v>
      </c>
      <c r="G110" s="1">
        <f>ABS(fisher_underlying_cor_CSD__2[[#This Row],[Rho1]])*SQRT(139-2)/SQRT(1-ABS(fisher_underlying_cor_CSD__2[[#This Row],[Rho1]])^2)</f>
        <v>16.126366837867838</v>
      </c>
      <c r="H110" s="1">
        <f>ABS(fisher_underlying_cor_CSD__2[[#This Row],[Rho2]])*SQRT(201-2)/SQRT(1-ABS(fisher_underlying_cor_CSD__2[[#This Row],[Rho2]])^2)</f>
        <v>22.041414210562852</v>
      </c>
      <c r="I110" s="1">
        <f xml:space="preserve"> _xlfn.T.DIST.2T(fisher_underlying_cor_CSD__2[[#This Row],[t1]],139-2)</f>
        <v>1.8483451070184516E-33</v>
      </c>
      <c r="J110" s="1">
        <f xml:space="preserve"> _xlfn.T.DIST.2T(fisher_underlying_cor_CSD__2[[#This Row],[t2]],201-2)</f>
        <v>2.6388485339274901E-55</v>
      </c>
      <c r="K110" s="1">
        <f>fisher_underlying_cor_CSD__2[[#This Row],[p1]]*fisher_underlying_cor_CSD__2[[#This Row],[p2]]</f>
        <v>4.8775027758476911E-88</v>
      </c>
      <c r="L110" s="1">
        <v>109</v>
      </c>
      <c r="M110" s="1">
        <f>(fisher_underlying_cor_CSD__2[[#This Row],[Rank]]/9906756)*0.05</f>
        <v>5.5012962870994304E-7</v>
      </c>
      <c r="N110" s="1">
        <f>IF(fisher_underlying_cor_CSD__2[[#This Row],[p1p2]]&lt;fisher_underlying_cor_CSD__2[[#This Row],[Benjamini]],1,0)</f>
        <v>1</v>
      </c>
    </row>
    <row r="111" spans="1:14" x14ac:dyDescent="0.35">
      <c r="A111" s="1" t="s">
        <v>47</v>
      </c>
      <c r="B111" s="1" t="s">
        <v>62</v>
      </c>
      <c r="C111" s="1">
        <v>0.80929829545099996</v>
      </c>
      <c r="D111" s="1">
        <v>0.84226739483000002</v>
      </c>
      <c r="E111" s="1" t="s">
        <v>23</v>
      </c>
      <c r="F111" s="1">
        <v>0.80929829545099996</v>
      </c>
      <c r="G111" s="1">
        <f>ABS(fisher_underlying_cor_CSD__2[[#This Row],[Rho1]])*SQRT(139-2)/SQRT(1-ABS(fisher_underlying_cor_CSD__2[[#This Row],[Rho1]])^2)</f>
        <v>16.126366837867838</v>
      </c>
      <c r="H111" s="1">
        <f>ABS(fisher_underlying_cor_CSD__2[[#This Row],[Rho2]])*SQRT(201-2)/SQRT(1-ABS(fisher_underlying_cor_CSD__2[[#This Row],[Rho2]])^2)</f>
        <v>22.041414210562852</v>
      </c>
      <c r="I111" s="1">
        <f xml:space="preserve"> _xlfn.T.DIST.2T(fisher_underlying_cor_CSD__2[[#This Row],[t1]],139-2)</f>
        <v>1.8483451070184516E-33</v>
      </c>
      <c r="J111" s="1">
        <f xml:space="preserve"> _xlfn.T.DIST.2T(fisher_underlying_cor_CSD__2[[#This Row],[t2]],201-2)</f>
        <v>2.6388485339274901E-55</v>
      </c>
      <c r="K111" s="1">
        <f>fisher_underlying_cor_CSD__2[[#This Row],[p1]]*fisher_underlying_cor_CSD__2[[#This Row],[p2]]</f>
        <v>4.8775027758476911E-88</v>
      </c>
      <c r="L111" s="1">
        <v>110</v>
      </c>
      <c r="M111" s="1">
        <f>(fisher_underlying_cor_CSD__2[[#This Row],[Rank]]/9906756)*0.05</f>
        <v>5.5517668952379568E-7</v>
      </c>
      <c r="N111" s="1">
        <f>IF(fisher_underlying_cor_CSD__2[[#This Row],[p1p2]]&lt;fisher_underlying_cor_CSD__2[[#This Row],[Benjamini]],1,0)</f>
        <v>1</v>
      </c>
    </row>
    <row r="112" spans="1:14" x14ac:dyDescent="0.35">
      <c r="A112" s="1" t="s">
        <v>323</v>
      </c>
      <c r="B112" s="1" t="s">
        <v>324</v>
      </c>
      <c r="C112" s="1">
        <v>0.82886281192199995</v>
      </c>
      <c r="D112" s="1">
        <v>0.82996749166600003</v>
      </c>
      <c r="E112" s="1" t="s">
        <v>23</v>
      </c>
      <c r="F112" s="1">
        <v>0.82886281192199995</v>
      </c>
      <c r="G112" s="1">
        <f>ABS(fisher_underlying_cor_CSD__2[[#This Row],[Rho1]])*SQRT(139-2)/SQRT(1-ABS(fisher_underlying_cor_CSD__2[[#This Row],[Rho1]])^2)</f>
        <v>17.341241161987732</v>
      </c>
      <c r="H112" s="1">
        <f>ABS(fisher_underlying_cor_CSD__2[[#This Row],[Rho2]])*SQRT(201-2)/SQRT(1-ABS(fisher_underlying_cor_CSD__2[[#This Row],[Rho2]])^2)</f>
        <v>20.989396524637797</v>
      </c>
      <c r="I112" s="1">
        <f xml:space="preserve"> _xlfn.T.DIST.2T(fisher_underlying_cor_CSD__2[[#This Row],[t1]],139-2)</f>
        <v>2.2719077234292568E-36</v>
      </c>
      <c r="J112" s="1">
        <f xml:space="preserve"> _xlfn.T.DIST.2T(fisher_underlying_cor_CSD__2[[#This Row],[t2]],201-2)</f>
        <v>2.4153618390382953E-52</v>
      </c>
      <c r="K112" s="1">
        <f>fisher_underlying_cor_CSD__2[[#This Row],[p1]]*fisher_underlying_cor_CSD__2[[#This Row],[p2]]</f>
        <v>5.4874792169873964E-88</v>
      </c>
      <c r="L112" s="1">
        <v>111</v>
      </c>
      <c r="M112" s="1">
        <f>(fisher_underlying_cor_CSD__2[[#This Row],[Rank]]/9906756)*0.05</f>
        <v>5.6022375033764842E-7</v>
      </c>
      <c r="N112" s="1">
        <f>IF(fisher_underlying_cor_CSD__2[[#This Row],[p1p2]]&lt;fisher_underlying_cor_CSD__2[[#This Row],[Benjamini]],1,0)</f>
        <v>1</v>
      </c>
    </row>
    <row r="113" spans="1:14" x14ac:dyDescent="0.35">
      <c r="A113" s="1" t="s">
        <v>324</v>
      </c>
      <c r="B113" s="1" t="s">
        <v>323</v>
      </c>
      <c r="C113" s="1">
        <v>0.82886281192199995</v>
      </c>
      <c r="D113" s="1">
        <v>0.82996749166600003</v>
      </c>
      <c r="E113" s="1" t="s">
        <v>23</v>
      </c>
      <c r="F113" s="1">
        <v>0.82886281192199995</v>
      </c>
      <c r="G113" s="1">
        <f>ABS(fisher_underlying_cor_CSD__2[[#This Row],[Rho1]])*SQRT(139-2)/SQRT(1-ABS(fisher_underlying_cor_CSD__2[[#This Row],[Rho1]])^2)</f>
        <v>17.341241161987732</v>
      </c>
      <c r="H113" s="1">
        <f>ABS(fisher_underlying_cor_CSD__2[[#This Row],[Rho2]])*SQRT(201-2)/SQRT(1-ABS(fisher_underlying_cor_CSD__2[[#This Row],[Rho2]])^2)</f>
        <v>20.989396524637797</v>
      </c>
      <c r="I113" s="1">
        <f xml:space="preserve"> _xlfn.T.DIST.2T(fisher_underlying_cor_CSD__2[[#This Row],[t1]],139-2)</f>
        <v>2.2719077234292568E-36</v>
      </c>
      <c r="J113" s="1">
        <f xml:space="preserve"> _xlfn.T.DIST.2T(fisher_underlying_cor_CSD__2[[#This Row],[t2]],201-2)</f>
        <v>2.4153618390382953E-52</v>
      </c>
      <c r="K113" s="1">
        <f>fisher_underlying_cor_CSD__2[[#This Row],[p1]]*fisher_underlying_cor_CSD__2[[#This Row],[p2]]</f>
        <v>5.4874792169873964E-88</v>
      </c>
      <c r="L113" s="1">
        <v>112</v>
      </c>
      <c r="M113" s="1">
        <f>(fisher_underlying_cor_CSD__2[[#This Row],[Rank]]/9906756)*0.05</f>
        <v>5.6527081115150106E-7</v>
      </c>
      <c r="N113" s="1">
        <f>IF(fisher_underlying_cor_CSD__2[[#This Row],[p1p2]]&lt;fisher_underlying_cor_CSD__2[[#This Row],[Benjamini]],1,0)</f>
        <v>1</v>
      </c>
    </row>
    <row r="114" spans="1:14" x14ac:dyDescent="0.35">
      <c r="A114" s="1" t="s">
        <v>59</v>
      </c>
      <c r="B114" s="1" t="s">
        <v>60</v>
      </c>
      <c r="C114" s="1">
        <v>0.83036328730300002</v>
      </c>
      <c r="D114" s="1">
        <v>0.82858659900800002</v>
      </c>
      <c r="E114" s="1" t="s">
        <v>23</v>
      </c>
      <c r="F114" s="1">
        <v>0.82858659900800002</v>
      </c>
      <c r="G114" s="1">
        <f>ABS(fisher_underlying_cor_CSD__2[[#This Row],[Rho1]])*SQRT(139-2)/SQRT(1-ABS(fisher_underlying_cor_CSD__2[[#This Row],[Rho1]])^2)</f>
        <v>17.442143332651572</v>
      </c>
      <c r="H114" s="1">
        <f>ABS(fisher_underlying_cor_CSD__2[[#This Row],[Rho2]])*SQRT(201-2)/SQRT(1-ABS(fisher_underlying_cor_CSD__2[[#This Row],[Rho2]])^2)</f>
        <v>20.877778756260334</v>
      </c>
      <c r="I114" s="1">
        <f xml:space="preserve"> _xlfn.T.DIST.2T(fisher_underlying_cor_CSD__2[[#This Row],[t1]],139-2)</f>
        <v>1.3123133847572182E-36</v>
      </c>
      <c r="J114" s="1">
        <f xml:space="preserve"> _xlfn.T.DIST.2T(fisher_underlying_cor_CSD__2[[#This Row],[t2]],201-2)</f>
        <v>5.0187937493609839E-52</v>
      </c>
      <c r="K114" s="1">
        <f>fisher_underlying_cor_CSD__2[[#This Row],[p1]]*fisher_underlying_cor_CSD__2[[#This Row],[p2]]</f>
        <v>6.5862302126222831E-88</v>
      </c>
      <c r="L114" s="1">
        <v>113</v>
      </c>
      <c r="M114" s="1">
        <f>(fisher_underlying_cor_CSD__2[[#This Row],[Rank]]/9906756)*0.05</f>
        <v>5.703178719653537E-7</v>
      </c>
      <c r="N114" s="1">
        <f>IF(fisher_underlying_cor_CSD__2[[#This Row],[p1p2]]&lt;fisher_underlying_cor_CSD__2[[#This Row],[Benjamini]],1,0)</f>
        <v>1</v>
      </c>
    </row>
    <row r="115" spans="1:14" x14ac:dyDescent="0.35">
      <c r="A115" s="1" t="s">
        <v>60</v>
      </c>
      <c r="B115" s="1" t="s">
        <v>59</v>
      </c>
      <c r="C115" s="1">
        <v>0.83036328730300002</v>
      </c>
      <c r="D115" s="1">
        <v>0.82858659900800002</v>
      </c>
      <c r="E115" s="1" t="s">
        <v>23</v>
      </c>
      <c r="F115" s="1">
        <v>0.82858659900800002</v>
      </c>
      <c r="G115" s="1">
        <f>ABS(fisher_underlying_cor_CSD__2[[#This Row],[Rho1]])*SQRT(139-2)/SQRT(1-ABS(fisher_underlying_cor_CSD__2[[#This Row],[Rho1]])^2)</f>
        <v>17.442143332651572</v>
      </c>
      <c r="H115" s="1">
        <f>ABS(fisher_underlying_cor_CSD__2[[#This Row],[Rho2]])*SQRT(201-2)/SQRT(1-ABS(fisher_underlying_cor_CSD__2[[#This Row],[Rho2]])^2)</f>
        <v>20.877778756260334</v>
      </c>
      <c r="I115" s="1">
        <f xml:space="preserve"> _xlfn.T.DIST.2T(fisher_underlying_cor_CSD__2[[#This Row],[t1]],139-2)</f>
        <v>1.3123133847572182E-36</v>
      </c>
      <c r="J115" s="1">
        <f xml:space="preserve"> _xlfn.T.DIST.2T(fisher_underlying_cor_CSD__2[[#This Row],[t2]],201-2)</f>
        <v>5.0187937493609839E-52</v>
      </c>
      <c r="K115" s="1">
        <f>fisher_underlying_cor_CSD__2[[#This Row],[p1]]*fisher_underlying_cor_CSD__2[[#This Row],[p2]]</f>
        <v>6.5862302126222831E-88</v>
      </c>
      <c r="L115" s="1">
        <v>114</v>
      </c>
      <c r="M115" s="1">
        <f>(fisher_underlying_cor_CSD__2[[#This Row],[Rank]]/9906756)*0.05</f>
        <v>5.7536493277920645E-7</v>
      </c>
      <c r="N115" s="1">
        <f>IF(fisher_underlying_cor_CSD__2[[#This Row],[p1p2]]&lt;fisher_underlying_cor_CSD__2[[#This Row],[Benjamini]],1,0)</f>
        <v>1</v>
      </c>
    </row>
    <row r="116" spans="1:14" x14ac:dyDescent="0.35">
      <c r="A116" s="1" t="s">
        <v>44</v>
      </c>
      <c r="B116" s="1" t="s">
        <v>47</v>
      </c>
      <c r="C116" s="1">
        <v>0.79853948090500004</v>
      </c>
      <c r="D116" s="1">
        <v>0.84649506696999999</v>
      </c>
      <c r="E116" s="1" t="s">
        <v>23</v>
      </c>
      <c r="F116" s="1">
        <v>0.79853948090500004</v>
      </c>
      <c r="G116" s="1">
        <f>ABS(fisher_underlying_cor_CSD__2[[#This Row],[Rho1]])*SQRT(139-2)/SQRT(1-ABS(fisher_underlying_cor_CSD__2[[#This Row],[Rho1]])^2)</f>
        <v>15.527506314003375</v>
      </c>
      <c r="H116" s="1">
        <f>ABS(fisher_underlying_cor_CSD__2[[#This Row],[Rho2]])*SQRT(201-2)/SQRT(1-ABS(fisher_underlying_cor_CSD__2[[#This Row],[Rho2]])^2)</f>
        <v>22.42930030039545</v>
      </c>
      <c r="I116" s="1">
        <f xml:space="preserve"> _xlfn.T.DIST.2T(fisher_underlying_cor_CSD__2[[#This Row],[t1]],139-2)</f>
        <v>5.3427252218735483E-32</v>
      </c>
      <c r="J116" s="1">
        <f xml:space="preserve"> _xlfn.T.DIST.2T(fisher_underlying_cor_CSD__2[[#This Row],[t2]],201-2)</f>
        <v>2.2095635820859465E-56</v>
      </c>
      <c r="K116" s="1">
        <f>fisher_underlying_cor_CSD__2[[#This Row],[p1]]*fisher_underlying_cor_CSD__2[[#This Row],[p2]]</f>
        <v>1.1805091079343851E-87</v>
      </c>
      <c r="L116" s="1">
        <v>115</v>
      </c>
      <c r="M116" s="1">
        <f>(fisher_underlying_cor_CSD__2[[#This Row],[Rank]]/9906756)*0.05</f>
        <v>5.8041199359305919E-7</v>
      </c>
      <c r="N116" s="1">
        <f>IF(fisher_underlying_cor_CSD__2[[#This Row],[p1p2]]&lt;fisher_underlying_cor_CSD__2[[#This Row],[Benjamini]],1,0)</f>
        <v>1</v>
      </c>
    </row>
    <row r="117" spans="1:14" x14ac:dyDescent="0.35">
      <c r="A117" s="1" t="s">
        <v>47</v>
      </c>
      <c r="B117" s="1" t="s">
        <v>44</v>
      </c>
      <c r="C117" s="1">
        <v>0.79853948090500004</v>
      </c>
      <c r="D117" s="1">
        <v>0.84649506696999999</v>
      </c>
      <c r="E117" s="1" t="s">
        <v>23</v>
      </c>
      <c r="F117" s="1">
        <v>0.79853948090500004</v>
      </c>
      <c r="G117" s="1">
        <f>ABS(fisher_underlying_cor_CSD__2[[#This Row],[Rho1]])*SQRT(139-2)/SQRT(1-ABS(fisher_underlying_cor_CSD__2[[#This Row],[Rho1]])^2)</f>
        <v>15.527506314003375</v>
      </c>
      <c r="H117" s="1">
        <f>ABS(fisher_underlying_cor_CSD__2[[#This Row],[Rho2]])*SQRT(201-2)/SQRT(1-ABS(fisher_underlying_cor_CSD__2[[#This Row],[Rho2]])^2)</f>
        <v>22.42930030039545</v>
      </c>
      <c r="I117" s="1">
        <f xml:space="preserve"> _xlfn.T.DIST.2T(fisher_underlying_cor_CSD__2[[#This Row],[t1]],139-2)</f>
        <v>5.3427252218735483E-32</v>
      </c>
      <c r="J117" s="1">
        <f xml:space="preserve"> _xlfn.T.DIST.2T(fisher_underlying_cor_CSD__2[[#This Row],[t2]],201-2)</f>
        <v>2.2095635820859465E-56</v>
      </c>
      <c r="K117" s="1">
        <f>fisher_underlying_cor_CSD__2[[#This Row],[p1]]*fisher_underlying_cor_CSD__2[[#This Row],[p2]]</f>
        <v>1.1805091079343851E-87</v>
      </c>
      <c r="L117" s="1">
        <v>116</v>
      </c>
      <c r="M117" s="1">
        <f>(fisher_underlying_cor_CSD__2[[#This Row],[Rank]]/9906756)*0.05</f>
        <v>5.8545905440691183E-7</v>
      </c>
      <c r="N117" s="1">
        <f>IF(fisher_underlying_cor_CSD__2[[#This Row],[p1p2]]&lt;fisher_underlying_cor_CSD__2[[#This Row],[Benjamini]],1,0)</f>
        <v>1</v>
      </c>
    </row>
    <row r="118" spans="1:14" x14ac:dyDescent="0.35">
      <c r="A118" s="1" t="s">
        <v>22</v>
      </c>
      <c r="B118" s="1" t="s">
        <v>25</v>
      </c>
      <c r="C118" s="1">
        <v>0.856308292965</v>
      </c>
      <c r="D118" s="1">
        <v>0.80525364376099995</v>
      </c>
      <c r="E118" s="1" t="s">
        <v>23</v>
      </c>
      <c r="F118" s="1">
        <v>0.80525364376099995</v>
      </c>
      <c r="G118" s="1">
        <f>ABS(fisher_underlying_cor_CSD__2[[#This Row],[Rho1]])*SQRT(139-2)/SQRT(1-ABS(fisher_underlying_cor_CSD__2[[#This Row],[Rho1]])^2)</f>
        <v>19.406603332796642</v>
      </c>
      <c r="H118" s="1">
        <f>ABS(fisher_underlying_cor_CSD__2[[#This Row],[Rho2]])*SQRT(201-2)/SQRT(1-ABS(fisher_underlying_cor_CSD__2[[#This Row],[Rho2]])^2)</f>
        <v>19.15823302810556</v>
      </c>
      <c r="I118" s="1">
        <f xml:space="preserve"> _xlfn.T.DIST.2T(fisher_underlying_cor_CSD__2[[#This Row],[t1]],139-2)</f>
        <v>3.8515160160745998E-41</v>
      </c>
      <c r="J118" s="1">
        <f xml:space="preserve"> _xlfn.T.DIST.2T(fisher_underlying_cor_CSD__2[[#This Row],[t2]],201-2)</f>
        <v>4.7057058263675586E-47</v>
      </c>
      <c r="K118" s="1">
        <f>fisher_underlying_cor_CSD__2[[#This Row],[p1]]*fisher_underlying_cor_CSD__2[[#This Row],[p2]]</f>
        <v>1.8124101357190213E-87</v>
      </c>
      <c r="L118" s="1">
        <v>117</v>
      </c>
      <c r="M118" s="1">
        <f>(fisher_underlying_cor_CSD__2[[#This Row],[Rank]]/9906756)*0.05</f>
        <v>5.9050611522076458E-7</v>
      </c>
      <c r="N118" s="1">
        <f>IF(fisher_underlying_cor_CSD__2[[#This Row],[p1p2]]&lt;fisher_underlying_cor_CSD__2[[#This Row],[Benjamini]],1,0)</f>
        <v>1</v>
      </c>
    </row>
    <row r="119" spans="1:14" x14ac:dyDescent="0.35">
      <c r="A119" s="1" t="s">
        <v>25</v>
      </c>
      <c r="B119" s="1" t="s">
        <v>22</v>
      </c>
      <c r="C119" s="1">
        <v>0.856308292965</v>
      </c>
      <c r="D119" s="1">
        <v>0.80525364376099995</v>
      </c>
      <c r="E119" s="1" t="s">
        <v>23</v>
      </c>
      <c r="F119" s="1">
        <v>0.80525364376099995</v>
      </c>
      <c r="G119" s="1">
        <f>ABS(fisher_underlying_cor_CSD__2[[#This Row],[Rho1]])*SQRT(139-2)/SQRT(1-ABS(fisher_underlying_cor_CSD__2[[#This Row],[Rho1]])^2)</f>
        <v>19.406603332796642</v>
      </c>
      <c r="H119" s="1">
        <f>ABS(fisher_underlying_cor_CSD__2[[#This Row],[Rho2]])*SQRT(201-2)/SQRT(1-ABS(fisher_underlying_cor_CSD__2[[#This Row],[Rho2]])^2)</f>
        <v>19.15823302810556</v>
      </c>
      <c r="I119" s="1">
        <f xml:space="preserve"> _xlfn.T.DIST.2T(fisher_underlying_cor_CSD__2[[#This Row],[t1]],139-2)</f>
        <v>3.8515160160745998E-41</v>
      </c>
      <c r="J119" s="1">
        <f xml:space="preserve"> _xlfn.T.DIST.2T(fisher_underlying_cor_CSD__2[[#This Row],[t2]],201-2)</f>
        <v>4.7057058263675586E-47</v>
      </c>
      <c r="K119" s="1">
        <f>fisher_underlying_cor_CSD__2[[#This Row],[p1]]*fisher_underlying_cor_CSD__2[[#This Row],[p2]]</f>
        <v>1.8124101357190213E-87</v>
      </c>
      <c r="L119" s="1">
        <v>118</v>
      </c>
      <c r="M119" s="1">
        <f>(fisher_underlying_cor_CSD__2[[#This Row],[Rank]]/9906756)*0.05</f>
        <v>5.9555317603461722E-7</v>
      </c>
      <c r="N119" s="1">
        <f>IF(fisher_underlying_cor_CSD__2[[#This Row],[p1p2]]&lt;fisher_underlying_cor_CSD__2[[#This Row],[Benjamini]],1,0)</f>
        <v>1</v>
      </c>
    </row>
    <row r="120" spans="1:14" x14ac:dyDescent="0.35">
      <c r="A120" s="1" t="s">
        <v>137</v>
      </c>
      <c r="B120" s="1" t="s">
        <v>192</v>
      </c>
      <c r="C120" s="1">
        <v>0.864873535596</v>
      </c>
      <c r="D120" s="1">
        <v>0.79648756613799998</v>
      </c>
      <c r="E120" s="1" t="s">
        <v>23</v>
      </c>
      <c r="F120" s="1">
        <v>0.79648756613799998</v>
      </c>
      <c r="G120" s="1">
        <f>ABS(fisher_underlying_cor_CSD__2[[#This Row],[Rho1]])*SQRT(139-2)/SQRT(1-ABS(fisher_underlying_cor_CSD__2[[#This Row],[Rho1]])^2)</f>
        <v>20.165917777100752</v>
      </c>
      <c r="H120" s="1">
        <f>ABS(fisher_underlying_cor_CSD__2[[#This Row],[Rho2]])*SQRT(201-2)/SQRT(1-ABS(fisher_underlying_cor_CSD__2[[#This Row],[Rho2]])^2)</f>
        <v>18.582235370849073</v>
      </c>
      <c r="I120" s="1">
        <f xml:space="preserve"> _xlfn.T.DIST.2T(fisher_underlying_cor_CSD__2[[#This Row],[t1]],139-2)</f>
        <v>7.7622844510586722E-43</v>
      </c>
      <c r="J120" s="1">
        <f xml:space="preserve"> _xlfn.T.DIST.2T(fisher_underlying_cor_CSD__2[[#This Row],[t2]],201-2)</f>
        <v>2.3418615565161205E-45</v>
      </c>
      <c r="K120" s="1">
        <f>fisher_underlying_cor_CSD__2[[#This Row],[p1]]*fisher_underlying_cor_CSD__2[[#This Row],[p2]]</f>
        <v>1.8178195546677142E-87</v>
      </c>
      <c r="L120" s="1">
        <v>119</v>
      </c>
      <c r="M120" s="1">
        <f>(fisher_underlying_cor_CSD__2[[#This Row],[Rank]]/9906756)*0.05</f>
        <v>6.0060023684846986E-7</v>
      </c>
      <c r="N120" s="1">
        <f>IF(fisher_underlying_cor_CSD__2[[#This Row],[p1p2]]&lt;fisher_underlying_cor_CSD__2[[#This Row],[Benjamini]],1,0)</f>
        <v>1</v>
      </c>
    </row>
    <row r="121" spans="1:14" x14ac:dyDescent="0.35">
      <c r="A121" s="1" t="s">
        <v>192</v>
      </c>
      <c r="B121" s="1" t="s">
        <v>137</v>
      </c>
      <c r="C121" s="1">
        <v>0.864873535596</v>
      </c>
      <c r="D121" s="1">
        <v>0.79648756613799998</v>
      </c>
      <c r="E121" s="1" t="s">
        <v>23</v>
      </c>
      <c r="F121" s="1">
        <v>0.79648756613799998</v>
      </c>
      <c r="G121" s="1">
        <f>ABS(fisher_underlying_cor_CSD__2[[#This Row],[Rho1]])*SQRT(139-2)/SQRT(1-ABS(fisher_underlying_cor_CSD__2[[#This Row],[Rho1]])^2)</f>
        <v>20.165917777100752</v>
      </c>
      <c r="H121" s="1">
        <f>ABS(fisher_underlying_cor_CSD__2[[#This Row],[Rho2]])*SQRT(201-2)/SQRT(1-ABS(fisher_underlying_cor_CSD__2[[#This Row],[Rho2]])^2)</f>
        <v>18.582235370849073</v>
      </c>
      <c r="I121" s="1">
        <f xml:space="preserve"> _xlfn.T.DIST.2T(fisher_underlying_cor_CSD__2[[#This Row],[t1]],139-2)</f>
        <v>7.7622844510586722E-43</v>
      </c>
      <c r="J121" s="1">
        <f xml:space="preserve"> _xlfn.T.DIST.2T(fisher_underlying_cor_CSD__2[[#This Row],[t2]],201-2)</f>
        <v>2.3418615565161205E-45</v>
      </c>
      <c r="K121" s="1">
        <f>fisher_underlying_cor_CSD__2[[#This Row],[p1]]*fisher_underlying_cor_CSD__2[[#This Row],[p2]]</f>
        <v>1.8178195546677142E-87</v>
      </c>
      <c r="L121" s="1">
        <v>120</v>
      </c>
      <c r="M121" s="1">
        <f>(fisher_underlying_cor_CSD__2[[#This Row],[Rank]]/9906756)*0.05</f>
        <v>6.0564729766232261E-7</v>
      </c>
      <c r="N121" s="1">
        <f>IF(fisher_underlying_cor_CSD__2[[#This Row],[p1p2]]&lt;fisher_underlying_cor_CSD__2[[#This Row],[Benjamini]],1,0)</f>
        <v>1</v>
      </c>
    </row>
    <row r="122" spans="1:14" x14ac:dyDescent="0.35">
      <c r="A122" s="1" t="s">
        <v>424</v>
      </c>
      <c r="B122" s="1" t="s">
        <v>431</v>
      </c>
      <c r="C122" s="1">
        <v>0.82277424644399999</v>
      </c>
      <c r="D122" s="1">
        <v>0.83159968984900001</v>
      </c>
      <c r="E122" s="1" t="s">
        <v>23</v>
      </c>
      <c r="F122" s="1">
        <v>0.82277424644399999</v>
      </c>
      <c r="G122" s="1">
        <f>ABS(fisher_underlying_cor_CSD__2[[#This Row],[Rho1]])*SQRT(139-2)/SQRT(1-ABS(fisher_underlying_cor_CSD__2[[#This Row],[Rho1]])^2)</f>
        <v>16.943811655489895</v>
      </c>
      <c r="H122" s="1">
        <f>ABS(fisher_underlying_cor_CSD__2[[#This Row],[Rho2]])*SQRT(201-2)/SQRT(1-ABS(fisher_underlying_cor_CSD__2[[#This Row],[Rho2]])^2)</f>
        <v>21.122928682113969</v>
      </c>
      <c r="I122" s="1">
        <f xml:space="preserve"> _xlfn.T.DIST.2T(fisher_underlying_cor_CSD__2[[#This Row],[t1]],139-2)</f>
        <v>1.9967261796008574E-35</v>
      </c>
      <c r="J122" s="1">
        <f xml:space="preserve"> _xlfn.T.DIST.2T(fisher_underlying_cor_CSD__2[[#This Row],[t2]],201-2)</f>
        <v>1.008911952676673E-52</v>
      </c>
      <c r="K122" s="1">
        <f>fisher_underlying_cor_CSD__2[[#This Row],[p1]]*fisher_underlying_cor_CSD__2[[#This Row],[p2]]</f>
        <v>2.0145209088217342E-87</v>
      </c>
      <c r="L122" s="1">
        <v>121</v>
      </c>
      <c r="M122" s="1">
        <f>(fisher_underlying_cor_CSD__2[[#This Row],[Rank]]/9906756)*0.05</f>
        <v>6.1069435847617525E-7</v>
      </c>
      <c r="N122" s="1">
        <f>IF(fisher_underlying_cor_CSD__2[[#This Row],[p1p2]]&lt;fisher_underlying_cor_CSD__2[[#This Row],[Benjamini]],1,0)</f>
        <v>1</v>
      </c>
    </row>
    <row r="123" spans="1:14" x14ac:dyDescent="0.35">
      <c r="A123" s="1" t="s">
        <v>431</v>
      </c>
      <c r="B123" s="1" t="s">
        <v>424</v>
      </c>
      <c r="C123" s="1">
        <v>0.82277424644399999</v>
      </c>
      <c r="D123" s="1">
        <v>0.83159968984900001</v>
      </c>
      <c r="E123" s="1" t="s">
        <v>23</v>
      </c>
      <c r="F123" s="1">
        <v>0.82277424644399999</v>
      </c>
      <c r="G123" s="1">
        <f>ABS(fisher_underlying_cor_CSD__2[[#This Row],[Rho1]])*SQRT(139-2)/SQRT(1-ABS(fisher_underlying_cor_CSD__2[[#This Row],[Rho1]])^2)</f>
        <v>16.943811655489895</v>
      </c>
      <c r="H123" s="1">
        <f>ABS(fisher_underlying_cor_CSD__2[[#This Row],[Rho2]])*SQRT(201-2)/SQRT(1-ABS(fisher_underlying_cor_CSD__2[[#This Row],[Rho2]])^2)</f>
        <v>21.122928682113969</v>
      </c>
      <c r="I123" s="1">
        <f xml:space="preserve"> _xlfn.T.DIST.2T(fisher_underlying_cor_CSD__2[[#This Row],[t1]],139-2)</f>
        <v>1.9967261796008574E-35</v>
      </c>
      <c r="J123" s="1">
        <f xml:space="preserve"> _xlfn.T.DIST.2T(fisher_underlying_cor_CSD__2[[#This Row],[t2]],201-2)</f>
        <v>1.008911952676673E-52</v>
      </c>
      <c r="K123" s="1">
        <f>fisher_underlying_cor_CSD__2[[#This Row],[p1]]*fisher_underlying_cor_CSD__2[[#This Row],[p2]]</f>
        <v>2.0145209088217342E-87</v>
      </c>
      <c r="L123" s="1">
        <v>122</v>
      </c>
      <c r="M123" s="1">
        <f>(fisher_underlying_cor_CSD__2[[#This Row],[Rank]]/9906756)*0.05</f>
        <v>6.1574141929002799E-7</v>
      </c>
      <c r="N123" s="1">
        <f>IF(fisher_underlying_cor_CSD__2[[#This Row],[p1p2]]&lt;fisher_underlying_cor_CSD__2[[#This Row],[Benjamini]],1,0)</f>
        <v>1</v>
      </c>
    </row>
    <row r="124" spans="1:14" x14ac:dyDescent="0.35">
      <c r="A124" s="1" t="s">
        <v>44</v>
      </c>
      <c r="B124" s="1" t="s">
        <v>62</v>
      </c>
      <c r="C124" s="1">
        <v>0.80681075606200003</v>
      </c>
      <c r="D124" s="1">
        <v>0.84001469984599997</v>
      </c>
      <c r="E124" s="1" t="s">
        <v>23</v>
      </c>
      <c r="F124" s="1">
        <v>0.80681075606200003</v>
      </c>
      <c r="G124" s="1">
        <f>ABS(fisher_underlying_cor_CSD__2[[#This Row],[Rho1]])*SQRT(139-2)/SQRT(1-ABS(fisher_underlying_cor_CSD__2[[#This Row],[Rho1]])^2)</f>
        <v>15.983951677405219</v>
      </c>
      <c r="H124" s="1">
        <f>ABS(fisher_underlying_cor_CSD__2[[#This Row],[Rho2]])*SQRT(201-2)/SQRT(1-ABS(fisher_underlying_cor_CSD__2[[#This Row],[Rho2]])^2)</f>
        <v>21.840508106733374</v>
      </c>
      <c r="I124" s="1">
        <f xml:space="preserve"> _xlfn.T.DIST.2T(fisher_underlying_cor_CSD__2[[#This Row],[t1]],139-2)</f>
        <v>4.0992563321960953E-33</v>
      </c>
      <c r="J124" s="1">
        <f xml:space="preserve"> _xlfn.T.DIST.2T(fisher_underlying_cor_CSD__2[[#This Row],[t2]],201-2)</f>
        <v>9.604413282798714E-55</v>
      </c>
      <c r="K124" s="1">
        <f>fisher_underlying_cor_CSD__2[[#This Row],[p1]]*fisher_underlying_cor_CSD__2[[#This Row],[p2]]</f>
        <v>3.9370951966540917E-87</v>
      </c>
      <c r="L124" s="1">
        <v>123</v>
      </c>
      <c r="M124" s="1">
        <f>(fisher_underlying_cor_CSD__2[[#This Row],[Rank]]/9906756)*0.05</f>
        <v>6.2078848010388074E-7</v>
      </c>
      <c r="N124" s="1">
        <f>IF(fisher_underlying_cor_CSD__2[[#This Row],[p1p2]]&lt;fisher_underlying_cor_CSD__2[[#This Row],[Benjamini]],1,0)</f>
        <v>1</v>
      </c>
    </row>
    <row r="125" spans="1:14" x14ac:dyDescent="0.35">
      <c r="A125" s="1" t="s">
        <v>62</v>
      </c>
      <c r="B125" s="1" t="s">
        <v>44</v>
      </c>
      <c r="C125" s="1">
        <v>0.80681075606200003</v>
      </c>
      <c r="D125" s="1">
        <v>0.84001469984599997</v>
      </c>
      <c r="E125" s="1" t="s">
        <v>23</v>
      </c>
      <c r="F125" s="1">
        <v>0.80681075606200003</v>
      </c>
      <c r="G125" s="1">
        <f>ABS(fisher_underlying_cor_CSD__2[[#This Row],[Rho1]])*SQRT(139-2)/SQRT(1-ABS(fisher_underlying_cor_CSD__2[[#This Row],[Rho1]])^2)</f>
        <v>15.983951677405219</v>
      </c>
      <c r="H125" s="1">
        <f>ABS(fisher_underlying_cor_CSD__2[[#This Row],[Rho2]])*SQRT(201-2)/SQRT(1-ABS(fisher_underlying_cor_CSD__2[[#This Row],[Rho2]])^2)</f>
        <v>21.840508106733374</v>
      </c>
      <c r="I125" s="1">
        <f xml:space="preserve"> _xlfn.T.DIST.2T(fisher_underlying_cor_CSD__2[[#This Row],[t1]],139-2)</f>
        <v>4.0992563321960953E-33</v>
      </c>
      <c r="J125" s="1">
        <f xml:space="preserve"> _xlfn.T.DIST.2T(fisher_underlying_cor_CSD__2[[#This Row],[t2]],201-2)</f>
        <v>9.604413282798714E-55</v>
      </c>
      <c r="K125" s="1">
        <f>fisher_underlying_cor_CSD__2[[#This Row],[p1]]*fisher_underlying_cor_CSD__2[[#This Row],[p2]]</f>
        <v>3.9370951966540917E-87</v>
      </c>
      <c r="L125" s="1">
        <v>124</v>
      </c>
      <c r="M125" s="1">
        <f>(fisher_underlying_cor_CSD__2[[#This Row],[Rank]]/9906756)*0.05</f>
        <v>6.2583554091773327E-7</v>
      </c>
      <c r="N125" s="1">
        <f>IF(fisher_underlying_cor_CSD__2[[#This Row],[p1p2]]&lt;fisher_underlying_cor_CSD__2[[#This Row],[Benjamini]],1,0)</f>
        <v>1</v>
      </c>
    </row>
    <row r="126" spans="1:14" x14ac:dyDescent="0.35">
      <c r="A126" s="1" t="s">
        <v>44</v>
      </c>
      <c r="B126" s="1" t="s">
        <v>414</v>
      </c>
      <c r="C126" s="1">
        <v>0.815457846815</v>
      </c>
      <c r="D126" s="1">
        <v>0.83493320178800001</v>
      </c>
      <c r="E126" s="1" t="s">
        <v>23</v>
      </c>
      <c r="F126" s="1">
        <v>0.815457846815</v>
      </c>
      <c r="G126" s="1">
        <f>ABS(fisher_underlying_cor_CSD__2[[#This Row],[Rho1]])*SQRT(139-2)/SQRT(1-ABS(fisher_underlying_cor_CSD__2[[#This Row],[Rho1]])^2)</f>
        <v>16.49001015901305</v>
      </c>
      <c r="H126" s="1">
        <f>ABS(fisher_underlying_cor_CSD__2[[#This Row],[Rho2]])*SQRT(201-2)/SQRT(1-ABS(fisher_underlying_cor_CSD__2[[#This Row],[Rho2]])^2)</f>
        <v>21.401207433811283</v>
      </c>
      <c r="I126" s="1">
        <f xml:space="preserve"> _xlfn.T.DIST.2T(fisher_underlying_cor_CSD__2[[#This Row],[t1]],139-2)</f>
        <v>2.4430112533143265E-34</v>
      </c>
      <c r="J126" s="1">
        <f xml:space="preserve"> _xlfn.T.DIST.2T(fisher_underlying_cor_CSD__2[[#This Row],[t2]],201-2)</f>
        <v>1.6471798544198368E-53</v>
      </c>
      <c r="K126" s="1">
        <f>fisher_underlying_cor_CSD__2[[#This Row],[p1]]*fisher_underlying_cor_CSD__2[[#This Row],[p2]]</f>
        <v>4.0240789205803158E-87</v>
      </c>
      <c r="L126" s="1">
        <v>125</v>
      </c>
      <c r="M126" s="1">
        <f>(fisher_underlying_cor_CSD__2[[#This Row],[Rank]]/9906756)*0.05</f>
        <v>6.3088260173158602E-7</v>
      </c>
      <c r="N126" s="1">
        <f>IF(fisher_underlying_cor_CSD__2[[#This Row],[p1p2]]&lt;fisher_underlying_cor_CSD__2[[#This Row],[Benjamini]],1,0)</f>
        <v>1</v>
      </c>
    </row>
    <row r="127" spans="1:14" x14ac:dyDescent="0.35">
      <c r="A127" s="1" t="s">
        <v>414</v>
      </c>
      <c r="B127" s="1" t="s">
        <v>44</v>
      </c>
      <c r="C127" s="1">
        <v>0.815457846815</v>
      </c>
      <c r="D127" s="1">
        <v>0.83493320178800001</v>
      </c>
      <c r="E127" s="1" t="s">
        <v>23</v>
      </c>
      <c r="F127" s="1">
        <v>0.815457846815</v>
      </c>
      <c r="G127" s="1">
        <f>ABS(fisher_underlying_cor_CSD__2[[#This Row],[Rho1]])*SQRT(139-2)/SQRT(1-ABS(fisher_underlying_cor_CSD__2[[#This Row],[Rho1]])^2)</f>
        <v>16.49001015901305</v>
      </c>
      <c r="H127" s="1">
        <f>ABS(fisher_underlying_cor_CSD__2[[#This Row],[Rho2]])*SQRT(201-2)/SQRT(1-ABS(fisher_underlying_cor_CSD__2[[#This Row],[Rho2]])^2)</f>
        <v>21.401207433811283</v>
      </c>
      <c r="I127" s="1">
        <f xml:space="preserve"> _xlfn.T.DIST.2T(fisher_underlying_cor_CSD__2[[#This Row],[t1]],139-2)</f>
        <v>2.4430112533143265E-34</v>
      </c>
      <c r="J127" s="1">
        <f xml:space="preserve"> _xlfn.T.DIST.2T(fisher_underlying_cor_CSD__2[[#This Row],[t2]],201-2)</f>
        <v>1.6471798544198368E-53</v>
      </c>
      <c r="K127" s="1">
        <f>fisher_underlying_cor_CSD__2[[#This Row],[p1]]*fisher_underlying_cor_CSD__2[[#This Row],[p2]]</f>
        <v>4.0240789205803158E-87</v>
      </c>
      <c r="L127" s="1">
        <v>126</v>
      </c>
      <c r="M127" s="1">
        <f>(fisher_underlying_cor_CSD__2[[#This Row],[Rank]]/9906756)*0.05</f>
        <v>6.3592966254543876E-7</v>
      </c>
      <c r="N127" s="1">
        <f>IF(fisher_underlying_cor_CSD__2[[#This Row],[p1p2]]&lt;fisher_underlying_cor_CSD__2[[#This Row],[Benjamini]],1,0)</f>
        <v>1</v>
      </c>
    </row>
    <row r="128" spans="1:14" x14ac:dyDescent="0.35">
      <c r="A128" s="1" t="s">
        <v>484</v>
      </c>
      <c r="B128" s="1" t="s">
        <v>427</v>
      </c>
      <c r="C128" s="1">
        <v>0.83715080660899999</v>
      </c>
      <c r="D128" s="1">
        <v>0.81969982474400005</v>
      </c>
      <c r="E128" s="1" t="s">
        <v>23</v>
      </c>
      <c r="F128" s="1">
        <v>0.81969982474400005</v>
      </c>
      <c r="G128" s="1">
        <f>ABS(fisher_underlying_cor_CSD__2[[#This Row],[Rho1]])*SQRT(139-2)/SQRT(1-ABS(fisher_underlying_cor_CSD__2[[#This Row],[Rho1]])^2)</f>
        <v>17.914255904424667</v>
      </c>
      <c r="H128" s="1">
        <f>ABS(fisher_underlying_cor_CSD__2[[#This Row],[Rho2]])*SQRT(201-2)/SQRT(1-ABS(fisher_underlying_cor_CSD__2[[#This Row],[Rho2]])^2)</f>
        <v>20.187541356402672</v>
      </c>
      <c r="I128" s="1">
        <f xml:space="preserve"> _xlfn.T.DIST.2T(fisher_underlying_cor_CSD__2[[#This Row],[t1]],139-2)</f>
        <v>1.0230419336805664E-37</v>
      </c>
      <c r="J128" s="1">
        <f xml:space="preserve"> _xlfn.T.DIST.2T(fisher_underlying_cor_CSD__2[[#This Row],[t2]],201-2)</f>
        <v>4.7737157324595012E-50</v>
      </c>
      <c r="K128" s="1">
        <f>fisher_underlying_cor_CSD__2[[#This Row],[p1]]*fisher_underlying_cor_CSD__2[[#This Row],[p2]]</f>
        <v>4.8837113737767094E-87</v>
      </c>
      <c r="L128" s="1">
        <v>127</v>
      </c>
      <c r="M128" s="1">
        <f>(fisher_underlying_cor_CSD__2[[#This Row],[Rank]]/9906756)*0.05</f>
        <v>6.409767233592914E-7</v>
      </c>
      <c r="N128" s="1">
        <f>IF(fisher_underlying_cor_CSD__2[[#This Row],[p1p2]]&lt;fisher_underlying_cor_CSD__2[[#This Row],[Benjamini]],1,0)</f>
        <v>1</v>
      </c>
    </row>
    <row r="129" spans="1:14" x14ac:dyDescent="0.35">
      <c r="A129" s="1" t="s">
        <v>427</v>
      </c>
      <c r="B129" s="1" t="s">
        <v>484</v>
      </c>
      <c r="C129" s="1">
        <v>0.83715080660899999</v>
      </c>
      <c r="D129" s="1">
        <v>0.81969982474400005</v>
      </c>
      <c r="E129" s="1" t="s">
        <v>23</v>
      </c>
      <c r="F129" s="1">
        <v>0.81969982474400005</v>
      </c>
      <c r="G129" s="1">
        <f>ABS(fisher_underlying_cor_CSD__2[[#This Row],[Rho1]])*SQRT(139-2)/SQRT(1-ABS(fisher_underlying_cor_CSD__2[[#This Row],[Rho1]])^2)</f>
        <v>17.914255904424667</v>
      </c>
      <c r="H129" s="1">
        <f>ABS(fisher_underlying_cor_CSD__2[[#This Row],[Rho2]])*SQRT(201-2)/SQRT(1-ABS(fisher_underlying_cor_CSD__2[[#This Row],[Rho2]])^2)</f>
        <v>20.187541356402672</v>
      </c>
      <c r="I129" s="1">
        <f xml:space="preserve"> _xlfn.T.DIST.2T(fisher_underlying_cor_CSD__2[[#This Row],[t1]],139-2)</f>
        <v>1.0230419336805664E-37</v>
      </c>
      <c r="J129" s="1">
        <f xml:space="preserve"> _xlfn.T.DIST.2T(fisher_underlying_cor_CSD__2[[#This Row],[t2]],201-2)</f>
        <v>4.7737157324595012E-50</v>
      </c>
      <c r="K129" s="1">
        <f>fisher_underlying_cor_CSD__2[[#This Row],[p1]]*fisher_underlying_cor_CSD__2[[#This Row],[p2]]</f>
        <v>4.8837113737767094E-87</v>
      </c>
      <c r="L129" s="1">
        <v>128</v>
      </c>
      <c r="M129" s="1">
        <f>(fisher_underlying_cor_CSD__2[[#This Row],[Rank]]/9906756)*0.05</f>
        <v>6.4602378417314415E-7</v>
      </c>
      <c r="N129" s="1">
        <f>IF(fisher_underlying_cor_CSD__2[[#This Row],[p1p2]]&lt;fisher_underlying_cor_CSD__2[[#This Row],[Benjamini]],1,0)</f>
        <v>1</v>
      </c>
    </row>
    <row r="130" spans="1:14" x14ac:dyDescent="0.35">
      <c r="A130" s="1" t="s">
        <v>185</v>
      </c>
      <c r="B130" s="1" t="s">
        <v>22</v>
      </c>
      <c r="C130" s="1">
        <v>0.84130928313300002</v>
      </c>
      <c r="D130" s="1">
        <v>0.81440393226800001</v>
      </c>
      <c r="E130" s="1" t="s">
        <v>23</v>
      </c>
      <c r="F130" s="1">
        <v>0.81440393226800001</v>
      </c>
      <c r="G130" s="1">
        <f>ABS(fisher_underlying_cor_CSD__2[[#This Row],[Rho1]])*SQRT(139-2)/SQRT(1-ABS(fisher_underlying_cor_CSD__2[[#This Row],[Rho1]])^2)</f>
        <v>18.216998905317382</v>
      </c>
      <c r="H130" s="1">
        <f>ABS(fisher_underlying_cor_CSD__2[[#This Row],[Rho2]])*SQRT(201-2)/SQRT(1-ABS(fisher_underlying_cor_CSD__2[[#This Row],[Rho2]])^2)</f>
        <v>19.797713069863061</v>
      </c>
      <c r="I130" s="1">
        <f xml:space="preserve"> _xlfn.T.DIST.2T(fisher_underlying_cor_CSD__2[[#This Row],[t1]],139-2)</f>
        <v>2.0207480594028221E-38</v>
      </c>
      <c r="J130" s="1">
        <f xml:space="preserve"> _xlfn.T.DIST.2T(fisher_underlying_cor_CSD__2[[#This Row],[t2]],201-2)</f>
        <v>6.4070975572202967E-49</v>
      </c>
      <c r="K130" s="1">
        <f>fisher_underlying_cor_CSD__2[[#This Row],[p1]]*fisher_underlying_cor_CSD__2[[#This Row],[p2]]</f>
        <v>1.2947129955157477E-86</v>
      </c>
      <c r="L130" s="1">
        <v>129</v>
      </c>
      <c r="M130" s="1">
        <f>(fisher_underlying_cor_CSD__2[[#This Row],[Rank]]/9906756)*0.05</f>
        <v>6.5107084498699679E-7</v>
      </c>
      <c r="N130" s="1">
        <f>IF(fisher_underlying_cor_CSD__2[[#This Row],[p1p2]]&lt;fisher_underlying_cor_CSD__2[[#This Row],[Benjamini]],1,0)</f>
        <v>1</v>
      </c>
    </row>
    <row r="131" spans="1:14" x14ac:dyDescent="0.35">
      <c r="A131" s="1" t="s">
        <v>22</v>
      </c>
      <c r="B131" s="1" t="s">
        <v>185</v>
      </c>
      <c r="C131" s="1">
        <v>0.84130928313300002</v>
      </c>
      <c r="D131" s="1">
        <v>0.81440393226800001</v>
      </c>
      <c r="E131" s="1" t="s">
        <v>23</v>
      </c>
      <c r="F131" s="1">
        <v>0.81440393226800001</v>
      </c>
      <c r="G131" s="1">
        <f>ABS(fisher_underlying_cor_CSD__2[[#This Row],[Rho1]])*SQRT(139-2)/SQRT(1-ABS(fisher_underlying_cor_CSD__2[[#This Row],[Rho1]])^2)</f>
        <v>18.216998905317382</v>
      </c>
      <c r="H131" s="1">
        <f>ABS(fisher_underlying_cor_CSD__2[[#This Row],[Rho2]])*SQRT(201-2)/SQRT(1-ABS(fisher_underlying_cor_CSD__2[[#This Row],[Rho2]])^2)</f>
        <v>19.797713069863061</v>
      </c>
      <c r="I131" s="1">
        <f xml:space="preserve"> _xlfn.T.DIST.2T(fisher_underlying_cor_CSD__2[[#This Row],[t1]],139-2)</f>
        <v>2.0207480594028221E-38</v>
      </c>
      <c r="J131" s="1">
        <f xml:space="preserve"> _xlfn.T.DIST.2T(fisher_underlying_cor_CSD__2[[#This Row],[t2]],201-2)</f>
        <v>6.4070975572202967E-49</v>
      </c>
      <c r="K131" s="1">
        <f>fisher_underlying_cor_CSD__2[[#This Row],[p1]]*fisher_underlying_cor_CSD__2[[#This Row],[p2]]</f>
        <v>1.2947129955157477E-86</v>
      </c>
      <c r="L131" s="1">
        <v>130</v>
      </c>
      <c r="M131" s="1">
        <f>(fisher_underlying_cor_CSD__2[[#This Row],[Rank]]/9906756)*0.05</f>
        <v>6.5611790580084943E-7</v>
      </c>
      <c r="N131" s="1">
        <f>IF(fisher_underlying_cor_CSD__2[[#This Row],[p1p2]]&lt;fisher_underlying_cor_CSD__2[[#This Row],[Benjamini]],1,0)</f>
        <v>1</v>
      </c>
    </row>
    <row r="132" spans="1:14" x14ac:dyDescent="0.35">
      <c r="A132" s="1" t="s">
        <v>45</v>
      </c>
      <c r="B132" s="1" t="s">
        <v>61</v>
      </c>
      <c r="C132" s="1">
        <v>0.78722427989900001</v>
      </c>
      <c r="D132" s="1">
        <v>0.846666259905</v>
      </c>
      <c r="E132" s="1" t="s">
        <v>23</v>
      </c>
      <c r="F132" s="1">
        <v>0.78722427989900001</v>
      </c>
      <c r="G132" s="1">
        <f>ABS(fisher_underlying_cor_CSD__2[[#This Row],[Rho1]])*SQRT(139-2)/SQRT(1-ABS(fisher_underlying_cor_CSD__2[[#This Row],[Rho1]])^2)</f>
        <v>14.941981745592319</v>
      </c>
      <c r="H132" s="1">
        <f>ABS(fisher_underlying_cor_CSD__2[[#This Row],[Rho2]])*SQRT(201-2)/SQRT(1-ABS(fisher_underlying_cor_CSD__2[[#This Row],[Rho2]])^2)</f>
        <v>22.445315777345762</v>
      </c>
      <c r="I132" s="1">
        <f xml:space="preserve"> _xlfn.T.DIST.2T(fisher_underlying_cor_CSD__2[[#This Row],[t1]],139-2)</f>
        <v>1.484974480313344E-30</v>
      </c>
      <c r="J132" s="1">
        <f xml:space="preserve"> _xlfn.T.DIST.2T(fisher_underlying_cor_CSD__2[[#This Row],[t2]],201-2)</f>
        <v>1.9952971224713792E-56</v>
      </c>
      <c r="K132" s="1">
        <f>fisher_underlying_cor_CSD__2[[#This Row],[p1]]*fisher_underlying_cor_CSD__2[[#This Row],[p2]]</f>
        <v>2.962965307512647E-86</v>
      </c>
      <c r="L132" s="1">
        <v>131</v>
      </c>
      <c r="M132" s="1">
        <f>(fisher_underlying_cor_CSD__2[[#This Row],[Rank]]/9906756)*0.05</f>
        <v>6.6116496661470217E-7</v>
      </c>
      <c r="N132" s="1">
        <f>IF(fisher_underlying_cor_CSD__2[[#This Row],[p1p2]]&lt;fisher_underlying_cor_CSD__2[[#This Row],[Benjamini]],1,0)</f>
        <v>1</v>
      </c>
    </row>
    <row r="133" spans="1:14" x14ac:dyDescent="0.35">
      <c r="A133" s="1" t="s">
        <v>61</v>
      </c>
      <c r="B133" s="1" t="s">
        <v>45</v>
      </c>
      <c r="C133" s="1">
        <v>0.78722427989900001</v>
      </c>
      <c r="D133" s="1">
        <v>0.846666259905</v>
      </c>
      <c r="E133" s="1" t="s">
        <v>23</v>
      </c>
      <c r="F133" s="1">
        <v>0.78722427989900001</v>
      </c>
      <c r="G133" s="1">
        <f>ABS(fisher_underlying_cor_CSD__2[[#This Row],[Rho1]])*SQRT(139-2)/SQRT(1-ABS(fisher_underlying_cor_CSD__2[[#This Row],[Rho1]])^2)</f>
        <v>14.941981745592319</v>
      </c>
      <c r="H133" s="1">
        <f>ABS(fisher_underlying_cor_CSD__2[[#This Row],[Rho2]])*SQRT(201-2)/SQRT(1-ABS(fisher_underlying_cor_CSD__2[[#This Row],[Rho2]])^2)</f>
        <v>22.445315777345762</v>
      </c>
      <c r="I133" s="1">
        <f xml:space="preserve"> _xlfn.T.DIST.2T(fisher_underlying_cor_CSD__2[[#This Row],[t1]],139-2)</f>
        <v>1.484974480313344E-30</v>
      </c>
      <c r="J133" s="1">
        <f xml:space="preserve"> _xlfn.T.DIST.2T(fisher_underlying_cor_CSD__2[[#This Row],[t2]],201-2)</f>
        <v>1.9952971224713792E-56</v>
      </c>
      <c r="K133" s="1">
        <f>fisher_underlying_cor_CSD__2[[#This Row],[p1]]*fisher_underlying_cor_CSD__2[[#This Row],[p2]]</f>
        <v>2.962965307512647E-86</v>
      </c>
      <c r="L133" s="1">
        <v>132</v>
      </c>
      <c r="M133" s="1">
        <f>(fisher_underlying_cor_CSD__2[[#This Row],[Rank]]/9906756)*0.05</f>
        <v>6.6621202742855481E-7</v>
      </c>
      <c r="N133" s="1">
        <f>IF(fisher_underlying_cor_CSD__2[[#This Row],[p1p2]]&lt;fisher_underlying_cor_CSD__2[[#This Row],[Benjamini]],1,0)</f>
        <v>1</v>
      </c>
    </row>
    <row r="134" spans="1:14" x14ac:dyDescent="0.35">
      <c r="A134" s="1" t="s">
        <v>48</v>
      </c>
      <c r="B134" s="1" t="s">
        <v>44</v>
      </c>
      <c r="C134" s="1">
        <v>0.75973666996</v>
      </c>
      <c r="D134" s="1">
        <v>0.85826836671100004</v>
      </c>
      <c r="E134" s="1" t="s">
        <v>23</v>
      </c>
      <c r="F134" s="1">
        <v>0.75973666996</v>
      </c>
      <c r="G134" s="1">
        <f>ABS(fisher_underlying_cor_CSD__2[[#This Row],[Rho1]])*SQRT(139-2)/SQRT(1-ABS(fisher_underlying_cor_CSD__2[[#This Row],[Rho1]])^2)</f>
        <v>13.675895837953039</v>
      </c>
      <c r="H134" s="1">
        <f>ABS(fisher_underlying_cor_CSD__2[[#This Row],[Rho2]])*SQRT(201-2)/SQRT(1-ABS(fisher_underlying_cor_CSD__2[[#This Row],[Rho2]])^2)</f>
        <v>23.591851793165887</v>
      </c>
      <c r="I134" s="1">
        <f xml:space="preserve"> _xlfn.T.DIST.2T(fisher_underlying_cor_CSD__2[[#This Row],[t1]],139-2)</f>
        <v>2.1883865076187002E-27</v>
      </c>
      <c r="J134" s="1">
        <f xml:space="preserve"> _xlfn.T.DIST.2T(fisher_underlying_cor_CSD__2[[#This Row],[t2]],201-2)</f>
        <v>1.4615397385165743E-59</v>
      </c>
      <c r="K134" s="1">
        <f>fisher_underlying_cor_CSD__2[[#This Row],[p1]]*fisher_underlying_cor_CSD__2[[#This Row],[p2]]</f>
        <v>3.1984138441182343E-86</v>
      </c>
      <c r="L134" s="1">
        <v>133</v>
      </c>
      <c r="M134" s="1">
        <f>(fisher_underlying_cor_CSD__2[[#This Row],[Rank]]/9906756)*0.05</f>
        <v>6.7125908824240756E-7</v>
      </c>
      <c r="N134" s="1">
        <f>IF(fisher_underlying_cor_CSD__2[[#This Row],[p1p2]]&lt;fisher_underlying_cor_CSD__2[[#This Row],[Benjamini]],1,0)</f>
        <v>1</v>
      </c>
    </row>
    <row r="135" spans="1:14" x14ac:dyDescent="0.35">
      <c r="A135" s="1" t="s">
        <v>44</v>
      </c>
      <c r="B135" s="1" t="s">
        <v>48</v>
      </c>
      <c r="C135" s="1">
        <v>0.75973666996</v>
      </c>
      <c r="D135" s="1">
        <v>0.85826836671100004</v>
      </c>
      <c r="E135" s="1" t="s">
        <v>23</v>
      </c>
      <c r="F135" s="1">
        <v>0.75973666996</v>
      </c>
      <c r="G135" s="1">
        <f>ABS(fisher_underlying_cor_CSD__2[[#This Row],[Rho1]])*SQRT(139-2)/SQRT(1-ABS(fisher_underlying_cor_CSD__2[[#This Row],[Rho1]])^2)</f>
        <v>13.675895837953039</v>
      </c>
      <c r="H135" s="1">
        <f>ABS(fisher_underlying_cor_CSD__2[[#This Row],[Rho2]])*SQRT(201-2)/SQRT(1-ABS(fisher_underlying_cor_CSD__2[[#This Row],[Rho2]])^2)</f>
        <v>23.591851793165887</v>
      </c>
      <c r="I135" s="1">
        <f xml:space="preserve"> _xlfn.T.DIST.2T(fisher_underlying_cor_CSD__2[[#This Row],[t1]],139-2)</f>
        <v>2.1883865076187002E-27</v>
      </c>
      <c r="J135" s="1">
        <f xml:space="preserve"> _xlfn.T.DIST.2T(fisher_underlying_cor_CSD__2[[#This Row],[t2]],201-2)</f>
        <v>1.4615397385165743E-59</v>
      </c>
      <c r="K135" s="1">
        <f>fisher_underlying_cor_CSD__2[[#This Row],[p1]]*fisher_underlying_cor_CSD__2[[#This Row],[p2]]</f>
        <v>3.1984138441182343E-86</v>
      </c>
      <c r="L135" s="1">
        <v>134</v>
      </c>
      <c r="M135" s="1">
        <f>(fisher_underlying_cor_CSD__2[[#This Row],[Rank]]/9906756)*0.05</f>
        <v>6.763061490562603E-7</v>
      </c>
      <c r="N135" s="1">
        <f>IF(fisher_underlying_cor_CSD__2[[#This Row],[p1p2]]&lt;fisher_underlying_cor_CSD__2[[#This Row],[Benjamini]],1,0)</f>
        <v>1</v>
      </c>
    </row>
    <row r="136" spans="1:14" x14ac:dyDescent="0.35">
      <c r="A136" s="1" t="s">
        <v>424</v>
      </c>
      <c r="B136" s="1" t="s">
        <v>429</v>
      </c>
      <c r="C136" s="1">
        <v>0.78499717790599999</v>
      </c>
      <c r="D136" s="1">
        <v>0.847473240864</v>
      </c>
      <c r="E136" s="1" t="s">
        <v>23</v>
      </c>
      <c r="F136" s="1">
        <v>0.78499717790599999</v>
      </c>
      <c r="G136" s="1">
        <f>ABS(fisher_underlying_cor_CSD__2[[#This Row],[Rho1]])*SQRT(139-2)/SQRT(1-ABS(fisher_underlying_cor_CSD__2[[#This Row],[Rho1]])^2)</f>
        <v>14.831583867506478</v>
      </c>
      <c r="H136" s="1">
        <f>ABS(fisher_underlying_cor_CSD__2[[#This Row],[Rho2]])*SQRT(201-2)/SQRT(1-ABS(fisher_underlying_cor_CSD__2[[#This Row],[Rho2]])^2)</f>
        <v>22.521143235928168</v>
      </c>
      <c r="I136" s="1">
        <f xml:space="preserve"> _xlfn.T.DIST.2T(fisher_underlying_cor_CSD__2[[#This Row],[t1]],139-2)</f>
        <v>2.7899109594896755E-30</v>
      </c>
      <c r="J136" s="1">
        <f xml:space="preserve"> _xlfn.T.DIST.2T(fisher_underlying_cor_CSD__2[[#This Row],[t2]],201-2)</f>
        <v>1.2315614186881908E-56</v>
      </c>
      <c r="K136" s="1">
        <f>fisher_underlying_cor_CSD__2[[#This Row],[p1]]*fisher_underlying_cor_CSD__2[[#This Row],[p2]]</f>
        <v>3.4359466992828363E-86</v>
      </c>
      <c r="L136" s="1">
        <v>135</v>
      </c>
      <c r="M136" s="1">
        <f>(fisher_underlying_cor_CSD__2[[#This Row],[Rank]]/9906756)*0.05</f>
        <v>6.8135320987011284E-7</v>
      </c>
      <c r="N136" s="1">
        <f>IF(fisher_underlying_cor_CSD__2[[#This Row],[p1p2]]&lt;fisher_underlying_cor_CSD__2[[#This Row],[Benjamini]],1,0)</f>
        <v>1</v>
      </c>
    </row>
    <row r="137" spans="1:14" x14ac:dyDescent="0.35">
      <c r="A137" s="1" t="s">
        <v>429</v>
      </c>
      <c r="B137" s="1" t="s">
        <v>424</v>
      </c>
      <c r="C137" s="1">
        <v>0.78499717790599999</v>
      </c>
      <c r="D137" s="1">
        <v>0.847473240864</v>
      </c>
      <c r="E137" s="1" t="s">
        <v>23</v>
      </c>
      <c r="F137" s="1">
        <v>0.78499717790599999</v>
      </c>
      <c r="G137" s="1">
        <f>ABS(fisher_underlying_cor_CSD__2[[#This Row],[Rho1]])*SQRT(139-2)/SQRT(1-ABS(fisher_underlying_cor_CSD__2[[#This Row],[Rho1]])^2)</f>
        <v>14.831583867506478</v>
      </c>
      <c r="H137" s="1">
        <f>ABS(fisher_underlying_cor_CSD__2[[#This Row],[Rho2]])*SQRT(201-2)/SQRT(1-ABS(fisher_underlying_cor_CSD__2[[#This Row],[Rho2]])^2)</f>
        <v>22.521143235928168</v>
      </c>
      <c r="I137" s="1">
        <f xml:space="preserve"> _xlfn.T.DIST.2T(fisher_underlying_cor_CSD__2[[#This Row],[t1]],139-2)</f>
        <v>2.7899109594896755E-30</v>
      </c>
      <c r="J137" s="1">
        <f xml:space="preserve"> _xlfn.T.DIST.2T(fisher_underlying_cor_CSD__2[[#This Row],[t2]],201-2)</f>
        <v>1.2315614186881908E-56</v>
      </c>
      <c r="K137" s="1">
        <f>fisher_underlying_cor_CSD__2[[#This Row],[p1]]*fisher_underlying_cor_CSD__2[[#This Row],[p2]]</f>
        <v>3.4359466992828363E-86</v>
      </c>
      <c r="L137" s="1">
        <v>136</v>
      </c>
      <c r="M137" s="1">
        <f>(fisher_underlying_cor_CSD__2[[#This Row],[Rank]]/9906756)*0.05</f>
        <v>6.8640027068396558E-7</v>
      </c>
      <c r="N137" s="1">
        <f>IF(fisher_underlying_cor_CSD__2[[#This Row],[p1p2]]&lt;fisher_underlying_cor_CSD__2[[#This Row],[Benjamini]],1,0)</f>
        <v>1</v>
      </c>
    </row>
    <row r="138" spans="1:14" x14ac:dyDescent="0.35">
      <c r="A138" s="1" t="s">
        <v>49</v>
      </c>
      <c r="B138" s="1" t="s">
        <v>44</v>
      </c>
      <c r="C138" s="1">
        <v>0.79735893795299995</v>
      </c>
      <c r="D138" s="1">
        <v>0.84123769761099998</v>
      </c>
      <c r="E138" s="1" t="s">
        <v>23</v>
      </c>
      <c r="F138" s="1">
        <v>0.79735893795299995</v>
      </c>
      <c r="G138" s="1">
        <f>ABS(fisher_underlying_cor_CSD__2[[#This Row],[Rho1]])*SQRT(139-2)/SQRT(1-ABS(fisher_underlying_cor_CSD__2[[#This Row],[Rho1]])^2)</f>
        <v>15.464397916843854</v>
      </c>
      <c r="H138" s="1">
        <f>ABS(fisher_underlying_cor_CSD__2[[#This Row],[Rho2]])*SQRT(201-2)/SQRT(1-ABS(fisher_underlying_cor_CSD__2[[#This Row],[Rho2]])^2)</f>
        <v>21.94909615229933</v>
      </c>
      <c r="I138" s="1">
        <f xml:space="preserve"> _xlfn.T.DIST.2T(fisher_underlying_cor_CSD__2[[#This Row],[t1]],139-2)</f>
        <v>7.6326739353208464E-32</v>
      </c>
      <c r="J138" s="1">
        <f xml:space="preserve"> _xlfn.T.DIST.2T(fisher_underlying_cor_CSD__2[[#This Row],[t2]],201-2)</f>
        <v>4.7748224001820464E-55</v>
      </c>
      <c r="K138" s="1">
        <f>fisher_underlying_cor_CSD__2[[#This Row],[p1]]*fisher_underlying_cor_CSD__2[[#This Row],[p2]]</f>
        <v>3.6444662479655629E-86</v>
      </c>
      <c r="L138" s="1">
        <v>137</v>
      </c>
      <c r="M138" s="1">
        <f>(fisher_underlying_cor_CSD__2[[#This Row],[Rank]]/9906756)*0.05</f>
        <v>6.9144733149781833E-7</v>
      </c>
      <c r="N138" s="1">
        <f>IF(fisher_underlying_cor_CSD__2[[#This Row],[p1p2]]&lt;fisher_underlying_cor_CSD__2[[#This Row],[Benjamini]],1,0)</f>
        <v>1</v>
      </c>
    </row>
    <row r="139" spans="1:14" x14ac:dyDescent="0.35">
      <c r="A139" s="1" t="s">
        <v>44</v>
      </c>
      <c r="B139" s="1" t="s">
        <v>49</v>
      </c>
      <c r="C139" s="1">
        <v>0.79735893795299995</v>
      </c>
      <c r="D139" s="1">
        <v>0.84123769761099998</v>
      </c>
      <c r="E139" s="1" t="s">
        <v>23</v>
      </c>
      <c r="F139" s="1">
        <v>0.79735893795299995</v>
      </c>
      <c r="G139" s="1">
        <f>ABS(fisher_underlying_cor_CSD__2[[#This Row],[Rho1]])*SQRT(139-2)/SQRT(1-ABS(fisher_underlying_cor_CSD__2[[#This Row],[Rho1]])^2)</f>
        <v>15.464397916843854</v>
      </c>
      <c r="H139" s="1">
        <f>ABS(fisher_underlying_cor_CSD__2[[#This Row],[Rho2]])*SQRT(201-2)/SQRT(1-ABS(fisher_underlying_cor_CSD__2[[#This Row],[Rho2]])^2)</f>
        <v>21.94909615229933</v>
      </c>
      <c r="I139" s="1">
        <f xml:space="preserve"> _xlfn.T.DIST.2T(fisher_underlying_cor_CSD__2[[#This Row],[t1]],139-2)</f>
        <v>7.6326739353208464E-32</v>
      </c>
      <c r="J139" s="1">
        <f xml:space="preserve"> _xlfn.T.DIST.2T(fisher_underlying_cor_CSD__2[[#This Row],[t2]],201-2)</f>
        <v>4.7748224001820464E-55</v>
      </c>
      <c r="K139" s="1">
        <f>fisher_underlying_cor_CSD__2[[#This Row],[p1]]*fisher_underlying_cor_CSD__2[[#This Row],[p2]]</f>
        <v>3.6444662479655629E-86</v>
      </c>
      <c r="L139" s="1">
        <v>138</v>
      </c>
      <c r="M139" s="1">
        <f>(fisher_underlying_cor_CSD__2[[#This Row],[Rank]]/9906756)*0.05</f>
        <v>6.9649439231167097E-7</v>
      </c>
      <c r="N139" s="1">
        <f>IF(fisher_underlying_cor_CSD__2[[#This Row],[p1p2]]&lt;fisher_underlying_cor_CSD__2[[#This Row],[Benjamini]],1,0)</f>
        <v>1</v>
      </c>
    </row>
    <row r="140" spans="1:14" x14ac:dyDescent="0.35">
      <c r="A140" s="1" t="s">
        <v>49</v>
      </c>
      <c r="B140" s="1" t="s">
        <v>51</v>
      </c>
      <c r="C140" s="1">
        <v>0.77659673888799996</v>
      </c>
      <c r="D140" s="1">
        <v>0.85083845397299995</v>
      </c>
      <c r="E140" s="1" t="s">
        <v>23</v>
      </c>
      <c r="F140" s="1">
        <v>0.77659673888799996</v>
      </c>
      <c r="G140" s="1">
        <f>ABS(fisher_underlying_cor_CSD__2[[#This Row],[Rho1]])*SQRT(139-2)/SQRT(1-ABS(fisher_underlying_cor_CSD__2[[#This Row],[Rho1]])^2)</f>
        <v>14.428349760467309</v>
      </c>
      <c r="H140" s="1">
        <f>ABS(fisher_underlying_cor_CSD__2[[#This Row],[Rho2]])*SQRT(201-2)/SQRT(1-ABS(fisher_underlying_cor_CSD__2[[#This Row],[Rho2]])^2)</f>
        <v>22.843410959942489</v>
      </c>
      <c r="I140" s="1">
        <f xml:space="preserve"> _xlfn.T.DIST.2T(fisher_underlying_cor_CSD__2[[#This Row],[t1]],139-2)</f>
        <v>2.8185596416707541E-29</v>
      </c>
      <c r="J140" s="1">
        <f xml:space="preserve"> _xlfn.T.DIST.2T(fisher_underlying_cor_CSD__2[[#This Row],[t2]],201-2)</f>
        <v>1.5970811339140608E-57</v>
      </c>
      <c r="K140" s="1">
        <f>fisher_underlying_cor_CSD__2[[#This Row],[p1]]*fisher_underlying_cor_CSD__2[[#This Row],[p2]]</f>
        <v>4.5014684285239368E-86</v>
      </c>
      <c r="L140" s="1">
        <v>139</v>
      </c>
      <c r="M140" s="1">
        <f>(fisher_underlying_cor_CSD__2[[#This Row],[Rank]]/9906756)*0.05</f>
        <v>7.0154145312552372E-7</v>
      </c>
      <c r="N140" s="1">
        <f>IF(fisher_underlying_cor_CSD__2[[#This Row],[p1p2]]&lt;fisher_underlying_cor_CSD__2[[#This Row],[Benjamini]],1,0)</f>
        <v>1</v>
      </c>
    </row>
    <row r="141" spans="1:14" x14ac:dyDescent="0.35">
      <c r="A141" s="1" t="s">
        <v>51</v>
      </c>
      <c r="B141" s="1" t="s">
        <v>49</v>
      </c>
      <c r="C141" s="1">
        <v>0.77659673888799996</v>
      </c>
      <c r="D141" s="1">
        <v>0.85083845397299995</v>
      </c>
      <c r="E141" s="1" t="s">
        <v>23</v>
      </c>
      <c r="F141" s="1">
        <v>0.77659673888799996</v>
      </c>
      <c r="G141" s="1">
        <f>ABS(fisher_underlying_cor_CSD__2[[#This Row],[Rho1]])*SQRT(139-2)/SQRT(1-ABS(fisher_underlying_cor_CSD__2[[#This Row],[Rho1]])^2)</f>
        <v>14.428349760467309</v>
      </c>
      <c r="H141" s="1">
        <f>ABS(fisher_underlying_cor_CSD__2[[#This Row],[Rho2]])*SQRT(201-2)/SQRT(1-ABS(fisher_underlying_cor_CSD__2[[#This Row],[Rho2]])^2)</f>
        <v>22.843410959942489</v>
      </c>
      <c r="I141" s="1">
        <f xml:space="preserve"> _xlfn.T.DIST.2T(fisher_underlying_cor_CSD__2[[#This Row],[t1]],139-2)</f>
        <v>2.8185596416707541E-29</v>
      </c>
      <c r="J141" s="1">
        <f xml:space="preserve"> _xlfn.T.DIST.2T(fisher_underlying_cor_CSD__2[[#This Row],[t2]],201-2)</f>
        <v>1.5970811339140608E-57</v>
      </c>
      <c r="K141" s="1">
        <f>fisher_underlying_cor_CSD__2[[#This Row],[p1]]*fisher_underlying_cor_CSD__2[[#This Row],[p2]]</f>
        <v>4.5014684285239368E-86</v>
      </c>
      <c r="L141" s="1">
        <v>140</v>
      </c>
      <c r="M141" s="1">
        <f>(fisher_underlying_cor_CSD__2[[#This Row],[Rank]]/9906756)*0.05</f>
        <v>7.0658851393937636E-7</v>
      </c>
      <c r="N141" s="1">
        <f>IF(fisher_underlying_cor_CSD__2[[#This Row],[p1p2]]&lt;fisher_underlying_cor_CSD__2[[#This Row],[Benjamini]],1,0)</f>
        <v>1</v>
      </c>
    </row>
    <row r="142" spans="1:14" x14ac:dyDescent="0.35">
      <c r="A142" s="1" t="s">
        <v>45</v>
      </c>
      <c r="B142" s="1" t="s">
        <v>63</v>
      </c>
      <c r="C142" s="1">
        <v>0.80918998538800002</v>
      </c>
      <c r="D142" s="1">
        <v>0.83401479774999998</v>
      </c>
      <c r="E142" s="1" t="s">
        <v>23</v>
      </c>
      <c r="F142" s="1">
        <v>0.80918998538800002</v>
      </c>
      <c r="G142" s="1">
        <f>ABS(fisher_underlying_cor_CSD__2[[#This Row],[Rho1]])*SQRT(139-2)/SQRT(1-ABS(fisher_underlying_cor_CSD__2[[#This Row],[Rho1]])^2)</f>
        <v>16.120114153328277</v>
      </c>
      <c r="H142" s="1">
        <f>ABS(fisher_underlying_cor_CSD__2[[#This Row],[Rho2]])*SQRT(201-2)/SQRT(1-ABS(fisher_underlying_cor_CSD__2[[#This Row],[Rho2]])^2)</f>
        <v>21.323779881550585</v>
      </c>
      <c r="I142" s="1">
        <f xml:space="preserve"> _xlfn.T.DIST.2T(fisher_underlying_cor_CSD__2[[#This Row],[t1]],139-2)</f>
        <v>1.9140373692099528E-33</v>
      </c>
      <c r="J142" s="1">
        <f xml:space="preserve"> _xlfn.T.DIST.2T(fisher_underlying_cor_CSD__2[[#This Row],[t2]],201-2)</f>
        <v>2.7248226060781286E-53</v>
      </c>
      <c r="K142" s="1">
        <f>fisher_underlying_cor_CSD__2[[#This Row],[p1]]*fisher_underlying_cor_CSD__2[[#This Row],[p2]]</f>
        <v>5.2154122925015887E-86</v>
      </c>
      <c r="L142" s="1">
        <v>141</v>
      </c>
      <c r="M142" s="1">
        <f>(fisher_underlying_cor_CSD__2[[#This Row],[Rank]]/9906756)*0.05</f>
        <v>7.11635574753229E-7</v>
      </c>
      <c r="N142" s="1">
        <f>IF(fisher_underlying_cor_CSD__2[[#This Row],[p1p2]]&lt;fisher_underlying_cor_CSD__2[[#This Row],[Benjamini]],1,0)</f>
        <v>1</v>
      </c>
    </row>
    <row r="143" spans="1:14" x14ac:dyDescent="0.35">
      <c r="A143" s="1" t="s">
        <v>63</v>
      </c>
      <c r="B143" s="1" t="s">
        <v>45</v>
      </c>
      <c r="C143" s="1">
        <v>0.80918998538800002</v>
      </c>
      <c r="D143" s="1">
        <v>0.83401479774999998</v>
      </c>
      <c r="E143" s="1" t="s">
        <v>23</v>
      </c>
      <c r="F143" s="1">
        <v>0.80918998538800002</v>
      </c>
      <c r="G143" s="1">
        <f>ABS(fisher_underlying_cor_CSD__2[[#This Row],[Rho1]])*SQRT(139-2)/SQRT(1-ABS(fisher_underlying_cor_CSD__2[[#This Row],[Rho1]])^2)</f>
        <v>16.120114153328277</v>
      </c>
      <c r="H143" s="1">
        <f>ABS(fisher_underlying_cor_CSD__2[[#This Row],[Rho2]])*SQRT(201-2)/SQRT(1-ABS(fisher_underlying_cor_CSD__2[[#This Row],[Rho2]])^2)</f>
        <v>21.323779881550585</v>
      </c>
      <c r="I143" s="1">
        <f xml:space="preserve"> _xlfn.T.DIST.2T(fisher_underlying_cor_CSD__2[[#This Row],[t1]],139-2)</f>
        <v>1.9140373692099528E-33</v>
      </c>
      <c r="J143" s="1">
        <f xml:space="preserve"> _xlfn.T.DIST.2T(fisher_underlying_cor_CSD__2[[#This Row],[t2]],201-2)</f>
        <v>2.7248226060781286E-53</v>
      </c>
      <c r="K143" s="1">
        <f>fisher_underlying_cor_CSD__2[[#This Row],[p1]]*fisher_underlying_cor_CSD__2[[#This Row],[p2]]</f>
        <v>5.2154122925015887E-86</v>
      </c>
      <c r="L143" s="1">
        <v>142</v>
      </c>
      <c r="M143" s="1">
        <f>(fisher_underlying_cor_CSD__2[[#This Row],[Rank]]/9906756)*0.05</f>
        <v>7.1668263556708174E-7</v>
      </c>
      <c r="N143" s="1">
        <f>IF(fisher_underlying_cor_CSD__2[[#This Row],[p1p2]]&lt;fisher_underlying_cor_CSD__2[[#This Row],[Benjamini]],1,0)</f>
        <v>1</v>
      </c>
    </row>
    <row r="144" spans="1:14" x14ac:dyDescent="0.35">
      <c r="A144" s="1" t="s">
        <v>98</v>
      </c>
      <c r="B144" s="1" t="s">
        <v>136</v>
      </c>
      <c r="C144" s="1">
        <v>0.85857846289700002</v>
      </c>
      <c r="D144" s="1">
        <v>0.79474073184299998</v>
      </c>
      <c r="E144" s="1" t="s">
        <v>23</v>
      </c>
      <c r="F144" s="1">
        <v>0.79474073184299998</v>
      </c>
      <c r="G144" s="1">
        <f>ABS(fisher_underlying_cor_CSD__2[[#This Row],[Rho1]])*SQRT(139-2)/SQRT(1-ABS(fisher_underlying_cor_CSD__2[[#This Row],[Rho1]])^2)</f>
        <v>19.601623671712222</v>
      </c>
      <c r="H144" s="1">
        <f>ABS(fisher_underlying_cor_CSD__2[[#This Row],[Rho2]])*SQRT(201-2)/SQRT(1-ABS(fisher_underlying_cor_CSD__2[[#This Row],[Rho2]])^2)</f>
        <v>18.471397845155433</v>
      </c>
      <c r="I144" s="1">
        <f xml:space="preserve"> _xlfn.T.DIST.2T(fisher_underlying_cor_CSD__2[[#This Row],[t1]],139-2)</f>
        <v>1.4031601350421315E-41</v>
      </c>
      <c r="J144" s="1">
        <f xml:space="preserve"> _xlfn.T.DIST.2T(fisher_underlying_cor_CSD__2[[#This Row],[t2]],201-2)</f>
        <v>4.9864153737993728E-45</v>
      </c>
      <c r="K144" s="1">
        <f>fisher_underlying_cor_CSD__2[[#This Row],[p1]]*fisher_underlying_cor_CSD__2[[#This Row],[p2]]</f>
        <v>6.9967392692764879E-86</v>
      </c>
      <c r="L144" s="1">
        <v>143</v>
      </c>
      <c r="M144" s="1">
        <f>(fisher_underlying_cor_CSD__2[[#This Row],[Rank]]/9906756)*0.05</f>
        <v>7.2172969638093438E-7</v>
      </c>
      <c r="N144" s="1">
        <f>IF(fisher_underlying_cor_CSD__2[[#This Row],[p1p2]]&lt;fisher_underlying_cor_CSD__2[[#This Row],[Benjamini]],1,0)</f>
        <v>1</v>
      </c>
    </row>
    <row r="145" spans="1:14" x14ac:dyDescent="0.35">
      <c r="A145" s="1" t="s">
        <v>136</v>
      </c>
      <c r="B145" s="1" t="s">
        <v>98</v>
      </c>
      <c r="C145" s="1">
        <v>0.85857846289700002</v>
      </c>
      <c r="D145" s="1">
        <v>0.79474073184299998</v>
      </c>
      <c r="E145" s="1" t="s">
        <v>23</v>
      </c>
      <c r="F145" s="1">
        <v>0.79474073184299998</v>
      </c>
      <c r="G145" s="1">
        <f>ABS(fisher_underlying_cor_CSD__2[[#This Row],[Rho1]])*SQRT(139-2)/SQRT(1-ABS(fisher_underlying_cor_CSD__2[[#This Row],[Rho1]])^2)</f>
        <v>19.601623671712222</v>
      </c>
      <c r="H145" s="1">
        <f>ABS(fisher_underlying_cor_CSD__2[[#This Row],[Rho2]])*SQRT(201-2)/SQRT(1-ABS(fisher_underlying_cor_CSD__2[[#This Row],[Rho2]])^2)</f>
        <v>18.471397845155433</v>
      </c>
      <c r="I145" s="1">
        <f xml:space="preserve"> _xlfn.T.DIST.2T(fisher_underlying_cor_CSD__2[[#This Row],[t1]],139-2)</f>
        <v>1.4031601350421315E-41</v>
      </c>
      <c r="J145" s="1">
        <f xml:space="preserve"> _xlfn.T.DIST.2T(fisher_underlying_cor_CSD__2[[#This Row],[t2]],201-2)</f>
        <v>4.9864153737993728E-45</v>
      </c>
      <c r="K145" s="1">
        <f>fisher_underlying_cor_CSD__2[[#This Row],[p1]]*fisher_underlying_cor_CSD__2[[#This Row],[p2]]</f>
        <v>6.9967392692764879E-86</v>
      </c>
      <c r="L145" s="1">
        <v>144</v>
      </c>
      <c r="M145" s="1">
        <f>(fisher_underlying_cor_CSD__2[[#This Row],[Rank]]/9906756)*0.05</f>
        <v>7.2677675719478713E-7</v>
      </c>
      <c r="N145" s="1">
        <f>IF(fisher_underlying_cor_CSD__2[[#This Row],[p1p2]]&lt;fisher_underlying_cor_CSD__2[[#This Row],[Benjamini]],1,0)</f>
        <v>1</v>
      </c>
    </row>
    <row r="146" spans="1:14" x14ac:dyDescent="0.35">
      <c r="A146" s="1" t="s">
        <v>424</v>
      </c>
      <c r="B146" s="1" t="s">
        <v>428</v>
      </c>
      <c r="C146" s="1">
        <v>0.81556123458999996</v>
      </c>
      <c r="D146" s="1">
        <v>0.82922676981900001</v>
      </c>
      <c r="E146" s="1" t="s">
        <v>23</v>
      </c>
      <c r="F146" s="1">
        <v>0.81556123458999996</v>
      </c>
      <c r="G146" s="1">
        <f>ABS(fisher_underlying_cor_CSD__2[[#This Row],[Rho1]])*SQRT(139-2)/SQRT(1-ABS(fisher_underlying_cor_CSD__2[[#This Row],[Rho1]])^2)</f>
        <v>16.496252835370619</v>
      </c>
      <c r="H146" s="1">
        <f>ABS(fisher_underlying_cor_CSD__2[[#This Row],[Rho2]])*SQRT(201-2)/SQRT(1-ABS(fisher_underlying_cor_CSD__2[[#This Row],[Rho2]])^2)</f>
        <v>20.929371232597276</v>
      </c>
      <c r="I146" s="1">
        <f xml:space="preserve"> _xlfn.T.DIST.2T(fisher_underlying_cor_CSD__2[[#This Row],[t1]],139-2)</f>
        <v>2.3599042248590949E-34</v>
      </c>
      <c r="J146" s="1">
        <f xml:space="preserve"> _xlfn.T.DIST.2T(fisher_underlying_cor_CSD__2[[#This Row],[t2]],201-2)</f>
        <v>3.5785652664230771E-52</v>
      </c>
      <c r="K146" s="1">
        <f>fisher_underlying_cor_CSD__2[[#This Row],[p1]]*fisher_underlying_cor_CSD__2[[#This Row],[p2]]</f>
        <v>8.4450712911658318E-86</v>
      </c>
      <c r="L146" s="1">
        <v>145</v>
      </c>
      <c r="M146" s="1">
        <f>(fisher_underlying_cor_CSD__2[[#This Row],[Rank]]/9906756)*0.05</f>
        <v>7.3182381800863987E-7</v>
      </c>
      <c r="N146" s="1">
        <f>IF(fisher_underlying_cor_CSD__2[[#This Row],[p1p2]]&lt;fisher_underlying_cor_CSD__2[[#This Row],[Benjamini]],1,0)</f>
        <v>1</v>
      </c>
    </row>
    <row r="147" spans="1:14" x14ac:dyDescent="0.35">
      <c r="A147" s="1" t="s">
        <v>428</v>
      </c>
      <c r="B147" s="1" t="s">
        <v>424</v>
      </c>
      <c r="C147" s="1">
        <v>0.81556123458999996</v>
      </c>
      <c r="D147" s="1">
        <v>0.82922676981900001</v>
      </c>
      <c r="E147" s="1" t="s">
        <v>23</v>
      </c>
      <c r="F147" s="1">
        <v>0.81556123458999996</v>
      </c>
      <c r="G147" s="1">
        <f>ABS(fisher_underlying_cor_CSD__2[[#This Row],[Rho1]])*SQRT(139-2)/SQRT(1-ABS(fisher_underlying_cor_CSD__2[[#This Row],[Rho1]])^2)</f>
        <v>16.496252835370619</v>
      </c>
      <c r="H147" s="1">
        <f>ABS(fisher_underlying_cor_CSD__2[[#This Row],[Rho2]])*SQRT(201-2)/SQRT(1-ABS(fisher_underlying_cor_CSD__2[[#This Row],[Rho2]])^2)</f>
        <v>20.929371232597276</v>
      </c>
      <c r="I147" s="1">
        <f xml:space="preserve"> _xlfn.T.DIST.2T(fisher_underlying_cor_CSD__2[[#This Row],[t1]],139-2)</f>
        <v>2.3599042248590949E-34</v>
      </c>
      <c r="J147" s="1">
        <f xml:space="preserve"> _xlfn.T.DIST.2T(fisher_underlying_cor_CSD__2[[#This Row],[t2]],201-2)</f>
        <v>3.5785652664230771E-52</v>
      </c>
      <c r="K147" s="1">
        <f>fisher_underlying_cor_CSD__2[[#This Row],[p1]]*fisher_underlying_cor_CSD__2[[#This Row],[p2]]</f>
        <v>8.4450712911658318E-86</v>
      </c>
      <c r="L147" s="1">
        <v>146</v>
      </c>
      <c r="M147" s="1">
        <f>(fisher_underlying_cor_CSD__2[[#This Row],[Rank]]/9906756)*0.05</f>
        <v>7.3687087882249241E-7</v>
      </c>
      <c r="N147" s="1">
        <f>IF(fisher_underlying_cor_CSD__2[[#This Row],[p1p2]]&lt;fisher_underlying_cor_CSD__2[[#This Row],[Benjamini]],1,0)</f>
        <v>1</v>
      </c>
    </row>
    <row r="148" spans="1:14" x14ac:dyDescent="0.35">
      <c r="A148" s="1" t="s">
        <v>426</v>
      </c>
      <c r="B148" s="1" t="s">
        <v>428</v>
      </c>
      <c r="C148" s="1">
        <v>0.84807285742899996</v>
      </c>
      <c r="D148" s="1">
        <v>0.801122217676</v>
      </c>
      <c r="E148" s="1" t="s">
        <v>23</v>
      </c>
      <c r="F148" s="1">
        <v>0.801122217676</v>
      </c>
      <c r="G148" s="1">
        <f>ABS(fisher_underlying_cor_CSD__2[[#This Row],[Rho1]])*SQRT(139-2)/SQRT(1-ABS(fisher_underlying_cor_CSD__2[[#This Row],[Rho1]])^2)</f>
        <v>18.733383257207993</v>
      </c>
      <c r="H148" s="1">
        <f>ABS(fisher_underlying_cor_CSD__2[[#This Row],[Rho2]])*SQRT(201-2)/SQRT(1-ABS(fisher_underlying_cor_CSD__2[[#This Row],[Rho2]])^2)</f>
        <v>18.882547613706663</v>
      </c>
      <c r="I148" s="1">
        <f xml:space="preserve"> _xlfn.T.DIST.2T(fisher_underlying_cor_CSD__2[[#This Row],[t1]],139-2)</f>
        <v>1.3044369889515826E-39</v>
      </c>
      <c r="J148" s="1">
        <f xml:space="preserve"> _xlfn.T.DIST.2T(fisher_underlying_cor_CSD__2[[#This Row],[t2]],201-2)</f>
        <v>3.0405480235225649E-46</v>
      </c>
      <c r="K148" s="1">
        <f>fisher_underlying_cor_CSD__2[[#This Row],[p1]]*fisher_underlying_cor_CSD__2[[#This Row],[p2]]</f>
        <v>3.9662033085664602E-85</v>
      </c>
      <c r="L148" s="1">
        <v>147</v>
      </c>
      <c r="M148" s="1">
        <f>(fisher_underlying_cor_CSD__2[[#This Row],[Rank]]/9906756)*0.05</f>
        <v>7.4191793963634515E-7</v>
      </c>
      <c r="N148" s="1">
        <f>IF(fisher_underlying_cor_CSD__2[[#This Row],[p1p2]]&lt;fisher_underlying_cor_CSD__2[[#This Row],[Benjamini]],1,0)</f>
        <v>1</v>
      </c>
    </row>
    <row r="149" spans="1:14" x14ac:dyDescent="0.35">
      <c r="A149" s="1" t="s">
        <v>428</v>
      </c>
      <c r="B149" s="1" t="s">
        <v>426</v>
      </c>
      <c r="C149" s="1">
        <v>0.84807285742899996</v>
      </c>
      <c r="D149" s="1">
        <v>0.801122217676</v>
      </c>
      <c r="E149" s="1" t="s">
        <v>23</v>
      </c>
      <c r="F149" s="1">
        <v>0.801122217676</v>
      </c>
      <c r="G149" s="1">
        <f>ABS(fisher_underlying_cor_CSD__2[[#This Row],[Rho1]])*SQRT(139-2)/SQRT(1-ABS(fisher_underlying_cor_CSD__2[[#This Row],[Rho1]])^2)</f>
        <v>18.733383257207993</v>
      </c>
      <c r="H149" s="1">
        <f>ABS(fisher_underlying_cor_CSD__2[[#This Row],[Rho2]])*SQRT(201-2)/SQRT(1-ABS(fisher_underlying_cor_CSD__2[[#This Row],[Rho2]])^2)</f>
        <v>18.882547613706663</v>
      </c>
      <c r="I149" s="1">
        <f xml:space="preserve"> _xlfn.T.DIST.2T(fisher_underlying_cor_CSD__2[[#This Row],[t1]],139-2)</f>
        <v>1.3044369889515826E-39</v>
      </c>
      <c r="J149" s="1">
        <f xml:space="preserve"> _xlfn.T.DIST.2T(fisher_underlying_cor_CSD__2[[#This Row],[t2]],201-2)</f>
        <v>3.0405480235225649E-46</v>
      </c>
      <c r="K149" s="1">
        <f>fisher_underlying_cor_CSD__2[[#This Row],[p1]]*fisher_underlying_cor_CSD__2[[#This Row],[p2]]</f>
        <v>3.9662033085664602E-85</v>
      </c>
      <c r="L149" s="1">
        <v>148</v>
      </c>
      <c r="M149" s="1">
        <f>(fisher_underlying_cor_CSD__2[[#This Row],[Rank]]/9906756)*0.05</f>
        <v>7.469650004501979E-7</v>
      </c>
      <c r="N149" s="1">
        <f>IF(fisher_underlying_cor_CSD__2[[#This Row],[p1p2]]&lt;fisher_underlying_cor_CSD__2[[#This Row],[Benjamini]],1,0)</f>
        <v>1</v>
      </c>
    </row>
    <row r="150" spans="1:14" x14ac:dyDescent="0.35">
      <c r="A150" s="1" t="s">
        <v>119</v>
      </c>
      <c r="B150" s="1" t="s">
        <v>123</v>
      </c>
      <c r="C150" s="1">
        <v>0.82038692758599996</v>
      </c>
      <c r="D150" s="1">
        <v>0.82275300730300005</v>
      </c>
      <c r="E150" s="1" t="s">
        <v>23</v>
      </c>
      <c r="F150" s="1">
        <v>0.82038692758599996</v>
      </c>
      <c r="G150" s="1">
        <f>ABS(fisher_underlying_cor_CSD__2[[#This Row],[Rho1]])*SQRT(139-2)/SQRT(1-ABS(fisher_underlying_cor_CSD__2[[#This Row],[Rho1]])^2)</f>
        <v>16.792996214985891</v>
      </c>
      <c r="H150" s="1">
        <f>ABS(fisher_underlying_cor_CSD__2[[#This Row],[Rho2]])*SQRT(201-2)/SQRT(1-ABS(fisher_underlying_cor_CSD__2[[#This Row],[Rho2]])^2)</f>
        <v>20.419385447677779</v>
      </c>
      <c r="I150" s="1">
        <f xml:space="preserve"> _xlfn.T.DIST.2T(fisher_underlying_cor_CSD__2[[#This Row],[t1]],139-2)</f>
        <v>4.5774807432339921E-35</v>
      </c>
      <c r="J150" s="1">
        <f xml:space="preserve"> _xlfn.T.DIST.2T(fisher_underlying_cor_CSD__2[[#This Row],[t2]],201-2)</f>
        <v>1.0272821244737995E-50</v>
      </c>
      <c r="K150" s="1">
        <f>fisher_underlying_cor_CSD__2[[#This Row],[p1]]*fisher_underlying_cor_CSD__2[[#This Row],[p2]]</f>
        <v>4.7023641426473219E-85</v>
      </c>
      <c r="L150" s="1">
        <v>149</v>
      </c>
      <c r="M150" s="1">
        <f>(fisher_underlying_cor_CSD__2[[#This Row],[Rank]]/9906756)*0.05</f>
        <v>7.5201206126405054E-7</v>
      </c>
      <c r="N150" s="1">
        <f>IF(fisher_underlying_cor_CSD__2[[#This Row],[p1p2]]&lt;fisher_underlying_cor_CSD__2[[#This Row],[Benjamini]],1,0)</f>
        <v>1</v>
      </c>
    </row>
    <row r="151" spans="1:14" x14ac:dyDescent="0.35">
      <c r="A151" s="1" t="s">
        <v>123</v>
      </c>
      <c r="B151" s="1" t="s">
        <v>119</v>
      </c>
      <c r="C151" s="1">
        <v>0.82038692758599996</v>
      </c>
      <c r="D151" s="1">
        <v>0.82275300730300005</v>
      </c>
      <c r="E151" s="1" t="s">
        <v>23</v>
      </c>
      <c r="F151" s="1">
        <v>0.82038692758599996</v>
      </c>
      <c r="G151" s="1">
        <f>ABS(fisher_underlying_cor_CSD__2[[#This Row],[Rho1]])*SQRT(139-2)/SQRT(1-ABS(fisher_underlying_cor_CSD__2[[#This Row],[Rho1]])^2)</f>
        <v>16.792996214985891</v>
      </c>
      <c r="H151" s="1">
        <f>ABS(fisher_underlying_cor_CSD__2[[#This Row],[Rho2]])*SQRT(201-2)/SQRT(1-ABS(fisher_underlying_cor_CSD__2[[#This Row],[Rho2]])^2)</f>
        <v>20.419385447677779</v>
      </c>
      <c r="I151" s="1">
        <f xml:space="preserve"> _xlfn.T.DIST.2T(fisher_underlying_cor_CSD__2[[#This Row],[t1]],139-2)</f>
        <v>4.5774807432339921E-35</v>
      </c>
      <c r="J151" s="1">
        <f xml:space="preserve"> _xlfn.T.DIST.2T(fisher_underlying_cor_CSD__2[[#This Row],[t2]],201-2)</f>
        <v>1.0272821244737995E-50</v>
      </c>
      <c r="K151" s="1">
        <f>fisher_underlying_cor_CSD__2[[#This Row],[p1]]*fisher_underlying_cor_CSD__2[[#This Row],[p2]]</f>
        <v>4.7023641426473219E-85</v>
      </c>
      <c r="L151" s="1">
        <v>150</v>
      </c>
      <c r="M151" s="1">
        <f>(fisher_underlying_cor_CSD__2[[#This Row],[Rank]]/9906756)*0.05</f>
        <v>7.5705912207790328E-7</v>
      </c>
      <c r="N151" s="1">
        <f>IF(fisher_underlying_cor_CSD__2[[#This Row],[p1p2]]&lt;fisher_underlying_cor_CSD__2[[#This Row],[Benjamini]],1,0)</f>
        <v>1</v>
      </c>
    </row>
    <row r="152" spans="1:14" x14ac:dyDescent="0.35">
      <c r="A152" s="1" t="s">
        <v>98</v>
      </c>
      <c r="B152" s="1" t="s">
        <v>26</v>
      </c>
      <c r="C152" s="1">
        <v>0.84074101213300001</v>
      </c>
      <c r="D152" s="1">
        <v>0.80697869340799999</v>
      </c>
      <c r="E152" s="1" t="s">
        <v>23</v>
      </c>
      <c r="F152" s="1">
        <v>0.80697869340799999</v>
      </c>
      <c r="G152" s="1">
        <f>ABS(fisher_underlying_cor_CSD__2[[#This Row],[Rho1]])*SQRT(139-2)/SQRT(1-ABS(fisher_underlying_cor_CSD__2[[#This Row],[Rho1]])^2)</f>
        <v>18.174990680045546</v>
      </c>
      <c r="H152" s="1">
        <f>ABS(fisher_underlying_cor_CSD__2[[#This Row],[Rho2]])*SQRT(201-2)/SQRT(1-ABS(fisher_underlying_cor_CSD__2[[#This Row],[Rho2]])^2)</f>
        <v>19.275669222119834</v>
      </c>
      <c r="I152" s="1">
        <f xml:space="preserve"> _xlfn.T.DIST.2T(fisher_underlying_cor_CSD__2[[#This Row],[t1]],139-2)</f>
        <v>2.5290559503793716E-38</v>
      </c>
      <c r="J152" s="1">
        <f xml:space="preserve"> _xlfn.T.DIST.2T(fisher_underlying_cor_CSD__2[[#This Row],[t2]],201-2)</f>
        <v>2.1306164954070947E-47</v>
      </c>
      <c r="K152" s="1">
        <f>fisher_underlying_cor_CSD__2[[#This Row],[p1]]*fisher_underlying_cor_CSD__2[[#This Row],[p2]]</f>
        <v>5.3884483256857563E-85</v>
      </c>
      <c r="L152" s="1">
        <v>151</v>
      </c>
      <c r="M152" s="1">
        <f>(fisher_underlying_cor_CSD__2[[#This Row],[Rank]]/9906756)*0.05</f>
        <v>7.6210618289175592E-7</v>
      </c>
      <c r="N152" s="1">
        <f>IF(fisher_underlying_cor_CSD__2[[#This Row],[p1p2]]&lt;fisher_underlying_cor_CSD__2[[#This Row],[Benjamini]],1,0)</f>
        <v>1</v>
      </c>
    </row>
    <row r="153" spans="1:14" x14ac:dyDescent="0.35">
      <c r="A153" s="1" t="s">
        <v>26</v>
      </c>
      <c r="B153" s="1" t="s">
        <v>98</v>
      </c>
      <c r="C153" s="1">
        <v>0.84074101213300001</v>
      </c>
      <c r="D153" s="1">
        <v>0.80697869340799999</v>
      </c>
      <c r="E153" s="1" t="s">
        <v>23</v>
      </c>
      <c r="F153" s="1">
        <v>0.80697869340799999</v>
      </c>
      <c r="G153" s="1">
        <f>ABS(fisher_underlying_cor_CSD__2[[#This Row],[Rho1]])*SQRT(139-2)/SQRT(1-ABS(fisher_underlying_cor_CSD__2[[#This Row],[Rho1]])^2)</f>
        <v>18.174990680045546</v>
      </c>
      <c r="H153" s="1">
        <f>ABS(fisher_underlying_cor_CSD__2[[#This Row],[Rho2]])*SQRT(201-2)/SQRT(1-ABS(fisher_underlying_cor_CSD__2[[#This Row],[Rho2]])^2)</f>
        <v>19.275669222119834</v>
      </c>
      <c r="I153" s="1">
        <f xml:space="preserve"> _xlfn.T.DIST.2T(fisher_underlying_cor_CSD__2[[#This Row],[t1]],139-2)</f>
        <v>2.5290559503793716E-38</v>
      </c>
      <c r="J153" s="1">
        <f xml:space="preserve"> _xlfn.T.DIST.2T(fisher_underlying_cor_CSD__2[[#This Row],[t2]],201-2)</f>
        <v>2.1306164954070947E-47</v>
      </c>
      <c r="K153" s="1">
        <f>fisher_underlying_cor_CSD__2[[#This Row],[p1]]*fisher_underlying_cor_CSD__2[[#This Row],[p2]]</f>
        <v>5.3884483256857563E-85</v>
      </c>
      <c r="L153" s="1">
        <v>152</v>
      </c>
      <c r="M153" s="1">
        <f>(fisher_underlying_cor_CSD__2[[#This Row],[Rank]]/9906756)*0.05</f>
        <v>7.6715324370560856E-7</v>
      </c>
      <c r="N153" s="1">
        <f>IF(fisher_underlying_cor_CSD__2[[#This Row],[p1p2]]&lt;fisher_underlying_cor_CSD__2[[#This Row],[Benjamini]],1,0)</f>
        <v>1</v>
      </c>
    </row>
    <row r="154" spans="1:14" x14ac:dyDescent="0.35">
      <c r="A154" s="1" t="s">
        <v>119</v>
      </c>
      <c r="B154" s="1" t="s">
        <v>124</v>
      </c>
      <c r="C154" s="1">
        <v>0.81072467282000005</v>
      </c>
      <c r="D154" s="1">
        <v>0.826648467981</v>
      </c>
      <c r="E154" s="1" t="s">
        <v>23</v>
      </c>
      <c r="F154" s="1">
        <v>0.81072467282000005</v>
      </c>
      <c r="G154" s="1">
        <f>ABS(fisher_underlying_cor_CSD__2[[#This Row],[Rho1]])*SQRT(139-2)/SQRT(1-ABS(fisher_underlying_cor_CSD__2[[#This Row],[Rho1]])^2)</f>
        <v>16.209158211394012</v>
      </c>
      <c r="H154" s="1">
        <f>ABS(fisher_underlying_cor_CSD__2[[#This Row],[Rho2]])*SQRT(201-2)/SQRT(1-ABS(fisher_underlying_cor_CSD__2[[#This Row],[Rho2]])^2)</f>
        <v>20.723164425008022</v>
      </c>
      <c r="I154" s="1">
        <f xml:space="preserve"> _xlfn.T.DIST.2T(fisher_underlying_cor_CSD__2[[#This Row],[t1]],139-2)</f>
        <v>1.164473384256629E-33</v>
      </c>
      <c r="J154" s="1">
        <f xml:space="preserve"> _xlfn.T.DIST.2T(fisher_underlying_cor_CSD__2[[#This Row],[t2]],201-2)</f>
        <v>1.3855629613050444E-51</v>
      </c>
      <c r="K154" s="1">
        <f>fisher_underlying_cor_CSD__2[[#This Row],[p1]]*fisher_underlying_cor_CSD__2[[#This Row],[p2]]</f>
        <v>1.6134511906515217E-84</v>
      </c>
      <c r="L154" s="1">
        <v>153</v>
      </c>
      <c r="M154" s="1">
        <f>(fisher_underlying_cor_CSD__2[[#This Row],[Rank]]/9906756)*0.05</f>
        <v>7.7220030451946141E-7</v>
      </c>
      <c r="N154" s="1">
        <f>IF(fisher_underlying_cor_CSD__2[[#This Row],[p1p2]]&lt;fisher_underlying_cor_CSD__2[[#This Row],[Benjamini]],1,0)</f>
        <v>1</v>
      </c>
    </row>
    <row r="155" spans="1:14" x14ac:dyDescent="0.35">
      <c r="A155" s="1" t="s">
        <v>124</v>
      </c>
      <c r="B155" s="1" t="s">
        <v>119</v>
      </c>
      <c r="C155" s="1">
        <v>0.81072467282000005</v>
      </c>
      <c r="D155" s="1">
        <v>0.826648467981</v>
      </c>
      <c r="E155" s="1" t="s">
        <v>23</v>
      </c>
      <c r="F155" s="1">
        <v>0.81072467282000005</v>
      </c>
      <c r="G155" s="1">
        <f>ABS(fisher_underlying_cor_CSD__2[[#This Row],[Rho1]])*SQRT(139-2)/SQRT(1-ABS(fisher_underlying_cor_CSD__2[[#This Row],[Rho1]])^2)</f>
        <v>16.209158211394012</v>
      </c>
      <c r="H155" s="1">
        <f>ABS(fisher_underlying_cor_CSD__2[[#This Row],[Rho2]])*SQRT(201-2)/SQRT(1-ABS(fisher_underlying_cor_CSD__2[[#This Row],[Rho2]])^2)</f>
        <v>20.723164425008022</v>
      </c>
      <c r="I155" s="1">
        <f xml:space="preserve"> _xlfn.T.DIST.2T(fisher_underlying_cor_CSD__2[[#This Row],[t1]],139-2)</f>
        <v>1.164473384256629E-33</v>
      </c>
      <c r="J155" s="1">
        <f xml:space="preserve"> _xlfn.T.DIST.2T(fisher_underlying_cor_CSD__2[[#This Row],[t2]],201-2)</f>
        <v>1.3855629613050444E-51</v>
      </c>
      <c r="K155" s="1">
        <f>fisher_underlying_cor_CSD__2[[#This Row],[p1]]*fisher_underlying_cor_CSD__2[[#This Row],[p2]]</f>
        <v>1.6134511906515217E-84</v>
      </c>
      <c r="L155" s="1">
        <v>154</v>
      </c>
      <c r="M155" s="1">
        <f>(fisher_underlying_cor_CSD__2[[#This Row],[Rank]]/9906756)*0.05</f>
        <v>7.7724736533331395E-7</v>
      </c>
      <c r="N155" s="1">
        <f>IF(fisher_underlying_cor_CSD__2[[#This Row],[p1p2]]&lt;fisher_underlying_cor_CSD__2[[#This Row],[Benjamini]],1,0)</f>
        <v>1</v>
      </c>
    </row>
    <row r="156" spans="1:14" x14ac:dyDescent="0.35">
      <c r="A156" s="1" t="s">
        <v>426</v>
      </c>
      <c r="B156" s="1" t="s">
        <v>430</v>
      </c>
      <c r="C156" s="1">
        <v>0.80871312130600004</v>
      </c>
      <c r="D156" s="1">
        <v>0.82788620269799995</v>
      </c>
      <c r="E156" s="1" t="s">
        <v>23</v>
      </c>
      <c r="F156" s="1">
        <v>0.80871312130600004</v>
      </c>
      <c r="G156" s="1">
        <f>ABS(fisher_underlying_cor_CSD__2[[#This Row],[Rho1]])*SQRT(139-2)/SQRT(1-ABS(fisher_underlying_cor_CSD__2[[#This Row],[Rho1]])^2)</f>
        <v>16.092641563678239</v>
      </c>
      <c r="H156" s="1">
        <f>ABS(fisher_underlying_cor_CSD__2[[#This Row],[Rho2]])*SQRT(201-2)/SQRT(1-ABS(fisher_underlying_cor_CSD__2[[#This Row],[Rho2]])^2)</f>
        <v>20.821631805755651</v>
      </c>
      <c r="I156" s="1">
        <f xml:space="preserve"> _xlfn.T.DIST.2T(fisher_underlying_cor_CSD__2[[#This Row],[t1]],139-2)</f>
        <v>2.2315863611019688E-33</v>
      </c>
      <c r="J156" s="1">
        <f xml:space="preserve"> _xlfn.T.DIST.2T(fisher_underlying_cor_CSD__2[[#This Row],[t2]],201-2)</f>
        <v>7.2545877853089809E-52</v>
      </c>
      <c r="K156" s="1">
        <f>fisher_underlying_cor_CSD__2[[#This Row],[p1]]*fisher_underlying_cor_CSD__2[[#This Row],[p2]]</f>
        <v>1.618923915711246E-84</v>
      </c>
      <c r="L156" s="1">
        <v>155</v>
      </c>
      <c r="M156" s="1">
        <f>(fisher_underlying_cor_CSD__2[[#This Row],[Rank]]/9906756)*0.05</f>
        <v>7.8229442614716659E-7</v>
      </c>
      <c r="N156" s="1">
        <f>IF(fisher_underlying_cor_CSD__2[[#This Row],[p1p2]]&lt;fisher_underlying_cor_CSD__2[[#This Row],[Benjamini]],1,0)</f>
        <v>1</v>
      </c>
    </row>
    <row r="157" spans="1:14" x14ac:dyDescent="0.35">
      <c r="A157" s="1" t="s">
        <v>430</v>
      </c>
      <c r="B157" s="1" t="s">
        <v>426</v>
      </c>
      <c r="C157" s="1">
        <v>0.80871312130600004</v>
      </c>
      <c r="D157" s="1">
        <v>0.82788620269799995</v>
      </c>
      <c r="E157" s="1" t="s">
        <v>23</v>
      </c>
      <c r="F157" s="1">
        <v>0.80871312130600004</v>
      </c>
      <c r="G157" s="1">
        <f>ABS(fisher_underlying_cor_CSD__2[[#This Row],[Rho1]])*SQRT(139-2)/SQRT(1-ABS(fisher_underlying_cor_CSD__2[[#This Row],[Rho1]])^2)</f>
        <v>16.092641563678239</v>
      </c>
      <c r="H157" s="1">
        <f>ABS(fisher_underlying_cor_CSD__2[[#This Row],[Rho2]])*SQRT(201-2)/SQRT(1-ABS(fisher_underlying_cor_CSD__2[[#This Row],[Rho2]])^2)</f>
        <v>20.821631805755651</v>
      </c>
      <c r="I157" s="1">
        <f xml:space="preserve"> _xlfn.T.DIST.2T(fisher_underlying_cor_CSD__2[[#This Row],[t1]],139-2)</f>
        <v>2.2315863611019688E-33</v>
      </c>
      <c r="J157" s="1">
        <f xml:space="preserve"> _xlfn.T.DIST.2T(fisher_underlying_cor_CSD__2[[#This Row],[t2]],201-2)</f>
        <v>7.2545877853089809E-52</v>
      </c>
      <c r="K157" s="1">
        <f>fisher_underlying_cor_CSD__2[[#This Row],[p1]]*fisher_underlying_cor_CSD__2[[#This Row],[p2]]</f>
        <v>1.618923915711246E-84</v>
      </c>
      <c r="L157" s="1">
        <v>156</v>
      </c>
      <c r="M157" s="1">
        <f>(fisher_underlying_cor_CSD__2[[#This Row],[Rank]]/9906756)*0.05</f>
        <v>7.8734148696101944E-7</v>
      </c>
      <c r="N157" s="1">
        <f>IF(fisher_underlying_cor_CSD__2[[#This Row],[p1p2]]&lt;fisher_underlying_cor_CSD__2[[#This Row],[Benjamini]],1,0)</f>
        <v>1</v>
      </c>
    </row>
    <row r="158" spans="1:14" x14ac:dyDescent="0.35">
      <c r="A158" s="1" t="s">
        <v>137</v>
      </c>
      <c r="B158" s="1" t="s">
        <v>191</v>
      </c>
      <c r="C158" s="1">
        <v>0.87674910612199997</v>
      </c>
      <c r="D158" s="1">
        <v>0.76421055272899996</v>
      </c>
      <c r="E158" s="1" t="s">
        <v>23</v>
      </c>
      <c r="F158" s="1">
        <v>0.76421055272899996</v>
      </c>
      <c r="G158" s="1">
        <f>ABS(fisher_underlying_cor_CSD__2[[#This Row],[Rho1]])*SQRT(139-2)/SQRT(1-ABS(fisher_underlying_cor_CSD__2[[#This Row],[Rho1]])^2)</f>
        <v>21.337201948530456</v>
      </c>
      <c r="H158" s="1">
        <f>ABS(fisher_underlying_cor_CSD__2[[#This Row],[Rho2]])*SQRT(201-2)/SQRT(1-ABS(fisher_underlying_cor_CSD__2[[#This Row],[Rho2]])^2)</f>
        <v>16.714838265665257</v>
      </c>
      <c r="I158" s="1">
        <f xml:space="preserve"> _xlfn.T.DIST.2T(fisher_underlying_cor_CSD__2[[#This Row],[t1]],139-2)</f>
        <v>2.1698161627418379E-45</v>
      </c>
      <c r="J158" s="1">
        <f xml:space="preserve"> _xlfn.T.DIST.2T(fisher_underlying_cor_CSD__2[[#This Row],[t2]],201-2)</f>
        <v>9.2293210442520285E-40</v>
      </c>
      <c r="K158" s="1">
        <f>fisher_underlying_cor_CSD__2[[#This Row],[p1]]*fisher_underlying_cor_CSD__2[[#This Row],[p2]]</f>
        <v>2.0025929972951429E-84</v>
      </c>
      <c r="L158" s="1">
        <v>157</v>
      </c>
      <c r="M158" s="1">
        <f>(fisher_underlying_cor_CSD__2[[#This Row],[Rank]]/9906756)*0.05</f>
        <v>7.9238854777487197E-7</v>
      </c>
      <c r="N158" s="1">
        <f>IF(fisher_underlying_cor_CSD__2[[#This Row],[p1p2]]&lt;fisher_underlying_cor_CSD__2[[#This Row],[Benjamini]],1,0)</f>
        <v>1</v>
      </c>
    </row>
    <row r="159" spans="1:14" x14ac:dyDescent="0.35">
      <c r="A159" s="1" t="s">
        <v>191</v>
      </c>
      <c r="B159" s="1" t="s">
        <v>137</v>
      </c>
      <c r="C159" s="1">
        <v>0.87674910612199997</v>
      </c>
      <c r="D159" s="1">
        <v>0.76421055272899996</v>
      </c>
      <c r="E159" s="1" t="s">
        <v>23</v>
      </c>
      <c r="F159" s="1">
        <v>0.76421055272899996</v>
      </c>
      <c r="G159" s="1">
        <f>ABS(fisher_underlying_cor_CSD__2[[#This Row],[Rho1]])*SQRT(139-2)/SQRT(1-ABS(fisher_underlying_cor_CSD__2[[#This Row],[Rho1]])^2)</f>
        <v>21.337201948530456</v>
      </c>
      <c r="H159" s="1">
        <f>ABS(fisher_underlying_cor_CSD__2[[#This Row],[Rho2]])*SQRT(201-2)/SQRT(1-ABS(fisher_underlying_cor_CSD__2[[#This Row],[Rho2]])^2)</f>
        <v>16.714838265665257</v>
      </c>
      <c r="I159" s="1">
        <f xml:space="preserve"> _xlfn.T.DIST.2T(fisher_underlying_cor_CSD__2[[#This Row],[t1]],139-2)</f>
        <v>2.1698161627418379E-45</v>
      </c>
      <c r="J159" s="1">
        <f xml:space="preserve"> _xlfn.T.DIST.2T(fisher_underlying_cor_CSD__2[[#This Row],[t2]],201-2)</f>
        <v>9.2293210442520285E-40</v>
      </c>
      <c r="K159" s="1">
        <f>fisher_underlying_cor_CSD__2[[#This Row],[p1]]*fisher_underlying_cor_CSD__2[[#This Row],[p2]]</f>
        <v>2.0025929972951429E-84</v>
      </c>
      <c r="L159" s="1">
        <v>158</v>
      </c>
      <c r="M159" s="1">
        <f>(fisher_underlying_cor_CSD__2[[#This Row],[Rank]]/9906756)*0.05</f>
        <v>7.9743560858872483E-7</v>
      </c>
      <c r="N159" s="1">
        <f>IF(fisher_underlying_cor_CSD__2[[#This Row],[p1p2]]&lt;fisher_underlying_cor_CSD__2[[#This Row],[Benjamini]],1,0)</f>
        <v>1</v>
      </c>
    </row>
    <row r="160" spans="1:14" x14ac:dyDescent="0.35">
      <c r="A160" s="1" t="s">
        <v>137</v>
      </c>
      <c r="B160" s="1" t="s">
        <v>267</v>
      </c>
      <c r="C160" s="1">
        <v>0.87913598701899998</v>
      </c>
      <c r="D160" s="1">
        <v>0.76055415216300004</v>
      </c>
      <c r="E160" s="1" t="s">
        <v>23</v>
      </c>
      <c r="F160" s="1">
        <v>0.76055415216300004</v>
      </c>
      <c r="G160" s="1">
        <f>ABS(fisher_underlying_cor_CSD__2[[#This Row],[Rho1]])*SQRT(139-2)/SQRT(1-ABS(fisher_underlying_cor_CSD__2[[#This Row],[Rho1]])^2)</f>
        <v>21.591794187170127</v>
      </c>
      <c r="H160" s="1">
        <f>ABS(fisher_underlying_cor_CSD__2[[#This Row],[Rho2]])*SQRT(201-2)/SQRT(1-ABS(fisher_underlying_cor_CSD__2[[#This Row],[Rho2]])^2)</f>
        <v>16.524500123823827</v>
      </c>
      <c r="I160" s="1">
        <f xml:space="preserve"> _xlfn.T.DIST.2T(fisher_underlying_cor_CSD__2[[#This Row],[t1]],139-2)</f>
        <v>6.1844392911162061E-46</v>
      </c>
      <c r="J160" s="1">
        <f xml:space="preserve"> _xlfn.T.DIST.2T(fisher_underlying_cor_CSD__2[[#This Row],[t2]],201-2)</f>
        <v>3.4875342903522211E-39</v>
      </c>
      <c r="K160" s="1">
        <f>fisher_underlying_cor_CSD__2[[#This Row],[p1]]*fisher_underlying_cor_CSD__2[[#This Row],[p2]]</f>
        <v>2.1568444094369353E-84</v>
      </c>
      <c r="L160" s="1">
        <v>159</v>
      </c>
      <c r="M160" s="1">
        <f>(fisher_underlying_cor_CSD__2[[#This Row],[Rank]]/9906756)*0.05</f>
        <v>8.0248266940257747E-7</v>
      </c>
      <c r="N160" s="1">
        <f>IF(fisher_underlying_cor_CSD__2[[#This Row],[p1p2]]&lt;fisher_underlying_cor_CSD__2[[#This Row],[Benjamini]],1,0)</f>
        <v>1</v>
      </c>
    </row>
    <row r="161" spans="1:14" x14ac:dyDescent="0.35">
      <c r="A161" s="1" t="s">
        <v>267</v>
      </c>
      <c r="B161" s="1" t="s">
        <v>137</v>
      </c>
      <c r="C161" s="1">
        <v>0.87913598701899998</v>
      </c>
      <c r="D161" s="1">
        <v>0.76055415216300004</v>
      </c>
      <c r="E161" s="1" t="s">
        <v>23</v>
      </c>
      <c r="F161" s="1">
        <v>0.76055415216300004</v>
      </c>
      <c r="G161" s="1">
        <f>ABS(fisher_underlying_cor_CSD__2[[#This Row],[Rho1]])*SQRT(139-2)/SQRT(1-ABS(fisher_underlying_cor_CSD__2[[#This Row],[Rho1]])^2)</f>
        <v>21.591794187170127</v>
      </c>
      <c r="H161" s="1">
        <f>ABS(fisher_underlying_cor_CSD__2[[#This Row],[Rho2]])*SQRT(201-2)/SQRT(1-ABS(fisher_underlying_cor_CSD__2[[#This Row],[Rho2]])^2)</f>
        <v>16.524500123823827</v>
      </c>
      <c r="I161" s="1">
        <f xml:space="preserve"> _xlfn.T.DIST.2T(fisher_underlying_cor_CSD__2[[#This Row],[t1]],139-2)</f>
        <v>6.1844392911162061E-46</v>
      </c>
      <c r="J161" s="1">
        <f xml:space="preserve"> _xlfn.T.DIST.2T(fisher_underlying_cor_CSD__2[[#This Row],[t2]],201-2)</f>
        <v>3.4875342903522211E-39</v>
      </c>
      <c r="K161" s="1">
        <f>fisher_underlying_cor_CSD__2[[#This Row],[p1]]*fisher_underlying_cor_CSD__2[[#This Row],[p2]]</f>
        <v>2.1568444094369353E-84</v>
      </c>
      <c r="L161" s="1">
        <v>160</v>
      </c>
      <c r="M161" s="1">
        <f>(fisher_underlying_cor_CSD__2[[#This Row],[Rank]]/9906756)*0.05</f>
        <v>8.0752973021643E-7</v>
      </c>
      <c r="N161" s="1">
        <f>IF(fisher_underlying_cor_CSD__2[[#This Row],[p1p2]]&lt;fisher_underlying_cor_CSD__2[[#This Row],[Benjamini]],1,0)</f>
        <v>1</v>
      </c>
    </row>
    <row r="162" spans="1:14" x14ac:dyDescent="0.35">
      <c r="A162" s="1" t="s">
        <v>49</v>
      </c>
      <c r="B162" s="1" t="s">
        <v>414</v>
      </c>
      <c r="C162" s="1">
        <v>0.80540312023399996</v>
      </c>
      <c r="D162" s="1">
        <v>0.82881638567100002</v>
      </c>
      <c r="E162" s="1" t="s">
        <v>23</v>
      </c>
      <c r="F162" s="1">
        <v>0.80540312023399996</v>
      </c>
      <c r="G162" s="1">
        <f>ABS(fisher_underlying_cor_CSD__2[[#This Row],[Rho1]])*SQRT(139-2)/SQRT(1-ABS(fisher_underlying_cor_CSD__2[[#This Row],[Rho1]])^2)</f>
        <v>15.904446546292204</v>
      </c>
      <c r="H162" s="1">
        <f>ABS(fisher_underlying_cor_CSD__2[[#This Row],[Rho2]])*SQRT(201-2)/SQRT(1-ABS(fisher_underlying_cor_CSD__2[[#This Row],[Rho2]])^2)</f>
        <v>20.896267477215858</v>
      </c>
      <c r="I162" s="1">
        <f xml:space="preserve"> _xlfn.T.DIST.2T(fisher_underlying_cor_CSD__2[[#This Row],[t1]],139-2)</f>
        <v>6.4008383031737842E-33</v>
      </c>
      <c r="J162" s="1">
        <f xml:space="preserve"> _xlfn.T.DIST.2T(fisher_underlying_cor_CSD__2[[#This Row],[t2]],201-2)</f>
        <v>4.4457373782680746E-52</v>
      </c>
      <c r="K162" s="1">
        <f>fisher_underlying_cor_CSD__2[[#This Row],[p1]]*fisher_underlying_cor_CSD__2[[#This Row],[p2]]</f>
        <v>2.845644609666969E-84</v>
      </c>
      <c r="L162" s="1">
        <v>161</v>
      </c>
      <c r="M162" s="1">
        <f>(fisher_underlying_cor_CSD__2[[#This Row],[Rank]]/9906756)*0.05</f>
        <v>8.1257679103028285E-7</v>
      </c>
      <c r="N162" s="1">
        <f>IF(fisher_underlying_cor_CSD__2[[#This Row],[p1p2]]&lt;fisher_underlying_cor_CSD__2[[#This Row],[Benjamini]],1,0)</f>
        <v>1</v>
      </c>
    </row>
    <row r="163" spans="1:14" x14ac:dyDescent="0.35">
      <c r="A163" s="1" t="s">
        <v>414</v>
      </c>
      <c r="B163" s="1" t="s">
        <v>49</v>
      </c>
      <c r="C163" s="1">
        <v>0.80540312023399996</v>
      </c>
      <c r="D163" s="1">
        <v>0.82881638567100002</v>
      </c>
      <c r="E163" s="1" t="s">
        <v>23</v>
      </c>
      <c r="F163" s="1">
        <v>0.80540312023399996</v>
      </c>
      <c r="G163" s="1">
        <f>ABS(fisher_underlying_cor_CSD__2[[#This Row],[Rho1]])*SQRT(139-2)/SQRT(1-ABS(fisher_underlying_cor_CSD__2[[#This Row],[Rho1]])^2)</f>
        <v>15.904446546292204</v>
      </c>
      <c r="H163" s="1">
        <f>ABS(fisher_underlying_cor_CSD__2[[#This Row],[Rho2]])*SQRT(201-2)/SQRT(1-ABS(fisher_underlying_cor_CSD__2[[#This Row],[Rho2]])^2)</f>
        <v>20.896267477215858</v>
      </c>
      <c r="I163" s="1">
        <f xml:space="preserve"> _xlfn.T.DIST.2T(fisher_underlying_cor_CSD__2[[#This Row],[t1]],139-2)</f>
        <v>6.4008383031737842E-33</v>
      </c>
      <c r="J163" s="1">
        <f xml:space="preserve"> _xlfn.T.DIST.2T(fisher_underlying_cor_CSD__2[[#This Row],[t2]],201-2)</f>
        <v>4.4457373782680746E-52</v>
      </c>
      <c r="K163" s="1">
        <f>fisher_underlying_cor_CSD__2[[#This Row],[p1]]*fisher_underlying_cor_CSD__2[[#This Row],[p2]]</f>
        <v>2.845644609666969E-84</v>
      </c>
      <c r="L163" s="1">
        <v>162</v>
      </c>
      <c r="M163" s="1">
        <f>(fisher_underlying_cor_CSD__2[[#This Row],[Rank]]/9906756)*0.05</f>
        <v>8.1762385184413549E-7</v>
      </c>
      <c r="N163" s="1">
        <f>IF(fisher_underlying_cor_CSD__2[[#This Row],[p1p2]]&lt;fisher_underlying_cor_CSD__2[[#This Row],[Benjamini]],1,0)</f>
        <v>1</v>
      </c>
    </row>
    <row r="164" spans="1:14" x14ac:dyDescent="0.35">
      <c r="A164" s="1" t="s">
        <v>426</v>
      </c>
      <c r="B164" s="1" t="s">
        <v>431</v>
      </c>
      <c r="C164" s="1">
        <v>0.84168715540299999</v>
      </c>
      <c r="D164" s="1">
        <v>0.79838902730399997</v>
      </c>
      <c r="E164" s="1" t="s">
        <v>23</v>
      </c>
      <c r="F164" s="1">
        <v>0.79838902730399997</v>
      </c>
      <c r="G164" s="1">
        <f>ABS(fisher_underlying_cor_CSD__2[[#This Row],[Rho1]])*SQRT(139-2)/SQRT(1-ABS(fisher_underlying_cor_CSD__2[[#This Row],[Rho1]])^2)</f>
        <v>18.245046620029029</v>
      </c>
      <c r="H164" s="1">
        <f>ABS(fisher_underlying_cor_CSD__2[[#This Row],[Rho2]])*SQRT(201-2)/SQRT(1-ABS(fisher_underlying_cor_CSD__2[[#This Row],[Rho2]])^2)</f>
        <v>18.704331599333582</v>
      </c>
      <c r="I164" s="1">
        <f xml:space="preserve"> _xlfn.T.DIST.2T(fisher_underlying_cor_CSD__2[[#This Row],[t1]],139-2)</f>
        <v>1.7398136015956241E-38</v>
      </c>
      <c r="J164" s="1">
        <f xml:space="preserve"> _xlfn.T.DIST.2T(fisher_underlying_cor_CSD__2[[#This Row],[t2]],201-2)</f>
        <v>1.0200344292127878E-45</v>
      </c>
      <c r="K164" s="1">
        <f>fisher_underlying_cor_CSD__2[[#This Row],[p1]]*fisher_underlying_cor_CSD__2[[#This Row],[p2]]</f>
        <v>1.7746697740402372E-83</v>
      </c>
      <c r="L164" s="1">
        <v>163</v>
      </c>
      <c r="M164" s="1">
        <f>(fisher_underlying_cor_CSD__2[[#This Row],[Rank]]/9906756)*0.05</f>
        <v>8.2267091265798824E-7</v>
      </c>
      <c r="N164" s="1">
        <f>IF(fisher_underlying_cor_CSD__2[[#This Row],[p1p2]]&lt;fisher_underlying_cor_CSD__2[[#This Row],[Benjamini]],1,0)</f>
        <v>1</v>
      </c>
    </row>
    <row r="165" spans="1:14" x14ac:dyDescent="0.35">
      <c r="A165" s="1" t="s">
        <v>431</v>
      </c>
      <c r="B165" s="1" t="s">
        <v>426</v>
      </c>
      <c r="C165" s="1">
        <v>0.84168715540299999</v>
      </c>
      <c r="D165" s="1">
        <v>0.79838902730399997</v>
      </c>
      <c r="E165" s="1" t="s">
        <v>23</v>
      </c>
      <c r="F165" s="1">
        <v>0.79838902730399997</v>
      </c>
      <c r="G165" s="1">
        <f>ABS(fisher_underlying_cor_CSD__2[[#This Row],[Rho1]])*SQRT(139-2)/SQRT(1-ABS(fisher_underlying_cor_CSD__2[[#This Row],[Rho1]])^2)</f>
        <v>18.245046620029029</v>
      </c>
      <c r="H165" s="1">
        <f>ABS(fisher_underlying_cor_CSD__2[[#This Row],[Rho2]])*SQRT(201-2)/SQRT(1-ABS(fisher_underlying_cor_CSD__2[[#This Row],[Rho2]])^2)</f>
        <v>18.704331599333582</v>
      </c>
      <c r="I165" s="1">
        <f xml:space="preserve"> _xlfn.T.DIST.2T(fisher_underlying_cor_CSD__2[[#This Row],[t1]],139-2)</f>
        <v>1.7398136015956241E-38</v>
      </c>
      <c r="J165" s="1">
        <f xml:space="preserve"> _xlfn.T.DIST.2T(fisher_underlying_cor_CSD__2[[#This Row],[t2]],201-2)</f>
        <v>1.0200344292127878E-45</v>
      </c>
      <c r="K165" s="1">
        <f>fisher_underlying_cor_CSD__2[[#This Row],[p1]]*fisher_underlying_cor_CSD__2[[#This Row],[p2]]</f>
        <v>1.7746697740402372E-83</v>
      </c>
      <c r="L165" s="1">
        <v>164</v>
      </c>
      <c r="M165" s="1">
        <f>(fisher_underlying_cor_CSD__2[[#This Row],[Rank]]/9906756)*0.05</f>
        <v>8.2771797347184088E-7</v>
      </c>
      <c r="N165" s="1">
        <f>IF(fisher_underlying_cor_CSD__2[[#This Row],[p1p2]]&lt;fisher_underlying_cor_CSD__2[[#This Row],[Benjamini]],1,0)</f>
        <v>1</v>
      </c>
    </row>
    <row r="166" spans="1:14" x14ac:dyDescent="0.35">
      <c r="A166" s="1" t="s">
        <v>424</v>
      </c>
      <c r="B166" s="1" t="s">
        <v>430</v>
      </c>
      <c r="C166" s="1">
        <v>0.83322684317700002</v>
      </c>
      <c r="D166" s="1">
        <v>0.80442417717799997</v>
      </c>
      <c r="E166" s="1" t="s">
        <v>23</v>
      </c>
      <c r="F166" s="1">
        <v>0.80442417717799997</v>
      </c>
      <c r="G166" s="1">
        <f>ABS(fisher_underlying_cor_CSD__2[[#This Row],[Rho1]])*SQRT(139-2)/SQRT(1-ABS(fisher_underlying_cor_CSD__2[[#This Row],[Rho1]])^2)</f>
        <v>17.638122624954921</v>
      </c>
      <c r="H166" s="1">
        <f>ABS(fisher_underlying_cor_CSD__2[[#This Row],[Rho2]])*SQRT(201-2)/SQRT(1-ABS(fisher_underlying_cor_CSD__2[[#This Row],[Rho2]])^2)</f>
        <v>19.102259975279363</v>
      </c>
      <c r="I166" s="1">
        <f xml:space="preserve"> _xlfn.T.DIST.2T(fisher_underlying_cor_CSD__2[[#This Row],[t1]],139-2)</f>
        <v>4.5353432327546189E-37</v>
      </c>
      <c r="J166" s="1">
        <f xml:space="preserve"> _xlfn.T.DIST.2T(fisher_underlying_cor_CSD__2[[#This Row],[t2]],201-2)</f>
        <v>6.8685604397913495E-47</v>
      </c>
      <c r="K166" s="1">
        <f>fisher_underlying_cor_CSD__2[[#This Row],[p1]]*fisher_underlying_cor_CSD__2[[#This Row],[p2]]</f>
        <v>3.1151279109373786E-83</v>
      </c>
      <c r="L166" s="1">
        <v>165</v>
      </c>
      <c r="M166" s="1">
        <f>(fisher_underlying_cor_CSD__2[[#This Row],[Rank]]/9906756)*0.05</f>
        <v>8.3276503428569362E-7</v>
      </c>
      <c r="N166" s="1">
        <f>IF(fisher_underlying_cor_CSD__2[[#This Row],[p1p2]]&lt;fisher_underlying_cor_CSD__2[[#This Row],[Benjamini]],1,0)</f>
        <v>1</v>
      </c>
    </row>
    <row r="167" spans="1:14" x14ac:dyDescent="0.35">
      <c r="A167" s="1" t="s">
        <v>430</v>
      </c>
      <c r="B167" s="1" t="s">
        <v>424</v>
      </c>
      <c r="C167" s="1">
        <v>0.83322684317700002</v>
      </c>
      <c r="D167" s="1">
        <v>0.80442417717799997</v>
      </c>
      <c r="E167" s="1" t="s">
        <v>23</v>
      </c>
      <c r="F167" s="1">
        <v>0.80442417717799997</v>
      </c>
      <c r="G167" s="1">
        <f>ABS(fisher_underlying_cor_CSD__2[[#This Row],[Rho1]])*SQRT(139-2)/SQRT(1-ABS(fisher_underlying_cor_CSD__2[[#This Row],[Rho1]])^2)</f>
        <v>17.638122624954921</v>
      </c>
      <c r="H167" s="1">
        <f>ABS(fisher_underlying_cor_CSD__2[[#This Row],[Rho2]])*SQRT(201-2)/SQRT(1-ABS(fisher_underlying_cor_CSD__2[[#This Row],[Rho2]])^2)</f>
        <v>19.102259975279363</v>
      </c>
      <c r="I167" s="1">
        <f xml:space="preserve"> _xlfn.T.DIST.2T(fisher_underlying_cor_CSD__2[[#This Row],[t1]],139-2)</f>
        <v>4.5353432327546189E-37</v>
      </c>
      <c r="J167" s="1">
        <f xml:space="preserve"> _xlfn.T.DIST.2T(fisher_underlying_cor_CSD__2[[#This Row],[t2]],201-2)</f>
        <v>6.8685604397913495E-47</v>
      </c>
      <c r="K167" s="1">
        <f>fisher_underlying_cor_CSD__2[[#This Row],[p1]]*fisher_underlying_cor_CSD__2[[#This Row],[p2]]</f>
        <v>3.1151279109373786E-83</v>
      </c>
      <c r="L167" s="1">
        <v>166</v>
      </c>
      <c r="M167" s="1">
        <f>(fisher_underlying_cor_CSD__2[[#This Row],[Rank]]/9906756)*0.05</f>
        <v>8.3781209509954626E-7</v>
      </c>
      <c r="N167" s="1">
        <f>IF(fisher_underlying_cor_CSD__2[[#This Row],[p1p2]]&lt;fisher_underlying_cor_CSD__2[[#This Row],[Benjamini]],1,0)</f>
        <v>1</v>
      </c>
    </row>
    <row r="168" spans="1:14" x14ac:dyDescent="0.35">
      <c r="A168" s="1" t="s">
        <v>50</v>
      </c>
      <c r="B168" s="1" t="s">
        <v>46</v>
      </c>
      <c r="C168" s="1">
        <v>0.77642629216699999</v>
      </c>
      <c r="D168" s="1">
        <v>0.83952131180099998</v>
      </c>
      <c r="E168" s="1" t="s">
        <v>23</v>
      </c>
      <c r="F168" s="1">
        <v>0.77642629216699999</v>
      </c>
      <c r="G168" s="1">
        <f>ABS(fisher_underlying_cor_CSD__2[[#This Row],[Rho1]])*SQRT(139-2)/SQRT(1-ABS(fisher_underlying_cor_CSD__2[[#This Row],[Rho1]])^2)</f>
        <v>14.420375063257554</v>
      </c>
      <c r="H168" s="1">
        <f>ABS(fisher_underlying_cor_CSD__2[[#This Row],[Rho2]])*SQRT(201-2)/SQRT(1-ABS(fisher_underlying_cor_CSD__2[[#This Row],[Rho2]])^2)</f>
        <v>21.797022324001869</v>
      </c>
      <c r="I168" s="1">
        <f xml:space="preserve"> _xlfn.T.DIST.2T(fisher_underlying_cor_CSD__2[[#This Row],[t1]],139-2)</f>
        <v>2.9509013996683163E-29</v>
      </c>
      <c r="J168" s="1">
        <f xml:space="preserve"> _xlfn.T.DIST.2T(fisher_underlying_cor_CSD__2[[#This Row],[t2]],201-2)</f>
        <v>1.2711408078284649E-54</v>
      </c>
      <c r="K168" s="1">
        <f>fisher_underlying_cor_CSD__2[[#This Row],[p1]]*fisher_underlying_cor_CSD__2[[#This Row],[p2]]</f>
        <v>3.7510111889965317E-83</v>
      </c>
      <c r="L168" s="1">
        <v>167</v>
      </c>
      <c r="M168" s="1">
        <f>(fisher_underlying_cor_CSD__2[[#This Row],[Rank]]/9906756)*0.05</f>
        <v>8.428591559133989E-7</v>
      </c>
      <c r="N168" s="1">
        <f>IF(fisher_underlying_cor_CSD__2[[#This Row],[p1p2]]&lt;fisher_underlying_cor_CSD__2[[#This Row],[Benjamini]],1,0)</f>
        <v>1</v>
      </c>
    </row>
    <row r="169" spans="1:14" x14ac:dyDescent="0.35">
      <c r="A169" s="1" t="s">
        <v>46</v>
      </c>
      <c r="B169" s="1" t="s">
        <v>50</v>
      </c>
      <c r="C169" s="1">
        <v>0.77642629216699999</v>
      </c>
      <c r="D169" s="1">
        <v>0.83952131180099998</v>
      </c>
      <c r="E169" s="1" t="s">
        <v>23</v>
      </c>
      <c r="F169" s="1">
        <v>0.77642629216699999</v>
      </c>
      <c r="G169" s="1">
        <f>ABS(fisher_underlying_cor_CSD__2[[#This Row],[Rho1]])*SQRT(139-2)/SQRT(1-ABS(fisher_underlying_cor_CSD__2[[#This Row],[Rho1]])^2)</f>
        <v>14.420375063257554</v>
      </c>
      <c r="H169" s="1">
        <f>ABS(fisher_underlying_cor_CSD__2[[#This Row],[Rho2]])*SQRT(201-2)/SQRT(1-ABS(fisher_underlying_cor_CSD__2[[#This Row],[Rho2]])^2)</f>
        <v>21.797022324001869</v>
      </c>
      <c r="I169" s="1">
        <f xml:space="preserve"> _xlfn.T.DIST.2T(fisher_underlying_cor_CSD__2[[#This Row],[t1]],139-2)</f>
        <v>2.9509013996683163E-29</v>
      </c>
      <c r="J169" s="1">
        <f xml:space="preserve"> _xlfn.T.DIST.2T(fisher_underlying_cor_CSD__2[[#This Row],[t2]],201-2)</f>
        <v>1.2711408078284649E-54</v>
      </c>
      <c r="K169" s="1">
        <f>fisher_underlying_cor_CSD__2[[#This Row],[p1]]*fisher_underlying_cor_CSD__2[[#This Row],[p2]]</f>
        <v>3.7510111889965317E-83</v>
      </c>
      <c r="L169" s="1">
        <v>168</v>
      </c>
      <c r="M169" s="1">
        <f>(fisher_underlying_cor_CSD__2[[#This Row],[Rank]]/9906756)*0.05</f>
        <v>8.4790621672725165E-7</v>
      </c>
      <c r="N169" s="1">
        <f>IF(fisher_underlying_cor_CSD__2[[#This Row],[p1p2]]&lt;fisher_underlying_cor_CSD__2[[#This Row],[Benjamini]],1,0)</f>
        <v>1</v>
      </c>
    </row>
    <row r="170" spans="1:14" x14ac:dyDescent="0.35">
      <c r="A170" s="1" t="s">
        <v>429</v>
      </c>
      <c r="B170" s="1" t="s">
        <v>428</v>
      </c>
      <c r="C170" s="1">
        <v>0.731658754478</v>
      </c>
      <c r="D170" s="1">
        <v>0.85695128157400002</v>
      </c>
      <c r="E170" s="1" t="s">
        <v>23</v>
      </c>
      <c r="F170" s="1">
        <v>0.731658754478</v>
      </c>
      <c r="G170" s="1">
        <f>ABS(fisher_underlying_cor_CSD__2[[#This Row],[Rho1]])*SQRT(139-2)/SQRT(1-ABS(fisher_underlying_cor_CSD__2[[#This Row],[Rho1]])^2)</f>
        <v>12.563018084627904</v>
      </c>
      <c r="H170" s="1">
        <f>ABS(fisher_underlying_cor_CSD__2[[#This Row],[Rho2]])*SQRT(201-2)/SQRT(1-ABS(fisher_underlying_cor_CSD__2[[#This Row],[Rho2]])^2)</f>
        <v>23.455269655786417</v>
      </c>
      <c r="I170" s="1">
        <f xml:space="preserve"> _xlfn.T.DIST.2T(fisher_underlying_cor_CSD__2[[#This Row],[t1]],139-2)</f>
        <v>1.4640790383985597E-24</v>
      </c>
      <c r="J170" s="1">
        <f xml:space="preserve"> _xlfn.T.DIST.2T(fisher_underlying_cor_CSD__2[[#This Row],[t2]],201-2)</f>
        <v>3.4240457789466343E-59</v>
      </c>
      <c r="K170" s="1">
        <f>fisher_underlying_cor_CSD__2[[#This Row],[p1]]*fisher_underlying_cor_CSD__2[[#This Row],[p2]]</f>
        <v>5.0130736514728353E-83</v>
      </c>
      <c r="L170" s="1">
        <v>169</v>
      </c>
      <c r="M170" s="1">
        <f>(fisher_underlying_cor_CSD__2[[#This Row],[Rank]]/9906756)*0.05</f>
        <v>8.5295327754110429E-7</v>
      </c>
      <c r="N170" s="1">
        <f>IF(fisher_underlying_cor_CSD__2[[#This Row],[p1p2]]&lt;fisher_underlying_cor_CSD__2[[#This Row],[Benjamini]],1,0)</f>
        <v>1</v>
      </c>
    </row>
    <row r="171" spans="1:14" x14ac:dyDescent="0.35">
      <c r="A171" s="1" t="s">
        <v>428</v>
      </c>
      <c r="B171" s="1" t="s">
        <v>429</v>
      </c>
      <c r="C171" s="1">
        <v>0.731658754478</v>
      </c>
      <c r="D171" s="1">
        <v>0.85695128157400002</v>
      </c>
      <c r="E171" s="1" t="s">
        <v>23</v>
      </c>
      <c r="F171" s="1">
        <v>0.731658754478</v>
      </c>
      <c r="G171" s="1">
        <f>ABS(fisher_underlying_cor_CSD__2[[#This Row],[Rho1]])*SQRT(139-2)/SQRT(1-ABS(fisher_underlying_cor_CSD__2[[#This Row],[Rho1]])^2)</f>
        <v>12.563018084627904</v>
      </c>
      <c r="H171" s="1">
        <f>ABS(fisher_underlying_cor_CSD__2[[#This Row],[Rho2]])*SQRT(201-2)/SQRT(1-ABS(fisher_underlying_cor_CSD__2[[#This Row],[Rho2]])^2)</f>
        <v>23.455269655786417</v>
      </c>
      <c r="I171" s="1">
        <f xml:space="preserve"> _xlfn.T.DIST.2T(fisher_underlying_cor_CSD__2[[#This Row],[t1]],139-2)</f>
        <v>1.4640790383985597E-24</v>
      </c>
      <c r="J171" s="1">
        <f xml:space="preserve"> _xlfn.T.DIST.2T(fisher_underlying_cor_CSD__2[[#This Row],[t2]],201-2)</f>
        <v>3.4240457789466343E-59</v>
      </c>
      <c r="K171" s="1">
        <f>fisher_underlying_cor_CSD__2[[#This Row],[p1]]*fisher_underlying_cor_CSD__2[[#This Row],[p2]]</f>
        <v>5.0130736514728353E-83</v>
      </c>
      <c r="L171" s="1">
        <v>170</v>
      </c>
      <c r="M171" s="1">
        <f>(fisher_underlying_cor_CSD__2[[#This Row],[Rank]]/9906756)*0.05</f>
        <v>8.5800033835495703E-7</v>
      </c>
      <c r="N171" s="1">
        <f>IF(fisher_underlying_cor_CSD__2[[#This Row],[p1p2]]&lt;fisher_underlying_cor_CSD__2[[#This Row],[Benjamini]],1,0)</f>
        <v>1</v>
      </c>
    </row>
    <row r="172" spans="1:14" x14ac:dyDescent="0.35">
      <c r="A172" s="1" t="s">
        <v>35</v>
      </c>
      <c r="B172" s="1" t="s">
        <v>24</v>
      </c>
      <c r="C172" s="1">
        <v>0.87652084637799998</v>
      </c>
      <c r="D172" s="1">
        <v>0.75488198773100001</v>
      </c>
      <c r="E172" s="1" t="s">
        <v>23</v>
      </c>
      <c r="F172" s="1">
        <v>0.75488198773100001</v>
      </c>
      <c r="G172" s="1">
        <f>ABS(fisher_underlying_cor_CSD__2[[#This Row],[Rho1]])*SQRT(139-2)/SQRT(1-ABS(fisher_underlying_cor_CSD__2[[#This Row],[Rho1]])^2)</f>
        <v>21.31321737255842</v>
      </c>
      <c r="H172" s="1">
        <f>ABS(fisher_underlying_cor_CSD__2[[#This Row],[Rho2]])*SQRT(201-2)/SQRT(1-ABS(fisher_underlying_cor_CSD__2[[#This Row],[Rho2]])^2)</f>
        <v>16.236560298344774</v>
      </c>
      <c r="I172" s="1">
        <f xml:space="preserve"> _xlfn.T.DIST.2T(fisher_underlying_cor_CSD__2[[#This Row],[t1]],139-2)</f>
        <v>2.443204127787851E-45</v>
      </c>
      <c r="J172" s="1">
        <f xml:space="preserve"> _xlfn.T.DIST.2T(fisher_underlying_cor_CSD__2[[#This Row],[t2]],201-2)</f>
        <v>2.6180347901536361E-38</v>
      </c>
      <c r="K172" s="1">
        <f>fisher_underlying_cor_CSD__2[[#This Row],[p1]]*fisher_underlying_cor_CSD__2[[#This Row],[p2]]</f>
        <v>6.3963934059955638E-83</v>
      </c>
      <c r="L172" s="1">
        <v>171</v>
      </c>
      <c r="M172" s="1">
        <f>(fisher_underlying_cor_CSD__2[[#This Row],[Rank]]/9906756)*0.05</f>
        <v>8.6304739916880967E-7</v>
      </c>
      <c r="N172" s="1">
        <f>IF(fisher_underlying_cor_CSD__2[[#This Row],[p1p2]]&lt;fisher_underlying_cor_CSD__2[[#This Row],[Benjamini]],1,0)</f>
        <v>1</v>
      </c>
    </row>
    <row r="173" spans="1:14" x14ac:dyDescent="0.35">
      <c r="A173" s="1" t="s">
        <v>24</v>
      </c>
      <c r="B173" s="1" t="s">
        <v>35</v>
      </c>
      <c r="C173" s="1">
        <v>0.87652084637799998</v>
      </c>
      <c r="D173" s="1">
        <v>0.75488198773100001</v>
      </c>
      <c r="E173" s="1" t="s">
        <v>23</v>
      </c>
      <c r="F173" s="1">
        <v>0.75488198773100001</v>
      </c>
      <c r="G173" s="1">
        <f>ABS(fisher_underlying_cor_CSD__2[[#This Row],[Rho1]])*SQRT(139-2)/SQRT(1-ABS(fisher_underlying_cor_CSD__2[[#This Row],[Rho1]])^2)</f>
        <v>21.31321737255842</v>
      </c>
      <c r="H173" s="1">
        <f>ABS(fisher_underlying_cor_CSD__2[[#This Row],[Rho2]])*SQRT(201-2)/SQRT(1-ABS(fisher_underlying_cor_CSD__2[[#This Row],[Rho2]])^2)</f>
        <v>16.236560298344774</v>
      </c>
      <c r="I173" s="1">
        <f xml:space="preserve"> _xlfn.T.DIST.2T(fisher_underlying_cor_CSD__2[[#This Row],[t1]],139-2)</f>
        <v>2.443204127787851E-45</v>
      </c>
      <c r="J173" s="1">
        <f xml:space="preserve"> _xlfn.T.DIST.2T(fisher_underlying_cor_CSD__2[[#This Row],[t2]],201-2)</f>
        <v>2.6180347901536361E-38</v>
      </c>
      <c r="K173" s="1">
        <f>fisher_underlying_cor_CSD__2[[#This Row],[p1]]*fisher_underlying_cor_CSD__2[[#This Row],[p2]]</f>
        <v>6.3963934059955638E-83</v>
      </c>
      <c r="L173" s="1">
        <v>172</v>
      </c>
      <c r="M173" s="1">
        <f>(fisher_underlying_cor_CSD__2[[#This Row],[Rank]]/9906756)*0.05</f>
        <v>8.6809445998266231E-7</v>
      </c>
      <c r="N173" s="1">
        <f>IF(fisher_underlying_cor_CSD__2[[#This Row],[p1p2]]&lt;fisher_underlying_cor_CSD__2[[#This Row],[Benjamini]],1,0)</f>
        <v>1</v>
      </c>
    </row>
    <row r="174" spans="1:14" x14ac:dyDescent="0.35">
      <c r="A174" s="1" t="s">
        <v>43</v>
      </c>
      <c r="B174" s="1" t="s">
        <v>44</v>
      </c>
      <c r="C174" s="1">
        <v>0.84761211834700001</v>
      </c>
      <c r="D174" s="1">
        <v>0.78965189448899997</v>
      </c>
      <c r="E174" s="1" t="s">
        <v>23</v>
      </c>
      <c r="F174" s="1">
        <v>0.78965189448899997</v>
      </c>
      <c r="G174" s="1">
        <f>ABS(fisher_underlying_cor_CSD__2[[#This Row],[Rho1]])*SQRT(139-2)/SQRT(1-ABS(fisher_underlying_cor_CSD__2[[#This Row],[Rho1]])^2)</f>
        <v>18.697210769297413</v>
      </c>
      <c r="H174" s="1">
        <f>ABS(fisher_underlying_cor_CSD__2[[#This Row],[Rho2]])*SQRT(201-2)/SQRT(1-ABS(fisher_underlying_cor_CSD__2[[#This Row],[Rho2]])^2)</f>
        <v>18.155517612948998</v>
      </c>
      <c r="I174" s="1">
        <f xml:space="preserve"> _xlfn.T.DIST.2T(fisher_underlying_cor_CSD__2[[#This Row],[t1]],139-2)</f>
        <v>1.5787689855430689E-39</v>
      </c>
      <c r="J174" s="1">
        <f xml:space="preserve"> _xlfn.T.DIST.2T(fisher_underlying_cor_CSD__2[[#This Row],[t2]],201-2)</f>
        <v>4.3261413647248047E-44</v>
      </c>
      <c r="K174" s="1">
        <f>fisher_underlying_cor_CSD__2[[#This Row],[p1]]*fisher_underlying_cor_CSD__2[[#This Row],[p2]]</f>
        <v>6.8299778137024871E-83</v>
      </c>
      <c r="L174" s="1">
        <v>173</v>
      </c>
      <c r="M174" s="1">
        <f>(fisher_underlying_cor_CSD__2[[#This Row],[Rank]]/9906756)*0.05</f>
        <v>8.7314152079651506E-7</v>
      </c>
      <c r="N174" s="1">
        <f>IF(fisher_underlying_cor_CSD__2[[#This Row],[p1p2]]&lt;fisher_underlying_cor_CSD__2[[#This Row],[Benjamini]],1,0)</f>
        <v>1</v>
      </c>
    </row>
    <row r="175" spans="1:14" x14ac:dyDescent="0.35">
      <c r="A175" s="1" t="s">
        <v>44</v>
      </c>
      <c r="B175" s="1" t="s">
        <v>43</v>
      </c>
      <c r="C175" s="1">
        <v>0.84761211834700001</v>
      </c>
      <c r="D175" s="1">
        <v>0.78965189448899997</v>
      </c>
      <c r="E175" s="1" t="s">
        <v>23</v>
      </c>
      <c r="F175" s="1">
        <v>0.78965189448899997</v>
      </c>
      <c r="G175" s="1">
        <f>ABS(fisher_underlying_cor_CSD__2[[#This Row],[Rho1]])*SQRT(139-2)/SQRT(1-ABS(fisher_underlying_cor_CSD__2[[#This Row],[Rho1]])^2)</f>
        <v>18.697210769297413</v>
      </c>
      <c r="H175" s="1">
        <f>ABS(fisher_underlying_cor_CSD__2[[#This Row],[Rho2]])*SQRT(201-2)/SQRT(1-ABS(fisher_underlying_cor_CSD__2[[#This Row],[Rho2]])^2)</f>
        <v>18.155517612948998</v>
      </c>
      <c r="I175" s="1">
        <f xml:space="preserve"> _xlfn.T.DIST.2T(fisher_underlying_cor_CSD__2[[#This Row],[t1]],139-2)</f>
        <v>1.5787689855430689E-39</v>
      </c>
      <c r="J175" s="1">
        <f xml:space="preserve"> _xlfn.T.DIST.2T(fisher_underlying_cor_CSD__2[[#This Row],[t2]],201-2)</f>
        <v>4.3261413647248047E-44</v>
      </c>
      <c r="K175" s="1">
        <f>fisher_underlying_cor_CSD__2[[#This Row],[p1]]*fisher_underlying_cor_CSD__2[[#This Row],[p2]]</f>
        <v>6.8299778137024871E-83</v>
      </c>
      <c r="L175" s="1">
        <v>174</v>
      </c>
      <c r="M175" s="1">
        <f>(fisher_underlying_cor_CSD__2[[#This Row],[Rank]]/9906756)*0.05</f>
        <v>8.781885816103677E-7</v>
      </c>
      <c r="N175" s="1">
        <f>IF(fisher_underlying_cor_CSD__2[[#This Row],[p1p2]]&lt;fisher_underlying_cor_CSD__2[[#This Row],[Benjamini]],1,0)</f>
        <v>1</v>
      </c>
    </row>
    <row r="176" spans="1:14" x14ac:dyDescent="0.35">
      <c r="A176" s="1" t="s">
        <v>267</v>
      </c>
      <c r="B176" s="1" t="s">
        <v>191</v>
      </c>
      <c r="C176" s="1">
        <v>0.87680745101699997</v>
      </c>
      <c r="D176" s="1">
        <v>0.75401908936999995</v>
      </c>
      <c r="E176" s="1" t="s">
        <v>23</v>
      </c>
      <c r="F176" s="1">
        <v>0.75401908936999995</v>
      </c>
      <c r="G176" s="1">
        <f>ABS(fisher_underlying_cor_CSD__2[[#This Row],[Rho1]])*SQRT(139-2)/SQRT(1-ABS(fisher_underlying_cor_CSD__2[[#This Row],[Rho1]])^2)</f>
        <v>21.343342576694905</v>
      </c>
      <c r="H176" s="1">
        <f>ABS(fisher_underlying_cor_CSD__2[[#This Row],[Rho2]])*SQRT(201-2)/SQRT(1-ABS(fisher_underlying_cor_CSD__2[[#This Row],[Rho2]])^2)</f>
        <v>16.193510935960127</v>
      </c>
      <c r="I176" s="1">
        <f xml:space="preserve"> _xlfn.T.DIST.2T(fisher_underlying_cor_CSD__2[[#This Row],[t1]],139-2)</f>
        <v>2.1049089781775551E-45</v>
      </c>
      <c r="J176" s="1">
        <f xml:space="preserve"> _xlfn.T.DIST.2T(fisher_underlying_cor_CSD__2[[#This Row],[t2]],201-2)</f>
        <v>3.5405042669386358E-38</v>
      </c>
      <c r="K176" s="1">
        <f>fisher_underlying_cor_CSD__2[[#This Row],[p1]]*fisher_underlying_cor_CSD__2[[#This Row],[p2]]</f>
        <v>7.4524392187550771E-83</v>
      </c>
      <c r="L176" s="1">
        <v>175</v>
      </c>
      <c r="M176" s="1">
        <f>(fisher_underlying_cor_CSD__2[[#This Row],[Rank]]/9906756)*0.05</f>
        <v>8.8323564242422055E-7</v>
      </c>
      <c r="N176" s="1">
        <f>IF(fisher_underlying_cor_CSD__2[[#This Row],[p1p2]]&lt;fisher_underlying_cor_CSD__2[[#This Row],[Benjamini]],1,0)</f>
        <v>1</v>
      </c>
    </row>
    <row r="177" spans="1:14" x14ac:dyDescent="0.35">
      <c r="A177" s="1" t="s">
        <v>191</v>
      </c>
      <c r="B177" s="1" t="s">
        <v>267</v>
      </c>
      <c r="C177" s="1">
        <v>0.87680745101699997</v>
      </c>
      <c r="D177" s="1">
        <v>0.75401908936999995</v>
      </c>
      <c r="E177" s="1" t="s">
        <v>23</v>
      </c>
      <c r="F177" s="1">
        <v>0.75401908936999995</v>
      </c>
      <c r="G177" s="1">
        <f>ABS(fisher_underlying_cor_CSD__2[[#This Row],[Rho1]])*SQRT(139-2)/SQRT(1-ABS(fisher_underlying_cor_CSD__2[[#This Row],[Rho1]])^2)</f>
        <v>21.343342576694905</v>
      </c>
      <c r="H177" s="1">
        <f>ABS(fisher_underlying_cor_CSD__2[[#This Row],[Rho2]])*SQRT(201-2)/SQRT(1-ABS(fisher_underlying_cor_CSD__2[[#This Row],[Rho2]])^2)</f>
        <v>16.193510935960127</v>
      </c>
      <c r="I177" s="1">
        <f xml:space="preserve"> _xlfn.T.DIST.2T(fisher_underlying_cor_CSD__2[[#This Row],[t1]],139-2)</f>
        <v>2.1049089781775551E-45</v>
      </c>
      <c r="J177" s="1">
        <f xml:space="preserve"> _xlfn.T.DIST.2T(fisher_underlying_cor_CSD__2[[#This Row],[t2]],201-2)</f>
        <v>3.5405042669386358E-38</v>
      </c>
      <c r="K177" s="1">
        <f>fisher_underlying_cor_CSD__2[[#This Row],[p1]]*fisher_underlying_cor_CSD__2[[#This Row],[p2]]</f>
        <v>7.4524392187550771E-83</v>
      </c>
      <c r="L177" s="1">
        <v>176</v>
      </c>
      <c r="M177" s="1">
        <f>(fisher_underlying_cor_CSD__2[[#This Row],[Rank]]/9906756)*0.05</f>
        <v>8.8828270323807308E-7</v>
      </c>
      <c r="N177" s="1">
        <f>IF(fisher_underlying_cor_CSD__2[[#This Row],[p1p2]]&lt;fisher_underlying_cor_CSD__2[[#This Row],[Benjamini]],1,0)</f>
        <v>1</v>
      </c>
    </row>
    <row r="178" spans="1:14" x14ac:dyDescent="0.35">
      <c r="A178" s="1" t="s">
        <v>136</v>
      </c>
      <c r="B178" s="1" t="s">
        <v>137</v>
      </c>
      <c r="C178" s="1">
        <v>0.80678878269099996</v>
      </c>
      <c r="D178" s="1">
        <v>0.82096052240999995</v>
      </c>
      <c r="E178" s="1" t="s">
        <v>23</v>
      </c>
      <c r="F178" s="1">
        <v>0.80678878269099996</v>
      </c>
      <c r="G178" s="1">
        <f>ABS(fisher_underlying_cor_CSD__2[[#This Row],[Rho1]])*SQRT(139-2)/SQRT(1-ABS(fisher_underlying_cor_CSD__2[[#This Row],[Rho1]])^2)</f>
        <v>15.982704637151821</v>
      </c>
      <c r="H178" s="1">
        <f>ABS(fisher_underlying_cor_CSD__2[[#This Row],[Rho2]])*SQRT(201-2)/SQRT(1-ABS(fisher_underlying_cor_CSD__2[[#This Row],[Rho2]])^2)</f>
        <v>20.282624272044664</v>
      </c>
      <c r="I178" s="1">
        <f xml:space="preserve"> _xlfn.T.DIST.2T(fisher_underlying_cor_CSD__2[[#This Row],[t1]],139-2)</f>
        <v>4.1279871432686832E-33</v>
      </c>
      <c r="J178" s="1">
        <f xml:space="preserve"> _xlfn.T.DIST.2T(fisher_underlying_cor_CSD__2[[#This Row],[t2]],201-2)</f>
        <v>2.5404766357673691E-50</v>
      </c>
      <c r="K178" s="1">
        <f>fisher_underlying_cor_CSD__2[[#This Row],[p1]]*fisher_underlying_cor_CSD__2[[#This Row],[p2]]</f>
        <v>1.0487054890222177E-82</v>
      </c>
      <c r="L178" s="1">
        <v>177</v>
      </c>
      <c r="M178" s="1">
        <f>(fisher_underlying_cor_CSD__2[[#This Row],[Rank]]/9906756)*0.05</f>
        <v>8.9332976405192572E-7</v>
      </c>
      <c r="N178" s="1">
        <f>IF(fisher_underlying_cor_CSD__2[[#This Row],[p1p2]]&lt;fisher_underlying_cor_CSD__2[[#This Row],[Benjamini]],1,0)</f>
        <v>1</v>
      </c>
    </row>
    <row r="179" spans="1:14" x14ac:dyDescent="0.35">
      <c r="A179" s="1" t="s">
        <v>137</v>
      </c>
      <c r="B179" s="1" t="s">
        <v>136</v>
      </c>
      <c r="C179" s="1">
        <v>0.80678878269099996</v>
      </c>
      <c r="D179" s="1">
        <v>0.82096052240999995</v>
      </c>
      <c r="E179" s="1" t="s">
        <v>23</v>
      </c>
      <c r="F179" s="1">
        <v>0.80678878269099996</v>
      </c>
      <c r="G179" s="1">
        <f>ABS(fisher_underlying_cor_CSD__2[[#This Row],[Rho1]])*SQRT(139-2)/SQRT(1-ABS(fisher_underlying_cor_CSD__2[[#This Row],[Rho1]])^2)</f>
        <v>15.982704637151821</v>
      </c>
      <c r="H179" s="1">
        <f>ABS(fisher_underlying_cor_CSD__2[[#This Row],[Rho2]])*SQRT(201-2)/SQRT(1-ABS(fisher_underlying_cor_CSD__2[[#This Row],[Rho2]])^2)</f>
        <v>20.282624272044664</v>
      </c>
      <c r="I179" s="1">
        <f xml:space="preserve"> _xlfn.T.DIST.2T(fisher_underlying_cor_CSD__2[[#This Row],[t1]],139-2)</f>
        <v>4.1279871432686832E-33</v>
      </c>
      <c r="J179" s="1">
        <f xml:space="preserve"> _xlfn.T.DIST.2T(fisher_underlying_cor_CSD__2[[#This Row],[t2]],201-2)</f>
        <v>2.5404766357673691E-50</v>
      </c>
      <c r="K179" s="1">
        <f>fisher_underlying_cor_CSD__2[[#This Row],[p1]]*fisher_underlying_cor_CSD__2[[#This Row],[p2]]</f>
        <v>1.0487054890222177E-82</v>
      </c>
      <c r="L179" s="1">
        <v>178</v>
      </c>
      <c r="M179" s="1">
        <f>(fisher_underlying_cor_CSD__2[[#This Row],[Rank]]/9906756)*0.05</f>
        <v>8.9837682486577858E-7</v>
      </c>
      <c r="N179" s="1">
        <f>IF(fisher_underlying_cor_CSD__2[[#This Row],[p1p2]]&lt;fisher_underlying_cor_CSD__2[[#This Row],[Benjamini]],1,0)</f>
        <v>1</v>
      </c>
    </row>
    <row r="180" spans="1:14" x14ac:dyDescent="0.35">
      <c r="A180" s="1" t="s">
        <v>50</v>
      </c>
      <c r="B180" s="1" t="s">
        <v>414</v>
      </c>
      <c r="C180" s="1">
        <v>0.80771637830700005</v>
      </c>
      <c r="D180" s="1">
        <v>0.81968259148699996</v>
      </c>
      <c r="E180" s="1" t="s">
        <v>23</v>
      </c>
      <c r="F180" s="1">
        <v>0.80771637830700005</v>
      </c>
      <c r="G180" s="1">
        <f>ABS(fisher_underlying_cor_CSD__2[[#This Row],[Rho1]])*SQRT(139-2)/SQRT(1-ABS(fisher_underlying_cor_CSD__2[[#This Row],[Rho1]])^2)</f>
        <v>16.035513792394859</v>
      </c>
      <c r="H180" s="1">
        <f>ABS(fisher_underlying_cor_CSD__2[[#This Row],[Rho2]])*SQRT(201-2)/SQRT(1-ABS(fisher_underlying_cor_CSD__2[[#This Row],[Rho2]])^2)</f>
        <v>20.18624783981296</v>
      </c>
      <c r="I180" s="1">
        <f xml:space="preserve"> _xlfn.T.DIST.2T(fisher_underlying_cor_CSD__2[[#This Row],[t1]],139-2)</f>
        <v>3.0715055153165058E-33</v>
      </c>
      <c r="J180" s="1">
        <f xml:space="preserve"> _xlfn.T.DIST.2T(fisher_underlying_cor_CSD__2[[#This Row],[t2]],201-2)</f>
        <v>4.8148901803216869E-50</v>
      </c>
      <c r="K180" s="1">
        <f>fisher_underlying_cor_CSD__2[[#This Row],[p1]]*fisher_underlying_cor_CSD__2[[#This Row],[p2]]</f>
        <v>1.4788961744501346E-82</v>
      </c>
      <c r="L180" s="1">
        <v>179</v>
      </c>
      <c r="M180" s="1">
        <f>(fisher_underlying_cor_CSD__2[[#This Row],[Rank]]/9906756)*0.05</f>
        <v>9.0342388567963111E-7</v>
      </c>
      <c r="N180" s="1">
        <f>IF(fisher_underlying_cor_CSD__2[[#This Row],[p1p2]]&lt;fisher_underlying_cor_CSD__2[[#This Row],[Benjamini]],1,0)</f>
        <v>1</v>
      </c>
    </row>
    <row r="181" spans="1:14" x14ac:dyDescent="0.35">
      <c r="A181" s="1" t="s">
        <v>414</v>
      </c>
      <c r="B181" s="1" t="s">
        <v>50</v>
      </c>
      <c r="C181" s="1">
        <v>0.80771637830700005</v>
      </c>
      <c r="D181" s="1">
        <v>0.81968259148699996</v>
      </c>
      <c r="E181" s="1" t="s">
        <v>23</v>
      </c>
      <c r="F181" s="1">
        <v>0.80771637830700005</v>
      </c>
      <c r="G181" s="1">
        <f>ABS(fisher_underlying_cor_CSD__2[[#This Row],[Rho1]])*SQRT(139-2)/SQRT(1-ABS(fisher_underlying_cor_CSD__2[[#This Row],[Rho1]])^2)</f>
        <v>16.035513792394859</v>
      </c>
      <c r="H181" s="1">
        <f>ABS(fisher_underlying_cor_CSD__2[[#This Row],[Rho2]])*SQRT(201-2)/SQRT(1-ABS(fisher_underlying_cor_CSD__2[[#This Row],[Rho2]])^2)</f>
        <v>20.18624783981296</v>
      </c>
      <c r="I181" s="1">
        <f xml:space="preserve"> _xlfn.T.DIST.2T(fisher_underlying_cor_CSD__2[[#This Row],[t1]],139-2)</f>
        <v>3.0715055153165058E-33</v>
      </c>
      <c r="J181" s="1">
        <f xml:space="preserve"> _xlfn.T.DIST.2T(fisher_underlying_cor_CSD__2[[#This Row],[t2]],201-2)</f>
        <v>4.8148901803216869E-50</v>
      </c>
      <c r="K181" s="1">
        <f>fisher_underlying_cor_CSD__2[[#This Row],[p1]]*fisher_underlying_cor_CSD__2[[#This Row],[p2]]</f>
        <v>1.4788961744501346E-82</v>
      </c>
      <c r="L181" s="1">
        <v>180</v>
      </c>
      <c r="M181" s="1">
        <f>(fisher_underlying_cor_CSD__2[[#This Row],[Rank]]/9906756)*0.05</f>
        <v>9.0847094649348396E-7</v>
      </c>
      <c r="N181" s="1">
        <f>IF(fisher_underlying_cor_CSD__2[[#This Row],[p1p2]]&lt;fisher_underlying_cor_CSD__2[[#This Row],[Benjamini]],1,0)</f>
        <v>1</v>
      </c>
    </row>
    <row r="182" spans="1:14" x14ac:dyDescent="0.35">
      <c r="A182" s="1" t="s">
        <v>98</v>
      </c>
      <c r="B182" s="1" t="s">
        <v>186</v>
      </c>
      <c r="C182" s="1">
        <v>0.86296796111100005</v>
      </c>
      <c r="D182" s="1">
        <v>0.76687844715800002</v>
      </c>
      <c r="E182" s="1" t="s">
        <v>23</v>
      </c>
      <c r="F182" s="1">
        <v>0.76687844715800002</v>
      </c>
      <c r="G182" s="1">
        <f>ABS(fisher_underlying_cor_CSD__2[[#This Row],[Rho1]])*SQRT(139-2)/SQRT(1-ABS(fisher_underlying_cor_CSD__2[[#This Row],[Rho1]])^2)</f>
        <v>19.991307664496457</v>
      </c>
      <c r="H182" s="1">
        <f>ABS(fisher_underlying_cor_CSD__2[[#This Row],[Rho2]])*SQRT(201-2)/SQRT(1-ABS(fisher_underlying_cor_CSD__2[[#This Row],[Rho2]])^2)</f>
        <v>16.856155158378371</v>
      </c>
      <c r="I182" s="1">
        <f xml:space="preserve"> _xlfn.T.DIST.2T(fisher_underlying_cor_CSD__2[[#This Row],[t1]],139-2)</f>
        <v>1.8928321944021362E-42</v>
      </c>
      <c r="J182" s="1">
        <f xml:space="preserve"> _xlfn.T.DIST.2T(fisher_underlying_cor_CSD__2[[#This Row],[t2]],201-2)</f>
        <v>3.4455329457658402E-40</v>
      </c>
      <c r="K182" s="1">
        <f>fisher_underlying_cor_CSD__2[[#This Row],[p1]]*fisher_underlying_cor_CSD__2[[#This Row],[p2]]</f>
        <v>6.5218156866188114E-82</v>
      </c>
      <c r="L182" s="1">
        <v>181</v>
      </c>
      <c r="M182" s="1">
        <f>(fisher_underlying_cor_CSD__2[[#This Row],[Rank]]/9906756)*0.05</f>
        <v>9.135180073073366E-7</v>
      </c>
      <c r="N182" s="1">
        <f>IF(fisher_underlying_cor_CSD__2[[#This Row],[p1p2]]&lt;fisher_underlying_cor_CSD__2[[#This Row],[Benjamini]],1,0)</f>
        <v>1</v>
      </c>
    </row>
    <row r="183" spans="1:14" x14ac:dyDescent="0.35">
      <c r="A183" s="1" t="s">
        <v>186</v>
      </c>
      <c r="B183" s="1" t="s">
        <v>98</v>
      </c>
      <c r="C183" s="1">
        <v>0.86296796111100005</v>
      </c>
      <c r="D183" s="1">
        <v>0.76687844715800002</v>
      </c>
      <c r="E183" s="1" t="s">
        <v>23</v>
      </c>
      <c r="F183" s="1">
        <v>0.76687844715800002</v>
      </c>
      <c r="G183" s="1">
        <f>ABS(fisher_underlying_cor_CSD__2[[#This Row],[Rho1]])*SQRT(139-2)/SQRT(1-ABS(fisher_underlying_cor_CSD__2[[#This Row],[Rho1]])^2)</f>
        <v>19.991307664496457</v>
      </c>
      <c r="H183" s="1">
        <f>ABS(fisher_underlying_cor_CSD__2[[#This Row],[Rho2]])*SQRT(201-2)/SQRT(1-ABS(fisher_underlying_cor_CSD__2[[#This Row],[Rho2]])^2)</f>
        <v>16.856155158378371</v>
      </c>
      <c r="I183" s="1">
        <f xml:space="preserve"> _xlfn.T.DIST.2T(fisher_underlying_cor_CSD__2[[#This Row],[t1]],139-2)</f>
        <v>1.8928321944021362E-42</v>
      </c>
      <c r="J183" s="1">
        <f xml:space="preserve"> _xlfn.T.DIST.2T(fisher_underlying_cor_CSD__2[[#This Row],[t2]],201-2)</f>
        <v>3.4455329457658402E-40</v>
      </c>
      <c r="K183" s="1">
        <f>fisher_underlying_cor_CSD__2[[#This Row],[p1]]*fisher_underlying_cor_CSD__2[[#This Row],[p2]]</f>
        <v>6.5218156866188114E-82</v>
      </c>
      <c r="L183" s="1">
        <v>182</v>
      </c>
      <c r="M183" s="1">
        <f>(fisher_underlying_cor_CSD__2[[#This Row],[Rank]]/9906756)*0.05</f>
        <v>9.1856506812118913E-7</v>
      </c>
      <c r="N183" s="1">
        <f>IF(fisher_underlying_cor_CSD__2[[#This Row],[p1p2]]&lt;fisher_underlying_cor_CSD__2[[#This Row],[Benjamini]],1,0)</f>
        <v>1</v>
      </c>
    </row>
    <row r="184" spans="1:14" x14ac:dyDescent="0.35">
      <c r="A184" s="1" t="s">
        <v>215</v>
      </c>
      <c r="B184" s="1" t="s">
        <v>223</v>
      </c>
      <c r="C184" s="1">
        <v>0.778414039083</v>
      </c>
      <c r="D184" s="1">
        <v>0.83339177070299997</v>
      </c>
      <c r="E184" s="1" t="s">
        <v>23</v>
      </c>
      <c r="F184" s="1">
        <v>0.778414039083</v>
      </c>
      <c r="G184" s="1">
        <f>ABS(fisher_underlying_cor_CSD__2[[#This Row],[Rho1]])*SQRT(139-2)/SQRT(1-ABS(fisher_underlying_cor_CSD__2[[#This Row],[Rho1]])^2)</f>
        <v>14.513875185454172</v>
      </c>
      <c r="H184" s="1">
        <f>ABS(fisher_underlying_cor_CSD__2[[#This Row],[Rho2]])*SQRT(201-2)/SQRT(1-ABS(fisher_underlying_cor_CSD__2[[#This Row],[Rho2]])^2)</f>
        <v>21.27158652912437</v>
      </c>
      <c r="I184" s="1">
        <f xml:space="preserve"> _xlfn.T.DIST.2T(fisher_underlying_cor_CSD__2[[#This Row],[t1]],139-2)</f>
        <v>1.7237058217360907E-29</v>
      </c>
      <c r="J184" s="1">
        <f xml:space="preserve"> _xlfn.T.DIST.2T(fisher_underlying_cor_CSD__2[[#This Row],[t2]],201-2)</f>
        <v>3.8271045339720033E-53</v>
      </c>
      <c r="K184" s="1">
        <f>fisher_underlying_cor_CSD__2[[#This Row],[p1]]*fisher_underlying_cor_CSD__2[[#This Row],[p2]]</f>
        <v>6.5968023656001302E-82</v>
      </c>
      <c r="L184" s="1">
        <v>183</v>
      </c>
      <c r="M184" s="1">
        <f>(fisher_underlying_cor_CSD__2[[#This Row],[Rank]]/9906756)*0.05</f>
        <v>9.2361212893504199E-7</v>
      </c>
      <c r="N184" s="1">
        <f>IF(fisher_underlying_cor_CSD__2[[#This Row],[p1p2]]&lt;fisher_underlying_cor_CSD__2[[#This Row],[Benjamini]],1,0)</f>
        <v>1</v>
      </c>
    </row>
    <row r="185" spans="1:14" x14ac:dyDescent="0.35">
      <c r="A185" s="1" t="s">
        <v>223</v>
      </c>
      <c r="B185" s="1" t="s">
        <v>215</v>
      </c>
      <c r="C185" s="1">
        <v>0.778414039083</v>
      </c>
      <c r="D185" s="1">
        <v>0.83339177070299997</v>
      </c>
      <c r="E185" s="1" t="s">
        <v>23</v>
      </c>
      <c r="F185" s="1">
        <v>0.778414039083</v>
      </c>
      <c r="G185" s="1">
        <f>ABS(fisher_underlying_cor_CSD__2[[#This Row],[Rho1]])*SQRT(139-2)/SQRT(1-ABS(fisher_underlying_cor_CSD__2[[#This Row],[Rho1]])^2)</f>
        <v>14.513875185454172</v>
      </c>
      <c r="H185" s="1">
        <f>ABS(fisher_underlying_cor_CSD__2[[#This Row],[Rho2]])*SQRT(201-2)/SQRT(1-ABS(fisher_underlying_cor_CSD__2[[#This Row],[Rho2]])^2)</f>
        <v>21.27158652912437</v>
      </c>
      <c r="I185" s="1">
        <f xml:space="preserve"> _xlfn.T.DIST.2T(fisher_underlying_cor_CSD__2[[#This Row],[t1]],139-2)</f>
        <v>1.7237058217360907E-29</v>
      </c>
      <c r="J185" s="1">
        <f xml:space="preserve"> _xlfn.T.DIST.2T(fisher_underlying_cor_CSD__2[[#This Row],[t2]],201-2)</f>
        <v>3.8271045339720033E-53</v>
      </c>
      <c r="K185" s="1">
        <f>fisher_underlying_cor_CSD__2[[#This Row],[p1]]*fisher_underlying_cor_CSD__2[[#This Row],[p2]]</f>
        <v>6.5968023656001302E-82</v>
      </c>
      <c r="L185" s="1">
        <v>184</v>
      </c>
      <c r="M185" s="1">
        <f>(fisher_underlying_cor_CSD__2[[#This Row],[Rank]]/9906756)*0.05</f>
        <v>9.2865918974889463E-7</v>
      </c>
      <c r="N185" s="1">
        <f>IF(fisher_underlying_cor_CSD__2[[#This Row],[p1p2]]&lt;fisher_underlying_cor_CSD__2[[#This Row],[Benjamini]],1,0)</f>
        <v>1</v>
      </c>
    </row>
    <row r="186" spans="1:14" x14ac:dyDescent="0.35">
      <c r="A186" s="1" t="s">
        <v>59</v>
      </c>
      <c r="B186" s="1" t="s">
        <v>47</v>
      </c>
      <c r="C186" s="1">
        <v>0.81547305210300003</v>
      </c>
      <c r="D186" s="1">
        <v>0.81123662046</v>
      </c>
      <c r="E186" s="1" t="s">
        <v>23</v>
      </c>
      <c r="F186" s="1">
        <v>0.81123662046</v>
      </c>
      <c r="G186" s="1">
        <f>ABS(fisher_underlying_cor_CSD__2[[#This Row],[Rho1]])*SQRT(139-2)/SQRT(1-ABS(fisher_underlying_cor_CSD__2[[#This Row],[Rho1]])^2)</f>
        <v>16.490927976684166</v>
      </c>
      <c r="H186" s="1">
        <f>ABS(fisher_underlying_cor_CSD__2[[#This Row],[Rho2]])*SQRT(201-2)/SQRT(1-ABS(fisher_underlying_cor_CSD__2[[#This Row],[Rho2]])^2)</f>
        <v>19.571657995419134</v>
      </c>
      <c r="I186" s="1">
        <f xml:space="preserve"> _xlfn.T.DIST.2T(fisher_underlying_cor_CSD__2[[#This Row],[t1]],139-2)</f>
        <v>2.4306108358018872E-34</v>
      </c>
      <c r="J186" s="1">
        <f xml:space="preserve"> _xlfn.T.DIST.2T(fisher_underlying_cor_CSD__2[[#This Row],[t2]],201-2)</f>
        <v>2.9110653115860269E-48</v>
      </c>
      <c r="K186" s="1">
        <f>fisher_underlying_cor_CSD__2[[#This Row],[p1]]*fisher_underlying_cor_CSD__2[[#This Row],[p2]]</f>
        <v>7.0756668900679936E-82</v>
      </c>
      <c r="L186" s="1">
        <v>185</v>
      </c>
      <c r="M186" s="1">
        <f>(fisher_underlying_cor_CSD__2[[#This Row],[Rank]]/9906756)*0.05</f>
        <v>9.3370625056274737E-7</v>
      </c>
      <c r="N186" s="1">
        <f>IF(fisher_underlying_cor_CSD__2[[#This Row],[p1p2]]&lt;fisher_underlying_cor_CSD__2[[#This Row],[Benjamini]],1,0)</f>
        <v>1</v>
      </c>
    </row>
    <row r="187" spans="1:14" x14ac:dyDescent="0.35">
      <c r="A187" s="1" t="s">
        <v>47</v>
      </c>
      <c r="B187" s="1" t="s">
        <v>59</v>
      </c>
      <c r="C187" s="1">
        <v>0.81547305210300003</v>
      </c>
      <c r="D187" s="1">
        <v>0.81123662046</v>
      </c>
      <c r="E187" s="1" t="s">
        <v>23</v>
      </c>
      <c r="F187" s="1">
        <v>0.81123662046</v>
      </c>
      <c r="G187" s="1">
        <f>ABS(fisher_underlying_cor_CSD__2[[#This Row],[Rho1]])*SQRT(139-2)/SQRT(1-ABS(fisher_underlying_cor_CSD__2[[#This Row],[Rho1]])^2)</f>
        <v>16.490927976684166</v>
      </c>
      <c r="H187" s="1">
        <f>ABS(fisher_underlying_cor_CSD__2[[#This Row],[Rho2]])*SQRT(201-2)/SQRT(1-ABS(fisher_underlying_cor_CSD__2[[#This Row],[Rho2]])^2)</f>
        <v>19.571657995419134</v>
      </c>
      <c r="I187" s="1">
        <f xml:space="preserve"> _xlfn.T.DIST.2T(fisher_underlying_cor_CSD__2[[#This Row],[t1]],139-2)</f>
        <v>2.4306108358018872E-34</v>
      </c>
      <c r="J187" s="1">
        <f xml:space="preserve"> _xlfn.T.DIST.2T(fisher_underlying_cor_CSD__2[[#This Row],[t2]],201-2)</f>
        <v>2.9110653115860269E-48</v>
      </c>
      <c r="K187" s="1">
        <f>fisher_underlying_cor_CSD__2[[#This Row],[p1]]*fisher_underlying_cor_CSD__2[[#This Row],[p2]]</f>
        <v>7.0756668900679936E-82</v>
      </c>
      <c r="L187" s="1">
        <v>186</v>
      </c>
      <c r="M187" s="1">
        <f>(fisher_underlying_cor_CSD__2[[#This Row],[Rank]]/9906756)*0.05</f>
        <v>9.3875331137660001E-7</v>
      </c>
      <c r="N187" s="1">
        <f>IF(fisher_underlying_cor_CSD__2[[#This Row],[p1p2]]&lt;fisher_underlying_cor_CSD__2[[#This Row],[Benjamini]],1,0)</f>
        <v>1</v>
      </c>
    </row>
    <row r="188" spans="1:14" x14ac:dyDescent="0.35">
      <c r="A188" s="1" t="s">
        <v>66</v>
      </c>
      <c r="B188" s="1" t="s">
        <v>51</v>
      </c>
      <c r="C188" s="1">
        <v>0.79289020709500002</v>
      </c>
      <c r="D188" s="1">
        <v>0.82501303529799996</v>
      </c>
      <c r="E188" s="1" t="s">
        <v>23</v>
      </c>
      <c r="F188" s="1">
        <v>0.79289020709500002</v>
      </c>
      <c r="G188" s="1">
        <f>ABS(fisher_underlying_cor_CSD__2[[#This Row],[Rho1]])*SQRT(139-2)/SQRT(1-ABS(fisher_underlying_cor_CSD__2[[#This Row],[Rho1]])^2)</f>
        <v>15.229869176621039</v>
      </c>
      <c r="H188" s="1">
        <f>ABS(fisher_underlying_cor_CSD__2[[#This Row],[Rho2]])*SQRT(201-2)/SQRT(1-ABS(fisher_underlying_cor_CSD__2[[#This Row],[Rho2]])^2)</f>
        <v>20.594512416452702</v>
      </c>
      <c r="I188" s="1">
        <f xml:space="preserve"> _xlfn.T.DIST.2T(fisher_underlying_cor_CSD__2[[#This Row],[t1]],139-2)</f>
        <v>2.8834953246350567E-31</v>
      </c>
      <c r="J188" s="1">
        <f xml:space="preserve"> _xlfn.T.DIST.2T(fisher_underlying_cor_CSD__2[[#This Row],[t2]],201-2)</f>
        <v>3.2324378079864424E-51</v>
      </c>
      <c r="K188" s="1">
        <f>fisher_underlying_cor_CSD__2[[#This Row],[p1]]*fisher_underlying_cor_CSD__2[[#This Row],[p2]]</f>
        <v>9.3207193065024986E-82</v>
      </c>
      <c r="L188" s="1">
        <v>187</v>
      </c>
      <c r="M188" s="1">
        <f>(fisher_underlying_cor_CSD__2[[#This Row],[Rank]]/9906756)*0.05</f>
        <v>9.4380037219045276E-7</v>
      </c>
      <c r="N188" s="1">
        <f>IF(fisher_underlying_cor_CSD__2[[#This Row],[p1p2]]&lt;fisher_underlying_cor_CSD__2[[#This Row],[Benjamini]],1,0)</f>
        <v>1</v>
      </c>
    </row>
    <row r="189" spans="1:14" x14ac:dyDescent="0.35">
      <c r="A189" s="1" t="s">
        <v>51</v>
      </c>
      <c r="B189" s="1" t="s">
        <v>66</v>
      </c>
      <c r="C189" s="1">
        <v>0.79289020709500002</v>
      </c>
      <c r="D189" s="1">
        <v>0.82501303529799996</v>
      </c>
      <c r="E189" s="1" t="s">
        <v>23</v>
      </c>
      <c r="F189" s="1">
        <v>0.79289020709500002</v>
      </c>
      <c r="G189" s="1">
        <f>ABS(fisher_underlying_cor_CSD__2[[#This Row],[Rho1]])*SQRT(139-2)/SQRT(1-ABS(fisher_underlying_cor_CSD__2[[#This Row],[Rho1]])^2)</f>
        <v>15.229869176621039</v>
      </c>
      <c r="H189" s="1">
        <f>ABS(fisher_underlying_cor_CSD__2[[#This Row],[Rho2]])*SQRT(201-2)/SQRT(1-ABS(fisher_underlying_cor_CSD__2[[#This Row],[Rho2]])^2)</f>
        <v>20.594512416452702</v>
      </c>
      <c r="I189" s="1">
        <f xml:space="preserve"> _xlfn.T.DIST.2T(fisher_underlying_cor_CSD__2[[#This Row],[t1]],139-2)</f>
        <v>2.8834953246350567E-31</v>
      </c>
      <c r="J189" s="1">
        <f xml:space="preserve"> _xlfn.T.DIST.2T(fisher_underlying_cor_CSD__2[[#This Row],[t2]],201-2)</f>
        <v>3.2324378079864424E-51</v>
      </c>
      <c r="K189" s="1">
        <f>fisher_underlying_cor_CSD__2[[#This Row],[p1]]*fisher_underlying_cor_CSD__2[[#This Row],[p2]]</f>
        <v>9.3207193065024986E-82</v>
      </c>
      <c r="L189" s="1">
        <v>188</v>
      </c>
      <c r="M189" s="1">
        <f>(fisher_underlying_cor_CSD__2[[#This Row],[Rank]]/9906756)*0.05</f>
        <v>9.488474330043054E-7</v>
      </c>
      <c r="N189" s="1">
        <f>IF(fisher_underlying_cor_CSD__2[[#This Row],[p1p2]]&lt;fisher_underlying_cor_CSD__2[[#This Row],[Benjamini]],1,0)</f>
        <v>1</v>
      </c>
    </row>
    <row r="190" spans="1:14" x14ac:dyDescent="0.35">
      <c r="A190" s="1" t="s">
        <v>49</v>
      </c>
      <c r="B190" s="1" t="s">
        <v>66</v>
      </c>
      <c r="C190" s="1">
        <v>0.815725965685</v>
      </c>
      <c r="D190" s="1">
        <v>0.80937368398200005</v>
      </c>
      <c r="E190" s="1" t="s">
        <v>23</v>
      </c>
      <c r="F190" s="1">
        <v>0.80937368398200005</v>
      </c>
      <c r="G190" s="1">
        <f>ABS(fisher_underlying_cor_CSD__2[[#This Row],[Rho1]])*SQRT(139-2)/SQRT(1-ABS(fisher_underlying_cor_CSD__2[[#This Row],[Rho1]])^2)</f>
        <v>16.506209243354263</v>
      </c>
      <c r="H190" s="1">
        <f>ABS(fisher_underlying_cor_CSD__2[[#This Row],[Rho2]])*SQRT(201-2)/SQRT(1-ABS(fisher_underlying_cor_CSD__2[[#This Row],[Rho2]])^2)</f>
        <v>19.441065147068048</v>
      </c>
      <c r="I190" s="1">
        <f xml:space="preserve"> _xlfn.T.DIST.2T(fisher_underlying_cor_CSD__2[[#This Row],[t1]],139-2)</f>
        <v>2.2331883433087276E-34</v>
      </c>
      <c r="J190" s="1">
        <f xml:space="preserve"> _xlfn.T.DIST.2T(fisher_underlying_cor_CSD__2[[#This Row],[t2]],201-2)</f>
        <v>6.9975397267650702E-48</v>
      </c>
      <c r="K190" s="1">
        <f>fisher_underlying_cor_CSD__2[[#This Row],[p1]]*fisher_underlying_cor_CSD__2[[#This Row],[p2]]</f>
        <v>1.5626824149651494E-81</v>
      </c>
      <c r="L190" s="1">
        <v>189</v>
      </c>
      <c r="M190" s="1">
        <f>(fisher_underlying_cor_CSD__2[[#This Row],[Rank]]/9906756)*0.05</f>
        <v>9.5389449381815793E-7</v>
      </c>
      <c r="N190" s="1">
        <f>IF(fisher_underlying_cor_CSD__2[[#This Row],[p1p2]]&lt;fisher_underlying_cor_CSD__2[[#This Row],[Benjamini]],1,0)</f>
        <v>1</v>
      </c>
    </row>
    <row r="191" spans="1:14" x14ac:dyDescent="0.35">
      <c r="A191" s="1" t="s">
        <v>66</v>
      </c>
      <c r="B191" s="1" t="s">
        <v>49</v>
      </c>
      <c r="C191" s="1">
        <v>0.815725965685</v>
      </c>
      <c r="D191" s="1">
        <v>0.80937368398200005</v>
      </c>
      <c r="E191" s="1" t="s">
        <v>23</v>
      </c>
      <c r="F191" s="1">
        <v>0.80937368398200005</v>
      </c>
      <c r="G191" s="1">
        <f>ABS(fisher_underlying_cor_CSD__2[[#This Row],[Rho1]])*SQRT(139-2)/SQRT(1-ABS(fisher_underlying_cor_CSD__2[[#This Row],[Rho1]])^2)</f>
        <v>16.506209243354263</v>
      </c>
      <c r="H191" s="1">
        <f>ABS(fisher_underlying_cor_CSD__2[[#This Row],[Rho2]])*SQRT(201-2)/SQRT(1-ABS(fisher_underlying_cor_CSD__2[[#This Row],[Rho2]])^2)</f>
        <v>19.441065147068048</v>
      </c>
      <c r="I191" s="1">
        <f xml:space="preserve"> _xlfn.T.DIST.2T(fisher_underlying_cor_CSD__2[[#This Row],[t1]],139-2)</f>
        <v>2.2331883433087276E-34</v>
      </c>
      <c r="J191" s="1">
        <f xml:space="preserve"> _xlfn.T.DIST.2T(fisher_underlying_cor_CSD__2[[#This Row],[t2]],201-2)</f>
        <v>6.9975397267650702E-48</v>
      </c>
      <c r="K191" s="1">
        <f>fisher_underlying_cor_CSD__2[[#This Row],[p1]]*fisher_underlying_cor_CSD__2[[#This Row],[p2]]</f>
        <v>1.5626824149651494E-81</v>
      </c>
      <c r="L191" s="1">
        <v>190</v>
      </c>
      <c r="M191" s="1">
        <f>(fisher_underlying_cor_CSD__2[[#This Row],[Rank]]/9906756)*0.05</f>
        <v>9.5894155463201089E-7</v>
      </c>
      <c r="N191" s="1">
        <f>IF(fisher_underlying_cor_CSD__2[[#This Row],[p1p2]]&lt;fisher_underlying_cor_CSD__2[[#This Row],[Benjamini]],1,0)</f>
        <v>1</v>
      </c>
    </row>
    <row r="192" spans="1:14" x14ac:dyDescent="0.35">
      <c r="A192" s="1" t="s">
        <v>67</v>
      </c>
      <c r="B192" s="1" t="s">
        <v>60</v>
      </c>
      <c r="C192" s="1">
        <v>0.81984767099099998</v>
      </c>
      <c r="D192" s="1">
        <v>0.80635757511200001</v>
      </c>
      <c r="E192" s="1" t="s">
        <v>23</v>
      </c>
      <c r="F192" s="1">
        <v>0.80635757511200001</v>
      </c>
      <c r="G192" s="1">
        <f>ABS(fisher_underlying_cor_CSD__2[[#This Row],[Rho1]])*SQRT(139-2)/SQRT(1-ABS(fisher_underlying_cor_CSD__2[[#This Row],[Rho1]])^2)</f>
        <v>16.759304499307941</v>
      </c>
      <c r="H192" s="1">
        <f>ABS(fisher_underlying_cor_CSD__2[[#This Row],[Rho2]])*SQRT(201-2)/SQRT(1-ABS(fisher_underlying_cor_CSD__2[[#This Row],[Rho2]])^2)</f>
        <v>19.233224007012566</v>
      </c>
      <c r="I192" s="1">
        <f xml:space="preserve"> _xlfn.T.DIST.2T(fisher_underlying_cor_CSD__2[[#This Row],[t1]],139-2)</f>
        <v>5.511565346652738E-35</v>
      </c>
      <c r="J192" s="1">
        <f xml:space="preserve"> _xlfn.T.DIST.2T(fisher_underlying_cor_CSD__2[[#This Row],[t2]],201-2)</f>
        <v>2.8366587360338528E-47</v>
      </c>
      <c r="K192" s="1">
        <f>fisher_underlying_cor_CSD__2[[#This Row],[p1]]*fisher_underlying_cor_CSD__2[[#This Row],[p2]]</f>
        <v>1.5634429989803939E-81</v>
      </c>
      <c r="L192" s="1">
        <v>191</v>
      </c>
      <c r="M192" s="1">
        <f>(fisher_underlying_cor_CSD__2[[#This Row],[Rank]]/9906756)*0.05</f>
        <v>9.6398861544586342E-7</v>
      </c>
      <c r="N192" s="1">
        <f>IF(fisher_underlying_cor_CSD__2[[#This Row],[p1p2]]&lt;fisher_underlying_cor_CSD__2[[#This Row],[Benjamini]],1,0)</f>
        <v>1</v>
      </c>
    </row>
    <row r="193" spans="1:14" x14ac:dyDescent="0.35">
      <c r="A193" s="1" t="s">
        <v>60</v>
      </c>
      <c r="B193" s="1" t="s">
        <v>67</v>
      </c>
      <c r="C193" s="1">
        <v>0.81984767099099998</v>
      </c>
      <c r="D193" s="1">
        <v>0.80635757511200001</v>
      </c>
      <c r="E193" s="1" t="s">
        <v>23</v>
      </c>
      <c r="F193" s="1">
        <v>0.80635757511200001</v>
      </c>
      <c r="G193" s="1">
        <f>ABS(fisher_underlying_cor_CSD__2[[#This Row],[Rho1]])*SQRT(139-2)/SQRT(1-ABS(fisher_underlying_cor_CSD__2[[#This Row],[Rho1]])^2)</f>
        <v>16.759304499307941</v>
      </c>
      <c r="H193" s="1">
        <f>ABS(fisher_underlying_cor_CSD__2[[#This Row],[Rho2]])*SQRT(201-2)/SQRT(1-ABS(fisher_underlying_cor_CSD__2[[#This Row],[Rho2]])^2)</f>
        <v>19.233224007012566</v>
      </c>
      <c r="I193" s="1">
        <f xml:space="preserve"> _xlfn.T.DIST.2T(fisher_underlying_cor_CSD__2[[#This Row],[t1]],139-2)</f>
        <v>5.511565346652738E-35</v>
      </c>
      <c r="J193" s="1">
        <f xml:space="preserve"> _xlfn.T.DIST.2T(fisher_underlying_cor_CSD__2[[#This Row],[t2]],201-2)</f>
        <v>2.8366587360338528E-47</v>
      </c>
      <c r="K193" s="1">
        <f>fisher_underlying_cor_CSD__2[[#This Row],[p1]]*fisher_underlying_cor_CSD__2[[#This Row],[p2]]</f>
        <v>1.5634429989803939E-81</v>
      </c>
      <c r="L193" s="1">
        <v>192</v>
      </c>
      <c r="M193" s="1">
        <f>(fisher_underlying_cor_CSD__2[[#This Row],[Rank]]/9906756)*0.05</f>
        <v>9.6903567625971617E-7</v>
      </c>
      <c r="N193" s="1">
        <f>IF(fisher_underlying_cor_CSD__2[[#This Row],[p1p2]]&lt;fisher_underlying_cor_CSD__2[[#This Row],[Benjamini]],1,0)</f>
        <v>1</v>
      </c>
    </row>
    <row r="194" spans="1:14" x14ac:dyDescent="0.35">
      <c r="A194" s="1" t="s">
        <v>66</v>
      </c>
      <c r="B194" s="1" t="s">
        <v>47</v>
      </c>
      <c r="C194" s="1">
        <v>0.787235976058</v>
      </c>
      <c r="D194" s="1">
        <v>0.82675266997100005</v>
      </c>
      <c r="E194" s="1" t="s">
        <v>23</v>
      </c>
      <c r="F194" s="1">
        <v>0.787235976058</v>
      </c>
      <c r="G194" s="1">
        <f>ABS(fisher_underlying_cor_CSD__2[[#This Row],[Rho1]])*SQRT(139-2)/SQRT(1-ABS(fisher_underlying_cor_CSD__2[[#This Row],[Rho1]])^2)</f>
        <v>14.942565550354711</v>
      </c>
      <c r="H194" s="1">
        <f>ABS(fisher_underlying_cor_CSD__2[[#This Row],[Rho2]])*SQRT(201-2)/SQRT(1-ABS(fisher_underlying_cor_CSD__2[[#This Row],[Rho2]])^2)</f>
        <v>20.731417310546913</v>
      </c>
      <c r="I194" s="1">
        <f xml:space="preserve"> _xlfn.T.DIST.2T(fisher_underlying_cor_CSD__2[[#This Row],[t1]],139-2)</f>
        <v>1.4800351573789084E-30</v>
      </c>
      <c r="J194" s="1">
        <f xml:space="preserve"> _xlfn.T.DIST.2T(fisher_underlying_cor_CSD__2[[#This Row],[t2]],201-2)</f>
        <v>1.3123645411801097E-51</v>
      </c>
      <c r="K194" s="1">
        <f>fisher_underlying_cor_CSD__2[[#This Row],[p1]]*fisher_underlying_cor_CSD__2[[#This Row],[p2]]</f>
        <v>1.9423456602440025E-81</v>
      </c>
      <c r="L194" s="1">
        <v>193</v>
      </c>
      <c r="M194" s="1">
        <f>(fisher_underlying_cor_CSD__2[[#This Row],[Rank]]/9906756)*0.05</f>
        <v>9.7408273707356891E-7</v>
      </c>
      <c r="N194" s="1">
        <f>IF(fisher_underlying_cor_CSD__2[[#This Row],[p1p2]]&lt;fisher_underlying_cor_CSD__2[[#This Row],[Benjamini]],1,0)</f>
        <v>1</v>
      </c>
    </row>
    <row r="195" spans="1:14" x14ac:dyDescent="0.35">
      <c r="A195" s="1" t="s">
        <v>47</v>
      </c>
      <c r="B195" s="1" t="s">
        <v>66</v>
      </c>
      <c r="C195" s="1">
        <v>0.787235976058</v>
      </c>
      <c r="D195" s="1">
        <v>0.82675266997100005</v>
      </c>
      <c r="E195" s="1" t="s">
        <v>23</v>
      </c>
      <c r="F195" s="1">
        <v>0.787235976058</v>
      </c>
      <c r="G195" s="1">
        <f>ABS(fisher_underlying_cor_CSD__2[[#This Row],[Rho1]])*SQRT(139-2)/SQRT(1-ABS(fisher_underlying_cor_CSD__2[[#This Row],[Rho1]])^2)</f>
        <v>14.942565550354711</v>
      </c>
      <c r="H195" s="1">
        <f>ABS(fisher_underlying_cor_CSD__2[[#This Row],[Rho2]])*SQRT(201-2)/SQRT(1-ABS(fisher_underlying_cor_CSD__2[[#This Row],[Rho2]])^2)</f>
        <v>20.731417310546913</v>
      </c>
      <c r="I195" s="1">
        <f xml:space="preserve"> _xlfn.T.DIST.2T(fisher_underlying_cor_CSD__2[[#This Row],[t1]],139-2)</f>
        <v>1.4800351573789084E-30</v>
      </c>
      <c r="J195" s="1">
        <f xml:space="preserve"> _xlfn.T.DIST.2T(fisher_underlying_cor_CSD__2[[#This Row],[t2]],201-2)</f>
        <v>1.3123645411801097E-51</v>
      </c>
      <c r="K195" s="1">
        <f>fisher_underlying_cor_CSD__2[[#This Row],[p1]]*fisher_underlying_cor_CSD__2[[#This Row],[p2]]</f>
        <v>1.9423456602440025E-81</v>
      </c>
      <c r="L195" s="1">
        <v>194</v>
      </c>
      <c r="M195" s="1">
        <f>(fisher_underlying_cor_CSD__2[[#This Row],[Rank]]/9906756)*0.05</f>
        <v>9.7912979788742145E-7</v>
      </c>
      <c r="N195" s="1">
        <f>IF(fisher_underlying_cor_CSD__2[[#This Row],[p1p2]]&lt;fisher_underlying_cor_CSD__2[[#This Row],[Benjamini]],1,0)</f>
        <v>1</v>
      </c>
    </row>
    <row r="196" spans="1:14" x14ac:dyDescent="0.35">
      <c r="A196" s="1" t="s">
        <v>45</v>
      </c>
      <c r="B196" s="1" t="s">
        <v>49</v>
      </c>
      <c r="C196" s="1">
        <v>0.80047218285599997</v>
      </c>
      <c r="D196" s="1">
        <v>0.81888555424200005</v>
      </c>
      <c r="E196" s="1" t="s">
        <v>23</v>
      </c>
      <c r="F196" s="1">
        <v>0.80047218285599997</v>
      </c>
      <c r="G196" s="1">
        <f>ABS(fisher_underlying_cor_CSD__2[[#This Row],[Rho1]])*SQRT(139-2)/SQRT(1-ABS(fisher_underlying_cor_CSD__2[[#This Row],[Rho1]])^2)</f>
        <v>15.631893743892711</v>
      </c>
      <c r="H196" s="1">
        <f>ABS(fisher_underlying_cor_CSD__2[[#This Row],[Rho2]])*SQRT(201-2)/SQRT(1-ABS(fisher_underlying_cor_CSD__2[[#This Row],[Rho2]])^2)</f>
        <v>20.126604643621455</v>
      </c>
      <c r="I196" s="1">
        <f xml:space="preserve"> _xlfn.T.DIST.2T(fisher_underlying_cor_CSD__2[[#This Row],[t1]],139-2)</f>
        <v>2.9642324056478355E-32</v>
      </c>
      <c r="J196" s="1">
        <f xml:space="preserve"> _xlfn.T.DIST.2T(fisher_underlying_cor_CSD__2[[#This Row],[t2]],201-2)</f>
        <v>7.155778107439901E-50</v>
      </c>
      <c r="K196" s="1">
        <f>fisher_underlying_cor_CSD__2[[#This Row],[p1]]*fisher_underlying_cor_CSD__2[[#This Row],[p2]]</f>
        <v>2.1211389353698693E-81</v>
      </c>
      <c r="L196" s="1">
        <v>195</v>
      </c>
      <c r="M196" s="1">
        <f>(fisher_underlying_cor_CSD__2[[#This Row],[Rank]]/9906756)*0.05</f>
        <v>9.8417685870127419E-7</v>
      </c>
      <c r="N196" s="1">
        <f>IF(fisher_underlying_cor_CSD__2[[#This Row],[p1p2]]&lt;fisher_underlying_cor_CSD__2[[#This Row],[Benjamini]],1,0)</f>
        <v>1</v>
      </c>
    </row>
    <row r="197" spans="1:14" x14ac:dyDescent="0.35">
      <c r="A197" s="1" t="s">
        <v>49</v>
      </c>
      <c r="B197" s="1" t="s">
        <v>45</v>
      </c>
      <c r="C197" s="1">
        <v>0.80047218285599997</v>
      </c>
      <c r="D197" s="1">
        <v>0.81888555424200005</v>
      </c>
      <c r="E197" s="1" t="s">
        <v>23</v>
      </c>
      <c r="F197" s="1">
        <v>0.80047218285599997</v>
      </c>
      <c r="G197" s="1">
        <f>ABS(fisher_underlying_cor_CSD__2[[#This Row],[Rho1]])*SQRT(139-2)/SQRT(1-ABS(fisher_underlying_cor_CSD__2[[#This Row],[Rho1]])^2)</f>
        <v>15.631893743892711</v>
      </c>
      <c r="H197" s="1">
        <f>ABS(fisher_underlying_cor_CSD__2[[#This Row],[Rho2]])*SQRT(201-2)/SQRT(1-ABS(fisher_underlying_cor_CSD__2[[#This Row],[Rho2]])^2)</f>
        <v>20.126604643621455</v>
      </c>
      <c r="I197" s="1">
        <f xml:space="preserve"> _xlfn.T.DIST.2T(fisher_underlying_cor_CSD__2[[#This Row],[t1]],139-2)</f>
        <v>2.9642324056478355E-32</v>
      </c>
      <c r="J197" s="1">
        <f xml:space="preserve"> _xlfn.T.DIST.2T(fisher_underlying_cor_CSD__2[[#This Row],[t2]],201-2)</f>
        <v>7.155778107439901E-50</v>
      </c>
      <c r="K197" s="1">
        <f>fisher_underlying_cor_CSD__2[[#This Row],[p1]]*fisher_underlying_cor_CSD__2[[#This Row],[p2]]</f>
        <v>2.1211389353698693E-81</v>
      </c>
      <c r="L197" s="1">
        <v>196</v>
      </c>
      <c r="M197" s="1">
        <f>(fisher_underlying_cor_CSD__2[[#This Row],[Rank]]/9906756)*0.05</f>
        <v>9.8922391951512694E-7</v>
      </c>
      <c r="N197" s="1">
        <f>IF(fisher_underlying_cor_CSD__2[[#This Row],[p1p2]]&lt;fisher_underlying_cor_CSD__2[[#This Row],[Benjamini]],1,0)</f>
        <v>1</v>
      </c>
    </row>
    <row r="198" spans="1:14" x14ac:dyDescent="0.35">
      <c r="A198" s="1" t="s">
        <v>45</v>
      </c>
      <c r="B198" s="1" t="s">
        <v>62</v>
      </c>
      <c r="C198" s="1">
        <v>0.78237425163700003</v>
      </c>
      <c r="D198" s="1">
        <v>0.82916466216399998</v>
      </c>
      <c r="E198" s="1" t="s">
        <v>23</v>
      </c>
      <c r="F198" s="1">
        <v>0.78237425163700003</v>
      </c>
      <c r="G198" s="1">
        <f>ABS(fisher_underlying_cor_CSD__2[[#This Row],[Rho1]])*SQRT(139-2)/SQRT(1-ABS(fisher_underlying_cor_CSD__2[[#This Row],[Rho1]])^2)</f>
        <v>14.703483688739498</v>
      </c>
      <c r="H198" s="1">
        <f>ABS(fisher_underlying_cor_CSD__2[[#This Row],[Rho2]])*SQRT(201-2)/SQRT(1-ABS(fisher_underlying_cor_CSD__2[[#This Row],[Rho2]])^2)</f>
        <v>20.924354357647584</v>
      </c>
      <c r="I198" s="1">
        <f xml:space="preserve"> _xlfn.T.DIST.2T(fisher_underlying_cor_CSD__2[[#This Row],[t1]],139-2)</f>
        <v>5.8075526074634261E-30</v>
      </c>
      <c r="J198" s="1">
        <f xml:space="preserve"> _xlfn.T.DIST.2T(fisher_underlying_cor_CSD__2[[#This Row],[t2]],201-2)</f>
        <v>3.698167711054331E-52</v>
      </c>
      <c r="K198" s="1">
        <f>fisher_underlying_cor_CSD__2[[#This Row],[p1]]*fisher_underlying_cor_CSD__2[[#This Row],[p2]]</f>
        <v>2.1477303533170628E-81</v>
      </c>
      <c r="L198" s="1">
        <v>197</v>
      </c>
      <c r="M198" s="1">
        <f>(fisher_underlying_cor_CSD__2[[#This Row],[Rank]]/9906756)*0.05</f>
        <v>9.9427098032897969E-7</v>
      </c>
      <c r="N198" s="1">
        <f>IF(fisher_underlying_cor_CSD__2[[#This Row],[p1p2]]&lt;fisher_underlying_cor_CSD__2[[#This Row],[Benjamini]],1,0)</f>
        <v>1</v>
      </c>
    </row>
    <row r="199" spans="1:14" x14ac:dyDescent="0.35">
      <c r="A199" s="1" t="s">
        <v>62</v>
      </c>
      <c r="B199" s="1" t="s">
        <v>45</v>
      </c>
      <c r="C199" s="1">
        <v>0.78237425163700003</v>
      </c>
      <c r="D199" s="1">
        <v>0.82916466216399998</v>
      </c>
      <c r="E199" s="1" t="s">
        <v>23</v>
      </c>
      <c r="F199" s="1">
        <v>0.78237425163700003</v>
      </c>
      <c r="G199" s="1">
        <f>ABS(fisher_underlying_cor_CSD__2[[#This Row],[Rho1]])*SQRT(139-2)/SQRT(1-ABS(fisher_underlying_cor_CSD__2[[#This Row],[Rho1]])^2)</f>
        <v>14.703483688739498</v>
      </c>
      <c r="H199" s="1">
        <f>ABS(fisher_underlying_cor_CSD__2[[#This Row],[Rho2]])*SQRT(201-2)/SQRT(1-ABS(fisher_underlying_cor_CSD__2[[#This Row],[Rho2]])^2)</f>
        <v>20.924354357647584</v>
      </c>
      <c r="I199" s="1">
        <f xml:space="preserve"> _xlfn.T.DIST.2T(fisher_underlying_cor_CSD__2[[#This Row],[t1]],139-2)</f>
        <v>5.8075526074634261E-30</v>
      </c>
      <c r="J199" s="1">
        <f xml:space="preserve"> _xlfn.T.DIST.2T(fisher_underlying_cor_CSD__2[[#This Row],[t2]],201-2)</f>
        <v>3.698167711054331E-52</v>
      </c>
      <c r="K199" s="1">
        <f>fisher_underlying_cor_CSD__2[[#This Row],[p1]]*fisher_underlying_cor_CSD__2[[#This Row],[p2]]</f>
        <v>2.1477303533170628E-81</v>
      </c>
      <c r="L199" s="1">
        <v>198</v>
      </c>
      <c r="M199" s="1">
        <f>(fisher_underlying_cor_CSD__2[[#This Row],[Rank]]/9906756)*0.05</f>
        <v>9.9931804114283222E-7</v>
      </c>
      <c r="N199" s="1">
        <f>IF(fisher_underlying_cor_CSD__2[[#This Row],[p1p2]]&lt;fisher_underlying_cor_CSD__2[[#This Row],[Benjamini]],1,0)</f>
        <v>1</v>
      </c>
    </row>
    <row r="200" spans="1:14" x14ac:dyDescent="0.35">
      <c r="A200" s="1" t="s">
        <v>129</v>
      </c>
      <c r="B200" s="1" t="s">
        <v>121</v>
      </c>
      <c r="C200" s="1">
        <v>0.82150719183599996</v>
      </c>
      <c r="D200" s="1">
        <v>0.80417426497900002</v>
      </c>
      <c r="E200" s="1" t="s">
        <v>23</v>
      </c>
      <c r="F200" s="1">
        <v>0.80417426497900002</v>
      </c>
      <c r="G200" s="1">
        <f>ABS(fisher_underlying_cor_CSD__2[[#This Row],[Rho1]])*SQRT(139-2)/SQRT(1-ABS(fisher_underlying_cor_CSD__2[[#This Row],[Rho1]])^2)</f>
        <v>16.863427394858618</v>
      </c>
      <c r="H200" s="1">
        <f>ABS(fisher_underlying_cor_CSD__2[[#This Row],[Rho2]])*SQRT(201-2)/SQRT(1-ABS(fisher_underlying_cor_CSD__2[[#This Row],[Rho2]])^2)</f>
        <v>19.085457919664343</v>
      </c>
      <c r="I200" s="1">
        <f xml:space="preserve"> _xlfn.T.DIST.2T(fisher_underlying_cor_CSD__2[[#This Row],[t1]],139-2)</f>
        <v>3.1061238008480965E-35</v>
      </c>
      <c r="J200" s="1">
        <f xml:space="preserve"> _xlfn.T.DIST.2T(fisher_underlying_cor_CSD__2[[#This Row],[t2]],201-2)</f>
        <v>7.6947752534917941E-47</v>
      </c>
      <c r="K200" s="1">
        <f>fisher_underlying_cor_CSD__2[[#This Row],[p1]]*fisher_underlying_cor_CSD__2[[#This Row],[p2]]</f>
        <v>2.3900924557047809E-81</v>
      </c>
      <c r="L200" s="1">
        <v>199</v>
      </c>
      <c r="M200" s="1">
        <f>(fisher_underlying_cor_CSD__2[[#This Row],[Rank]]/9906756)*0.05</f>
        <v>1.004365101956685E-6</v>
      </c>
      <c r="N200" s="1">
        <f>IF(fisher_underlying_cor_CSD__2[[#This Row],[p1p2]]&lt;fisher_underlying_cor_CSD__2[[#This Row],[Benjamini]],1,0)</f>
        <v>1</v>
      </c>
    </row>
    <row r="201" spans="1:14" x14ac:dyDescent="0.35">
      <c r="A201" s="1" t="s">
        <v>121</v>
      </c>
      <c r="B201" s="1" t="s">
        <v>129</v>
      </c>
      <c r="C201" s="1">
        <v>0.82150719183599996</v>
      </c>
      <c r="D201" s="1">
        <v>0.80417426497900002</v>
      </c>
      <c r="E201" s="1" t="s">
        <v>23</v>
      </c>
      <c r="F201" s="1">
        <v>0.80417426497900002</v>
      </c>
      <c r="G201" s="1">
        <f>ABS(fisher_underlying_cor_CSD__2[[#This Row],[Rho1]])*SQRT(139-2)/SQRT(1-ABS(fisher_underlying_cor_CSD__2[[#This Row],[Rho1]])^2)</f>
        <v>16.863427394858618</v>
      </c>
      <c r="H201" s="1">
        <f>ABS(fisher_underlying_cor_CSD__2[[#This Row],[Rho2]])*SQRT(201-2)/SQRT(1-ABS(fisher_underlying_cor_CSD__2[[#This Row],[Rho2]])^2)</f>
        <v>19.085457919664343</v>
      </c>
      <c r="I201" s="1">
        <f xml:space="preserve"> _xlfn.T.DIST.2T(fisher_underlying_cor_CSD__2[[#This Row],[t1]],139-2)</f>
        <v>3.1061238008480965E-35</v>
      </c>
      <c r="J201" s="1">
        <f xml:space="preserve"> _xlfn.T.DIST.2T(fisher_underlying_cor_CSD__2[[#This Row],[t2]],201-2)</f>
        <v>7.6947752534917941E-47</v>
      </c>
      <c r="K201" s="1">
        <f>fisher_underlying_cor_CSD__2[[#This Row],[p1]]*fisher_underlying_cor_CSD__2[[#This Row],[p2]]</f>
        <v>2.3900924557047809E-81</v>
      </c>
      <c r="L201" s="1">
        <v>200</v>
      </c>
      <c r="M201" s="1">
        <f>(fisher_underlying_cor_CSD__2[[#This Row],[Rank]]/9906756)*0.05</f>
        <v>1.0094121627705377E-6</v>
      </c>
      <c r="N201" s="1">
        <f>IF(fisher_underlying_cor_CSD__2[[#This Row],[p1p2]]&lt;fisher_underlying_cor_CSD__2[[#This Row],[Benjamini]],1,0)</f>
        <v>1</v>
      </c>
    </row>
    <row r="202" spans="1:14" x14ac:dyDescent="0.35">
      <c r="A202" s="1" t="s">
        <v>137</v>
      </c>
      <c r="B202" s="1" t="s">
        <v>186</v>
      </c>
      <c r="C202" s="1">
        <v>0.86735380441200005</v>
      </c>
      <c r="D202" s="1">
        <v>0.75687937772299996</v>
      </c>
      <c r="E202" s="1" t="s">
        <v>23</v>
      </c>
      <c r="F202" s="1">
        <v>0.75687937772299996</v>
      </c>
      <c r="G202" s="1">
        <f>ABS(fisher_underlying_cor_CSD__2[[#This Row],[Rho1]])*SQRT(139-2)/SQRT(1-ABS(fisher_underlying_cor_CSD__2[[#This Row],[Rho1]])^2)</f>
        <v>20.398388862403763</v>
      </c>
      <c r="H202" s="1">
        <f>ABS(fisher_underlying_cor_CSD__2[[#This Row],[Rho2]])*SQRT(201-2)/SQRT(1-ABS(fisher_underlying_cor_CSD__2[[#This Row],[Rho2]])^2)</f>
        <v>16.336963499338928</v>
      </c>
      <c r="I202" s="1">
        <f xml:space="preserve"> _xlfn.T.DIST.2T(fisher_underlying_cor_CSD__2[[#This Row],[t1]],139-2)</f>
        <v>2.3833330057120045E-43</v>
      </c>
      <c r="J202" s="1">
        <f xml:space="preserve"> _xlfn.T.DIST.2T(fisher_underlying_cor_CSD__2[[#This Row],[t2]],201-2)</f>
        <v>1.2954995222041799E-38</v>
      </c>
      <c r="K202" s="1">
        <f>fisher_underlying_cor_CSD__2[[#This Row],[p1]]*fisher_underlying_cor_CSD__2[[#This Row],[p2]]</f>
        <v>3.0876067701533539E-81</v>
      </c>
      <c r="L202" s="1">
        <v>201</v>
      </c>
      <c r="M202" s="1">
        <f>(fisher_underlying_cor_CSD__2[[#This Row],[Rank]]/9906756)*0.05</f>
        <v>1.0144592235843902E-6</v>
      </c>
      <c r="N202" s="1">
        <f>IF(fisher_underlying_cor_CSD__2[[#This Row],[p1p2]]&lt;fisher_underlying_cor_CSD__2[[#This Row],[Benjamini]],1,0)</f>
        <v>1</v>
      </c>
    </row>
    <row r="203" spans="1:14" x14ac:dyDescent="0.35">
      <c r="A203" s="1" t="s">
        <v>186</v>
      </c>
      <c r="B203" s="1" t="s">
        <v>137</v>
      </c>
      <c r="C203" s="1">
        <v>0.86735380441200005</v>
      </c>
      <c r="D203" s="1">
        <v>0.75687937772299996</v>
      </c>
      <c r="E203" s="1" t="s">
        <v>23</v>
      </c>
      <c r="F203" s="1">
        <v>0.75687937772299996</v>
      </c>
      <c r="G203" s="1">
        <f>ABS(fisher_underlying_cor_CSD__2[[#This Row],[Rho1]])*SQRT(139-2)/SQRT(1-ABS(fisher_underlying_cor_CSD__2[[#This Row],[Rho1]])^2)</f>
        <v>20.398388862403763</v>
      </c>
      <c r="H203" s="1">
        <f>ABS(fisher_underlying_cor_CSD__2[[#This Row],[Rho2]])*SQRT(201-2)/SQRT(1-ABS(fisher_underlying_cor_CSD__2[[#This Row],[Rho2]])^2)</f>
        <v>16.336963499338928</v>
      </c>
      <c r="I203" s="1">
        <f xml:space="preserve"> _xlfn.T.DIST.2T(fisher_underlying_cor_CSD__2[[#This Row],[t1]],139-2)</f>
        <v>2.3833330057120045E-43</v>
      </c>
      <c r="J203" s="1">
        <f xml:space="preserve"> _xlfn.T.DIST.2T(fisher_underlying_cor_CSD__2[[#This Row],[t2]],201-2)</f>
        <v>1.2954995222041799E-38</v>
      </c>
      <c r="K203" s="1">
        <f>fisher_underlying_cor_CSD__2[[#This Row],[p1]]*fisher_underlying_cor_CSD__2[[#This Row],[p2]]</f>
        <v>3.0876067701533539E-81</v>
      </c>
      <c r="L203" s="1">
        <v>202</v>
      </c>
      <c r="M203" s="1">
        <f>(fisher_underlying_cor_CSD__2[[#This Row],[Rank]]/9906756)*0.05</f>
        <v>1.019506284398243E-6</v>
      </c>
      <c r="N203" s="1">
        <f>IF(fisher_underlying_cor_CSD__2[[#This Row],[p1p2]]&lt;fisher_underlying_cor_CSD__2[[#This Row],[Benjamini]],1,0)</f>
        <v>1</v>
      </c>
    </row>
    <row r="204" spans="1:14" x14ac:dyDescent="0.35">
      <c r="A204" s="1" t="s">
        <v>135</v>
      </c>
      <c r="B204" s="1" t="s">
        <v>125</v>
      </c>
      <c r="C204" s="1">
        <v>0.83917891173900006</v>
      </c>
      <c r="D204" s="1">
        <v>0.78834997364100001</v>
      </c>
      <c r="E204" s="1" t="s">
        <v>23</v>
      </c>
      <c r="F204" s="1">
        <v>0.78834997364100001</v>
      </c>
      <c r="G204" s="1">
        <f>ABS(fisher_underlying_cor_CSD__2[[#This Row],[Rho1]])*SQRT(139-2)/SQRT(1-ABS(fisher_underlying_cor_CSD__2[[#This Row],[Rho1]])^2)</f>
        <v>18.060566044837721</v>
      </c>
      <c r="H204" s="1">
        <f>ABS(fisher_underlying_cor_CSD__2[[#This Row],[Rho2]])*SQRT(201-2)/SQRT(1-ABS(fisher_underlying_cor_CSD__2[[#This Row],[Rho2]])^2)</f>
        <v>18.076326449508212</v>
      </c>
      <c r="I204" s="1">
        <f xml:space="preserve"> _xlfn.T.DIST.2T(fisher_underlying_cor_CSD__2[[#This Row],[t1]],139-2)</f>
        <v>4.6651739558766383E-38</v>
      </c>
      <c r="J204" s="1">
        <f xml:space="preserve"> _xlfn.T.DIST.2T(fisher_underlying_cor_CSD__2[[#This Row],[t2]],201-2)</f>
        <v>7.4471691925150237E-44</v>
      </c>
      <c r="K204" s="1">
        <f>fisher_underlying_cor_CSD__2[[#This Row],[p1]]*fisher_underlying_cor_CSD__2[[#This Row],[p2]]</f>
        <v>3.4742339761927941E-81</v>
      </c>
      <c r="L204" s="1">
        <v>203</v>
      </c>
      <c r="M204" s="1">
        <f>(fisher_underlying_cor_CSD__2[[#This Row],[Rank]]/9906756)*0.05</f>
        <v>1.0245533452120957E-6</v>
      </c>
      <c r="N204" s="1">
        <f>IF(fisher_underlying_cor_CSD__2[[#This Row],[p1p2]]&lt;fisher_underlying_cor_CSD__2[[#This Row],[Benjamini]],1,0)</f>
        <v>1</v>
      </c>
    </row>
    <row r="205" spans="1:14" x14ac:dyDescent="0.35">
      <c r="A205" s="1" t="s">
        <v>125</v>
      </c>
      <c r="B205" s="1" t="s">
        <v>135</v>
      </c>
      <c r="C205" s="1">
        <v>0.83917891173900006</v>
      </c>
      <c r="D205" s="1">
        <v>0.78834997364100001</v>
      </c>
      <c r="E205" s="1" t="s">
        <v>23</v>
      </c>
      <c r="F205" s="1">
        <v>0.78834997364100001</v>
      </c>
      <c r="G205" s="1">
        <f>ABS(fisher_underlying_cor_CSD__2[[#This Row],[Rho1]])*SQRT(139-2)/SQRT(1-ABS(fisher_underlying_cor_CSD__2[[#This Row],[Rho1]])^2)</f>
        <v>18.060566044837721</v>
      </c>
      <c r="H205" s="1">
        <f>ABS(fisher_underlying_cor_CSD__2[[#This Row],[Rho2]])*SQRT(201-2)/SQRT(1-ABS(fisher_underlying_cor_CSD__2[[#This Row],[Rho2]])^2)</f>
        <v>18.076326449508212</v>
      </c>
      <c r="I205" s="1">
        <f xml:space="preserve"> _xlfn.T.DIST.2T(fisher_underlying_cor_CSD__2[[#This Row],[t1]],139-2)</f>
        <v>4.6651739558766383E-38</v>
      </c>
      <c r="J205" s="1">
        <f xml:space="preserve"> _xlfn.T.DIST.2T(fisher_underlying_cor_CSD__2[[#This Row],[t2]],201-2)</f>
        <v>7.4471691925150237E-44</v>
      </c>
      <c r="K205" s="1">
        <f>fisher_underlying_cor_CSD__2[[#This Row],[p1]]*fisher_underlying_cor_CSD__2[[#This Row],[p2]]</f>
        <v>3.4742339761927941E-81</v>
      </c>
      <c r="L205" s="1">
        <v>204</v>
      </c>
      <c r="M205" s="1">
        <f>(fisher_underlying_cor_CSD__2[[#This Row],[Rank]]/9906756)*0.05</f>
        <v>1.0296004060259483E-6</v>
      </c>
      <c r="N205" s="1">
        <f>IF(fisher_underlying_cor_CSD__2[[#This Row],[p1p2]]&lt;fisher_underlying_cor_CSD__2[[#This Row],[Benjamini]],1,0)</f>
        <v>1</v>
      </c>
    </row>
    <row r="206" spans="1:14" x14ac:dyDescent="0.35">
      <c r="A206" s="1" t="s">
        <v>49</v>
      </c>
      <c r="B206" s="1" t="s">
        <v>62</v>
      </c>
      <c r="C206" s="1">
        <v>0.790230347163</v>
      </c>
      <c r="D206" s="1">
        <v>0.82333853781499999</v>
      </c>
      <c r="E206" s="1" t="s">
        <v>23</v>
      </c>
      <c r="F206" s="1">
        <v>0.790230347163</v>
      </c>
      <c r="G206" s="1">
        <f>ABS(fisher_underlying_cor_CSD__2[[#This Row],[Rho1]])*SQRT(139-2)/SQRT(1-ABS(fisher_underlying_cor_CSD__2[[#This Row],[Rho1]])^2)</f>
        <v>15.093438874655641</v>
      </c>
      <c r="H206" s="1">
        <f>ABS(fisher_underlying_cor_CSD__2[[#This Row],[Rho2]])*SQRT(201-2)/SQRT(1-ABS(fisher_underlying_cor_CSD__2[[#This Row],[Rho2]])^2)</f>
        <v>20.464465972116638</v>
      </c>
      <c r="I206" s="1">
        <f xml:space="preserve"> _xlfn.T.DIST.2T(fisher_underlying_cor_CSD__2[[#This Row],[t1]],139-2)</f>
        <v>6.2633552181405796E-31</v>
      </c>
      <c r="J206" s="1">
        <f xml:space="preserve"> _xlfn.T.DIST.2T(fisher_underlying_cor_CSD__2[[#This Row],[t2]],201-2)</f>
        <v>7.6256584205729879E-51</v>
      </c>
      <c r="K206" s="1">
        <f>fisher_underlying_cor_CSD__2[[#This Row],[p1]]*fisher_underlying_cor_CSD__2[[#This Row],[p2]]</f>
        <v>4.7762207460253476E-81</v>
      </c>
      <c r="L206" s="1">
        <v>205</v>
      </c>
      <c r="M206" s="1">
        <f>(fisher_underlying_cor_CSD__2[[#This Row],[Rank]]/9906756)*0.05</f>
        <v>1.034647466839801E-6</v>
      </c>
      <c r="N206" s="1">
        <f>IF(fisher_underlying_cor_CSD__2[[#This Row],[p1p2]]&lt;fisher_underlying_cor_CSD__2[[#This Row],[Benjamini]],1,0)</f>
        <v>1</v>
      </c>
    </row>
    <row r="207" spans="1:14" x14ac:dyDescent="0.35">
      <c r="A207" s="1" t="s">
        <v>62</v>
      </c>
      <c r="B207" s="1" t="s">
        <v>49</v>
      </c>
      <c r="C207" s="1">
        <v>0.790230347163</v>
      </c>
      <c r="D207" s="1">
        <v>0.82333853781499999</v>
      </c>
      <c r="E207" s="1" t="s">
        <v>23</v>
      </c>
      <c r="F207" s="1">
        <v>0.790230347163</v>
      </c>
      <c r="G207" s="1">
        <f>ABS(fisher_underlying_cor_CSD__2[[#This Row],[Rho1]])*SQRT(139-2)/SQRT(1-ABS(fisher_underlying_cor_CSD__2[[#This Row],[Rho1]])^2)</f>
        <v>15.093438874655641</v>
      </c>
      <c r="H207" s="1">
        <f>ABS(fisher_underlying_cor_CSD__2[[#This Row],[Rho2]])*SQRT(201-2)/SQRT(1-ABS(fisher_underlying_cor_CSD__2[[#This Row],[Rho2]])^2)</f>
        <v>20.464465972116638</v>
      </c>
      <c r="I207" s="1">
        <f xml:space="preserve"> _xlfn.T.DIST.2T(fisher_underlying_cor_CSD__2[[#This Row],[t1]],139-2)</f>
        <v>6.2633552181405796E-31</v>
      </c>
      <c r="J207" s="1">
        <f xml:space="preserve"> _xlfn.T.DIST.2T(fisher_underlying_cor_CSD__2[[#This Row],[t2]],201-2)</f>
        <v>7.6256584205729879E-51</v>
      </c>
      <c r="K207" s="1">
        <f>fisher_underlying_cor_CSD__2[[#This Row],[p1]]*fisher_underlying_cor_CSD__2[[#This Row],[p2]]</f>
        <v>4.7762207460253476E-81</v>
      </c>
      <c r="L207" s="1">
        <v>206</v>
      </c>
      <c r="M207" s="1">
        <f>(fisher_underlying_cor_CSD__2[[#This Row],[Rank]]/9906756)*0.05</f>
        <v>1.0396945276536538E-6</v>
      </c>
      <c r="N207" s="1">
        <f>IF(fisher_underlying_cor_CSD__2[[#This Row],[p1p2]]&lt;fisher_underlying_cor_CSD__2[[#This Row],[Benjamini]],1,0)</f>
        <v>1</v>
      </c>
    </row>
    <row r="208" spans="1:14" x14ac:dyDescent="0.35">
      <c r="A208" s="1" t="s">
        <v>50</v>
      </c>
      <c r="B208" s="1" t="s">
        <v>482</v>
      </c>
      <c r="C208" s="1">
        <v>0.76354380504099995</v>
      </c>
      <c r="D208" s="1">
        <v>0.83674349984399998</v>
      </c>
      <c r="E208" s="1" t="s">
        <v>23</v>
      </c>
      <c r="F208" s="1">
        <v>0.76354380504099995</v>
      </c>
      <c r="G208" s="1">
        <f>ABS(fisher_underlying_cor_CSD__2[[#This Row],[Rho1]])*SQRT(139-2)/SQRT(1-ABS(fisher_underlying_cor_CSD__2[[#This Row],[Rho1]])^2)</f>
        <v>13.839671038459942</v>
      </c>
      <c r="H208" s="1">
        <f>ABS(fisher_underlying_cor_CSD__2[[#This Row],[Rho2]])*SQRT(201-2)/SQRT(1-ABS(fisher_underlying_cor_CSD__2[[#This Row],[Rho2]])^2)</f>
        <v>21.555563904204373</v>
      </c>
      <c r="I208" s="1">
        <f xml:space="preserve"> _xlfn.T.DIST.2T(fisher_underlying_cor_CSD__2[[#This Row],[t1]],139-2)</f>
        <v>8.4552619847044791E-28</v>
      </c>
      <c r="J208" s="1">
        <f xml:space="preserve"> _xlfn.T.DIST.2T(fisher_underlying_cor_CSD__2[[#This Row],[t2]],201-2)</f>
        <v>6.0519436806887832E-54</v>
      </c>
      <c r="K208" s="1">
        <f>fisher_underlying_cor_CSD__2[[#This Row],[p1]]*fisher_underlying_cor_CSD__2[[#This Row],[p2]]</f>
        <v>5.1170769336900372E-81</v>
      </c>
      <c r="L208" s="1">
        <v>207</v>
      </c>
      <c r="M208" s="1">
        <f>(fisher_underlying_cor_CSD__2[[#This Row],[Rank]]/9906756)*0.05</f>
        <v>1.0447415884675065E-6</v>
      </c>
      <c r="N208" s="1">
        <f>IF(fisher_underlying_cor_CSD__2[[#This Row],[p1p2]]&lt;fisher_underlying_cor_CSD__2[[#This Row],[Benjamini]],1,0)</f>
        <v>1</v>
      </c>
    </row>
    <row r="209" spans="1:14" x14ac:dyDescent="0.35">
      <c r="A209" s="1" t="s">
        <v>482</v>
      </c>
      <c r="B209" s="1" t="s">
        <v>50</v>
      </c>
      <c r="C209" s="1">
        <v>0.76354380504099995</v>
      </c>
      <c r="D209" s="1">
        <v>0.83674349984399998</v>
      </c>
      <c r="E209" s="1" t="s">
        <v>23</v>
      </c>
      <c r="F209" s="1">
        <v>0.76354380504099995</v>
      </c>
      <c r="G209" s="1">
        <f>ABS(fisher_underlying_cor_CSD__2[[#This Row],[Rho1]])*SQRT(139-2)/SQRT(1-ABS(fisher_underlying_cor_CSD__2[[#This Row],[Rho1]])^2)</f>
        <v>13.839671038459942</v>
      </c>
      <c r="H209" s="1">
        <f>ABS(fisher_underlying_cor_CSD__2[[#This Row],[Rho2]])*SQRT(201-2)/SQRT(1-ABS(fisher_underlying_cor_CSD__2[[#This Row],[Rho2]])^2)</f>
        <v>21.555563904204373</v>
      </c>
      <c r="I209" s="1">
        <f xml:space="preserve"> _xlfn.T.DIST.2T(fisher_underlying_cor_CSD__2[[#This Row],[t1]],139-2)</f>
        <v>8.4552619847044791E-28</v>
      </c>
      <c r="J209" s="1">
        <f xml:space="preserve"> _xlfn.T.DIST.2T(fisher_underlying_cor_CSD__2[[#This Row],[t2]],201-2)</f>
        <v>6.0519436806887832E-54</v>
      </c>
      <c r="K209" s="1">
        <f>fisher_underlying_cor_CSD__2[[#This Row],[p1]]*fisher_underlying_cor_CSD__2[[#This Row],[p2]]</f>
        <v>5.1170769336900372E-81</v>
      </c>
      <c r="L209" s="1">
        <v>208</v>
      </c>
      <c r="M209" s="1">
        <f>(fisher_underlying_cor_CSD__2[[#This Row],[Rank]]/9906756)*0.05</f>
        <v>1.049788649281359E-6</v>
      </c>
      <c r="N209" s="1">
        <f>IF(fisher_underlying_cor_CSD__2[[#This Row],[p1p2]]&lt;fisher_underlying_cor_CSD__2[[#This Row],[Benjamini]],1,0)</f>
        <v>1</v>
      </c>
    </row>
    <row r="210" spans="1:14" x14ac:dyDescent="0.35">
      <c r="A210" s="1" t="s">
        <v>508</v>
      </c>
      <c r="B210" s="1" t="s">
        <v>430</v>
      </c>
      <c r="C210" s="1">
        <v>0.75886487677500003</v>
      </c>
      <c r="D210" s="1">
        <v>0.83857308207000003</v>
      </c>
      <c r="E210" s="1" t="s">
        <v>23</v>
      </c>
      <c r="F210" s="1">
        <v>0.75886487677500003</v>
      </c>
      <c r="G210" s="1">
        <f>ABS(fisher_underlying_cor_CSD__2[[#This Row],[Rho1]])*SQRT(139-2)/SQRT(1-ABS(fisher_underlying_cor_CSD__2[[#This Row],[Rho1]])^2)</f>
        <v>13.638865955685507</v>
      </c>
      <c r="H210" s="1">
        <f>ABS(fisher_underlying_cor_CSD__2[[#This Row],[Rho2]])*SQRT(201-2)/SQRT(1-ABS(fisher_underlying_cor_CSD__2[[#This Row],[Rho2]])^2)</f>
        <v>21.713959803979172</v>
      </c>
      <c r="I210" s="1">
        <f xml:space="preserve"> _xlfn.T.DIST.2T(fisher_underlying_cor_CSD__2[[#This Row],[t1]],139-2)</f>
        <v>2.7140511464440804E-27</v>
      </c>
      <c r="J210" s="1">
        <f xml:space="preserve"> _xlfn.T.DIST.2T(fisher_underlying_cor_CSD__2[[#This Row],[t2]],201-2)</f>
        <v>2.172584029457891E-54</v>
      </c>
      <c r="K210" s="1">
        <f>fisher_underlying_cor_CSD__2[[#This Row],[p1]]*fisher_underlying_cor_CSD__2[[#This Row],[p2]]</f>
        <v>5.8965041758962886E-81</v>
      </c>
      <c r="L210" s="1">
        <v>209</v>
      </c>
      <c r="M210" s="1">
        <f>(fisher_underlying_cor_CSD__2[[#This Row],[Rank]]/9906756)*0.05</f>
        <v>1.054835710095212E-6</v>
      </c>
      <c r="N210" s="1">
        <f>IF(fisher_underlying_cor_CSD__2[[#This Row],[p1p2]]&lt;fisher_underlying_cor_CSD__2[[#This Row],[Benjamini]],1,0)</f>
        <v>1</v>
      </c>
    </row>
    <row r="211" spans="1:14" x14ac:dyDescent="0.35">
      <c r="A211" s="1" t="s">
        <v>430</v>
      </c>
      <c r="B211" s="1" t="s">
        <v>508</v>
      </c>
      <c r="C211" s="1">
        <v>0.75886487677500003</v>
      </c>
      <c r="D211" s="1">
        <v>0.83857308207000003</v>
      </c>
      <c r="E211" s="1" t="s">
        <v>23</v>
      </c>
      <c r="F211" s="1">
        <v>0.75886487677500003</v>
      </c>
      <c r="G211" s="1">
        <f>ABS(fisher_underlying_cor_CSD__2[[#This Row],[Rho1]])*SQRT(139-2)/SQRT(1-ABS(fisher_underlying_cor_CSD__2[[#This Row],[Rho1]])^2)</f>
        <v>13.638865955685507</v>
      </c>
      <c r="H211" s="1">
        <f>ABS(fisher_underlying_cor_CSD__2[[#This Row],[Rho2]])*SQRT(201-2)/SQRT(1-ABS(fisher_underlying_cor_CSD__2[[#This Row],[Rho2]])^2)</f>
        <v>21.713959803979172</v>
      </c>
      <c r="I211" s="1">
        <f xml:space="preserve"> _xlfn.T.DIST.2T(fisher_underlying_cor_CSD__2[[#This Row],[t1]],139-2)</f>
        <v>2.7140511464440804E-27</v>
      </c>
      <c r="J211" s="1">
        <f xml:space="preserve"> _xlfn.T.DIST.2T(fisher_underlying_cor_CSD__2[[#This Row],[t2]],201-2)</f>
        <v>2.172584029457891E-54</v>
      </c>
      <c r="K211" s="1">
        <f>fisher_underlying_cor_CSD__2[[#This Row],[p1]]*fisher_underlying_cor_CSD__2[[#This Row],[p2]]</f>
        <v>5.8965041758962886E-81</v>
      </c>
      <c r="L211" s="1">
        <v>210</v>
      </c>
      <c r="M211" s="1">
        <f>(fisher_underlying_cor_CSD__2[[#This Row],[Rank]]/9906756)*0.05</f>
        <v>1.0598827709090645E-6</v>
      </c>
      <c r="N211" s="1">
        <f>IF(fisher_underlying_cor_CSD__2[[#This Row],[p1p2]]&lt;fisher_underlying_cor_CSD__2[[#This Row],[Benjamini]],1,0)</f>
        <v>1</v>
      </c>
    </row>
    <row r="212" spans="1:14" x14ac:dyDescent="0.35">
      <c r="A212" s="1" t="s">
        <v>119</v>
      </c>
      <c r="B212" s="1" t="s">
        <v>127</v>
      </c>
      <c r="C212" s="1">
        <v>0.806710686515</v>
      </c>
      <c r="D212" s="1">
        <v>0.81255480274900005</v>
      </c>
      <c r="E212" s="1" t="s">
        <v>23</v>
      </c>
      <c r="F212" s="1">
        <v>0.806710686515</v>
      </c>
      <c r="G212" s="1">
        <f>ABS(fisher_underlying_cor_CSD__2[[#This Row],[Rho1]])*SQRT(139-2)/SQRT(1-ABS(fisher_underlying_cor_CSD__2[[#This Row],[Rho1]])^2)</f>
        <v>15.978274033363588</v>
      </c>
      <c r="H212" s="1">
        <f>ABS(fisher_underlying_cor_CSD__2[[#This Row],[Rho2]])*SQRT(201-2)/SQRT(1-ABS(fisher_underlying_cor_CSD__2[[#This Row],[Rho2]])^2)</f>
        <v>19.665113981215224</v>
      </c>
      <c r="I212" s="1">
        <f xml:space="preserve"> _xlfn.T.DIST.2T(fisher_underlying_cor_CSD__2[[#This Row],[t1]],139-2)</f>
        <v>4.2317088862669671E-33</v>
      </c>
      <c r="J212" s="1">
        <f xml:space="preserve"> _xlfn.T.DIST.2T(fisher_underlying_cor_CSD__2[[#This Row],[t2]],201-2)</f>
        <v>1.5558724777915476E-48</v>
      </c>
      <c r="K212" s="1">
        <f>fisher_underlying_cor_CSD__2[[#This Row],[p1]]*fisher_underlying_cor_CSD__2[[#This Row],[p2]]</f>
        <v>6.5839993901686967E-81</v>
      </c>
      <c r="L212" s="1">
        <v>211</v>
      </c>
      <c r="M212" s="1">
        <f>(fisher_underlying_cor_CSD__2[[#This Row],[Rank]]/9906756)*0.05</f>
        <v>1.0649298317229171E-6</v>
      </c>
      <c r="N212" s="1">
        <f>IF(fisher_underlying_cor_CSD__2[[#This Row],[p1p2]]&lt;fisher_underlying_cor_CSD__2[[#This Row],[Benjamini]],1,0)</f>
        <v>1</v>
      </c>
    </row>
    <row r="213" spans="1:14" x14ac:dyDescent="0.35">
      <c r="A213" s="1" t="s">
        <v>127</v>
      </c>
      <c r="B213" s="1" t="s">
        <v>119</v>
      </c>
      <c r="C213" s="1">
        <v>0.806710686515</v>
      </c>
      <c r="D213" s="1">
        <v>0.81255480274900005</v>
      </c>
      <c r="E213" s="1" t="s">
        <v>23</v>
      </c>
      <c r="F213" s="1">
        <v>0.806710686515</v>
      </c>
      <c r="G213" s="1">
        <f>ABS(fisher_underlying_cor_CSD__2[[#This Row],[Rho1]])*SQRT(139-2)/SQRT(1-ABS(fisher_underlying_cor_CSD__2[[#This Row],[Rho1]])^2)</f>
        <v>15.978274033363588</v>
      </c>
      <c r="H213" s="1">
        <f>ABS(fisher_underlying_cor_CSD__2[[#This Row],[Rho2]])*SQRT(201-2)/SQRT(1-ABS(fisher_underlying_cor_CSD__2[[#This Row],[Rho2]])^2)</f>
        <v>19.665113981215224</v>
      </c>
      <c r="I213" s="1">
        <f xml:space="preserve"> _xlfn.T.DIST.2T(fisher_underlying_cor_CSD__2[[#This Row],[t1]],139-2)</f>
        <v>4.2317088862669671E-33</v>
      </c>
      <c r="J213" s="1">
        <f xml:space="preserve"> _xlfn.T.DIST.2T(fisher_underlying_cor_CSD__2[[#This Row],[t2]],201-2)</f>
        <v>1.5558724777915476E-48</v>
      </c>
      <c r="K213" s="1">
        <f>fisher_underlying_cor_CSD__2[[#This Row],[p1]]*fisher_underlying_cor_CSD__2[[#This Row],[p2]]</f>
        <v>6.5839993901686967E-81</v>
      </c>
      <c r="L213" s="1">
        <v>212</v>
      </c>
      <c r="M213" s="1">
        <f>(fisher_underlying_cor_CSD__2[[#This Row],[Rank]]/9906756)*0.05</f>
        <v>1.06997689253677E-6</v>
      </c>
      <c r="N213" s="1">
        <f>IF(fisher_underlying_cor_CSD__2[[#This Row],[p1p2]]&lt;fisher_underlying_cor_CSD__2[[#This Row],[Benjamini]],1,0)</f>
        <v>1</v>
      </c>
    </row>
    <row r="214" spans="1:14" x14ac:dyDescent="0.35">
      <c r="A214" s="1" t="s">
        <v>136</v>
      </c>
      <c r="B214" s="1" t="s">
        <v>22</v>
      </c>
      <c r="C214" s="1">
        <v>0.85177431997300002</v>
      </c>
      <c r="D214" s="1">
        <v>0.77365218543500003</v>
      </c>
      <c r="E214" s="1" t="s">
        <v>23</v>
      </c>
      <c r="F214" s="1">
        <v>0.77365218543500003</v>
      </c>
      <c r="G214" s="1">
        <f>ABS(fisher_underlying_cor_CSD__2[[#This Row],[Rho1]])*SQRT(139-2)/SQRT(1-ABS(fisher_underlying_cor_CSD__2[[#This Row],[Rho1]])^2)</f>
        <v>19.029574243467795</v>
      </c>
      <c r="H214" s="1">
        <f>ABS(fisher_underlying_cor_CSD__2[[#This Row],[Rho2]])*SQRT(201-2)/SQRT(1-ABS(fisher_underlying_cor_CSD__2[[#This Row],[Rho2]])^2)</f>
        <v>17.224630445197334</v>
      </c>
      <c r="I214" s="1">
        <f xml:space="preserve"> _xlfn.T.DIST.2T(fisher_underlying_cor_CSD__2[[#This Row],[t1]],139-2)</f>
        <v>2.7499629131128619E-40</v>
      </c>
      <c r="J214" s="1">
        <f xml:space="preserve"> _xlfn.T.DIST.2T(fisher_underlying_cor_CSD__2[[#This Row],[t2]],201-2)</f>
        <v>2.6585125026582139E-41</v>
      </c>
      <c r="K214" s="1">
        <f>fisher_underlying_cor_CSD__2[[#This Row],[p1]]*fisher_underlying_cor_CSD__2[[#This Row],[p2]]</f>
        <v>7.3108107863569475E-81</v>
      </c>
      <c r="L214" s="1">
        <v>213</v>
      </c>
      <c r="M214" s="1">
        <f>(fisher_underlying_cor_CSD__2[[#This Row],[Rank]]/9906756)*0.05</f>
        <v>1.0750239533506226E-6</v>
      </c>
      <c r="N214" s="1">
        <f>IF(fisher_underlying_cor_CSD__2[[#This Row],[p1p2]]&lt;fisher_underlying_cor_CSD__2[[#This Row],[Benjamini]],1,0)</f>
        <v>1</v>
      </c>
    </row>
    <row r="215" spans="1:14" x14ac:dyDescent="0.35">
      <c r="A215" s="1" t="s">
        <v>22</v>
      </c>
      <c r="B215" s="1" t="s">
        <v>136</v>
      </c>
      <c r="C215" s="1">
        <v>0.85177431997300002</v>
      </c>
      <c r="D215" s="1">
        <v>0.77365218543500003</v>
      </c>
      <c r="E215" s="1" t="s">
        <v>23</v>
      </c>
      <c r="F215" s="1">
        <v>0.77365218543500003</v>
      </c>
      <c r="G215" s="1">
        <f>ABS(fisher_underlying_cor_CSD__2[[#This Row],[Rho1]])*SQRT(139-2)/SQRT(1-ABS(fisher_underlying_cor_CSD__2[[#This Row],[Rho1]])^2)</f>
        <v>19.029574243467795</v>
      </c>
      <c r="H215" s="1">
        <f>ABS(fisher_underlying_cor_CSD__2[[#This Row],[Rho2]])*SQRT(201-2)/SQRT(1-ABS(fisher_underlying_cor_CSD__2[[#This Row],[Rho2]])^2)</f>
        <v>17.224630445197334</v>
      </c>
      <c r="I215" s="1">
        <f xml:space="preserve"> _xlfn.T.DIST.2T(fisher_underlying_cor_CSD__2[[#This Row],[t1]],139-2)</f>
        <v>2.7499629131128619E-40</v>
      </c>
      <c r="J215" s="1">
        <f xml:space="preserve"> _xlfn.T.DIST.2T(fisher_underlying_cor_CSD__2[[#This Row],[t2]],201-2)</f>
        <v>2.6585125026582139E-41</v>
      </c>
      <c r="K215" s="1">
        <f>fisher_underlying_cor_CSD__2[[#This Row],[p1]]*fisher_underlying_cor_CSD__2[[#This Row],[p2]]</f>
        <v>7.3108107863569475E-81</v>
      </c>
      <c r="L215" s="1">
        <v>214</v>
      </c>
      <c r="M215" s="1">
        <f>(fisher_underlying_cor_CSD__2[[#This Row],[Rank]]/9906756)*0.05</f>
        <v>1.0800710141644753E-6</v>
      </c>
      <c r="N215" s="1">
        <f>IF(fisher_underlying_cor_CSD__2[[#This Row],[p1p2]]&lt;fisher_underlying_cor_CSD__2[[#This Row],[Benjamini]],1,0)</f>
        <v>1</v>
      </c>
    </row>
    <row r="216" spans="1:14" x14ac:dyDescent="0.35">
      <c r="A216" s="1" t="s">
        <v>63</v>
      </c>
      <c r="B216" s="1" t="s">
        <v>61</v>
      </c>
      <c r="C216" s="1">
        <v>0.80290727347699997</v>
      </c>
      <c r="D216" s="1">
        <v>0.81433196028300003</v>
      </c>
      <c r="E216" s="1" t="s">
        <v>23</v>
      </c>
      <c r="F216" s="1">
        <v>0.80290727347699997</v>
      </c>
      <c r="G216" s="1">
        <f>ABS(fisher_underlying_cor_CSD__2[[#This Row],[Rho1]])*SQRT(139-2)/SQRT(1-ABS(fisher_underlying_cor_CSD__2[[#This Row],[Rho1]])^2)</f>
        <v>15.765352353896375</v>
      </c>
      <c r="H216" s="1">
        <f>ABS(fisher_underlying_cor_CSD__2[[#This Row],[Rho2]])*SQRT(201-2)/SQRT(1-ABS(fisher_underlying_cor_CSD__2[[#This Row],[Rho2]])^2)</f>
        <v>19.792518823711795</v>
      </c>
      <c r="I216" s="1">
        <f xml:space="preserve"> _xlfn.T.DIST.2T(fisher_underlying_cor_CSD__2[[#This Row],[t1]],139-2)</f>
        <v>1.3980714154061062E-32</v>
      </c>
      <c r="J216" s="1">
        <f xml:space="preserve"> _xlfn.T.DIST.2T(fisher_underlying_cor_CSD__2[[#This Row],[t2]],201-2)</f>
        <v>6.6334428185948496E-49</v>
      </c>
      <c r="K216" s="1">
        <f>fisher_underlying_cor_CSD__2[[#This Row],[p1]]*fisher_underlying_cor_CSD__2[[#This Row],[p2]]</f>
        <v>9.2740267904083731E-81</v>
      </c>
      <c r="L216" s="1">
        <v>215</v>
      </c>
      <c r="M216" s="1">
        <f>(fisher_underlying_cor_CSD__2[[#This Row],[Rank]]/9906756)*0.05</f>
        <v>1.0851180749783281E-6</v>
      </c>
      <c r="N216" s="1">
        <f>IF(fisher_underlying_cor_CSD__2[[#This Row],[p1p2]]&lt;fisher_underlying_cor_CSD__2[[#This Row],[Benjamini]],1,0)</f>
        <v>1</v>
      </c>
    </row>
    <row r="217" spans="1:14" x14ac:dyDescent="0.35">
      <c r="A217" s="1" t="s">
        <v>61</v>
      </c>
      <c r="B217" s="1" t="s">
        <v>63</v>
      </c>
      <c r="C217" s="1">
        <v>0.80290727347699997</v>
      </c>
      <c r="D217" s="1">
        <v>0.81433196028300003</v>
      </c>
      <c r="E217" s="1" t="s">
        <v>23</v>
      </c>
      <c r="F217" s="1">
        <v>0.80290727347699997</v>
      </c>
      <c r="G217" s="1">
        <f>ABS(fisher_underlying_cor_CSD__2[[#This Row],[Rho1]])*SQRT(139-2)/SQRT(1-ABS(fisher_underlying_cor_CSD__2[[#This Row],[Rho1]])^2)</f>
        <v>15.765352353896375</v>
      </c>
      <c r="H217" s="1">
        <f>ABS(fisher_underlying_cor_CSD__2[[#This Row],[Rho2]])*SQRT(201-2)/SQRT(1-ABS(fisher_underlying_cor_CSD__2[[#This Row],[Rho2]])^2)</f>
        <v>19.792518823711795</v>
      </c>
      <c r="I217" s="1">
        <f xml:space="preserve"> _xlfn.T.DIST.2T(fisher_underlying_cor_CSD__2[[#This Row],[t1]],139-2)</f>
        <v>1.3980714154061062E-32</v>
      </c>
      <c r="J217" s="1">
        <f xml:space="preserve"> _xlfn.T.DIST.2T(fisher_underlying_cor_CSD__2[[#This Row],[t2]],201-2)</f>
        <v>6.6334428185948496E-49</v>
      </c>
      <c r="K217" s="1">
        <f>fisher_underlying_cor_CSD__2[[#This Row],[p1]]*fisher_underlying_cor_CSD__2[[#This Row],[p2]]</f>
        <v>9.2740267904083731E-81</v>
      </c>
      <c r="L217" s="1">
        <v>216</v>
      </c>
      <c r="M217" s="1">
        <f>(fisher_underlying_cor_CSD__2[[#This Row],[Rank]]/9906756)*0.05</f>
        <v>1.0901651357921806E-6</v>
      </c>
      <c r="N217" s="1">
        <f>IF(fisher_underlying_cor_CSD__2[[#This Row],[p1p2]]&lt;fisher_underlying_cor_CSD__2[[#This Row],[Benjamini]],1,0)</f>
        <v>1</v>
      </c>
    </row>
    <row r="218" spans="1:14" x14ac:dyDescent="0.35">
      <c r="A218" s="1" t="s">
        <v>119</v>
      </c>
      <c r="B218" s="1" t="s">
        <v>126</v>
      </c>
      <c r="C218" s="1">
        <v>0.82745574935499999</v>
      </c>
      <c r="D218" s="1">
        <v>0.79636374004900001</v>
      </c>
      <c r="E218" s="1" t="s">
        <v>23</v>
      </c>
      <c r="F218" s="1">
        <v>0.79636374004900001</v>
      </c>
      <c r="G218" s="1">
        <f>ABS(fisher_underlying_cor_CSD__2[[#This Row],[Rho1]])*SQRT(139-2)/SQRT(1-ABS(fisher_underlying_cor_CSD__2[[#This Row],[Rho1]])^2)</f>
        <v>17.247707572937074</v>
      </c>
      <c r="H218" s="1">
        <f>ABS(fisher_underlying_cor_CSD__2[[#This Row],[Rho2]])*SQRT(201-2)/SQRT(1-ABS(fisher_underlying_cor_CSD__2[[#This Row],[Rho2]])^2)</f>
        <v>18.574336950029789</v>
      </c>
      <c r="I218" s="1">
        <f xml:space="preserve"> _xlfn.T.DIST.2T(fisher_underlying_cor_CSD__2[[#This Row],[t1]],139-2)</f>
        <v>3.7827658766741645E-36</v>
      </c>
      <c r="J218" s="1">
        <f xml:space="preserve"> _xlfn.T.DIST.2T(fisher_underlying_cor_CSD__2[[#This Row],[t2]],201-2)</f>
        <v>2.4713452123130857E-45</v>
      </c>
      <c r="K218" s="1">
        <f>fisher_underlying_cor_CSD__2[[#This Row],[p1]]*fisher_underlying_cor_CSD__2[[#This Row],[p2]]</f>
        <v>9.3485203386200092E-81</v>
      </c>
      <c r="L218" s="1">
        <v>217</v>
      </c>
      <c r="M218" s="1">
        <f>(fisher_underlying_cor_CSD__2[[#This Row],[Rank]]/9906756)*0.05</f>
        <v>1.0952121966060333E-6</v>
      </c>
      <c r="N218" s="1">
        <f>IF(fisher_underlying_cor_CSD__2[[#This Row],[p1p2]]&lt;fisher_underlying_cor_CSD__2[[#This Row],[Benjamini]],1,0)</f>
        <v>1</v>
      </c>
    </row>
    <row r="219" spans="1:14" x14ac:dyDescent="0.35">
      <c r="A219" s="1" t="s">
        <v>126</v>
      </c>
      <c r="B219" s="1" t="s">
        <v>119</v>
      </c>
      <c r="C219" s="1">
        <v>0.82745574935499999</v>
      </c>
      <c r="D219" s="1">
        <v>0.79636374004900001</v>
      </c>
      <c r="E219" s="1" t="s">
        <v>23</v>
      </c>
      <c r="F219" s="1">
        <v>0.79636374004900001</v>
      </c>
      <c r="G219" s="1">
        <f>ABS(fisher_underlying_cor_CSD__2[[#This Row],[Rho1]])*SQRT(139-2)/SQRT(1-ABS(fisher_underlying_cor_CSD__2[[#This Row],[Rho1]])^2)</f>
        <v>17.247707572937074</v>
      </c>
      <c r="H219" s="1">
        <f>ABS(fisher_underlying_cor_CSD__2[[#This Row],[Rho2]])*SQRT(201-2)/SQRT(1-ABS(fisher_underlying_cor_CSD__2[[#This Row],[Rho2]])^2)</f>
        <v>18.574336950029789</v>
      </c>
      <c r="I219" s="1">
        <f xml:space="preserve"> _xlfn.T.DIST.2T(fisher_underlying_cor_CSD__2[[#This Row],[t1]],139-2)</f>
        <v>3.7827658766741645E-36</v>
      </c>
      <c r="J219" s="1">
        <f xml:space="preserve"> _xlfn.T.DIST.2T(fisher_underlying_cor_CSD__2[[#This Row],[t2]],201-2)</f>
        <v>2.4713452123130857E-45</v>
      </c>
      <c r="K219" s="1">
        <f>fisher_underlying_cor_CSD__2[[#This Row],[p1]]*fisher_underlying_cor_CSD__2[[#This Row],[p2]]</f>
        <v>9.3485203386200092E-81</v>
      </c>
      <c r="L219" s="1">
        <v>218</v>
      </c>
      <c r="M219" s="1">
        <f>(fisher_underlying_cor_CSD__2[[#This Row],[Rank]]/9906756)*0.05</f>
        <v>1.1002592574198861E-6</v>
      </c>
      <c r="N219" s="1">
        <f>IF(fisher_underlying_cor_CSD__2[[#This Row],[p1p2]]&lt;fisher_underlying_cor_CSD__2[[#This Row],[Benjamini]],1,0)</f>
        <v>1</v>
      </c>
    </row>
    <row r="220" spans="1:14" x14ac:dyDescent="0.35">
      <c r="A220" s="1" t="s">
        <v>49</v>
      </c>
      <c r="B220" s="1" t="s">
        <v>59</v>
      </c>
      <c r="C220" s="1">
        <v>0.82449623464699995</v>
      </c>
      <c r="D220" s="1">
        <v>0.798645208504</v>
      </c>
      <c r="E220" s="1" t="s">
        <v>23</v>
      </c>
      <c r="F220" s="1">
        <v>0.798645208504</v>
      </c>
      <c r="G220" s="1">
        <f>ABS(fisher_underlying_cor_CSD__2[[#This Row],[Rho1]])*SQRT(139-2)/SQRT(1-ABS(fisher_underlying_cor_CSD__2[[#This Row],[Rho1]])^2)</f>
        <v>17.054314015825646</v>
      </c>
      <c r="H220" s="1">
        <f>ABS(fisher_underlying_cor_CSD__2[[#This Row],[Rho2]])*SQRT(201-2)/SQRT(1-ABS(fisher_underlying_cor_CSD__2[[#This Row],[Rho2]])^2)</f>
        <v>18.720898634525732</v>
      </c>
      <c r="I220" s="1">
        <f xml:space="preserve"> _xlfn.T.DIST.2T(fisher_underlying_cor_CSD__2[[#This Row],[t1]],139-2)</f>
        <v>1.0890643270887993E-35</v>
      </c>
      <c r="J220" s="1">
        <f xml:space="preserve"> _xlfn.T.DIST.2T(fisher_underlying_cor_CSD__2[[#This Row],[t2]],201-2)</f>
        <v>9.1135857774396356E-46</v>
      </c>
      <c r="K220" s="1">
        <f>fisher_underlying_cor_CSD__2[[#This Row],[p1]]*fisher_underlying_cor_CSD__2[[#This Row],[p2]]</f>
        <v>9.9252811620733496E-81</v>
      </c>
      <c r="L220" s="1">
        <v>219</v>
      </c>
      <c r="M220" s="1">
        <f>(fisher_underlying_cor_CSD__2[[#This Row],[Rank]]/9906756)*0.05</f>
        <v>1.1053063182337388E-6</v>
      </c>
      <c r="N220" s="1">
        <f>IF(fisher_underlying_cor_CSD__2[[#This Row],[p1p2]]&lt;fisher_underlying_cor_CSD__2[[#This Row],[Benjamini]],1,0)</f>
        <v>1</v>
      </c>
    </row>
    <row r="221" spans="1:14" x14ac:dyDescent="0.35">
      <c r="A221" s="1" t="s">
        <v>59</v>
      </c>
      <c r="B221" s="1" t="s">
        <v>49</v>
      </c>
      <c r="C221" s="1">
        <v>0.82449623464699995</v>
      </c>
      <c r="D221" s="1">
        <v>0.798645208504</v>
      </c>
      <c r="E221" s="1" t="s">
        <v>23</v>
      </c>
      <c r="F221" s="1">
        <v>0.798645208504</v>
      </c>
      <c r="G221" s="1">
        <f>ABS(fisher_underlying_cor_CSD__2[[#This Row],[Rho1]])*SQRT(139-2)/SQRT(1-ABS(fisher_underlying_cor_CSD__2[[#This Row],[Rho1]])^2)</f>
        <v>17.054314015825646</v>
      </c>
      <c r="H221" s="1">
        <f>ABS(fisher_underlying_cor_CSD__2[[#This Row],[Rho2]])*SQRT(201-2)/SQRT(1-ABS(fisher_underlying_cor_CSD__2[[#This Row],[Rho2]])^2)</f>
        <v>18.720898634525732</v>
      </c>
      <c r="I221" s="1">
        <f xml:space="preserve"> _xlfn.T.DIST.2T(fisher_underlying_cor_CSD__2[[#This Row],[t1]],139-2)</f>
        <v>1.0890643270887993E-35</v>
      </c>
      <c r="J221" s="1">
        <f xml:space="preserve"> _xlfn.T.DIST.2T(fisher_underlying_cor_CSD__2[[#This Row],[t2]],201-2)</f>
        <v>9.1135857774396356E-46</v>
      </c>
      <c r="K221" s="1">
        <f>fisher_underlying_cor_CSD__2[[#This Row],[p1]]*fisher_underlying_cor_CSD__2[[#This Row],[p2]]</f>
        <v>9.9252811620733496E-81</v>
      </c>
      <c r="L221" s="1">
        <v>220</v>
      </c>
      <c r="M221" s="1">
        <f>(fisher_underlying_cor_CSD__2[[#This Row],[Rank]]/9906756)*0.05</f>
        <v>1.1103533790475914E-6</v>
      </c>
      <c r="N221" s="1">
        <f>IF(fisher_underlying_cor_CSD__2[[#This Row],[p1p2]]&lt;fisher_underlying_cor_CSD__2[[#This Row],[Benjamini]],1,0)</f>
        <v>1</v>
      </c>
    </row>
    <row r="222" spans="1:14" x14ac:dyDescent="0.35">
      <c r="A222" s="1" t="s">
        <v>186</v>
      </c>
      <c r="B222" s="1" t="s">
        <v>25</v>
      </c>
      <c r="C222" s="1">
        <v>0.85050663865700005</v>
      </c>
      <c r="D222" s="1">
        <v>0.77373619982999997</v>
      </c>
      <c r="E222" s="1" t="s">
        <v>23</v>
      </c>
      <c r="F222" s="1">
        <v>0.77373619982999997</v>
      </c>
      <c r="G222" s="1">
        <f>ABS(fisher_underlying_cor_CSD__2[[#This Row],[Rho1]])*SQRT(139-2)/SQRT(1-ABS(fisher_underlying_cor_CSD__2[[#This Row],[Rho1]])^2)</f>
        <v>18.92699703873922</v>
      </c>
      <c r="H222" s="1">
        <f>ABS(fisher_underlying_cor_CSD__2[[#This Row],[Rho2]])*SQRT(201-2)/SQRT(1-ABS(fisher_underlying_cor_CSD__2[[#This Row],[Rho2]])^2)</f>
        <v>17.229290795756988</v>
      </c>
      <c r="I222" s="1">
        <f xml:space="preserve"> _xlfn.T.DIST.2T(fisher_underlying_cor_CSD__2[[#This Row],[t1]],139-2)</f>
        <v>4.7090428459453027E-40</v>
      </c>
      <c r="J222" s="1">
        <f xml:space="preserve"> _xlfn.T.DIST.2T(fisher_underlying_cor_CSD__2[[#This Row],[t2]],201-2)</f>
        <v>2.5739309801293452E-41</v>
      </c>
      <c r="K222" s="1">
        <f>fisher_underlying_cor_CSD__2[[#This Row],[p1]]*fisher_underlying_cor_CSD__2[[#This Row],[p2]]</f>
        <v>1.2120751267935074E-80</v>
      </c>
      <c r="L222" s="1">
        <v>221</v>
      </c>
      <c r="M222" s="1">
        <f>(fisher_underlying_cor_CSD__2[[#This Row],[Rank]]/9906756)*0.05</f>
        <v>1.1154004398614441E-6</v>
      </c>
      <c r="N222" s="1">
        <f>IF(fisher_underlying_cor_CSD__2[[#This Row],[p1p2]]&lt;fisher_underlying_cor_CSD__2[[#This Row],[Benjamini]],1,0)</f>
        <v>1</v>
      </c>
    </row>
    <row r="223" spans="1:14" x14ac:dyDescent="0.35">
      <c r="A223" s="1" t="s">
        <v>25</v>
      </c>
      <c r="B223" s="1" t="s">
        <v>186</v>
      </c>
      <c r="C223" s="1">
        <v>0.85050663865700005</v>
      </c>
      <c r="D223" s="1">
        <v>0.77373619982999997</v>
      </c>
      <c r="E223" s="1" t="s">
        <v>23</v>
      </c>
      <c r="F223" s="1">
        <v>0.77373619982999997</v>
      </c>
      <c r="G223" s="1">
        <f>ABS(fisher_underlying_cor_CSD__2[[#This Row],[Rho1]])*SQRT(139-2)/SQRT(1-ABS(fisher_underlying_cor_CSD__2[[#This Row],[Rho1]])^2)</f>
        <v>18.92699703873922</v>
      </c>
      <c r="H223" s="1">
        <f>ABS(fisher_underlying_cor_CSD__2[[#This Row],[Rho2]])*SQRT(201-2)/SQRT(1-ABS(fisher_underlying_cor_CSD__2[[#This Row],[Rho2]])^2)</f>
        <v>17.229290795756988</v>
      </c>
      <c r="I223" s="1">
        <f xml:space="preserve"> _xlfn.T.DIST.2T(fisher_underlying_cor_CSD__2[[#This Row],[t1]],139-2)</f>
        <v>4.7090428459453027E-40</v>
      </c>
      <c r="J223" s="1">
        <f xml:space="preserve"> _xlfn.T.DIST.2T(fisher_underlying_cor_CSD__2[[#This Row],[t2]],201-2)</f>
        <v>2.5739309801293452E-41</v>
      </c>
      <c r="K223" s="1">
        <f>fisher_underlying_cor_CSD__2[[#This Row],[p1]]*fisher_underlying_cor_CSD__2[[#This Row],[p2]]</f>
        <v>1.2120751267935074E-80</v>
      </c>
      <c r="L223" s="1">
        <v>222</v>
      </c>
      <c r="M223" s="1">
        <f>(fisher_underlying_cor_CSD__2[[#This Row],[Rank]]/9906756)*0.05</f>
        <v>1.1204475006752968E-6</v>
      </c>
      <c r="N223" s="1">
        <f>IF(fisher_underlying_cor_CSD__2[[#This Row],[p1p2]]&lt;fisher_underlying_cor_CSD__2[[#This Row],[Benjamini]],1,0)</f>
        <v>1</v>
      </c>
    </row>
    <row r="224" spans="1:14" x14ac:dyDescent="0.35">
      <c r="A224" s="1" t="s">
        <v>185</v>
      </c>
      <c r="B224" s="1" t="s">
        <v>126</v>
      </c>
      <c r="C224" s="1">
        <v>0.84239117151200005</v>
      </c>
      <c r="D224" s="1">
        <v>0.78208444094499996</v>
      </c>
      <c r="E224" s="1" t="s">
        <v>23</v>
      </c>
      <c r="F224" s="1">
        <v>0.78208444094499996</v>
      </c>
      <c r="G224" s="1">
        <f>ABS(fisher_underlying_cor_CSD__2[[#This Row],[Rho1]])*SQRT(139-2)/SQRT(1-ABS(fisher_underlying_cor_CSD__2[[#This Row],[Rho1]])^2)</f>
        <v>18.297548115305062</v>
      </c>
      <c r="H224" s="1">
        <f>ABS(fisher_underlying_cor_CSD__2[[#This Row],[Rho2]])*SQRT(201-2)/SQRT(1-ABS(fisher_underlying_cor_CSD__2[[#This Row],[Rho2]])^2)</f>
        <v>17.70402136686387</v>
      </c>
      <c r="I224" s="1">
        <f xml:space="preserve"> _xlfn.T.DIST.2T(fisher_underlying_cor_CSD__2[[#This Row],[t1]],139-2)</f>
        <v>1.3150051094338645E-38</v>
      </c>
      <c r="J224" s="1">
        <f xml:space="preserve"> _xlfn.T.DIST.2T(fisher_underlying_cor_CSD__2[[#This Row],[t2]],201-2)</f>
        <v>9.6470953364636225E-43</v>
      </c>
      <c r="K224" s="1">
        <f>fisher_underlying_cor_CSD__2[[#This Row],[p1]]*fisher_underlying_cor_CSD__2[[#This Row],[p2]]</f>
        <v>1.268597965864527E-80</v>
      </c>
      <c r="L224" s="1">
        <v>223</v>
      </c>
      <c r="M224" s="1">
        <f>(fisher_underlying_cor_CSD__2[[#This Row],[Rank]]/9906756)*0.05</f>
        <v>1.1254945614891494E-6</v>
      </c>
      <c r="N224" s="1">
        <f>IF(fisher_underlying_cor_CSD__2[[#This Row],[p1p2]]&lt;fisher_underlying_cor_CSD__2[[#This Row],[Benjamini]],1,0)</f>
        <v>1</v>
      </c>
    </row>
    <row r="225" spans="1:14" x14ac:dyDescent="0.35">
      <c r="A225" s="1" t="s">
        <v>126</v>
      </c>
      <c r="B225" s="1" t="s">
        <v>185</v>
      </c>
      <c r="C225" s="1">
        <v>0.84239117151200005</v>
      </c>
      <c r="D225" s="1">
        <v>0.78208444094499996</v>
      </c>
      <c r="E225" s="1" t="s">
        <v>23</v>
      </c>
      <c r="F225" s="1">
        <v>0.78208444094499996</v>
      </c>
      <c r="G225" s="1">
        <f>ABS(fisher_underlying_cor_CSD__2[[#This Row],[Rho1]])*SQRT(139-2)/SQRT(1-ABS(fisher_underlying_cor_CSD__2[[#This Row],[Rho1]])^2)</f>
        <v>18.297548115305062</v>
      </c>
      <c r="H225" s="1">
        <f>ABS(fisher_underlying_cor_CSD__2[[#This Row],[Rho2]])*SQRT(201-2)/SQRT(1-ABS(fisher_underlying_cor_CSD__2[[#This Row],[Rho2]])^2)</f>
        <v>17.70402136686387</v>
      </c>
      <c r="I225" s="1">
        <f xml:space="preserve"> _xlfn.T.DIST.2T(fisher_underlying_cor_CSD__2[[#This Row],[t1]],139-2)</f>
        <v>1.3150051094338645E-38</v>
      </c>
      <c r="J225" s="1">
        <f xml:space="preserve"> _xlfn.T.DIST.2T(fisher_underlying_cor_CSD__2[[#This Row],[t2]],201-2)</f>
        <v>9.6470953364636225E-43</v>
      </c>
      <c r="K225" s="1">
        <f>fisher_underlying_cor_CSD__2[[#This Row],[p1]]*fisher_underlying_cor_CSD__2[[#This Row],[p2]]</f>
        <v>1.268597965864527E-80</v>
      </c>
      <c r="L225" s="1">
        <v>224</v>
      </c>
      <c r="M225" s="1">
        <f>(fisher_underlying_cor_CSD__2[[#This Row],[Rank]]/9906756)*0.05</f>
        <v>1.1305416223030021E-6</v>
      </c>
      <c r="N225" s="1">
        <f>IF(fisher_underlying_cor_CSD__2[[#This Row],[p1p2]]&lt;fisher_underlying_cor_CSD__2[[#This Row],[Benjamini]],1,0)</f>
        <v>1</v>
      </c>
    </row>
    <row r="226" spans="1:14" x14ac:dyDescent="0.35">
      <c r="A226" s="1" t="s">
        <v>48</v>
      </c>
      <c r="B226" s="1" t="s">
        <v>47</v>
      </c>
      <c r="C226" s="1">
        <v>0.78148331876699995</v>
      </c>
      <c r="D226" s="1">
        <v>0.82586505675699995</v>
      </c>
      <c r="E226" s="1" t="s">
        <v>23</v>
      </c>
      <c r="F226" s="1">
        <v>0.78148331876699995</v>
      </c>
      <c r="G226" s="1">
        <f>ABS(fisher_underlying_cor_CSD__2[[#This Row],[Rho1]])*SQRT(139-2)/SQRT(1-ABS(fisher_underlying_cor_CSD__2[[#This Row],[Rho1]])^2)</f>
        <v>14.660433682434991</v>
      </c>
      <c r="H226" s="1">
        <f>ABS(fisher_underlying_cor_CSD__2[[#This Row],[Rho2]])*SQRT(201-2)/SQRT(1-ABS(fisher_underlying_cor_CSD__2[[#This Row],[Rho2]])^2)</f>
        <v>20.661332475244855</v>
      </c>
      <c r="I226" s="1">
        <f xml:space="preserve"> _xlfn.T.DIST.2T(fisher_underlying_cor_CSD__2[[#This Row],[t1]],139-2)</f>
        <v>7.432644269499095E-30</v>
      </c>
      <c r="J226" s="1">
        <f xml:space="preserve"> _xlfn.T.DIST.2T(fisher_underlying_cor_CSD__2[[#This Row],[t2]],201-2)</f>
        <v>2.0813284131389077E-51</v>
      </c>
      <c r="K226" s="1">
        <f>fisher_underlying_cor_CSD__2[[#This Row],[p1]]*fisher_underlying_cor_CSD__2[[#This Row],[p2]]</f>
        <v>1.5469773702862546E-80</v>
      </c>
      <c r="L226" s="1">
        <v>225</v>
      </c>
      <c r="M226" s="1">
        <f>(fisher_underlying_cor_CSD__2[[#This Row],[Rank]]/9906756)*0.05</f>
        <v>1.1355886831168549E-6</v>
      </c>
      <c r="N226" s="1">
        <f>IF(fisher_underlying_cor_CSD__2[[#This Row],[p1p2]]&lt;fisher_underlying_cor_CSD__2[[#This Row],[Benjamini]],1,0)</f>
        <v>1</v>
      </c>
    </row>
    <row r="227" spans="1:14" x14ac:dyDescent="0.35">
      <c r="A227" s="1" t="s">
        <v>47</v>
      </c>
      <c r="B227" s="1" t="s">
        <v>48</v>
      </c>
      <c r="C227" s="1">
        <v>0.78148331876699995</v>
      </c>
      <c r="D227" s="1">
        <v>0.82586505675699995</v>
      </c>
      <c r="E227" s="1" t="s">
        <v>23</v>
      </c>
      <c r="F227" s="1">
        <v>0.78148331876699995</v>
      </c>
      <c r="G227" s="1">
        <f>ABS(fisher_underlying_cor_CSD__2[[#This Row],[Rho1]])*SQRT(139-2)/SQRT(1-ABS(fisher_underlying_cor_CSD__2[[#This Row],[Rho1]])^2)</f>
        <v>14.660433682434991</v>
      </c>
      <c r="H227" s="1">
        <f>ABS(fisher_underlying_cor_CSD__2[[#This Row],[Rho2]])*SQRT(201-2)/SQRT(1-ABS(fisher_underlying_cor_CSD__2[[#This Row],[Rho2]])^2)</f>
        <v>20.661332475244855</v>
      </c>
      <c r="I227" s="1">
        <f xml:space="preserve"> _xlfn.T.DIST.2T(fisher_underlying_cor_CSD__2[[#This Row],[t1]],139-2)</f>
        <v>7.432644269499095E-30</v>
      </c>
      <c r="J227" s="1">
        <f xml:space="preserve"> _xlfn.T.DIST.2T(fisher_underlying_cor_CSD__2[[#This Row],[t2]],201-2)</f>
        <v>2.0813284131389077E-51</v>
      </c>
      <c r="K227" s="1">
        <f>fisher_underlying_cor_CSD__2[[#This Row],[p1]]*fisher_underlying_cor_CSD__2[[#This Row],[p2]]</f>
        <v>1.5469773702862546E-80</v>
      </c>
      <c r="L227" s="1">
        <v>226</v>
      </c>
      <c r="M227" s="1">
        <f>(fisher_underlying_cor_CSD__2[[#This Row],[Rank]]/9906756)*0.05</f>
        <v>1.1406357439307074E-6</v>
      </c>
      <c r="N227" s="1">
        <f>IF(fisher_underlying_cor_CSD__2[[#This Row],[p1p2]]&lt;fisher_underlying_cor_CSD__2[[#This Row],[Benjamini]],1,0)</f>
        <v>1</v>
      </c>
    </row>
    <row r="228" spans="1:14" x14ac:dyDescent="0.35">
      <c r="A228" s="1" t="s">
        <v>460</v>
      </c>
      <c r="B228" s="1" t="s">
        <v>461</v>
      </c>
      <c r="C228" s="1">
        <v>0.85613937205400004</v>
      </c>
      <c r="D228" s="1">
        <v>0.76643844418399998</v>
      </c>
      <c r="E228" s="1" t="s">
        <v>23</v>
      </c>
      <c r="F228" s="1">
        <v>0.76643844418399998</v>
      </c>
      <c r="G228" s="1">
        <f>ABS(fisher_underlying_cor_CSD__2[[#This Row],[Rho1]])*SQRT(139-2)/SQRT(1-ABS(fisher_underlying_cor_CSD__2[[#This Row],[Rho1]])^2)</f>
        <v>19.392262713283788</v>
      </c>
      <c r="H228" s="1">
        <f>ABS(fisher_underlying_cor_CSD__2[[#This Row],[Rho2]])*SQRT(201-2)/SQRT(1-ABS(fisher_underlying_cor_CSD__2[[#This Row],[Rho2]])^2)</f>
        <v>16.832703943999487</v>
      </c>
      <c r="I228" s="1">
        <f xml:space="preserve"> _xlfn.T.DIST.2T(fisher_underlying_cor_CSD__2[[#This Row],[t1]],139-2)</f>
        <v>4.1491623970421319E-41</v>
      </c>
      <c r="J228" s="1">
        <f xml:space="preserve"> _xlfn.T.DIST.2T(fisher_underlying_cor_CSD__2[[#This Row],[t2]],201-2)</f>
        <v>4.0571665424539496E-40</v>
      </c>
      <c r="K228" s="1">
        <f>fisher_underlying_cor_CSD__2[[#This Row],[p1]]*fisher_underlying_cor_CSD__2[[#This Row],[p2]]</f>
        <v>1.6833842856487368E-80</v>
      </c>
      <c r="L228" s="1">
        <v>227</v>
      </c>
      <c r="M228" s="1">
        <f>(fisher_underlying_cor_CSD__2[[#This Row],[Rank]]/9906756)*0.05</f>
        <v>1.1456828047445604E-6</v>
      </c>
      <c r="N228" s="1">
        <f>IF(fisher_underlying_cor_CSD__2[[#This Row],[p1p2]]&lt;fisher_underlying_cor_CSD__2[[#This Row],[Benjamini]],1,0)</f>
        <v>1</v>
      </c>
    </row>
    <row r="229" spans="1:14" x14ac:dyDescent="0.35">
      <c r="A229" s="1" t="s">
        <v>461</v>
      </c>
      <c r="B229" s="1" t="s">
        <v>460</v>
      </c>
      <c r="C229" s="1">
        <v>0.85613937205400004</v>
      </c>
      <c r="D229" s="1">
        <v>0.76643844418399998</v>
      </c>
      <c r="E229" s="1" t="s">
        <v>23</v>
      </c>
      <c r="F229" s="1">
        <v>0.76643844418399998</v>
      </c>
      <c r="G229" s="1">
        <f>ABS(fisher_underlying_cor_CSD__2[[#This Row],[Rho1]])*SQRT(139-2)/SQRT(1-ABS(fisher_underlying_cor_CSD__2[[#This Row],[Rho1]])^2)</f>
        <v>19.392262713283788</v>
      </c>
      <c r="H229" s="1">
        <f>ABS(fisher_underlying_cor_CSD__2[[#This Row],[Rho2]])*SQRT(201-2)/SQRT(1-ABS(fisher_underlying_cor_CSD__2[[#This Row],[Rho2]])^2)</f>
        <v>16.832703943999487</v>
      </c>
      <c r="I229" s="1">
        <f xml:space="preserve"> _xlfn.T.DIST.2T(fisher_underlying_cor_CSD__2[[#This Row],[t1]],139-2)</f>
        <v>4.1491623970421319E-41</v>
      </c>
      <c r="J229" s="1">
        <f xml:space="preserve"> _xlfn.T.DIST.2T(fisher_underlying_cor_CSD__2[[#This Row],[t2]],201-2)</f>
        <v>4.0571665424539496E-40</v>
      </c>
      <c r="K229" s="1">
        <f>fisher_underlying_cor_CSD__2[[#This Row],[p1]]*fisher_underlying_cor_CSD__2[[#This Row],[p2]]</f>
        <v>1.6833842856487368E-80</v>
      </c>
      <c r="L229" s="1">
        <v>228</v>
      </c>
      <c r="M229" s="1">
        <f>(fisher_underlying_cor_CSD__2[[#This Row],[Rank]]/9906756)*0.05</f>
        <v>1.1507298655584129E-6</v>
      </c>
      <c r="N229" s="1">
        <f>IF(fisher_underlying_cor_CSD__2[[#This Row],[p1p2]]&lt;fisher_underlying_cor_CSD__2[[#This Row],[Benjamini]],1,0)</f>
        <v>1</v>
      </c>
    </row>
    <row r="230" spans="1:14" x14ac:dyDescent="0.35">
      <c r="A230" s="1" t="s">
        <v>60</v>
      </c>
      <c r="B230" s="1" t="s">
        <v>47</v>
      </c>
      <c r="C230" s="1">
        <v>0.77920115677799995</v>
      </c>
      <c r="D230" s="1">
        <v>0.82657862479599997</v>
      </c>
      <c r="E230" s="1" t="s">
        <v>23</v>
      </c>
      <c r="F230" s="1">
        <v>0.77920115677799995</v>
      </c>
      <c r="G230" s="1">
        <f>ABS(fisher_underlying_cor_CSD__2[[#This Row],[Rho1]])*SQRT(139-2)/SQRT(1-ABS(fisher_underlying_cor_CSD__2[[#This Row],[Rho1]])^2)</f>
        <v>14.551204664797762</v>
      </c>
      <c r="H230" s="1">
        <f>ABS(fisher_underlying_cor_CSD__2[[#This Row],[Rho2]])*SQRT(201-2)/SQRT(1-ABS(fisher_underlying_cor_CSD__2[[#This Row],[Rho2]])^2)</f>
        <v>20.717636554930937</v>
      </c>
      <c r="I230" s="1">
        <f xml:space="preserve"> _xlfn.T.DIST.2T(fisher_underlying_cor_CSD__2[[#This Row],[t1]],139-2)</f>
        <v>1.3910257898879088E-29</v>
      </c>
      <c r="J230" s="1">
        <f xml:space="preserve"> _xlfn.T.DIST.2T(fisher_underlying_cor_CSD__2[[#This Row],[t2]],201-2)</f>
        <v>1.4368678934458424E-51</v>
      </c>
      <c r="K230" s="1">
        <f>fisher_underlying_cor_CSD__2[[#This Row],[p1]]*fisher_underlying_cor_CSD__2[[#This Row],[p2]]</f>
        <v>1.9987202964450787E-80</v>
      </c>
      <c r="L230" s="1">
        <v>229</v>
      </c>
      <c r="M230" s="1">
        <f>(fisher_underlying_cor_CSD__2[[#This Row],[Rank]]/9906756)*0.05</f>
        <v>1.1557769263722656E-6</v>
      </c>
      <c r="N230" s="1">
        <f>IF(fisher_underlying_cor_CSD__2[[#This Row],[p1p2]]&lt;fisher_underlying_cor_CSD__2[[#This Row],[Benjamini]],1,0)</f>
        <v>1</v>
      </c>
    </row>
    <row r="231" spans="1:14" x14ac:dyDescent="0.35">
      <c r="A231" s="1" t="s">
        <v>47</v>
      </c>
      <c r="B231" s="1" t="s">
        <v>60</v>
      </c>
      <c r="C231" s="1">
        <v>0.77920115677799995</v>
      </c>
      <c r="D231" s="1">
        <v>0.82657862479599997</v>
      </c>
      <c r="E231" s="1" t="s">
        <v>23</v>
      </c>
      <c r="F231" s="1">
        <v>0.77920115677799995</v>
      </c>
      <c r="G231" s="1">
        <f>ABS(fisher_underlying_cor_CSD__2[[#This Row],[Rho1]])*SQRT(139-2)/SQRT(1-ABS(fisher_underlying_cor_CSD__2[[#This Row],[Rho1]])^2)</f>
        <v>14.551204664797762</v>
      </c>
      <c r="H231" s="1">
        <f>ABS(fisher_underlying_cor_CSD__2[[#This Row],[Rho2]])*SQRT(201-2)/SQRT(1-ABS(fisher_underlying_cor_CSD__2[[#This Row],[Rho2]])^2)</f>
        <v>20.717636554930937</v>
      </c>
      <c r="I231" s="1">
        <f xml:space="preserve"> _xlfn.T.DIST.2T(fisher_underlying_cor_CSD__2[[#This Row],[t1]],139-2)</f>
        <v>1.3910257898879088E-29</v>
      </c>
      <c r="J231" s="1">
        <f xml:space="preserve"> _xlfn.T.DIST.2T(fisher_underlying_cor_CSD__2[[#This Row],[t2]],201-2)</f>
        <v>1.4368678934458424E-51</v>
      </c>
      <c r="K231" s="1">
        <f>fisher_underlying_cor_CSD__2[[#This Row],[p1]]*fisher_underlying_cor_CSD__2[[#This Row],[p2]]</f>
        <v>1.9987202964450787E-80</v>
      </c>
      <c r="L231" s="1">
        <v>230</v>
      </c>
      <c r="M231" s="1">
        <f>(fisher_underlying_cor_CSD__2[[#This Row],[Rank]]/9906756)*0.05</f>
        <v>1.1608239871861184E-6</v>
      </c>
      <c r="N231" s="1">
        <f>IF(fisher_underlying_cor_CSD__2[[#This Row],[p1p2]]&lt;fisher_underlying_cor_CSD__2[[#This Row],[Benjamini]],1,0)</f>
        <v>1</v>
      </c>
    </row>
    <row r="232" spans="1:14" x14ac:dyDescent="0.35">
      <c r="A232" s="1" t="s">
        <v>25</v>
      </c>
      <c r="B232" s="1" t="s">
        <v>191</v>
      </c>
      <c r="C232" s="1">
        <v>0.83099215343199995</v>
      </c>
      <c r="D232" s="1">
        <v>0.79145332327600004</v>
      </c>
      <c r="E232" s="1" t="s">
        <v>23</v>
      </c>
      <c r="F232" s="1">
        <v>0.79145332327600004</v>
      </c>
      <c r="G232" s="1">
        <f>ABS(fisher_underlying_cor_CSD__2[[#This Row],[Rho1]])*SQRT(139-2)/SQRT(1-ABS(fisher_underlying_cor_CSD__2[[#This Row],[Rho1]])^2)</f>
        <v>17.484794441186217</v>
      </c>
      <c r="H232" s="1">
        <f>ABS(fisher_underlying_cor_CSD__2[[#This Row],[Rho2]])*SQRT(201-2)/SQRT(1-ABS(fisher_underlying_cor_CSD__2[[#This Row],[Rho2]])^2)</f>
        <v>18.266168515164708</v>
      </c>
      <c r="I232" s="1">
        <f xml:space="preserve"> _xlfn.T.DIST.2T(fisher_underlying_cor_CSD__2[[#This Row],[t1]],139-2)</f>
        <v>1.0409879788722965E-36</v>
      </c>
      <c r="J232" s="1">
        <f xml:space="preserve"> _xlfn.T.DIST.2T(fisher_underlying_cor_CSD__2[[#This Row],[t2]],201-2)</f>
        <v>2.0273835858797335E-44</v>
      </c>
      <c r="K232" s="1">
        <f>fisher_underlying_cor_CSD__2[[#This Row],[p1]]*fisher_underlying_cor_CSD__2[[#This Row],[p2]]</f>
        <v>2.1104819414638126E-80</v>
      </c>
      <c r="L232" s="1">
        <v>231</v>
      </c>
      <c r="M232" s="1">
        <f>(fisher_underlying_cor_CSD__2[[#This Row],[Rank]]/9906756)*0.05</f>
        <v>1.1658710479999711E-6</v>
      </c>
      <c r="N232" s="1">
        <f>IF(fisher_underlying_cor_CSD__2[[#This Row],[p1p2]]&lt;fisher_underlying_cor_CSD__2[[#This Row],[Benjamini]],1,0)</f>
        <v>1</v>
      </c>
    </row>
    <row r="233" spans="1:14" x14ac:dyDescent="0.35">
      <c r="A233" s="1" t="s">
        <v>191</v>
      </c>
      <c r="B233" s="1" t="s">
        <v>25</v>
      </c>
      <c r="C233" s="1">
        <v>0.83099215343199995</v>
      </c>
      <c r="D233" s="1">
        <v>0.79145332327600004</v>
      </c>
      <c r="E233" s="1" t="s">
        <v>23</v>
      </c>
      <c r="F233" s="1">
        <v>0.79145332327600004</v>
      </c>
      <c r="G233" s="1">
        <f>ABS(fisher_underlying_cor_CSD__2[[#This Row],[Rho1]])*SQRT(139-2)/SQRT(1-ABS(fisher_underlying_cor_CSD__2[[#This Row],[Rho1]])^2)</f>
        <v>17.484794441186217</v>
      </c>
      <c r="H233" s="1">
        <f>ABS(fisher_underlying_cor_CSD__2[[#This Row],[Rho2]])*SQRT(201-2)/SQRT(1-ABS(fisher_underlying_cor_CSD__2[[#This Row],[Rho2]])^2)</f>
        <v>18.266168515164708</v>
      </c>
      <c r="I233" s="1">
        <f xml:space="preserve"> _xlfn.T.DIST.2T(fisher_underlying_cor_CSD__2[[#This Row],[t1]],139-2)</f>
        <v>1.0409879788722965E-36</v>
      </c>
      <c r="J233" s="1">
        <f xml:space="preserve"> _xlfn.T.DIST.2T(fisher_underlying_cor_CSD__2[[#This Row],[t2]],201-2)</f>
        <v>2.0273835858797335E-44</v>
      </c>
      <c r="K233" s="1">
        <f>fisher_underlying_cor_CSD__2[[#This Row],[p1]]*fisher_underlying_cor_CSD__2[[#This Row],[p2]]</f>
        <v>2.1104819414638126E-80</v>
      </c>
      <c r="L233" s="1">
        <v>232</v>
      </c>
      <c r="M233" s="1">
        <f>(fisher_underlying_cor_CSD__2[[#This Row],[Rank]]/9906756)*0.05</f>
        <v>1.1709181088138237E-6</v>
      </c>
      <c r="N233" s="1">
        <f>IF(fisher_underlying_cor_CSD__2[[#This Row],[p1p2]]&lt;fisher_underlying_cor_CSD__2[[#This Row],[Benjamini]],1,0)</f>
        <v>1</v>
      </c>
    </row>
    <row r="234" spans="1:14" x14ac:dyDescent="0.35">
      <c r="A234" s="1" t="s">
        <v>407</v>
      </c>
      <c r="B234" s="1" t="s">
        <v>125</v>
      </c>
      <c r="C234" s="1">
        <v>0.84281598570799998</v>
      </c>
      <c r="D234" s="1">
        <v>0.78028405790199995</v>
      </c>
      <c r="E234" s="1" t="s">
        <v>23</v>
      </c>
      <c r="F234" s="1">
        <v>0.78028405790199995</v>
      </c>
      <c r="G234" s="1">
        <f>ABS(fisher_underlying_cor_CSD__2[[#This Row],[Rho1]])*SQRT(139-2)/SQRT(1-ABS(fisher_underlying_cor_CSD__2[[#This Row],[Rho1]])^2)</f>
        <v>18.329384196648345</v>
      </c>
      <c r="H234" s="1">
        <f>ABS(fisher_underlying_cor_CSD__2[[#This Row],[Rho2]])*SQRT(201-2)/SQRT(1-ABS(fisher_underlying_cor_CSD__2[[#This Row],[Rho2]])^2)</f>
        <v>17.599642086267288</v>
      </c>
      <c r="I234" s="1">
        <f xml:space="preserve"> _xlfn.T.DIST.2T(fisher_underlying_cor_CSD__2[[#This Row],[t1]],139-2)</f>
        <v>1.109885708261793E-38</v>
      </c>
      <c r="J234" s="1">
        <f xml:space="preserve"> _xlfn.T.DIST.2T(fisher_underlying_cor_CSD__2[[#This Row],[t2]],201-2)</f>
        <v>1.982666403970315E-42</v>
      </c>
      <c r="K234" s="1">
        <f>fisher_underlying_cor_CSD__2[[#This Row],[p1]]*fisher_underlying_cor_CSD__2[[#This Row],[p2]]</f>
        <v>2.2005331060174554E-80</v>
      </c>
      <c r="L234" s="1">
        <v>233</v>
      </c>
      <c r="M234" s="1">
        <f>(fisher_underlying_cor_CSD__2[[#This Row],[Rank]]/9906756)*0.05</f>
        <v>1.1759651696276764E-6</v>
      </c>
      <c r="N234" s="1">
        <f>IF(fisher_underlying_cor_CSD__2[[#This Row],[p1p2]]&lt;fisher_underlying_cor_CSD__2[[#This Row],[Benjamini]],1,0)</f>
        <v>1</v>
      </c>
    </row>
    <row r="235" spans="1:14" x14ac:dyDescent="0.35">
      <c r="A235" s="1" t="s">
        <v>125</v>
      </c>
      <c r="B235" s="1" t="s">
        <v>407</v>
      </c>
      <c r="C235" s="1">
        <v>0.84281598570799998</v>
      </c>
      <c r="D235" s="1">
        <v>0.78028405790199995</v>
      </c>
      <c r="E235" s="1" t="s">
        <v>23</v>
      </c>
      <c r="F235" s="1">
        <v>0.78028405790199995</v>
      </c>
      <c r="G235" s="1">
        <f>ABS(fisher_underlying_cor_CSD__2[[#This Row],[Rho1]])*SQRT(139-2)/SQRT(1-ABS(fisher_underlying_cor_CSD__2[[#This Row],[Rho1]])^2)</f>
        <v>18.329384196648345</v>
      </c>
      <c r="H235" s="1">
        <f>ABS(fisher_underlying_cor_CSD__2[[#This Row],[Rho2]])*SQRT(201-2)/SQRT(1-ABS(fisher_underlying_cor_CSD__2[[#This Row],[Rho2]])^2)</f>
        <v>17.599642086267288</v>
      </c>
      <c r="I235" s="1">
        <f xml:space="preserve"> _xlfn.T.DIST.2T(fisher_underlying_cor_CSD__2[[#This Row],[t1]],139-2)</f>
        <v>1.109885708261793E-38</v>
      </c>
      <c r="J235" s="1">
        <f xml:space="preserve"> _xlfn.T.DIST.2T(fisher_underlying_cor_CSD__2[[#This Row],[t2]],201-2)</f>
        <v>1.982666403970315E-42</v>
      </c>
      <c r="K235" s="1">
        <f>fisher_underlying_cor_CSD__2[[#This Row],[p1]]*fisher_underlying_cor_CSD__2[[#This Row],[p2]]</f>
        <v>2.2005331060174554E-80</v>
      </c>
      <c r="L235" s="1">
        <v>234</v>
      </c>
      <c r="M235" s="1">
        <f>(fisher_underlying_cor_CSD__2[[#This Row],[Rank]]/9906756)*0.05</f>
        <v>1.1810122304415292E-6</v>
      </c>
      <c r="N235" s="1">
        <f>IF(fisher_underlying_cor_CSD__2[[#This Row],[p1p2]]&lt;fisher_underlying_cor_CSD__2[[#This Row],[Benjamini]],1,0)</f>
        <v>1</v>
      </c>
    </row>
    <row r="236" spans="1:14" x14ac:dyDescent="0.35">
      <c r="A236" s="1" t="s">
        <v>414</v>
      </c>
      <c r="B236" s="1" t="s">
        <v>47</v>
      </c>
      <c r="C236" s="1">
        <v>0.77949946373199996</v>
      </c>
      <c r="D236" s="1">
        <v>0.82591740356499999</v>
      </c>
      <c r="E236" s="1" t="s">
        <v>23</v>
      </c>
      <c r="F236" s="1">
        <v>0.77949946373199996</v>
      </c>
      <c r="G236" s="1">
        <f>ABS(fisher_underlying_cor_CSD__2[[#This Row],[Rho1]])*SQRT(139-2)/SQRT(1-ABS(fisher_underlying_cor_CSD__2[[#This Row],[Rho1]])^2)</f>
        <v>14.565397743119703</v>
      </c>
      <c r="H236" s="1">
        <f>ABS(fisher_underlying_cor_CSD__2[[#This Row],[Rho2]])*SQRT(201-2)/SQRT(1-ABS(fisher_underlying_cor_CSD__2[[#This Row],[Rho2]])^2)</f>
        <v>20.665452249540099</v>
      </c>
      <c r="I236" s="1">
        <f xml:space="preserve"> _xlfn.T.DIST.2T(fisher_underlying_cor_CSD__2[[#This Row],[t1]],139-2)</f>
        <v>1.2821560453562694E-29</v>
      </c>
      <c r="J236" s="1">
        <f xml:space="preserve"> _xlfn.T.DIST.2T(fisher_underlying_cor_CSD__2[[#This Row],[t2]],201-2)</f>
        <v>2.0256309155620878E-51</v>
      </c>
      <c r="K236" s="1">
        <f>fisher_underlying_cor_CSD__2[[#This Row],[p1]]*fisher_underlying_cor_CSD__2[[#This Row],[p2]]</f>
        <v>2.5971749240484858E-80</v>
      </c>
      <c r="L236" s="1">
        <v>235</v>
      </c>
      <c r="M236" s="1">
        <f>(fisher_underlying_cor_CSD__2[[#This Row],[Rank]]/9906756)*0.05</f>
        <v>1.1860592912553817E-6</v>
      </c>
      <c r="N236" s="1">
        <f>IF(fisher_underlying_cor_CSD__2[[#This Row],[p1p2]]&lt;fisher_underlying_cor_CSD__2[[#This Row],[Benjamini]],1,0)</f>
        <v>1</v>
      </c>
    </row>
    <row r="237" spans="1:14" x14ac:dyDescent="0.35">
      <c r="A237" s="1" t="s">
        <v>47</v>
      </c>
      <c r="B237" s="1" t="s">
        <v>414</v>
      </c>
      <c r="C237" s="1">
        <v>0.77949946373199996</v>
      </c>
      <c r="D237" s="1">
        <v>0.82591740356499999</v>
      </c>
      <c r="E237" s="1" t="s">
        <v>23</v>
      </c>
      <c r="F237" s="1">
        <v>0.77949946373199996</v>
      </c>
      <c r="G237" s="1">
        <f>ABS(fisher_underlying_cor_CSD__2[[#This Row],[Rho1]])*SQRT(139-2)/SQRT(1-ABS(fisher_underlying_cor_CSD__2[[#This Row],[Rho1]])^2)</f>
        <v>14.565397743119703</v>
      </c>
      <c r="H237" s="1">
        <f>ABS(fisher_underlying_cor_CSD__2[[#This Row],[Rho2]])*SQRT(201-2)/SQRT(1-ABS(fisher_underlying_cor_CSD__2[[#This Row],[Rho2]])^2)</f>
        <v>20.665452249540099</v>
      </c>
      <c r="I237" s="1">
        <f xml:space="preserve"> _xlfn.T.DIST.2T(fisher_underlying_cor_CSD__2[[#This Row],[t1]],139-2)</f>
        <v>1.2821560453562694E-29</v>
      </c>
      <c r="J237" s="1">
        <f xml:space="preserve"> _xlfn.T.DIST.2T(fisher_underlying_cor_CSD__2[[#This Row],[t2]],201-2)</f>
        <v>2.0256309155620878E-51</v>
      </c>
      <c r="K237" s="1">
        <f>fisher_underlying_cor_CSD__2[[#This Row],[p1]]*fisher_underlying_cor_CSD__2[[#This Row],[p2]]</f>
        <v>2.5971749240484858E-80</v>
      </c>
      <c r="L237" s="1">
        <v>236</v>
      </c>
      <c r="M237" s="1">
        <f>(fisher_underlying_cor_CSD__2[[#This Row],[Rank]]/9906756)*0.05</f>
        <v>1.1911063520692344E-6</v>
      </c>
      <c r="N237" s="1">
        <f>IF(fisher_underlying_cor_CSD__2[[#This Row],[p1p2]]&lt;fisher_underlying_cor_CSD__2[[#This Row],[Benjamini]],1,0)</f>
        <v>1</v>
      </c>
    </row>
    <row r="238" spans="1:14" x14ac:dyDescent="0.35">
      <c r="A238" s="1" t="s">
        <v>427</v>
      </c>
      <c r="B238" s="1" t="s">
        <v>314</v>
      </c>
      <c r="C238" s="1">
        <v>0.79943242999399999</v>
      </c>
      <c r="D238" s="1">
        <v>0.814397875775</v>
      </c>
      <c r="E238" s="1" t="s">
        <v>23</v>
      </c>
      <c r="F238" s="1">
        <v>0.79943242999399999</v>
      </c>
      <c r="G238" s="1">
        <f>ABS(fisher_underlying_cor_CSD__2[[#This Row],[Rho1]])*SQRT(139-2)/SQRT(1-ABS(fisher_underlying_cor_CSD__2[[#This Row],[Rho1]])^2)</f>
        <v>15.575568873648326</v>
      </c>
      <c r="H238" s="1">
        <f>ABS(fisher_underlying_cor_CSD__2[[#This Row],[Rho2]])*SQRT(201-2)/SQRT(1-ABS(fisher_underlying_cor_CSD__2[[#This Row],[Rho2]])^2)</f>
        <v>19.797275865897252</v>
      </c>
      <c r="I238" s="1">
        <f xml:space="preserve"> _xlfn.T.DIST.2T(fisher_underlying_cor_CSD__2[[#This Row],[t1]],139-2)</f>
        <v>4.0728828080735951E-32</v>
      </c>
      <c r="J238" s="1">
        <f xml:space="preserve"> _xlfn.T.DIST.2T(fisher_underlying_cor_CSD__2[[#This Row],[t2]],201-2)</f>
        <v>6.4258470585010611E-49</v>
      </c>
      <c r="K238" s="1">
        <f>fisher_underlying_cor_CSD__2[[#This Row],[p1]]*fisher_underlying_cor_CSD__2[[#This Row],[p2]]</f>
        <v>2.6171722011879252E-80</v>
      </c>
      <c r="L238" s="1">
        <v>237</v>
      </c>
      <c r="M238" s="1">
        <f>(fisher_underlying_cor_CSD__2[[#This Row],[Rank]]/9906756)*0.05</f>
        <v>1.1961534128830872E-6</v>
      </c>
      <c r="N238" s="1">
        <f>IF(fisher_underlying_cor_CSD__2[[#This Row],[p1p2]]&lt;fisher_underlying_cor_CSD__2[[#This Row],[Benjamini]],1,0)</f>
        <v>1</v>
      </c>
    </row>
    <row r="239" spans="1:14" x14ac:dyDescent="0.35">
      <c r="A239" s="1" t="s">
        <v>314</v>
      </c>
      <c r="B239" s="1" t="s">
        <v>427</v>
      </c>
      <c r="C239" s="1">
        <v>0.79943242999399999</v>
      </c>
      <c r="D239" s="1">
        <v>0.814397875775</v>
      </c>
      <c r="E239" s="1" t="s">
        <v>23</v>
      </c>
      <c r="F239" s="1">
        <v>0.79943242999399999</v>
      </c>
      <c r="G239" s="1">
        <f>ABS(fisher_underlying_cor_CSD__2[[#This Row],[Rho1]])*SQRT(139-2)/SQRT(1-ABS(fisher_underlying_cor_CSD__2[[#This Row],[Rho1]])^2)</f>
        <v>15.575568873648326</v>
      </c>
      <c r="H239" s="1">
        <f>ABS(fisher_underlying_cor_CSD__2[[#This Row],[Rho2]])*SQRT(201-2)/SQRT(1-ABS(fisher_underlying_cor_CSD__2[[#This Row],[Rho2]])^2)</f>
        <v>19.797275865897252</v>
      </c>
      <c r="I239" s="1">
        <f xml:space="preserve"> _xlfn.T.DIST.2T(fisher_underlying_cor_CSD__2[[#This Row],[t1]],139-2)</f>
        <v>4.0728828080735951E-32</v>
      </c>
      <c r="J239" s="1">
        <f xml:space="preserve"> _xlfn.T.DIST.2T(fisher_underlying_cor_CSD__2[[#This Row],[t2]],201-2)</f>
        <v>6.4258470585010611E-49</v>
      </c>
      <c r="K239" s="1">
        <f>fisher_underlying_cor_CSD__2[[#This Row],[p1]]*fisher_underlying_cor_CSD__2[[#This Row],[p2]]</f>
        <v>2.6171722011879252E-80</v>
      </c>
      <c r="L239" s="1">
        <v>238</v>
      </c>
      <c r="M239" s="1">
        <f>(fisher_underlying_cor_CSD__2[[#This Row],[Rank]]/9906756)*0.05</f>
        <v>1.2012004736969397E-6</v>
      </c>
      <c r="N239" s="1">
        <f>IF(fisher_underlying_cor_CSD__2[[#This Row],[p1p2]]&lt;fisher_underlying_cor_CSD__2[[#This Row],[Benjamini]],1,0)</f>
        <v>1</v>
      </c>
    </row>
    <row r="240" spans="1:14" x14ac:dyDescent="0.35">
      <c r="A240" s="1" t="s">
        <v>426</v>
      </c>
      <c r="B240" s="1" t="s">
        <v>425</v>
      </c>
      <c r="C240" s="1">
        <v>0.76982700777400004</v>
      </c>
      <c r="D240" s="1">
        <v>0.83053412252500003</v>
      </c>
      <c r="E240" s="1" t="s">
        <v>23</v>
      </c>
      <c r="F240" s="1">
        <v>0.76982700777400004</v>
      </c>
      <c r="G240" s="1">
        <f>ABS(fisher_underlying_cor_CSD__2[[#This Row],[Rho1]])*SQRT(139-2)/SQRT(1-ABS(fisher_underlying_cor_CSD__2[[#This Row],[Rho1]])^2)</f>
        <v>14.117598809176977</v>
      </c>
      <c r="H240" s="1">
        <f>ABS(fisher_underlying_cor_CSD__2[[#This Row],[Rho2]])*SQRT(201-2)/SQRT(1-ABS(fisher_underlying_cor_CSD__2[[#This Row],[Rho2]])^2)</f>
        <v>21.03555484018699</v>
      </c>
      <c r="I240" s="1">
        <f xml:space="preserve"> _xlfn.T.DIST.2T(fisher_underlying_cor_CSD__2[[#This Row],[t1]],139-2)</f>
        <v>1.6914412239703696E-28</v>
      </c>
      <c r="J240" s="1">
        <f xml:space="preserve"> _xlfn.T.DIST.2T(fisher_underlying_cor_CSD__2[[#This Row],[t2]],201-2)</f>
        <v>1.7857611442218093E-52</v>
      </c>
      <c r="K240" s="1">
        <f>fisher_underlying_cor_CSD__2[[#This Row],[p1]]*fisher_underlying_cor_CSD__2[[#This Row],[p2]]</f>
        <v>3.0205100155012648E-80</v>
      </c>
      <c r="L240" s="1">
        <v>239</v>
      </c>
      <c r="M240" s="1">
        <f>(fisher_underlying_cor_CSD__2[[#This Row],[Rank]]/9906756)*0.05</f>
        <v>1.2062475345107925E-6</v>
      </c>
      <c r="N240" s="1">
        <f>IF(fisher_underlying_cor_CSD__2[[#This Row],[p1p2]]&lt;fisher_underlying_cor_CSD__2[[#This Row],[Benjamini]],1,0)</f>
        <v>1</v>
      </c>
    </row>
    <row r="241" spans="1:14" x14ac:dyDescent="0.35">
      <c r="A241" s="1" t="s">
        <v>425</v>
      </c>
      <c r="B241" s="1" t="s">
        <v>426</v>
      </c>
      <c r="C241" s="1">
        <v>0.76982700777400004</v>
      </c>
      <c r="D241" s="1">
        <v>0.83053412252500003</v>
      </c>
      <c r="E241" s="1" t="s">
        <v>23</v>
      </c>
      <c r="F241" s="1">
        <v>0.76982700777400004</v>
      </c>
      <c r="G241" s="1">
        <f>ABS(fisher_underlying_cor_CSD__2[[#This Row],[Rho1]])*SQRT(139-2)/SQRT(1-ABS(fisher_underlying_cor_CSD__2[[#This Row],[Rho1]])^2)</f>
        <v>14.117598809176977</v>
      </c>
      <c r="H241" s="1">
        <f>ABS(fisher_underlying_cor_CSD__2[[#This Row],[Rho2]])*SQRT(201-2)/SQRT(1-ABS(fisher_underlying_cor_CSD__2[[#This Row],[Rho2]])^2)</f>
        <v>21.03555484018699</v>
      </c>
      <c r="I241" s="1">
        <f xml:space="preserve"> _xlfn.T.DIST.2T(fisher_underlying_cor_CSD__2[[#This Row],[t1]],139-2)</f>
        <v>1.6914412239703696E-28</v>
      </c>
      <c r="J241" s="1">
        <f xml:space="preserve"> _xlfn.T.DIST.2T(fisher_underlying_cor_CSD__2[[#This Row],[t2]],201-2)</f>
        <v>1.7857611442218093E-52</v>
      </c>
      <c r="K241" s="1">
        <f>fisher_underlying_cor_CSD__2[[#This Row],[p1]]*fisher_underlying_cor_CSD__2[[#This Row],[p2]]</f>
        <v>3.0205100155012648E-80</v>
      </c>
      <c r="L241" s="1">
        <v>240</v>
      </c>
      <c r="M241" s="1">
        <f>(fisher_underlying_cor_CSD__2[[#This Row],[Rank]]/9906756)*0.05</f>
        <v>1.2112945953246452E-6</v>
      </c>
      <c r="N241" s="1">
        <f>IF(fisher_underlying_cor_CSD__2[[#This Row],[p1p2]]&lt;fisher_underlying_cor_CSD__2[[#This Row],[Benjamini]],1,0)</f>
        <v>1</v>
      </c>
    </row>
    <row r="242" spans="1:14" x14ac:dyDescent="0.35">
      <c r="A242" s="1" t="s">
        <v>119</v>
      </c>
      <c r="B242" s="1" t="s">
        <v>125</v>
      </c>
      <c r="C242" s="1">
        <v>0.81999399093600001</v>
      </c>
      <c r="D242" s="1">
        <v>0.79958600236599997</v>
      </c>
      <c r="E242" s="1" t="s">
        <v>23</v>
      </c>
      <c r="F242" s="1">
        <v>0.79958600236599997</v>
      </c>
      <c r="G242" s="1">
        <f>ABS(fisher_underlying_cor_CSD__2[[#This Row],[Rho1]])*SQRT(139-2)/SQRT(1-ABS(fisher_underlying_cor_CSD__2[[#This Row],[Rho1]])^2)</f>
        <v>16.768432799037022</v>
      </c>
      <c r="H242" s="1">
        <f>ABS(fisher_underlying_cor_CSD__2[[#This Row],[Rho2]])*SQRT(201-2)/SQRT(1-ABS(fisher_underlying_cor_CSD__2[[#This Row],[Rho2]])^2)</f>
        <v>18.781980798471281</v>
      </c>
      <c r="I242" s="1">
        <f xml:space="preserve"> _xlfn.T.DIST.2T(fisher_underlying_cor_CSD__2[[#This Row],[t1]],139-2)</f>
        <v>5.2410555522458652E-35</v>
      </c>
      <c r="J242" s="1">
        <f xml:space="preserve"> _xlfn.T.DIST.2T(fisher_underlying_cor_CSD__2[[#This Row],[t2]],201-2)</f>
        <v>6.0173825627910589E-46</v>
      </c>
      <c r="K242" s="1">
        <f>fisher_underlying_cor_CSD__2[[#This Row],[p1]]*fisher_underlying_cor_CSD__2[[#This Row],[p2]]</f>
        <v>3.1537436290703535E-80</v>
      </c>
      <c r="L242" s="1">
        <v>241</v>
      </c>
      <c r="M242" s="1">
        <f>(fisher_underlying_cor_CSD__2[[#This Row],[Rank]]/9906756)*0.05</f>
        <v>1.216341656138498E-6</v>
      </c>
      <c r="N242" s="1">
        <f>IF(fisher_underlying_cor_CSD__2[[#This Row],[p1p2]]&lt;fisher_underlying_cor_CSD__2[[#This Row],[Benjamini]],1,0)</f>
        <v>1</v>
      </c>
    </row>
    <row r="243" spans="1:14" x14ac:dyDescent="0.35">
      <c r="A243" s="1" t="s">
        <v>125</v>
      </c>
      <c r="B243" s="1" t="s">
        <v>119</v>
      </c>
      <c r="C243" s="1">
        <v>0.81999399093600001</v>
      </c>
      <c r="D243" s="1">
        <v>0.79958600236599997</v>
      </c>
      <c r="E243" s="1" t="s">
        <v>23</v>
      </c>
      <c r="F243" s="1">
        <v>0.79958600236599997</v>
      </c>
      <c r="G243" s="1">
        <f>ABS(fisher_underlying_cor_CSD__2[[#This Row],[Rho1]])*SQRT(139-2)/SQRT(1-ABS(fisher_underlying_cor_CSD__2[[#This Row],[Rho1]])^2)</f>
        <v>16.768432799037022</v>
      </c>
      <c r="H243" s="1">
        <f>ABS(fisher_underlying_cor_CSD__2[[#This Row],[Rho2]])*SQRT(201-2)/SQRT(1-ABS(fisher_underlying_cor_CSD__2[[#This Row],[Rho2]])^2)</f>
        <v>18.781980798471281</v>
      </c>
      <c r="I243" s="1">
        <f xml:space="preserve"> _xlfn.T.DIST.2T(fisher_underlying_cor_CSD__2[[#This Row],[t1]],139-2)</f>
        <v>5.2410555522458652E-35</v>
      </c>
      <c r="J243" s="1">
        <f xml:space="preserve"> _xlfn.T.DIST.2T(fisher_underlying_cor_CSD__2[[#This Row],[t2]],201-2)</f>
        <v>6.0173825627910589E-46</v>
      </c>
      <c r="K243" s="1">
        <f>fisher_underlying_cor_CSD__2[[#This Row],[p1]]*fisher_underlying_cor_CSD__2[[#This Row],[p2]]</f>
        <v>3.1537436290703535E-80</v>
      </c>
      <c r="L243" s="1">
        <v>242</v>
      </c>
      <c r="M243" s="1">
        <f>(fisher_underlying_cor_CSD__2[[#This Row],[Rank]]/9906756)*0.05</f>
        <v>1.2213887169523505E-6</v>
      </c>
      <c r="N243" s="1">
        <f>IF(fisher_underlying_cor_CSD__2[[#This Row],[p1p2]]&lt;fisher_underlying_cor_CSD__2[[#This Row],[Benjamini]],1,0)</f>
        <v>1</v>
      </c>
    </row>
    <row r="244" spans="1:14" x14ac:dyDescent="0.35">
      <c r="A244" s="1" t="s">
        <v>43</v>
      </c>
      <c r="B244" s="1" t="s">
        <v>45</v>
      </c>
      <c r="C244" s="1">
        <v>0.85000092933299998</v>
      </c>
      <c r="D244" s="1">
        <v>0.77135258674899998</v>
      </c>
      <c r="E244" s="1" t="s">
        <v>23</v>
      </c>
      <c r="F244" s="1">
        <v>0.77135258674899998</v>
      </c>
      <c r="G244" s="1">
        <f>ABS(fisher_underlying_cor_CSD__2[[#This Row],[Rho1]])*SQRT(139-2)/SQRT(1-ABS(fisher_underlying_cor_CSD__2[[#This Row],[Rho1]])^2)</f>
        <v>18.886410575164465</v>
      </c>
      <c r="H244" s="1">
        <f>ABS(fisher_underlying_cor_CSD__2[[#This Row],[Rho2]])*SQRT(201-2)/SQRT(1-ABS(fisher_underlying_cor_CSD__2[[#This Row],[Rho2]])^2)</f>
        <v>17.097941401388198</v>
      </c>
      <c r="I244" s="1">
        <f xml:space="preserve"> _xlfn.T.DIST.2T(fisher_underlying_cor_CSD__2[[#This Row],[t1]],139-2)</f>
        <v>5.8280217462978308E-40</v>
      </c>
      <c r="J244" s="1">
        <f xml:space="preserve"> _xlfn.T.DIST.2T(fisher_underlying_cor_CSD__2[[#This Row],[t2]],201-2)</f>
        <v>6.4069520881770025E-41</v>
      </c>
      <c r="K244" s="1">
        <f>fisher_underlying_cor_CSD__2[[#This Row],[p1]]*fisher_underlying_cor_CSD__2[[#This Row],[p2]]</f>
        <v>3.7339856097383867E-80</v>
      </c>
      <c r="L244" s="1">
        <v>243</v>
      </c>
      <c r="M244" s="1">
        <f>(fisher_underlying_cor_CSD__2[[#This Row],[Rank]]/9906756)*0.05</f>
        <v>1.2264357777662032E-6</v>
      </c>
      <c r="N244" s="1">
        <f>IF(fisher_underlying_cor_CSD__2[[#This Row],[p1p2]]&lt;fisher_underlying_cor_CSD__2[[#This Row],[Benjamini]],1,0)</f>
        <v>1</v>
      </c>
    </row>
    <row r="245" spans="1:14" x14ac:dyDescent="0.35">
      <c r="A245" s="1" t="s">
        <v>45</v>
      </c>
      <c r="B245" s="1" t="s">
        <v>43</v>
      </c>
      <c r="C245" s="1">
        <v>0.85000092933299998</v>
      </c>
      <c r="D245" s="1">
        <v>0.77135258674899998</v>
      </c>
      <c r="E245" s="1" t="s">
        <v>23</v>
      </c>
      <c r="F245" s="1">
        <v>0.77135258674899998</v>
      </c>
      <c r="G245" s="1">
        <f>ABS(fisher_underlying_cor_CSD__2[[#This Row],[Rho1]])*SQRT(139-2)/SQRT(1-ABS(fisher_underlying_cor_CSD__2[[#This Row],[Rho1]])^2)</f>
        <v>18.886410575164465</v>
      </c>
      <c r="H245" s="1">
        <f>ABS(fisher_underlying_cor_CSD__2[[#This Row],[Rho2]])*SQRT(201-2)/SQRT(1-ABS(fisher_underlying_cor_CSD__2[[#This Row],[Rho2]])^2)</f>
        <v>17.097941401388198</v>
      </c>
      <c r="I245" s="1">
        <f xml:space="preserve"> _xlfn.T.DIST.2T(fisher_underlying_cor_CSD__2[[#This Row],[t1]],139-2)</f>
        <v>5.8280217462978308E-40</v>
      </c>
      <c r="J245" s="1">
        <f xml:space="preserve"> _xlfn.T.DIST.2T(fisher_underlying_cor_CSD__2[[#This Row],[t2]],201-2)</f>
        <v>6.4069520881770025E-41</v>
      </c>
      <c r="K245" s="1">
        <f>fisher_underlying_cor_CSD__2[[#This Row],[p1]]*fisher_underlying_cor_CSD__2[[#This Row],[p2]]</f>
        <v>3.7339856097383867E-80</v>
      </c>
      <c r="L245" s="1">
        <v>244</v>
      </c>
      <c r="M245" s="1">
        <f>(fisher_underlying_cor_CSD__2[[#This Row],[Rank]]/9906756)*0.05</f>
        <v>1.231482838580056E-6</v>
      </c>
      <c r="N245" s="1">
        <f>IF(fisher_underlying_cor_CSD__2[[#This Row],[p1p2]]&lt;fisher_underlying_cor_CSD__2[[#This Row],[Benjamini]],1,0)</f>
        <v>1</v>
      </c>
    </row>
    <row r="246" spans="1:14" x14ac:dyDescent="0.35">
      <c r="A246" s="1" t="s">
        <v>25</v>
      </c>
      <c r="B246" s="1" t="s">
        <v>24</v>
      </c>
      <c r="C246" s="1">
        <v>0.844656397916</v>
      </c>
      <c r="D246" s="1">
        <v>0.776852020591</v>
      </c>
      <c r="E246" s="1" t="s">
        <v>23</v>
      </c>
      <c r="F246" s="1">
        <v>0.776852020591</v>
      </c>
      <c r="G246" s="1">
        <f>ABS(fisher_underlying_cor_CSD__2[[#This Row],[Rho1]])*SQRT(139-2)/SQRT(1-ABS(fisher_underlying_cor_CSD__2[[#This Row],[Rho1]])^2)</f>
        <v>18.468683240375963</v>
      </c>
      <c r="H246" s="1">
        <f>ABS(fisher_underlying_cor_CSD__2[[#This Row],[Rho2]])*SQRT(201-2)/SQRT(1-ABS(fisher_underlying_cor_CSD__2[[#This Row],[Rho2]])^2)</f>
        <v>17.403745677832404</v>
      </c>
      <c r="I246" s="1">
        <f xml:space="preserve"> _xlfn.T.DIST.2T(fisher_underlying_cor_CSD__2[[#This Row],[t1]],139-2)</f>
        <v>5.2925814251614531E-39</v>
      </c>
      <c r="J246" s="1">
        <f xml:space="preserve"> _xlfn.T.DIST.2T(fisher_underlying_cor_CSD__2[[#This Row],[t2]],201-2)</f>
        <v>7.6828288255961921E-42</v>
      </c>
      <c r="K246" s="1">
        <f>fisher_underlying_cor_CSD__2[[#This Row],[p1]]*fisher_underlying_cor_CSD__2[[#This Row],[p2]]</f>
        <v>4.0661997135045384E-80</v>
      </c>
      <c r="L246" s="1">
        <v>245</v>
      </c>
      <c r="M246" s="1">
        <f>(fisher_underlying_cor_CSD__2[[#This Row],[Rank]]/9906756)*0.05</f>
        <v>1.2365298993939085E-6</v>
      </c>
      <c r="N246" s="1">
        <f>IF(fisher_underlying_cor_CSD__2[[#This Row],[p1p2]]&lt;fisher_underlying_cor_CSD__2[[#This Row],[Benjamini]],1,0)</f>
        <v>1</v>
      </c>
    </row>
    <row r="247" spans="1:14" x14ac:dyDescent="0.35">
      <c r="A247" s="1" t="s">
        <v>24</v>
      </c>
      <c r="B247" s="1" t="s">
        <v>25</v>
      </c>
      <c r="C247" s="1">
        <v>0.844656397916</v>
      </c>
      <c r="D247" s="1">
        <v>0.776852020591</v>
      </c>
      <c r="E247" s="1" t="s">
        <v>23</v>
      </c>
      <c r="F247" s="1">
        <v>0.776852020591</v>
      </c>
      <c r="G247" s="1">
        <f>ABS(fisher_underlying_cor_CSD__2[[#This Row],[Rho1]])*SQRT(139-2)/SQRT(1-ABS(fisher_underlying_cor_CSD__2[[#This Row],[Rho1]])^2)</f>
        <v>18.468683240375963</v>
      </c>
      <c r="H247" s="1">
        <f>ABS(fisher_underlying_cor_CSD__2[[#This Row],[Rho2]])*SQRT(201-2)/SQRT(1-ABS(fisher_underlying_cor_CSD__2[[#This Row],[Rho2]])^2)</f>
        <v>17.403745677832404</v>
      </c>
      <c r="I247" s="1">
        <f xml:space="preserve"> _xlfn.T.DIST.2T(fisher_underlying_cor_CSD__2[[#This Row],[t1]],139-2)</f>
        <v>5.2925814251614531E-39</v>
      </c>
      <c r="J247" s="1">
        <f xml:space="preserve"> _xlfn.T.DIST.2T(fisher_underlying_cor_CSD__2[[#This Row],[t2]],201-2)</f>
        <v>7.6828288255961921E-42</v>
      </c>
      <c r="K247" s="1">
        <f>fisher_underlying_cor_CSD__2[[#This Row],[p1]]*fisher_underlying_cor_CSD__2[[#This Row],[p2]]</f>
        <v>4.0661997135045384E-80</v>
      </c>
      <c r="L247" s="1">
        <v>246</v>
      </c>
      <c r="M247" s="1">
        <f>(fisher_underlying_cor_CSD__2[[#This Row],[Rank]]/9906756)*0.05</f>
        <v>1.2415769602077615E-6</v>
      </c>
      <c r="N247" s="1">
        <f>IF(fisher_underlying_cor_CSD__2[[#This Row],[p1p2]]&lt;fisher_underlying_cor_CSD__2[[#This Row],[Benjamini]],1,0)</f>
        <v>1</v>
      </c>
    </row>
    <row r="248" spans="1:14" x14ac:dyDescent="0.35">
      <c r="A248" s="1" t="s">
        <v>249</v>
      </c>
      <c r="B248" s="1" t="s">
        <v>120</v>
      </c>
      <c r="C248" s="1">
        <v>0.82681832643999997</v>
      </c>
      <c r="D248" s="1">
        <v>0.79328626768699995</v>
      </c>
      <c r="E248" s="1" t="s">
        <v>23</v>
      </c>
      <c r="F248" s="1">
        <v>0.79328626768699995</v>
      </c>
      <c r="G248" s="1">
        <f>ABS(fisher_underlying_cor_CSD__2[[#This Row],[Rho1]])*SQRT(139-2)/SQRT(1-ABS(fisher_underlying_cor_CSD__2[[#This Row],[Rho1]])^2)</f>
        <v>17.205675658244111</v>
      </c>
      <c r="H248" s="1">
        <f>ABS(fisher_underlying_cor_CSD__2[[#This Row],[Rho2]])*SQRT(201-2)/SQRT(1-ABS(fisher_underlying_cor_CSD__2[[#This Row],[Rho2]])^2)</f>
        <v>18.380063141420084</v>
      </c>
      <c r="I248" s="1">
        <f xml:space="preserve"> _xlfn.T.DIST.2T(fisher_underlying_cor_CSD__2[[#This Row],[t1]],139-2)</f>
        <v>4.7583611177657892E-36</v>
      </c>
      <c r="J248" s="1">
        <f xml:space="preserve"> _xlfn.T.DIST.2T(fisher_underlying_cor_CSD__2[[#This Row],[t2]],201-2)</f>
        <v>9.3037915014439713E-45</v>
      </c>
      <c r="K248" s="1">
        <f>fisher_underlying_cor_CSD__2[[#This Row],[p1]]*fisher_underlying_cor_CSD__2[[#This Row],[p2]]</f>
        <v>4.4270799728270784E-80</v>
      </c>
      <c r="L248" s="1">
        <v>247</v>
      </c>
      <c r="M248" s="1">
        <f>(fisher_underlying_cor_CSD__2[[#This Row],[Rank]]/9906756)*0.05</f>
        <v>1.246624021021614E-6</v>
      </c>
      <c r="N248" s="1">
        <f>IF(fisher_underlying_cor_CSD__2[[#This Row],[p1p2]]&lt;fisher_underlying_cor_CSD__2[[#This Row],[Benjamini]],1,0)</f>
        <v>1</v>
      </c>
    </row>
    <row r="249" spans="1:14" x14ac:dyDescent="0.35">
      <c r="A249" s="1" t="s">
        <v>120</v>
      </c>
      <c r="B249" s="1" t="s">
        <v>249</v>
      </c>
      <c r="C249" s="1">
        <v>0.82681832643999997</v>
      </c>
      <c r="D249" s="1">
        <v>0.79328626768699995</v>
      </c>
      <c r="E249" s="1" t="s">
        <v>23</v>
      </c>
      <c r="F249" s="1">
        <v>0.79328626768699995</v>
      </c>
      <c r="G249" s="1">
        <f>ABS(fisher_underlying_cor_CSD__2[[#This Row],[Rho1]])*SQRT(139-2)/SQRT(1-ABS(fisher_underlying_cor_CSD__2[[#This Row],[Rho1]])^2)</f>
        <v>17.205675658244111</v>
      </c>
      <c r="H249" s="1">
        <f>ABS(fisher_underlying_cor_CSD__2[[#This Row],[Rho2]])*SQRT(201-2)/SQRT(1-ABS(fisher_underlying_cor_CSD__2[[#This Row],[Rho2]])^2)</f>
        <v>18.380063141420084</v>
      </c>
      <c r="I249" s="1">
        <f xml:space="preserve"> _xlfn.T.DIST.2T(fisher_underlying_cor_CSD__2[[#This Row],[t1]],139-2)</f>
        <v>4.7583611177657892E-36</v>
      </c>
      <c r="J249" s="1">
        <f xml:space="preserve"> _xlfn.T.DIST.2T(fisher_underlying_cor_CSD__2[[#This Row],[t2]],201-2)</f>
        <v>9.3037915014439713E-45</v>
      </c>
      <c r="K249" s="1">
        <f>fisher_underlying_cor_CSD__2[[#This Row],[p1]]*fisher_underlying_cor_CSD__2[[#This Row],[p2]]</f>
        <v>4.4270799728270784E-80</v>
      </c>
      <c r="L249" s="1">
        <v>248</v>
      </c>
      <c r="M249" s="1">
        <f>(fisher_underlying_cor_CSD__2[[#This Row],[Rank]]/9906756)*0.05</f>
        <v>1.2516710818354665E-6</v>
      </c>
      <c r="N249" s="1">
        <f>IF(fisher_underlying_cor_CSD__2[[#This Row],[p1p2]]&lt;fisher_underlying_cor_CSD__2[[#This Row],[Benjamini]],1,0)</f>
        <v>1</v>
      </c>
    </row>
    <row r="250" spans="1:14" x14ac:dyDescent="0.35">
      <c r="A250" s="1" t="s">
        <v>119</v>
      </c>
      <c r="B250" s="1" t="s">
        <v>407</v>
      </c>
      <c r="C250" s="1">
        <v>0.83139809288599997</v>
      </c>
      <c r="D250" s="1">
        <v>0.78932354323499998</v>
      </c>
      <c r="E250" s="1" t="s">
        <v>23</v>
      </c>
      <c r="F250" s="1">
        <v>0.78932354323499998</v>
      </c>
      <c r="G250" s="1">
        <f>ABS(fisher_underlying_cor_CSD__2[[#This Row],[Rho1]])*SQRT(139-2)/SQRT(1-ABS(fisher_underlying_cor_CSD__2[[#This Row],[Rho1]])^2)</f>
        <v>17.51244108902031</v>
      </c>
      <c r="H250" s="1">
        <f>ABS(fisher_underlying_cor_CSD__2[[#This Row],[Rho2]])*SQRT(201-2)/SQRT(1-ABS(fisher_underlying_cor_CSD__2[[#This Row],[Rho2]])^2)</f>
        <v>18.135484145616353</v>
      </c>
      <c r="I250" s="1">
        <f xml:space="preserve"> _xlfn.T.DIST.2T(fisher_underlying_cor_CSD__2[[#This Row],[t1]],139-2)</f>
        <v>8.9596771452368102E-37</v>
      </c>
      <c r="J250" s="1">
        <f xml:space="preserve"> _xlfn.T.DIST.2T(fisher_underlying_cor_CSD__2[[#This Row],[t2]],201-2)</f>
        <v>4.9630754693838741E-44</v>
      </c>
      <c r="K250" s="1">
        <f>fisher_underlying_cor_CSD__2[[#This Row],[p1]]*fisher_underlying_cor_CSD__2[[#This Row],[p2]]</f>
        <v>4.4467553853124149E-80</v>
      </c>
      <c r="L250" s="1">
        <v>249</v>
      </c>
      <c r="M250" s="1">
        <f>(fisher_underlying_cor_CSD__2[[#This Row],[Rank]]/9906756)*0.05</f>
        <v>1.2567181426493195E-6</v>
      </c>
      <c r="N250" s="1">
        <f>IF(fisher_underlying_cor_CSD__2[[#This Row],[p1p2]]&lt;fisher_underlying_cor_CSD__2[[#This Row],[Benjamini]],1,0)</f>
        <v>1</v>
      </c>
    </row>
    <row r="251" spans="1:14" x14ac:dyDescent="0.35">
      <c r="A251" s="1" t="s">
        <v>407</v>
      </c>
      <c r="B251" s="1" t="s">
        <v>119</v>
      </c>
      <c r="C251" s="1">
        <v>0.83139809288599997</v>
      </c>
      <c r="D251" s="1">
        <v>0.78932354323499998</v>
      </c>
      <c r="E251" s="1" t="s">
        <v>23</v>
      </c>
      <c r="F251" s="1">
        <v>0.78932354323499998</v>
      </c>
      <c r="G251" s="1">
        <f>ABS(fisher_underlying_cor_CSD__2[[#This Row],[Rho1]])*SQRT(139-2)/SQRT(1-ABS(fisher_underlying_cor_CSD__2[[#This Row],[Rho1]])^2)</f>
        <v>17.51244108902031</v>
      </c>
      <c r="H251" s="1">
        <f>ABS(fisher_underlying_cor_CSD__2[[#This Row],[Rho2]])*SQRT(201-2)/SQRT(1-ABS(fisher_underlying_cor_CSD__2[[#This Row],[Rho2]])^2)</f>
        <v>18.135484145616353</v>
      </c>
      <c r="I251" s="1">
        <f xml:space="preserve"> _xlfn.T.DIST.2T(fisher_underlying_cor_CSD__2[[#This Row],[t1]],139-2)</f>
        <v>8.9596771452368102E-37</v>
      </c>
      <c r="J251" s="1">
        <f xml:space="preserve"> _xlfn.T.DIST.2T(fisher_underlying_cor_CSD__2[[#This Row],[t2]],201-2)</f>
        <v>4.9630754693838741E-44</v>
      </c>
      <c r="K251" s="1">
        <f>fisher_underlying_cor_CSD__2[[#This Row],[p1]]*fisher_underlying_cor_CSD__2[[#This Row],[p2]]</f>
        <v>4.4467553853124149E-80</v>
      </c>
      <c r="L251" s="1">
        <v>250</v>
      </c>
      <c r="M251" s="1">
        <f>(fisher_underlying_cor_CSD__2[[#This Row],[Rank]]/9906756)*0.05</f>
        <v>1.261765203463172E-6</v>
      </c>
      <c r="N251" s="1">
        <f>IF(fisher_underlying_cor_CSD__2[[#This Row],[p1p2]]&lt;fisher_underlying_cor_CSD__2[[#This Row],[Benjamini]],1,0)</f>
        <v>1</v>
      </c>
    </row>
    <row r="252" spans="1:14" x14ac:dyDescent="0.35">
      <c r="A252" s="1" t="s">
        <v>21</v>
      </c>
      <c r="B252" s="1" t="s">
        <v>22</v>
      </c>
      <c r="C252" s="1">
        <v>0.840697655323</v>
      </c>
      <c r="D252" s="1">
        <v>0.78024022305899998</v>
      </c>
      <c r="E252" s="1" t="s">
        <v>23</v>
      </c>
      <c r="F252" s="1">
        <v>0.78024022305899998</v>
      </c>
      <c r="G252" s="1">
        <f>ABS(fisher_underlying_cor_CSD__2[[#This Row],[Rho1]])*SQRT(139-2)/SQRT(1-ABS(fisher_underlying_cor_CSD__2[[#This Row],[Rho1]])^2)</f>
        <v>18.171794055329745</v>
      </c>
      <c r="H252" s="1">
        <f>ABS(fisher_underlying_cor_CSD__2[[#This Row],[Rho2]])*SQRT(201-2)/SQRT(1-ABS(fisher_underlying_cor_CSD__2[[#This Row],[Rho2]])^2)</f>
        <v>17.597114751759342</v>
      </c>
      <c r="I252" s="1">
        <f xml:space="preserve"> _xlfn.T.DIST.2T(fisher_underlying_cor_CSD__2[[#This Row],[t1]],139-2)</f>
        <v>2.5726310318115762E-38</v>
      </c>
      <c r="J252" s="1">
        <f xml:space="preserve"> _xlfn.T.DIST.2T(fisher_underlying_cor_CSD__2[[#This Row],[t2]],201-2)</f>
        <v>2.0175761807530341E-42</v>
      </c>
      <c r="K252" s="1">
        <f>fisher_underlying_cor_CSD__2[[#This Row],[p1]]*fisher_underlying_cor_CSD__2[[#This Row],[p2]]</f>
        <v>5.1904790916491376E-80</v>
      </c>
      <c r="L252" s="1">
        <v>251</v>
      </c>
      <c r="M252" s="1">
        <f>(fisher_underlying_cor_CSD__2[[#This Row],[Rank]]/9906756)*0.05</f>
        <v>1.2668122642770248E-6</v>
      </c>
      <c r="N252" s="1">
        <f>IF(fisher_underlying_cor_CSD__2[[#This Row],[p1p2]]&lt;fisher_underlying_cor_CSD__2[[#This Row],[Benjamini]],1,0)</f>
        <v>1</v>
      </c>
    </row>
    <row r="253" spans="1:14" x14ac:dyDescent="0.35">
      <c r="A253" s="1" t="s">
        <v>22</v>
      </c>
      <c r="B253" s="1" t="s">
        <v>21</v>
      </c>
      <c r="C253" s="1">
        <v>0.840697655323</v>
      </c>
      <c r="D253" s="1">
        <v>0.78024022305899998</v>
      </c>
      <c r="E253" s="1" t="s">
        <v>23</v>
      </c>
      <c r="F253" s="1">
        <v>0.78024022305899998</v>
      </c>
      <c r="G253" s="1">
        <f>ABS(fisher_underlying_cor_CSD__2[[#This Row],[Rho1]])*SQRT(139-2)/SQRT(1-ABS(fisher_underlying_cor_CSD__2[[#This Row],[Rho1]])^2)</f>
        <v>18.171794055329745</v>
      </c>
      <c r="H253" s="1">
        <f>ABS(fisher_underlying_cor_CSD__2[[#This Row],[Rho2]])*SQRT(201-2)/SQRT(1-ABS(fisher_underlying_cor_CSD__2[[#This Row],[Rho2]])^2)</f>
        <v>17.597114751759342</v>
      </c>
      <c r="I253" s="1">
        <f xml:space="preserve"> _xlfn.T.DIST.2T(fisher_underlying_cor_CSD__2[[#This Row],[t1]],139-2)</f>
        <v>2.5726310318115762E-38</v>
      </c>
      <c r="J253" s="1">
        <f xml:space="preserve"> _xlfn.T.DIST.2T(fisher_underlying_cor_CSD__2[[#This Row],[t2]],201-2)</f>
        <v>2.0175761807530341E-42</v>
      </c>
      <c r="K253" s="1">
        <f>fisher_underlying_cor_CSD__2[[#This Row],[p1]]*fisher_underlying_cor_CSD__2[[#This Row],[p2]]</f>
        <v>5.1904790916491376E-80</v>
      </c>
      <c r="L253" s="1">
        <v>252</v>
      </c>
      <c r="M253" s="1">
        <f>(fisher_underlying_cor_CSD__2[[#This Row],[Rank]]/9906756)*0.05</f>
        <v>1.2718593250908775E-6</v>
      </c>
      <c r="N253" s="1">
        <f>IF(fisher_underlying_cor_CSD__2[[#This Row],[p1p2]]&lt;fisher_underlying_cor_CSD__2[[#This Row],[Benjamini]],1,0)</f>
        <v>1</v>
      </c>
    </row>
    <row r="254" spans="1:14" x14ac:dyDescent="0.35">
      <c r="A254" s="1" t="s">
        <v>427</v>
      </c>
      <c r="B254" s="1" t="s">
        <v>430</v>
      </c>
      <c r="C254" s="1">
        <v>0.82421798908999999</v>
      </c>
      <c r="D254" s="1">
        <v>0.79467283395999999</v>
      </c>
      <c r="E254" s="1" t="s">
        <v>23</v>
      </c>
      <c r="F254" s="1">
        <v>0.79467283395999999</v>
      </c>
      <c r="G254" s="1">
        <f>ABS(fisher_underlying_cor_CSD__2[[#This Row],[Rho1]])*SQRT(139-2)/SQRT(1-ABS(fisher_underlying_cor_CSD__2[[#This Row],[Rho1]])^2)</f>
        <v>17.036359320559868</v>
      </c>
      <c r="H254" s="1">
        <f>ABS(fisher_underlying_cor_CSD__2[[#This Row],[Rho2]])*SQRT(201-2)/SQRT(1-ABS(fisher_underlying_cor_CSD__2[[#This Row],[Rho2]])^2)</f>
        <v>18.467115017274487</v>
      </c>
      <c r="I254" s="1">
        <f xml:space="preserve"> _xlfn.T.DIST.2T(fisher_underlying_cor_CSD__2[[#This Row],[t1]],139-2)</f>
        <v>1.2016752607067366E-35</v>
      </c>
      <c r="J254" s="1">
        <f xml:space="preserve"> _xlfn.T.DIST.2T(fisher_underlying_cor_CSD__2[[#This Row],[t2]],201-2)</f>
        <v>5.1343093259310499E-45</v>
      </c>
      <c r="K254" s="1">
        <f>fisher_underlying_cor_CSD__2[[#This Row],[p1]]*fisher_underlying_cor_CSD__2[[#This Row],[p2]]</f>
        <v>6.1697724977872236E-80</v>
      </c>
      <c r="L254" s="1">
        <v>253</v>
      </c>
      <c r="M254" s="1">
        <f>(fisher_underlying_cor_CSD__2[[#This Row],[Rank]]/9906756)*0.05</f>
        <v>1.2769063859047303E-6</v>
      </c>
      <c r="N254" s="1">
        <f>IF(fisher_underlying_cor_CSD__2[[#This Row],[p1p2]]&lt;fisher_underlying_cor_CSD__2[[#This Row],[Benjamini]],1,0)</f>
        <v>1</v>
      </c>
    </row>
    <row r="255" spans="1:14" x14ac:dyDescent="0.35">
      <c r="A255" s="1" t="s">
        <v>430</v>
      </c>
      <c r="B255" s="1" t="s">
        <v>427</v>
      </c>
      <c r="C255" s="1">
        <v>0.82421798908999999</v>
      </c>
      <c r="D255" s="1">
        <v>0.79467283395999999</v>
      </c>
      <c r="E255" s="1" t="s">
        <v>23</v>
      </c>
      <c r="F255" s="1">
        <v>0.79467283395999999</v>
      </c>
      <c r="G255" s="1">
        <f>ABS(fisher_underlying_cor_CSD__2[[#This Row],[Rho1]])*SQRT(139-2)/SQRT(1-ABS(fisher_underlying_cor_CSD__2[[#This Row],[Rho1]])^2)</f>
        <v>17.036359320559868</v>
      </c>
      <c r="H255" s="1">
        <f>ABS(fisher_underlying_cor_CSD__2[[#This Row],[Rho2]])*SQRT(201-2)/SQRT(1-ABS(fisher_underlying_cor_CSD__2[[#This Row],[Rho2]])^2)</f>
        <v>18.467115017274487</v>
      </c>
      <c r="I255" s="1">
        <f xml:space="preserve"> _xlfn.T.DIST.2T(fisher_underlying_cor_CSD__2[[#This Row],[t1]],139-2)</f>
        <v>1.2016752607067366E-35</v>
      </c>
      <c r="J255" s="1">
        <f xml:space="preserve"> _xlfn.T.DIST.2T(fisher_underlying_cor_CSD__2[[#This Row],[t2]],201-2)</f>
        <v>5.1343093259310499E-45</v>
      </c>
      <c r="K255" s="1">
        <f>fisher_underlying_cor_CSD__2[[#This Row],[p1]]*fisher_underlying_cor_CSD__2[[#This Row],[p2]]</f>
        <v>6.1697724977872236E-80</v>
      </c>
      <c r="L255" s="1">
        <v>254</v>
      </c>
      <c r="M255" s="1">
        <f>(fisher_underlying_cor_CSD__2[[#This Row],[Rank]]/9906756)*0.05</f>
        <v>1.2819534467185828E-6</v>
      </c>
      <c r="N255" s="1">
        <f>IF(fisher_underlying_cor_CSD__2[[#This Row],[p1p2]]&lt;fisher_underlying_cor_CSD__2[[#This Row],[Benjamini]],1,0)</f>
        <v>1</v>
      </c>
    </row>
    <row r="256" spans="1:14" x14ac:dyDescent="0.35">
      <c r="A256" s="1" t="s">
        <v>46</v>
      </c>
      <c r="B256" s="1" t="s">
        <v>47</v>
      </c>
      <c r="C256" s="1">
        <v>0.77368665287799998</v>
      </c>
      <c r="D256" s="1">
        <v>0.82646624800699997</v>
      </c>
      <c r="E256" s="1" t="s">
        <v>23</v>
      </c>
      <c r="F256" s="1">
        <v>0.77368665287799998</v>
      </c>
      <c r="G256" s="1">
        <f>ABS(fisher_underlying_cor_CSD__2[[#This Row],[Rho1]])*SQRT(139-2)/SQRT(1-ABS(fisher_underlying_cor_CSD__2[[#This Row],[Rho1]])^2)</f>
        <v>14.293278486739521</v>
      </c>
      <c r="H256" s="1">
        <f>ABS(fisher_underlying_cor_CSD__2[[#This Row],[Rho2]])*SQRT(201-2)/SQRT(1-ABS(fisher_underlying_cor_CSD__2[[#This Row],[Rho2]])^2)</f>
        <v>20.708748623524766</v>
      </c>
      <c r="I256" s="1">
        <f xml:space="preserve"> _xlfn.T.DIST.2T(fisher_underlying_cor_CSD__2[[#This Row],[t1]],139-2)</f>
        <v>6.1357160818561034E-29</v>
      </c>
      <c r="J256" s="1">
        <f xml:space="preserve"> _xlfn.T.DIST.2T(fisher_underlying_cor_CSD__2[[#This Row],[t2]],201-2)</f>
        <v>1.5233820668810847E-51</v>
      </c>
      <c r="K256" s="1">
        <f>fisher_underlying_cor_CSD__2[[#This Row],[p1]]*fisher_underlying_cor_CSD__2[[#This Row],[p2]]</f>
        <v>9.3470398465734609E-80</v>
      </c>
      <c r="L256" s="1">
        <v>255</v>
      </c>
      <c r="M256" s="1">
        <f>(fisher_underlying_cor_CSD__2[[#This Row],[Rank]]/9906756)*0.05</f>
        <v>1.2870005075324355E-6</v>
      </c>
      <c r="N256" s="1">
        <f>IF(fisher_underlying_cor_CSD__2[[#This Row],[p1p2]]&lt;fisher_underlying_cor_CSD__2[[#This Row],[Benjamini]],1,0)</f>
        <v>1</v>
      </c>
    </row>
    <row r="257" spans="1:14" x14ac:dyDescent="0.35">
      <c r="A257" s="1" t="s">
        <v>47</v>
      </c>
      <c r="B257" s="1" t="s">
        <v>46</v>
      </c>
      <c r="C257" s="1">
        <v>0.77368665287799998</v>
      </c>
      <c r="D257" s="1">
        <v>0.82646624800699997</v>
      </c>
      <c r="E257" s="1" t="s">
        <v>23</v>
      </c>
      <c r="F257" s="1">
        <v>0.77368665287799998</v>
      </c>
      <c r="G257" s="1">
        <f>ABS(fisher_underlying_cor_CSD__2[[#This Row],[Rho1]])*SQRT(139-2)/SQRT(1-ABS(fisher_underlying_cor_CSD__2[[#This Row],[Rho1]])^2)</f>
        <v>14.293278486739521</v>
      </c>
      <c r="H257" s="1">
        <f>ABS(fisher_underlying_cor_CSD__2[[#This Row],[Rho2]])*SQRT(201-2)/SQRT(1-ABS(fisher_underlying_cor_CSD__2[[#This Row],[Rho2]])^2)</f>
        <v>20.708748623524766</v>
      </c>
      <c r="I257" s="1">
        <f xml:space="preserve"> _xlfn.T.DIST.2T(fisher_underlying_cor_CSD__2[[#This Row],[t1]],139-2)</f>
        <v>6.1357160818561034E-29</v>
      </c>
      <c r="J257" s="1">
        <f xml:space="preserve"> _xlfn.T.DIST.2T(fisher_underlying_cor_CSD__2[[#This Row],[t2]],201-2)</f>
        <v>1.5233820668810847E-51</v>
      </c>
      <c r="K257" s="1">
        <f>fisher_underlying_cor_CSD__2[[#This Row],[p1]]*fisher_underlying_cor_CSD__2[[#This Row],[p2]]</f>
        <v>9.3470398465734609E-80</v>
      </c>
      <c r="L257" s="1">
        <v>256</v>
      </c>
      <c r="M257" s="1">
        <f>(fisher_underlying_cor_CSD__2[[#This Row],[Rank]]/9906756)*0.05</f>
        <v>1.2920475683462883E-6</v>
      </c>
      <c r="N257" s="1">
        <f>IF(fisher_underlying_cor_CSD__2[[#This Row],[p1p2]]&lt;fisher_underlying_cor_CSD__2[[#This Row],[Benjamini]],1,0)</f>
        <v>1</v>
      </c>
    </row>
    <row r="258" spans="1:14" x14ac:dyDescent="0.35">
      <c r="A258" s="1" t="s">
        <v>44</v>
      </c>
      <c r="B258" s="1" t="s">
        <v>51</v>
      </c>
      <c r="C258" s="1">
        <v>0.76938024908000002</v>
      </c>
      <c r="D258" s="1">
        <v>0.82853750449499997</v>
      </c>
      <c r="E258" s="1" t="s">
        <v>23</v>
      </c>
      <c r="F258" s="1">
        <v>0.76938024908000002</v>
      </c>
      <c r="G258" s="1">
        <f>ABS(fisher_underlying_cor_CSD__2[[#This Row],[Rho1]])*SQRT(139-2)/SQRT(1-ABS(fisher_underlying_cor_CSD__2[[#This Row],[Rho1]])^2)</f>
        <v>14.097512226214803</v>
      </c>
      <c r="H258" s="1">
        <f>ABS(fisher_underlying_cor_CSD__2[[#This Row],[Rho2]])*SQRT(201-2)/SQRT(1-ABS(fisher_underlying_cor_CSD__2[[#This Row],[Rho2]])^2)</f>
        <v>20.873832961380348</v>
      </c>
      <c r="I258" s="1">
        <f xml:space="preserve"> _xlfn.T.DIST.2T(fisher_underlying_cor_CSD__2[[#This Row],[t1]],139-2)</f>
        <v>1.8996725605960555E-28</v>
      </c>
      <c r="J258" s="1">
        <f xml:space="preserve"> _xlfn.T.DIST.2T(fisher_underlying_cor_CSD__2[[#This Row],[t2]],201-2)</f>
        <v>5.150378920901077E-52</v>
      </c>
      <c r="K258" s="1">
        <f>fisher_underlying_cor_CSD__2[[#This Row],[p1]]*fisher_underlying_cor_CSD__2[[#This Row],[p2]]</f>
        <v>9.7840335127080983E-80</v>
      </c>
      <c r="L258" s="1">
        <v>257</v>
      </c>
      <c r="M258" s="1">
        <f>(fisher_underlying_cor_CSD__2[[#This Row],[Rank]]/9906756)*0.05</f>
        <v>1.2970946291601408E-6</v>
      </c>
      <c r="N258" s="1">
        <f>IF(fisher_underlying_cor_CSD__2[[#This Row],[p1p2]]&lt;fisher_underlying_cor_CSD__2[[#This Row],[Benjamini]],1,0)</f>
        <v>1</v>
      </c>
    </row>
    <row r="259" spans="1:14" x14ac:dyDescent="0.35">
      <c r="A259" s="1" t="s">
        <v>51</v>
      </c>
      <c r="B259" s="1" t="s">
        <v>44</v>
      </c>
      <c r="C259" s="1">
        <v>0.76938024908000002</v>
      </c>
      <c r="D259" s="1">
        <v>0.82853750449499997</v>
      </c>
      <c r="E259" s="1" t="s">
        <v>23</v>
      </c>
      <c r="F259" s="1">
        <v>0.76938024908000002</v>
      </c>
      <c r="G259" s="1">
        <f>ABS(fisher_underlying_cor_CSD__2[[#This Row],[Rho1]])*SQRT(139-2)/SQRT(1-ABS(fisher_underlying_cor_CSD__2[[#This Row],[Rho1]])^2)</f>
        <v>14.097512226214803</v>
      </c>
      <c r="H259" s="1">
        <f>ABS(fisher_underlying_cor_CSD__2[[#This Row],[Rho2]])*SQRT(201-2)/SQRT(1-ABS(fisher_underlying_cor_CSD__2[[#This Row],[Rho2]])^2)</f>
        <v>20.873832961380348</v>
      </c>
      <c r="I259" s="1">
        <f xml:space="preserve"> _xlfn.T.DIST.2T(fisher_underlying_cor_CSD__2[[#This Row],[t1]],139-2)</f>
        <v>1.8996725605960555E-28</v>
      </c>
      <c r="J259" s="1">
        <f xml:space="preserve"> _xlfn.T.DIST.2T(fisher_underlying_cor_CSD__2[[#This Row],[t2]],201-2)</f>
        <v>5.150378920901077E-52</v>
      </c>
      <c r="K259" s="1">
        <f>fisher_underlying_cor_CSD__2[[#This Row],[p1]]*fisher_underlying_cor_CSD__2[[#This Row],[p2]]</f>
        <v>9.7840335127080983E-80</v>
      </c>
      <c r="L259" s="1">
        <v>258</v>
      </c>
      <c r="M259" s="1">
        <f>(fisher_underlying_cor_CSD__2[[#This Row],[Rank]]/9906756)*0.05</f>
        <v>1.3021416899739936E-6</v>
      </c>
      <c r="N259" s="1">
        <f>IF(fisher_underlying_cor_CSD__2[[#This Row],[p1p2]]&lt;fisher_underlying_cor_CSD__2[[#This Row],[Benjamini]],1,0)</f>
        <v>1</v>
      </c>
    </row>
    <row r="260" spans="1:14" x14ac:dyDescent="0.35">
      <c r="A260" s="1" t="s">
        <v>431</v>
      </c>
      <c r="B260" s="1" t="s">
        <v>430</v>
      </c>
      <c r="C260" s="1">
        <v>0.83210237267499998</v>
      </c>
      <c r="D260" s="1">
        <v>0.78662114934399996</v>
      </c>
      <c r="E260" s="1" t="s">
        <v>23</v>
      </c>
      <c r="F260" s="1">
        <v>0.78662114934399996</v>
      </c>
      <c r="G260" s="1">
        <f>ABS(fisher_underlying_cor_CSD__2[[#This Row],[Rho1]])*SQRT(139-2)/SQRT(1-ABS(fisher_underlying_cor_CSD__2[[#This Row],[Rho1]])^2)</f>
        <v>17.560622053108418</v>
      </c>
      <c r="H260" s="1">
        <f>ABS(fisher_underlying_cor_CSD__2[[#This Row],[Rho2]])*SQRT(201-2)/SQRT(1-ABS(fisher_underlying_cor_CSD__2[[#This Row],[Rho2]])^2)</f>
        <v>17.972158327916738</v>
      </c>
      <c r="I260" s="1">
        <f xml:space="preserve"> _xlfn.T.DIST.2T(fisher_underlying_cor_CSD__2[[#This Row],[t1]],139-2)</f>
        <v>6.8998947604024928E-37</v>
      </c>
      <c r="J260" s="1">
        <f xml:space="preserve"> _xlfn.T.DIST.2T(fisher_underlying_cor_CSD__2[[#This Row],[t2]],201-2)</f>
        <v>1.5229068932822665E-43</v>
      </c>
      <c r="K260" s="1">
        <f>fisher_underlying_cor_CSD__2[[#This Row],[p1]]*fisher_underlying_cor_CSD__2[[#This Row],[p2]]</f>
        <v>1.050789729353915E-79</v>
      </c>
      <c r="L260" s="1">
        <v>259</v>
      </c>
      <c r="M260" s="1">
        <f>(fisher_underlying_cor_CSD__2[[#This Row],[Rank]]/9906756)*0.05</f>
        <v>1.3071887507878463E-6</v>
      </c>
      <c r="N260" s="1">
        <f>IF(fisher_underlying_cor_CSD__2[[#This Row],[p1p2]]&lt;fisher_underlying_cor_CSD__2[[#This Row],[Benjamini]],1,0)</f>
        <v>1</v>
      </c>
    </row>
    <row r="261" spans="1:14" x14ac:dyDescent="0.35">
      <c r="A261" s="1" t="s">
        <v>430</v>
      </c>
      <c r="B261" s="1" t="s">
        <v>431</v>
      </c>
      <c r="C261" s="1">
        <v>0.83210237267499998</v>
      </c>
      <c r="D261" s="1">
        <v>0.78662114934399996</v>
      </c>
      <c r="E261" s="1" t="s">
        <v>23</v>
      </c>
      <c r="F261" s="1">
        <v>0.78662114934399996</v>
      </c>
      <c r="G261" s="1">
        <f>ABS(fisher_underlying_cor_CSD__2[[#This Row],[Rho1]])*SQRT(139-2)/SQRT(1-ABS(fisher_underlying_cor_CSD__2[[#This Row],[Rho1]])^2)</f>
        <v>17.560622053108418</v>
      </c>
      <c r="H261" s="1">
        <f>ABS(fisher_underlying_cor_CSD__2[[#This Row],[Rho2]])*SQRT(201-2)/SQRT(1-ABS(fisher_underlying_cor_CSD__2[[#This Row],[Rho2]])^2)</f>
        <v>17.972158327916738</v>
      </c>
      <c r="I261" s="1">
        <f xml:space="preserve"> _xlfn.T.DIST.2T(fisher_underlying_cor_CSD__2[[#This Row],[t1]],139-2)</f>
        <v>6.8998947604024928E-37</v>
      </c>
      <c r="J261" s="1">
        <f xml:space="preserve"> _xlfn.T.DIST.2T(fisher_underlying_cor_CSD__2[[#This Row],[t2]],201-2)</f>
        <v>1.5229068932822665E-43</v>
      </c>
      <c r="K261" s="1">
        <f>fisher_underlying_cor_CSD__2[[#This Row],[p1]]*fisher_underlying_cor_CSD__2[[#This Row],[p2]]</f>
        <v>1.050789729353915E-79</v>
      </c>
      <c r="L261" s="1">
        <v>260</v>
      </c>
      <c r="M261" s="1">
        <f>(fisher_underlying_cor_CSD__2[[#This Row],[Rank]]/9906756)*0.05</f>
        <v>1.3122358116016989E-6</v>
      </c>
      <c r="N261" s="1">
        <f>IF(fisher_underlying_cor_CSD__2[[#This Row],[p1p2]]&lt;fisher_underlying_cor_CSD__2[[#This Row],[Benjamini]],1,0)</f>
        <v>1</v>
      </c>
    </row>
    <row r="262" spans="1:14" x14ac:dyDescent="0.35">
      <c r="A262" s="1" t="s">
        <v>426</v>
      </c>
      <c r="B262" s="1" t="s">
        <v>432</v>
      </c>
      <c r="C262" s="1">
        <v>0.82195196278500005</v>
      </c>
      <c r="D262" s="1">
        <v>0.79498844916</v>
      </c>
      <c r="E262" s="1" t="s">
        <v>23</v>
      </c>
      <c r="F262" s="1">
        <v>0.79498844916</v>
      </c>
      <c r="G262" s="1">
        <f>ABS(fisher_underlying_cor_CSD__2[[#This Row],[Rho1]])*SQRT(139-2)/SQRT(1-ABS(fisher_underlying_cor_CSD__2[[#This Row],[Rho1]])^2)</f>
        <v>16.891556263670903</v>
      </c>
      <c r="H262" s="1">
        <f>ABS(fisher_underlying_cor_CSD__2[[#This Row],[Rho2]])*SQRT(201-2)/SQRT(1-ABS(fisher_underlying_cor_CSD__2[[#This Row],[Rho2]])^2)</f>
        <v>18.487039205044447</v>
      </c>
      <c r="I262" s="1">
        <f xml:space="preserve"> _xlfn.T.DIST.2T(fisher_underlying_cor_CSD__2[[#This Row],[t1]],139-2)</f>
        <v>2.660908143996825E-35</v>
      </c>
      <c r="J262" s="1">
        <f xml:space="preserve"> _xlfn.T.DIST.2T(fisher_underlying_cor_CSD__2[[#This Row],[t2]],201-2)</f>
        <v>4.4816386404343148E-45</v>
      </c>
      <c r="K262" s="1">
        <f>fisher_underlying_cor_CSD__2[[#This Row],[p1]]*fisher_underlying_cor_CSD__2[[#This Row],[p2]]</f>
        <v>1.1925228756782527E-79</v>
      </c>
      <c r="L262" s="1">
        <v>261</v>
      </c>
      <c r="M262" s="1">
        <f>(fisher_underlying_cor_CSD__2[[#This Row],[Rank]]/9906756)*0.05</f>
        <v>1.3172828724155516E-6</v>
      </c>
      <c r="N262" s="1">
        <f>IF(fisher_underlying_cor_CSD__2[[#This Row],[p1p2]]&lt;fisher_underlying_cor_CSD__2[[#This Row],[Benjamini]],1,0)</f>
        <v>1</v>
      </c>
    </row>
    <row r="263" spans="1:14" x14ac:dyDescent="0.35">
      <c r="A263" s="1" t="s">
        <v>432</v>
      </c>
      <c r="B263" s="1" t="s">
        <v>426</v>
      </c>
      <c r="C263" s="1">
        <v>0.82195196278500005</v>
      </c>
      <c r="D263" s="1">
        <v>0.79498844916</v>
      </c>
      <c r="E263" s="1" t="s">
        <v>23</v>
      </c>
      <c r="F263" s="1">
        <v>0.79498844916</v>
      </c>
      <c r="G263" s="1">
        <f>ABS(fisher_underlying_cor_CSD__2[[#This Row],[Rho1]])*SQRT(139-2)/SQRT(1-ABS(fisher_underlying_cor_CSD__2[[#This Row],[Rho1]])^2)</f>
        <v>16.891556263670903</v>
      </c>
      <c r="H263" s="1">
        <f>ABS(fisher_underlying_cor_CSD__2[[#This Row],[Rho2]])*SQRT(201-2)/SQRT(1-ABS(fisher_underlying_cor_CSD__2[[#This Row],[Rho2]])^2)</f>
        <v>18.487039205044447</v>
      </c>
      <c r="I263" s="1">
        <f xml:space="preserve"> _xlfn.T.DIST.2T(fisher_underlying_cor_CSD__2[[#This Row],[t1]],139-2)</f>
        <v>2.660908143996825E-35</v>
      </c>
      <c r="J263" s="1">
        <f xml:space="preserve"> _xlfn.T.DIST.2T(fisher_underlying_cor_CSD__2[[#This Row],[t2]],201-2)</f>
        <v>4.4816386404343148E-45</v>
      </c>
      <c r="K263" s="1">
        <f>fisher_underlying_cor_CSD__2[[#This Row],[p1]]*fisher_underlying_cor_CSD__2[[#This Row],[p2]]</f>
        <v>1.1925228756782527E-79</v>
      </c>
      <c r="L263" s="1">
        <v>262</v>
      </c>
      <c r="M263" s="1">
        <f>(fisher_underlying_cor_CSD__2[[#This Row],[Rank]]/9906756)*0.05</f>
        <v>1.3223299332294043E-6</v>
      </c>
      <c r="N263" s="1">
        <f>IF(fisher_underlying_cor_CSD__2[[#This Row],[p1p2]]&lt;fisher_underlying_cor_CSD__2[[#This Row],[Benjamini]],1,0)</f>
        <v>1</v>
      </c>
    </row>
    <row r="264" spans="1:14" x14ac:dyDescent="0.35">
      <c r="A264" s="1" t="s">
        <v>44</v>
      </c>
      <c r="B264" s="1" t="s">
        <v>66</v>
      </c>
      <c r="C264" s="1">
        <v>0.76746891539100004</v>
      </c>
      <c r="D264" s="1">
        <v>0.82811929203900003</v>
      </c>
      <c r="E264" s="1" t="s">
        <v>23</v>
      </c>
      <c r="F264" s="1">
        <v>0.76746891539100004</v>
      </c>
      <c r="G264" s="1">
        <f>ABS(fisher_underlying_cor_CSD__2[[#This Row],[Rho1]])*SQRT(139-2)/SQRT(1-ABS(fisher_underlying_cor_CSD__2[[#This Row],[Rho1]])^2)</f>
        <v>14.012146748568879</v>
      </c>
      <c r="H264" s="1">
        <f>ABS(fisher_underlying_cor_CSD__2[[#This Row],[Rho2]])*SQRT(201-2)/SQRT(1-ABS(fisher_underlying_cor_CSD__2[[#This Row],[Rho2]])^2)</f>
        <v>20.840282780454995</v>
      </c>
      <c r="I264" s="1">
        <f xml:space="preserve"> _xlfn.T.DIST.2T(fisher_underlying_cor_CSD__2[[#This Row],[t1]],139-2)</f>
        <v>3.112573101912734E-28</v>
      </c>
      <c r="J264" s="1">
        <f xml:space="preserve"> _xlfn.T.DIST.2T(fisher_underlying_cor_CSD__2[[#This Row],[t2]],201-2)</f>
        <v>6.4186141820775473E-52</v>
      </c>
      <c r="K264" s="1">
        <f>fisher_underlying_cor_CSD__2[[#This Row],[p1]]*fisher_underlying_cor_CSD__2[[#This Row],[p2]]</f>
        <v>1.9978405854690177E-79</v>
      </c>
      <c r="L264" s="1">
        <v>263</v>
      </c>
      <c r="M264" s="1">
        <f>(fisher_underlying_cor_CSD__2[[#This Row],[Rank]]/9906756)*0.05</f>
        <v>1.3273769940432571E-6</v>
      </c>
      <c r="N264" s="1">
        <f>IF(fisher_underlying_cor_CSD__2[[#This Row],[p1p2]]&lt;fisher_underlying_cor_CSD__2[[#This Row],[Benjamini]],1,0)</f>
        <v>1</v>
      </c>
    </row>
    <row r="265" spans="1:14" x14ac:dyDescent="0.35">
      <c r="A265" s="1" t="s">
        <v>66</v>
      </c>
      <c r="B265" s="1" t="s">
        <v>44</v>
      </c>
      <c r="C265" s="1">
        <v>0.76746891539100004</v>
      </c>
      <c r="D265" s="1">
        <v>0.82811929203900003</v>
      </c>
      <c r="E265" s="1" t="s">
        <v>23</v>
      </c>
      <c r="F265" s="1">
        <v>0.76746891539100004</v>
      </c>
      <c r="G265" s="1">
        <f>ABS(fisher_underlying_cor_CSD__2[[#This Row],[Rho1]])*SQRT(139-2)/SQRT(1-ABS(fisher_underlying_cor_CSD__2[[#This Row],[Rho1]])^2)</f>
        <v>14.012146748568879</v>
      </c>
      <c r="H265" s="1">
        <f>ABS(fisher_underlying_cor_CSD__2[[#This Row],[Rho2]])*SQRT(201-2)/SQRT(1-ABS(fisher_underlying_cor_CSD__2[[#This Row],[Rho2]])^2)</f>
        <v>20.840282780454995</v>
      </c>
      <c r="I265" s="1">
        <f xml:space="preserve"> _xlfn.T.DIST.2T(fisher_underlying_cor_CSD__2[[#This Row],[t1]],139-2)</f>
        <v>3.112573101912734E-28</v>
      </c>
      <c r="J265" s="1">
        <f xml:space="preserve"> _xlfn.T.DIST.2T(fisher_underlying_cor_CSD__2[[#This Row],[t2]],201-2)</f>
        <v>6.4186141820775473E-52</v>
      </c>
      <c r="K265" s="1">
        <f>fisher_underlying_cor_CSD__2[[#This Row],[p1]]*fisher_underlying_cor_CSD__2[[#This Row],[p2]]</f>
        <v>1.9978405854690177E-79</v>
      </c>
      <c r="L265" s="1">
        <v>264</v>
      </c>
      <c r="M265" s="1">
        <f>(fisher_underlying_cor_CSD__2[[#This Row],[Rank]]/9906756)*0.05</f>
        <v>1.3324240548571096E-6</v>
      </c>
      <c r="N265" s="1">
        <f>IF(fisher_underlying_cor_CSD__2[[#This Row],[p1p2]]&lt;fisher_underlying_cor_CSD__2[[#This Row],[Benjamini]],1,0)</f>
        <v>1</v>
      </c>
    </row>
    <row r="266" spans="1:14" x14ac:dyDescent="0.35">
      <c r="A266" s="1" t="s">
        <v>414</v>
      </c>
      <c r="B266" s="1" t="s">
        <v>46</v>
      </c>
      <c r="C266" s="1">
        <v>0.80794411110599995</v>
      </c>
      <c r="D266" s="1">
        <v>0.80414821772699996</v>
      </c>
      <c r="E266" s="1" t="s">
        <v>23</v>
      </c>
      <c r="F266" s="1">
        <v>0.80414821772699996</v>
      </c>
      <c r="G266" s="1">
        <f>ABS(fisher_underlying_cor_CSD__2[[#This Row],[Rho1]])*SQRT(139-2)/SQRT(1-ABS(fisher_underlying_cor_CSD__2[[#This Row],[Rho1]])^2)</f>
        <v>16.048531122685343</v>
      </c>
      <c r="H266" s="1">
        <f>ABS(fisher_underlying_cor_CSD__2[[#This Row],[Rho2]])*SQRT(201-2)/SQRT(1-ABS(fisher_underlying_cor_CSD__2[[#This Row],[Rho2]])^2)</f>
        <v>19.083708365241304</v>
      </c>
      <c r="I266" s="1">
        <f xml:space="preserve"> _xlfn.T.DIST.2T(fisher_underlying_cor_CSD__2[[#This Row],[t1]],139-2)</f>
        <v>2.8557780701930177E-33</v>
      </c>
      <c r="J266" s="1">
        <f xml:space="preserve"> _xlfn.T.DIST.2T(fisher_underlying_cor_CSD__2[[#This Row],[t2]],201-2)</f>
        <v>7.7863390918491625E-47</v>
      </c>
      <c r="K266" s="1">
        <f>fisher_underlying_cor_CSD__2[[#This Row],[p1]]*fisher_underlying_cor_CSD__2[[#This Row],[p2]]</f>
        <v>2.2236056425589456E-79</v>
      </c>
      <c r="L266" s="1">
        <v>265</v>
      </c>
      <c r="M266" s="1">
        <f>(fisher_underlying_cor_CSD__2[[#This Row],[Rank]]/9906756)*0.05</f>
        <v>1.3374711156709624E-6</v>
      </c>
      <c r="N266" s="1">
        <f>IF(fisher_underlying_cor_CSD__2[[#This Row],[p1p2]]&lt;fisher_underlying_cor_CSD__2[[#This Row],[Benjamini]],1,0)</f>
        <v>1</v>
      </c>
    </row>
    <row r="267" spans="1:14" x14ac:dyDescent="0.35">
      <c r="A267" s="1" t="s">
        <v>46</v>
      </c>
      <c r="B267" s="1" t="s">
        <v>414</v>
      </c>
      <c r="C267" s="1">
        <v>0.80794411110599995</v>
      </c>
      <c r="D267" s="1">
        <v>0.80414821772699996</v>
      </c>
      <c r="E267" s="1" t="s">
        <v>23</v>
      </c>
      <c r="F267" s="1">
        <v>0.80414821772699996</v>
      </c>
      <c r="G267" s="1">
        <f>ABS(fisher_underlying_cor_CSD__2[[#This Row],[Rho1]])*SQRT(139-2)/SQRT(1-ABS(fisher_underlying_cor_CSD__2[[#This Row],[Rho1]])^2)</f>
        <v>16.048531122685343</v>
      </c>
      <c r="H267" s="1">
        <f>ABS(fisher_underlying_cor_CSD__2[[#This Row],[Rho2]])*SQRT(201-2)/SQRT(1-ABS(fisher_underlying_cor_CSD__2[[#This Row],[Rho2]])^2)</f>
        <v>19.083708365241304</v>
      </c>
      <c r="I267" s="1">
        <f xml:space="preserve"> _xlfn.T.DIST.2T(fisher_underlying_cor_CSD__2[[#This Row],[t1]],139-2)</f>
        <v>2.8557780701930177E-33</v>
      </c>
      <c r="J267" s="1">
        <f xml:space="preserve"> _xlfn.T.DIST.2T(fisher_underlying_cor_CSD__2[[#This Row],[t2]],201-2)</f>
        <v>7.7863390918491625E-47</v>
      </c>
      <c r="K267" s="1">
        <f>fisher_underlying_cor_CSD__2[[#This Row],[p1]]*fisher_underlying_cor_CSD__2[[#This Row],[p2]]</f>
        <v>2.2236056425589456E-79</v>
      </c>
      <c r="L267" s="1">
        <v>266</v>
      </c>
      <c r="M267" s="1">
        <f>(fisher_underlying_cor_CSD__2[[#This Row],[Rank]]/9906756)*0.05</f>
        <v>1.3425181764848151E-6</v>
      </c>
      <c r="N267" s="1">
        <f>IF(fisher_underlying_cor_CSD__2[[#This Row],[p1p2]]&lt;fisher_underlying_cor_CSD__2[[#This Row],[Benjamini]],1,0)</f>
        <v>1</v>
      </c>
    </row>
    <row r="268" spans="1:14" x14ac:dyDescent="0.35">
      <c r="A268" s="1" t="s">
        <v>212</v>
      </c>
      <c r="B268" s="1" t="s">
        <v>213</v>
      </c>
      <c r="C268" s="1">
        <v>0.78434023283400001</v>
      </c>
      <c r="D268" s="1">
        <v>0.81857223579500005</v>
      </c>
      <c r="E268" s="1" t="s">
        <v>23</v>
      </c>
      <c r="F268" s="1">
        <v>0.78434023283400001</v>
      </c>
      <c r="G268" s="1">
        <f>ABS(fisher_underlying_cor_CSD__2[[#This Row],[Rho1]])*SQRT(139-2)/SQRT(1-ABS(fisher_underlying_cor_CSD__2[[#This Row],[Rho1]])^2)</f>
        <v>14.799306897959182</v>
      </c>
      <c r="H268" s="1">
        <f>ABS(fisher_underlying_cor_CSD__2[[#This Row],[Rho2]])*SQRT(201-2)/SQRT(1-ABS(fisher_underlying_cor_CSD__2[[#This Row],[Rho2]])^2)</f>
        <v>20.103255666439811</v>
      </c>
      <c r="I268" s="1">
        <f xml:space="preserve"> _xlfn.T.DIST.2T(fisher_underlying_cor_CSD__2[[#This Row],[t1]],139-2)</f>
        <v>3.3554855241305395E-30</v>
      </c>
      <c r="J268" s="1">
        <f xml:space="preserve"> _xlfn.T.DIST.2T(fisher_underlying_cor_CSD__2[[#This Row],[t2]],201-2)</f>
        <v>8.3573139616448985E-50</v>
      </c>
      <c r="K268" s="1">
        <f>fisher_underlying_cor_CSD__2[[#This Row],[p1]]*fisher_underlying_cor_CSD__2[[#This Row],[p2]]</f>
        <v>2.8042846018913507E-79</v>
      </c>
      <c r="L268" s="1">
        <v>267</v>
      </c>
      <c r="M268" s="1">
        <f>(fisher_underlying_cor_CSD__2[[#This Row],[Rank]]/9906756)*0.05</f>
        <v>1.3475652372986677E-6</v>
      </c>
      <c r="N268" s="1">
        <f>IF(fisher_underlying_cor_CSD__2[[#This Row],[p1p2]]&lt;fisher_underlying_cor_CSD__2[[#This Row],[Benjamini]],1,0)</f>
        <v>1</v>
      </c>
    </row>
    <row r="269" spans="1:14" x14ac:dyDescent="0.35">
      <c r="A269" s="1" t="s">
        <v>213</v>
      </c>
      <c r="B269" s="1" t="s">
        <v>212</v>
      </c>
      <c r="C269" s="1">
        <v>0.78434023283400001</v>
      </c>
      <c r="D269" s="1">
        <v>0.81857223579500005</v>
      </c>
      <c r="E269" s="1" t="s">
        <v>23</v>
      </c>
      <c r="F269" s="1">
        <v>0.78434023283400001</v>
      </c>
      <c r="G269" s="1">
        <f>ABS(fisher_underlying_cor_CSD__2[[#This Row],[Rho1]])*SQRT(139-2)/SQRT(1-ABS(fisher_underlying_cor_CSD__2[[#This Row],[Rho1]])^2)</f>
        <v>14.799306897959182</v>
      </c>
      <c r="H269" s="1">
        <f>ABS(fisher_underlying_cor_CSD__2[[#This Row],[Rho2]])*SQRT(201-2)/SQRT(1-ABS(fisher_underlying_cor_CSD__2[[#This Row],[Rho2]])^2)</f>
        <v>20.103255666439811</v>
      </c>
      <c r="I269" s="1">
        <f xml:space="preserve"> _xlfn.T.DIST.2T(fisher_underlying_cor_CSD__2[[#This Row],[t1]],139-2)</f>
        <v>3.3554855241305395E-30</v>
      </c>
      <c r="J269" s="1">
        <f xml:space="preserve"> _xlfn.T.DIST.2T(fisher_underlying_cor_CSD__2[[#This Row],[t2]],201-2)</f>
        <v>8.3573139616448985E-50</v>
      </c>
      <c r="K269" s="1">
        <f>fisher_underlying_cor_CSD__2[[#This Row],[p1]]*fisher_underlying_cor_CSD__2[[#This Row],[p2]]</f>
        <v>2.8042846018913507E-79</v>
      </c>
      <c r="L269" s="1">
        <v>268</v>
      </c>
      <c r="M269" s="1">
        <f>(fisher_underlying_cor_CSD__2[[#This Row],[Rank]]/9906756)*0.05</f>
        <v>1.3526122981125206E-6</v>
      </c>
      <c r="N269" s="1">
        <f>IF(fisher_underlying_cor_CSD__2[[#This Row],[p1p2]]&lt;fisher_underlying_cor_CSD__2[[#This Row],[Benjamini]],1,0)</f>
        <v>1</v>
      </c>
    </row>
    <row r="270" spans="1:14" x14ac:dyDescent="0.35">
      <c r="A270" s="1" t="s">
        <v>45</v>
      </c>
      <c r="B270" s="1" t="s">
        <v>64</v>
      </c>
      <c r="C270" s="1">
        <v>0.82570623161099999</v>
      </c>
      <c r="D270" s="1">
        <v>0.78966740096700005</v>
      </c>
      <c r="E270" s="1" t="s">
        <v>23</v>
      </c>
      <c r="F270" s="1">
        <v>0.78966740096700005</v>
      </c>
      <c r="G270" s="1">
        <f>ABS(fisher_underlying_cor_CSD__2[[#This Row],[Rho1]])*SQRT(139-2)/SQRT(1-ABS(fisher_underlying_cor_CSD__2[[#This Row],[Rho1]])^2)</f>
        <v>17.132844253058281</v>
      </c>
      <c r="H270" s="1">
        <f>ABS(fisher_underlying_cor_CSD__2[[#This Row],[Rho2]])*SQRT(201-2)/SQRT(1-ABS(fisher_underlying_cor_CSD__2[[#This Row],[Rho2]])^2)</f>
        <v>18.156464722337073</v>
      </c>
      <c r="I270" s="1">
        <f xml:space="preserve"> _xlfn.T.DIST.2T(fisher_underlying_cor_CSD__2[[#This Row],[t1]],139-2)</f>
        <v>7.0849896162069951E-36</v>
      </c>
      <c r="J270" s="1">
        <f xml:space="preserve"> _xlfn.T.DIST.2T(fisher_underlying_cor_CSD__2[[#This Row],[t2]],201-2)</f>
        <v>4.2981451296245728E-44</v>
      </c>
      <c r="K270" s="1">
        <f>fisher_underlying_cor_CSD__2[[#This Row],[p1]]*fisher_underlying_cor_CSD__2[[#This Row],[p2]]</f>
        <v>3.0452313612340766E-79</v>
      </c>
      <c r="L270" s="1">
        <v>269</v>
      </c>
      <c r="M270" s="1">
        <f>(fisher_underlying_cor_CSD__2[[#This Row],[Rank]]/9906756)*0.05</f>
        <v>1.3576593589263731E-6</v>
      </c>
      <c r="N270" s="1">
        <f>IF(fisher_underlying_cor_CSD__2[[#This Row],[p1p2]]&lt;fisher_underlying_cor_CSD__2[[#This Row],[Benjamini]],1,0)</f>
        <v>1</v>
      </c>
    </row>
    <row r="271" spans="1:14" x14ac:dyDescent="0.35">
      <c r="A271" s="1" t="s">
        <v>64</v>
      </c>
      <c r="B271" s="1" t="s">
        <v>45</v>
      </c>
      <c r="C271" s="1">
        <v>0.82570623161099999</v>
      </c>
      <c r="D271" s="1">
        <v>0.78966740096700005</v>
      </c>
      <c r="E271" s="1" t="s">
        <v>23</v>
      </c>
      <c r="F271" s="1">
        <v>0.78966740096700005</v>
      </c>
      <c r="G271" s="1">
        <f>ABS(fisher_underlying_cor_CSD__2[[#This Row],[Rho1]])*SQRT(139-2)/SQRT(1-ABS(fisher_underlying_cor_CSD__2[[#This Row],[Rho1]])^2)</f>
        <v>17.132844253058281</v>
      </c>
      <c r="H271" s="1">
        <f>ABS(fisher_underlying_cor_CSD__2[[#This Row],[Rho2]])*SQRT(201-2)/SQRT(1-ABS(fisher_underlying_cor_CSD__2[[#This Row],[Rho2]])^2)</f>
        <v>18.156464722337073</v>
      </c>
      <c r="I271" s="1">
        <f xml:space="preserve"> _xlfn.T.DIST.2T(fisher_underlying_cor_CSD__2[[#This Row],[t1]],139-2)</f>
        <v>7.0849896162069951E-36</v>
      </c>
      <c r="J271" s="1">
        <f xml:space="preserve"> _xlfn.T.DIST.2T(fisher_underlying_cor_CSD__2[[#This Row],[t2]],201-2)</f>
        <v>4.2981451296245728E-44</v>
      </c>
      <c r="K271" s="1">
        <f>fisher_underlying_cor_CSD__2[[#This Row],[p1]]*fisher_underlying_cor_CSD__2[[#This Row],[p2]]</f>
        <v>3.0452313612340766E-79</v>
      </c>
      <c r="L271" s="1">
        <v>270</v>
      </c>
      <c r="M271" s="1">
        <f>(fisher_underlying_cor_CSD__2[[#This Row],[Rank]]/9906756)*0.05</f>
        <v>1.3627064197402257E-6</v>
      </c>
      <c r="N271" s="1">
        <f>IF(fisher_underlying_cor_CSD__2[[#This Row],[p1p2]]&lt;fisher_underlying_cor_CSD__2[[#This Row],[Benjamini]],1,0)</f>
        <v>1</v>
      </c>
    </row>
    <row r="272" spans="1:14" x14ac:dyDescent="0.35">
      <c r="A272" s="1" t="s">
        <v>63</v>
      </c>
      <c r="B272" s="1" t="s">
        <v>47</v>
      </c>
      <c r="C272" s="1">
        <v>0.75833249583399998</v>
      </c>
      <c r="D272" s="1">
        <v>0.83118487147700004</v>
      </c>
      <c r="E272" s="1" t="s">
        <v>23</v>
      </c>
      <c r="F272" s="1">
        <v>0.75833249583399998</v>
      </c>
      <c r="G272" s="1">
        <f>ABS(fisher_underlying_cor_CSD__2[[#This Row],[Rho1]])*SQRT(139-2)/SQRT(1-ABS(fisher_underlying_cor_CSD__2[[#This Row],[Rho1]])^2)</f>
        <v>13.616337910702685</v>
      </c>
      <c r="H272" s="1">
        <f>ABS(fisher_underlying_cor_CSD__2[[#This Row],[Rho2]])*SQRT(201-2)/SQRT(1-ABS(fisher_underlying_cor_CSD__2[[#This Row],[Rho2]])^2)</f>
        <v>21.088825363706622</v>
      </c>
      <c r="I272" s="1">
        <f xml:space="preserve"> _xlfn.T.DIST.2T(fisher_underlying_cor_CSD__2[[#This Row],[t1]],139-2)</f>
        <v>3.0939805716808233E-27</v>
      </c>
      <c r="J272" s="1">
        <f xml:space="preserve"> _xlfn.T.DIST.2T(fisher_underlying_cor_CSD__2[[#This Row],[t2]],201-2)</f>
        <v>1.2606441919484906E-52</v>
      </c>
      <c r="K272" s="1">
        <f>fisher_underlying_cor_CSD__2[[#This Row],[p1]]*fisher_underlying_cor_CSD__2[[#This Row],[p2]]</f>
        <v>3.9004086376909003E-79</v>
      </c>
      <c r="L272" s="1">
        <v>271</v>
      </c>
      <c r="M272" s="1">
        <f>(fisher_underlying_cor_CSD__2[[#This Row],[Rank]]/9906756)*0.05</f>
        <v>1.3677534805540786E-6</v>
      </c>
      <c r="N272" s="1">
        <f>IF(fisher_underlying_cor_CSD__2[[#This Row],[p1p2]]&lt;fisher_underlying_cor_CSD__2[[#This Row],[Benjamini]],1,0)</f>
        <v>1</v>
      </c>
    </row>
    <row r="273" spans="1:14" x14ac:dyDescent="0.35">
      <c r="A273" s="1" t="s">
        <v>47</v>
      </c>
      <c r="B273" s="1" t="s">
        <v>63</v>
      </c>
      <c r="C273" s="1">
        <v>0.75833249583399998</v>
      </c>
      <c r="D273" s="1">
        <v>0.83118487147700004</v>
      </c>
      <c r="E273" s="1" t="s">
        <v>23</v>
      </c>
      <c r="F273" s="1">
        <v>0.75833249583399998</v>
      </c>
      <c r="G273" s="1">
        <f>ABS(fisher_underlying_cor_CSD__2[[#This Row],[Rho1]])*SQRT(139-2)/SQRT(1-ABS(fisher_underlying_cor_CSD__2[[#This Row],[Rho1]])^2)</f>
        <v>13.616337910702685</v>
      </c>
      <c r="H273" s="1">
        <f>ABS(fisher_underlying_cor_CSD__2[[#This Row],[Rho2]])*SQRT(201-2)/SQRT(1-ABS(fisher_underlying_cor_CSD__2[[#This Row],[Rho2]])^2)</f>
        <v>21.088825363706622</v>
      </c>
      <c r="I273" s="1">
        <f xml:space="preserve"> _xlfn.T.DIST.2T(fisher_underlying_cor_CSD__2[[#This Row],[t1]],139-2)</f>
        <v>3.0939805716808233E-27</v>
      </c>
      <c r="J273" s="1">
        <f xml:space="preserve"> _xlfn.T.DIST.2T(fisher_underlying_cor_CSD__2[[#This Row],[t2]],201-2)</f>
        <v>1.2606441919484906E-52</v>
      </c>
      <c r="K273" s="1">
        <f>fisher_underlying_cor_CSD__2[[#This Row],[p1]]*fisher_underlying_cor_CSD__2[[#This Row],[p2]]</f>
        <v>3.9004086376909003E-79</v>
      </c>
      <c r="L273" s="1">
        <v>272</v>
      </c>
      <c r="M273" s="1">
        <f>(fisher_underlying_cor_CSD__2[[#This Row],[Rank]]/9906756)*0.05</f>
        <v>1.3728005413679312E-6</v>
      </c>
      <c r="N273" s="1">
        <f>IF(fisher_underlying_cor_CSD__2[[#This Row],[p1p2]]&lt;fisher_underlying_cor_CSD__2[[#This Row],[Benjamini]],1,0)</f>
        <v>1</v>
      </c>
    </row>
    <row r="274" spans="1:14" x14ac:dyDescent="0.35">
      <c r="A274" s="1" t="s">
        <v>22</v>
      </c>
      <c r="B274" s="1" t="s">
        <v>191</v>
      </c>
      <c r="C274" s="1">
        <v>0.837809241717</v>
      </c>
      <c r="D274" s="1">
        <v>0.77765089176400004</v>
      </c>
      <c r="E274" s="1" t="s">
        <v>23</v>
      </c>
      <c r="F274" s="1">
        <v>0.77765089176400004</v>
      </c>
      <c r="G274" s="1">
        <f>ABS(fisher_underlying_cor_CSD__2[[#This Row],[Rho1]])*SQRT(139-2)/SQRT(1-ABS(fisher_underlying_cor_CSD__2[[#This Row],[Rho1]])^2)</f>
        <v>17.961481800186462</v>
      </c>
      <c r="H274" s="1">
        <f>ABS(fisher_underlying_cor_CSD__2[[#This Row],[Rho2]])*SQRT(201-2)/SQRT(1-ABS(fisher_underlying_cor_CSD__2[[#This Row],[Rho2]])^2)</f>
        <v>17.448989409191512</v>
      </c>
      <c r="I274" s="1">
        <f xml:space="preserve"> _xlfn.T.DIST.2T(fisher_underlying_cor_CSD__2[[#This Row],[t1]],139-2)</f>
        <v>7.9376659872560591E-38</v>
      </c>
      <c r="J274" s="1">
        <f xml:space="preserve"> _xlfn.T.DIST.2T(fisher_underlying_cor_CSD__2[[#This Row],[t2]],201-2)</f>
        <v>5.6173046782033008E-42</v>
      </c>
      <c r="K274" s="1">
        <f>fisher_underlying_cor_CSD__2[[#This Row],[p1]]*fisher_underlying_cor_CSD__2[[#This Row],[p2]]</f>
        <v>4.4588288284228683E-79</v>
      </c>
      <c r="L274" s="1">
        <v>273</v>
      </c>
      <c r="M274" s="1">
        <f>(fisher_underlying_cor_CSD__2[[#This Row],[Rank]]/9906756)*0.05</f>
        <v>1.3778476021817839E-6</v>
      </c>
      <c r="N274" s="1">
        <f>IF(fisher_underlying_cor_CSD__2[[#This Row],[p1p2]]&lt;fisher_underlying_cor_CSD__2[[#This Row],[Benjamini]],1,0)</f>
        <v>1</v>
      </c>
    </row>
    <row r="275" spans="1:14" x14ac:dyDescent="0.35">
      <c r="A275" s="1" t="s">
        <v>191</v>
      </c>
      <c r="B275" s="1" t="s">
        <v>22</v>
      </c>
      <c r="C275" s="1">
        <v>0.837809241717</v>
      </c>
      <c r="D275" s="1">
        <v>0.77765089176400004</v>
      </c>
      <c r="E275" s="1" t="s">
        <v>23</v>
      </c>
      <c r="F275" s="1">
        <v>0.77765089176400004</v>
      </c>
      <c r="G275" s="1">
        <f>ABS(fisher_underlying_cor_CSD__2[[#This Row],[Rho1]])*SQRT(139-2)/SQRT(1-ABS(fisher_underlying_cor_CSD__2[[#This Row],[Rho1]])^2)</f>
        <v>17.961481800186462</v>
      </c>
      <c r="H275" s="1">
        <f>ABS(fisher_underlying_cor_CSD__2[[#This Row],[Rho2]])*SQRT(201-2)/SQRT(1-ABS(fisher_underlying_cor_CSD__2[[#This Row],[Rho2]])^2)</f>
        <v>17.448989409191512</v>
      </c>
      <c r="I275" s="1">
        <f xml:space="preserve"> _xlfn.T.DIST.2T(fisher_underlying_cor_CSD__2[[#This Row],[t1]],139-2)</f>
        <v>7.9376659872560591E-38</v>
      </c>
      <c r="J275" s="1">
        <f xml:space="preserve"> _xlfn.T.DIST.2T(fisher_underlying_cor_CSD__2[[#This Row],[t2]],201-2)</f>
        <v>5.6173046782033008E-42</v>
      </c>
      <c r="K275" s="1">
        <f>fisher_underlying_cor_CSD__2[[#This Row],[p1]]*fisher_underlying_cor_CSD__2[[#This Row],[p2]]</f>
        <v>4.4588288284228683E-79</v>
      </c>
      <c r="L275" s="1">
        <v>274</v>
      </c>
      <c r="M275" s="1">
        <f>(fisher_underlying_cor_CSD__2[[#This Row],[Rank]]/9906756)*0.05</f>
        <v>1.3828946629956367E-6</v>
      </c>
      <c r="N275" s="1">
        <f>IF(fisher_underlying_cor_CSD__2[[#This Row],[p1p2]]&lt;fisher_underlying_cor_CSD__2[[#This Row],[Benjamini]],1,0)</f>
        <v>1</v>
      </c>
    </row>
    <row r="276" spans="1:14" x14ac:dyDescent="0.35">
      <c r="A276" s="1" t="s">
        <v>323</v>
      </c>
      <c r="B276" s="1" t="s">
        <v>65</v>
      </c>
      <c r="C276" s="1">
        <v>0.739970201597</v>
      </c>
      <c r="D276" s="1">
        <v>0.83830189596799998</v>
      </c>
      <c r="E276" s="1" t="s">
        <v>23</v>
      </c>
      <c r="F276" s="1">
        <v>0.739970201597</v>
      </c>
      <c r="G276" s="1">
        <f>ABS(fisher_underlying_cor_CSD__2[[#This Row],[Rho1]])*SQRT(139-2)/SQRT(1-ABS(fisher_underlying_cor_CSD__2[[#This Row],[Rho1]])^2)</f>
        <v>12.876328556396173</v>
      </c>
      <c r="H276" s="1">
        <f>ABS(fisher_underlying_cor_CSD__2[[#This Row],[Rho2]])*SQRT(201-2)/SQRT(1-ABS(fisher_underlying_cor_CSD__2[[#This Row],[Rho2]])^2)</f>
        <v>21.690327288735844</v>
      </c>
      <c r="I276" s="1">
        <f xml:space="preserve"> _xlfn.T.DIST.2T(fisher_underlying_cor_CSD__2[[#This Row],[t1]],139-2)</f>
        <v>2.3293016397627298E-25</v>
      </c>
      <c r="J276" s="1">
        <f xml:space="preserve"> _xlfn.T.DIST.2T(fisher_underlying_cor_CSD__2[[#This Row],[t2]],201-2)</f>
        <v>2.5308922791021379E-54</v>
      </c>
      <c r="K276" s="1">
        <f>fisher_underlying_cor_CSD__2[[#This Row],[p1]]*fisher_underlying_cor_CSD__2[[#This Row],[p2]]</f>
        <v>5.8952115357754421E-79</v>
      </c>
      <c r="L276" s="1">
        <v>275</v>
      </c>
      <c r="M276" s="1">
        <f>(fisher_underlying_cor_CSD__2[[#This Row],[Rank]]/9906756)*0.05</f>
        <v>1.3879417238094894E-6</v>
      </c>
      <c r="N276" s="1">
        <f>IF(fisher_underlying_cor_CSD__2[[#This Row],[p1p2]]&lt;fisher_underlying_cor_CSD__2[[#This Row],[Benjamini]],1,0)</f>
        <v>1</v>
      </c>
    </row>
    <row r="277" spans="1:14" x14ac:dyDescent="0.35">
      <c r="A277" s="1" t="s">
        <v>65</v>
      </c>
      <c r="B277" s="1" t="s">
        <v>323</v>
      </c>
      <c r="C277" s="1">
        <v>0.739970201597</v>
      </c>
      <c r="D277" s="1">
        <v>0.83830189596799998</v>
      </c>
      <c r="E277" s="1" t="s">
        <v>23</v>
      </c>
      <c r="F277" s="1">
        <v>0.739970201597</v>
      </c>
      <c r="G277" s="1">
        <f>ABS(fisher_underlying_cor_CSD__2[[#This Row],[Rho1]])*SQRT(139-2)/SQRT(1-ABS(fisher_underlying_cor_CSD__2[[#This Row],[Rho1]])^2)</f>
        <v>12.876328556396173</v>
      </c>
      <c r="H277" s="1">
        <f>ABS(fisher_underlying_cor_CSD__2[[#This Row],[Rho2]])*SQRT(201-2)/SQRT(1-ABS(fisher_underlying_cor_CSD__2[[#This Row],[Rho2]])^2)</f>
        <v>21.690327288735844</v>
      </c>
      <c r="I277" s="1">
        <f xml:space="preserve"> _xlfn.T.DIST.2T(fisher_underlying_cor_CSD__2[[#This Row],[t1]],139-2)</f>
        <v>2.3293016397627298E-25</v>
      </c>
      <c r="J277" s="1">
        <f xml:space="preserve"> _xlfn.T.DIST.2T(fisher_underlying_cor_CSD__2[[#This Row],[t2]],201-2)</f>
        <v>2.5308922791021379E-54</v>
      </c>
      <c r="K277" s="1">
        <f>fisher_underlying_cor_CSD__2[[#This Row],[p1]]*fisher_underlying_cor_CSD__2[[#This Row],[p2]]</f>
        <v>5.8952115357754421E-79</v>
      </c>
      <c r="L277" s="1">
        <v>276</v>
      </c>
      <c r="M277" s="1">
        <f>(fisher_underlying_cor_CSD__2[[#This Row],[Rank]]/9906756)*0.05</f>
        <v>1.3929887846233419E-6</v>
      </c>
      <c r="N277" s="1">
        <f>IF(fisher_underlying_cor_CSD__2[[#This Row],[p1p2]]&lt;fisher_underlying_cor_CSD__2[[#This Row],[Benjamini]],1,0)</f>
        <v>1</v>
      </c>
    </row>
    <row r="278" spans="1:14" x14ac:dyDescent="0.35">
      <c r="A278" s="1" t="s">
        <v>68</v>
      </c>
      <c r="B278" s="1" t="s">
        <v>49</v>
      </c>
      <c r="C278" s="1">
        <v>0.82367948255300005</v>
      </c>
      <c r="D278" s="1">
        <v>0.78962841904600001</v>
      </c>
      <c r="E278" s="1" t="s">
        <v>23</v>
      </c>
      <c r="F278" s="1">
        <v>0.78962841904600001</v>
      </c>
      <c r="G278" s="1">
        <f>ABS(fisher_underlying_cor_CSD__2[[#This Row],[Rho1]])*SQRT(139-2)/SQRT(1-ABS(fisher_underlying_cor_CSD__2[[#This Row],[Rho1]])^2)</f>
        <v>17.001719616996411</v>
      </c>
      <c r="H278" s="1">
        <f>ABS(fisher_underlying_cor_CSD__2[[#This Row],[Rho2]])*SQRT(201-2)/SQRT(1-ABS(fisher_underlying_cor_CSD__2[[#This Row],[Rho2]])^2)</f>
        <v>18.154083948541238</v>
      </c>
      <c r="I278" s="1">
        <f xml:space="preserve"> _xlfn.T.DIST.2T(fisher_underlying_cor_CSD__2[[#This Row],[t1]],139-2)</f>
        <v>1.4530442152465636E-35</v>
      </c>
      <c r="J278" s="1">
        <f xml:space="preserve"> _xlfn.T.DIST.2T(fisher_underlying_cor_CSD__2[[#This Row],[t2]],201-2)</f>
        <v>4.3688680409213955E-44</v>
      </c>
      <c r="K278" s="1">
        <f>fisher_underlying_cor_CSD__2[[#This Row],[p1]]*fisher_underlying_cor_CSD__2[[#This Row],[p2]]</f>
        <v>6.3481584340364213E-79</v>
      </c>
      <c r="L278" s="1">
        <v>277</v>
      </c>
      <c r="M278" s="1">
        <f>(fisher_underlying_cor_CSD__2[[#This Row],[Rank]]/9906756)*0.05</f>
        <v>1.3980358454371947E-6</v>
      </c>
      <c r="N278" s="1">
        <f>IF(fisher_underlying_cor_CSD__2[[#This Row],[p1p2]]&lt;fisher_underlying_cor_CSD__2[[#This Row],[Benjamini]],1,0)</f>
        <v>1</v>
      </c>
    </row>
    <row r="279" spans="1:14" x14ac:dyDescent="0.35">
      <c r="A279" s="1" t="s">
        <v>49</v>
      </c>
      <c r="B279" s="1" t="s">
        <v>68</v>
      </c>
      <c r="C279" s="1">
        <v>0.82367948255300005</v>
      </c>
      <c r="D279" s="1">
        <v>0.78962841904600001</v>
      </c>
      <c r="E279" s="1" t="s">
        <v>23</v>
      </c>
      <c r="F279" s="1">
        <v>0.78962841904600001</v>
      </c>
      <c r="G279" s="1">
        <f>ABS(fisher_underlying_cor_CSD__2[[#This Row],[Rho1]])*SQRT(139-2)/SQRT(1-ABS(fisher_underlying_cor_CSD__2[[#This Row],[Rho1]])^2)</f>
        <v>17.001719616996411</v>
      </c>
      <c r="H279" s="1">
        <f>ABS(fisher_underlying_cor_CSD__2[[#This Row],[Rho2]])*SQRT(201-2)/SQRT(1-ABS(fisher_underlying_cor_CSD__2[[#This Row],[Rho2]])^2)</f>
        <v>18.154083948541238</v>
      </c>
      <c r="I279" s="1">
        <f xml:space="preserve"> _xlfn.T.DIST.2T(fisher_underlying_cor_CSD__2[[#This Row],[t1]],139-2)</f>
        <v>1.4530442152465636E-35</v>
      </c>
      <c r="J279" s="1">
        <f xml:space="preserve"> _xlfn.T.DIST.2T(fisher_underlying_cor_CSD__2[[#This Row],[t2]],201-2)</f>
        <v>4.3688680409213955E-44</v>
      </c>
      <c r="K279" s="1">
        <f>fisher_underlying_cor_CSD__2[[#This Row],[p1]]*fisher_underlying_cor_CSD__2[[#This Row],[p2]]</f>
        <v>6.3481584340364213E-79</v>
      </c>
      <c r="L279" s="1">
        <v>278</v>
      </c>
      <c r="M279" s="1">
        <f>(fisher_underlying_cor_CSD__2[[#This Row],[Rank]]/9906756)*0.05</f>
        <v>1.4030829062510474E-6</v>
      </c>
      <c r="N279" s="1">
        <f>IF(fisher_underlying_cor_CSD__2[[#This Row],[p1p2]]&lt;fisher_underlying_cor_CSD__2[[#This Row],[Benjamini]],1,0)</f>
        <v>1</v>
      </c>
    </row>
    <row r="280" spans="1:14" x14ac:dyDescent="0.35">
      <c r="A280" s="1" t="s">
        <v>120</v>
      </c>
      <c r="B280" s="1" t="s">
        <v>122</v>
      </c>
      <c r="C280" s="1">
        <v>0.85680373532800003</v>
      </c>
      <c r="D280" s="1">
        <v>0.75548359380899999</v>
      </c>
      <c r="E280" s="1" t="s">
        <v>23</v>
      </c>
      <c r="F280" s="1">
        <v>0.75548359380899999</v>
      </c>
      <c r="G280" s="1">
        <f>ABS(fisher_underlying_cor_CSD__2[[#This Row],[Rho1]])*SQRT(139-2)/SQRT(1-ABS(fisher_underlying_cor_CSD__2[[#This Row],[Rho1]])^2)</f>
        <v>19.448799068105888</v>
      </c>
      <c r="H280" s="1">
        <f>ABS(fisher_underlying_cor_CSD__2[[#This Row],[Rho2]])*SQRT(201-2)/SQRT(1-ABS(fisher_underlying_cor_CSD__2[[#This Row],[Rho2]])^2)</f>
        <v>16.266689849371669</v>
      </c>
      <c r="I280" s="1">
        <f xml:space="preserve"> _xlfn.T.DIST.2T(fisher_underlying_cor_CSD__2[[#This Row],[t1]],139-2)</f>
        <v>3.0943772000922644E-41</v>
      </c>
      <c r="J280" s="1">
        <f xml:space="preserve"> _xlfn.T.DIST.2T(fisher_underlying_cor_CSD__2[[#This Row],[t2]],201-2)</f>
        <v>2.1196209739506704E-38</v>
      </c>
      <c r="K280" s="1">
        <f>fisher_underlying_cor_CSD__2[[#This Row],[p1]]*fisher_underlying_cor_CSD__2[[#This Row],[p2]]</f>
        <v>6.5589068146303138E-79</v>
      </c>
      <c r="L280" s="1">
        <v>279</v>
      </c>
      <c r="M280" s="1">
        <f>(fisher_underlying_cor_CSD__2[[#This Row],[Rank]]/9906756)*0.05</f>
        <v>1.4081299670649E-6</v>
      </c>
      <c r="N280" s="1">
        <f>IF(fisher_underlying_cor_CSD__2[[#This Row],[p1p2]]&lt;fisher_underlying_cor_CSD__2[[#This Row],[Benjamini]],1,0)</f>
        <v>1</v>
      </c>
    </row>
    <row r="281" spans="1:14" x14ac:dyDescent="0.35">
      <c r="A281" s="1" t="s">
        <v>122</v>
      </c>
      <c r="B281" s="1" t="s">
        <v>120</v>
      </c>
      <c r="C281" s="1">
        <v>0.85680373532800003</v>
      </c>
      <c r="D281" s="1">
        <v>0.75548359380899999</v>
      </c>
      <c r="E281" s="1" t="s">
        <v>23</v>
      </c>
      <c r="F281" s="1">
        <v>0.75548359380899999</v>
      </c>
      <c r="G281" s="1">
        <f>ABS(fisher_underlying_cor_CSD__2[[#This Row],[Rho1]])*SQRT(139-2)/SQRT(1-ABS(fisher_underlying_cor_CSD__2[[#This Row],[Rho1]])^2)</f>
        <v>19.448799068105888</v>
      </c>
      <c r="H281" s="1">
        <f>ABS(fisher_underlying_cor_CSD__2[[#This Row],[Rho2]])*SQRT(201-2)/SQRT(1-ABS(fisher_underlying_cor_CSD__2[[#This Row],[Rho2]])^2)</f>
        <v>16.266689849371669</v>
      </c>
      <c r="I281" s="1">
        <f xml:space="preserve"> _xlfn.T.DIST.2T(fisher_underlying_cor_CSD__2[[#This Row],[t1]],139-2)</f>
        <v>3.0943772000922644E-41</v>
      </c>
      <c r="J281" s="1">
        <f xml:space="preserve"> _xlfn.T.DIST.2T(fisher_underlying_cor_CSD__2[[#This Row],[t2]],201-2)</f>
        <v>2.1196209739506704E-38</v>
      </c>
      <c r="K281" s="1">
        <f>fisher_underlying_cor_CSD__2[[#This Row],[p1]]*fisher_underlying_cor_CSD__2[[#This Row],[p2]]</f>
        <v>6.5589068146303138E-79</v>
      </c>
      <c r="L281" s="1">
        <v>280</v>
      </c>
      <c r="M281" s="1">
        <f>(fisher_underlying_cor_CSD__2[[#This Row],[Rank]]/9906756)*0.05</f>
        <v>1.4131770278787527E-6</v>
      </c>
      <c r="N281" s="1">
        <f>IF(fisher_underlying_cor_CSD__2[[#This Row],[p1p2]]&lt;fisher_underlying_cor_CSD__2[[#This Row],[Benjamini]],1,0)</f>
        <v>1</v>
      </c>
    </row>
    <row r="282" spans="1:14" x14ac:dyDescent="0.35">
      <c r="A282" s="1" t="s">
        <v>119</v>
      </c>
      <c r="B282" s="1" t="s">
        <v>134</v>
      </c>
      <c r="C282" s="1">
        <v>0.85666547337800003</v>
      </c>
      <c r="D282" s="1">
        <v>0.75519469494199998</v>
      </c>
      <c r="E282" s="1" t="s">
        <v>23</v>
      </c>
      <c r="F282" s="1">
        <v>0.75519469494199998</v>
      </c>
      <c r="G282" s="1">
        <f>ABS(fisher_underlying_cor_CSD__2[[#This Row],[Rho1]])*SQRT(139-2)/SQRT(1-ABS(fisher_underlying_cor_CSD__2[[#This Row],[Rho1]])^2)</f>
        <v>19.43700329754488</v>
      </c>
      <c r="H282" s="1">
        <f>ABS(fisher_underlying_cor_CSD__2[[#This Row],[Rho2]])*SQRT(201-2)/SQRT(1-ABS(fisher_underlying_cor_CSD__2[[#This Row],[Rho2]])^2)</f>
        <v>16.252209329115217</v>
      </c>
      <c r="I282" s="1">
        <f xml:space="preserve"> _xlfn.T.DIST.2T(fisher_underlying_cor_CSD__2[[#This Row],[t1]],139-2)</f>
        <v>3.2895531875133105E-41</v>
      </c>
      <c r="J282" s="1">
        <f xml:space="preserve"> _xlfn.T.DIST.2T(fisher_underlying_cor_CSD__2[[#This Row],[t2]],201-2)</f>
        <v>2.3460385390916574E-38</v>
      </c>
      <c r="K282" s="1">
        <f>fisher_underlying_cor_CSD__2[[#This Row],[p1]]*fisher_underlying_cor_CSD__2[[#This Row],[p2]]</f>
        <v>7.7174185542980319E-79</v>
      </c>
      <c r="L282" s="1">
        <v>281</v>
      </c>
      <c r="M282" s="1">
        <f>(fisher_underlying_cor_CSD__2[[#This Row],[Rank]]/9906756)*0.05</f>
        <v>1.4182240886926055E-6</v>
      </c>
      <c r="N282" s="1">
        <f>IF(fisher_underlying_cor_CSD__2[[#This Row],[p1p2]]&lt;fisher_underlying_cor_CSD__2[[#This Row],[Benjamini]],1,0)</f>
        <v>1</v>
      </c>
    </row>
    <row r="283" spans="1:14" x14ac:dyDescent="0.35">
      <c r="A283" s="1" t="s">
        <v>134</v>
      </c>
      <c r="B283" s="1" t="s">
        <v>119</v>
      </c>
      <c r="C283" s="1">
        <v>0.85666547337800003</v>
      </c>
      <c r="D283" s="1">
        <v>0.75519469494199998</v>
      </c>
      <c r="E283" s="1" t="s">
        <v>23</v>
      </c>
      <c r="F283" s="1">
        <v>0.75519469494199998</v>
      </c>
      <c r="G283" s="1">
        <f>ABS(fisher_underlying_cor_CSD__2[[#This Row],[Rho1]])*SQRT(139-2)/SQRT(1-ABS(fisher_underlying_cor_CSD__2[[#This Row],[Rho1]])^2)</f>
        <v>19.43700329754488</v>
      </c>
      <c r="H283" s="1">
        <f>ABS(fisher_underlying_cor_CSD__2[[#This Row],[Rho2]])*SQRT(201-2)/SQRT(1-ABS(fisher_underlying_cor_CSD__2[[#This Row],[Rho2]])^2)</f>
        <v>16.252209329115217</v>
      </c>
      <c r="I283" s="1">
        <f xml:space="preserve"> _xlfn.T.DIST.2T(fisher_underlying_cor_CSD__2[[#This Row],[t1]],139-2)</f>
        <v>3.2895531875133105E-41</v>
      </c>
      <c r="J283" s="1">
        <f xml:space="preserve"> _xlfn.T.DIST.2T(fisher_underlying_cor_CSD__2[[#This Row],[t2]],201-2)</f>
        <v>2.3460385390916574E-38</v>
      </c>
      <c r="K283" s="1">
        <f>fisher_underlying_cor_CSD__2[[#This Row],[p1]]*fisher_underlying_cor_CSD__2[[#This Row],[p2]]</f>
        <v>7.7174185542980319E-79</v>
      </c>
      <c r="L283" s="1">
        <v>282</v>
      </c>
      <c r="M283" s="1">
        <f>(fisher_underlying_cor_CSD__2[[#This Row],[Rank]]/9906756)*0.05</f>
        <v>1.423271149506458E-6</v>
      </c>
      <c r="N283" s="1">
        <f>IF(fisher_underlying_cor_CSD__2[[#This Row],[p1p2]]&lt;fisher_underlying_cor_CSD__2[[#This Row],[Benjamini]],1,0)</f>
        <v>1</v>
      </c>
    </row>
    <row r="284" spans="1:14" x14ac:dyDescent="0.35">
      <c r="A284" s="1" t="s">
        <v>48</v>
      </c>
      <c r="B284" s="1" t="s">
        <v>66</v>
      </c>
      <c r="C284" s="1">
        <v>0.75865015781099998</v>
      </c>
      <c r="D284" s="1">
        <v>0.82811443342400004</v>
      </c>
      <c r="E284" s="1" t="s">
        <v>23</v>
      </c>
      <c r="F284" s="1">
        <v>0.75865015781099998</v>
      </c>
      <c r="G284" s="1">
        <f>ABS(fisher_underlying_cor_CSD__2[[#This Row],[Rho1]])*SQRT(139-2)/SQRT(1-ABS(fisher_underlying_cor_CSD__2[[#This Row],[Rho1]])^2)</f>
        <v>13.629772245723341</v>
      </c>
      <c r="H284" s="1">
        <f>ABS(fisher_underlying_cor_CSD__2[[#This Row],[Rho2]])*SQRT(201-2)/SQRT(1-ABS(fisher_underlying_cor_CSD__2[[#This Row],[Rho2]])^2)</f>
        <v>20.839893660784984</v>
      </c>
      <c r="I284" s="1">
        <f xml:space="preserve"> _xlfn.T.DIST.2T(fisher_underlying_cor_CSD__2[[#This Row],[t1]],139-2)</f>
        <v>2.8614382268813121E-27</v>
      </c>
      <c r="J284" s="1">
        <f xml:space="preserve"> _xlfn.T.DIST.2T(fisher_underlying_cor_CSD__2[[#This Row],[t2]],201-2)</f>
        <v>6.4350276529246574E-52</v>
      </c>
      <c r="K284" s="1">
        <f>fisher_underlying_cor_CSD__2[[#This Row],[p1]]*fisher_underlying_cor_CSD__2[[#This Row],[p2]]</f>
        <v>1.8413434117116942E-78</v>
      </c>
      <c r="L284" s="1">
        <v>283</v>
      </c>
      <c r="M284" s="1">
        <f>(fisher_underlying_cor_CSD__2[[#This Row],[Rank]]/9906756)*0.05</f>
        <v>1.4283182103203107E-6</v>
      </c>
      <c r="N284" s="1">
        <f>IF(fisher_underlying_cor_CSD__2[[#This Row],[p1p2]]&lt;fisher_underlying_cor_CSD__2[[#This Row],[Benjamini]],1,0)</f>
        <v>1</v>
      </c>
    </row>
    <row r="285" spans="1:14" x14ac:dyDescent="0.35">
      <c r="A285" s="1" t="s">
        <v>66</v>
      </c>
      <c r="B285" s="1" t="s">
        <v>48</v>
      </c>
      <c r="C285" s="1">
        <v>0.75865015781099998</v>
      </c>
      <c r="D285" s="1">
        <v>0.82811443342400004</v>
      </c>
      <c r="E285" s="1" t="s">
        <v>23</v>
      </c>
      <c r="F285" s="1">
        <v>0.75865015781099998</v>
      </c>
      <c r="G285" s="1">
        <f>ABS(fisher_underlying_cor_CSD__2[[#This Row],[Rho1]])*SQRT(139-2)/SQRT(1-ABS(fisher_underlying_cor_CSD__2[[#This Row],[Rho1]])^2)</f>
        <v>13.629772245723341</v>
      </c>
      <c r="H285" s="1">
        <f>ABS(fisher_underlying_cor_CSD__2[[#This Row],[Rho2]])*SQRT(201-2)/SQRT(1-ABS(fisher_underlying_cor_CSD__2[[#This Row],[Rho2]])^2)</f>
        <v>20.839893660784984</v>
      </c>
      <c r="I285" s="1">
        <f xml:space="preserve"> _xlfn.T.DIST.2T(fisher_underlying_cor_CSD__2[[#This Row],[t1]],139-2)</f>
        <v>2.8614382268813121E-27</v>
      </c>
      <c r="J285" s="1">
        <f xml:space="preserve"> _xlfn.T.DIST.2T(fisher_underlying_cor_CSD__2[[#This Row],[t2]],201-2)</f>
        <v>6.4350276529246574E-52</v>
      </c>
      <c r="K285" s="1">
        <f>fisher_underlying_cor_CSD__2[[#This Row],[p1]]*fisher_underlying_cor_CSD__2[[#This Row],[p2]]</f>
        <v>1.8413434117116942E-78</v>
      </c>
      <c r="L285" s="1">
        <v>284</v>
      </c>
      <c r="M285" s="1">
        <f>(fisher_underlying_cor_CSD__2[[#This Row],[Rank]]/9906756)*0.05</f>
        <v>1.4333652711341635E-6</v>
      </c>
      <c r="N285" s="1">
        <f>IF(fisher_underlying_cor_CSD__2[[#This Row],[p1p2]]&lt;fisher_underlying_cor_CSD__2[[#This Row],[Benjamini]],1,0)</f>
        <v>1</v>
      </c>
    </row>
    <row r="286" spans="1:14" x14ac:dyDescent="0.35">
      <c r="A286" s="1" t="s">
        <v>97</v>
      </c>
      <c r="B286" s="1" t="s">
        <v>98</v>
      </c>
      <c r="C286" s="1">
        <v>0.85130583645199998</v>
      </c>
      <c r="D286" s="1">
        <v>0.75910248907699995</v>
      </c>
      <c r="E286" s="1" t="s">
        <v>23</v>
      </c>
      <c r="F286" s="1">
        <v>0.75910248907699995</v>
      </c>
      <c r="G286" s="1">
        <f>ABS(fisher_underlying_cor_CSD__2[[#This Row],[Rho1]])*SQRT(139-2)/SQRT(1-ABS(fisher_underlying_cor_CSD__2[[#This Row],[Rho1]])^2)</f>
        <v>18.991525378942697</v>
      </c>
      <c r="H286" s="1">
        <f>ABS(fisher_underlying_cor_CSD__2[[#This Row],[Rho2]])*SQRT(201-2)/SQRT(1-ABS(fisher_underlying_cor_CSD__2[[#This Row],[Rho2]])^2)</f>
        <v>16.449974375604452</v>
      </c>
      <c r="I286" s="1">
        <f xml:space="preserve"> _xlfn.T.DIST.2T(fisher_underlying_cor_CSD__2[[#This Row],[t1]],139-2)</f>
        <v>3.3566888719944577E-40</v>
      </c>
      <c r="J286" s="1">
        <f xml:space="preserve"> _xlfn.T.DIST.2T(fisher_underlying_cor_CSD__2[[#This Row],[t2]],201-2)</f>
        <v>5.8732234902560762E-39</v>
      </c>
      <c r="K286" s="1">
        <f>fisher_underlying_cor_CSD__2[[#This Row],[p1]]*fisher_underlying_cor_CSD__2[[#This Row],[p2]]</f>
        <v>1.9714583932479019E-78</v>
      </c>
      <c r="L286" s="1">
        <v>285</v>
      </c>
      <c r="M286" s="1">
        <f>(fisher_underlying_cor_CSD__2[[#This Row],[Rank]]/9906756)*0.05</f>
        <v>1.4384123319480162E-6</v>
      </c>
      <c r="N286" s="1">
        <f>IF(fisher_underlying_cor_CSD__2[[#This Row],[p1p2]]&lt;fisher_underlying_cor_CSD__2[[#This Row],[Benjamini]],1,0)</f>
        <v>1</v>
      </c>
    </row>
    <row r="287" spans="1:14" x14ac:dyDescent="0.35">
      <c r="A287" s="1" t="s">
        <v>98</v>
      </c>
      <c r="B287" s="1" t="s">
        <v>97</v>
      </c>
      <c r="C287" s="1">
        <v>0.85130583645199998</v>
      </c>
      <c r="D287" s="1">
        <v>0.75910248907699995</v>
      </c>
      <c r="E287" s="1" t="s">
        <v>23</v>
      </c>
      <c r="F287" s="1">
        <v>0.75910248907699995</v>
      </c>
      <c r="G287" s="1">
        <f>ABS(fisher_underlying_cor_CSD__2[[#This Row],[Rho1]])*SQRT(139-2)/SQRT(1-ABS(fisher_underlying_cor_CSD__2[[#This Row],[Rho1]])^2)</f>
        <v>18.991525378942697</v>
      </c>
      <c r="H287" s="1">
        <f>ABS(fisher_underlying_cor_CSD__2[[#This Row],[Rho2]])*SQRT(201-2)/SQRT(1-ABS(fisher_underlying_cor_CSD__2[[#This Row],[Rho2]])^2)</f>
        <v>16.449974375604452</v>
      </c>
      <c r="I287" s="1">
        <f xml:space="preserve"> _xlfn.T.DIST.2T(fisher_underlying_cor_CSD__2[[#This Row],[t1]],139-2)</f>
        <v>3.3566888719944577E-40</v>
      </c>
      <c r="J287" s="1">
        <f xml:space="preserve"> _xlfn.T.DIST.2T(fisher_underlying_cor_CSD__2[[#This Row],[t2]],201-2)</f>
        <v>5.8732234902560762E-39</v>
      </c>
      <c r="K287" s="1">
        <f>fisher_underlying_cor_CSD__2[[#This Row],[p1]]*fisher_underlying_cor_CSD__2[[#This Row],[p2]]</f>
        <v>1.9714583932479019E-78</v>
      </c>
      <c r="L287" s="1">
        <v>286</v>
      </c>
      <c r="M287" s="1">
        <f>(fisher_underlying_cor_CSD__2[[#This Row],[Rank]]/9906756)*0.05</f>
        <v>1.4434593927618688E-6</v>
      </c>
      <c r="N287" s="1">
        <f>IF(fisher_underlying_cor_CSD__2[[#This Row],[p1p2]]&lt;fisher_underlying_cor_CSD__2[[#This Row],[Benjamini]],1,0)</f>
        <v>1</v>
      </c>
    </row>
    <row r="288" spans="1:14" x14ac:dyDescent="0.35">
      <c r="A288" s="1" t="s">
        <v>47</v>
      </c>
      <c r="B288" s="1" t="s">
        <v>437</v>
      </c>
      <c r="C288" s="1">
        <v>0.73797610471099995</v>
      </c>
      <c r="D288" s="1">
        <v>0.83648680156400002</v>
      </c>
      <c r="E288" s="1" t="s">
        <v>23</v>
      </c>
      <c r="F288" s="1">
        <v>0.73797610471099995</v>
      </c>
      <c r="G288" s="1">
        <f>ABS(fisher_underlying_cor_CSD__2[[#This Row],[Rho1]])*SQRT(139-2)/SQRT(1-ABS(fisher_underlying_cor_CSD__2[[#This Row],[Rho1]])^2)</f>
        <v>12.800007777604648</v>
      </c>
      <c r="H288" s="1">
        <f>ABS(fisher_underlying_cor_CSD__2[[#This Row],[Rho2]])*SQRT(201-2)/SQRT(1-ABS(fisher_underlying_cor_CSD__2[[#This Row],[Rho2]])^2)</f>
        <v>21.533534399588078</v>
      </c>
      <c r="I288" s="1">
        <f xml:space="preserve"> _xlfn.T.DIST.2T(fisher_underlying_cor_CSD__2[[#This Row],[t1]],139-2)</f>
        <v>3.6435260808469464E-25</v>
      </c>
      <c r="J288" s="1">
        <f xml:space="preserve"> _xlfn.T.DIST.2T(fisher_underlying_cor_CSD__2[[#This Row],[t2]],201-2)</f>
        <v>6.9803726853396803E-54</v>
      </c>
      <c r="K288" s="1">
        <f>fisher_underlying_cor_CSD__2[[#This Row],[p1]]*fisher_underlying_cor_CSD__2[[#This Row],[p2]]</f>
        <v>2.5433169933066762E-78</v>
      </c>
      <c r="L288" s="1">
        <v>287</v>
      </c>
      <c r="M288" s="1">
        <f>(fisher_underlying_cor_CSD__2[[#This Row],[Rank]]/9906756)*0.05</f>
        <v>1.4485064535757215E-6</v>
      </c>
      <c r="N288" s="1">
        <f>IF(fisher_underlying_cor_CSD__2[[#This Row],[p1p2]]&lt;fisher_underlying_cor_CSD__2[[#This Row],[Benjamini]],1,0)</f>
        <v>1</v>
      </c>
    </row>
    <row r="289" spans="1:14" x14ac:dyDescent="0.35">
      <c r="A289" s="1" t="s">
        <v>437</v>
      </c>
      <c r="B289" s="1" t="s">
        <v>47</v>
      </c>
      <c r="C289" s="1">
        <v>0.73797610471099995</v>
      </c>
      <c r="D289" s="1">
        <v>0.83648680156400002</v>
      </c>
      <c r="E289" s="1" t="s">
        <v>23</v>
      </c>
      <c r="F289" s="1">
        <v>0.73797610471099995</v>
      </c>
      <c r="G289" s="1">
        <f>ABS(fisher_underlying_cor_CSD__2[[#This Row],[Rho1]])*SQRT(139-2)/SQRT(1-ABS(fisher_underlying_cor_CSD__2[[#This Row],[Rho1]])^2)</f>
        <v>12.800007777604648</v>
      </c>
      <c r="H289" s="1">
        <f>ABS(fisher_underlying_cor_CSD__2[[#This Row],[Rho2]])*SQRT(201-2)/SQRT(1-ABS(fisher_underlying_cor_CSD__2[[#This Row],[Rho2]])^2)</f>
        <v>21.533534399588078</v>
      </c>
      <c r="I289" s="1">
        <f xml:space="preserve"> _xlfn.T.DIST.2T(fisher_underlying_cor_CSD__2[[#This Row],[t1]],139-2)</f>
        <v>3.6435260808469464E-25</v>
      </c>
      <c r="J289" s="1">
        <f xml:space="preserve"> _xlfn.T.DIST.2T(fisher_underlying_cor_CSD__2[[#This Row],[t2]],201-2)</f>
        <v>6.9803726853396803E-54</v>
      </c>
      <c r="K289" s="1">
        <f>fisher_underlying_cor_CSD__2[[#This Row],[p1]]*fisher_underlying_cor_CSD__2[[#This Row],[p2]]</f>
        <v>2.5433169933066762E-78</v>
      </c>
      <c r="L289" s="1">
        <v>288</v>
      </c>
      <c r="M289" s="1">
        <f>(fisher_underlying_cor_CSD__2[[#This Row],[Rank]]/9906756)*0.05</f>
        <v>1.4535535143895743E-6</v>
      </c>
      <c r="N289" s="1">
        <f>IF(fisher_underlying_cor_CSD__2[[#This Row],[p1p2]]&lt;fisher_underlying_cor_CSD__2[[#This Row],[Benjamini]],1,0)</f>
        <v>1</v>
      </c>
    </row>
    <row r="290" spans="1:14" x14ac:dyDescent="0.35">
      <c r="A290" s="1" t="s">
        <v>119</v>
      </c>
      <c r="B290" s="1" t="s">
        <v>137</v>
      </c>
      <c r="C290" s="1">
        <v>0.80859867964900001</v>
      </c>
      <c r="D290" s="1">
        <v>0.79814121413299999</v>
      </c>
      <c r="E290" s="1" t="s">
        <v>23</v>
      </c>
      <c r="F290" s="1">
        <v>0.79814121413299999</v>
      </c>
      <c r="G290" s="1">
        <f>ABS(fisher_underlying_cor_CSD__2[[#This Row],[Rho1]])*SQRT(139-2)/SQRT(1-ABS(fisher_underlying_cor_CSD__2[[#This Row],[Rho1]])^2)</f>
        <v>16.08606213919742</v>
      </c>
      <c r="H290" s="1">
        <f>ABS(fisher_underlying_cor_CSD__2[[#This Row],[Rho2]])*SQRT(201-2)/SQRT(1-ABS(fisher_underlying_cor_CSD__2[[#This Row],[Rho2]])^2)</f>
        <v>18.688332374452909</v>
      </c>
      <c r="I290" s="1">
        <f xml:space="preserve"> _xlfn.T.DIST.2T(fisher_underlying_cor_CSD__2[[#This Row],[t1]],139-2)</f>
        <v>2.3151773069818392E-33</v>
      </c>
      <c r="J290" s="1">
        <f xml:space="preserve"> _xlfn.T.DIST.2T(fisher_underlying_cor_CSD__2[[#This Row],[t2]],201-2)</f>
        <v>1.1373000618101735E-45</v>
      </c>
      <c r="K290" s="1">
        <f>fisher_underlying_cor_CSD__2[[#This Row],[p1]]*fisher_underlying_cor_CSD__2[[#This Row],[p2]]</f>
        <v>2.633051294331957E-78</v>
      </c>
      <c r="L290" s="1">
        <v>289</v>
      </c>
      <c r="M290" s="1">
        <f>(fisher_underlying_cor_CSD__2[[#This Row],[Rank]]/9906756)*0.05</f>
        <v>1.4586005752034268E-6</v>
      </c>
      <c r="N290" s="1">
        <f>IF(fisher_underlying_cor_CSD__2[[#This Row],[p1p2]]&lt;fisher_underlying_cor_CSD__2[[#This Row],[Benjamini]],1,0)</f>
        <v>1</v>
      </c>
    </row>
    <row r="291" spans="1:14" x14ac:dyDescent="0.35">
      <c r="A291" s="1" t="s">
        <v>137</v>
      </c>
      <c r="B291" s="1" t="s">
        <v>119</v>
      </c>
      <c r="C291" s="1">
        <v>0.80859867964900001</v>
      </c>
      <c r="D291" s="1">
        <v>0.79814121413299999</v>
      </c>
      <c r="E291" s="1" t="s">
        <v>23</v>
      </c>
      <c r="F291" s="1">
        <v>0.79814121413299999</v>
      </c>
      <c r="G291" s="1">
        <f>ABS(fisher_underlying_cor_CSD__2[[#This Row],[Rho1]])*SQRT(139-2)/SQRT(1-ABS(fisher_underlying_cor_CSD__2[[#This Row],[Rho1]])^2)</f>
        <v>16.08606213919742</v>
      </c>
      <c r="H291" s="1">
        <f>ABS(fisher_underlying_cor_CSD__2[[#This Row],[Rho2]])*SQRT(201-2)/SQRT(1-ABS(fisher_underlying_cor_CSD__2[[#This Row],[Rho2]])^2)</f>
        <v>18.688332374452909</v>
      </c>
      <c r="I291" s="1">
        <f xml:space="preserve"> _xlfn.T.DIST.2T(fisher_underlying_cor_CSD__2[[#This Row],[t1]],139-2)</f>
        <v>2.3151773069818392E-33</v>
      </c>
      <c r="J291" s="1">
        <f xml:space="preserve"> _xlfn.T.DIST.2T(fisher_underlying_cor_CSD__2[[#This Row],[t2]],201-2)</f>
        <v>1.1373000618101735E-45</v>
      </c>
      <c r="K291" s="1">
        <f>fisher_underlying_cor_CSD__2[[#This Row],[p1]]*fisher_underlying_cor_CSD__2[[#This Row],[p2]]</f>
        <v>2.633051294331957E-78</v>
      </c>
      <c r="L291" s="1">
        <v>290</v>
      </c>
      <c r="M291" s="1">
        <f>(fisher_underlying_cor_CSD__2[[#This Row],[Rank]]/9906756)*0.05</f>
        <v>1.4636476360172797E-6</v>
      </c>
      <c r="N291" s="1">
        <f>IF(fisher_underlying_cor_CSD__2[[#This Row],[p1p2]]&lt;fisher_underlying_cor_CSD__2[[#This Row],[Benjamini]],1,0)</f>
        <v>1</v>
      </c>
    </row>
    <row r="292" spans="1:14" x14ac:dyDescent="0.35">
      <c r="A292" s="1" t="s">
        <v>192</v>
      </c>
      <c r="B292" s="1" t="s">
        <v>191</v>
      </c>
      <c r="C292" s="1">
        <v>0.86379002441700004</v>
      </c>
      <c r="D292" s="1">
        <v>0.74116655806700005</v>
      </c>
      <c r="E292" s="1" t="s">
        <v>23</v>
      </c>
      <c r="F292" s="1">
        <v>0.74116655806700005</v>
      </c>
      <c r="G292" s="1">
        <f>ABS(fisher_underlying_cor_CSD__2[[#This Row],[Rho1]])*SQRT(139-2)/SQRT(1-ABS(fisher_underlying_cor_CSD__2[[#This Row],[Rho1]])^2)</f>
        <v>20.066217662226205</v>
      </c>
      <c r="H292" s="1">
        <f>ABS(fisher_underlying_cor_CSD__2[[#This Row],[Rho2]])*SQRT(201-2)/SQRT(1-ABS(fisher_underlying_cor_CSD__2[[#This Row],[Rho2]])^2)</f>
        <v>15.574424266438747</v>
      </c>
      <c r="I292" s="1">
        <f xml:space="preserve"> _xlfn.T.DIST.2T(fisher_underlying_cor_CSD__2[[#This Row],[t1]],139-2)</f>
        <v>1.2907031318242066E-42</v>
      </c>
      <c r="J292" s="1">
        <f xml:space="preserve"> _xlfn.T.DIST.2T(fisher_underlying_cor_CSD__2[[#This Row],[t2]],201-2)</f>
        <v>2.7506614830943214E-36</v>
      </c>
      <c r="K292" s="1">
        <f>fisher_underlying_cor_CSD__2[[#This Row],[p1]]*fisher_underlying_cor_CSD__2[[#This Row],[p2]]</f>
        <v>3.5502873908180576E-78</v>
      </c>
      <c r="L292" s="1">
        <v>291</v>
      </c>
      <c r="M292" s="1">
        <f>(fisher_underlying_cor_CSD__2[[#This Row],[Rank]]/9906756)*0.05</f>
        <v>1.4686946968311323E-6</v>
      </c>
      <c r="N292" s="1">
        <f>IF(fisher_underlying_cor_CSD__2[[#This Row],[p1p2]]&lt;fisher_underlying_cor_CSD__2[[#This Row],[Benjamini]],1,0)</f>
        <v>1</v>
      </c>
    </row>
    <row r="293" spans="1:14" x14ac:dyDescent="0.35">
      <c r="A293" s="1" t="s">
        <v>191</v>
      </c>
      <c r="B293" s="1" t="s">
        <v>192</v>
      </c>
      <c r="C293" s="1">
        <v>0.86379002441700004</v>
      </c>
      <c r="D293" s="1">
        <v>0.74116655806700005</v>
      </c>
      <c r="E293" s="1" t="s">
        <v>23</v>
      </c>
      <c r="F293" s="1">
        <v>0.74116655806700005</v>
      </c>
      <c r="G293" s="1">
        <f>ABS(fisher_underlying_cor_CSD__2[[#This Row],[Rho1]])*SQRT(139-2)/SQRT(1-ABS(fisher_underlying_cor_CSD__2[[#This Row],[Rho1]])^2)</f>
        <v>20.066217662226205</v>
      </c>
      <c r="H293" s="1">
        <f>ABS(fisher_underlying_cor_CSD__2[[#This Row],[Rho2]])*SQRT(201-2)/SQRT(1-ABS(fisher_underlying_cor_CSD__2[[#This Row],[Rho2]])^2)</f>
        <v>15.574424266438747</v>
      </c>
      <c r="I293" s="1">
        <f xml:space="preserve"> _xlfn.T.DIST.2T(fisher_underlying_cor_CSD__2[[#This Row],[t1]],139-2)</f>
        <v>1.2907031318242066E-42</v>
      </c>
      <c r="J293" s="1">
        <f xml:space="preserve"> _xlfn.T.DIST.2T(fisher_underlying_cor_CSD__2[[#This Row],[t2]],201-2)</f>
        <v>2.7506614830943214E-36</v>
      </c>
      <c r="K293" s="1">
        <f>fisher_underlying_cor_CSD__2[[#This Row],[p1]]*fisher_underlying_cor_CSD__2[[#This Row],[p2]]</f>
        <v>3.5502873908180576E-78</v>
      </c>
      <c r="L293" s="1">
        <v>292</v>
      </c>
      <c r="M293" s="1">
        <f>(fisher_underlying_cor_CSD__2[[#This Row],[Rank]]/9906756)*0.05</f>
        <v>1.4737417576449848E-6</v>
      </c>
      <c r="N293" s="1">
        <f>IF(fisher_underlying_cor_CSD__2[[#This Row],[p1p2]]&lt;fisher_underlying_cor_CSD__2[[#This Row],[Benjamini]],1,0)</f>
        <v>1</v>
      </c>
    </row>
    <row r="294" spans="1:14" x14ac:dyDescent="0.35">
      <c r="A294" s="1" t="s">
        <v>429</v>
      </c>
      <c r="B294" s="1" t="s">
        <v>425</v>
      </c>
      <c r="C294" s="1">
        <v>0.74665478354299997</v>
      </c>
      <c r="D294" s="1">
        <v>0.83206768726900004</v>
      </c>
      <c r="E294" s="1" t="s">
        <v>23</v>
      </c>
      <c r="F294" s="1">
        <v>0.74665478354299997</v>
      </c>
      <c r="G294" s="1">
        <f>ABS(fisher_underlying_cor_CSD__2[[#This Row],[Rho1]])*SQRT(139-2)/SQRT(1-ABS(fisher_underlying_cor_CSD__2[[#This Row],[Rho1]])^2)</f>
        <v>13.137727279711497</v>
      </c>
      <c r="H294" s="1">
        <f>ABS(fisher_underlying_cor_CSD__2[[#This Row],[Rho2]])*SQRT(201-2)/SQRT(1-ABS(fisher_underlying_cor_CSD__2[[#This Row],[Rho2]])^2)</f>
        <v>21.16154162555658</v>
      </c>
      <c r="I294" s="1">
        <f xml:space="preserve"> _xlfn.T.DIST.2T(fisher_underlying_cor_CSD__2[[#This Row],[t1]],139-2)</f>
        <v>5.0434378882879162E-26</v>
      </c>
      <c r="J294" s="1">
        <f xml:space="preserve"> _xlfn.T.DIST.2T(fisher_underlying_cor_CSD__2[[#This Row],[t2]],201-2)</f>
        <v>7.8414216441475609E-53</v>
      </c>
      <c r="K294" s="1">
        <f>fisher_underlying_cor_CSD__2[[#This Row],[p1]]*fisher_underlying_cor_CSD__2[[#This Row],[p2]]</f>
        <v>3.9547723018134733E-78</v>
      </c>
      <c r="L294" s="1">
        <v>293</v>
      </c>
      <c r="M294" s="1">
        <f>(fisher_underlying_cor_CSD__2[[#This Row],[Rank]]/9906756)*0.05</f>
        <v>1.4787888184588378E-6</v>
      </c>
      <c r="N294" s="1">
        <f>IF(fisher_underlying_cor_CSD__2[[#This Row],[p1p2]]&lt;fisher_underlying_cor_CSD__2[[#This Row],[Benjamini]],1,0)</f>
        <v>1</v>
      </c>
    </row>
    <row r="295" spans="1:14" x14ac:dyDescent="0.35">
      <c r="A295" s="1" t="s">
        <v>425</v>
      </c>
      <c r="B295" s="1" t="s">
        <v>429</v>
      </c>
      <c r="C295" s="1">
        <v>0.74665478354299997</v>
      </c>
      <c r="D295" s="1">
        <v>0.83206768726900004</v>
      </c>
      <c r="E295" s="1" t="s">
        <v>23</v>
      </c>
      <c r="F295" s="1">
        <v>0.74665478354299997</v>
      </c>
      <c r="G295" s="1">
        <f>ABS(fisher_underlying_cor_CSD__2[[#This Row],[Rho1]])*SQRT(139-2)/SQRT(1-ABS(fisher_underlying_cor_CSD__2[[#This Row],[Rho1]])^2)</f>
        <v>13.137727279711497</v>
      </c>
      <c r="H295" s="1">
        <f>ABS(fisher_underlying_cor_CSD__2[[#This Row],[Rho2]])*SQRT(201-2)/SQRT(1-ABS(fisher_underlying_cor_CSD__2[[#This Row],[Rho2]])^2)</f>
        <v>21.16154162555658</v>
      </c>
      <c r="I295" s="1">
        <f xml:space="preserve"> _xlfn.T.DIST.2T(fisher_underlying_cor_CSD__2[[#This Row],[t1]],139-2)</f>
        <v>5.0434378882879162E-26</v>
      </c>
      <c r="J295" s="1">
        <f xml:space="preserve"> _xlfn.T.DIST.2T(fisher_underlying_cor_CSD__2[[#This Row],[t2]],201-2)</f>
        <v>7.8414216441475609E-53</v>
      </c>
      <c r="K295" s="1">
        <f>fisher_underlying_cor_CSD__2[[#This Row],[p1]]*fisher_underlying_cor_CSD__2[[#This Row],[p2]]</f>
        <v>3.9547723018134733E-78</v>
      </c>
      <c r="L295" s="1">
        <v>294</v>
      </c>
      <c r="M295" s="1">
        <f>(fisher_underlying_cor_CSD__2[[#This Row],[Rank]]/9906756)*0.05</f>
        <v>1.4838358792726903E-6</v>
      </c>
      <c r="N295" s="1">
        <f>IF(fisher_underlying_cor_CSD__2[[#This Row],[p1p2]]&lt;fisher_underlying_cor_CSD__2[[#This Row],[Benjamini]],1,0)</f>
        <v>1</v>
      </c>
    </row>
    <row r="296" spans="1:14" x14ac:dyDescent="0.35">
      <c r="A296" s="1" t="s">
        <v>429</v>
      </c>
      <c r="B296" s="1" t="s">
        <v>427</v>
      </c>
      <c r="C296" s="1">
        <v>0.80765212355399996</v>
      </c>
      <c r="D296" s="1">
        <v>0.79779489360900002</v>
      </c>
      <c r="E296" s="1" t="s">
        <v>23</v>
      </c>
      <c r="F296" s="1">
        <v>0.79779489360900002</v>
      </c>
      <c r="G296" s="1">
        <f>ABS(fisher_underlying_cor_CSD__2[[#This Row],[Rho1]])*SQRT(139-2)/SQRT(1-ABS(fisher_underlying_cor_CSD__2[[#This Row],[Rho1]])^2)</f>
        <v>16.031844693556167</v>
      </c>
      <c r="H296" s="1">
        <f>ABS(fisher_underlying_cor_CSD__2[[#This Row],[Rho2]])*SQRT(201-2)/SQRT(1-ABS(fisher_underlying_cor_CSD__2[[#This Row],[Rho2]])^2)</f>
        <v>18.666017116279171</v>
      </c>
      <c r="I296" s="1">
        <f xml:space="preserve"> _xlfn.T.DIST.2T(fisher_underlying_cor_CSD__2[[#This Row],[t1]],139-2)</f>
        <v>3.1352138880620389E-33</v>
      </c>
      <c r="J296" s="1">
        <f xml:space="preserve"> _xlfn.T.DIST.2T(fisher_underlying_cor_CSD__2[[#This Row],[t2]],201-2)</f>
        <v>1.323765833808603E-45</v>
      </c>
      <c r="K296" s="1">
        <f>fisher_underlying_cor_CSD__2[[#This Row],[p1]]*fisher_underlying_cor_CSD__2[[#This Row],[p2]]</f>
        <v>4.150289026698757E-78</v>
      </c>
      <c r="L296" s="1">
        <v>295</v>
      </c>
      <c r="M296" s="1">
        <f>(fisher_underlying_cor_CSD__2[[#This Row],[Rank]]/9906756)*0.05</f>
        <v>1.488882940086543E-6</v>
      </c>
      <c r="N296" s="1">
        <f>IF(fisher_underlying_cor_CSD__2[[#This Row],[p1p2]]&lt;fisher_underlying_cor_CSD__2[[#This Row],[Benjamini]],1,0)</f>
        <v>1</v>
      </c>
    </row>
    <row r="297" spans="1:14" x14ac:dyDescent="0.35">
      <c r="A297" s="1" t="s">
        <v>427</v>
      </c>
      <c r="B297" s="1" t="s">
        <v>429</v>
      </c>
      <c r="C297" s="1">
        <v>0.80765212355399996</v>
      </c>
      <c r="D297" s="1">
        <v>0.79779489360900002</v>
      </c>
      <c r="E297" s="1" t="s">
        <v>23</v>
      </c>
      <c r="F297" s="1">
        <v>0.79779489360900002</v>
      </c>
      <c r="G297" s="1">
        <f>ABS(fisher_underlying_cor_CSD__2[[#This Row],[Rho1]])*SQRT(139-2)/SQRT(1-ABS(fisher_underlying_cor_CSD__2[[#This Row],[Rho1]])^2)</f>
        <v>16.031844693556167</v>
      </c>
      <c r="H297" s="1">
        <f>ABS(fisher_underlying_cor_CSD__2[[#This Row],[Rho2]])*SQRT(201-2)/SQRT(1-ABS(fisher_underlying_cor_CSD__2[[#This Row],[Rho2]])^2)</f>
        <v>18.666017116279171</v>
      </c>
      <c r="I297" s="1">
        <f xml:space="preserve"> _xlfn.T.DIST.2T(fisher_underlying_cor_CSD__2[[#This Row],[t1]],139-2)</f>
        <v>3.1352138880620389E-33</v>
      </c>
      <c r="J297" s="1">
        <f xml:space="preserve"> _xlfn.T.DIST.2T(fisher_underlying_cor_CSD__2[[#This Row],[t2]],201-2)</f>
        <v>1.323765833808603E-45</v>
      </c>
      <c r="K297" s="1">
        <f>fisher_underlying_cor_CSD__2[[#This Row],[p1]]*fisher_underlying_cor_CSD__2[[#This Row],[p2]]</f>
        <v>4.150289026698757E-78</v>
      </c>
      <c r="L297" s="1">
        <v>296</v>
      </c>
      <c r="M297" s="1">
        <f>(fisher_underlying_cor_CSD__2[[#This Row],[Rank]]/9906756)*0.05</f>
        <v>1.4939300009003958E-6</v>
      </c>
      <c r="N297" s="1">
        <f>IF(fisher_underlying_cor_CSD__2[[#This Row],[p1p2]]&lt;fisher_underlying_cor_CSD__2[[#This Row],[Benjamini]],1,0)</f>
        <v>1</v>
      </c>
    </row>
    <row r="298" spans="1:14" x14ac:dyDescent="0.35">
      <c r="A298" s="1" t="s">
        <v>360</v>
      </c>
      <c r="B298" s="1" t="s">
        <v>361</v>
      </c>
      <c r="C298" s="1">
        <v>0.79762912710099998</v>
      </c>
      <c r="D298" s="1">
        <v>0.80411356979899995</v>
      </c>
      <c r="E298" s="1" t="s">
        <v>23</v>
      </c>
      <c r="F298" s="1">
        <v>0.79762912710099998</v>
      </c>
      <c r="G298" s="1">
        <f>ABS(fisher_underlying_cor_CSD__2[[#This Row],[Rho1]])*SQRT(139-2)/SQRT(1-ABS(fisher_underlying_cor_CSD__2[[#This Row],[Rho1]])^2)</f>
        <v>15.478798177961494</v>
      </c>
      <c r="H298" s="1">
        <f>ABS(fisher_underlying_cor_CSD__2[[#This Row],[Rho2]])*SQRT(201-2)/SQRT(1-ABS(fisher_underlying_cor_CSD__2[[#This Row],[Rho2]])^2)</f>
        <v>19.081381598588841</v>
      </c>
      <c r="I298" s="1">
        <f xml:space="preserve"> _xlfn.T.DIST.2T(fisher_underlying_cor_CSD__2[[#This Row],[t1]],139-2)</f>
        <v>7.0357820260306295E-32</v>
      </c>
      <c r="J298" s="1">
        <f xml:space="preserve"> _xlfn.T.DIST.2T(fisher_underlying_cor_CSD__2[[#This Row],[t2]],201-2)</f>
        <v>7.9098058674987797E-47</v>
      </c>
      <c r="K298" s="1">
        <f>fisher_underlying_cor_CSD__2[[#This Row],[p1]]*fisher_underlying_cor_CSD__2[[#This Row],[p2]]</f>
        <v>5.5651669951939524E-78</v>
      </c>
      <c r="L298" s="1">
        <v>297</v>
      </c>
      <c r="M298" s="1">
        <f>(fisher_underlying_cor_CSD__2[[#This Row],[Rank]]/9906756)*0.05</f>
        <v>1.4989770617142485E-6</v>
      </c>
      <c r="N298" s="1">
        <f>IF(fisher_underlying_cor_CSD__2[[#This Row],[p1p2]]&lt;fisher_underlying_cor_CSD__2[[#This Row],[Benjamini]],1,0)</f>
        <v>1</v>
      </c>
    </row>
    <row r="299" spans="1:14" x14ac:dyDescent="0.35">
      <c r="A299" s="1" t="s">
        <v>361</v>
      </c>
      <c r="B299" s="1" t="s">
        <v>360</v>
      </c>
      <c r="C299" s="1">
        <v>0.79762912710099998</v>
      </c>
      <c r="D299" s="1">
        <v>0.80411356979899995</v>
      </c>
      <c r="E299" s="1" t="s">
        <v>23</v>
      </c>
      <c r="F299" s="1">
        <v>0.79762912710099998</v>
      </c>
      <c r="G299" s="1">
        <f>ABS(fisher_underlying_cor_CSD__2[[#This Row],[Rho1]])*SQRT(139-2)/SQRT(1-ABS(fisher_underlying_cor_CSD__2[[#This Row],[Rho1]])^2)</f>
        <v>15.478798177961494</v>
      </c>
      <c r="H299" s="1">
        <f>ABS(fisher_underlying_cor_CSD__2[[#This Row],[Rho2]])*SQRT(201-2)/SQRT(1-ABS(fisher_underlying_cor_CSD__2[[#This Row],[Rho2]])^2)</f>
        <v>19.081381598588841</v>
      </c>
      <c r="I299" s="1">
        <f xml:space="preserve"> _xlfn.T.DIST.2T(fisher_underlying_cor_CSD__2[[#This Row],[t1]],139-2)</f>
        <v>7.0357820260306295E-32</v>
      </c>
      <c r="J299" s="1">
        <f xml:space="preserve"> _xlfn.T.DIST.2T(fisher_underlying_cor_CSD__2[[#This Row],[t2]],201-2)</f>
        <v>7.9098058674987797E-47</v>
      </c>
      <c r="K299" s="1">
        <f>fisher_underlying_cor_CSD__2[[#This Row],[p1]]*fisher_underlying_cor_CSD__2[[#This Row],[p2]]</f>
        <v>5.5651669951939524E-78</v>
      </c>
      <c r="L299" s="1">
        <v>298</v>
      </c>
      <c r="M299" s="1">
        <f>(fisher_underlying_cor_CSD__2[[#This Row],[Rank]]/9906756)*0.05</f>
        <v>1.5040241225281011E-6</v>
      </c>
      <c r="N299" s="1">
        <f>IF(fisher_underlying_cor_CSD__2[[#This Row],[p1p2]]&lt;fisher_underlying_cor_CSD__2[[#This Row],[Benjamini]],1,0)</f>
        <v>1</v>
      </c>
    </row>
    <row r="300" spans="1:14" x14ac:dyDescent="0.35">
      <c r="A300" s="1" t="s">
        <v>460</v>
      </c>
      <c r="B300" s="1" t="s">
        <v>191</v>
      </c>
      <c r="C300" s="1">
        <v>0.83368462642100005</v>
      </c>
      <c r="D300" s="1">
        <v>0.77466731921999998</v>
      </c>
      <c r="E300" s="1" t="s">
        <v>23</v>
      </c>
      <c r="F300" s="1">
        <v>0.77466731921999998</v>
      </c>
      <c r="G300" s="1">
        <f>ABS(fisher_underlying_cor_CSD__2[[#This Row],[Rho1]])*SQRT(139-2)/SQRT(1-ABS(fisher_underlying_cor_CSD__2[[#This Row],[Rho1]])^2)</f>
        <v>17.669878235643431</v>
      </c>
      <c r="H300" s="1">
        <f>ABS(fisher_underlying_cor_CSD__2[[#This Row],[Rho2]])*SQRT(201-2)/SQRT(1-ABS(fisher_underlying_cor_CSD__2[[#This Row],[Rho2]])^2)</f>
        <v>17.281092919713338</v>
      </c>
      <c r="I300" s="1">
        <f xml:space="preserve"> _xlfn.T.DIST.2T(fisher_underlying_cor_CSD__2[[#This Row],[t1]],139-2)</f>
        <v>3.8197260449673039E-37</v>
      </c>
      <c r="J300" s="1">
        <f xml:space="preserve"> _xlfn.T.DIST.2T(fisher_underlying_cor_CSD__2[[#This Row],[t2]],201-2)</f>
        <v>1.7970802672648998E-41</v>
      </c>
      <c r="K300" s="1">
        <f>fisher_underlying_cor_CSD__2[[#This Row],[p1]]*fisher_underlying_cor_CSD__2[[#This Row],[p2]]</f>
        <v>6.8643543017685413E-78</v>
      </c>
      <c r="L300" s="1">
        <v>299</v>
      </c>
      <c r="M300" s="1">
        <f>(fisher_underlying_cor_CSD__2[[#This Row],[Rank]]/9906756)*0.05</f>
        <v>1.5090711833419538E-6</v>
      </c>
      <c r="N300" s="1">
        <f>IF(fisher_underlying_cor_CSD__2[[#This Row],[p1p2]]&lt;fisher_underlying_cor_CSD__2[[#This Row],[Benjamini]],1,0)</f>
        <v>1</v>
      </c>
    </row>
    <row r="301" spans="1:14" x14ac:dyDescent="0.35">
      <c r="A301" s="1" t="s">
        <v>191</v>
      </c>
      <c r="B301" s="1" t="s">
        <v>460</v>
      </c>
      <c r="C301" s="1">
        <v>0.83368462642100005</v>
      </c>
      <c r="D301" s="1">
        <v>0.77466731921999998</v>
      </c>
      <c r="E301" s="1" t="s">
        <v>23</v>
      </c>
      <c r="F301" s="1">
        <v>0.77466731921999998</v>
      </c>
      <c r="G301" s="1">
        <f>ABS(fisher_underlying_cor_CSD__2[[#This Row],[Rho1]])*SQRT(139-2)/SQRT(1-ABS(fisher_underlying_cor_CSD__2[[#This Row],[Rho1]])^2)</f>
        <v>17.669878235643431</v>
      </c>
      <c r="H301" s="1">
        <f>ABS(fisher_underlying_cor_CSD__2[[#This Row],[Rho2]])*SQRT(201-2)/SQRT(1-ABS(fisher_underlying_cor_CSD__2[[#This Row],[Rho2]])^2)</f>
        <v>17.281092919713338</v>
      </c>
      <c r="I301" s="1">
        <f xml:space="preserve"> _xlfn.T.DIST.2T(fisher_underlying_cor_CSD__2[[#This Row],[t1]],139-2)</f>
        <v>3.8197260449673039E-37</v>
      </c>
      <c r="J301" s="1">
        <f xml:space="preserve"> _xlfn.T.DIST.2T(fisher_underlying_cor_CSD__2[[#This Row],[t2]],201-2)</f>
        <v>1.7970802672648998E-41</v>
      </c>
      <c r="K301" s="1">
        <f>fisher_underlying_cor_CSD__2[[#This Row],[p1]]*fisher_underlying_cor_CSD__2[[#This Row],[p2]]</f>
        <v>6.8643543017685413E-78</v>
      </c>
      <c r="L301" s="1">
        <v>300</v>
      </c>
      <c r="M301" s="1">
        <f>(fisher_underlying_cor_CSD__2[[#This Row],[Rank]]/9906756)*0.05</f>
        <v>1.5141182441558066E-6</v>
      </c>
      <c r="N301" s="1">
        <f>IF(fisher_underlying_cor_CSD__2[[#This Row],[p1p2]]&lt;fisher_underlying_cor_CSD__2[[#This Row],[Benjamini]],1,0)</f>
        <v>1</v>
      </c>
    </row>
    <row r="302" spans="1:14" x14ac:dyDescent="0.35">
      <c r="A302" s="1" t="s">
        <v>216</v>
      </c>
      <c r="B302" s="1" t="s">
        <v>361</v>
      </c>
      <c r="C302" s="1">
        <v>0.82085936966299999</v>
      </c>
      <c r="D302" s="1">
        <v>0.78623070193800004</v>
      </c>
      <c r="E302" s="1" t="s">
        <v>23</v>
      </c>
      <c r="F302" s="1">
        <v>0.78623070193800004</v>
      </c>
      <c r="G302" s="1">
        <f>ABS(fisher_underlying_cor_CSD__2[[#This Row],[Rho1]])*SQRT(139-2)/SQRT(1-ABS(fisher_underlying_cor_CSD__2[[#This Row],[Rho1]])^2)</f>
        <v>16.822626074208269</v>
      </c>
      <c r="H302" s="1">
        <f>ABS(fisher_underlying_cor_CSD__2[[#This Row],[Rho2]])*SQRT(201-2)/SQRT(1-ABS(fisher_underlying_cor_CSD__2[[#This Row],[Rho2]])^2)</f>
        <v>17.948786700240031</v>
      </c>
      <c r="I302" s="1">
        <f xml:space="preserve"> _xlfn.T.DIST.2T(fisher_underlying_cor_CSD__2[[#This Row],[t1]],139-2)</f>
        <v>3.8881964602912494E-35</v>
      </c>
      <c r="J302" s="1">
        <f xml:space="preserve"> _xlfn.T.DIST.2T(fisher_underlying_cor_CSD__2[[#This Row],[t2]],201-2)</f>
        <v>1.7882980888641943E-43</v>
      </c>
      <c r="K302" s="1">
        <f>fisher_underlying_cor_CSD__2[[#This Row],[p1]]*fisher_underlying_cor_CSD__2[[#This Row],[p2]]</f>
        <v>6.9532542990673668E-78</v>
      </c>
      <c r="L302" s="1">
        <v>301</v>
      </c>
      <c r="M302" s="1">
        <f>(fisher_underlying_cor_CSD__2[[#This Row],[Rank]]/9906756)*0.05</f>
        <v>1.5191653049696591E-6</v>
      </c>
      <c r="N302" s="1">
        <f>IF(fisher_underlying_cor_CSD__2[[#This Row],[p1p2]]&lt;fisher_underlying_cor_CSD__2[[#This Row],[Benjamini]],1,0)</f>
        <v>1</v>
      </c>
    </row>
    <row r="303" spans="1:14" x14ac:dyDescent="0.35">
      <c r="A303" s="1" t="s">
        <v>361</v>
      </c>
      <c r="B303" s="1" t="s">
        <v>216</v>
      </c>
      <c r="C303" s="1">
        <v>0.82085936966299999</v>
      </c>
      <c r="D303" s="1">
        <v>0.78623070193800004</v>
      </c>
      <c r="E303" s="1" t="s">
        <v>23</v>
      </c>
      <c r="F303" s="1">
        <v>0.78623070193800004</v>
      </c>
      <c r="G303" s="1">
        <f>ABS(fisher_underlying_cor_CSD__2[[#This Row],[Rho1]])*SQRT(139-2)/SQRT(1-ABS(fisher_underlying_cor_CSD__2[[#This Row],[Rho1]])^2)</f>
        <v>16.822626074208269</v>
      </c>
      <c r="H303" s="1">
        <f>ABS(fisher_underlying_cor_CSD__2[[#This Row],[Rho2]])*SQRT(201-2)/SQRT(1-ABS(fisher_underlying_cor_CSD__2[[#This Row],[Rho2]])^2)</f>
        <v>17.948786700240031</v>
      </c>
      <c r="I303" s="1">
        <f xml:space="preserve"> _xlfn.T.DIST.2T(fisher_underlying_cor_CSD__2[[#This Row],[t1]],139-2)</f>
        <v>3.8881964602912494E-35</v>
      </c>
      <c r="J303" s="1">
        <f xml:space="preserve"> _xlfn.T.DIST.2T(fisher_underlying_cor_CSD__2[[#This Row],[t2]],201-2)</f>
        <v>1.7882980888641943E-43</v>
      </c>
      <c r="K303" s="1">
        <f>fisher_underlying_cor_CSD__2[[#This Row],[p1]]*fisher_underlying_cor_CSD__2[[#This Row],[p2]]</f>
        <v>6.9532542990673668E-78</v>
      </c>
      <c r="L303" s="1">
        <v>302</v>
      </c>
      <c r="M303" s="1">
        <f>(fisher_underlying_cor_CSD__2[[#This Row],[Rank]]/9906756)*0.05</f>
        <v>1.5242123657835118E-6</v>
      </c>
      <c r="N303" s="1">
        <f>IF(fisher_underlying_cor_CSD__2[[#This Row],[p1p2]]&lt;fisher_underlying_cor_CSD__2[[#This Row],[Benjamini]],1,0)</f>
        <v>1</v>
      </c>
    </row>
    <row r="304" spans="1:14" x14ac:dyDescent="0.35">
      <c r="A304" s="1" t="s">
        <v>424</v>
      </c>
      <c r="B304" s="1" t="s">
        <v>432</v>
      </c>
      <c r="C304" s="1">
        <v>0.79412582567900003</v>
      </c>
      <c r="D304" s="1">
        <v>0.805852318713</v>
      </c>
      <c r="E304" s="1" t="s">
        <v>23</v>
      </c>
      <c r="F304" s="1">
        <v>0.79412582567900003</v>
      </c>
      <c r="G304" s="1">
        <f>ABS(fisher_underlying_cor_CSD__2[[#This Row],[Rho1]])*SQRT(139-2)/SQRT(1-ABS(fisher_underlying_cor_CSD__2[[#This Row],[Rho1]])^2)</f>
        <v>15.294039919037907</v>
      </c>
      <c r="H304" s="1">
        <f>ABS(fisher_underlying_cor_CSD__2[[#This Row],[Rho2]])*SQRT(201-2)/SQRT(1-ABS(fisher_underlying_cor_CSD__2[[#This Row],[Rho2]])^2)</f>
        <v>19.198830679063359</v>
      </c>
      <c r="I304" s="1">
        <f xml:space="preserve"> _xlfn.T.DIST.2T(fisher_underlying_cor_CSD__2[[#This Row],[t1]],139-2)</f>
        <v>2.0032639452678152E-31</v>
      </c>
      <c r="J304" s="1">
        <f xml:space="preserve"> _xlfn.T.DIST.2T(fisher_underlying_cor_CSD__2[[#This Row],[t2]],201-2)</f>
        <v>3.5775877868983815E-47</v>
      </c>
      <c r="K304" s="1">
        <f>fisher_underlying_cor_CSD__2[[#This Row],[p1]]*fisher_underlying_cor_CSD__2[[#This Row],[p2]]</f>
        <v>7.1668526245240032E-78</v>
      </c>
      <c r="L304" s="1">
        <v>303</v>
      </c>
      <c r="M304" s="1">
        <f>(fisher_underlying_cor_CSD__2[[#This Row],[Rank]]/9906756)*0.05</f>
        <v>1.5292594265973646E-6</v>
      </c>
      <c r="N304" s="1">
        <f>IF(fisher_underlying_cor_CSD__2[[#This Row],[p1p2]]&lt;fisher_underlying_cor_CSD__2[[#This Row],[Benjamini]],1,0)</f>
        <v>1</v>
      </c>
    </row>
    <row r="305" spans="1:14" x14ac:dyDescent="0.35">
      <c r="A305" s="1" t="s">
        <v>432</v>
      </c>
      <c r="B305" s="1" t="s">
        <v>424</v>
      </c>
      <c r="C305" s="1">
        <v>0.79412582567900003</v>
      </c>
      <c r="D305" s="1">
        <v>0.805852318713</v>
      </c>
      <c r="E305" s="1" t="s">
        <v>23</v>
      </c>
      <c r="F305" s="1">
        <v>0.79412582567900003</v>
      </c>
      <c r="G305" s="1">
        <f>ABS(fisher_underlying_cor_CSD__2[[#This Row],[Rho1]])*SQRT(139-2)/SQRT(1-ABS(fisher_underlying_cor_CSD__2[[#This Row],[Rho1]])^2)</f>
        <v>15.294039919037907</v>
      </c>
      <c r="H305" s="1">
        <f>ABS(fisher_underlying_cor_CSD__2[[#This Row],[Rho2]])*SQRT(201-2)/SQRT(1-ABS(fisher_underlying_cor_CSD__2[[#This Row],[Rho2]])^2)</f>
        <v>19.198830679063359</v>
      </c>
      <c r="I305" s="1">
        <f xml:space="preserve"> _xlfn.T.DIST.2T(fisher_underlying_cor_CSD__2[[#This Row],[t1]],139-2)</f>
        <v>2.0032639452678152E-31</v>
      </c>
      <c r="J305" s="1">
        <f xml:space="preserve"> _xlfn.T.DIST.2T(fisher_underlying_cor_CSD__2[[#This Row],[t2]],201-2)</f>
        <v>3.5775877868983815E-47</v>
      </c>
      <c r="K305" s="1">
        <f>fisher_underlying_cor_CSD__2[[#This Row],[p1]]*fisher_underlying_cor_CSD__2[[#This Row],[p2]]</f>
        <v>7.1668526245240032E-78</v>
      </c>
      <c r="L305" s="1">
        <v>304</v>
      </c>
      <c r="M305" s="1">
        <f>(fisher_underlying_cor_CSD__2[[#This Row],[Rank]]/9906756)*0.05</f>
        <v>1.5343064874112171E-6</v>
      </c>
      <c r="N305" s="1">
        <f>IF(fisher_underlying_cor_CSD__2[[#This Row],[p1p2]]&lt;fisher_underlying_cor_CSD__2[[#This Row],[Benjamini]],1,0)</f>
        <v>1</v>
      </c>
    </row>
    <row r="306" spans="1:14" x14ac:dyDescent="0.35">
      <c r="A306" s="1" t="s">
        <v>138</v>
      </c>
      <c r="B306" s="1" t="s">
        <v>121</v>
      </c>
      <c r="C306" s="1">
        <v>0.86879719636599995</v>
      </c>
      <c r="D306" s="1">
        <v>0.73094754930700001</v>
      </c>
      <c r="E306" s="1" t="s">
        <v>23</v>
      </c>
      <c r="F306" s="1">
        <v>0.73094754930700001</v>
      </c>
      <c r="G306" s="1">
        <f>ABS(fisher_underlying_cor_CSD__2[[#This Row],[Rho1]])*SQRT(139-2)/SQRT(1-ABS(fisher_underlying_cor_CSD__2[[#This Row],[Rho1]])^2)</f>
        <v>20.53648203853778</v>
      </c>
      <c r="H306" s="1">
        <f>ABS(fisher_underlying_cor_CSD__2[[#This Row],[Rho2]])*SQRT(201-2)/SQRT(1-ABS(fisher_underlying_cor_CSD__2[[#This Row],[Rho2]])^2)</f>
        <v>15.109577560993493</v>
      </c>
      <c r="I306" s="1">
        <f xml:space="preserve"> _xlfn.T.DIST.2T(fisher_underlying_cor_CSD__2[[#This Row],[t1]],139-2)</f>
        <v>1.1856923447922044E-43</v>
      </c>
      <c r="J306" s="1">
        <f xml:space="preserve"> _xlfn.T.DIST.2T(fisher_underlying_cor_CSD__2[[#This Row],[t2]],201-2)</f>
        <v>7.3154950337626925E-35</v>
      </c>
      <c r="K306" s="1">
        <f>fisher_underlying_cor_CSD__2[[#This Row],[p1]]*fisher_underlying_cor_CSD__2[[#This Row],[p2]]</f>
        <v>8.6739264598978123E-78</v>
      </c>
      <c r="L306" s="1">
        <v>305</v>
      </c>
      <c r="M306" s="1">
        <f>(fisher_underlying_cor_CSD__2[[#This Row],[Rank]]/9906756)*0.05</f>
        <v>1.5393535482250699E-6</v>
      </c>
      <c r="N306" s="1">
        <f>IF(fisher_underlying_cor_CSD__2[[#This Row],[p1p2]]&lt;fisher_underlying_cor_CSD__2[[#This Row],[Benjamini]],1,0)</f>
        <v>1</v>
      </c>
    </row>
    <row r="307" spans="1:14" x14ac:dyDescent="0.35">
      <c r="A307" s="1" t="s">
        <v>121</v>
      </c>
      <c r="B307" s="1" t="s">
        <v>138</v>
      </c>
      <c r="C307" s="1">
        <v>0.86879719636599995</v>
      </c>
      <c r="D307" s="1">
        <v>0.73094754930700001</v>
      </c>
      <c r="E307" s="1" t="s">
        <v>23</v>
      </c>
      <c r="F307" s="1">
        <v>0.73094754930700001</v>
      </c>
      <c r="G307" s="1">
        <f>ABS(fisher_underlying_cor_CSD__2[[#This Row],[Rho1]])*SQRT(139-2)/SQRT(1-ABS(fisher_underlying_cor_CSD__2[[#This Row],[Rho1]])^2)</f>
        <v>20.53648203853778</v>
      </c>
      <c r="H307" s="1">
        <f>ABS(fisher_underlying_cor_CSD__2[[#This Row],[Rho2]])*SQRT(201-2)/SQRT(1-ABS(fisher_underlying_cor_CSD__2[[#This Row],[Rho2]])^2)</f>
        <v>15.109577560993493</v>
      </c>
      <c r="I307" s="1">
        <f xml:space="preserve"> _xlfn.T.DIST.2T(fisher_underlying_cor_CSD__2[[#This Row],[t1]],139-2)</f>
        <v>1.1856923447922044E-43</v>
      </c>
      <c r="J307" s="1">
        <f xml:space="preserve"> _xlfn.T.DIST.2T(fisher_underlying_cor_CSD__2[[#This Row],[t2]],201-2)</f>
        <v>7.3154950337626925E-35</v>
      </c>
      <c r="K307" s="1">
        <f>fisher_underlying_cor_CSD__2[[#This Row],[p1]]*fisher_underlying_cor_CSD__2[[#This Row],[p2]]</f>
        <v>8.6739264598978123E-78</v>
      </c>
      <c r="L307" s="1">
        <v>306</v>
      </c>
      <c r="M307" s="1">
        <f>(fisher_underlying_cor_CSD__2[[#This Row],[Rank]]/9906756)*0.05</f>
        <v>1.5444006090389228E-6</v>
      </c>
      <c r="N307" s="1">
        <f>IF(fisher_underlying_cor_CSD__2[[#This Row],[p1p2]]&lt;fisher_underlying_cor_CSD__2[[#This Row],[Benjamini]],1,0)</f>
        <v>1</v>
      </c>
    </row>
    <row r="308" spans="1:14" x14ac:dyDescent="0.35">
      <c r="A308" s="1" t="s">
        <v>119</v>
      </c>
      <c r="B308" s="1" t="s">
        <v>98</v>
      </c>
      <c r="C308" s="1">
        <v>0.811043341044</v>
      </c>
      <c r="D308" s="1">
        <v>0.79223350139399995</v>
      </c>
      <c r="E308" s="1" t="s">
        <v>23</v>
      </c>
      <c r="F308" s="1">
        <v>0.79223350139399995</v>
      </c>
      <c r="G308" s="1">
        <f>ABS(fisher_underlying_cor_CSD__2[[#This Row],[Rho1]])*SQRT(139-2)/SQRT(1-ABS(fisher_underlying_cor_CSD__2[[#This Row],[Rho1]])^2)</f>
        <v>16.227769261482081</v>
      </c>
      <c r="H308" s="1">
        <f>ABS(fisher_underlying_cor_CSD__2[[#This Row],[Rho2]])*SQRT(201-2)/SQRT(1-ABS(fisher_underlying_cor_CSD__2[[#This Row],[Rho2]])^2)</f>
        <v>18.314483941426555</v>
      </c>
      <c r="I308" s="1">
        <f xml:space="preserve"> _xlfn.T.DIST.2T(fisher_underlying_cor_CSD__2[[#This Row],[t1]],139-2)</f>
        <v>1.049709307204227E-33</v>
      </c>
      <c r="J308" s="1">
        <f xml:space="preserve"> _xlfn.T.DIST.2T(fisher_underlying_cor_CSD__2[[#This Row],[t2]],201-2)</f>
        <v>1.4566935385571518E-44</v>
      </c>
      <c r="K308" s="1">
        <f>fisher_underlying_cor_CSD__2[[#This Row],[p1]]*fisher_underlying_cor_CSD__2[[#This Row],[p2]]</f>
        <v>1.5291047651677017E-77</v>
      </c>
      <c r="L308" s="1">
        <v>307</v>
      </c>
      <c r="M308" s="1">
        <f>(fisher_underlying_cor_CSD__2[[#This Row],[Rank]]/9906756)*0.05</f>
        <v>1.5494476698527754E-6</v>
      </c>
      <c r="N308" s="1">
        <f>IF(fisher_underlying_cor_CSD__2[[#This Row],[p1p2]]&lt;fisher_underlying_cor_CSD__2[[#This Row],[Benjamini]],1,0)</f>
        <v>1</v>
      </c>
    </row>
    <row r="309" spans="1:14" x14ac:dyDescent="0.35">
      <c r="A309" s="1" t="s">
        <v>98</v>
      </c>
      <c r="B309" s="1" t="s">
        <v>119</v>
      </c>
      <c r="C309" s="1">
        <v>0.811043341044</v>
      </c>
      <c r="D309" s="1">
        <v>0.79223350139399995</v>
      </c>
      <c r="E309" s="1" t="s">
        <v>23</v>
      </c>
      <c r="F309" s="1">
        <v>0.79223350139399995</v>
      </c>
      <c r="G309" s="1">
        <f>ABS(fisher_underlying_cor_CSD__2[[#This Row],[Rho1]])*SQRT(139-2)/SQRT(1-ABS(fisher_underlying_cor_CSD__2[[#This Row],[Rho1]])^2)</f>
        <v>16.227769261482081</v>
      </c>
      <c r="H309" s="1">
        <f>ABS(fisher_underlying_cor_CSD__2[[#This Row],[Rho2]])*SQRT(201-2)/SQRT(1-ABS(fisher_underlying_cor_CSD__2[[#This Row],[Rho2]])^2)</f>
        <v>18.314483941426555</v>
      </c>
      <c r="I309" s="1">
        <f xml:space="preserve"> _xlfn.T.DIST.2T(fisher_underlying_cor_CSD__2[[#This Row],[t1]],139-2)</f>
        <v>1.049709307204227E-33</v>
      </c>
      <c r="J309" s="1">
        <f xml:space="preserve"> _xlfn.T.DIST.2T(fisher_underlying_cor_CSD__2[[#This Row],[t2]],201-2)</f>
        <v>1.4566935385571518E-44</v>
      </c>
      <c r="K309" s="1">
        <f>fisher_underlying_cor_CSD__2[[#This Row],[p1]]*fisher_underlying_cor_CSD__2[[#This Row],[p2]]</f>
        <v>1.5291047651677017E-77</v>
      </c>
      <c r="L309" s="1">
        <v>308</v>
      </c>
      <c r="M309" s="1">
        <f>(fisher_underlying_cor_CSD__2[[#This Row],[Rank]]/9906756)*0.05</f>
        <v>1.5544947306666279E-6</v>
      </c>
      <c r="N309" s="1">
        <f>IF(fisher_underlying_cor_CSD__2[[#This Row],[p1p2]]&lt;fisher_underlying_cor_CSD__2[[#This Row],[Benjamini]],1,0)</f>
        <v>1</v>
      </c>
    </row>
    <row r="310" spans="1:14" x14ac:dyDescent="0.35">
      <c r="A310" s="1" t="s">
        <v>313</v>
      </c>
      <c r="B310" s="1" t="s">
        <v>314</v>
      </c>
      <c r="C310" s="1">
        <v>0.78526838174199998</v>
      </c>
      <c r="D310" s="1">
        <v>0.80945627632999995</v>
      </c>
      <c r="E310" s="1" t="s">
        <v>23</v>
      </c>
      <c r="F310" s="1">
        <v>0.78526838174199998</v>
      </c>
      <c r="G310" s="1">
        <f>ABS(fisher_underlying_cor_CSD__2[[#This Row],[Rho1]])*SQRT(139-2)/SQRT(1-ABS(fisher_underlying_cor_CSD__2[[#This Row],[Rho1]])^2)</f>
        <v>14.84494659680368</v>
      </c>
      <c r="H310" s="1">
        <f>ABS(fisher_underlying_cor_CSD__2[[#This Row],[Rho2]])*SQRT(201-2)/SQRT(1-ABS(fisher_underlying_cor_CSD__2[[#This Row],[Rho2]])^2)</f>
        <v>19.446818565328481</v>
      </c>
      <c r="I310" s="1">
        <f xml:space="preserve"> _xlfn.T.DIST.2T(fisher_underlying_cor_CSD__2[[#This Row],[t1]],139-2)</f>
        <v>2.5847239282576059E-30</v>
      </c>
      <c r="J310" s="1">
        <f xml:space="preserve"> _xlfn.T.DIST.2T(fisher_underlying_cor_CSD__2[[#This Row],[t2]],201-2)</f>
        <v>6.7320542430955015E-48</v>
      </c>
      <c r="K310" s="1">
        <f>fisher_underlying_cor_CSD__2[[#This Row],[p1]]*fisher_underlying_cor_CSD__2[[#This Row],[p2]]</f>
        <v>1.740050168845709E-77</v>
      </c>
      <c r="L310" s="1">
        <v>309</v>
      </c>
      <c r="M310" s="1">
        <f>(fisher_underlying_cor_CSD__2[[#This Row],[Rank]]/9906756)*0.05</f>
        <v>1.5595417914804806E-6</v>
      </c>
      <c r="N310" s="1">
        <f>IF(fisher_underlying_cor_CSD__2[[#This Row],[p1p2]]&lt;fisher_underlying_cor_CSD__2[[#This Row],[Benjamini]],1,0)</f>
        <v>1</v>
      </c>
    </row>
    <row r="311" spans="1:14" x14ac:dyDescent="0.35">
      <c r="A311" s="1" t="s">
        <v>314</v>
      </c>
      <c r="B311" s="1" t="s">
        <v>313</v>
      </c>
      <c r="C311" s="1">
        <v>0.78526838174199998</v>
      </c>
      <c r="D311" s="1">
        <v>0.80945627632999995</v>
      </c>
      <c r="E311" s="1" t="s">
        <v>23</v>
      </c>
      <c r="F311" s="1">
        <v>0.78526838174199998</v>
      </c>
      <c r="G311" s="1">
        <f>ABS(fisher_underlying_cor_CSD__2[[#This Row],[Rho1]])*SQRT(139-2)/SQRT(1-ABS(fisher_underlying_cor_CSD__2[[#This Row],[Rho1]])^2)</f>
        <v>14.84494659680368</v>
      </c>
      <c r="H311" s="1">
        <f>ABS(fisher_underlying_cor_CSD__2[[#This Row],[Rho2]])*SQRT(201-2)/SQRT(1-ABS(fisher_underlying_cor_CSD__2[[#This Row],[Rho2]])^2)</f>
        <v>19.446818565328481</v>
      </c>
      <c r="I311" s="1">
        <f xml:space="preserve"> _xlfn.T.DIST.2T(fisher_underlying_cor_CSD__2[[#This Row],[t1]],139-2)</f>
        <v>2.5847239282576059E-30</v>
      </c>
      <c r="J311" s="1">
        <f xml:space="preserve"> _xlfn.T.DIST.2T(fisher_underlying_cor_CSD__2[[#This Row],[t2]],201-2)</f>
        <v>6.7320542430955015E-48</v>
      </c>
      <c r="K311" s="1">
        <f>fisher_underlying_cor_CSD__2[[#This Row],[p1]]*fisher_underlying_cor_CSD__2[[#This Row],[p2]]</f>
        <v>1.740050168845709E-77</v>
      </c>
      <c r="L311" s="1">
        <v>310</v>
      </c>
      <c r="M311" s="1">
        <f>(fisher_underlying_cor_CSD__2[[#This Row],[Rank]]/9906756)*0.05</f>
        <v>1.5645888522943332E-6</v>
      </c>
      <c r="N311" s="1">
        <f>IF(fisher_underlying_cor_CSD__2[[#This Row],[p1p2]]&lt;fisher_underlying_cor_CSD__2[[#This Row],[Benjamini]],1,0)</f>
        <v>1</v>
      </c>
    </row>
    <row r="312" spans="1:14" x14ac:dyDescent="0.35">
      <c r="A312" s="1" t="s">
        <v>438</v>
      </c>
      <c r="B312" s="1" t="s">
        <v>51</v>
      </c>
      <c r="C312" s="1">
        <v>0.81006355624399995</v>
      </c>
      <c r="D312" s="1">
        <v>0.79264528263900003</v>
      </c>
      <c r="E312" s="1" t="s">
        <v>23</v>
      </c>
      <c r="F312" s="1">
        <v>0.79264528263900003</v>
      </c>
      <c r="G312" s="1">
        <f>ABS(fisher_underlying_cor_CSD__2[[#This Row],[Rho1]])*SQRT(139-2)/SQRT(1-ABS(fisher_underlying_cor_CSD__2[[#This Row],[Rho1]])^2)</f>
        <v>16.170681172205864</v>
      </c>
      <c r="H312" s="1">
        <f>ABS(fisher_underlying_cor_CSD__2[[#This Row],[Rho2]])*SQRT(201-2)/SQRT(1-ABS(fisher_underlying_cor_CSD__2[[#This Row],[Rho2]])^2)</f>
        <v>18.340082128775435</v>
      </c>
      <c r="I312" s="1">
        <f xml:space="preserve"> _xlfn.T.DIST.2T(fisher_underlying_cor_CSD__2[[#This Row],[t1]],139-2)</f>
        <v>1.4432508256200219E-33</v>
      </c>
      <c r="J312" s="1">
        <f xml:space="preserve"> _xlfn.T.DIST.2T(fisher_underlying_cor_CSD__2[[#This Row],[t2]],201-2)</f>
        <v>1.2227678955350011E-44</v>
      </c>
      <c r="K312" s="1">
        <f>fisher_underlying_cor_CSD__2[[#This Row],[p1]]*fisher_underlying_cor_CSD__2[[#This Row],[p2]]</f>
        <v>1.7647607747725469E-77</v>
      </c>
      <c r="L312" s="1">
        <v>311</v>
      </c>
      <c r="M312" s="1">
        <f>(fisher_underlying_cor_CSD__2[[#This Row],[Rank]]/9906756)*0.05</f>
        <v>1.5696359131081861E-6</v>
      </c>
      <c r="N312" s="1">
        <f>IF(fisher_underlying_cor_CSD__2[[#This Row],[p1p2]]&lt;fisher_underlying_cor_CSD__2[[#This Row],[Benjamini]],1,0)</f>
        <v>1</v>
      </c>
    </row>
    <row r="313" spans="1:14" x14ac:dyDescent="0.35">
      <c r="A313" s="1" t="s">
        <v>51</v>
      </c>
      <c r="B313" s="1" t="s">
        <v>438</v>
      </c>
      <c r="C313" s="1">
        <v>0.81006355624399995</v>
      </c>
      <c r="D313" s="1">
        <v>0.79264528263900003</v>
      </c>
      <c r="E313" s="1" t="s">
        <v>23</v>
      </c>
      <c r="F313" s="1">
        <v>0.79264528263900003</v>
      </c>
      <c r="G313" s="1">
        <f>ABS(fisher_underlying_cor_CSD__2[[#This Row],[Rho1]])*SQRT(139-2)/SQRT(1-ABS(fisher_underlying_cor_CSD__2[[#This Row],[Rho1]])^2)</f>
        <v>16.170681172205864</v>
      </c>
      <c r="H313" s="1">
        <f>ABS(fisher_underlying_cor_CSD__2[[#This Row],[Rho2]])*SQRT(201-2)/SQRT(1-ABS(fisher_underlying_cor_CSD__2[[#This Row],[Rho2]])^2)</f>
        <v>18.340082128775435</v>
      </c>
      <c r="I313" s="1">
        <f xml:space="preserve"> _xlfn.T.DIST.2T(fisher_underlying_cor_CSD__2[[#This Row],[t1]],139-2)</f>
        <v>1.4432508256200219E-33</v>
      </c>
      <c r="J313" s="1">
        <f xml:space="preserve"> _xlfn.T.DIST.2T(fisher_underlying_cor_CSD__2[[#This Row],[t2]],201-2)</f>
        <v>1.2227678955350011E-44</v>
      </c>
      <c r="K313" s="1">
        <f>fisher_underlying_cor_CSD__2[[#This Row],[p1]]*fisher_underlying_cor_CSD__2[[#This Row],[p2]]</f>
        <v>1.7647607747725469E-77</v>
      </c>
      <c r="L313" s="1">
        <v>312</v>
      </c>
      <c r="M313" s="1">
        <f>(fisher_underlying_cor_CSD__2[[#This Row],[Rank]]/9906756)*0.05</f>
        <v>1.5746829739220389E-6</v>
      </c>
      <c r="N313" s="1">
        <f>IF(fisher_underlying_cor_CSD__2[[#This Row],[p1p2]]&lt;fisher_underlying_cor_CSD__2[[#This Row],[Benjamini]],1,0)</f>
        <v>1</v>
      </c>
    </row>
    <row r="314" spans="1:14" x14ac:dyDescent="0.35">
      <c r="A314" s="1" t="s">
        <v>60</v>
      </c>
      <c r="B314" s="1" t="s">
        <v>64</v>
      </c>
      <c r="C314" s="1">
        <v>0.82586001853900004</v>
      </c>
      <c r="D314" s="1">
        <v>0.77949707151299996</v>
      </c>
      <c r="E314" s="1" t="s">
        <v>23</v>
      </c>
      <c r="F314" s="1">
        <v>0.77949707151299996</v>
      </c>
      <c r="G314" s="1">
        <f>ABS(fisher_underlying_cor_CSD__2[[#This Row],[Rho1]])*SQRT(139-2)/SQRT(1-ABS(fisher_underlying_cor_CSD__2[[#This Row],[Rho1]])^2)</f>
        <v>17.142878173210303</v>
      </c>
      <c r="H314" s="1">
        <f>ABS(fisher_underlying_cor_CSD__2[[#This Row],[Rho2]])*SQRT(201-2)/SQRT(1-ABS(fisher_underlying_cor_CSD__2[[#This Row],[Rho2]])^2)</f>
        <v>17.55436832558334</v>
      </c>
      <c r="I314" s="1">
        <f xml:space="preserve"> _xlfn.T.DIST.2T(fisher_underlying_cor_CSD__2[[#This Row],[t1]],139-2)</f>
        <v>6.7066438238317225E-36</v>
      </c>
      <c r="J314" s="1">
        <f xml:space="preserve"> _xlfn.T.DIST.2T(fisher_underlying_cor_CSD__2[[#This Row],[t2]],201-2)</f>
        <v>2.7106731198344433E-42</v>
      </c>
      <c r="K314" s="1">
        <f>fisher_underlying_cor_CSD__2[[#This Row],[p1]]*fisher_underlying_cor_CSD__2[[#This Row],[p2]]</f>
        <v>1.8179519137564337E-77</v>
      </c>
      <c r="L314" s="1">
        <v>313</v>
      </c>
      <c r="M314" s="1">
        <f>(fisher_underlying_cor_CSD__2[[#This Row],[Rank]]/9906756)*0.05</f>
        <v>1.5797300347358914E-6</v>
      </c>
      <c r="N314" s="1">
        <f>IF(fisher_underlying_cor_CSD__2[[#This Row],[p1p2]]&lt;fisher_underlying_cor_CSD__2[[#This Row],[Benjamini]],1,0)</f>
        <v>1</v>
      </c>
    </row>
    <row r="315" spans="1:14" x14ac:dyDescent="0.35">
      <c r="A315" s="1" t="s">
        <v>64</v>
      </c>
      <c r="B315" s="1" t="s">
        <v>60</v>
      </c>
      <c r="C315" s="1">
        <v>0.82586001853900004</v>
      </c>
      <c r="D315" s="1">
        <v>0.77949707151299996</v>
      </c>
      <c r="E315" s="1" t="s">
        <v>23</v>
      </c>
      <c r="F315" s="1">
        <v>0.77949707151299996</v>
      </c>
      <c r="G315" s="1">
        <f>ABS(fisher_underlying_cor_CSD__2[[#This Row],[Rho1]])*SQRT(139-2)/SQRT(1-ABS(fisher_underlying_cor_CSD__2[[#This Row],[Rho1]])^2)</f>
        <v>17.142878173210303</v>
      </c>
      <c r="H315" s="1">
        <f>ABS(fisher_underlying_cor_CSD__2[[#This Row],[Rho2]])*SQRT(201-2)/SQRT(1-ABS(fisher_underlying_cor_CSD__2[[#This Row],[Rho2]])^2)</f>
        <v>17.55436832558334</v>
      </c>
      <c r="I315" s="1">
        <f xml:space="preserve"> _xlfn.T.DIST.2T(fisher_underlying_cor_CSD__2[[#This Row],[t1]],139-2)</f>
        <v>6.7066438238317225E-36</v>
      </c>
      <c r="J315" s="1">
        <f xml:space="preserve"> _xlfn.T.DIST.2T(fisher_underlying_cor_CSD__2[[#This Row],[t2]],201-2)</f>
        <v>2.7106731198344433E-42</v>
      </c>
      <c r="K315" s="1">
        <f>fisher_underlying_cor_CSD__2[[#This Row],[p1]]*fisher_underlying_cor_CSD__2[[#This Row],[p2]]</f>
        <v>1.8179519137564337E-77</v>
      </c>
      <c r="L315" s="1">
        <v>314</v>
      </c>
      <c r="M315" s="1">
        <f>(fisher_underlying_cor_CSD__2[[#This Row],[Rank]]/9906756)*0.05</f>
        <v>1.5847770955497439E-6</v>
      </c>
      <c r="N315" s="1">
        <f>IF(fisher_underlying_cor_CSD__2[[#This Row],[p1p2]]&lt;fisher_underlying_cor_CSD__2[[#This Row],[Benjamini]],1,0)</f>
        <v>1</v>
      </c>
    </row>
    <row r="316" spans="1:14" x14ac:dyDescent="0.35">
      <c r="A316" s="1" t="s">
        <v>45</v>
      </c>
      <c r="B316" s="1" t="s">
        <v>51</v>
      </c>
      <c r="C316" s="1">
        <v>0.82200469803999998</v>
      </c>
      <c r="D316" s="1">
        <v>0.782820371312</v>
      </c>
      <c r="E316" s="1" t="s">
        <v>23</v>
      </c>
      <c r="F316" s="1">
        <v>0.782820371312</v>
      </c>
      <c r="G316" s="1">
        <f>ABS(fisher_underlying_cor_CSD__2[[#This Row],[Rho1]])*SQRT(139-2)/SQRT(1-ABS(fisher_underlying_cor_CSD__2[[#This Row],[Rho1]])^2)</f>
        <v>16.89489773103287</v>
      </c>
      <c r="H316" s="1">
        <f>ABS(fisher_underlying_cor_CSD__2[[#This Row],[Rho2]])*SQRT(201-2)/SQRT(1-ABS(fisher_underlying_cor_CSD__2[[#This Row],[Rho2]])^2)</f>
        <v>17.747015143546893</v>
      </c>
      <c r="I316" s="1">
        <f xml:space="preserve"> _xlfn.T.DIST.2T(fisher_underlying_cor_CSD__2[[#This Row],[t1]],139-2)</f>
        <v>2.6124686177831958E-35</v>
      </c>
      <c r="J316" s="1">
        <f xml:space="preserve"> _xlfn.T.DIST.2T(fisher_underlying_cor_CSD__2[[#This Row],[t2]],201-2)</f>
        <v>7.1722455886528579E-43</v>
      </c>
      <c r="K316" s="1">
        <f>fisher_underlying_cor_CSD__2[[#This Row],[p1]]*fisher_underlying_cor_CSD__2[[#This Row],[p2]]</f>
        <v>1.8737266519389555E-77</v>
      </c>
      <c r="L316" s="1">
        <v>315</v>
      </c>
      <c r="M316" s="1">
        <f>(fisher_underlying_cor_CSD__2[[#This Row],[Rank]]/9906756)*0.05</f>
        <v>1.5898241563635967E-6</v>
      </c>
      <c r="N316" s="1">
        <f>IF(fisher_underlying_cor_CSD__2[[#This Row],[p1p2]]&lt;fisher_underlying_cor_CSD__2[[#This Row],[Benjamini]],1,0)</f>
        <v>1</v>
      </c>
    </row>
    <row r="317" spans="1:14" x14ac:dyDescent="0.35">
      <c r="A317" s="1" t="s">
        <v>51</v>
      </c>
      <c r="B317" s="1" t="s">
        <v>45</v>
      </c>
      <c r="C317" s="1">
        <v>0.82200469803999998</v>
      </c>
      <c r="D317" s="1">
        <v>0.782820371312</v>
      </c>
      <c r="E317" s="1" t="s">
        <v>23</v>
      </c>
      <c r="F317" s="1">
        <v>0.782820371312</v>
      </c>
      <c r="G317" s="1">
        <f>ABS(fisher_underlying_cor_CSD__2[[#This Row],[Rho1]])*SQRT(139-2)/SQRT(1-ABS(fisher_underlying_cor_CSD__2[[#This Row],[Rho1]])^2)</f>
        <v>16.89489773103287</v>
      </c>
      <c r="H317" s="1">
        <f>ABS(fisher_underlying_cor_CSD__2[[#This Row],[Rho2]])*SQRT(201-2)/SQRT(1-ABS(fisher_underlying_cor_CSD__2[[#This Row],[Rho2]])^2)</f>
        <v>17.747015143546893</v>
      </c>
      <c r="I317" s="1">
        <f xml:space="preserve"> _xlfn.T.DIST.2T(fisher_underlying_cor_CSD__2[[#This Row],[t1]],139-2)</f>
        <v>2.6124686177831958E-35</v>
      </c>
      <c r="J317" s="1">
        <f xml:space="preserve"> _xlfn.T.DIST.2T(fisher_underlying_cor_CSD__2[[#This Row],[t2]],201-2)</f>
        <v>7.1722455886528579E-43</v>
      </c>
      <c r="K317" s="1">
        <f>fisher_underlying_cor_CSD__2[[#This Row],[p1]]*fisher_underlying_cor_CSD__2[[#This Row],[p2]]</f>
        <v>1.8737266519389555E-77</v>
      </c>
      <c r="L317" s="1">
        <v>316</v>
      </c>
      <c r="M317" s="1">
        <f>(fisher_underlying_cor_CSD__2[[#This Row],[Rank]]/9906756)*0.05</f>
        <v>1.5948712171774497E-6</v>
      </c>
      <c r="N317" s="1">
        <f>IF(fisher_underlying_cor_CSD__2[[#This Row],[p1p2]]&lt;fisher_underlying_cor_CSD__2[[#This Row],[Benjamini]],1,0)</f>
        <v>1</v>
      </c>
    </row>
    <row r="318" spans="1:14" x14ac:dyDescent="0.35">
      <c r="A318" s="1" t="s">
        <v>45</v>
      </c>
      <c r="B318" s="1" t="s">
        <v>44</v>
      </c>
      <c r="C318" s="1">
        <v>0.79265292264800002</v>
      </c>
      <c r="D318" s="1">
        <v>0.80447284347100001</v>
      </c>
      <c r="E318" s="1" t="s">
        <v>23</v>
      </c>
      <c r="F318" s="1">
        <v>0.79265292264800002</v>
      </c>
      <c r="G318" s="1">
        <f>ABS(fisher_underlying_cor_CSD__2[[#This Row],[Rho1]])*SQRT(139-2)/SQRT(1-ABS(fisher_underlying_cor_CSD__2[[#This Row],[Rho1]])^2)</f>
        <v>15.217604158892206</v>
      </c>
      <c r="H318" s="1">
        <f>ABS(fisher_underlying_cor_CSD__2[[#This Row],[Rho2]])*SQRT(201-2)/SQRT(1-ABS(fisher_underlying_cor_CSD__2[[#This Row],[Rho2]])^2)</f>
        <v>19.105535239751781</v>
      </c>
      <c r="I318" s="1">
        <f xml:space="preserve"> _xlfn.T.DIST.2T(fisher_underlying_cor_CSD__2[[#This Row],[t1]],139-2)</f>
        <v>3.09152508829495E-31</v>
      </c>
      <c r="J318" s="1">
        <f xml:space="preserve"> _xlfn.T.DIST.2T(fisher_underlying_cor_CSD__2[[#This Row],[t2]],201-2)</f>
        <v>6.7181729732516842E-47</v>
      </c>
      <c r="K318" s="1">
        <f>fisher_underlying_cor_CSD__2[[#This Row],[p1]]*fisher_underlying_cor_CSD__2[[#This Row],[p2]]</f>
        <v>2.0769400294312661E-77</v>
      </c>
      <c r="L318" s="1">
        <v>317</v>
      </c>
      <c r="M318" s="1">
        <f>(fisher_underlying_cor_CSD__2[[#This Row],[Rank]]/9906756)*0.05</f>
        <v>1.5999182779913022E-6</v>
      </c>
      <c r="N318" s="1">
        <f>IF(fisher_underlying_cor_CSD__2[[#This Row],[p1p2]]&lt;fisher_underlying_cor_CSD__2[[#This Row],[Benjamini]],1,0)</f>
        <v>1</v>
      </c>
    </row>
    <row r="319" spans="1:14" x14ac:dyDescent="0.35">
      <c r="A319" s="1" t="s">
        <v>44</v>
      </c>
      <c r="B319" s="1" t="s">
        <v>45</v>
      </c>
      <c r="C319" s="1">
        <v>0.79265292264800002</v>
      </c>
      <c r="D319" s="1">
        <v>0.80447284347100001</v>
      </c>
      <c r="E319" s="1" t="s">
        <v>23</v>
      </c>
      <c r="F319" s="1">
        <v>0.79265292264800002</v>
      </c>
      <c r="G319" s="1">
        <f>ABS(fisher_underlying_cor_CSD__2[[#This Row],[Rho1]])*SQRT(139-2)/SQRT(1-ABS(fisher_underlying_cor_CSD__2[[#This Row],[Rho1]])^2)</f>
        <v>15.217604158892206</v>
      </c>
      <c r="H319" s="1">
        <f>ABS(fisher_underlying_cor_CSD__2[[#This Row],[Rho2]])*SQRT(201-2)/SQRT(1-ABS(fisher_underlying_cor_CSD__2[[#This Row],[Rho2]])^2)</f>
        <v>19.105535239751781</v>
      </c>
      <c r="I319" s="1">
        <f xml:space="preserve"> _xlfn.T.DIST.2T(fisher_underlying_cor_CSD__2[[#This Row],[t1]],139-2)</f>
        <v>3.09152508829495E-31</v>
      </c>
      <c r="J319" s="1">
        <f xml:space="preserve"> _xlfn.T.DIST.2T(fisher_underlying_cor_CSD__2[[#This Row],[t2]],201-2)</f>
        <v>6.7181729732516842E-47</v>
      </c>
      <c r="K319" s="1">
        <f>fisher_underlying_cor_CSD__2[[#This Row],[p1]]*fisher_underlying_cor_CSD__2[[#This Row],[p2]]</f>
        <v>2.0769400294312661E-77</v>
      </c>
      <c r="L319" s="1">
        <v>318</v>
      </c>
      <c r="M319" s="1">
        <f>(fisher_underlying_cor_CSD__2[[#This Row],[Rank]]/9906756)*0.05</f>
        <v>1.6049653388051549E-6</v>
      </c>
      <c r="N319" s="1">
        <f>IF(fisher_underlying_cor_CSD__2[[#This Row],[p1p2]]&lt;fisher_underlying_cor_CSD__2[[#This Row],[Benjamini]],1,0)</f>
        <v>1</v>
      </c>
    </row>
    <row r="320" spans="1:14" x14ac:dyDescent="0.35">
      <c r="A320" s="1" t="s">
        <v>119</v>
      </c>
      <c r="B320" s="1" t="s">
        <v>129</v>
      </c>
      <c r="C320" s="1">
        <v>0.82103444053800001</v>
      </c>
      <c r="D320" s="1">
        <v>0.78150142938599998</v>
      </c>
      <c r="E320" s="1" t="s">
        <v>23</v>
      </c>
      <c r="F320" s="1">
        <v>0.78150142938599998</v>
      </c>
      <c r="G320" s="1">
        <f>ABS(fisher_underlying_cor_CSD__2[[#This Row],[Rho1]])*SQRT(139-2)/SQRT(1-ABS(fisher_underlying_cor_CSD__2[[#This Row],[Rho1]])^2)</f>
        <v>16.833632734718019</v>
      </c>
      <c r="H320" s="1">
        <f>ABS(fisher_underlying_cor_CSD__2[[#This Row],[Rho2]])*SQRT(201-2)/SQRT(1-ABS(fisher_underlying_cor_CSD__2[[#This Row],[Rho2]])^2)</f>
        <v>17.670096741230239</v>
      </c>
      <c r="I320" s="1">
        <f xml:space="preserve"> _xlfn.T.DIST.2T(fisher_underlying_cor_CSD__2[[#This Row],[t1]],139-2)</f>
        <v>3.6595708329341555E-35</v>
      </c>
      <c r="J320" s="1">
        <f xml:space="preserve"> _xlfn.T.DIST.2T(fisher_underlying_cor_CSD__2[[#This Row],[t2]],201-2)</f>
        <v>1.2190789547706968E-42</v>
      </c>
      <c r="K320" s="1">
        <f>fisher_underlying_cor_CSD__2[[#This Row],[p1]]*fisher_underlying_cor_CSD__2[[#This Row],[p2]]</f>
        <v>4.4613057859226985E-77</v>
      </c>
      <c r="L320" s="1">
        <v>319</v>
      </c>
      <c r="M320" s="1">
        <f>(fisher_underlying_cor_CSD__2[[#This Row],[Rank]]/9906756)*0.05</f>
        <v>1.6100123996190075E-6</v>
      </c>
      <c r="N320" s="1">
        <f>IF(fisher_underlying_cor_CSD__2[[#This Row],[p1p2]]&lt;fisher_underlying_cor_CSD__2[[#This Row],[Benjamini]],1,0)</f>
        <v>1</v>
      </c>
    </row>
    <row r="321" spans="1:14" x14ac:dyDescent="0.35">
      <c r="A321" s="1" t="s">
        <v>129</v>
      </c>
      <c r="B321" s="1" t="s">
        <v>119</v>
      </c>
      <c r="C321" s="1">
        <v>0.82103444053800001</v>
      </c>
      <c r="D321" s="1">
        <v>0.78150142938599998</v>
      </c>
      <c r="E321" s="1" t="s">
        <v>23</v>
      </c>
      <c r="F321" s="1">
        <v>0.78150142938599998</v>
      </c>
      <c r="G321" s="1">
        <f>ABS(fisher_underlying_cor_CSD__2[[#This Row],[Rho1]])*SQRT(139-2)/SQRT(1-ABS(fisher_underlying_cor_CSD__2[[#This Row],[Rho1]])^2)</f>
        <v>16.833632734718019</v>
      </c>
      <c r="H321" s="1">
        <f>ABS(fisher_underlying_cor_CSD__2[[#This Row],[Rho2]])*SQRT(201-2)/SQRT(1-ABS(fisher_underlying_cor_CSD__2[[#This Row],[Rho2]])^2)</f>
        <v>17.670096741230239</v>
      </c>
      <c r="I321" s="1">
        <f xml:space="preserve"> _xlfn.T.DIST.2T(fisher_underlying_cor_CSD__2[[#This Row],[t1]],139-2)</f>
        <v>3.6595708329341555E-35</v>
      </c>
      <c r="J321" s="1">
        <f xml:space="preserve"> _xlfn.T.DIST.2T(fisher_underlying_cor_CSD__2[[#This Row],[t2]],201-2)</f>
        <v>1.2190789547706968E-42</v>
      </c>
      <c r="K321" s="1">
        <f>fisher_underlying_cor_CSD__2[[#This Row],[p1]]*fisher_underlying_cor_CSD__2[[#This Row],[p2]]</f>
        <v>4.4613057859226985E-77</v>
      </c>
      <c r="L321" s="1">
        <v>320</v>
      </c>
      <c r="M321" s="1">
        <f>(fisher_underlying_cor_CSD__2[[#This Row],[Rank]]/9906756)*0.05</f>
        <v>1.61505946043286E-6</v>
      </c>
      <c r="N321" s="1">
        <f>IF(fisher_underlying_cor_CSD__2[[#This Row],[p1p2]]&lt;fisher_underlying_cor_CSD__2[[#This Row],[Benjamini]],1,0)</f>
        <v>1</v>
      </c>
    </row>
    <row r="322" spans="1:14" x14ac:dyDescent="0.35">
      <c r="A322" s="1" t="s">
        <v>65</v>
      </c>
      <c r="B322" s="1" t="s">
        <v>62</v>
      </c>
      <c r="C322" s="1">
        <v>0.81237191492000005</v>
      </c>
      <c r="D322" s="1">
        <v>0.78817666870799996</v>
      </c>
      <c r="E322" s="1" t="s">
        <v>23</v>
      </c>
      <c r="F322" s="1">
        <v>0.78817666870799996</v>
      </c>
      <c r="G322" s="1">
        <f>ABS(fisher_underlying_cor_CSD__2[[#This Row],[Rho1]])*SQRT(139-2)/SQRT(1-ABS(fisher_underlying_cor_CSD__2[[#This Row],[Rho1]])^2)</f>
        <v>16.305818330417623</v>
      </c>
      <c r="H322" s="1">
        <f>ABS(fisher_underlying_cor_CSD__2[[#This Row],[Rho2]])*SQRT(201-2)/SQRT(1-ABS(fisher_underlying_cor_CSD__2[[#This Row],[Rho2]])^2)</f>
        <v>18.065833534522046</v>
      </c>
      <c r="I322" s="1">
        <f xml:space="preserve"> _xlfn.T.DIST.2T(fisher_underlying_cor_CSD__2[[#This Row],[t1]],139-2)</f>
        <v>6.7964323435723088E-34</v>
      </c>
      <c r="J322" s="1">
        <f xml:space="preserve"> _xlfn.T.DIST.2T(fisher_underlying_cor_CSD__2[[#This Row],[t2]],201-2)</f>
        <v>8.0032492774524125E-44</v>
      </c>
      <c r="K322" s="1">
        <f>fisher_underlying_cor_CSD__2[[#This Row],[p1]]*fisher_underlying_cor_CSD__2[[#This Row],[p2]]</f>
        <v>5.4393542242949287E-77</v>
      </c>
      <c r="L322" s="1">
        <v>321</v>
      </c>
      <c r="M322" s="1">
        <f>(fisher_underlying_cor_CSD__2[[#This Row],[Rank]]/9906756)*0.05</f>
        <v>1.620106521246713E-6</v>
      </c>
      <c r="N322" s="1">
        <f>IF(fisher_underlying_cor_CSD__2[[#This Row],[p1p2]]&lt;fisher_underlying_cor_CSD__2[[#This Row],[Benjamini]],1,0)</f>
        <v>1</v>
      </c>
    </row>
    <row r="323" spans="1:14" x14ac:dyDescent="0.35">
      <c r="A323" s="1" t="s">
        <v>62</v>
      </c>
      <c r="B323" s="1" t="s">
        <v>65</v>
      </c>
      <c r="C323" s="1">
        <v>0.81237191492000005</v>
      </c>
      <c r="D323" s="1">
        <v>0.78817666870799996</v>
      </c>
      <c r="E323" s="1" t="s">
        <v>23</v>
      </c>
      <c r="F323" s="1">
        <v>0.78817666870799996</v>
      </c>
      <c r="G323" s="1">
        <f>ABS(fisher_underlying_cor_CSD__2[[#This Row],[Rho1]])*SQRT(139-2)/SQRT(1-ABS(fisher_underlying_cor_CSD__2[[#This Row],[Rho1]])^2)</f>
        <v>16.305818330417623</v>
      </c>
      <c r="H323" s="1">
        <f>ABS(fisher_underlying_cor_CSD__2[[#This Row],[Rho2]])*SQRT(201-2)/SQRT(1-ABS(fisher_underlying_cor_CSD__2[[#This Row],[Rho2]])^2)</f>
        <v>18.065833534522046</v>
      </c>
      <c r="I323" s="1">
        <f xml:space="preserve"> _xlfn.T.DIST.2T(fisher_underlying_cor_CSD__2[[#This Row],[t1]],139-2)</f>
        <v>6.7964323435723088E-34</v>
      </c>
      <c r="J323" s="1">
        <f xml:space="preserve"> _xlfn.T.DIST.2T(fisher_underlying_cor_CSD__2[[#This Row],[t2]],201-2)</f>
        <v>8.0032492774524125E-44</v>
      </c>
      <c r="K323" s="1">
        <f>fisher_underlying_cor_CSD__2[[#This Row],[p1]]*fisher_underlying_cor_CSD__2[[#This Row],[p2]]</f>
        <v>5.4393542242949287E-77</v>
      </c>
      <c r="L323" s="1">
        <v>322</v>
      </c>
      <c r="M323" s="1">
        <f>(fisher_underlying_cor_CSD__2[[#This Row],[Rank]]/9906756)*0.05</f>
        <v>1.6251535820605657E-6</v>
      </c>
      <c r="N323" s="1">
        <f>IF(fisher_underlying_cor_CSD__2[[#This Row],[p1p2]]&lt;fisher_underlying_cor_CSD__2[[#This Row],[Benjamini]],1,0)</f>
        <v>1</v>
      </c>
    </row>
    <row r="324" spans="1:14" x14ac:dyDescent="0.35">
      <c r="A324" s="1" t="s">
        <v>50</v>
      </c>
      <c r="B324" s="1" t="s">
        <v>60</v>
      </c>
      <c r="C324" s="1">
        <v>0.77394093847199996</v>
      </c>
      <c r="D324" s="1">
        <v>0.81324655090700004</v>
      </c>
      <c r="E324" s="1" t="s">
        <v>23</v>
      </c>
      <c r="F324" s="1">
        <v>0.77394093847199996</v>
      </c>
      <c r="G324" s="1">
        <f>ABS(fisher_underlying_cor_CSD__2[[#This Row],[Rho1]])*SQRT(139-2)/SQRT(1-ABS(fisher_underlying_cor_CSD__2[[#This Row],[Rho1]])^2)</f>
        <v>14.304990212732093</v>
      </c>
      <c r="H324" s="1">
        <f>ABS(fisher_underlying_cor_CSD__2[[#This Row],[Rho2]])*SQRT(201-2)/SQRT(1-ABS(fisher_underlying_cor_CSD__2[[#This Row],[Rho2]])^2)</f>
        <v>19.714511601887054</v>
      </c>
      <c r="I324" s="1">
        <f xml:space="preserve"> _xlfn.T.DIST.2T(fisher_underlying_cor_CSD__2[[#This Row],[t1]],139-2)</f>
        <v>5.7351613504099311E-29</v>
      </c>
      <c r="J324" s="1">
        <f xml:space="preserve"> _xlfn.T.DIST.2T(fisher_underlying_cor_CSD__2[[#This Row],[t2]],201-2)</f>
        <v>1.1177191344286282E-48</v>
      </c>
      <c r="K324" s="1">
        <f>fisher_underlying_cor_CSD__2[[#This Row],[p1]]*fisher_underlying_cor_CSD__2[[#This Row],[p2]]</f>
        <v>6.4102995803887108E-77</v>
      </c>
      <c r="L324" s="1">
        <v>323</v>
      </c>
      <c r="M324" s="1">
        <f>(fisher_underlying_cor_CSD__2[[#This Row],[Rank]]/9906756)*0.05</f>
        <v>1.6302006428744182E-6</v>
      </c>
      <c r="N324" s="1">
        <f>IF(fisher_underlying_cor_CSD__2[[#This Row],[p1p2]]&lt;fisher_underlying_cor_CSD__2[[#This Row],[Benjamini]],1,0)</f>
        <v>1</v>
      </c>
    </row>
    <row r="325" spans="1:14" x14ac:dyDescent="0.35">
      <c r="A325" s="1" t="s">
        <v>60</v>
      </c>
      <c r="B325" s="1" t="s">
        <v>50</v>
      </c>
      <c r="C325" s="1">
        <v>0.77394093847199996</v>
      </c>
      <c r="D325" s="1">
        <v>0.81324655090700004</v>
      </c>
      <c r="E325" s="1" t="s">
        <v>23</v>
      </c>
      <c r="F325" s="1">
        <v>0.77394093847199996</v>
      </c>
      <c r="G325" s="1">
        <f>ABS(fisher_underlying_cor_CSD__2[[#This Row],[Rho1]])*SQRT(139-2)/SQRT(1-ABS(fisher_underlying_cor_CSD__2[[#This Row],[Rho1]])^2)</f>
        <v>14.304990212732093</v>
      </c>
      <c r="H325" s="1">
        <f>ABS(fisher_underlying_cor_CSD__2[[#This Row],[Rho2]])*SQRT(201-2)/SQRT(1-ABS(fisher_underlying_cor_CSD__2[[#This Row],[Rho2]])^2)</f>
        <v>19.714511601887054</v>
      </c>
      <c r="I325" s="1">
        <f xml:space="preserve"> _xlfn.T.DIST.2T(fisher_underlying_cor_CSD__2[[#This Row],[t1]],139-2)</f>
        <v>5.7351613504099311E-29</v>
      </c>
      <c r="J325" s="1">
        <f xml:space="preserve"> _xlfn.T.DIST.2T(fisher_underlying_cor_CSD__2[[#This Row],[t2]],201-2)</f>
        <v>1.1177191344286282E-48</v>
      </c>
      <c r="K325" s="1">
        <f>fisher_underlying_cor_CSD__2[[#This Row],[p1]]*fisher_underlying_cor_CSD__2[[#This Row],[p2]]</f>
        <v>6.4102995803887108E-77</v>
      </c>
      <c r="L325" s="1">
        <v>324</v>
      </c>
      <c r="M325" s="1">
        <f>(fisher_underlying_cor_CSD__2[[#This Row],[Rank]]/9906756)*0.05</f>
        <v>1.635247703688271E-6</v>
      </c>
      <c r="N325" s="1">
        <f>IF(fisher_underlying_cor_CSD__2[[#This Row],[p1p2]]&lt;fisher_underlying_cor_CSD__2[[#This Row],[Benjamini]],1,0)</f>
        <v>1</v>
      </c>
    </row>
    <row r="326" spans="1:14" x14ac:dyDescent="0.35">
      <c r="A326" s="1" t="s">
        <v>126</v>
      </c>
      <c r="B326" s="1" t="s">
        <v>267</v>
      </c>
      <c r="C326" s="1">
        <v>0.819007462415</v>
      </c>
      <c r="D326" s="1">
        <v>0.78078439802599997</v>
      </c>
      <c r="E326" s="1" t="s">
        <v>23</v>
      </c>
      <c r="F326" s="1">
        <v>0.78078439802599997</v>
      </c>
      <c r="G326" s="1">
        <f>ABS(fisher_underlying_cor_CSD__2[[#This Row],[Rho1]])*SQRT(139-2)/SQRT(1-ABS(fisher_underlying_cor_CSD__2[[#This Row],[Rho1]])^2)</f>
        <v>16.707080590920043</v>
      </c>
      <c r="H326" s="1">
        <f>ABS(fisher_underlying_cor_CSD__2[[#This Row],[Rho2]])*SQRT(201-2)/SQRT(1-ABS(fisher_underlying_cor_CSD__2[[#This Row],[Rho2]])^2)</f>
        <v>17.628536673190407</v>
      </c>
      <c r="I326" s="1">
        <f xml:space="preserve"> _xlfn.T.DIST.2T(fisher_underlying_cor_CSD__2[[#This Row],[t1]],139-2)</f>
        <v>7.3518518778981302E-35</v>
      </c>
      <c r="J326" s="1">
        <f xml:space="preserve"> _xlfn.T.DIST.2T(fisher_underlying_cor_CSD__2[[#This Row],[t2]],201-2)</f>
        <v>1.6240626545263119E-42</v>
      </c>
      <c r="K326" s="1">
        <f>fisher_underlying_cor_CSD__2[[#This Row],[p1]]*fisher_underlying_cor_CSD__2[[#This Row],[p2]]</f>
        <v>1.1939868076503489E-76</v>
      </c>
      <c r="L326" s="1">
        <v>325</v>
      </c>
      <c r="M326" s="1">
        <f>(fisher_underlying_cor_CSD__2[[#This Row],[Rank]]/9906756)*0.05</f>
        <v>1.6402947645021239E-6</v>
      </c>
      <c r="N326" s="1">
        <f>IF(fisher_underlying_cor_CSD__2[[#This Row],[p1p2]]&lt;fisher_underlying_cor_CSD__2[[#This Row],[Benjamini]],1,0)</f>
        <v>1</v>
      </c>
    </row>
    <row r="327" spans="1:14" x14ac:dyDescent="0.35">
      <c r="A327" s="1" t="s">
        <v>267</v>
      </c>
      <c r="B327" s="1" t="s">
        <v>126</v>
      </c>
      <c r="C327" s="1">
        <v>0.819007462415</v>
      </c>
      <c r="D327" s="1">
        <v>0.78078439802599997</v>
      </c>
      <c r="E327" s="1" t="s">
        <v>23</v>
      </c>
      <c r="F327" s="1">
        <v>0.78078439802599997</v>
      </c>
      <c r="G327" s="1">
        <f>ABS(fisher_underlying_cor_CSD__2[[#This Row],[Rho1]])*SQRT(139-2)/SQRT(1-ABS(fisher_underlying_cor_CSD__2[[#This Row],[Rho1]])^2)</f>
        <v>16.707080590920043</v>
      </c>
      <c r="H327" s="1">
        <f>ABS(fisher_underlying_cor_CSD__2[[#This Row],[Rho2]])*SQRT(201-2)/SQRT(1-ABS(fisher_underlying_cor_CSD__2[[#This Row],[Rho2]])^2)</f>
        <v>17.628536673190407</v>
      </c>
      <c r="I327" s="1">
        <f xml:space="preserve"> _xlfn.T.DIST.2T(fisher_underlying_cor_CSD__2[[#This Row],[t1]],139-2)</f>
        <v>7.3518518778981302E-35</v>
      </c>
      <c r="J327" s="1">
        <f xml:space="preserve"> _xlfn.T.DIST.2T(fisher_underlying_cor_CSD__2[[#This Row],[t2]],201-2)</f>
        <v>1.6240626545263119E-42</v>
      </c>
      <c r="K327" s="1">
        <f>fisher_underlying_cor_CSD__2[[#This Row],[p1]]*fisher_underlying_cor_CSD__2[[#This Row],[p2]]</f>
        <v>1.1939868076503489E-76</v>
      </c>
      <c r="L327" s="1">
        <v>326</v>
      </c>
      <c r="M327" s="1">
        <f>(fisher_underlying_cor_CSD__2[[#This Row],[Rank]]/9906756)*0.05</f>
        <v>1.6453418253159765E-6</v>
      </c>
      <c r="N327" s="1">
        <f>IF(fisher_underlying_cor_CSD__2[[#This Row],[p1p2]]&lt;fisher_underlying_cor_CSD__2[[#This Row],[Benjamini]],1,0)</f>
        <v>1</v>
      </c>
    </row>
    <row r="328" spans="1:14" x14ac:dyDescent="0.35">
      <c r="A328" s="1" t="s">
        <v>43</v>
      </c>
      <c r="B328" s="1" t="s">
        <v>46</v>
      </c>
      <c r="C328" s="1">
        <v>0.82595830458099995</v>
      </c>
      <c r="D328" s="1">
        <v>0.77441521182200002</v>
      </c>
      <c r="E328" s="1" t="s">
        <v>23</v>
      </c>
      <c r="F328" s="1">
        <v>0.77441521182200002</v>
      </c>
      <c r="G328" s="1">
        <f>ABS(fisher_underlying_cor_CSD__2[[#This Row],[Rho1]])*SQRT(139-2)/SQRT(1-ABS(fisher_underlying_cor_CSD__2[[#This Row],[Rho1]])^2)</f>
        <v>17.149297204937984</v>
      </c>
      <c r="H328" s="1">
        <f>ABS(fisher_underlying_cor_CSD__2[[#This Row],[Rho2]])*SQRT(201-2)/SQRT(1-ABS(fisher_underlying_cor_CSD__2[[#This Row],[Rho2]])^2)</f>
        <v>17.267039485994854</v>
      </c>
      <c r="I328" s="1">
        <f xml:space="preserve"> _xlfn.T.DIST.2T(fisher_underlying_cor_CSD__2[[#This Row],[t1]],139-2)</f>
        <v>6.4753100645758469E-36</v>
      </c>
      <c r="J328" s="1">
        <f xml:space="preserve"> _xlfn.T.DIST.2T(fisher_underlying_cor_CSD__2[[#This Row],[t2]],201-2)</f>
        <v>1.9810128386397609E-41</v>
      </c>
      <c r="K328" s="1">
        <f>fisher_underlying_cor_CSD__2[[#This Row],[p1]]*fisher_underlying_cor_CSD__2[[#This Row],[p2]]</f>
        <v>1.2827672372098012E-76</v>
      </c>
      <c r="L328" s="1">
        <v>327</v>
      </c>
      <c r="M328" s="1">
        <f>(fisher_underlying_cor_CSD__2[[#This Row],[Rank]]/9906756)*0.05</f>
        <v>1.650388886129829E-6</v>
      </c>
      <c r="N328" s="1">
        <f>IF(fisher_underlying_cor_CSD__2[[#This Row],[p1p2]]&lt;fisher_underlying_cor_CSD__2[[#This Row],[Benjamini]],1,0)</f>
        <v>1</v>
      </c>
    </row>
    <row r="329" spans="1:14" x14ac:dyDescent="0.35">
      <c r="A329" s="1" t="s">
        <v>46</v>
      </c>
      <c r="B329" s="1" t="s">
        <v>43</v>
      </c>
      <c r="C329" s="1">
        <v>0.82595830458099995</v>
      </c>
      <c r="D329" s="1">
        <v>0.77441521182200002</v>
      </c>
      <c r="E329" s="1" t="s">
        <v>23</v>
      </c>
      <c r="F329" s="1">
        <v>0.77441521182200002</v>
      </c>
      <c r="G329" s="1">
        <f>ABS(fisher_underlying_cor_CSD__2[[#This Row],[Rho1]])*SQRT(139-2)/SQRT(1-ABS(fisher_underlying_cor_CSD__2[[#This Row],[Rho1]])^2)</f>
        <v>17.149297204937984</v>
      </c>
      <c r="H329" s="1">
        <f>ABS(fisher_underlying_cor_CSD__2[[#This Row],[Rho2]])*SQRT(201-2)/SQRT(1-ABS(fisher_underlying_cor_CSD__2[[#This Row],[Rho2]])^2)</f>
        <v>17.267039485994854</v>
      </c>
      <c r="I329" s="1">
        <f xml:space="preserve"> _xlfn.T.DIST.2T(fisher_underlying_cor_CSD__2[[#This Row],[t1]],139-2)</f>
        <v>6.4753100645758469E-36</v>
      </c>
      <c r="J329" s="1">
        <f xml:space="preserve"> _xlfn.T.DIST.2T(fisher_underlying_cor_CSD__2[[#This Row],[t2]],201-2)</f>
        <v>1.9810128386397609E-41</v>
      </c>
      <c r="K329" s="1">
        <f>fisher_underlying_cor_CSD__2[[#This Row],[p1]]*fisher_underlying_cor_CSD__2[[#This Row],[p2]]</f>
        <v>1.2827672372098012E-76</v>
      </c>
      <c r="L329" s="1">
        <v>328</v>
      </c>
      <c r="M329" s="1">
        <f>(fisher_underlying_cor_CSD__2[[#This Row],[Rank]]/9906756)*0.05</f>
        <v>1.6554359469436818E-6</v>
      </c>
      <c r="N329" s="1">
        <f>IF(fisher_underlying_cor_CSD__2[[#This Row],[p1p2]]&lt;fisher_underlying_cor_CSD__2[[#This Row],[Benjamini]],1,0)</f>
        <v>1</v>
      </c>
    </row>
    <row r="330" spans="1:14" x14ac:dyDescent="0.35">
      <c r="A330" s="1" t="s">
        <v>382</v>
      </c>
      <c r="B330" s="1" t="s">
        <v>22</v>
      </c>
      <c r="C330" s="1">
        <v>0.85411361225299998</v>
      </c>
      <c r="D330" s="1">
        <v>0.74330177362200001</v>
      </c>
      <c r="E330" s="1" t="s">
        <v>23</v>
      </c>
      <c r="F330" s="1">
        <v>0.74330177362200001</v>
      </c>
      <c r="G330" s="1">
        <f>ABS(fisher_underlying_cor_CSD__2[[#This Row],[Rho1]])*SQRT(139-2)/SQRT(1-ABS(fisher_underlying_cor_CSD__2[[#This Row],[Rho1]])^2)</f>
        <v>19.222079553412268</v>
      </c>
      <c r="H330" s="1">
        <f>ABS(fisher_underlying_cor_CSD__2[[#This Row],[Rho2]])*SQRT(201-2)/SQRT(1-ABS(fisher_underlying_cor_CSD__2[[#This Row],[Rho2]])^2)</f>
        <v>15.674510506841667</v>
      </c>
      <c r="I330" s="1">
        <f xml:space="preserve"> _xlfn.T.DIST.2T(fisher_underlying_cor_CSD__2[[#This Row],[t1]],139-2)</f>
        <v>1.0057080198317149E-40</v>
      </c>
      <c r="J330" s="1">
        <f xml:space="preserve"> _xlfn.T.DIST.2T(fisher_underlying_cor_CSD__2[[#This Row],[t2]],201-2)</f>
        <v>1.3589894017314754E-36</v>
      </c>
      <c r="K330" s="1">
        <f>fisher_underlying_cor_CSD__2[[#This Row],[p1]]*fisher_underlying_cor_CSD__2[[#This Row],[p2]]</f>
        <v>1.366746540187649E-76</v>
      </c>
      <c r="L330" s="1">
        <v>329</v>
      </c>
      <c r="M330" s="1">
        <f>(fisher_underlying_cor_CSD__2[[#This Row],[Rank]]/9906756)*0.05</f>
        <v>1.6604830077575343E-6</v>
      </c>
      <c r="N330" s="1">
        <f>IF(fisher_underlying_cor_CSD__2[[#This Row],[p1p2]]&lt;fisher_underlying_cor_CSD__2[[#This Row],[Benjamini]],1,0)</f>
        <v>1</v>
      </c>
    </row>
    <row r="331" spans="1:14" x14ac:dyDescent="0.35">
      <c r="A331" s="1" t="s">
        <v>22</v>
      </c>
      <c r="B331" s="1" t="s">
        <v>382</v>
      </c>
      <c r="C331" s="1">
        <v>0.85411361225299998</v>
      </c>
      <c r="D331" s="1">
        <v>0.74330177362200001</v>
      </c>
      <c r="E331" s="1" t="s">
        <v>23</v>
      </c>
      <c r="F331" s="1">
        <v>0.74330177362200001</v>
      </c>
      <c r="G331" s="1">
        <f>ABS(fisher_underlying_cor_CSD__2[[#This Row],[Rho1]])*SQRT(139-2)/SQRT(1-ABS(fisher_underlying_cor_CSD__2[[#This Row],[Rho1]])^2)</f>
        <v>19.222079553412268</v>
      </c>
      <c r="H331" s="1">
        <f>ABS(fisher_underlying_cor_CSD__2[[#This Row],[Rho2]])*SQRT(201-2)/SQRT(1-ABS(fisher_underlying_cor_CSD__2[[#This Row],[Rho2]])^2)</f>
        <v>15.674510506841667</v>
      </c>
      <c r="I331" s="1">
        <f xml:space="preserve"> _xlfn.T.DIST.2T(fisher_underlying_cor_CSD__2[[#This Row],[t1]],139-2)</f>
        <v>1.0057080198317149E-40</v>
      </c>
      <c r="J331" s="1">
        <f xml:space="preserve"> _xlfn.T.DIST.2T(fisher_underlying_cor_CSD__2[[#This Row],[t2]],201-2)</f>
        <v>1.3589894017314754E-36</v>
      </c>
      <c r="K331" s="1">
        <f>fisher_underlying_cor_CSD__2[[#This Row],[p1]]*fisher_underlying_cor_CSD__2[[#This Row],[p2]]</f>
        <v>1.366746540187649E-76</v>
      </c>
      <c r="L331" s="1">
        <v>330</v>
      </c>
      <c r="M331" s="1">
        <f>(fisher_underlying_cor_CSD__2[[#This Row],[Rank]]/9906756)*0.05</f>
        <v>1.6655300685713872E-6</v>
      </c>
      <c r="N331" s="1">
        <f>IF(fisher_underlying_cor_CSD__2[[#This Row],[p1p2]]&lt;fisher_underlying_cor_CSD__2[[#This Row],[Benjamini]],1,0)</f>
        <v>1</v>
      </c>
    </row>
    <row r="332" spans="1:14" x14ac:dyDescent="0.35">
      <c r="A332" s="1" t="s">
        <v>60</v>
      </c>
      <c r="B332" s="1" t="s">
        <v>61</v>
      </c>
      <c r="C332" s="1">
        <v>0.75822119044400005</v>
      </c>
      <c r="D332" s="1">
        <v>0.81978054054899996</v>
      </c>
      <c r="E332" s="1" t="s">
        <v>23</v>
      </c>
      <c r="F332" s="1">
        <v>0.75822119044400005</v>
      </c>
      <c r="G332" s="1">
        <f>ABS(fisher_underlying_cor_CSD__2[[#This Row],[Rho1]])*SQRT(139-2)/SQRT(1-ABS(fisher_underlying_cor_CSD__2[[#This Row],[Rho1]])^2)</f>
        <v>13.611636066648135</v>
      </c>
      <c r="H332" s="1">
        <f>ABS(fisher_underlying_cor_CSD__2[[#This Row],[Rho2]])*SQRT(201-2)/SQRT(1-ABS(fisher_underlying_cor_CSD__2[[#This Row],[Rho2]])^2)</f>
        <v>20.193602054697958</v>
      </c>
      <c r="I332" s="1">
        <f xml:space="preserve"> _xlfn.T.DIST.2T(fisher_underlying_cor_CSD__2[[#This Row],[t1]],139-2)</f>
        <v>3.1797650991442783E-27</v>
      </c>
      <c r="J332" s="1">
        <f xml:space="preserve"> _xlfn.T.DIST.2T(fisher_underlying_cor_CSD__2[[#This Row],[t2]],201-2)</f>
        <v>4.58544773264011E-50</v>
      </c>
      <c r="K332" s="1">
        <f>fisher_underlying_cor_CSD__2[[#This Row],[p1]]*fisher_underlying_cor_CSD__2[[#This Row],[p2]]</f>
        <v>1.4580646664199287E-76</v>
      </c>
      <c r="L332" s="1">
        <v>331</v>
      </c>
      <c r="M332" s="1">
        <f>(fisher_underlying_cor_CSD__2[[#This Row],[Rank]]/9906756)*0.05</f>
        <v>1.67057712938524E-6</v>
      </c>
      <c r="N332" s="1">
        <f>IF(fisher_underlying_cor_CSD__2[[#This Row],[p1p2]]&lt;fisher_underlying_cor_CSD__2[[#This Row],[Benjamini]],1,0)</f>
        <v>1</v>
      </c>
    </row>
    <row r="333" spans="1:14" x14ac:dyDescent="0.35">
      <c r="A333" s="1" t="s">
        <v>61</v>
      </c>
      <c r="B333" s="1" t="s">
        <v>60</v>
      </c>
      <c r="C333" s="1">
        <v>0.75822119044400005</v>
      </c>
      <c r="D333" s="1">
        <v>0.81978054054899996</v>
      </c>
      <c r="E333" s="1" t="s">
        <v>23</v>
      </c>
      <c r="F333" s="1">
        <v>0.75822119044400005</v>
      </c>
      <c r="G333" s="1">
        <f>ABS(fisher_underlying_cor_CSD__2[[#This Row],[Rho1]])*SQRT(139-2)/SQRT(1-ABS(fisher_underlying_cor_CSD__2[[#This Row],[Rho1]])^2)</f>
        <v>13.611636066648135</v>
      </c>
      <c r="H333" s="1">
        <f>ABS(fisher_underlying_cor_CSD__2[[#This Row],[Rho2]])*SQRT(201-2)/SQRT(1-ABS(fisher_underlying_cor_CSD__2[[#This Row],[Rho2]])^2)</f>
        <v>20.193602054697958</v>
      </c>
      <c r="I333" s="1">
        <f xml:space="preserve"> _xlfn.T.DIST.2T(fisher_underlying_cor_CSD__2[[#This Row],[t1]],139-2)</f>
        <v>3.1797650991442783E-27</v>
      </c>
      <c r="J333" s="1">
        <f xml:space="preserve"> _xlfn.T.DIST.2T(fisher_underlying_cor_CSD__2[[#This Row],[t2]],201-2)</f>
        <v>4.58544773264011E-50</v>
      </c>
      <c r="K333" s="1">
        <f>fisher_underlying_cor_CSD__2[[#This Row],[p1]]*fisher_underlying_cor_CSD__2[[#This Row],[p2]]</f>
        <v>1.4580646664199287E-76</v>
      </c>
      <c r="L333" s="1">
        <v>332</v>
      </c>
      <c r="M333" s="1">
        <f>(fisher_underlying_cor_CSD__2[[#This Row],[Rank]]/9906756)*0.05</f>
        <v>1.6756241901990925E-6</v>
      </c>
      <c r="N333" s="1">
        <f>IF(fisher_underlying_cor_CSD__2[[#This Row],[p1p2]]&lt;fisher_underlying_cor_CSD__2[[#This Row],[Benjamini]],1,0)</f>
        <v>1</v>
      </c>
    </row>
    <row r="334" spans="1:14" x14ac:dyDescent="0.35">
      <c r="A334" s="1" t="s">
        <v>126</v>
      </c>
      <c r="B334" s="1" t="s">
        <v>26</v>
      </c>
      <c r="C334" s="1">
        <v>0.810123816218</v>
      </c>
      <c r="D334" s="1">
        <v>0.78735743893700005</v>
      </c>
      <c r="E334" s="1" t="s">
        <v>23</v>
      </c>
      <c r="F334" s="1">
        <v>0.78735743893700005</v>
      </c>
      <c r="G334" s="1">
        <f>ABS(fisher_underlying_cor_CSD__2[[#This Row],[Rho1]])*SQRT(139-2)/SQRT(1-ABS(fisher_underlying_cor_CSD__2[[#This Row],[Rho1]])^2)</f>
        <v>16.174180853881172</v>
      </c>
      <c r="H334" s="1">
        <f>ABS(fisher_underlying_cor_CSD__2[[#This Row],[Rho2]])*SQRT(201-2)/SQRT(1-ABS(fisher_underlying_cor_CSD__2[[#This Row],[Rho2]])^2)</f>
        <v>18.016385669269027</v>
      </c>
      <c r="I334" s="1">
        <f xml:space="preserve"> _xlfn.T.DIST.2T(fisher_underlying_cor_CSD__2[[#This Row],[t1]],139-2)</f>
        <v>1.4153399035749374E-33</v>
      </c>
      <c r="J334" s="1">
        <f xml:space="preserve"> _xlfn.T.DIST.2T(fisher_underlying_cor_CSD__2[[#This Row],[t2]],201-2)</f>
        <v>1.123856879680951E-43</v>
      </c>
      <c r="K334" s="1">
        <f>fisher_underlying_cor_CSD__2[[#This Row],[p1]]*fisher_underlying_cor_CSD__2[[#This Row],[p2]]</f>
        <v>1.590639487719667E-76</v>
      </c>
      <c r="L334" s="1">
        <v>333</v>
      </c>
      <c r="M334" s="1">
        <f>(fisher_underlying_cor_CSD__2[[#This Row],[Rank]]/9906756)*0.05</f>
        <v>1.6806712510129451E-6</v>
      </c>
      <c r="N334" s="1">
        <f>IF(fisher_underlying_cor_CSD__2[[#This Row],[p1p2]]&lt;fisher_underlying_cor_CSD__2[[#This Row],[Benjamini]],1,0)</f>
        <v>1</v>
      </c>
    </row>
    <row r="335" spans="1:14" x14ac:dyDescent="0.35">
      <c r="A335" s="1" t="s">
        <v>26</v>
      </c>
      <c r="B335" s="1" t="s">
        <v>126</v>
      </c>
      <c r="C335" s="1">
        <v>0.810123816218</v>
      </c>
      <c r="D335" s="1">
        <v>0.78735743893700005</v>
      </c>
      <c r="E335" s="1" t="s">
        <v>23</v>
      </c>
      <c r="F335" s="1">
        <v>0.78735743893700005</v>
      </c>
      <c r="G335" s="1">
        <f>ABS(fisher_underlying_cor_CSD__2[[#This Row],[Rho1]])*SQRT(139-2)/SQRT(1-ABS(fisher_underlying_cor_CSD__2[[#This Row],[Rho1]])^2)</f>
        <v>16.174180853881172</v>
      </c>
      <c r="H335" s="1">
        <f>ABS(fisher_underlying_cor_CSD__2[[#This Row],[Rho2]])*SQRT(201-2)/SQRT(1-ABS(fisher_underlying_cor_CSD__2[[#This Row],[Rho2]])^2)</f>
        <v>18.016385669269027</v>
      </c>
      <c r="I335" s="1">
        <f xml:space="preserve"> _xlfn.T.DIST.2T(fisher_underlying_cor_CSD__2[[#This Row],[t1]],139-2)</f>
        <v>1.4153399035749374E-33</v>
      </c>
      <c r="J335" s="1">
        <f xml:space="preserve"> _xlfn.T.DIST.2T(fisher_underlying_cor_CSD__2[[#This Row],[t2]],201-2)</f>
        <v>1.123856879680951E-43</v>
      </c>
      <c r="K335" s="1">
        <f>fisher_underlying_cor_CSD__2[[#This Row],[p1]]*fisher_underlying_cor_CSD__2[[#This Row],[p2]]</f>
        <v>1.590639487719667E-76</v>
      </c>
      <c r="L335" s="1">
        <v>334</v>
      </c>
      <c r="M335" s="1">
        <f>(fisher_underlying_cor_CSD__2[[#This Row],[Rank]]/9906756)*0.05</f>
        <v>1.6857183118267978E-6</v>
      </c>
      <c r="N335" s="1">
        <f>IF(fisher_underlying_cor_CSD__2[[#This Row],[p1p2]]&lt;fisher_underlying_cor_CSD__2[[#This Row],[Benjamini]],1,0)</f>
        <v>1</v>
      </c>
    </row>
    <row r="336" spans="1:14" x14ac:dyDescent="0.35">
      <c r="A336" s="1" t="s">
        <v>96</v>
      </c>
      <c r="B336" s="1" t="s">
        <v>44</v>
      </c>
      <c r="C336" s="1">
        <v>0.80414522673</v>
      </c>
      <c r="D336" s="1">
        <v>0.79172480028199999</v>
      </c>
      <c r="E336" s="1" t="s">
        <v>23</v>
      </c>
      <c r="F336" s="1">
        <v>0.79172480028199999</v>
      </c>
      <c r="G336" s="1">
        <f>ABS(fisher_underlying_cor_CSD__2[[#This Row],[Rho1]])*SQRT(139-2)/SQRT(1-ABS(fisher_underlying_cor_CSD__2[[#This Row],[Rho1]])^2)</f>
        <v>15.834047555091027</v>
      </c>
      <c r="H336" s="1">
        <f>ABS(fisher_underlying_cor_CSD__2[[#This Row],[Rho2]])*SQRT(201-2)/SQRT(1-ABS(fisher_underlying_cor_CSD__2[[#This Row],[Rho2]])^2)</f>
        <v>18.282953514302491</v>
      </c>
      <c r="I336" s="1">
        <f xml:space="preserve"> _xlfn.T.DIST.2T(fisher_underlying_cor_CSD__2[[#This Row],[t1]],139-2)</f>
        <v>9.5027432833603131E-33</v>
      </c>
      <c r="J336" s="1">
        <f xml:space="preserve"> _xlfn.T.DIST.2T(fisher_underlying_cor_CSD__2[[#This Row],[t2]],201-2)</f>
        <v>1.8073766768046879E-44</v>
      </c>
      <c r="K336" s="1">
        <f>fisher_underlying_cor_CSD__2[[#This Row],[p1]]*fisher_underlying_cor_CSD__2[[#This Row],[p2]]</f>
        <v>1.7175036576007833E-76</v>
      </c>
      <c r="L336" s="1">
        <v>335</v>
      </c>
      <c r="M336" s="1">
        <f>(fisher_underlying_cor_CSD__2[[#This Row],[Rank]]/9906756)*0.05</f>
        <v>1.6907653726406508E-6</v>
      </c>
      <c r="N336" s="1">
        <f>IF(fisher_underlying_cor_CSD__2[[#This Row],[p1p2]]&lt;fisher_underlying_cor_CSD__2[[#This Row],[Benjamini]],1,0)</f>
        <v>1</v>
      </c>
    </row>
    <row r="337" spans="1:14" x14ac:dyDescent="0.35">
      <c r="A337" s="1" t="s">
        <v>44</v>
      </c>
      <c r="B337" s="1" t="s">
        <v>96</v>
      </c>
      <c r="C337" s="1">
        <v>0.80414522673</v>
      </c>
      <c r="D337" s="1">
        <v>0.79172480028199999</v>
      </c>
      <c r="E337" s="1" t="s">
        <v>23</v>
      </c>
      <c r="F337" s="1">
        <v>0.79172480028199999</v>
      </c>
      <c r="G337" s="1">
        <f>ABS(fisher_underlying_cor_CSD__2[[#This Row],[Rho1]])*SQRT(139-2)/SQRT(1-ABS(fisher_underlying_cor_CSD__2[[#This Row],[Rho1]])^2)</f>
        <v>15.834047555091027</v>
      </c>
      <c r="H337" s="1">
        <f>ABS(fisher_underlying_cor_CSD__2[[#This Row],[Rho2]])*SQRT(201-2)/SQRT(1-ABS(fisher_underlying_cor_CSD__2[[#This Row],[Rho2]])^2)</f>
        <v>18.282953514302491</v>
      </c>
      <c r="I337" s="1">
        <f xml:space="preserve"> _xlfn.T.DIST.2T(fisher_underlying_cor_CSD__2[[#This Row],[t1]],139-2)</f>
        <v>9.5027432833603131E-33</v>
      </c>
      <c r="J337" s="1">
        <f xml:space="preserve"> _xlfn.T.DIST.2T(fisher_underlying_cor_CSD__2[[#This Row],[t2]],201-2)</f>
        <v>1.8073766768046879E-44</v>
      </c>
      <c r="K337" s="1">
        <f>fisher_underlying_cor_CSD__2[[#This Row],[p1]]*fisher_underlying_cor_CSD__2[[#This Row],[p2]]</f>
        <v>1.7175036576007833E-76</v>
      </c>
      <c r="L337" s="1">
        <v>336</v>
      </c>
      <c r="M337" s="1">
        <f>(fisher_underlying_cor_CSD__2[[#This Row],[Rank]]/9906756)*0.05</f>
        <v>1.6958124334545033E-6</v>
      </c>
      <c r="N337" s="1">
        <f>IF(fisher_underlying_cor_CSD__2[[#This Row],[p1p2]]&lt;fisher_underlying_cor_CSD__2[[#This Row],[Benjamini]],1,0)</f>
        <v>1</v>
      </c>
    </row>
    <row r="338" spans="1:14" x14ac:dyDescent="0.35">
      <c r="A338" s="1" t="s">
        <v>218</v>
      </c>
      <c r="B338" s="1" t="s">
        <v>121</v>
      </c>
      <c r="C338" s="1">
        <v>0.83265216153699995</v>
      </c>
      <c r="D338" s="1">
        <v>0.76587294464400002</v>
      </c>
      <c r="E338" s="1" t="s">
        <v>23</v>
      </c>
      <c r="F338" s="1">
        <v>0.76587294464400002</v>
      </c>
      <c r="G338" s="1">
        <f>ABS(fisher_underlying_cor_CSD__2[[#This Row],[Rho1]])*SQRT(139-2)/SQRT(1-ABS(fisher_underlying_cor_CSD__2[[#This Row],[Rho1]])^2)</f>
        <v>17.598425827143497</v>
      </c>
      <c r="H338" s="1">
        <f>ABS(fisher_underlying_cor_CSD__2[[#This Row],[Rho2]])*SQRT(201-2)/SQRT(1-ABS(fisher_underlying_cor_CSD__2[[#This Row],[Rho2]])^2)</f>
        <v>16.802648340140024</v>
      </c>
      <c r="I338" s="1">
        <f xml:space="preserve"> _xlfn.T.DIST.2T(fisher_underlying_cor_CSD__2[[#This Row],[t1]],139-2)</f>
        <v>5.6222806362414513E-37</v>
      </c>
      <c r="J338" s="1">
        <f xml:space="preserve"> _xlfn.T.DIST.2T(fisher_underlying_cor_CSD__2[[#This Row],[t2]],201-2)</f>
        <v>5.0026632009651442E-40</v>
      </c>
      <c r="K338" s="1">
        <f>fisher_underlying_cor_CSD__2[[#This Row],[p1]]*fisher_underlying_cor_CSD__2[[#This Row],[p2]]</f>
        <v>2.8126376444424008E-76</v>
      </c>
      <c r="L338" s="1">
        <v>337</v>
      </c>
      <c r="M338" s="1">
        <f>(fisher_underlying_cor_CSD__2[[#This Row],[Rank]]/9906756)*0.05</f>
        <v>1.700859494268356E-6</v>
      </c>
      <c r="N338" s="1">
        <f>IF(fisher_underlying_cor_CSD__2[[#This Row],[p1p2]]&lt;fisher_underlying_cor_CSD__2[[#This Row],[Benjamini]],1,0)</f>
        <v>1</v>
      </c>
    </row>
    <row r="339" spans="1:14" x14ac:dyDescent="0.35">
      <c r="A339" s="1" t="s">
        <v>121</v>
      </c>
      <c r="B339" s="1" t="s">
        <v>218</v>
      </c>
      <c r="C339" s="1">
        <v>0.83265216153699995</v>
      </c>
      <c r="D339" s="1">
        <v>0.76587294464400002</v>
      </c>
      <c r="E339" s="1" t="s">
        <v>23</v>
      </c>
      <c r="F339" s="1">
        <v>0.76587294464400002</v>
      </c>
      <c r="G339" s="1">
        <f>ABS(fisher_underlying_cor_CSD__2[[#This Row],[Rho1]])*SQRT(139-2)/SQRT(1-ABS(fisher_underlying_cor_CSD__2[[#This Row],[Rho1]])^2)</f>
        <v>17.598425827143497</v>
      </c>
      <c r="H339" s="1">
        <f>ABS(fisher_underlying_cor_CSD__2[[#This Row],[Rho2]])*SQRT(201-2)/SQRT(1-ABS(fisher_underlying_cor_CSD__2[[#This Row],[Rho2]])^2)</f>
        <v>16.802648340140024</v>
      </c>
      <c r="I339" s="1">
        <f xml:space="preserve"> _xlfn.T.DIST.2T(fisher_underlying_cor_CSD__2[[#This Row],[t1]],139-2)</f>
        <v>5.6222806362414513E-37</v>
      </c>
      <c r="J339" s="1">
        <f xml:space="preserve"> _xlfn.T.DIST.2T(fisher_underlying_cor_CSD__2[[#This Row],[t2]],201-2)</f>
        <v>5.0026632009651442E-40</v>
      </c>
      <c r="K339" s="1">
        <f>fisher_underlying_cor_CSD__2[[#This Row],[p1]]*fisher_underlying_cor_CSD__2[[#This Row],[p2]]</f>
        <v>2.8126376444424008E-76</v>
      </c>
      <c r="L339" s="1">
        <v>338</v>
      </c>
      <c r="M339" s="1">
        <f>(fisher_underlying_cor_CSD__2[[#This Row],[Rank]]/9906756)*0.05</f>
        <v>1.7059065550822086E-6</v>
      </c>
      <c r="N339" s="1">
        <f>IF(fisher_underlying_cor_CSD__2[[#This Row],[p1p2]]&lt;fisher_underlying_cor_CSD__2[[#This Row],[Benjamini]],1,0)</f>
        <v>1</v>
      </c>
    </row>
    <row r="340" spans="1:14" x14ac:dyDescent="0.35">
      <c r="A340" s="1" t="s">
        <v>66</v>
      </c>
      <c r="B340" s="1" t="s">
        <v>438</v>
      </c>
      <c r="C340" s="1">
        <v>0.77701576117299997</v>
      </c>
      <c r="D340" s="1">
        <v>0.80750707446799996</v>
      </c>
      <c r="E340" s="1" t="s">
        <v>23</v>
      </c>
      <c r="F340" s="1">
        <v>0.77701576117299997</v>
      </c>
      <c r="G340" s="1">
        <f>ABS(fisher_underlying_cor_CSD__2[[#This Row],[Rho1]])*SQRT(139-2)/SQRT(1-ABS(fisher_underlying_cor_CSD__2[[#This Row],[Rho1]])^2)</f>
        <v>14.447988538337725</v>
      </c>
      <c r="H340" s="1">
        <f>ABS(fisher_underlying_cor_CSD__2[[#This Row],[Rho2]])*SQRT(201-2)/SQRT(1-ABS(fisher_underlying_cor_CSD__2[[#This Row],[Rho2]])^2)</f>
        <v>19.311921376051078</v>
      </c>
      <c r="I340" s="1">
        <f xml:space="preserve"> _xlfn.T.DIST.2T(fisher_underlying_cor_CSD__2[[#This Row],[t1]],139-2)</f>
        <v>2.517463880089084E-29</v>
      </c>
      <c r="J340" s="1">
        <f xml:space="preserve"> _xlfn.T.DIST.2T(fisher_underlying_cor_CSD__2[[#This Row],[t2]],201-2)</f>
        <v>1.6688090735301992E-47</v>
      </c>
      <c r="K340" s="1">
        <f>fisher_underlying_cor_CSD__2[[#This Row],[p1]]*fisher_underlying_cor_CSD__2[[#This Row],[p2]]</f>
        <v>4.2011665653772047E-76</v>
      </c>
      <c r="L340" s="1">
        <v>339</v>
      </c>
      <c r="M340" s="1">
        <f>(fisher_underlying_cor_CSD__2[[#This Row],[Rank]]/9906756)*0.05</f>
        <v>1.7109536158960611E-6</v>
      </c>
      <c r="N340" s="1">
        <f>IF(fisher_underlying_cor_CSD__2[[#This Row],[p1p2]]&lt;fisher_underlying_cor_CSD__2[[#This Row],[Benjamini]],1,0)</f>
        <v>1</v>
      </c>
    </row>
    <row r="341" spans="1:14" x14ac:dyDescent="0.35">
      <c r="A341" s="1" t="s">
        <v>438</v>
      </c>
      <c r="B341" s="1" t="s">
        <v>66</v>
      </c>
      <c r="C341" s="1">
        <v>0.77701576117299997</v>
      </c>
      <c r="D341" s="1">
        <v>0.80750707446799996</v>
      </c>
      <c r="E341" s="1" t="s">
        <v>23</v>
      </c>
      <c r="F341" s="1">
        <v>0.77701576117299997</v>
      </c>
      <c r="G341" s="1">
        <f>ABS(fisher_underlying_cor_CSD__2[[#This Row],[Rho1]])*SQRT(139-2)/SQRT(1-ABS(fisher_underlying_cor_CSD__2[[#This Row],[Rho1]])^2)</f>
        <v>14.447988538337725</v>
      </c>
      <c r="H341" s="1">
        <f>ABS(fisher_underlying_cor_CSD__2[[#This Row],[Rho2]])*SQRT(201-2)/SQRT(1-ABS(fisher_underlying_cor_CSD__2[[#This Row],[Rho2]])^2)</f>
        <v>19.311921376051078</v>
      </c>
      <c r="I341" s="1">
        <f xml:space="preserve"> _xlfn.T.DIST.2T(fisher_underlying_cor_CSD__2[[#This Row],[t1]],139-2)</f>
        <v>2.517463880089084E-29</v>
      </c>
      <c r="J341" s="1">
        <f xml:space="preserve"> _xlfn.T.DIST.2T(fisher_underlying_cor_CSD__2[[#This Row],[t2]],201-2)</f>
        <v>1.6688090735301992E-47</v>
      </c>
      <c r="K341" s="1">
        <f>fisher_underlying_cor_CSD__2[[#This Row],[p1]]*fisher_underlying_cor_CSD__2[[#This Row],[p2]]</f>
        <v>4.2011665653772047E-76</v>
      </c>
      <c r="L341" s="1">
        <v>340</v>
      </c>
      <c r="M341" s="1">
        <f>(fisher_underlying_cor_CSD__2[[#This Row],[Rank]]/9906756)*0.05</f>
        <v>1.7160006767099141E-6</v>
      </c>
      <c r="N341" s="1">
        <f>IF(fisher_underlying_cor_CSD__2[[#This Row],[p1p2]]&lt;fisher_underlying_cor_CSD__2[[#This Row],[Benjamini]],1,0)</f>
        <v>1</v>
      </c>
    </row>
    <row r="342" spans="1:14" x14ac:dyDescent="0.35">
      <c r="A342" s="1" t="s">
        <v>215</v>
      </c>
      <c r="B342" s="1" t="s">
        <v>224</v>
      </c>
      <c r="C342" s="1">
        <v>0.74094869217799997</v>
      </c>
      <c r="D342" s="1">
        <v>0.82519409129900001</v>
      </c>
      <c r="E342" s="1" t="s">
        <v>23</v>
      </c>
      <c r="F342" s="1">
        <v>0.74094869217799997</v>
      </c>
      <c r="G342" s="1">
        <f>ABS(fisher_underlying_cor_CSD__2[[#This Row],[Rho1]])*SQRT(139-2)/SQRT(1-ABS(fisher_underlying_cor_CSD__2[[#This Row],[Rho1]])^2)</f>
        <v>12.914052235754387</v>
      </c>
      <c r="H342" s="1">
        <f>ABS(fisher_underlying_cor_CSD__2[[#This Row],[Rho2]])*SQRT(201-2)/SQRT(1-ABS(fisher_underlying_cor_CSD__2[[#This Row],[Rho2]])^2)</f>
        <v>20.608674815121415</v>
      </c>
      <c r="I342" s="1">
        <f xml:space="preserve"> _xlfn.T.DIST.2T(fisher_underlying_cor_CSD__2[[#This Row],[t1]],139-2)</f>
        <v>1.8673873521994499E-25</v>
      </c>
      <c r="J342" s="1">
        <f xml:space="preserve"> _xlfn.T.DIST.2T(fisher_underlying_cor_CSD__2[[#This Row],[t2]],201-2)</f>
        <v>2.9443462482095576E-51</v>
      </c>
      <c r="K342" s="1">
        <f>fisher_underlying_cor_CSD__2[[#This Row],[p1]]*fisher_underlying_cor_CSD__2[[#This Row],[p2]]</f>
        <v>5.4982349444024298E-76</v>
      </c>
      <c r="L342" s="1">
        <v>341</v>
      </c>
      <c r="M342" s="1">
        <f>(fisher_underlying_cor_CSD__2[[#This Row],[Rank]]/9906756)*0.05</f>
        <v>1.7210477375237668E-6</v>
      </c>
      <c r="N342" s="1">
        <f>IF(fisher_underlying_cor_CSD__2[[#This Row],[p1p2]]&lt;fisher_underlying_cor_CSD__2[[#This Row],[Benjamini]],1,0)</f>
        <v>1</v>
      </c>
    </row>
    <row r="343" spans="1:14" x14ac:dyDescent="0.35">
      <c r="A343" s="1" t="s">
        <v>224</v>
      </c>
      <c r="B343" s="1" t="s">
        <v>215</v>
      </c>
      <c r="C343" s="1">
        <v>0.74094869217799997</v>
      </c>
      <c r="D343" s="1">
        <v>0.82519409129900001</v>
      </c>
      <c r="E343" s="1" t="s">
        <v>23</v>
      </c>
      <c r="F343" s="1">
        <v>0.74094869217799997</v>
      </c>
      <c r="G343" s="1">
        <f>ABS(fisher_underlying_cor_CSD__2[[#This Row],[Rho1]])*SQRT(139-2)/SQRT(1-ABS(fisher_underlying_cor_CSD__2[[#This Row],[Rho1]])^2)</f>
        <v>12.914052235754387</v>
      </c>
      <c r="H343" s="1">
        <f>ABS(fisher_underlying_cor_CSD__2[[#This Row],[Rho2]])*SQRT(201-2)/SQRT(1-ABS(fisher_underlying_cor_CSD__2[[#This Row],[Rho2]])^2)</f>
        <v>20.608674815121415</v>
      </c>
      <c r="I343" s="1">
        <f xml:space="preserve"> _xlfn.T.DIST.2T(fisher_underlying_cor_CSD__2[[#This Row],[t1]],139-2)</f>
        <v>1.8673873521994499E-25</v>
      </c>
      <c r="J343" s="1">
        <f xml:space="preserve"> _xlfn.T.DIST.2T(fisher_underlying_cor_CSD__2[[#This Row],[t2]],201-2)</f>
        <v>2.9443462482095576E-51</v>
      </c>
      <c r="K343" s="1">
        <f>fisher_underlying_cor_CSD__2[[#This Row],[p1]]*fisher_underlying_cor_CSD__2[[#This Row],[p2]]</f>
        <v>5.4982349444024298E-76</v>
      </c>
      <c r="L343" s="1">
        <v>342</v>
      </c>
      <c r="M343" s="1">
        <f>(fisher_underlying_cor_CSD__2[[#This Row],[Rank]]/9906756)*0.05</f>
        <v>1.7260947983376193E-6</v>
      </c>
      <c r="N343" s="1">
        <f>IF(fisher_underlying_cor_CSD__2[[#This Row],[p1p2]]&lt;fisher_underlying_cor_CSD__2[[#This Row],[Benjamini]],1,0)</f>
        <v>1</v>
      </c>
    </row>
    <row r="344" spans="1:14" x14ac:dyDescent="0.35">
      <c r="A344" s="1" t="s">
        <v>119</v>
      </c>
      <c r="B344" s="1" t="s">
        <v>128</v>
      </c>
      <c r="C344" s="1">
        <v>0.85648939469200003</v>
      </c>
      <c r="D344" s="1">
        <v>0.73564379030600002</v>
      </c>
      <c r="E344" s="1" t="s">
        <v>23</v>
      </c>
      <c r="F344" s="1">
        <v>0.73564379030600002</v>
      </c>
      <c r="G344" s="1">
        <f>ABS(fisher_underlying_cor_CSD__2[[#This Row],[Rho1]])*SQRT(139-2)/SQRT(1-ABS(fisher_underlying_cor_CSD__2[[#This Row],[Rho1]])^2)</f>
        <v>19.422003985781011</v>
      </c>
      <c r="H344" s="1">
        <f>ABS(fisher_underlying_cor_CSD__2[[#This Row],[Rho2]])*SQRT(201-2)/SQRT(1-ABS(fisher_underlying_cor_CSD__2[[#This Row],[Rho2]])^2)</f>
        <v>15.320362943052999</v>
      </c>
      <c r="I344" s="1">
        <f xml:space="preserve"> _xlfn.T.DIST.2T(fisher_underlying_cor_CSD__2[[#This Row],[t1]],139-2)</f>
        <v>3.5557060190945859E-41</v>
      </c>
      <c r="J344" s="1">
        <f xml:space="preserve"> _xlfn.T.DIST.2T(fisher_underlying_cor_CSD__2[[#This Row],[t2]],201-2)</f>
        <v>1.65072081427451E-35</v>
      </c>
      <c r="K344" s="1">
        <f>fisher_underlying_cor_CSD__2[[#This Row],[p1]]*fisher_underlying_cor_CSD__2[[#This Row],[p2]]</f>
        <v>5.8694779351605908E-76</v>
      </c>
      <c r="L344" s="1">
        <v>343</v>
      </c>
      <c r="M344" s="1">
        <f>(fisher_underlying_cor_CSD__2[[#This Row],[Rank]]/9906756)*0.05</f>
        <v>1.7311418591514721E-6</v>
      </c>
      <c r="N344" s="1">
        <f>IF(fisher_underlying_cor_CSD__2[[#This Row],[p1p2]]&lt;fisher_underlying_cor_CSD__2[[#This Row],[Benjamini]],1,0)</f>
        <v>1</v>
      </c>
    </row>
    <row r="345" spans="1:14" x14ac:dyDescent="0.35">
      <c r="A345" s="1" t="s">
        <v>128</v>
      </c>
      <c r="B345" s="1" t="s">
        <v>119</v>
      </c>
      <c r="C345" s="1">
        <v>0.85648939469200003</v>
      </c>
      <c r="D345" s="1">
        <v>0.73564379030600002</v>
      </c>
      <c r="E345" s="1" t="s">
        <v>23</v>
      </c>
      <c r="F345" s="1">
        <v>0.73564379030600002</v>
      </c>
      <c r="G345" s="1">
        <f>ABS(fisher_underlying_cor_CSD__2[[#This Row],[Rho1]])*SQRT(139-2)/SQRT(1-ABS(fisher_underlying_cor_CSD__2[[#This Row],[Rho1]])^2)</f>
        <v>19.422003985781011</v>
      </c>
      <c r="H345" s="1">
        <f>ABS(fisher_underlying_cor_CSD__2[[#This Row],[Rho2]])*SQRT(201-2)/SQRT(1-ABS(fisher_underlying_cor_CSD__2[[#This Row],[Rho2]])^2)</f>
        <v>15.320362943052999</v>
      </c>
      <c r="I345" s="1">
        <f xml:space="preserve"> _xlfn.T.DIST.2T(fisher_underlying_cor_CSD__2[[#This Row],[t1]],139-2)</f>
        <v>3.5557060190945859E-41</v>
      </c>
      <c r="J345" s="1">
        <f xml:space="preserve"> _xlfn.T.DIST.2T(fisher_underlying_cor_CSD__2[[#This Row],[t2]],201-2)</f>
        <v>1.65072081427451E-35</v>
      </c>
      <c r="K345" s="1">
        <f>fisher_underlying_cor_CSD__2[[#This Row],[p1]]*fisher_underlying_cor_CSD__2[[#This Row],[p2]]</f>
        <v>5.8694779351605908E-76</v>
      </c>
      <c r="L345" s="1">
        <v>344</v>
      </c>
      <c r="M345" s="1">
        <f>(fisher_underlying_cor_CSD__2[[#This Row],[Rank]]/9906756)*0.05</f>
        <v>1.7361889199653246E-6</v>
      </c>
      <c r="N345" s="1">
        <f>IF(fisher_underlying_cor_CSD__2[[#This Row],[p1p2]]&lt;fisher_underlying_cor_CSD__2[[#This Row],[Benjamini]],1,0)</f>
        <v>1</v>
      </c>
    </row>
    <row r="346" spans="1:14" x14ac:dyDescent="0.35">
      <c r="A346" s="1" t="s">
        <v>43</v>
      </c>
      <c r="B346" s="1" t="s">
        <v>48</v>
      </c>
      <c r="C346" s="1">
        <v>0.81440966440399998</v>
      </c>
      <c r="D346" s="1">
        <v>0.78062974624899995</v>
      </c>
      <c r="E346" s="1" t="s">
        <v>23</v>
      </c>
      <c r="F346" s="1">
        <v>0.78062974624899995</v>
      </c>
      <c r="G346" s="1">
        <f>ABS(fisher_underlying_cor_CSD__2[[#This Row],[Rho1]])*SQRT(139-2)/SQRT(1-ABS(fisher_underlying_cor_CSD__2[[#This Row],[Rho1]])^2)</f>
        <v>16.426984542927869</v>
      </c>
      <c r="H346" s="1">
        <f>ABS(fisher_underlying_cor_CSD__2[[#This Row],[Rho2]])*SQRT(201-2)/SQRT(1-ABS(fisher_underlying_cor_CSD__2[[#This Row],[Rho2]])^2)</f>
        <v>17.6195962964971</v>
      </c>
      <c r="I346" s="1">
        <f xml:space="preserve"> _xlfn.T.DIST.2T(fisher_underlying_cor_CSD__2[[#This Row],[t1]],139-2)</f>
        <v>3.4656568680078206E-34</v>
      </c>
      <c r="J346" s="1">
        <f xml:space="preserve"> _xlfn.T.DIST.2T(fisher_underlying_cor_CSD__2[[#This Row],[t2]],201-2)</f>
        <v>1.7274642987308892E-42</v>
      </c>
      <c r="K346" s="1">
        <f>fisher_underlying_cor_CSD__2[[#This Row],[p1]]*fisher_underlying_cor_CSD__2[[#This Row],[p2]]</f>
        <v>5.9867985111350197E-76</v>
      </c>
      <c r="L346" s="1">
        <v>345</v>
      </c>
      <c r="M346" s="1">
        <f>(fisher_underlying_cor_CSD__2[[#This Row],[Rank]]/9906756)*0.05</f>
        <v>1.7412359807791776E-6</v>
      </c>
      <c r="N346" s="1">
        <f>IF(fisher_underlying_cor_CSD__2[[#This Row],[p1p2]]&lt;fisher_underlying_cor_CSD__2[[#This Row],[Benjamini]],1,0)</f>
        <v>1</v>
      </c>
    </row>
    <row r="347" spans="1:14" x14ac:dyDescent="0.35">
      <c r="A347" s="1" t="s">
        <v>48</v>
      </c>
      <c r="B347" s="1" t="s">
        <v>43</v>
      </c>
      <c r="C347" s="1">
        <v>0.81440966440399998</v>
      </c>
      <c r="D347" s="1">
        <v>0.78062974624899995</v>
      </c>
      <c r="E347" s="1" t="s">
        <v>23</v>
      </c>
      <c r="F347" s="1">
        <v>0.78062974624899995</v>
      </c>
      <c r="G347" s="1">
        <f>ABS(fisher_underlying_cor_CSD__2[[#This Row],[Rho1]])*SQRT(139-2)/SQRT(1-ABS(fisher_underlying_cor_CSD__2[[#This Row],[Rho1]])^2)</f>
        <v>16.426984542927869</v>
      </c>
      <c r="H347" s="1">
        <f>ABS(fisher_underlying_cor_CSD__2[[#This Row],[Rho2]])*SQRT(201-2)/SQRT(1-ABS(fisher_underlying_cor_CSD__2[[#This Row],[Rho2]])^2)</f>
        <v>17.6195962964971</v>
      </c>
      <c r="I347" s="1">
        <f xml:space="preserve"> _xlfn.T.DIST.2T(fisher_underlying_cor_CSD__2[[#This Row],[t1]],139-2)</f>
        <v>3.4656568680078206E-34</v>
      </c>
      <c r="J347" s="1">
        <f xml:space="preserve"> _xlfn.T.DIST.2T(fisher_underlying_cor_CSD__2[[#This Row],[t2]],201-2)</f>
        <v>1.7274642987308892E-42</v>
      </c>
      <c r="K347" s="1">
        <f>fisher_underlying_cor_CSD__2[[#This Row],[p1]]*fisher_underlying_cor_CSD__2[[#This Row],[p2]]</f>
        <v>5.9867985111350197E-76</v>
      </c>
      <c r="L347" s="1">
        <v>346</v>
      </c>
      <c r="M347" s="1">
        <f>(fisher_underlying_cor_CSD__2[[#This Row],[Rank]]/9906756)*0.05</f>
        <v>1.7462830415930301E-6</v>
      </c>
      <c r="N347" s="1">
        <f>IF(fisher_underlying_cor_CSD__2[[#This Row],[p1p2]]&lt;fisher_underlying_cor_CSD__2[[#This Row],[Benjamini]],1,0)</f>
        <v>1</v>
      </c>
    </row>
    <row r="348" spans="1:14" x14ac:dyDescent="0.35">
      <c r="A348" s="1" t="s">
        <v>314</v>
      </c>
      <c r="B348" s="1" t="s">
        <v>430</v>
      </c>
      <c r="C348" s="1">
        <v>0.76271174801899999</v>
      </c>
      <c r="D348" s="1">
        <v>0.81432682462700001</v>
      </c>
      <c r="E348" s="1" t="s">
        <v>23</v>
      </c>
      <c r="F348" s="1">
        <v>0.76271174801899999</v>
      </c>
      <c r="G348" s="1">
        <f>ABS(fisher_underlying_cor_CSD__2[[#This Row],[Rho1]])*SQRT(139-2)/SQRT(1-ABS(fisher_underlying_cor_CSD__2[[#This Row],[Rho1]])^2)</f>
        <v>13.803586828185184</v>
      </c>
      <c r="H348" s="1">
        <f>ABS(fisher_underlying_cor_CSD__2[[#This Row],[Rho2]])*SQRT(201-2)/SQRT(1-ABS(fisher_underlying_cor_CSD__2[[#This Row],[Rho2]])^2)</f>
        <v>19.792148285055802</v>
      </c>
      <c r="I348" s="1">
        <f xml:space="preserve"> _xlfn.T.DIST.2T(fisher_underlying_cor_CSD__2[[#This Row],[t1]],139-2)</f>
        <v>1.0424360818719376E-27</v>
      </c>
      <c r="J348" s="1">
        <f xml:space="preserve"> _xlfn.T.DIST.2T(fisher_underlying_cor_CSD__2[[#This Row],[t2]],201-2)</f>
        <v>6.6498925031294052E-49</v>
      </c>
      <c r="K348" s="1">
        <f>fisher_underlying_cor_CSD__2[[#This Row],[p1]]*fisher_underlying_cor_CSD__2[[#This Row],[p2]]</f>
        <v>6.9320878858317893E-76</v>
      </c>
      <c r="L348" s="1">
        <v>347</v>
      </c>
      <c r="M348" s="1">
        <f>(fisher_underlying_cor_CSD__2[[#This Row],[Rank]]/9906756)*0.05</f>
        <v>1.7513301024068829E-6</v>
      </c>
      <c r="N348" s="1">
        <f>IF(fisher_underlying_cor_CSD__2[[#This Row],[p1p2]]&lt;fisher_underlying_cor_CSD__2[[#This Row],[Benjamini]],1,0)</f>
        <v>1</v>
      </c>
    </row>
    <row r="349" spans="1:14" x14ac:dyDescent="0.35">
      <c r="A349" s="1" t="s">
        <v>430</v>
      </c>
      <c r="B349" s="1" t="s">
        <v>314</v>
      </c>
      <c r="C349" s="1">
        <v>0.76271174801899999</v>
      </c>
      <c r="D349" s="1">
        <v>0.81432682462700001</v>
      </c>
      <c r="E349" s="1" t="s">
        <v>23</v>
      </c>
      <c r="F349" s="1">
        <v>0.76271174801899999</v>
      </c>
      <c r="G349" s="1">
        <f>ABS(fisher_underlying_cor_CSD__2[[#This Row],[Rho1]])*SQRT(139-2)/SQRT(1-ABS(fisher_underlying_cor_CSD__2[[#This Row],[Rho1]])^2)</f>
        <v>13.803586828185184</v>
      </c>
      <c r="H349" s="1">
        <f>ABS(fisher_underlying_cor_CSD__2[[#This Row],[Rho2]])*SQRT(201-2)/SQRT(1-ABS(fisher_underlying_cor_CSD__2[[#This Row],[Rho2]])^2)</f>
        <v>19.792148285055802</v>
      </c>
      <c r="I349" s="1">
        <f xml:space="preserve"> _xlfn.T.DIST.2T(fisher_underlying_cor_CSD__2[[#This Row],[t1]],139-2)</f>
        <v>1.0424360818719376E-27</v>
      </c>
      <c r="J349" s="1">
        <f xml:space="preserve"> _xlfn.T.DIST.2T(fisher_underlying_cor_CSD__2[[#This Row],[t2]],201-2)</f>
        <v>6.6498925031294052E-49</v>
      </c>
      <c r="K349" s="1">
        <f>fisher_underlying_cor_CSD__2[[#This Row],[p1]]*fisher_underlying_cor_CSD__2[[#This Row],[p2]]</f>
        <v>6.9320878858317893E-76</v>
      </c>
      <c r="L349" s="1">
        <v>348</v>
      </c>
      <c r="M349" s="1">
        <f>(fisher_underlying_cor_CSD__2[[#This Row],[Rank]]/9906756)*0.05</f>
        <v>1.7563771632207354E-6</v>
      </c>
      <c r="N349" s="1">
        <f>IF(fisher_underlying_cor_CSD__2[[#This Row],[p1p2]]&lt;fisher_underlying_cor_CSD__2[[#This Row],[Benjamini]],1,0)</f>
        <v>1</v>
      </c>
    </row>
    <row r="350" spans="1:14" x14ac:dyDescent="0.35">
      <c r="A350" s="1" t="s">
        <v>136</v>
      </c>
      <c r="B350" s="1" t="s">
        <v>26</v>
      </c>
      <c r="C350" s="1">
        <v>0.84058399299300002</v>
      </c>
      <c r="D350" s="1">
        <v>0.75442302105900005</v>
      </c>
      <c r="E350" s="1" t="s">
        <v>23</v>
      </c>
      <c r="F350" s="1">
        <v>0.75442302105900005</v>
      </c>
      <c r="G350" s="1">
        <f>ABS(fisher_underlying_cor_CSD__2[[#This Row],[Rho1]])*SQRT(139-2)/SQRT(1-ABS(fisher_underlying_cor_CSD__2[[#This Row],[Rho1]])^2)</f>
        <v>18.163419578573258</v>
      </c>
      <c r="H350" s="1">
        <f>ABS(fisher_underlying_cor_CSD__2[[#This Row],[Rho2]])*SQRT(201-2)/SQRT(1-ABS(fisher_underlying_cor_CSD__2[[#This Row],[Rho2]])^2)</f>
        <v>16.213638495858973</v>
      </c>
      <c r="I350" s="1">
        <f xml:space="preserve"> _xlfn.T.DIST.2T(fisher_underlying_cor_CSD__2[[#This Row],[t1]],139-2)</f>
        <v>2.6903976536316828E-38</v>
      </c>
      <c r="J350" s="1">
        <f xml:space="preserve"> _xlfn.T.DIST.2T(fisher_underlying_cor_CSD__2[[#This Row],[t2]],201-2)</f>
        <v>3.0744563421129785E-38</v>
      </c>
      <c r="K350" s="1">
        <f>fisher_underlying_cor_CSD__2[[#This Row],[p1]]*fisher_underlying_cor_CSD__2[[#This Row],[p2]]</f>
        <v>8.2715101290138039E-76</v>
      </c>
      <c r="L350" s="1">
        <v>349</v>
      </c>
      <c r="M350" s="1">
        <f>(fisher_underlying_cor_CSD__2[[#This Row],[Rank]]/9906756)*0.05</f>
        <v>1.7614242240345881E-6</v>
      </c>
      <c r="N350" s="1">
        <f>IF(fisher_underlying_cor_CSD__2[[#This Row],[p1p2]]&lt;fisher_underlying_cor_CSD__2[[#This Row],[Benjamini]],1,0)</f>
        <v>1</v>
      </c>
    </row>
    <row r="351" spans="1:14" x14ac:dyDescent="0.35">
      <c r="A351" s="1" t="s">
        <v>26</v>
      </c>
      <c r="B351" s="1" t="s">
        <v>136</v>
      </c>
      <c r="C351" s="1">
        <v>0.84058399299300002</v>
      </c>
      <c r="D351" s="1">
        <v>0.75442302105900005</v>
      </c>
      <c r="E351" s="1" t="s">
        <v>23</v>
      </c>
      <c r="F351" s="1">
        <v>0.75442302105900005</v>
      </c>
      <c r="G351" s="1">
        <f>ABS(fisher_underlying_cor_CSD__2[[#This Row],[Rho1]])*SQRT(139-2)/SQRT(1-ABS(fisher_underlying_cor_CSD__2[[#This Row],[Rho1]])^2)</f>
        <v>18.163419578573258</v>
      </c>
      <c r="H351" s="1">
        <f>ABS(fisher_underlying_cor_CSD__2[[#This Row],[Rho2]])*SQRT(201-2)/SQRT(1-ABS(fisher_underlying_cor_CSD__2[[#This Row],[Rho2]])^2)</f>
        <v>16.213638495858973</v>
      </c>
      <c r="I351" s="1">
        <f xml:space="preserve"> _xlfn.T.DIST.2T(fisher_underlying_cor_CSD__2[[#This Row],[t1]],139-2)</f>
        <v>2.6903976536316828E-38</v>
      </c>
      <c r="J351" s="1">
        <f xml:space="preserve"> _xlfn.T.DIST.2T(fisher_underlying_cor_CSD__2[[#This Row],[t2]],201-2)</f>
        <v>3.0744563421129785E-38</v>
      </c>
      <c r="K351" s="1">
        <f>fisher_underlying_cor_CSD__2[[#This Row],[p1]]*fisher_underlying_cor_CSD__2[[#This Row],[p2]]</f>
        <v>8.2715101290138039E-76</v>
      </c>
      <c r="L351" s="1">
        <v>350</v>
      </c>
      <c r="M351" s="1">
        <f>(fisher_underlying_cor_CSD__2[[#This Row],[Rank]]/9906756)*0.05</f>
        <v>1.7664712848484411E-6</v>
      </c>
      <c r="N351" s="1">
        <f>IF(fisher_underlying_cor_CSD__2[[#This Row],[p1p2]]&lt;fisher_underlying_cor_CSD__2[[#This Row],[Benjamini]],1,0)</f>
        <v>1</v>
      </c>
    </row>
    <row r="352" spans="1:14" x14ac:dyDescent="0.35">
      <c r="A352" s="1" t="s">
        <v>48</v>
      </c>
      <c r="B352" s="1" t="s">
        <v>50</v>
      </c>
      <c r="C352" s="1">
        <v>0.76695178944499998</v>
      </c>
      <c r="D352" s="1">
        <v>0.81164856018200005</v>
      </c>
      <c r="E352" s="1" t="s">
        <v>23</v>
      </c>
      <c r="F352" s="1">
        <v>0.76695178944499998</v>
      </c>
      <c r="G352" s="1">
        <f>ABS(fisher_underlying_cor_CSD__2[[#This Row],[Rho1]])*SQRT(139-2)/SQRT(1-ABS(fisher_underlying_cor_CSD__2[[#This Row],[Rho1]])^2)</f>
        <v>13.98920750805368</v>
      </c>
      <c r="H352" s="1">
        <f>ABS(fisher_underlying_cor_CSD__2[[#This Row],[Rho2]])*SQRT(201-2)/SQRT(1-ABS(fisher_underlying_cor_CSD__2[[#This Row],[Rho2]])^2)</f>
        <v>19.60076906951906</v>
      </c>
      <c r="I352" s="1">
        <f xml:space="preserve"> _xlfn.T.DIST.2T(fisher_underlying_cor_CSD__2[[#This Row],[t1]],139-2)</f>
        <v>3.5545592298258045E-28</v>
      </c>
      <c r="J352" s="1">
        <f xml:space="preserve"> _xlfn.T.DIST.2T(fisher_underlying_cor_CSD__2[[#This Row],[t2]],201-2)</f>
        <v>2.3947274353958392E-48</v>
      </c>
      <c r="K352" s="1">
        <f>fisher_underlying_cor_CSD__2[[#This Row],[p1]]*fisher_underlying_cor_CSD__2[[#This Row],[p2]]</f>
        <v>8.5122005084033589E-76</v>
      </c>
      <c r="L352" s="1">
        <v>351</v>
      </c>
      <c r="M352" s="1">
        <f>(fisher_underlying_cor_CSD__2[[#This Row],[Rank]]/9906756)*0.05</f>
        <v>1.7715183456622936E-6</v>
      </c>
      <c r="N352" s="1">
        <f>IF(fisher_underlying_cor_CSD__2[[#This Row],[p1p2]]&lt;fisher_underlying_cor_CSD__2[[#This Row],[Benjamini]],1,0)</f>
        <v>1</v>
      </c>
    </row>
    <row r="353" spans="1:14" x14ac:dyDescent="0.35">
      <c r="A353" s="1" t="s">
        <v>50</v>
      </c>
      <c r="B353" s="1" t="s">
        <v>48</v>
      </c>
      <c r="C353" s="1">
        <v>0.76695178944499998</v>
      </c>
      <c r="D353" s="1">
        <v>0.81164856018200005</v>
      </c>
      <c r="E353" s="1" t="s">
        <v>23</v>
      </c>
      <c r="F353" s="1">
        <v>0.76695178944499998</v>
      </c>
      <c r="G353" s="1">
        <f>ABS(fisher_underlying_cor_CSD__2[[#This Row],[Rho1]])*SQRT(139-2)/SQRT(1-ABS(fisher_underlying_cor_CSD__2[[#This Row],[Rho1]])^2)</f>
        <v>13.98920750805368</v>
      </c>
      <c r="H353" s="1">
        <f>ABS(fisher_underlying_cor_CSD__2[[#This Row],[Rho2]])*SQRT(201-2)/SQRT(1-ABS(fisher_underlying_cor_CSD__2[[#This Row],[Rho2]])^2)</f>
        <v>19.60076906951906</v>
      </c>
      <c r="I353" s="1">
        <f xml:space="preserve"> _xlfn.T.DIST.2T(fisher_underlying_cor_CSD__2[[#This Row],[t1]],139-2)</f>
        <v>3.5545592298258045E-28</v>
      </c>
      <c r="J353" s="1">
        <f xml:space="preserve"> _xlfn.T.DIST.2T(fisher_underlying_cor_CSD__2[[#This Row],[t2]],201-2)</f>
        <v>2.3947274353958392E-48</v>
      </c>
      <c r="K353" s="1">
        <f>fisher_underlying_cor_CSD__2[[#This Row],[p1]]*fisher_underlying_cor_CSD__2[[#This Row],[p2]]</f>
        <v>8.5122005084033589E-76</v>
      </c>
      <c r="L353" s="1">
        <v>352</v>
      </c>
      <c r="M353" s="1">
        <f>(fisher_underlying_cor_CSD__2[[#This Row],[Rank]]/9906756)*0.05</f>
        <v>1.7765654064761462E-6</v>
      </c>
      <c r="N353" s="1">
        <f>IF(fisher_underlying_cor_CSD__2[[#This Row],[p1p2]]&lt;fisher_underlying_cor_CSD__2[[#This Row],[Benjamini]],1,0)</f>
        <v>1</v>
      </c>
    </row>
    <row r="354" spans="1:14" x14ac:dyDescent="0.35">
      <c r="A354" s="1" t="s">
        <v>21</v>
      </c>
      <c r="B354" s="1" t="s">
        <v>24</v>
      </c>
      <c r="C354" s="1">
        <v>0.822940066985</v>
      </c>
      <c r="D354" s="1">
        <v>0.77116958777699995</v>
      </c>
      <c r="E354" s="1" t="s">
        <v>23</v>
      </c>
      <c r="F354" s="1">
        <v>0.77116958777699995</v>
      </c>
      <c r="G354" s="1">
        <f>ABS(fisher_underlying_cor_CSD__2[[#This Row],[Rho1]])*SQRT(139-2)/SQRT(1-ABS(fisher_underlying_cor_CSD__2[[#This Row],[Rho1]])^2)</f>
        <v>16.95438918610779</v>
      </c>
      <c r="H354" s="1">
        <f>ABS(fisher_underlying_cor_CSD__2[[#This Row],[Rho2]])*SQRT(201-2)/SQRT(1-ABS(fisher_underlying_cor_CSD__2[[#This Row],[Rho2]])^2)</f>
        <v>17.087931235505337</v>
      </c>
      <c r="I354" s="1">
        <f xml:space="preserve"> _xlfn.T.DIST.2T(fisher_underlying_cor_CSD__2[[#This Row],[t1]],139-2)</f>
        <v>1.8840451587451783E-35</v>
      </c>
      <c r="J354" s="1">
        <f xml:space="preserve"> _xlfn.T.DIST.2T(fisher_underlying_cor_CSD__2[[#This Row],[t2]],201-2)</f>
        <v>6.86846428626627E-41</v>
      </c>
      <c r="K354" s="1">
        <f>fisher_underlying_cor_CSD__2[[#This Row],[p1]]*fisher_underlying_cor_CSD__2[[#This Row],[p2]]</f>
        <v>1.2940496886554123E-75</v>
      </c>
      <c r="L354" s="1">
        <v>353</v>
      </c>
      <c r="M354" s="1">
        <f>(fisher_underlying_cor_CSD__2[[#This Row],[Rank]]/9906756)*0.05</f>
        <v>1.7816124672899989E-6</v>
      </c>
      <c r="N354" s="1">
        <f>IF(fisher_underlying_cor_CSD__2[[#This Row],[p1p2]]&lt;fisher_underlying_cor_CSD__2[[#This Row],[Benjamini]],1,0)</f>
        <v>1</v>
      </c>
    </row>
    <row r="355" spans="1:14" x14ac:dyDescent="0.35">
      <c r="A355" s="1" t="s">
        <v>24</v>
      </c>
      <c r="B355" s="1" t="s">
        <v>21</v>
      </c>
      <c r="C355" s="1">
        <v>0.822940066985</v>
      </c>
      <c r="D355" s="1">
        <v>0.77116958777699995</v>
      </c>
      <c r="E355" s="1" t="s">
        <v>23</v>
      </c>
      <c r="F355" s="1">
        <v>0.77116958777699995</v>
      </c>
      <c r="G355" s="1">
        <f>ABS(fisher_underlying_cor_CSD__2[[#This Row],[Rho1]])*SQRT(139-2)/SQRT(1-ABS(fisher_underlying_cor_CSD__2[[#This Row],[Rho1]])^2)</f>
        <v>16.95438918610779</v>
      </c>
      <c r="H355" s="1">
        <f>ABS(fisher_underlying_cor_CSD__2[[#This Row],[Rho2]])*SQRT(201-2)/SQRT(1-ABS(fisher_underlying_cor_CSD__2[[#This Row],[Rho2]])^2)</f>
        <v>17.087931235505337</v>
      </c>
      <c r="I355" s="1">
        <f xml:space="preserve"> _xlfn.T.DIST.2T(fisher_underlying_cor_CSD__2[[#This Row],[t1]],139-2)</f>
        <v>1.8840451587451783E-35</v>
      </c>
      <c r="J355" s="1">
        <f xml:space="preserve"> _xlfn.T.DIST.2T(fisher_underlying_cor_CSD__2[[#This Row],[t2]],201-2)</f>
        <v>6.86846428626627E-41</v>
      </c>
      <c r="K355" s="1">
        <f>fisher_underlying_cor_CSD__2[[#This Row],[p1]]*fisher_underlying_cor_CSD__2[[#This Row],[p2]]</f>
        <v>1.2940496886554123E-75</v>
      </c>
      <c r="L355" s="1">
        <v>354</v>
      </c>
      <c r="M355" s="1">
        <f>(fisher_underlying_cor_CSD__2[[#This Row],[Rank]]/9906756)*0.05</f>
        <v>1.7866595281038514E-6</v>
      </c>
      <c r="N355" s="1">
        <f>IF(fisher_underlying_cor_CSD__2[[#This Row],[p1p2]]&lt;fisher_underlying_cor_CSD__2[[#This Row],[Benjamini]],1,0)</f>
        <v>1</v>
      </c>
    </row>
    <row r="356" spans="1:14" x14ac:dyDescent="0.35">
      <c r="A356" s="1" t="s">
        <v>369</v>
      </c>
      <c r="B356" s="1" t="s">
        <v>49</v>
      </c>
      <c r="C356" s="1">
        <v>0.73527358500700002</v>
      </c>
      <c r="D356" s="1">
        <v>0.82584798137299997</v>
      </c>
      <c r="E356" s="1" t="s">
        <v>23</v>
      </c>
      <c r="F356" s="1">
        <v>0.73527358500700002</v>
      </c>
      <c r="G356" s="1">
        <f>ABS(fisher_underlying_cor_CSD__2[[#This Row],[Rho1]])*SQRT(139-2)/SQRT(1-ABS(fisher_underlying_cor_CSD__2[[#This Row],[Rho1]])^2)</f>
        <v>12.697745858175072</v>
      </c>
      <c r="H356" s="1">
        <f>ABS(fisher_underlying_cor_CSD__2[[#This Row],[Rho2]])*SQRT(201-2)/SQRT(1-ABS(fisher_underlying_cor_CSD__2[[#This Row],[Rho2]])^2)</f>
        <v>20.659988979744323</v>
      </c>
      <c r="I356" s="1">
        <f xml:space="preserve"> _xlfn.T.DIST.2T(fisher_underlying_cor_CSD__2[[#This Row],[t1]],139-2)</f>
        <v>6.6380540664819561E-25</v>
      </c>
      <c r="J356" s="1">
        <f xml:space="preserve"> _xlfn.T.DIST.2T(fisher_underlying_cor_CSD__2[[#This Row],[t2]],201-2)</f>
        <v>2.0998219007563337E-51</v>
      </c>
      <c r="K356" s="1">
        <f>fisher_underlying_cor_CSD__2[[#This Row],[p1]]*fisher_underlying_cor_CSD__2[[#This Row],[p2]]</f>
        <v>1.3938731307203451E-75</v>
      </c>
      <c r="L356" s="1">
        <v>355</v>
      </c>
      <c r="M356" s="1">
        <f>(fisher_underlying_cor_CSD__2[[#This Row],[Rank]]/9906756)*0.05</f>
        <v>1.7917065889177044E-6</v>
      </c>
      <c r="N356" s="1">
        <f>IF(fisher_underlying_cor_CSD__2[[#This Row],[p1p2]]&lt;fisher_underlying_cor_CSD__2[[#This Row],[Benjamini]],1,0)</f>
        <v>1</v>
      </c>
    </row>
    <row r="357" spans="1:14" x14ac:dyDescent="0.35">
      <c r="A357" s="1" t="s">
        <v>49</v>
      </c>
      <c r="B357" s="1" t="s">
        <v>369</v>
      </c>
      <c r="C357" s="1">
        <v>0.73527358500700002</v>
      </c>
      <c r="D357" s="1">
        <v>0.82584798137299997</v>
      </c>
      <c r="E357" s="1" t="s">
        <v>23</v>
      </c>
      <c r="F357" s="1">
        <v>0.73527358500700002</v>
      </c>
      <c r="G357" s="1">
        <f>ABS(fisher_underlying_cor_CSD__2[[#This Row],[Rho1]])*SQRT(139-2)/SQRT(1-ABS(fisher_underlying_cor_CSD__2[[#This Row],[Rho1]])^2)</f>
        <v>12.697745858175072</v>
      </c>
      <c r="H357" s="1">
        <f>ABS(fisher_underlying_cor_CSD__2[[#This Row],[Rho2]])*SQRT(201-2)/SQRT(1-ABS(fisher_underlying_cor_CSD__2[[#This Row],[Rho2]])^2)</f>
        <v>20.659988979744323</v>
      </c>
      <c r="I357" s="1">
        <f xml:space="preserve"> _xlfn.T.DIST.2T(fisher_underlying_cor_CSD__2[[#This Row],[t1]],139-2)</f>
        <v>6.6380540664819561E-25</v>
      </c>
      <c r="J357" s="1">
        <f xml:space="preserve"> _xlfn.T.DIST.2T(fisher_underlying_cor_CSD__2[[#This Row],[t2]],201-2)</f>
        <v>2.0998219007563337E-51</v>
      </c>
      <c r="K357" s="1">
        <f>fisher_underlying_cor_CSD__2[[#This Row],[p1]]*fisher_underlying_cor_CSD__2[[#This Row],[p2]]</f>
        <v>1.3938731307203451E-75</v>
      </c>
      <c r="L357" s="1">
        <v>356</v>
      </c>
      <c r="M357" s="1">
        <f>(fisher_underlying_cor_CSD__2[[#This Row],[Rank]]/9906756)*0.05</f>
        <v>1.7967536497315572E-6</v>
      </c>
      <c r="N357" s="1">
        <f>IF(fisher_underlying_cor_CSD__2[[#This Row],[p1p2]]&lt;fisher_underlying_cor_CSD__2[[#This Row],[Benjamini]],1,0)</f>
        <v>1</v>
      </c>
    </row>
    <row r="358" spans="1:14" x14ac:dyDescent="0.35">
      <c r="A358" s="1" t="s">
        <v>414</v>
      </c>
      <c r="B358" s="1" t="s">
        <v>66</v>
      </c>
      <c r="C358" s="1">
        <v>0.727957364868</v>
      </c>
      <c r="D358" s="1">
        <v>0.82865042933699995</v>
      </c>
      <c r="E358" s="1" t="s">
        <v>23</v>
      </c>
      <c r="F358" s="1">
        <v>0.727957364868</v>
      </c>
      <c r="G358" s="1">
        <f>ABS(fisher_underlying_cor_CSD__2[[#This Row],[Rho1]])*SQRT(139-2)/SQRT(1-ABS(fisher_underlying_cor_CSD__2[[#This Row],[Rho1]])^2)</f>
        <v>12.427427265550548</v>
      </c>
      <c r="H358" s="1">
        <f>ABS(fisher_underlying_cor_CSD__2[[#This Row],[Rho2]])*SQRT(201-2)/SQRT(1-ABS(fisher_underlying_cor_CSD__2[[#This Row],[Rho2]])^2)</f>
        <v>20.882911187091345</v>
      </c>
      <c r="I358" s="1">
        <f xml:space="preserve"> _xlfn.T.DIST.2T(fisher_underlying_cor_CSD__2[[#This Row],[t1]],139-2)</f>
        <v>3.2478550920781649E-24</v>
      </c>
      <c r="J358" s="1">
        <f xml:space="preserve"> _xlfn.T.DIST.2T(fisher_underlying_cor_CSD__2[[#This Row],[t2]],201-2)</f>
        <v>4.8526672383463835E-52</v>
      </c>
      <c r="K358" s="1">
        <f>fisher_underlying_cor_CSD__2[[#This Row],[p1]]*fisher_underlying_cor_CSD__2[[#This Row],[p2]]</f>
        <v>1.5760760000224189E-75</v>
      </c>
      <c r="L358" s="1">
        <v>357</v>
      </c>
      <c r="M358" s="1">
        <f>(fisher_underlying_cor_CSD__2[[#This Row],[Rank]]/9906756)*0.05</f>
        <v>1.8018007105454097E-6</v>
      </c>
      <c r="N358" s="1">
        <f>IF(fisher_underlying_cor_CSD__2[[#This Row],[p1p2]]&lt;fisher_underlying_cor_CSD__2[[#This Row],[Benjamini]],1,0)</f>
        <v>1</v>
      </c>
    </row>
    <row r="359" spans="1:14" x14ac:dyDescent="0.35">
      <c r="A359" s="1" t="s">
        <v>66</v>
      </c>
      <c r="B359" s="1" t="s">
        <v>414</v>
      </c>
      <c r="C359" s="1">
        <v>0.727957364868</v>
      </c>
      <c r="D359" s="1">
        <v>0.82865042933699995</v>
      </c>
      <c r="E359" s="1" t="s">
        <v>23</v>
      </c>
      <c r="F359" s="1">
        <v>0.727957364868</v>
      </c>
      <c r="G359" s="1">
        <f>ABS(fisher_underlying_cor_CSD__2[[#This Row],[Rho1]])*SQRT(139-2)/SQRT(1-ABS(fisher_underlying_cor_CSD__2[[#This Row],[Rho1]])^2)</f>
        <v>12.427427265550548</v>
      </c>
      <c r="H359" s="1">
        <f>ABS(fisher_underlying_cor_CSD__2[[#This Row],[Rho2]])*SQRT(201-2)/SQRT(1-ABS(fisher_underlying_cor_CSD__2[[#This Row],[Rho2]])^2)</f>
        <v>20.882911187091345</v>
      </c>
      <c r="I359" s="1">
        <f xml:space="preserve"> _xlfn.T.DIST.2T(fisher_underlying_cor_CSD__2[[#This Row],[t1]],139-2)</f>
        <v>3.2478550920781649E-24</v>
      </c>
      <c r="J359" s="1">
        <f xml:space="preserve"> _xlfn.T.DIST.2T(fisher_underlying_cor_CSD__2[[#This Row],[t2]],201-2)</f>
        <v>4.8526672383463835E-52</v>
      </c>
      <c r="K359" s="1">
        <f>fisher_underlying_cor_CSD__2[[#This Row],[p1]]*fisher_underlying_cor_CSD__2[[#This Row],[p2]]</f>
        <v>1.5760760000224189E-75</v>
      </c>
      <c r="L359" s="1">
        <v>358</v>
      </c>
      <c r="M359" s="1">
        <f>(fisher_underlying_cor_CSD__2[[#This Row],[Rank]]/9906756)*0.05</f>
        <v>1.8068477713592622E-6</v>
      </c>
      <c r="N359" s="1">
        <f>IF(fisher_underlying_cor_CSD__2[[#This Row],[p1p2]]&lt;fisher_underlying_cor_CSD__2[[#This Row],[Benjamini]],1,0)</f>
        <v>1</v>
      </c>
    </row>
    <row r="360" spans="1:14" x14ac:dyDescent="0.35">
      <c r="A360" s="1" t="s">
        <v>139</v>
      </c>
      <c r="B360" s="1" t="s">
        <v>126</v>
      </c>
      <c r="C360" s="1">
        <v>0.80982642107699998</v>
      </c>
      <c r="D360" s="1">
        <v>0.78193803988900001</v>
      </c>
      <c r="E360" s="1" t="s">
        <v>23</v>
      </c>
      <c r="F360" s="1">
        <v>0.78193803988900001</v>
      </c>
      <c r="G360" s="1">
        <f>ABS(fisher_underlying_cor_CSD__2[[#This Row],[Rho1]])*SQRT(139-2)/SQRT(1-ABS(fisher_underlying_cor_CSD__2[[#This Row],[Rho1]])^2)</f>
        <v>16.15692367952423</v>
      </c>
      <c r="H360" s="1">
        <f>ABS(fisher_underlying_cor_CSD__2[[#This Row],[Rho2]])*SQRT(201-2)/SQRT(1-ABS(fisher_underlying_cor_CSD__2[[#This Row],[Rho2]])^2)</f>
        <v>17.695491269953088</v>
      </c>
      <c r="I360" s="1">
        <f xml:space="preserve"> _xlfn.T.DIST.2T(fisher_underlying_cor_CSD__2[[#This Row],[t1]],139-2)</f>
        <v>1.5584294769447372E-33</v>
      </c>
      <c r="J360" s="1">
        <f xml:space="preserve"> _xlfn.T.DIST.2T(fisher_underlying_cor_CSD__2[[#This Row],[t2]],201-2)</f>
        <v>1.0231700320283569E-42</v>
      </c>
      <c r="K360" s="1">
        <f>fisher_underlying_cor_CSD__2[[#This Row],[p1]]*fisher_underlying_cor_CSD__2[[#This Row],[p2]]</f>
        <v>1.5945383378394823E-75</v>
      </c>
      <c r="L360" s="1">
        <v>359</v>
      </c>
      <c r="M360" s="1">
        <f>(fisher_underlying_cor_CSD__2[[#This Row],[Rank]]/9906756)*0.05</f>
        <v>1.811894832173115E-6</v>
      </c>
      <c r="N360" s="1">
        <f>IF(fisher_underlying_cor_CSD__2[[#This Row],[p1p2]]&lt;fisher_underlying_cor_CSD__2[[#This Row],[Benjamini]],1,0)</f>
        <v>1</v>
      </c>
    </row>
    <row r="361" spans="1:14" x14ac:dyDescent="0.35">
      <c r="A361" s="1" t="s">
        <v>126</v>
      </c>
      <c r="B361" s="1" t="s">
        <v>139</v>
      </c>
      <c r="C361" s="1">
        <v>0.80982642107699998</v>
      </c>
      <c r="D361" s="1">
        <v>0.78193803988900001</v>
      </c>
      <c r="E361" s="1" t="s">
        <v>23</v>
      </c>
      <c r="F361" s="1">
        <v>0.78193803988900001</v>
      </c>
      <c r="G361" s="1">
        <f>ABS(fisher_underlying_cor_CSD__2[[#This Row],[Rho1]])*SQRT(139-2)/SQRT(1-ABS(fisher_underlying_cor_CSD__2[[#This Row],[Rho1]])^2)</f>
        <v>16.15692367952423</v>
      </c>
      <c r="H361" s="1">
        <f>ABS(fisher_underlying_cor_CSD__2[[#This Row],[Rho2]])*SQRT(201-2)/SQRT(1-ABS(fisher_underlying_cor_CSD__2[[#This Row],[Rho2]])^2)</f>
        <v>17.695491269953088</v>
      </c>
      <c r="I361" s="1">
        <f xml:space="preserve"> _xlfn.T.DIST.2T(fisher_underlying_cor_CSD__2[[#This Row],[t1]],139-2)</f>
        <v>1.5584294769447372E-33</v>
      </c>
      <c r="J361" s="1">
        <f xml:space="preserve"> _xlfn.T.DIST.2T(fisher_underlying_cor_CSD__2[[#This Row],[t2]],201-2)</f>
        <v>1.0231700320283569E-42</v>
      </c>
      <c r="K361" s="1">
        <f>fisher_underlying_cor_CSD__2[[#This Row],[p1]]*fisher_underlying_cor_CSD__2[[#This Row],[p2]]</f>
        <v>1.5945383378394823E-75</v>
      </c>
      <c r="L361" s="1">
        <v>360</v>
      </c>
      <c r="M361" s="1">
        <f>(fisher_underlying_cor_CSD__2[[#This Row],[Rank]]/9906756)*0.05</f>
        <v>1.8169418929869679E-6</v>
      </c>
      <c r="N361" s="1">
        <f>IF(fisher_underlying_cor_CSD__2[[#This Row],[p1p2]]&lt;fisher_underlying_cor_CSD__2[[#This Row],[Benjamini]],1,0)</f>
        <v>1</v>
      </c>
    </row>
    <row r="362" spans="1:14" x14ac:dyDescent="0.35">
      <c r="A362" s="1" t="s">
        <v>120</v>
      </c>
      <c r="B362" s="1" t="s">
        <v>125</v>
      </c>
      <c r="C362" s="1">
        <v>0.78928600835899998</v>
      </c>
      <c r="D362" s="1">
        <v>0.79589716560199997</v>
      </c>
      <c r="E362" s="1" t="s">
        <v>23</v>
      </c>
      <c r="F362" s="1">
        <v>0.78928600835899998</v>
      </c>
      <c r="G362" s="1">
        <f>ABS(fisher_underlying_cor_CSD__2[[#This Row],[Rho1]])*SQRT(139-2)/SQRT(1-ABS(fisher_underlying_cor_CSD__2[[#This Row],[Rho1]])^2)</f>
        <v>15.045551711188239</v>
      </c>
      <c r="H362" s="1">
        <f>ABS(fisher_underlying_cor_CSD__2[[#This Row],[Rho2]])*SQRT(201-2)/SQRT(1-ABS(fisher_underlying_cor_CSD__2[[#This Row],[Rho2]])^2)</f>
        <v>18.544633120214876</v>
      </c>
      <c r="I362" s="1">
        <f xml:space="preserve"> _xlfn.T.DIST.2T(fisher_underlying_cor_CSD__2[[#This Row],[t1]],139-2)</f>
        <v>8.2270070554189662E-31</v>
      </c>
      <c r="J362" s="1">
        <f xml:space="preserve"> _xlfn.T.DIST.2T(fisher_underlying_cor_CSD__2[[#This Row],[t2]],201-2)</f>
        <v>3.0258981521535723E-45</v>
      </c>
      <c r="K362" s="1">
        <f>fisher_underlying_cor_CSD__2[[#This Row],[p1]]*fisher_underlying_cor_CSD__2[[#This Row],[p2]]</f>
        <v>2.4894085446746653E-75</v>
      </c>
      <c r="L362" s="1">
        <v>361</v>
      </c>
      <c r="M362" s="1">
        <f>(fisher_underlying_cor_CSD__2[[#This Row],[Rank]]/9906756)*0.05</f>
        <v>1.8219889538008205E-6</v>
      </c>
      <c r="N362" s="1">
        <f>IF(fisher_underlying_cor_CSD__2[[#This Row],[p1p2]]&lt;fisher_underlying_cor_CSD__2[[#This Row],[Benjamini]],1,0)</f>
        <v>1</v>
      </c>
    </row>
    <row r="363" spans="1:14" x14ac:dyDescent="0.35">
      <c r="A363" s="1" t="s">
        <v>125</v>
      </c>
      <c r="B363" s="1" t="s">
        <v>120</v>
      </c>
      <c r="C363" s="1">
        <v>0.78928600835899998</v>
      </c>
      <c r="D363" s="1">
        <v>0.79589716560199997</v>
      </c>
      <c r="E363" s="1" t="s">
        <v>23</v>
      </c>
      <c r="F363" s="1">
        <v>0.78928600835899998</v>
      </c>
      <c r="G363" s="1">
        <f>ABS(fisher_underlying_cor_CSD__2[[#This Row],[Rho1]])*SQRT(139-2)/SQRT(1-ABS(fisher_underlying_cor_CSD__2[[#This Row],[Rho1]])^2)</f>
        <v>15.045551711188239</v>
      </c>
      <c r="H363" s="1">
        <f>ABS(fisher_underlying_cor_CSD__2[[#This Row],[Rho2]])*SQRT(201-2)/SQRT(1-ABS(fisher_underlying_cor_CSD__2[[#This Row],[Rho2]])^2)</f>
        <v>18.544633120214876</v>
      </c>
      <c r="I363" s="1">
        <f xml:space="preserve"> _xlfn.T.DIST.2T(fisher_underlying_cor_CSD__2[[#This Row],[t1]],139-2)</f>
        <v>8.2270070554189662E-31</v>
      </c>
      <c r="J363" s="1">
        <f xml:space="preserve"> _xlfn.T.DIST.2T(fisher_underlying_cor_CSD__2[[#This Row],[t2]],201-2)</f>
        <v>3.0258981521535723E-45</v>
      </c>
      <c r="K363" s="1">
        <f>fisher_underlying_cor_CSD__2[[#This Row],[p1]]*fisher_underlying_cor_CSD__2[[#This Row],[p2]]</f>
        <v>2.4894085446746653E-75</v>
      </c>
      <c r="L363" s="1">
        <v>362</v>
      </c>
      <c r="M363" s="1">
        <f>(fisher_underlying_cor_CSD__2[[#This Row],[Rank]]/9906756)*0.05</f>
        <v>1.8270360146146732E-6</v>
      </c>
      <c r="N363" s="1">
        <f>IF(fisher_underlying_cor_CSD__2[[#This Row],[p1p2]]&lt;fisher_underlying_cor_CSD__2[[#This Row],[Benjamini]],1,0)</f>
        <v>1</v>
      </c>
    </row>
    <row r="364" spans="1:14" x14ac:dyDescent="0.35">
      <c r="A364" s="1" t="s">
        <v>98</v>
      </c>
      <c r="B364" s="1" t="s">
        <v>187</v>
      </c>
      <c r="C364" s="1">
        <v>0.78884593509400003</v>
      </c>
      <c r="D364" s="1">
        <v>0.79602520075500005</v>
      </c>
      <c r="E364" s="1" t="s">
        <v>23</v>
      </c>
      <c r="F364" s="1">
        <v>0.78884593509400003</v>
      </c>
      <c r="G364" s="1">
        <f>ABS(fisher_underlying_cor_CSD__2[[#This Row],[Rho1]])*SQRT(139-2)/SQRT(1-ABS(fisher_underlying_cor_CSD__2[[#This Row],[Rho1]])^2)</f>
        <v>15.023332633695944</v>
      </c>
      <c r="H364" s="1">
        <f>ABS(fisher_underlying_cor_CSD__2[[#This Row],[Rho2]])*SQRT(201-2)/SQRT(1-ABS(fisher_underlying_cor_CSD__2[[#This Row],[Rho2]])^2)</f>
        <v>18.552775309097104</v>
      </c>
      <c r="I364" s="1">
        <f xml:space="preserve"> _xlfn.T.DIST.2T(fisher_underlying_cor_CSD__2[[#This Row],[t1]],139-2)</f>
        <v>9.3374193820539816E-31</v>
      </c>
      <c r="J364" s="1">
        <f xml:space="preserve"> _xlfn.T.DIST.2T(fisher_underlying_cor_CSD__2[[#This Row],[t2]],201-2)</f>
        <v>2.8625314829127458E-45</v>
      </c>
      <c r="K364" s="1">
        <f>fisher_underlying_cor_CSD__2[[#This Row],[p1]]*fisher_underlying_cor_CSD__2[[#This Row],[p2]]</f>
        <v>2.6728656950289201E-75</v>
      </c>
      <c r="L364" s="1">
        <v>363</v>
      </c>
      <c r="M364" s="1">
        <f>(fisher_underlying_cor_CSD__2[[#This Row],[Rank]]/9906756)*0.05</f>
        <v>1.8320830754285257E-6</v>
      </c>
      <c r="N364" s="1">
        <f>IF(fisher_underlying_cor_CSD__2[[#This Row],[p1p2]]&lt;fisher_underlying_cor_CSD__2[[#This Row],[Benjamini]],1,0)</f>
        <v>1</v>
      </c>
    </row>
    <row r="365" spans="1:14" x14ac:dyDescent="0.35">
      <c r="A365" s="1" t="s">
        <v>187</v>
      </c>
      <c r="B365" s="1" t="s">
        <v>98</v>
      </c>
      <c r="C365" s="1">
        <v>0.78884593509400003</v>
      </c>
      <c r="D365" s="1">
        <v>0.79602520075500005</v>
      </c>
      <c r="E365" s="1" t="s">
        <v>23</v>
      </c>
      <c r="F365" s="1">
        <v>0.78884593509400003</v>
      </c>
      <c r="G365" s="1">
        <f>ABS(fisher_underlying_cor_CSD__2[[#This Row],[Rho1]])*SQRT(139-2)/SQRT(1-ABS(fisher_underlying_cor_CSD__2[[#This Row],[Rho1]])^2)</f>
        <v>15.023332633695944</v>
      </c>
      <c r="H365" s="1">
        <f>ABS(fisher_underlying_cor_CSD__2[[#This Row],[Rho2]])*SQRT(201-2)/SQRT(1-ABS(fisher_underlying_cor_CSD__2[[#This Row],[Rho2]])^2)</f>
        <v>18.552775309097104</v>
      </c>
      <c r="I365" s="1">
        <f xml:space="preserve"> _xlfn.T.DIST.2T(fisher_underlying_cor_CSD__2[[#This Row],[t1]],139-2)</f>
        <v>9.3374193820539816E-31</v>
      </c>
      <c r="J365" s="1">
        <f xml:space="preserve"> _xlfn.T.DIST.2T(fisher_underlying_cor_CSD__2[[#This Row],[t2]],201-2)</f>
        <v>2.8625314829127458E-45</v>
      </c>
      <c r="K365" s="1">
        <f>fisher_underlying_cor_CSD__2[[#This Row],[p1]]*fisher_underlying_cor_CSD__2[[#This Row],[p2]]</f>
        <v>2.6728656950289201E-75</v>
      </c>
      <c r="L365" s="1">
        <v>364</v>
      </c>
      <c r="M365" s="1">
        <f>(fisher_underlying_cor_CSD__2[[#This Row],[Rank]]/9906756)*0.05</f>
        <v>1.8371301362423783E-6</v>
      </c>
      <c r="N365" s="1">
        <f>IF(fisher_underlying_cor_CSD__2[[#This Row],[p1p2]]&lt;fisher_underlying_cor_CSD__2[[#This Row],[Benjamini]],1,0)</f>
        <v>1</v>
      </c>
    </row>
    <row r="366" spans="1:14" x14ac:dyDescent="0.35">
      <c r="A366" s="1" t="s">
        <v>482</v>
      </c>
      <c r="B366" s="1" t="s">
        <v>47</v>
      </c>
      <c r="C366" s="1">
        <v>0.74661188899599995</v>
      </c>
      <c r="D366" s="1">
        <v>0.81928932899700002</v>
      </c>
      <c r="E366" s="1" t="s">
        <v>23</v>
      </c>
      <c r="F366" s="1">
        <v>0.74661188899599995</v>
      </c>
      <c r="G366" s="1">
        <f>ABS(fisher_underlying_cor_CSD__2[[#This Row],[Rho1]])*SQRT(139-2)/SQRT(1-ABS(fisher_underlying_cor_CSD__2[[#This Row],[Rho1]])^2)</f>
        <v>13.13602184324726</v>
      </c>
      <c r="H366" s="1">
        <f>ABS(fisher_underlying_cor_CSD__2[[#This Row],[Rho2]])*SQRT(201-2)/SQRT(1-ABS(fisher_underlying_cor_CSD__2[[#This Row],[Rho2]])^2)</f>
        <v>20.156775147621985</v>
      </c>
      <c r="I366" s="1">
        <f xml:space="preserve"> _xlfn.T.DIST.2T(fisher_underlying_cor_CSD__2[[#This Row],[t1]],139-2)</f>
        <v>5.0939759767548445E-26</v>
      </c>
      <c r="J366" s="1">
        <f xml:space="preserve"> _xlfn.T.DIST.2T(fisher_underlying_cor_CSD__2[[#This Row],[t2]],201-2)</f>
        <v>5.8558903187858333E-50</v>
      </c>
      <c r="K366" s="1">
        <f>fisher_underlying_cor_CSD__2[[#This Row],[p1]]*fisher_underlying_cor_CSD__2[[#This Row],[p2]]</f>
        <v>2.9829764606406303E-75</v>
      </c>
      <c r="L366" s="1">
        <v>365</v>
      </c>
      <c r="M366" s="1">
        <f>(fisher_underlying_cor_CSD__2[[#This Row],[Rank]]/9906756)*0.05</f>
        <v>1.8421771970562312E-6</v>
      </c>
      <c r="N366" s="1">
        <f>IF(fisher_underlying_cor_CSD__2[[#This Row],[p1p2]]&lt;fisher_underlying_cor_CSD__2[[#This Row],[Benjamini]],1,0)</f>
        <v>1</v>
      </c>
    </row>
    <row r="367" spans="1:14" x14ac:dyDescent="0.35">
      <c r="A367" s="1" t="s">
        <v>47</v>
      </c>
      <c r="B367" s="1" t="s">
        <v>482</v>
      </c>
      <c r="C367" s="1">
        <v>0.74661188899599995</v>
      </c>
      <c r="D367" s="1">
        <v>0.81928932899700002</v>
      </c>
      <c r="E367" s="1" t="s">
        <v>23</v>
      </c>
      <c r="F367" s="1">
        <v>0.74661188899599995</v>
      </c>
      <c r="G367" s="1">
        <f>ABS(fisher_underlying_cor_CSD__2[[#This Row],[Rho1]])*SQRT(139-2)/SQRT(1-ABS(fisher_underlying_cor_CSD__2[[#This Row],[Rho1]])^2)</f>
        <v>13.13602184324726</v>
      </c>
      <c r="H367" s="1">
        <f>ABS(fisher_underlying_cor_CSD__2[[#This Row],[Rho2]])*SQRT(201-2)/SQRT(1-ABS(fisher_underlying_cor_CSD__2[[#This Row],[Rho2]])^2)</f>
        <v>20.156775147621985</v>
      </c>
      <c r="I367" s="1">
        <f xml:space="preserve"> _xlfn.T.DIST.2T(fisher_underlying_cor_CSD__2[[#This Row],[t1]],139-2)</f>
        <v>5.0939759767548445E-26</v>
      </c>
      <c r="J367" s="1">
        <f xml:space="preserve"> _xlfn.T.DIST.2T(fisher_underlying_cor_CSD__2[[#This Row],[t2]],201-2)</f>
        <v>5.8558903187858333E-50</v>
      </c>
      <c r="K367" s="1">
        <f>fisher_underlying_cor_CSD__2[[#This Row],[p1]]*fisher_underlying_cor_CSD__2[[#This Row],[p2]]</f>
        <v>2.9829764606406303E-75</v>
      </c>
      <c r="L367" s="1">
        <v>366</v>
      </c>
      <c r="M367" s="1">
        <f>(fisher_underlying_cor_CSD__2[[#This Row],[Rank]]/9906756)*0.05</f>
        <v>1.847224257870084E-6</v>
      </c>
      <c r="N367" s="1">
        <f>IF(fisher_underlying_cor_CSD__2[[#This Row],[p1p2]]&lt;fisher_underlying_cor_CSD__2[[#This Row],[Benjamini]],1,0)</f>
        <v>1</v>
      </c>
    </row>
    <row r="368" spans="1:14" x14ac:dyDescent="0.35">
      <c r="A368" s="1" t="s">
        <v>35</v>
      </c>
      <c r="B368" s="1" t="s">
        <v>191</v>
      </c>
      <c r="C368" s="1">
        <v>0.85600464838599999</v>
      </c>
      <c r="D368" s="1">
        <v>0.73097863607500002</v>
      </c>
      <c r="E368" s="1" t="s">
        <v>23</v>
      </c>
      <c r="F368" s="1">
        <v>0.73097863607500002</v>
      </c>
      <c r="G368" s="1">
        <f>ABS(fisher_underlying_cor_CSD__2[[#This Row],[Rho1]])*SQRT(139-2)/SQRT(1-ABS(fisher_underlying_cor_CSD__2[[#This Row],[Rho1]])^2)</f>
        <v>19.380841976709917</v>
      </c>
      <c r="H368" s="1">
        <f>ABS(fisher_underlying_cor_CSD__2[[#This Row],[Rho2]])*SQRT(201-2)/SQRT(1-ABS(fisher_underlying_cor_CSD__2[[#This Row],[Rho2]])^2)</f>
        <v>15.110957476853093</v>
      </c>
      <c r="I368" s="1">
        <f xml:space="preserve"> _xlfn.T.DIST.2T(fisher_underlying_cor_CSD__2[[#This Row],[t1]],139-2)</f>
        <v>4.4026563604469374E-41</v>
      </c>
      <c r="J368" s="1">
        <f xml:space="preserve"> _xlfn.T.DIST.2T(fisher_underlying_cor_CSD__2[[#This Row],[t2]],201-2)</f>
        <v>7.244502003073805E-35</v>
      </c>
      <c r="K368" s="1">
        <f>fisher_underlying_cor_CSD__2[[#This Row],[p1]]*fisher_underlying_cor_CSD__2[[#This Row],[p2]]</f>
        <v>3.1895052822103466E-75</v>
      </c>
      <c r="L368" s="1">
        <v>367</v>
      </c>
      <c r="M368" s="1">
        <f>(fisher_underlying_cor_CSD__2[[#This Row],[Rank]]/9906756)*0.05</f>
        <v>1.8522713186839365E-6</v>
      </c>
      <c r="N368" s="1">
        <f>IF(fisher_underlying_cor_CSD__2[[#This Row],[p1p2]]&lt;fisher_underlying_cor_CSD__2[[#This Row],[Benjamini]],1,0)</f>
        <v>1</v>
      </c>
    </row>
    <row r="369" spans="1:14" x14ac:dyDescent="0.35">
      <c r="A369" s="1" t="s">
        <v>191</v>
      </c>
      <c r="B369" s="1" t="s">
        <v>35</v>
      </c>
      <c r="C369" s="1">
        <v>0.85600464838599999</v>
      </c>
      <c r="D369" s="1">
        <v>0.73097863607500002</v>
      </c>
      <c r="E369" s="1" t="s">
        <v>23</v>
      </c>
      <c r="F369" s="1">
        <v>0.73097863607500002</v>
      </c>
      <c r="G369" s="1">
        <f>ABS(fisher_underlying_cor_CSD__2[[#This Row],[Rho1]])*SQRT(139-2)/SQRT(1-ABS(fisher_underlying_cor_CSD__2[[#This Row],[Rho1]])^2)</f>
        <v>19.380841976709917</v>
      </c>
      <c r="H369" s="1">
        <f>ABS(fisher_underlying_cor_CSD__2[[#This Row],[Rho2]])*SQRT(201-2)/SQRT(1-ABS(fisher_underlying_cor_CSD__2[[#This Row],[Rho2]])^2)</f>
        <v>15.110957476853093</v>
      </c>
      <c r="I369" s="1">
        <f xml:space="preserve"> _xlfn.T.DIST.2T(fisher_underlying_cor_CSD__2[[#This Row],[t1]],139-2)</f>
        <v>4.4026563604469374E-41</v>
      </c>
      <c r="J369" s="1">
        <f xml:space="preserve"> _xlfn.T.DIST.2T(fisher_underlying_cor_CSD__2[[#This Row],[t2]],201-2)</f>
        <v>7.244502003073805E-35</v>
      </c>
      <c r="K369" s="1">
        <f>fisher_underlying_cor_CSD__2[[#This Row],[p1]]*fisher_underlying_cor_CSD__2[[#This Row],[p2]]</f>
        <v>3.1895052822103466E-75</v>
      </c>
      <c r="L369" s="1">
        <v>368</v>
      </c>
      <c r="M369" s="1">
        <f>(fisher_underlying_cor_CSD__2[[#This Row],[Rank]]/9906756)*0.05</f>
        <v>1.8573183794977893E-6</v>
      </c>
      <c r="N369" s="1">
        <f>IF(fisher_underlying_cor_CSD__2[[#This Row],[p1p2]]&lt;fisher_underlying_cor_CSD__2[[#This Row],[Benjamini]],1,0)</f>
        <v>1</v>
      </c>
    </row>
    <row r="370" spans="1:14" x14ac:dyDescent="0.35">
      <c r="A370" s="1" t="s">
        <v>48</v>
      </c>
      <c r="B370" s="1" t="s">
        <v>51</v>
      </c>
      <c r="C370" s="1">
        <v>0.77146823231600004</v>
      </c>
      <c r="D370" s="1">
        <v>0.80617397746099995</v>
      </c>
      <c r="E370" s="1" t="s">
        <v>23</v>
      </c>
      <c r="F370" s="1">
        <v>0.77146823231600004</v>
      </c>
      <c r="G370" s="1">
        <f>ABS(fisher_underlying_cor_CSD__2[[#This Row],[Rho1]])*SQRT(139-2)/SQRT(1-ABS(fisher_underlying_cor_CSD__2[[#This Row],[Rho1]])^2)</f>
        <v>14.1918285924394</v>
      </c>
      <c r="H370" s="1">
        <f>ABS(fisher_underlying_cor_CSD__2[[#This Row],[Rho2]])*SQRT(201-2)/SQRT(1-ABS(fisher_underlying_cor_CSD__2[[#This Row],[Rho2]])^2)</f>
        <v>19.220712439834475</v>
      </c>
      <c r="I370" s="1">
        <f xml:space="preserve"> _xlfn.T.DIST.2T(fisher_underlying_cor_CSD__2[[#This Row],[t1]],139-2)</f>
        <v>1.1016543213278965E-28</v>
      </c>
      <c r="J370" s="1">
        <f xml:space="preserve"> _xlfn.T.DIST.2T(fisher_underlying_cor_CSD__2[[#This Row],[t2]],201-2)</f>
        <v>3.0864804518940187E-47</v>
      </c>
      <c r="K370" s="1">
        <f>fisher_underlying_cor_CSD__2[[#This Row],[p1]]*fisher_underlying_cor_CSD__2[[#This Row],[p2]]</f>
        <v>3.4002345275231245E-75</v>
      </c>
      <c r="L370" s="1">
        <v>369</v>
      </c>
      <c r="M370" s="1">
        <f>(fisher_underlying_cor_CSD__2[[#This Row],[Rank]]/9906756)*0.05</f>
        <v>1.8623654403116422E-6</v>
      </c>
      <c r="N370" s="1">
        <f>IF(fisher_underlying_cor_CSD__2[[#This Row],[p1p2]]&lt;fisher_underlying_cor_CSD__2[[#This Row],[Benjamini]],1,0)</f>
        <v>1</v>
      </c>
    </row>
    <row r="371" spans="1:14" x14ac:dyDescent="0.35">
      <c r="A371" s="1" t="s">
        <v>51</v>
      </c>
      <c r="B371" s="1" t="s">
        <v>48</v>
      </c>
      <c r="C371" s="1">
        <v>0.77146823231600004</v>
      </c>
      <c r="D371" s="1">
        <v>0.80617397746099995</v>
      </c>
      <c r="E371" s="1" t="s">
        <v>23</v>
      </c>
      <c r="F371" s="1">
        <v>0.77146823231600004</v>
      </c>
      <c r="G371" s="1">
        <f>ABS(fisher_underlying_cor_CSD__2[[#This Row],[Rho1]])*SQRT(139-2)/SQRT(1-ABS(fisher_underlying_cor_CSD__2[[#This Row],[Rho1]])^2)</f>
        <v>14.1918285924394</v>
      </c>
      <c r="H371" s="1">
        <f>ABS(fisher_underlying_cor_CSD__2[[#This Row],[Rho2]])*SQRT(201-2)/SQRT(1-ABS(fisher_underlying_cor_CSD__2[[#This Row],[Rho2]])^2)</f>
        <v>19.220712439834475</v>
      </c>
      <c r="I371" s="1">
        <f xml:space="preserve"> _xlfn.T.DIST.2T(fisher_underlying_cor_CSD__2[[#This Row],[t1]],139-2)</f>
        <v>1.1016543213278965E-28</v>
      </c>
      <c r="J371" s="1">
        <f xml:space="preserve"> _xlfn.T.DIST.2T(fisher_underlying_cor_CSD__2[[#This Row],[t2]],201-2)</f>
        <v>3.0864804518940187E-47</v>
      </c>
      <c r="K371" s="1">
        <f>fisher_underlying_cor_CSD__2[[#This Row],[p1]]*fisher_underlying_cor_CSD__2[[#This Row],[p2]]</f>
        <v>3.4002345275231245E-75</v>
      </c>
      <c r="L371" s="1">
        <v>370</v>
      </c>
      <c r="M371" s="1">
        <f>(fisher_underlying_cor_CSD__2[[#This Row],[Rank]]/9906756)*0.05</f>
        <v>1.8674125011254947E-6</v>
      </c>
      <c r="N371" s="1">
        <f>IF(fisher_underlying_cor_CSD__2[[#This Row],[p1p2]]&lt;fisher_underlying_cor_CSD__2[[#This Row],[Benjamini]],1,0)</f>
        <v>1</v>
      </c>
    </row>
    <row r="372" spans="1:14" x14ac:dyDescent="0.35">
      <c r="A372" s="1" t="s">
        <v>51</v>
      </c>
      <c r="B372" s="1" t="s">
        <v>47</v>
      </c>
      <c r="C372" s="1">
        <v>0.76254362782999996</v>
      </c>
      <c r="D372" s="1">
        <v>0.81108374313999998</v>
      </c>
      <c r="E372" s="1" t="s">
        <v>23</v>
      </c>
      <c r="F372" s="1">
        <v>0.76254362782999996</v>
      </c>
      <c r="G372" s="1">
        <f>ABS(fisher_underlying_cor_CSD__2[[#This Row],[Rho1]])*SQRT(139-2)/SQRT(1-ABS(fisher_underlying_cor_CSD__2[[#This Row],[Rho1]])^2)</f>
        <v>13.796315827082081</v>
      </c>
      <c r="H372" s="1">
        <f>ABS(fisher_underlying_cor_CSD__2[[#This Row],[Rho2]])*SQRT(201-2)/SQRT(1-ABS(fisher_underlying_cor_CSD__2[[#This Row],[Rho2]])^2)</f>
        <v>19.56087612804501</v>
      </c>
      <c r="I372" s="1">
        <f xml:space="preserve"> _xlfn.T.DIST.2T(fisher_underlying_cor_CSD__2[[#This Row],[t1]],139-2)</f>
        <v>1.0873650855002489E-27</v>
      </c>
      <c r="J372" s="1">
        <f xml:space="preserve"> _xlfn.T.DIST.2T(fisher_underlying_cor_CSD__2[[#This Row],[t2]],201-2)</f>
        <v>3.1294504521216325E-48</v>
      </c>
      <c r="K372" s="1">
        <f>fisher_underlying_cor_CSD__2[[#This Row],[p1]]*fisher_underlying_cor_CSD__2[[#This Row],[p2]]</f>
        <v>3.4028551584400315E-75</v>
      </c>
      <c r="L372" s="1">
        <v>371</v>
      </c>
      <c r="M372" s="1">
        <f>(fisher_underlying_cor_CSD__2[[#This Row],[Rank]]/9906756)*0.05</f>
        <v>1.8724595619393473E-6</v>
      </c>
      <c r="N372" s="1">
        <f>IF(fisher_underlying_cor_CSD__2[[#This Row],[p1p2]]&lt;fisher_underlying_cor_CSD__2[[#This Row],[Benjamini]],1,0)</f>
        <v>1</v>
      </c>
    </row>
    <row r="373" spans="1:14" x14ac:dyDescent="0.35">
      <c r="A373" s="1" t="s">
        <v>47</v>
      </c>
      <c r="B373" s="1" t="s">
        <v>51</v>
      </c>
      <c r="C373" s="1">
        <v>0.76254362782999996</v>
      </c>
      <c r="D373" s="1">
        <v>0.81108374313999998</v>
      </c>
      <c r="E373" s="1" t="s">
        <v>23</v>
      </c>
      <c r="F373" s="1">
        <v>0.76254362782999996</v>
      </c>
      <c r="G373" s="1">
        <f>ABS(fisher_underlying_cor_CSD__2[[#This Row],[Rho1]])*SQRT(139-2)/SQRT(1-ABS(fisher_underlying_cor_CSD__2[[#This Row],[Rho1]])^2)</f>
        <v>13.796315827082081</v>
      </c>
      <c r="H373" s="1">
        <f>ABS(fisher_underlying_cor_CSD__2[[#This Row],[Rho2]])*SQRT(201-2)/SQRT(1-ABS(fisher_underlying_cor_CSD__2[[#This Row],[Rho2]])^2)</f>
        <v>19.56087612804501</v>
      </c>
      <c r="I373" s="1">
        <f xml:space="preserve"> _xlfn.T.DIST.2T(fisher_underlying_cor_CSD__2[[#This Row],[t1]],139-2)</f>
        <v>1.0873650855002489E-27</v>
      </c>
      <c r="J373" s="1">
        <f xml:space="preserve"> _xlfn.T.DIST.2T(fisher_underlying_cor_CSD__2[[#This Row],[t2]],201-2)</f>
        <v>3.1294504521216325E-48</v>
      </c>
      <c r="K373" s="1">
        <f>fisher_underlying_cor_CSD__2[[#This Row],[p1]]*fisher_underlying_cor_CSD__2[[#This Row],[p2]]</f>
        <v>3.4028551584400315E-75</v>
      </c>
      <c r="L373" s="1">
        <v>372</v>
      </c>
      <c r="M373" s="1">
        <f>(fisher_underlying_cor_CSD__2[[#This Row],[Rank]]/9906756)*0.05</f>
        <v>1.8775066227532E-6</v>
      </c>
      <c r="N373" s="1">
        <f>IF(fisher_underlying_cor_CSD__2[[#This Row],[p1p2]]&lt;fisher_underlying_cor_CSD__2[[#This Row],[Benjamini]],1,0)</f>
        <v>1</v>
      </c>
    </row>
    <row r="374" spans="1:14" x14ac:dyDescent="0.35">
      <c r="A374" s="1" t="s">
        <v>427</v>
      </c>
      <c r="B374" s="1" t="s">
        <v>428</v>
      </c>
      <c r="C374" s="1">
        <v>0.79073406798599999</v>
      </c>
      <c r="D374" s="1">
        <v>0.79391156747799996</v>
      </c>
      <c r="E374" s="1" t="s">
        <v>23</v>
      </c>
      <c r="F374" s="1">
        <v>0.79073406798599999</v>
      </c>
      <c r="G374" s="1">
        <f>ABS(fisher_underlying_cor_CSD__2[[#This Row],[Rho1]])*SQRT(139-2)/SQRT(1-ABS(fisher_underlying_cor_CSD__2[[#This Row],[Rho1]])^2)</f>
        <v>15.119099317763242</v>
      </c>
      <c r="H374" s="1">
        <f>ABS(fisher_underlying_cor_CSD__2[[#This Row],[Rho2]])*SQRT(201-2)/SQRT(1-ABS(fisher_underlying_cor_CSD__2[[#This Row],[Rho2]])^2)</f>
        <v>18.419224649813753</v>
      </c>
      <c r="I374" s="1">
        <f xml:space="preserve"> _xlfn.T.DIST.2T(fisher_underlying_cor_CSD__2[[#This Row],[t1]],139-2)</f>
        <v>5.4123168813761516E-31</v>
      </c>
      <c r="J374" s="1">
        <f xml:space="preserve"> _xlfn.T.DIST.2T(fisher_underlying_cor_CSD__2[[#This Row],[t2]],201-2)</f>
        <v>7.1199143187067238E-45</v>
      </c>
      <c r="K374" s="1">
        <f>fisher_underlying_cor_CSD__2[[#This Row],[p1]]*fisher_underlying_cor_CSD__2[[#This Row],[p2]]</f>
        <v>3.8535232461088184E-75</v>
      </c>
      <c r="L374" s="1">
        <v>373</v>
      </c>
      <c r="M374" s="1">
        <f>(fisher_underlying_cor_CSD__2[[#This Row],[Rank]]/9906756)*0.05</f>
        <v>1.8825536835670526E-6</v>
      </c>
      <c r="N374" s="1">
        <f>IF(fisher_underlying_cor_CSD__2[[#This Row],[p1p2]]&lt;fisher_underlying_cor_CSD__2[[#This Row],[Benjamini]],1,0)</f>
        <v>1</v>
      </c>
    </row>
    <row r="375" spans="1:14" x14ac:dyDescent="0.35">
      <c r="A375" s="1" t="s">
        <v>428</v>
      </c>
      <c r="B375" s="1" t="s">
        <v>427</v>
      </c>
      <c r="C375" s="1">
        <v>0.79073406798599999</v>
      </c>
      <c r="D375" s="1">
        <v>0.79391156747799996</v>
      </c>
      <c r="E375" s="1" t="s">
        <v>23</v>
      </c>
      <c r="F375" s="1">
        <v>0.79073406798599999</v>
      </c>
      <c r="G375" s="1">
        <f>ABS(fisher_underlying_cor_CSD__2[[#This Row],[Rho1]])*SQRT(139-2)/SQRT(1-ABS(fisher_underlying_cor_CSD__2[[#This Row],[Rho1]])^2)</f>
        <v>15.119099317763242</v>
      </c>
      <c r="H375" s="1">
        <f>ABS(fisher_underlying_cor_CSD__2[[#This Row],[Rho2]])*SQRT(201-2)/SQRT(1-ABS(fisher_underlying_cor_CSD__2[[#This Row],[Rho2]])^2)</f>
        <v>18.419224649813753</v>
      </c>
      <c r="I375" s="1">
        <f xml:space="preserve"> _xlfn.T.DIST.2T(fisher_underlying_cor_CSD__2[[#This Row],[t1]],139-2)</f>
        <v>5.4123168813761516E-31</v>
      </c>
      <c r="J375" s="1">
        <f xml:space="preserve"> _xlfn.T.DIST.2T(fisher_underlying_cor_CSD__2[[#This Row],[t2]],201-2)</f>
        <v>7.1199143187067238E-45</v>
      </c>
      <c r="K375" s="1">
        <f>fisher_underlying_cor_CSD__2[[#This Row],[p1]]*fisher_underlying_cor_CSD__2[[#This Row],[p2]]</f>
        <v>3.8535232461088184E-75</v>
      </c>
      <c r="L375" s="1">
        <v>374</v>
      </c>
      <c r="M375" s="1">
        <f>(fisher_underlying_cor_CSD__2[[#This Row],[Rank]]/9906756)*0.05</f>
        <v>1.8876007443809055E-6</v>
      </c>
      <c r="N375" s="1">
        <f>IF(fisher_underlying_cor_CSD__2[[#This Row],[p1p2]]&lt;fisher_underlying_cor_CSD__2[[#This Row],[Benjamini]],1,0)</f>
        <v>1</v>
      </c>
    </row>
    <row r="376" spans="1:14" x14ac:dyDescent="0.35">
      <c r="A376" s="1" t="s">
        <v>119</v>
      </c>
      <c r="B376" s="1" t="s">
        <v>131</v>
      </c>
      <c r="C376" s="1">
        <v>0.82975419823399998</v>
      </c>
      <c r="D376" s="1">
        <v>0.76163062633900003</v>
      </c>
      <c r="E376" s="1" t="s">
        <v>23</v>
      </c>
      <c r="F376" s="1">
        <v>0.76163062633900003</v>
      </c>
      <c r="G376" s="1">
        <f>ABS(fisher_underlying_cor_CSD__2[[#This Row],[Rho1]])*SQRT(139-2)/SQRT(1-ABS(fisher_underlying_cor_CSD__2[[#This Row],[Rho1]])^2)</f>
        <v>17.401038197030662</v>
      </c>
      <c r="H376" s="1">
        <f>ABS(fisher_underlying_cor_CSD__2[[#This Row],[Rho2]])*SQRT(201-2)/SQRT(1-ABS(fisher_underlying_cor_CSD__2[[#This Row],[Rho2]])^2)</f>
        <v>16.580143457951309</v>
      </c>
      <c r="I376" s="1">
        <f xml:space="preserve"> _xlfn.T.DIST.2T(fisher_underlying_cor_CSD__2[[#This Row],[t1]],139-2)</f>
        <v>1.6408655684230758E-36</v>
      </c>
      <c r="J376" s="1">
        <f xml:space="preserve"> _xlfn.T.DIST.2T(fisher_underlying_cor_CSD__2[[#This Row],[t2]],201-2)</f>
        <v>2.3638569333353712E-39</v>
      </c>
      <c r="K376" s="1">
        <f>fisher_underlying_cor_CSD__2[[#This Row],[p1]]*fisher_underlying_cor_CSD__2[[#This Row],[p2]]</f>
        <v>3.8787714505881726E-75</v>
      </c>
      <c r="L376" s="1">
        <v>375</v>
      </c>
      <c r="M376" s="1">
        <f>(fisher_underlying_cor_CSD__2[[#This Row],[Rank]]/9906756)*0.05</f>
        <v>1.8926478051947583E-6</v>
      </c>
      <c r="N376" s="1">
        <f>IF(fisher_underlying_cor_CSD__2[[#This Row],[p1p2]]&lt;fisher_underlying_cor_CSD__2[[#This Row],[Benjamini]],1,0)</f>
        <v>1</v>
      </c>
    </row>
    <row r="377" spans="1:14" x14ac:dyDescent="0.35">
      <c r="A377" s="1" t="s">
        <v>131</v>
      </c>
      <c r="B377" s="1" t="s">
        <v>119</v>
      </c>
      <c r="C377" s="1">
        <v>0.82975419823399998</v>
      </c>
      <c r="D377" s="1">
        <v>0.76163062633900003</v>
      </c>
      <c r="E377" s="1" t="s">
        <v>23</v>
      </c>
      <c r="F377" s="1">
        <v>0.76163062633900003</v>
      </c>
      <c r="G377" s="1">
        <f>ABS(fisher_underlying_cor_CSD__2[[#This Row],[Rho1]])*SQRT(139-2)/SQRT(1-ABS(fisher_underlying_cor_CSD__2[[#This Row],[Rho1]])^2)</f>
        <v>17.401038197030662</v>
      </c>
      <c r="H377" s="1">
        <f>ABS(fisher_underlying_cor_CSD__2[[#This Row],[Rho2]])*SQRT(201-2)/SQRT(1-ABS(fisher_underlying_cor_CSD__2[[#This Row],[Rho2]])^2)</f>
        <v>16.580143457951309</v>
      </c>
      <c r="I377" s="1">
        <f xml:space="preserve"> _xlfn.T.DIST.2T(fisher_underlying_cor_CSD__2[[#This Row],[t1]],139-2)</f>
        <v>1.6408655684230758E-36</v>
      </c>
      <c r="J377" s="1">
        <f xml:space="preserve"> _xlfn.T.DIST.2T(fisher_underlying_cor_CSD__2[[#This Row],[t2]],201-2)</f>
        <v>2.3638569333353712E-39</v>
      </c>
      <c r="K377" s="1">
        <f>fisher_underlying_cor_CSD__2[[#This Row],[p1]]*fisher_underlying_cor_CSD__2[[#This Row],[p2]]</f>
        <v>3.8787714505881726E-75</v>
      </c>
      <c r="L377" s="1">
        <v>376</v>
      </c>
      <c r="M377" s="1">
        <f>(fisher_underlying_cor_CSD__2[[#This Row],[Rank]]/9906756)*0.05</f>
        <v>1.8976948660086108E-6</v>
      </c>
      <c r="N377" s="1">
        <f>IF(fisher_underlying_cor_CSD__2[[#This Row],[p1p2]]&lt;fisher_underlying_cor_CSD__2[[#This Row],[Benjamini]],1,0)</f>
        <v>1</v>
      </c>
    </row>
    <row r="378" spans="1:14" x14ac:dyDescent="0.35">
      <c r="A378" s="1" t="s">
        <v>50</v>
      </c>
      <c r="B378" s="1" t="s">
        <v>483</v>
      </c>
      <c r="C378" s="1">
        <v>0.73552064683200002</v>
      </c>
      <c r="D378" s="1">
        <v>0.82365809055899997</v>
      </c>
      <c r="E378" s="1" t="s">
        <v>23</v>
      </c>
      <c r="F378" s="1">
        <v>0.73552064683200002</v>
      </c>
      <c r="G378" s="1">
        <f>ABS(fisher_underlying_cor_CSD__2[[#This Row],[Rho1]])*SQRT(139-2)/SQRT(1-ABS(fisher_underlying_cor_CSD__2[[#This Row],[Rho1]])^2)</f>
        <v>12.70703928344598</v>
      </c>
      <c r="H378" s="1">
        <f>ABS(fisher_underlying_cor_CSD__2[[#This Row],[Rho2]])*SQRT(201-2)/SQRT(1-ABS(fisher_underlying_cor_CSD__2[[#This Row],[Rho2]])^2)</f>
        <v>20.489154088278045</v>
      </c>
      <c r="I378" s="1">
        <f xml:space="preserve"> _xlfn.T.DIST.2T(fisher_underlying_cor_CSD__2[[#This Row],[t1]],139-2)</f>
        <v>6.2857468336664949E-25</v>
      </c>
      <c r="J378" s="1">
        <f xml:space="preserve"> _xlfn.T.DIST.2T(fisher_underlying_cor_CSD__2[[#This Row],[t2]],201-2)</f>
        <v>6.4781177612386235E-51</v>
      </c>
      <c r="K378" s="1">
        <f>fisher_underlying_cor_CSD__2[[#This Row],[p1]]*fisher_underlying_cor_CSD__2[[#This Row],[p2]]</f>
        <v>4.0719808205824358E-75</v>
      </c>
      <c r="L378" s="1">
        <v>377</v>
      </c>
      <c r="M378" s="1">
        <f>(fisher_underlying_cor_CSD__2[[#This Row],[Rank]]/9906756)*0.05</f>
        <v>1.9027419268224633E-6</v>
      </c>
      <c r="N378" s="1">
        <f>IF(fisher_underlying_cor_CSD__2[[#This Row],[p1p2]]&lt;fisher_underlying_cor_CSD__2[[#This Row],[Benjamini]],1,0)</f>
        <v>1</v>
      </c>
    </row>
    <row r="379" spans="1:14" x14ac:dyDescent="0.35">
      <c r="A379" s="1" t="s">
        <v>483</v>
      </c>
      <c r="B379" s="1" t="s">
        <v>50</v>
      </c>
      <c r="C379" s="1">
        <v>0.73552064683200002</v>
      </c>
      <c r="D379" s="1">
        <v>0.82365809055899997</v>
      </c>
      <c r="E379" s="1" t="s">
        <v>23</v>
      </c>
      <c r="F379" s="1">
        <v>0.73552064683200002</v>
      </c>
      <c r="G379" s="1">
        <f>ABS(fisher_underlying_cor_CSD__2[[#This Row],[Rho1]])*SQRT(139-2)/SQRT(1-ABS(fisher_underlying_cor_CSD__2[[#This Row],[Rho1]])^2)</f>
        <v>12.70703928344598</v>
      </c>
      <c r="H379" s="1">
        <f>ABS(fisher_underlying_cor_CSD__2[[#This Row],[Rho2]])*SQRT(201-2)/SQRT(1-ABS(fisher_underlying_cor_CSD__2[[#This Row],[Rho2]])^2)</f>
        <v>20.489154088278045</v>
      </c>
      <c r="I379" s="1">
        <f xml:space="preserve"> _xlfn.T.DIST.2T(fisher_underlying_cor_CSD__2[[#This Row],[t1]],139-2)</f>
        <v>6.2857468336664949E-25</v>
      </c>
      <c r="J379" s="1">
        <f xml:space="preserve"> _xlfn.T.DIST.2T(fisher_underlying_cor_CSD__2[[#This Row],[t2]],201-2)</f>
        <v>6.4781177612386235E-51</v>
      </c>
      <c r="K379" s="1">
        <f>fisher_underlying_cor_CSD__2[[#This Row],[p1]]*fisher_underlying_cor_CSD__2[[#This Row],[p2]]</f>
        <v>4.0719808205824358E-75</v>
      </c>
      <c r="L379" s="1">
        <v>378</v>
      </c>
      <c r="M379" s="1">
        <f>(fisher_underlying_cor_CSD__2[[#This Row],[Rank]]/9906756)*0.05</f>
        <v>1.9077889876363159E-6</v>
      </c>
      <c r="N379" s="1">
        <f>IF(fisher_underlying_cor_CSD__2[[#This Row],[p1p2]]&lt;fisher_underlying_cor_CSD__2[[#This Row],[Benjamini]],1,0)</f>
        <v>1</v>
      </c>
    </row>
    <row r="380" spans="1:14" x14ac:dyDescent="0.35">
      <c r="A380" s="1" t="s">
        <v>120</v>
      </c>
      <c r="B380" s="1" t="s">
        <v>141</v>
      </c>
      <c r="C380" s="1">
        <v>0.83061237905399998</v>
      </c>
      <c r="D380" s="1">
        <v>0.76047236786799999</v>
      </c>
      <c r="E380" s="1" t="s">
        <v>23</v>
      </c>
      <c r="F380" s="1">
        <v>0.76047236786799999</v>
      </c>
      <c r="G380" s="1">
        <f>ABS(fisher_underlying_cor_CSD__2[[#This Row],[Rho1]])*SQRT(139-2)/SQRT(1-ABS(fisher_underlying_cor_CSD__2[[#This Row],[Rho1]])^2)</f>
        <v>17.459011510748443</v>
      </c>
      <c r="H380" s="1">
        <f>ABS(fisher_underlying_cor_CSD__2[[#This Row],[Rho2]])*SQRT(201-2)/SQRT(1-ABS(fisher_underlying_cor_CSD__2[[#This Row],[Rho2]])^2)</f>
        <v>16.520285922295471</v>
      </c>
      <c r="I380" s="1">
        <f xml:space="preserve"> _xlfn.T.DIST.2T(fisher_underlying_cor_CSD__2[[#This Row],[t1]],139-2)</f>
        <v>1.1974101289010041E-36</v>
      </c>
      <c r="J380" s="1">
        <f xml:space="preserve"> _xlfn.T.DIST.2T(fisher_underlying_cor_CSD__2[[#This Row],[t2]],201-2)</f>
        <v>3.5918145491378949E-39</v>
      </c>
      <c r="K380" s="1">
        <f>fisher_underlying_cor_CSD__2[[#This Row],[p1]]*fisher_underlying_cor_CSD__2[[#This Row],[p2]]</f>
        <v>4.300875122271709E-75</v>
      </c>
      <c r="L380" s="1">
        <v>379</v>
      </c>
      <c r="M380" s="1">
        <f>(fisher_underlying_cor_CSD__2[[#This Row],[Rank]]/9906756)*0.05</f>
        <v>1.9128360484501688E-6</v>
      </c>
      <c r="N380" s="1">
        <f>IF(fisher_underlying_cor_CSD__2[[#This Row],[p1p2]]&lt;fisher_underlying_cor_CSD__2[[#This Row],[Benjamini]],1,0)</f>
        <v>1</v>
      </c>
    </row>
    <row r="381" spans="1:14" x14ac:dyDescent="0.35">
      <c r="A381" s="1" t="s">
        <v>141</v>
      </c>
      <c r="B381" s="1" t="s">
        <v>120</v>
      </c>
      <c r="C381" s="1">
        <v>0.83061237905399998</v>
      </c>
      <c r="D381" s="1">
        <v>0.76047236786799999</v>
      </c>
      <c r="E381" s="1" t="s">
        <v>23</v>
      </c>
      <c r="F381" s="1">
        <v>0.76047236786799999</v>
      </c>
      <c r="G381" s="1">
        <f>ABS(fisher_underlying_cor_CSD__2[[#This Row],[Rho1]])*SQRT(139-2)/SQRT(1-ABS(fisher_underlying_cor_CSD__2[[#This Row],[Rho1]])^2)</f>
        <v>17.459011510748443</v>
      </c>
      <c r="H381" s="1">
        <f>ABS(fisher_underlying_cor_CSD__2[[#This Row],[Rho2]])*SQRT(201-2)/SQRT(1-ABS(fisher_underlying_cor_CSD__2[[#This Row],[Rho2]])^2)</f>
        <v>16.520285922295471</v>
      </c>
      <c r="I381" s="1">
        <f xml:space="preserve"> _xlfn.T.DIST.2T(fisher_underlying_cor_CSD__2[[#This Row],[t1]],139-2)</f>
        <v>1.1974101289010041E-36</v>
      </c>
      <c r="J381" s="1">
        <f xml:space="preserve"> _xlfn.T.DIST.2T(fisher_underlying_cor_CSD__2[[#This Row],[t2]],201-2)</f>
        <v>3.5918145491378949E-39</v>
      </c>
      <c r="K381" s="1">
        <f>fisher_underlying_cor_CSD__2[[#This Row],[p1]]*fisher_underlying_cor_CSD__2[[#This Row],[p2]]</f>
        <v>4.300875122271709E-75</v>
      </c>
      <c r="L381" s="1">
        <v>380</v>
      </c>
      <c r="M381" s="1">
        <f>(fisher_underlying_cor_CSD__2[[#This Row],[Rank]]/9906756)*0.05</f>
        <v>1.9178831092640218E-6</v>
      </c>
      <c r="N381" s="1">
        <f>IF(fisher_underlying_cor_CSD__2[[#This Row],[p1p2]]&lt;fisher_underlying_cor_CSD__2[[#This Row],[Benjamini]],1,0)</f>
        <v>1</v>
      </c>
    </row>
    <row r="382" spans="1:14" x14ac:dyDescent="0.35">
      <c r="A382" s="1" t="s">
        <v>63</v>
      </c>
      <c r="B382" s="1" t="s">
        <v>50</v>
      </c>
      <c r="C382" s="1">
        <v>0.763945400361</v>
      </c>
      <c r="D382" s="1">
        <v>0.80973038892799998</v>
      </c>
      <c r="E382" s="1" t="s">
        <v>23</v>
      </c>
      <c r="F382" s="1">
        <v>0.763945400361</v>
      </c>
      <c r="G382" s="1">
        <f>ABS(fisher_underlying_cor_CSD__2[[#This Row],[Rho1]])*SQRT(139-2)/SQRT(1-ABS(fisher_underlying_cor_CSD__2[[#This Row],[Rho1]])^2)</f>
        <v>13.857146270047162</v>
      </c>
      <c r="H382" s="1">
        <f>ABS(fisher_underlying_cor_CSD__2[[#This Row],[Rho2]])*SQRT(201-2)/SQRT(1-ABS(fisher_underlying_cor_CSD__2[[#This Row],[Rho2]])^2)</f>
        <v>19.465937379395058</v>
      </c>
      <c r="I382" s="1">
        <f xml:space="preserve"> _xlfn.T.DIST.2T(fisher_underlying_cor_CSD__2[[#This Row],[t1]],139-2)</f>
        <v>7.6402790211489322E-28</v>
      </c>
      <c r="J382" s="1">
        <f xml:space="preserve"> _xlfn.T.DIST.2T(fisher_underlying_cor_CSD__2[[#This Row],[t2]],201-2)</f>
        <v>5.9202398259817394E-48</v>
      </c>
      <c r="K382" s="1">
        <f>fisher_underlying_cor_CSD__2[[#This Row],[p1]]*fisher_underlying_cor_CSD__2[[#This Row],[p2]]</f>
        <v>4.5232284142618692E-75</v>
      </c>
      <c r="L382" s="1">
        <v>381</v>
      </c>
      <c r="M382" s="1">
        <f>(fisher_underlying_cor_CSD__2[[#This Row],[Rank]]/9906756)*0.05</f>
        <v>1.9229301700778743E-6</v>
      </c>
      <c r="N382" s="1">
        <f>IF(fisher_underlying_cor_CSD__2[[#This Row],[p1p2]]&lt;fisher_underlying_cor_CSD__2[[#This Row],[Benjamini]],1,0)</f>
        <v>1</v>
      </c>
    </row>
    <row r="383" spans="1:14" x14ac:dyDescent="0.35">
      <c r="A383" s="1" t="s">
        <v>50</v>
      </c>
      <c r="B383" s="1" t="s">
        <v>63</v>
      </c>
      <c r="C383" s="1">
        <v>0.763945400361</v>
      </c>
      <c r="D383" s="1">
        <v>0.80973038892799998</v>
      </c>
      <c r="E383" s="1" t="s">
        <v>23</v>
      </c>
      <c r="F383" s="1">
        <v>0.763945400361</v>
      </c>
      <c r="G383" s="1">
        <f>ABS(fisher_underlying_cor_CSD__2[[#This Row],[Rho1]])*SQRT(139-2)/SQRT(1-ABS(fisher_underlying_cor_CSD__2[[#This Row],[Rho1]])^2)</f>
        <v>13.857146270047162</v>
      </c>
      <c r="H383" s="1">
        <f>ABS(fisher_underlying_cor_CSD__2[[#This Row],[Rho2]])*SQRT(201-2)/SQRT(1-ABS(fisher_underlying_cor_CSD__2[[#This Row],[Rho2]])^2)</f>
        <v>19.465937379395058</v>
      </c>
      <c r="I383" s="1">
        <f xml:space="preserve"> _xlfn.T.DIST.2T(fisher_underlying_cor_CSD__2[[#This Row],[t1]],139-2)</f>
        <v>7.6402790211489322E-28</v>
      </c>
      <c r="J383" s="1">
        <f xml:space="preserve"> _xlfn.T.DIST.2T(fisher_underlying_cor_CSD__2[[#This Row],[t2]],201-2)</f>
        <v>5.9202398259817394E-48</v>
      </c>
      <c r="K383" s="1">
        <f>fisher_underlying_cor_CSD__2[[#This Row],[p1]]*fisher_underlying_cor_CSD__2[[#This Row],[p2]]</f>
        <v>4.5232284142618692E-75</v>
      </c>
      <c r="L383" s="1">
        <v>382</v>
      </c>
      <c r="M383" s="1">
        <f>(fisher_underlying_cor_CSD__2[[#This Row],[Rank]]/9906756)*0.05</f>
        <v>1.9279772308917268E-6</v>
      </c>
      <c r="N383" s="1">
        <f>IF(fisher_underlying_cor_CSD__2[[#This Row],[p1p2]]&lt;fisher_underlying_cor_CSD__2[[#This Row],[Benjamini]],1,0)</f>
        <v>1</v>
      </c>
    </row>
    <row r="384" spans="1:14" x14ac:dyDescent="0.35">
      <c r="A384" s="1" t="s">
        <v>126</v>
      </c>
      <c r="B384" s="1" t="s">
        <v>190</v>
      </c>
      <c r="C384" s="1">
        <v>0.83062770795499996</v>
      </c>
      <c r="D384" s="1">
        <v>0.76020733578800004</v>
      </c>
      <c r="E384" s="1" t="s">
        <v>23</v>
      </c>
      <c r="F384" s="1">
        <v>0.76020733578800004</v>
      </c>
      <c r="G384" s="1">
        <f>ABS(fisher_underlying_cor_CSD__2[[#This Row],[Rho1]])*SQRT(139-2)/SQRT(1-ABS(fisher_underlying_cor_CSD__2[[#This Row],[Rho1]])^2)</f>
        <v>17.460050667247859</v>
      </c>
      <c r="H384" s="1">
        <f>ABS(fisher_underlying_cor_CSD__2[[#This Row],[Rho2]])*SQRT(201-2)/SQRT(1-ABS(fisher_underlying_cor_CSD__2[[#This Row],[Rho2]])^2)</f>
        <v>16.506642084819919</v>
      </c>
      <c r="I384" s="1">
        <f xml:space="preserve"> _xlfn.T.DIST.2T(fisher_underlying_cor_CSD__2[[#This Row],[t1]],139-2)</f>
        <v>1.1906712920275639E-36</v>
      </c>
      <c r="J384" s="1">
        <f xml:space="preserve"> _xlfn.T.DIST.2T(fisher_underlying_cor_CSD__2[[#This Row],[t2]],201-2)</f>
        <v>3.9513348113001426E-39</v>
      </c>
      <c r="K384" s="1">
        <f>fisher_underlying_cor_CSD__2[[#This Row],[p1]]*fisher_underlying_cor_CSD__2[[#This Row],[p2]]</f>
        <v>4.7047409250042316E-75</v>
      </c>
      <c r="L384" s="1">
        <v>383</v>
      </c>
      <c r="M384" s="1">
        <f>(fisher_underlying_cor_CSD__2[[#This Row],[Rank]]/9906756)*0.05</f>
        <v>1.9330242917055794E-6</v>
      </c>
      <c r="N384" s="1">
        <f>IF(fisher_underlying_cor_CSD__2[[#This Row],[p1p2]]&lt;fisher_underlying_cor_CSD__2[[#This Row],[Benjamini]],1,0)</f>
        <v>1</v>
      </c>
    </row>
    <row r="385" spans="1:14" x14ac:dyDescent="0.35">
      <c r="A385" s="1" t="s">
        <v>190</v>
      </c>
      <c r="B385" s="1" t="s">
        <v>126</v>
      </c>
      <c r="C385" s="1">
        <v>0.83062770795499996</v>
      </c>
      <c r="D385" s="1">
        <v>0.76020733578800004</v>
      </c>
      <c r="E385" s="1" t="s">
        <v>23</v>
      </c>
      <c r="F385" s="1">
        <v>0.76020733578800004</v>
      </c>
      <c r="G385" s="1">
        <f>ABS(fisher_underlying_cor_CSD__2[[#This Row],[Rho1]])*SQRT(139-2)/SQRT(1-ABS(fisher_underlying_cor_CSD__2[[#This Row],[Rho1]])^2)</f>
        <v>17.460050667247859</v>
      </c>
      <c r="H385" s="1">
        <f>ABS(fisher_underlying_cor_CSD__2[[#This Row],[Rho2]])*SQRT(201-2)/SQRT(1-ABS(fisher_underlying_cor_CSD__2[[#This Row],[Rho2]])^2)</f>
        <v>16.506642084819919</v>
      </c>
      <c r="I385" s="1">
        <f xml:space="preserve"> _xlfn.T.DIST.2T(fisher_underlying_cor_CSD__2[[#This Row],[t1]],139-2)</f>
        <v>1.1906712920275639E-36</v>
      </c>
      <c r="J385" s="1">
        <f xml:space="preserve"> _xlfn.T.DIST.2T(fisher_underlying_cor_CSD__2[[#This Row],[t2]],201-2)</f>
        <v>3.9513348113001426E-39</v>
      </c>
      <c r="K385" s="1">
        <f>fisher_underlying_cor_CSD__2[[#This Row],[p1]]*fisher_underlying_cor_CSD__2[[#This Row],[p2]]</f>
        <v>4.7047409250042316E-75</v>
      </c>
      <c r="L385" s="1">
        <v>384</v>
      </c>
      <c r="M385" s="1">
        <f>(fisher_underlying_cor_CSD__2[[#This Row],[Rank]]/9906756)*0.05</f>
        <v>1.9380713525194323E-6</v>
      </c>
      <c r="N385" s="1">
        <f>IF(fisher_underlying_cor_CSD__2[[#This Row],[p1p2]]&lt;fisher_underlying_cor_CSD__2[[#This Row],[Benjamini]],1,0)</f>
        <v>1</v>
      </c>
    </row>
    <row r="386" spans="1:14" x14ac:dyDescent="0.35">
      <c r="A386" s="1" t="s">
        <v>186</v>
      </c>
      <c r="B386" s="1" t="s">
        <v>191</v>
      </c>
      <c r="C386" s="1">
        <v>0.84703885825400005</v>
      </c>
      <c r="D386" s="1">
        <v>0.74138889037400002</v>
      </c>
      <c r="E386" s="1" t="s">
        <v>23</v>
      </c>
      <c r="F386" s="1">
        <v>0.74138889037400002</v>
      </c>
      <c r="G386" s="1">
        <f>ABS(fisher_underlying_cor_CSD__2[[#This Row],[Rho1]])*SQRT(139-2)/SQRT(1-ABS(fisher_underlying_cor_CSD__2[[#This Row],[Rho1]])^2)</f>
        <v>18.652413873703491</v>
      </c>
      <c r="H386" s="1">
        <f>ABS(fisher_underlying_cor_CSD__2[[#This Row],[Rho2]])*SQRT(201-2)/SQRT(1-ABS(fisher_underlying_cor_CSD__2[[#This Row],[Rho2]])^2)</f>
        <v>15.584796597128614</v>
      </c>
      <c r="I386" s="1">
        <f xml:space="preserve"> _xlfn.T.DIST.2T(fisher_underlying_cor_CSD__2[[#This Row],[t1]],139-2)</f>
        <v>2.0002154152648309E-39</v>
      </c>
      <c r="J386" s="1">
        <f xml:space="preserve"> _xlfn.T.DIST.2T(fisher_underlying_cor_CSD__2[[#This Row],[t2]],201-2)</f>
        <v>2.5567738482326801E-36</v>
      </c>
      <c r="K386" s="1">
        <f>fisher_underlying_cor_CSD__2[[#This Row],[p1]]*fisher_underlying_cor_CSD__2[[#This Row],[p2]]</f>
        <v>5.1140984645809904E-75</v>
      </c>
      <c r="L386" s="1">
        <v>385</v>
      </c>
      <c r="M386" s="1">
        <f>(fisher_underlying_cor_CSD__2[[#This Row],[Rank]]/9906756)*0.05</f>
        <v>1.9431184133332849E-6</v>
      </c>
      <c r="N386" s="1">
        <f>IF(fisher_underlying_cor_CSD__2[[#This Row],[p1p2]]&lt;fisher_underlying_cor_CSD__2[[#This Row],[Benjamini]],1,0)</f>
        <v>1</v>
      </c>
    </row>
    <row r="387" spans="1:14" x14ac:dyDescent="0.35">
      <c r="A387" s="1" t="s">
        <v>191</v>
      </c>
      <c r="B387" s="1" t="s">
        <v>186</v>
      </c>
      <c r="C387" s="1">
        <v>0.84703885825400005</v>
      </c>
      <c r="D387" s="1">
        <v>0.74138889037400002</v>
      </c>
      <c r="E387" s="1" t="s">
        <v>23</v>
      </c>
      <c r="F387" s="1">
        <v>0.74138889037400002</v>
      </c>
      <c r="G387" s="1">
        <f>ABS(fisher_underlying_cor_CSD__2[[#This Row],[Rho1]])*SQRT(139-2)/SQRT(1-ABS(fisher_underlying_cor_CSD__2[[#This Row],[Rho1]])^2)</f>
        <v>18.652413873703491</v>
      </c>
      <c r="H387" s="1">
        <f>ABS(fisher_underlying_cor_CSD__2[[#This Row],[Rho2]])*SQRT(201-2)/SQRT(1-ABS(fisher_underlying_cor_CSD__2[[#This Row],[Rho2]])^2)</f>
        <v>15.584796597128614</v>
      </c>
      <c r="I387" s="1">
        <f xml:space="preserve"> _xlfn.T.DIST.2T(fisher_underlying_cor_CSD__2[[#This Row],[t1]],139-2)</f>
        <v>2.0002154152648309E-39</v>
      </c>
      <c r="J387" s="1">
        <f xml:space="preserve"> _xlfn.T.DIST.2T(fisher_underlying_cor_CSD__2[[#This Row],[t2]],201-2)</f>
        <v>2.5567738482326801E-36</v>
      </c>
      <c r="K387" s="1">
        <f>fisher_underlying_cor_CSD__2[[#This Row],[p1]]*fisher_underlying_cor_CSD__2[[#This Row],[p2]]</f>
        <v>5.1140984645809904E-75</v>
      </c>
      <c r="L387" s="1">
        <v>386</v>
      </c>
      <c r="M387" s="1">
        <f>(fisher_underlying_cor_CSD__2[[#This Row],[Rank]]/9906756)*0.05</f>
        <v>1.9481654741471378E-6</v>
      </c>
      <c r="N387" s="1">
        <f>IF(fisher_underlying_cor_CSD__2[[#This Row],[p1p2]]&lt;fisher_underlying_cor_CSD__2[[#This Row],[Benjamini]],1,0)</f>
        <v>1</v>
      </c>
    </row>
    <row r="388" spans="1:14" x14ac:dyDescent="0.35">
      <c r="A388" s="1" t="s">
        <v>185</v>
      </c>
      <c r="B388" s="1" t="s">
        <v>189</v>
      </c>
      <c r="C388" s="1">
        <v>0.81381385667499995</v>
      </c>
      <c r="D388" s="1">
        <v>0.77559326206300006</v>
      </c>
      <c r="E388" s="1" t="s">
        <v>23</v>
      </c>
      <c r="F388" s="1">
        <v>0.77559326206300006</v>
      </c>
      <c r="G388" s="1">
        <f>ABS(fisher_underlying_cor_CSD__2[[#This Row],[Rho1]])*SQRT(139-2)/SQRT(1-ABS(fisher_underlying_cor_CSD__2[[#This Row],[Rho1]])^2)</f>
        <v>16.391372810182968</v>
      </c>
      <c r="H388" s="1">
        <f>ABS(fisher_underlying_cor_CSD__2[[#This Row],[Rho2]])*SQRT(201-2)/SQRT(1-ABS(fisher_underlying_cor_CSD__2[[#This Row],[Rho2]])^2)</f>
        <v>17.332885783056625</v>
      </c>
      <c r="I388" s="1">
        <f xml:space="preserve"> _xlfn.T.DIST.2T(fisher_underlying_cor_CSD__2[[#This Row],[t1]],139-2)</f>
        <v>4.2235539215204981E-34</v>
      </c>
      <c r="J388" s="1">
        <f xml:space="preserve"> _xlfn.T.DIST.2T(fisher_underlying_cor_CSD__2[[#This Row],[t2]],201-2)</f>
        <v>1.2550545062022959E-41</v>
      </c>
      <c r="K388" s="1">
        <f>fisher_underlying_cor_CSD__2[[#This Row],[p1]]*fisher_underlying_cor_CSD__2[[#This Row],[p2]]</f>
        <v>5.3007903813926796E-75</v>
      </c>
      <c r="L388" s="1">
        <v>387</v>
      </c>
      <c r="M388" s="1">
        <f>(fisher_underlying_cor_CSD__2[[#This Row],[Rank]]/9906756)*0.05</f>
        <v>1.9532125349609904E-6</v>
      </c>
      <c r="N388" s="1">
        <f>IF(fisher_underlying_cor_CSD__2[[#This Row],[p1p2]]&lt;fisher_underlying_cor_CSD__2[[#This Row],[Benjamini]],1,0)</f>
        <v>1</v>
      </c>
    </row>
    <row r="389" spans="1:14" x14ac:dyDescent="0.35">
      <c r="A389" s="1" t="s">
        <v>189</v>
      </c>
      <c r="B389" s="1" t="s">
        <v>185</v>
      </c>
      <c r="C389" s="1">
        <v>0.81381385667499995</v>
      </c>
      <c r="D389" s="1">
        <v>0.77559326206300006</v>
      </c>
      <c r="E389" s="1" t="s">
        <v>23</v>
      </c>
      <c r="F389" s="1">
        <v>0.77559326206300006</v>
      </c>
      <c r="G389" s="1">
        <f>ABS(fisher_underlying_cor_CSD__2[[#This Row],[Rho1]])*SQRT(139-2)/SQRT(1-ABS(fisher_underlying_cor_CSD__2[[#This Row],[Rho1]])^2)</f>
        <v>16.391372810182968</v>
      </c>
      <c r="H389" s="1">
        <f>ABS(fisher_underlying_cor_CSD__2[[#This Row],[Rho2]])*SQRT(201-2)/SQRT(1-ABS(fisher_underlying_cor_CSD__2[[#This Row],[Rho2]])^2)</f>
        <v>17.332885783056625</v>
      </c>
      <c r="I389" s="1">
        <f xml:space="preserve"> _xlfn.T.DIST.2T(fisher_underlying_cor_CSD__2[[#This Row],[t1]],139-2)</f>
        <v>4.2235539215204981E-34</v>
      </c>
      <c r="J389" s="1">
        <f xml:space="preserve"> _xlfn.T.DIST.2T(fisher_underlying_cor_CSD__2[[#This Row],[t2]],201-2)</f>
        <v>1.2550545062022959E-41</v>
      </c>
      <c r="K389" s="1">
        <f>fisher_underlying_cor_CSD__2[[#This Row],[p1]]*fisher_underlying_cor_CSD__2[[#This Row],[p2]]</f>
        <v>5.3007903813926796E-75</v>
      </c>
      <c r="L389" s="1">
        <v>388</v>
      </c>
      <c r="M389" s="1">
        <f>(fisher_underlying_cor_CSD__2[[#This Row],[Rank]]/9906756)*0.05</f>
        <v>1.9582595957748429E-6</v>
      </c>
      <c r="N389" s="1">
        <f>IF(fisher_underlying_cor_CSD__2[[#This Row],[p1p2]]&lt;fisher_underlying_cor_CSD__2[[#This Row],[Benjamini]],1,0)</f>
        <v>1</v>
      </c>
    </row>
    <row r="390" spans="1:14" x14ac:dyDescent="0.35">
      <c r="A390" s="1" t="s">
        <v>432</v>
      </c>
      <c r="B390" s="1" t="s">
        <v>430</v>
      </c>
      <c r="C390" s="1">
        <v>0.81162681092300004</v>
      </c>
      <c r="D390" s="1">
        <v>0.77708101263100005</v>
      </c>
      <c r="E390" s="1" t="s">
        <v>23</v>
      </c>
      <c r="F390" s="1">
        <v>0.77708101263100005</v>
      </c>
      <c r="G390" s="1">
        <f>ABS(fisher_underlying_cor_CSD__2[[#This Row],[Rho1]])*SQRT(139-2)/SQRT(1-ABS(fisher_underlying_cor_CSD__2[[#This Row],[Rho1]])^2)</f>
        <v>16.2619549519633</v>
      </c>
      <c r="H390" s="1">
        <f>ABS(fisher_underlying_cor_CSD__2[[#This Row],[Rho2]])*SQRT(201-2)/SQRT(1-ABS(fisher_underlying_cor_CSD__2[[#This Row],[Rho2]])^2)</f>
        <v>17.41669279321669</v>
      </c>
      <c r="I390" s="1">
        <f xml:space="preserve"> _xlfn.T.DIST.2T(fisher_underlying_cor_CSD__2[[#This Row],[t1]],139-2)</f>
        <v>8.6764719641705951E-34</v>
      </c>
      <c r="J390" s="1">
        <f xml:space="preserve"> _xlfn.T.DIST.2T(fisher_underlying_cor_CSD__2[[#This Row],[t2]],201-2)</f>
        <v>7.0242038139587138E-42</v>
      </c>
      <c r="K390" s="1">
        <f>fisher_underlying_cor_CSD__2[[#This Row],[p1]]*fisher_underlying_cor_CSD__2[[#This Row],[p2]]</f>
        <v>6.0945307462432948E-75</v>
      </c>
      <c r="L390" s="1">
        <v>389</v>
      </c>
      <c r="M390" s="1">
        <f>(fisher_underlying_cor_CSD__2[[#This Row],[Rank]]/9906756)*0.05</f>
        <v>1.9633066565886959E-6</v>
      </c>
      <c r="N390" s="1">
        <f>IF(fisher_underlying_cor_CSD__2[[#This Row],[p1p2]]&lt;fisher_underlying_cor_CSD__2[[#This Row],[Benjamini]],1,0)</f>
        <v>1</v>
      </c>
    </row>
    <row r="391" spans="1:14" x14ac:dyDescent="0.35">
      <c r="A391" s="1" t="s">
        <v>430</v>
      </c>
      <c r="B391" s="1" t="s">
        <v>432</v>
      </c>
      <c r="C391" s="1">
        <v>0.81162681092300004</v>
      </c>
      <c r="D391" s="1">
        <v>0.77708101263100005</v>
      </c>
      <c r="E391" s="1" t="s">
        <v>23</v>
      </c>
      <c r="F391" s="1">
        <v>0.77708101263100005</v>
      </c>
      <c r="G391" s="1">
        <f>ABS(fisher_underlying_cor_CSD__2[[#This Row],[Rho1]])*SQRT(139-2)/SQRT(1-ABS(fisher_underlying_cor_CSD__2[[#This Row],[Rho1]])^2)</f>
        <v>16.2619549519633</v>
      </c>
      <c r="H391" s="1">
        <f>ABS(fisher_underlying_cor_CSD__2[[#This Row],[Rho2]])*SQRT(201-2)/SQRT(1-ABS(fisher_underlying_cor_CSD__2[[#This Row],[Rho2]])^2)</f>
        <v>17.41669279321669</v>
      </c>
      <c r="I391" s="1">
        <f xml:space="preserve"> _xlfn.T.DIST.2T(fisher_underlying_cor_CSD__2[[#This Row],[t1]],139-2)</f>
        <v>8.6764719641705951E-34</v>
      </c>
      <c r="J391" s="1">
        <f xml:space="preserve"> _xlfn.T.DIST.2T(fisher_underlying_cor_CSD__2[[#This Row],[t2]],201-2)</f>
        <v>7.0242038139587138E-42</v>
      </c>
      <c r="K391" s="1">
        <f>fisher_underlying_cor_CSD__2[[#This Row],[p1]]*fisher_underlying_cor_CSD__2[[#This Row],[p2]]</f>
        <v>6.0945307462432948E-75</v>
      </c>
      <c r="L391" s="1">
        <v>390</v>
      </c>
      <c r="M391" s="1">
        <f>(fisher_underlying_cor_CSD__2[[#This Row],[Rank]]/9906756)*0.05</f>
        <v>1.9683537174025484E-6</v>
      </c>
      <c r="N391" s="1">
        <f>IF(fisher_underlying_cor_CSD__2[[#This Row],[p1p2]]&lt;fisher_underlying_cor_CSD__2[[#This Row],[Benjamini]],1,0)</f>
        <v>1</v>
      </c>
    </row>
    <row r="392" spans="1:14" x14ac:dyDescent="0.35">
      <c r="A392" s="1" t="s">
        <v>424</v>
      </c>
      <c r="B392" s="1" t="s">
        <v>314</v>
      </c>
      <c r="C392" s="1">
        <v>0.74715290241300003</v>
      </c>
      <c r="D392" s="1">
        <v>0.81721013315000002</v>
      </c>
      <c r="E392" s="1" t="s">
        <v>23</v>
      </c>
      <c r="F392" s="1">
        <v>0.74715290241300003</v>
      </c>
      <c r="G392" s="1">
        <f>ABS(fisher_underlying_cor_CSD__2[[#This Row],[Rho1]])*SQRT(139-2)/SQRT(1-ABS(fisher_underlying_cor_CSD__2[[#This Row],[Rho1]])^2)</f>
        <v>13.157559058692597</v>
      </c>
      <c r="H392" s="1">
        <f>ABS(fisher_underlying_cor_CSD__2[[#This Row],[Rho2]])*SQRT(201-2)/SQRT(1-ABS(fisher_underlying_cor_CSD__2[[#This Row],[Rho2]])^2)</f>
        <v>20.00237882567351</v>
      </c>
      <c r="I392" s="1">
        <f xml:space="preserve"> _xlfn.T.DIST.2T(fisher_underlying_cor_CSD__2[[#This Row],[t1]],139-2)</f>
        <v>4.4913582808250754E-26</v>
      </c>
      <c r="J392" s="1">
        <f xml:space="preserve"> _xlfn.T.DIST.2T(fisher_underlying_cor_CSD__2[[#This Row],[t2]],201-2)</f>
        <v>1.6353623851615541E-49</v>
      </c>
      <c r="K392" s="1">
        <f>fisher_underlying_cor_CSD__2[[#This Row],[p1]]*fisher_underlying_cor_CSD__2[[#This Row],[p2]]</f>
        <v>7.3449983907451923E-75</v>
      </c>
      <c r="L392" s="1">
        <v>391</v>
      </c>
      <c r="M392" s="1">
        <f>(fisher_underlying_cor_CSD__2[[#This Row],[Rank]]/9906756)*0.05</f>
        <v>1.9734007782164009E-6</v>
      </c>
      <c r="N392" s="1">
        <f>IF(fisher_underlying_cor_CSD__2[[#This Row],[p1p2]]&lt;fisher_underlying_cor_CSD__2[[#This Row],[Benjamini]],1,0)</f>
        <v>1</v>
      </c>
    </row>
    <row r="393" spans="1:14" x14ac:dyDescent="0.35">
      <c r="A393" s="1" t="s">
        <v>314</v>
      </c>
      <c r="B393" s="1" t="s">
        <v>424</v>
      </c>
      <c r="C393" s="1">
        <v>0.74715290241300003</v>
      </c>
      <c r="D393" s="1">
        <v>0.81721013315000002</v>
      </c>
      <c r="E393" s="1" t="s">
        <v>23</v>
      </c>
      <c r="F393" s="1">
        <v>0.74715290241300003</v>
      </c>
      <c r="G393" s="1">
        <f>ABS(fisher_underlying_cor_CSD__2[[#This Row],[Rho1]])*SQRT(139-2)/SQRT(1-ABS(fisher_underlying_cor_CSD__2[[#This Row],[Rho1]])^2)</f>
        <v>13.157559058692597</v>
      </c>
      <c r="H393" s="1">
        <f>ABS(fisher_underlying_cor_CSD__2[[#This Row],[Rho2]])*SQRT(201-2)/SQRT(1-ABS(fisher_underlying_cor_CSD__2[[#This Row],[Rho2]])^2)</f>
        <v>20.00237882567351</v>
      </c>
      <c r="I393" s="1">
        <f xml:space="preserve"> _xlfn.T.DIST.2T(fisher_underlying_cor_CSD__2[[#This Row],[t1]],139-2)</f>
        <v>4.4913582808250754E-26</v>
      </c>
      <c r="J393" s="1">
        <f xml:space="preserve"> _xlfn.T.DIST.2T(fisher_underlying_cor_CSD__2[[#This Row],[t2]],201-2)</f>
        <v>1.6353623851615541E-49</v>
      </c>
      <c r="K393" s="1">
        <f>fisher_underlying_cor_CSD__2[[#This Row],[p1]]*fisher_underlying_cor_CSD__2[[#This Row],[p2]]</f>
        <v>7.3449983907451923E-75</v>
      </c>
      <c r="L393" s="1">
        <v>392</v>
      </c>
      <c r="M393" s="1">
        <f>(fisher_underlying_cor_CSD__2[[#This Row],[Rank]]/9906756)*0.05</f>
        <v>1.9784478390302539E-6</v>
      </c>
      <c r="N393" s="1">
        <f>IF(fisher_underlying_cor_CSD__2[[#This Row],[p1p2]]&lt;fisher_underlying_cor_CSD__2[[#This Row],[Benjamini]],1,0)</f>
        <v>1</v>
      </c>
    </row>
    <row r="394" spans="1:14" x14ac:dyDescent="0.35">
      <c r="A394" s="1" t="s">
        <v>762</v>
      </c>
      <c r="B394" s="1" t="s">
        <v>540</v>
      </c>
      <c r="C394" s="1">
        <v>0.85231809926000002</v>
      </c>
      <c r="D394" s="1">
        <v>0.73328374828099996</v>
      </c>
      <c r="E394" s="1" t="s">
        <v>23</v>
      </c>
      <c r="F394" s="1">
        <v>0.73328374828099996</v>
      </c>
      <c r="G394" s="1">
        <f>ABS(fisher_underlying_cor_CSD__2[[#This Row],[Rho1]])*SQRT(139-2)/SQRT(1-ABS(fisher_underlying_cor_CSD__2[[#This Row],[Rho1]])^2)</f>
        <v>19.073947050998136</v>
      </c>
      <c r="H394" s="1">
        <f>ABS(fisher_underlying_cor_CSD__2[[#This Row],[Rho2]])*SQRT(201-2)/SQRT(1-ABS(fisher_underlying_cor_CSD__2[[#This Row],[Rho2]])^2)</f>
        <v>15.213846354634954</v>
      </c>
      <c r="I394" s="1">
        <f xml:space="preserve"> _xlfn.T.DIST.2T(fisher_underlying_cor_CSD__2[[#This Row],[t1]],139-2)</f>
        <v>2.1799751344076127E-40</v>
      </c>
      <c r="J394" s="1">
        <f xml:space="preserve"> _xlfn.T.DIST.2T(fisher_underlying_cor_CSD__2[[#This Row],[t2]],201-2)</f>
        <v>3.50196905156393E-35</v>
      </c>
      <c r="K394" s="1">
        <f>fisher_underlying_cor_CSD__2[[#This Row],[p1]]*fisher_underlying_cor_CSD__2[[#This Row],[p2]]</f>
        <v>7.634205453874378E-75</v>
      </c>
      <c r="L394" s="1">
        <v>393</v>
      </c>
      <c r="M394" s="1">
        <f>(fisher_underlying_cor_CSD__2[[#This Row],[Rank]]/9906756)*0.05</f>
        <v>1.9834948998441064E-6</v>
      </c>
      <c r="N394" s="1">
        <f>IF(fisher_underlying_cor_CSD__2[[#This Row],[p1p2]]&lt;fisher_underlying_cor_CSD__2[[#This Row],[Benjamini]],1,0)</f>
        <v>1</v>
      </c>
    </row>
    <row r="395" spans="1:14" x14ac:dyDescent="0.35">
      <c r="A395" s="1" t="s">
        <v>540</v>
      </c>
      <c r="B395" s="1" t="s">
        <v>762</v>
      </c>
      <c r="C395" s="1">
        <v>0.85231809926000002</v>
      </c>
      <c r="D395" s="1">
        <v>0.73328374828099996</v>
      </c>
      <c r="E395" s="1" t="s">
        <v>23</v>
      </c>
      <c r="F395" s="1">
        <v>0.73328374828099996</v>
      </c>
      <c r="G395" s="1">
        <f>ABS(fisher_underlying_cor_CSD__2[[#This Row],[Rho1]])*SQRT(139-2)/SQRT(1-ABS(fisher_underlying_cor_CSD__2[[#This Row],[Rho1]])^2)</f>
        <v>19.073947050998136</v>
      </c>
      <c r="H395" s="1">
        <f>ABS(fisher_underlying_cor_CSD__2[[#This Row],[Rho2]])*SQRT(201-2)/SQRT(1-ABS(fisher_underlying_cor_CSD__2[[#This Row],[Rho2]])^2)</f>
        <v>15.213846354634954</v>
      </c>
      <c r="I395" s="1">
        <f xml:space="preserve"> _xlfn.T.DIST.2T(fisher_underlying_cor_CSD__2[[#This Row],[t1]],139-2)</f>
        <v>2.1799751344076127E-40</v>
      </c>
      <c r="J395" s="1">
        <f xml:space="preserve"> _xlfn.T.DIST.2T(fisher_underlying_cor_CSD__2[[#This Row],[t2]],201-2)</f>
        <v>3.50196905156393E-35</v>
      </c>
      <c r="K395" s="1">
        <f>fisher_underlying_cor_CSD__2[[#This Row],[p1]]*fisher_underlying_cor_CSD__2[[#This Row],[p2]]</f>
        <v>7.634205453874378E-75</v>
      </c>
      <c r="L395" s="1">
        <v>394</v>
      </c>
      <c r="M395" s="1">
        <f>(fisher_underlying_cor_CSD__2[[#This Row],[Rank]]/9906756)*0.05</f>
        <v>1.9885419606579594E-6</v>
      </c>
      <c r="N395" s="1">
        <f>IF(fisher_underlying_cor_CSD__2[[#This Row],[p1p2]]&lt;fisher_underlying_cor_CSD__2[[#This Row],[Benjamini]],1,0)</f>
        <v>1</v>
      </c>
    </row>
    <row r="396" spans="1:14" x14ac:dyDescent="0.35">
      <c r="A396" s="1" t="s">
        <v>24</v>
      </c>
      <c r="B396" s="1" t="s">
        <v>191</v>
      </c>
      <c r="C396" s="1">
        <v>0.86932732079099995</v>
      </c>
      <c r="D396" s="1">
        <v>0.70682343409399995</v>
      </c>
      <c r="E396" s="1" t="s">
        <v>23</v>
      </c>
      <c r="F396" s="1">
        <v>0.70682343409399995</v>
      </c>
      <c r="G396" s="1">
        <f>ABS(fisher_underlying_cor_CSD__2[[#This Row],[Rho1]])*SQRT(139-2)/SQRT(1-ABS(fisher_underlying_cor_CSD__2[[#This Row],[Rho1]])^2)</f>
        <v>20.587733493879767</v>
      </c>
      <c r="H396" s="1">
        <f>ABS(fisher_underlying_cor_CSD__2[[#This Row],[Rho2]])*SQRT(201-2)/SQRT(1-ABS(fisher_underlying_cor_CSD__2[[#This Row],[Rho2]])^2)</f>
        <v>14.095437256143416</v>
      </c>
      <c r="I396" s="1">
        <f xml:space="preserve"> _xlfn.T.DIST.2T(fisher_underlying_cor_CSD__2[[#This Row],[t1]],139-2)</f>
        <v>9.1559829259008389E-44</v>
      </c>
      <c r="J396" s="1">
        <f xml:space="preserve"> _xlfn.T.DIST.2T(fisher_underlying_cor_CSD__2[[#This Row],[t2]],201-2)</f>
        <v>9.6082654577084384E-32</v>
      </c>
      <c r="K396" s="1">
        <f>fisher_underlying_cor_CSD__2[[#This Row],[p1]]*fisher_underlying_cor_CSD__2[[#This Row],[p2]]</f>
        <v>8.7973114478301269E-75</v>
      </c>
      <c r="L396" s="1">
        <v>395</v>
      </c>
      <c r="M396" s="1">
        <f>(fisher_underlying_cor_CSD__2[[#This Row],[Rank]]/9906756)*0.05</f>
        <v>1.9935890214718119E-6</v>
      </c>
      <c r="N396" s="1">
        <f>IF(fisher_underlying_cor_CSD__2[[#This Row],[p1p2]]&lt;fisher_underlying_cor_CSD__2[[#This Row],[Benjamini]],1,0)</f>
        <v>1</v>
      </c>
    </row>
    <row r="397" spans="1:14" x14ac:dyDescent="0.35">
      <c r="A397" s="1" t="s">
        <v>191</v>
      </c>
      <c r="B397" s="1" t="s">
        <v>24</v>
      </c>
      <c r="C397" s="1">
        <v>0.86932732079099995</v>
      </c>
      <c r="D397" s="1">
        <v>0.70682343409399995</v>
      </c>
      <c r="E397" s="1" t="s">
        <v>23</v>
      </c>
      <c r="F397" s="1">
        <v>0.70682343409399995</v>
      </c>
      <c r="G397" s="1">
        <f>ABS(fisher_underlying_cor_CSD__2[[#This Row],[Rho1]])*SQRT(139-2)/SQRT(1-ABS(fisher_underlying_cor_CSD__2[[#This Row],[Rho1]])^2)</f>
        <v>20.587733493879767</v>
      </c>
      <c r="H397" s="1">
        <f>ABS(fisher_underlying_cor_CSD__2[[#This Row],[Rho2]])*SQRT(201-2)/SQRT(1-ABS(fisher_underlying_cor_CSD__2[[#This Row],[Rho2]])^2)</f>
        <v>14.095437256143416</v>
      </c>
      <c r="I397" s="1">
        <f xml:space="preserve"> _xlfn.T.DIST.2T(fisher_underlying_cor_CSD__2[[#This Row],[t1]],139-2)</f>
        <v>9.1559829259008389E-44</v>
      </c>
      <c r="J397" s="1">
        <f xml:space="preserve"> _xlfn.T.DIST.2T(fisher_underlying_cor_CSD__2[[#This Row],[t2]],201-2)</f>
        <v>9.6082654577084384E-32</v>
      </c>
      <c r="K397" s="1">
        <f>fisher_underlying_cor_CSD__2[[#This Row],[p1]]*fisher_underlying_cor_CSD__2[[#This Row],[p2]]</f>
        <v>8.7973114478301269E-75</v>
      </c>
      <c r="L397" s="1">
        <v>396</v>
      </c>
      <c r="M397" s="1">
        <f>(fisher_underlying_cor_CSD__2[[#This Row],[Rank]]/9906756)*0.05</f>
        <v>1.9986360822856644E-6</v>
      </c>
      <c r="N397" s="1">
        <f>IF(fisher_underlying_cor_CSD__2[[#This Row],[p1p2]]&lt;fisher_underlying_cor_CSD__2[[#This Row],[Benjamini]],1,0)</f>
        <v>1</v>
      </c>
    </row>
    <row r="398" spans="1:14" x14ac:dyDescent="0.35">
      <c r="A398" s="1" t="s">
        <v>119</v>
      </c>
      <c r="B398" s="1" t="s">
        <v>135</v>
      </c>
      <c r="C398" s="1">
        <v>0.81497776498200003</v>
      </c>
      <c r="D398" s="1">
        <v>0.77327543049799996</v>
      </c>
      <c r="E398" s="1" t="s">
        <v>23</v>
      </c>
      <c r="F398" s="1">
        <v>0.77327543049799996</v>
      </c>
      <c r="G398" s="1">
        <f>ABS(fisher_underlying_cor_CSD__2[[#This Row],[Rho1]])*SQRT(139-2)/SQRT(1-ABS(fisher_underlying_cor_CSD__2[[#This Row],[Rho1]])^2)</f>
        <v>16.461083873505213</v>
      </c>
      <c r="H398" s="1">
        <f>ABS(fisher_underlying_cor_CSD__2[[#This Row],[Rho2]])*SQRT(201-2)/SQRT(1-ABS(fisher_underlying_cor_CSD__2[[#This Row],[Rho2]])^2)</f>
        <v>17.20375932480469</v>
      </c>
      <c r="I398" s="1">
        <f xml:space="preserve"> _xlfn.T.DIST.2T(fisher_underlying_cor_CSD__2[[#This Row],[t1]],139-2)</f>
        <v>2.8681316147411387E-34</v>
      </c>
      <c r="J398" s="1">
        <f xml:space="preserve"> _xlfn.T.DIST.2T(fisher_underlying_cor_CSD__2[[#This Row],[t2]],201-2)</f>
        <v>3.0727954552449672E-41</v>
      </c>
      <c r="K398" s="1">
        <f>fisher_underlying_cor_CSD__2[[#This Row],[p1]]*fisher_underlying_cor_CSD__2[[#This Row],[p2]]</f>
        <v>8.8131817908209802E-75</v>
      </c>
      <c r="L398" s="1">
        <v>397</v>
      </c>
      <c r="M398" s="1">
        <f>(fisher_underlying_cor_CSD__2[[#This Row],[Rank]]/9906756)*0.05</f>
        <v>2.003683143099517E-6</v>
      </c>
      <c r="N398" s="1">
        <f>IF(fisher_underlying_cor_CSD__2[[#This Row],[p1p2]]&lt;fisher_underlying_cor_CSD__2[[#This Row],[Benjamini]],1,0)</f>
        <v>1</v>
      </c>
    </row>
    <row r="399" spans="1:14" x14ac:dyDescent="0.35">
      <c r="A399" s="1" t="s">
        <v>135</v>
      </c>
      <c r="B399" s="1" t="s">
        <v>119</v>
      </c>
      <c r="C399" s="1">
        <v>0.81497776498200003</v>
      </c>
      <c r="D399" s="1">
        <v>0.77327543049799996</v>
      </c>
      <c r="E399" s="1" t="s">
        <v>23</v>
      </c>
      <c r="F399" s="1">
        <v>0.77327543049799996</v>
      </c>
      <c r="G399" s="1">
        <f>ABS(fisher_underlying_cor_CSD__2[[#This Row],[Rho1]])*SQRT(139-2)/SQRT(1-ABS(fisher_underlying_cor_CSD__2[[#This Row],[Rho1]])^2)</f>
        <v>16.461083873505213</v>
      </c>
      <c r="H399" s="1">
        <f>ABS(fisher_underlying_cor_CSD__2[[#This Row],[Rho2]])*SQRT(201-2)/SQRT(1-ABS(fisher_underlying_cor_CSD__2[[#This Row],[Rho2]])^2)</f>
        <v>17.20375932480469</v>
      </c>
      <c r="I399" s="1">
        <f xml:space="preserve"> _xlfn.T.DIST.2T(fisher_underlying_cor_CSD__2[[#This Row],[t1]],139-2)</f>
        <v>2.8681316147411387E-34</v>
      </c>
      <c r="J399" s="1">
        <f xml:space="preserve"> _xlfn.T.DIST.2T(fisher_underlying_cor_CSD__2[[#This Row],[t2]],201-2)</f>
        <v>3.0727954552449672E-41</v>
      </c>
      <c r="K399" s="1">
        <f>fisher_underlying_cor_CSD__2[[#This Row],[p1]]*fisher_underlying_cor_CSD__2[[#This Row],[p2]]</f>
        <v>8.8131817908209802E-75</v>
      </c>
      <c r="L399" s="1">
        <v>398</v>
      </c>
      <c r="M399" s="1">
        <f>(fisher_underlying_cor_CSD__2[[#This Row],[Rank]]/9906756)*0.05</f>
        <v>2.0087302039133699E-6</v>
      </c>
      <c r="N399" s="1">
        <f>IF(fisher_underlying_cor_CSD__2[[#This Row],[p1p2]]&lt;fisher_underlying_cor_CSD__2[[#This Row],[Benjamini]],1,0)</f>
        <v>1</v>
      </c>
    </row>
    <row r="400" spans="1:14" x14ac:dyDescent="0.35">
      <c r="A400" s="1" t="s">
        <v>45</v>
      </c>
      <c r="B400" s="1" t="s">
        <v>46</v>
      </c>
      <c r="C400" s="1">
        <v>0.77294549592899997</v>
      </c>
      <c r="D400" s="1">
        <v>0.80311734320700001</v>
      </c>
      <c r="E400" s="1" t="s">
        <v>23</v>
      </c>
      <c r="F400" s="1">
        <v>0.77294549592899997</v>
      </c>
      <c r="G400" s="1">
        <f>ABS(fisher_underlying_cor_CSD__2[[#This Row],[Rho1]])*SQRT(139-2)/SQRT(1-ABS(fisher_underlying_cor_CSD__2[[#This Row],[Rho1]])^2)</f>
        <v>14.259240741701536</v>
      </c>
      <c r="H400" s="1">
        <f>ABS(fisher_underlying_cor_CSD__2[[#This Row],[Rho2]])*SQRT(201-2)/SQRT(1-ABS(fisher_underlying_cor_CSD__2[[#This Row],[Rho2]])^2)</f>
        <v>19.014714841635563</v>
      </c>
      <c r="I400" s="1">
        <f xml:space="preserve"> _xlfn.T.DIST.2T(fisher_underlying_cor_CSD__2[[#This Row],[t1]],139-2)</f>
        <v>7.4662902532398074E-29</v>
      </c>
      <c r="J400" s="1">
        <f xml:space="preserve"> _xlfn.T.DIST.2T(fisher_underlying_cor_CSD__2[[#This Row],[t2]],201-2)</f>
        <v>1.2417584054775287E-46</v>
      </c>
      <c r="K400" s="1">
        <f>fisher_underlying_cor_CSD__2[[#This Row],[p1]]*fisher_underlying_cor_CSD__2[[#This Row],[p2]]</f>
        <v>9.2713286796954781E-75</v>
      </c>
      <c r="L400" s="1">
        <v>399</v>
      </c>
      <c r="M400" s="1">
        <f>(fisher_underlying_cor_CSD__2[[#This Row],[Rank]]/9906756)*0.05</f>
        <v>2.0137772647272229E-6</v>
      </c>
      <c r="N400" s="1">
        <f>IF(fisher_underlying_cor_CSD__2[[#This Row],[p1p2]]&lt;fisher_underlying_cor_CSD__2[[#This Row],[Benjamini]],1,0)</f>
        <v>1</v>
      </c>
    </row>
    <row r="401" spans="1:14" x14ac:dyDescent="0.35">
      <c r="A401" s="1" t="s">
        <v>46</v>
      </c>
      <c r="B401" s="1" t="s">
        <v>45</v>
      </c>
      <c r="C401" s="1">
        <v>0.77294549592899997</v>
      </c>
      <c r="D401" s="1">
        <v>0.80311734320700001</v>
      </c>
      <c r="E401" s="1" t="s">
        <v>23</v>
      </c>
      <c r="F401" s="1">
        <v>0.77294549592899997</v>
      </c>
      <c r="G401" s="1">
        <f>ABS(fisher_underlying_cor_CSD__2[[#This Row],[Rho1]])*SQRT(139-2)/SQRT(1-ABS(fisher_underlying_cor_CSD__2[[#This Row],[Rho1]])^2)</f>
        <v>14.259240741701536</v>
      </c>
      <c r="H401" s="1">
        <f>ABS(fisher_underlying_cor_CSD__2[[#This Row],[Rho2]])*SQRT(201-2)/SQRT(1-ABS(fisher_underlying_cor_CSD__2[[#This Row],[Rho2]])^2)</f>
        <v>19.014714841635563</v>
      </c>
      <c r="I401" s="1">
        <f xml:space="preserve"> _xlfn.T.DIST.2T(fisher_underlying_cor_CSD__2[[#This Row],[t1]],139-2)</f>
        <v>7.4662902532398074E-29</v>
      </c>
      <c r="J401" s="1">
        <f xml:space="preserve"> _xlfn.T.DIST.2T(fisher_underlying_cor_CSD__2[[#This Row],[t2]],201-2)</f>
        <v>1.2417584054775287E-46</v>
      </c>
      <c r="K401" s="1">
        <f>fisher_underlying_cor_CSD__2[[#This Row],[p1]]*fisher_underlying_cor_CSD__2[[#This Row],[p2]]</f>
        <v>9.2713286796954781E-75</v>
      </c>
      <c r="L401" s="1">
        <v>400</v>
      </c>
      <c r="M401" s="1">
        <f>(fisher_underlying_cor_CSD__2[[#This Row],[Rank]]/9906756)*0.05</f>
        <v>2.0188243255410754E-6</v>
      </c>
      <c r="N401" s="1">
        <f>IF(fisher_underlying_cor_CSD__2[[#This Row],[p1p2]]&lt;fisher_underlying_cor_CSD__2[[#This Row],[Benjamini]],1,0)</f>
        <v>1</v>
      </c>
    </row>
    <row r="402" spans="1:14" x14ac:dyDescent="0.35">
      <c r="A402" s="1" t="s">
        <v>132</v>
      </c>
      <c r="B402" s="1" t="s">
        <v>22</v>
      </c>
      <c r="C402" s="1">
        <v>0.83936139065799997</v>
      </c>
      <c r="D402" s="1">
        <v>0.74847429567199997</v>
      </c>
      <c r="E402" s="1" t="s">
        <v>23</v>
      </c>
      <c r="F402" s="1">
        <v>0.74847429567199997</v>
      </c>
      <c r="G402" s="1">
        <f>ABS(fisher_underlying_cor_CSD__2[[#This Row],[Rho1]])*SQRT(139-2)/SQRT(1-ABS(fisher_underlying_cor_CSD__2[[#This Row],[Rho1]])^2)</f>
        <v>18.073854055669386</v>
      </c>
      <c r="H402" s="1">
        <f>ABS(fisher_underlying_cor_CSD__2[[#This Row],[Rho2]])*SQRT(201-2)/SQRT(1-ABS(fisher_underlying_cor_CSD__2[[#This Row],[Rho2]])^2)</f>
        <v>15.921449933702764</v>
      </c>
      <c r="I402" s="1">
        <f xml:space="preserve"> _xlfn.T.DIST.2T(fisher_underlying_cor_CSD__2[[#This Row],[t1]],139-2)</f>
        <v>4.3446234628007636E-38</v>
      </c>
      <c r="J402" s="1">
        <f xml:space="preserve"> _xlfn.T.DIST.2T(fisher_underlying_cor_CSD__2[[#This Row],[t2]],201-2)</f>
        <v>2.391402548751751E-37</v>
      </c>
      <c r="K402" s="1">
        <f>fisher_underlying_cor_CSD__2[[#This Row],[p1]]*fisher_underlying_cor_CSD__2[[#This Row],[p2]]</f>
        <v>1.0389743622308404E-74</v>
      </c>
      <c r="L402" s="1">
        <v>401</v>
      </c>
      <c r="M402" s="1">
        <f>(fisher_underlying_cor_CSD__2[[#This Row],[Rank]]/9906756)*0.05</f>
        <v>2.023871386354928E-6</v>
      </c>
      <c r="N402" s="1">
        <f>IF(fisher_underlying_cor_CSD__2[[#This Row],[p1p2]]&lt;fisher_underlying_cor_CSD__2[[#This Row],[Benjamini]],1,0)</f>
        <v>1</v>
      </c>
    </row>
    <row r="403" spans="1:14" x14ac:dyDescent="0.35">
      <c r="A403" s="1" t="s">
        <v>22</v>
      </c>
      <c r="B403" s="1" t="s">
        <v>132</v>
      </c>
      <c r="C403" s="1">
        <v>0.83936139065799997</v>
      </c>
      <c r="D403" s="1">
        <v>0.74847429567199997</v>
      </c>
      <c r="E403" s="1" t="s">
        <v>23</v>
      </c>
      <c r="F403" s="1">
        <v>0.74847429567199997</v>
      </c>
      <c r="G403" s="1">
        <f>ABS(fisher_underlying_cor_CSD__2[[#This Row],[Rho1]])*SQRT(139-2)/SQRT(1-ABS(fisher_underlying_cor_CSD__2[[#This Row],[Rho1]])^2)</f>
        <v>18.073854055669386</v>
      </c>
      <c r="H403" s="1">
        <f>ABS(fisher_underlying_cor_CSD__2[[#This Row],[Rho2]])*SQRT(201-2)/SQRT(1-ABS(fisher_underlying_cor_CSD__2[[#This Row],[Rho2]])^2)</f>
        <v>15.921449933702764</v>
      </c>
      <c r="I403" s="1">
        <f xml:space="preserve"> _xlfn.T.DIST.2T(fisher_underlying_cor_CSD__2[[#This Row],[t1]],139-2)</f>
        <v>4.3446234628007636E-38</v>
      </c>
      <c r="J403" s="1">
        <f xml:space="preserve"> _xlfn.T.DIST.2T(fisher_underlying_cor_CSD__2[[#This Row],[t2]],201-2)</f>
        <v>2.391402548751751E-37</v>
      </c>
      <c r="K403" s="1">
        <f>fisher_underlying_cor_CSD__2[[#This Row],[p1]]*fisher_underlying_cor_CSD__2[[#This Row],[p2]]</f>
        <v>1.0389743622308404E-74</v>
      </c>
      <c r="L403" s="1">
        <v>402</v>
      </c>
      <c r="M403" s="1">
        <f>(fisher_underlying_cor_CSD__2[[#This Row],[Rank]]/9906756)*0.05</f>
        <v>2.0289184471687805E-6</v>
      </c>
      <c r="N403" s="1">
        <f>IF(fisher_underlying_cor_CSD__2[[#This Row],[p1p2]]&lt;fisher_underlying_cor_CSD__2[[#This Row],[Benjamini]],1,0)</f>
        <v>1</v>
      </c>
    </row>
    <row r="404" spans="1:14" x14ac:dyDescent="0.35">
      <c r="A404" s="1" t="s">
        <v>137</v>
      </c>
      <c r="B404" s="1" t="s">
        <v>24</v>
      </c>
      <c r="C404" s="1">
        <v>0.88229477135199996</v>
      </c>
      <c r="D404" s="1">
        <v>0.67922004585100004</v>
      </c>
      <c r="E404" s="1" t="s">
        <v>23</v>
      </c>
      <c r="F404" s="1">
        <v>0.67922004585100004</v>
      </c>
      <c r="G404" s="1">
        <f>ABS(fisher_underlying_cor_CSD__2[[#This Row],[Rho1]])*SQRT(139-2)/SQRT(1-ABS(fisher_underlying_cor_CSD__2[[#This Row],[Rho1]])^2)</f>
        <v>21.93978126933699</v>
      </c>
      <c r="H404" s="1">
        <f>ABS(fisher_underlying_cor_CSD__2[[#This Row],[Rho2]])*SQRT(201-2)/SQRT(1-ABS(fisher_underlying_cor_CSD__2[[#This Row],[Rho2]])^2)</f>
        <v>13.055082404909015</v>
      </c>
      <c r="I404" s="1">
        <f xml:space="preserve"> _xlfn.T.DIST.2T(fisher_underlying_cor_CSD__2[[#This Row],[t1]],139-2)</f>
        <v>1.1269406471625921E-46</v>
      </c>
      <c r="J404" s="1">
        <f xml:space="preserve"> _xlfn.T.DIST.2T(fisher_underlying_cor_CSD__2[[#This Row],[t2]],201-2)</f>
        <v>1.5250902772058567E-28</v>
      </c>
      <c r="K404" s="1">
        <f>fisher_underlying_cor_CSD__2[[#This Row],[p1]]*fisher_underlying_cor_CSD__2[[#This Row],[p2]]</f>
        <v>1.7186862239757451E-74</v>
      </c>
      <c r="L404" s="1">
        <v>403</v>
      </c>
      <c r="M404" s="1">
        <f>(fisher_underlying_cor_CSD__2[[#This Row],[Rank]]/9906756)*0.05</f>
        <v>2.033965507982633E-6</v>
      </c>
      <c r="N404" s="1">
        <f>IF(fisher_underlying_cor_CSD__2[[#This Row],[p1p2]]&lt;fisher_underlying_cor_CSD__2[[#This Row],[Benjamini]],1,0)</f>
        <v>1</v>
      </c>
    </row>
    <row r="405" spans="1:14" x14ac:dyDescent="0.35">
      <c r="A405" s="1" t="s">
        <v>24</v>
      </c>
      <c r="B405" s="1" t="s">
        <v>137</v>
      </c>
      <c r="C405" s="1">
        <v>0.88229477135199996</v>
      </c>
      <c r="D405" s="1">
        <v>0.67922004585100004</v>
      </c>
      <c r="E405" s="1" t="s">
        <v>23</v>
      </c>
      <c r="F405" s="1">
        <v>0.67922004585100004</v>
      </c>
      <c r="G405" s="1">
        <f>ABS(fisher_underlying_cor_CSD__2[[#This Row],[Rho1]])*SQRT(139-2)/SQRT(1-ABS(fisher_underlying_cor_CSD__2[[#This Row],[Rho1]])^2)</f>
        <v>21.93978126933699</v>
      </c>
      <c r="H405" s="1">
        <f>ABS(fisher_underlying_cor_CSD__2[[#This Row],[Rho2]])*SQRT(201-2)/SQRT(1-ABS(fisher_underlying_cor_CSD__2[[#This Row],[Rho2]])^2)</f>
        <v>13.055082404909015</v>
      </c>
      <c r="I405" s="1">
        <f xml:space="preserve"> _xlfn.T.DIST.2T(fisher_underlying_cor_CSD__2[[#This Row],[t1]],139-2)</f>
        <v>1.1269406471625921E-46</v>
      </c>
      <c r="J405" s="1">
        <f xml:space="preserve"> _xlfn.T.DIST.2T(fisher_underlying_cor_CSD__2[[#This Row],[t2]],201-2)</f>
        <v>1.5250902772058567E-28</v>
      </c>
      <c r="K405" s="1">
        <f>fisher_underlying_cor_CSD__2[[#This Row],[p1]]*fisher_underlying_cor_CSD__2[[#This Row],[p2]]</f>
        <v>1.7186862239757451E-74</v>
      </c>
      <c r="L405" s="1">
        <v>404</v>
      </c>
      <c r="M405" s="1">
        <f>(fisher_underlying_cor_CSD__2[[#This Row],[Rank]]/9906756)*0.05</f>
        <v>2.039012568796486E-6</v>
      </c>
      <c r="N405" s="1">
        <f>IF(fisher_underlying_cor_CSD__2[[#This Row],[p1p2]]&lt;fisher_underlying_cor_CSD__2[[#This Row],[Benjamini]],1,0)</f>
        <v>1</v>
      </c>
    </row>
    <row r="406" spans="1:14" x14ac:dyDescent="0.35">
      <c r="A406" s="1" t="s">
        <v>50</v>
      </c>
      <c r="B406" s="1" t="s">
        <v>64</v>
      </c>
      <c r="C406" s="1">
        <v>0.81064588197999998</v>
      </c>
      <c r="D406" s="1">
        <v>0.77508328353599998</v>
      </c>
      <c r="E406" s="1" t="s">
        <v>23</v>
      </c>
      <c r="F406" s="1">
        <v>0.77508328353599998</v>
      </c>
      <c r="G406" s="1">
        <f>ABS(fisher_underlying_cor_CSD__2[[#This Row],[Rho1]])*SQRT(139-2)/SQRT(1-ABS(fisher_underlying_cor_CSD__2[[#This Row],[Rho1]])^2)</f>
        <v>16.204563111205889</v>
      </c>
      <c r="H406" s="1">
        <f>ABS(fisher_underlying_cor_CSD__2[[#This Row],[Rho2]])*SQRT(201-2)/SQRT(1-ABS(fisher_underlying_cor_CSD__2[[#This Row],[Rho2]])^2)</f>
        <v>17.304325440186403</v>
      </c>
      <c r="I406" s="1">
        <f xml:space="preserve"> _xlfn.T.DIST.2T(fisher_underlying_cor_CSD__2[[#This Row],[t1]],139-2)</f>
        <v>1.1946966645121588E-33</v>
      </c>
      <c r="J406" s="1">
        <f xml:space="preserve"> _xlfn.T.DIST.2T(fisher_underlying_cor_CSD__2[[#This Row],[t2]],201-2)</f>
        <v>1.5297548020882064E-41</v>
      </c>
      <c r="K406" s="1">
        <f>fisher_underlying_cor_CSD__2[[#This Row],[p1]]*fisher_underlying_cor_CSD__2[[#This Row],[p2]]</f>
        <v>1.8275929595762377E-74</v>
      </c>
      <c r="L406" s="1">
        <v>405</v>
      </c>
      <c r="M406" s="1">
        <f>(fisher_underlying_cor_CSD__2[[#This Row],[Rank]]/9906756)*0.05</f>
        <v>2.0440596296103389E-6</v>
      </c>
      <c r="N406" s="1">
        <f>IF(fisher_underlying_cor_CSD__2[[#This Row],[p1p2]]&lt;fisher_underlying_cor_CSD__2[[#This Row],[Benjamini]],1,0)</f>
        <v>1</v>
      </c>
    </row>
    <row r="407" spans="1:14" x14ac:dyDescent="0.35">
      <c r="A407" s="1" t="s">
        <v>64</v>
      </c>
      <c r="B407" s="1" t="s">
        <v>50</v>
      </c>
      <c r="C407" s="1">
        <v>0.81064588197999998</v>
      </c>
      <c r="D407" s="1">
        <v>0.77508328353599998</v>
      </c>
      <c r="E407" s="1" t="s">
        <v>23</v>
      </c>
      <c r="F407" s="1">
        <v>0.77508328353599998</v>
      </c>
      <c r="G407" s="1">
        <f>ABS(fisher_underlying_cor_CSD__2[[#This Row],[Rho1]])*SQRT(139-2)/SQRT(1-ABS(fisher_underlying_cor_CSD__2[[#This Row],[Rho1]])^2)</f>
        <v>16.204563111205889</v>
      </c>
      <c r="H407" s="1">
        <f>ABS(fisher_underlying_cor_CSD__2[[#This Row],[Rho2]])*SQRT(201-2)/SQRT(1-ABS(fisher_underlying_cor_CSD__2[[#This Row],[Rho2]])^2)</f>
        <v>17.304325440186403</v>
      </c>
      <c r="I407" s="1">
        <f xml:space="preserve"> _xlfn.T.DIST.2T(fisher_underlying_cor_CSD__2[[#This Row],[t1]],139-2)</f>
        <v>1.1946966645121588E-33</v>
      </c>
      <c r="J407" s="1">
        <f xml:space="preserve"> _xlfn.T.DIST.2T(fisher_underlying_cor_CSD__2[[#This Row],[t2]],201-2)</f>
        <v>1.5297548020882064E-41</v>
      </c>
      <c r="K407" s="1">
        <f>fisher_underlying_cor_CSD__2[[#This Row],[p1]]*fisher_underlying_cor_CSD__2[[#This Row],[p2]]</f>
        <v>1.8275929595762377E-74</v>
      </c>
      <c r="L407" s="1">
        <v>406</v>
      </c>
      <c r="M407" s="1">
        <f>(fisher_underlying_cor_CSD__2[[#This Row],[Rank]]/9906756)*0.05</f>
        <v>2.0491066904241915E-6</v>
      </c>
      <c r="N407" s="1">
        <f>IF(fisher_underlying_cor_CSD__2[[#This Row],[p1p2]]&lt;fisher_underlying_cor_CSD__2[[#This Row],[Benjamini]],1,0)</f>
        <v>1</v>
      </c>
    </row>
    <row r="408" spans="1:14" x14ac:dyDescent="0.35">
      <c r="A408" s="1" t="s">
        <v>51</v>
      </c>
      <c r="B408" s="1" t="s">
        <v>437</v>
      </c>
      <c r="C408" s="1">
        <v>0.77780307870099996</v>
      </c>
      <c r="D408" s="1">
        <v>0.79797500416400002</v>
      </c>
      <c r="E408" s="1" t="s">
        <v>23</v>
      </c>
      <c r="F408" s="1">
        <v>0.77780307870099996</v>
      </c>
      <c r="G408" s="1">
        <f>ABS(fisher_underlying_cor_CSD__2[[#This Row],[Rho1]])*SQRT(139-2)/SQRT(1-ABS(fisher_underlying_cor_CSD__2[[#This Row],[Rho1]])^2)</f>
        <v>14.485019888812571</v>
      </c>
      <c r="H408" s="1">
        <f>ABS(fisher_underlying_cor_CSD__2[[#This Row],[Rho2]])*SQRT(201-2)/SQRT(1-ABS(fisher_underlying_cor_CSD__2[[#This Row],[Rho2]])^2)</f>
        <v>18.677616233067564</v>
      </c>
      <c r="I408" s="1">
        <f xml:space="preserve"> _xlfn.T.DIST.2T(fisher_underlying_cor_CSD__2[[#This Row],[t1]],139-2)</f>
        <v>2.034634467773179E-29</v>
      </c>
      <c r="J408" s="1">
        <f xml:space="preserve"> _xlfn.T.DIST.2T(fisher_underlying_cor_CSD__2[[#This Row],[t2]],201-2)</f>
        <v>1.2233081901784222E-45</v>
      </c>
      <c r="K408" s="1">
        <f>fisher_underlying_cor_CSD__2[[#This Row],[p1]]*fisher_underlying_cor_CSD__2[[#This Row],[p2]]</f>
        <v>2.4889850084462451E-74</v>
      </c>
      <c r="L408" s="1">
        <v>407</v>
      </c>
      <c r="M408" s="1">
        <f>(fisher_underlying_cor_CSD__2[[#This Row],[Rank]]/9906756)*0.05</f>
        <v>2.054153751238044E-6</v>
      </c>
      <c r="N408" s="1">
        <f>IF(fisher_underlying_cor_CSD__2[[#This Row],[p1p2]]&lt;fisher_underlying_cor_CSD__2[[#This Row],[Benjamini]],1,0)</f>
        <v>1</v>
      </c>
    </row>
    <row r="409" spans="1:14" x14ac:dyDescent="0.35">
      <c r="A409" s="1" t="s">
        <v>437</v>
      </c>
      <c r="B409" s="1" t="s">
        <v>51</v>
      </c>
      <c r="C409" s="1">
        <v>0.77780307870099996</v>
      </c>
      <c r="D409" s="1">
        <v>0.79797500416400002</v>
      </c>
      <c r="E409" s="1" t="s">
        <v>23</v>
      </c>
      <c r="F409" s="1">
        <v>0.77780307870099996</v>
      </c>
      <c r="G409" s="1">
        <f>ABS(fisher_underlying_cor_CSD__2[[#This Row],[Rho1]])*SQRT(139-2)/SQRT(1-ABS(fisher_underlying_cor_CSD__2[[#This Row],[Rho1]])^2)</f>
        <v>14.485019888812571</v>
      </c>
      <c r="H409" s="1">
        <f>ABS(fisher_underlying_cor_CSD__2[[#This Row],[Rho2]])*SQRT(201-2)/SQRT(1-ABS(fisher_underlying_cor_CSD__2[[#This Row],[Rho2]])^2)</f>
        <v>18.677616233067564</v>
      </c>
      <c r="I409" s="1">
        <f xml:space="preserve"> _xlfn.T.DIST.2T(fisher_underlying_cor_CSD__2[[#This Row],[t1]],139-2)</f>
        <v>2.034634467773179E-29</v>
      </c>
      <c r="J409" s="1">
        <f xml:space="preserve"> _xlfn.T.DIST.2T(fisher_underlying_cor_CSD__2[[#This Row],[t2]],201-2)</f>
        <v>1.2233081901784222E-45</v>
      </c>
      <c r="K409" s="1">
        <f>fisher_underlying_cor_CSD__2[[#This Row],[p1]]*fisher_underlying_cor_CSD__2[[#This Row],[p2]]</f>
        <v>2.4889850084462451E-74</v>
      </c>
      <c r="L409" s="1">
        <v>408</v>
      </c>
      <c r="M409" s="1">
        <f>(fisher_underlying_cor_CSD__2[[#This Row],[Rank]]/9906756)*0.05</f>
        <v>2.0592008120518965E-6</v>
      </c>
      <c r="N409" s="1">
        <f>IF(fisher_underlying_cor_CSD__2[[#This Row],[p1p2]]&lt;fisher_underlying_cor_CSD__2[[#This Row],[Benjamini]],1,0)</f>
        <v>1</v>
      </c>
    </row>
    <row r="410" spans="1:14" x14ac:dyDescent="0.35">
      <c r="A410" s="1" t="s">
        <v>62</v>
      </c>
      <c r="B410" s="1" t="s">
        <v>46</v>
      </c>
      <c r="C410" s="1">
        <v>0.76636534133199996</v>
      </c>
      <c r="D410" s="1">
        <v>0.80463783176199999</v>
      </c>
      <c r="E410" s="1" t="s">
        <v>23</v>
      </c>
      <c r="F410" s="1">
        <v>0.76636534133199996</v>
      </c>
      <c r="G410" s="1">
        <f>ABS(fisher_underlying_cor_CSD__2[[#This Row],[Rho1]])*SQRT(139-2)/SQRT(1-ABS(fisher_underlying_cor_CSD__2[[#This Row],[Rho1]])^2)</f>
        <v>13.963273268717124</v>
      </c>
      <c r="H410" s="1">
        <f>ABS(fisher_underlying_cor_CSD__2[[#This Row],[Rho2]])*SQRT(201-2)/SQRT(1-ABS(fisher_underlying_cor_CSD__2[[#This Row],[Rho2]])^2)</f>
        <v>19.116647148766642</v>
      </c>
      <c r="I410" s="1">
        <f xml:space="preserve"> _xlfn.T.DIST.2T(fisher_underlying_cor_CSD__2[[#This Row],[t1]],139-2)</f>
        <v>4.1304958324756114E-28</v>
      </c>
      <c r="J410" s="1">
        <f xml:space="preserve"> _xlfn.T.DIST.2T(fisher_underlying_cor_CSD__2[[#This Row],[t2]],201-2)</f>
        <v>6.2321204882041464E-47</v>
      </c>
      <c r="K410" s="1">
        <f>fisher_underlying_cor_CSD__2[[#This Row],[p1]]*fisher_underlying_cor_CSD__2[[#This Row],[p2]]</f>
        <v>2.5741747704013098E-74</v>
      </c>
      <c r="L410" s="1">
        <v>409</v>
      </c>
      <c r="M410" s="1">
        <f>(fisher_underlying_cor_CSD__2[[#This Row],[Rank]]/9906756)*0.05</f>
        <v>2.0642478728657495E-6</v>
      </c>
      <c r="N410" s="1">
        <f>IF(fisher_underlying_cor_CSD__2[[#This Row],[p1p2]]&lt;fisher_underlying_cor_CSD__2[[#This Row],[Benjamini]],1,0)</f>
        <v>1</v>
      </c>
    </row>
    <row r="411" spans="1:14" x14ac:dyDescent="0.35">
      <c r="A411" s="1" t="s">
        <v>46</v>
      </c>
      <c r="B411" s="1" t="s">
        <v>62</v>
      </c>
      <c r="C411" s="1">
        <v>0.76636534133199996</v>
      </c>
      <c r="D411" s="1">
        <v>0.80463783176199999</v>
      </c>
      <c r="E411" s="1" t="s">
        <v>23</v>
      </c>
      <c r="F411" s="1">
        <v>0.76636534133199996</v>
      </c>
      <c r="G411" s="1">
        <f>ABS(fisher_underlying_cor_CSD__2[[#This Row],[Rho1]])*SQRT(139-2)/SQRT(1-ABS(fisher_underlying_cor_CSD__2[[#This Row],[Rho1]])^2)</f>
        <v>13.963273268717124</v>
      </c>
      <c r="H411" s="1">
        <f>ABS(fisher_underlying_cor_CSD__2[[#This Row],[Rho2]])*SQRT(201-2)/SQRT(1-ABS(fisher_underlying_cor_CSD__2[[#This Row],[Rho2]])^2)</f>
        <v>19.116647148766642</v>
      </c>
      <c r="I411" s="1">
        <f xml:space="preserve"> _xlfn.T.DIST.2T(fisher_underlying_cor_CSD__2[[#This Row],[t1]],139-2)</f>
        <v>4.1304958324756114E-28</v>
      </c>
      <c r="J411" s="1">
        <f xml:space="preserve"> _xlfn.T.DIST.2T(fisher_underlying_cor_CSD__2[[#This Row],[t2]],201-2)</f>
        <v>6.2321204882041464E-47</v>
      </c>
      <c r="K411" s="1">
        <f>fisher_underlying_cor_CSD__2[[#This Row],[p1]]*fisher_underlying_cor_CSD__2[[#This Row],[p2]]</f>
        <v>2.5741747704013098E-74</v>
      </c>
      <c r="L411" s="1">
        <v>410</v>
      </c>
      <c r="M411" s="1">
        <f>(fisher_underlying_cor_CSD__2[[#This Row],[Rank]]/9906756)*0.05</f>
        <v>2.069294933679602E-6</v>
      </c>
      <c r="N411" s="1">
        <f>IF(fisher_underlying_cor_CSD__2[[#This Row],[p1p2]]&lt;fisher_underlying_cor_CSD__2[[#This Row],[Benjamini]],1,0)</f>
        <v>1</v>
      </c>
    </row>
    <row r="412" spans="1:14" x14ac:dyDescent="0.35">
      <c r="A412" s="1" t="s">
        <v>96</v>
      </c>
      <c r="B412" s="1" t="s">
        <v>50</v>
      </c>
      <c r="C412" s="1">
        <v>0.74249478652800005</v>
      </c>
      <c r="D412" s="1">
        <v>0.81682433710000002</v>
      </c>
      <c r="E412" s="1" t="s">
        <v>23</v>
      </c>
      <c r="F412" s="1">
        <v>0.74249478652800005</v>
      </c>
      <c r="G412" s="1">
        <f>ABS(fisher_underlying_cor_CSD__2[[#This Row],[Rho1]])*SQRT(139-2)/SQRT(1-ABS(fisher_underlying_cor_CSD__2[[#This Row],[Rho1]])^2)</f>
        <v>12.974031121133365</v>
      </c>
      <c r="H412" s="1">
        <f>ABS(fisher_underlying_cor_CSD__2[[#This Row],[Rho2]])*SQRT(201-2)/SQRT(1-ABS(fisher_underlying_cor_CSD__2[[#This Row],[Rho2]])^2)</f>
        <v>19.973991091172493</v>
      </c>
      <c r="I412" s="1">
        <f xml:space="preserve"> _xlfn.T.DIST.2T(fisher_underlying_cor_CSD__2[[#This Row],[t1]],139-2)</f>
        <v>1.3142445739097388E-25</v>
      </c>
      <c r="J412" s="1">
        <f xml:space="preserve"> _xlfn.T.DIST.2T(fisher_underlying_cor_CSD__2[[#This Row],[t2]],201-2)</f>
        <v>1.975826336948082E-49</v>
      </c>
      <c r="K412" s="1">
        <f>fisher_underlying_cor_CSD__2[[#This Row],[p1]]*fisher_underlying_cor_CSD__2[[#This Row],[p2]]</f>
        <v>2.5967190423219722E-74</v>
      </c>
      <c r="L412" s="1">
        <v>411</v>
      </c>
      <c r="M412" s="1">
        <f>(fisher_underlying_cor_CSD__2[[#This Row],[Rank]]/9906756)*0.05</f>
        <v>2.074341994493455E-6</v>
      </c>
      <c r="N412" s="1">
        <f>IF(fisher_underlying_cor_CSD__2[[#This Row],[p1p2]]&lt;fisher_underlying_cor_CSD__2[[#This Row],[Benjamini]],1,0)</f>
        <v>1</v>
      </c>
    </row>
    <row r="413" spans="1:14" x14ac:dyDescent="0.35">
      <c r="A413" s="1" t="s">
        <v>50</v>
      </c>
      <c r="B413" s="1" t="s">
        <v>96</v>
      </c>
      <c r="C413" s="1">
        <v>0.74249478652800005</v>
      </c>
      <c r="D413" s="1">
        <v>0.81682433710000002</v>
      </c>
      <c r="E413" s="1" t="s">
        <v>23</v>
      </c>
      <c r="F413" s="1">
        <v>0.74249478652800005</v>
      </c>
      <c r="G413" s="1">
        <f>ABS(fisher_underlying_cor_CSD__2[[#This Row],[Rho1]])*SQRT(139-2)/SQRT(1-ABS(fisher_underlying_cor_CSD__2[[#This Row],[Rho1]])^2)</f>
        <v>12.974031121133365</v>
      </c>
      <c r="H413" s="1">
        <f>ABS(fisher_underlying_cor_CSD__2[[#This Row],[Rho2]])*SQRT(201-2)/SQRT(1-ABS(fisher_underlying_cor_CSD__2[[#This Row],[Rho2]])^2)</f>
        <v>19.973991091172493</v>
      </c>
      <c r="I413" s="1">
        <f xml:space="preserve"> _xlfn.T.DIST.2T(fisher_underlying_cor_CSD__2[[#This Row],[t1]],139-2)</f>
        <v>1.3142445739097388E-25</v>
      </c>
      <c r="J413" s="1">
        <f xml:space="preserve"> _xlfn.T.DIST.2T(fisher_underlying_cor_CSD__2[[#This Row],[t2]],201-2)</f>
        <v>1.975826336948082E-49</v>
      </c>
      <c r="K413" s="1">
        <f>fisher_underlying_cor_CSD__2[[#This Row],[p1]]*fisher_underlying_cor_CSD__2[[#This Row],[p2]]</f>
        <v>2.5967190423219722E-74</v>
      </c>
      <c r="L413" s="1">
        <v>412</v>
      </c>
      <c r="M413" s="1">
        <f>(fisher_underlying_cor_CSD__2[[#This Row],[Rank]]/9906756)*0.05</f>
        <v>2.0793890553073075E-6</v>
      </c>
      <c r="N413" s="1">
        <f>IF(fisher_underlying_cor_CSD__2[[#This Row],[p1p2]]&lt;fisher_underlying_cor_CSD__2[[#This Row],[Benjamini]],1,0)</f>
        <v>1</v>
      </c>
    </row>
    <row r="414" spans="1:14" x14ac:dyDescent="0.35">
      <c r="A414" s="1" t="s">
        <v>126</v>
      </c>
      <c r="B414" s="1" t="s">
        <v>186</v>
      </c>
      <c r="C414" s="1">
        <v>0.85701198904200004</v>
      </c>
      <c r="D414" s="1">
        <v>0.72266282850899999</v>
      </c>
      <c r="E414" s="1" t="s">
        <v>23</v>
      </c>
      <c r="F414" s="1">
        <v>0.72266282850899999</v>
      </c>
      <c r="G414" s="1">
        <f>ABS(fisher_underlying_cor_CSD__2[[#This Row],[Rho1]])*SQRT(139-2)/SQRT(1-ABS(fisher_underlying_cor_CSD__2[[#This Row],[Rho1]])^2)</f>
        <v>19.466595952505134</v>
      </c>
      <c r="H414" s="1">
        <f>ABS(fisher_underlying_cor_CSD__2[[#This Row],[Rho2]])*SQRT(201-2)/SQRT(1-ABS(fisher_underlying_cor_CSD__2[[#This Row],[Rho2]])^2)</f>
        <v>14.748847069809679</v>
      </c>
      <c r="I414" s="1">
        <f xml:space="preserve"> _xlfn.T.DIST.2T(fisher_underlying_cor_CSD__2[[#This Row],[t1]],139-2)</f>
        <v>2.8216927773970009E-41</v>
      </c>
      <c r="J414" s="1">
        <f xml:space="preserve"> _xlfn.T.DIST.2T(fisher_underlying_cor_CSD__2[[#This Row],[t2]],201-2)</f>
        <v>9.3823064215892578E-34</v>
      </c>
      <c r="K414" s="1">
        <f>fisher_underlying_cor_CSD__2[[#This Row],[p1]]*fisher_underlying_cor_CSD__2[[#This Row],[p2]]</f>
        <v>2.6473986265123909E-74</v>
      </c>
      <c r="L414" s="1">
        <v>413</v>
      </c>
      <c r="M414" s="1">
        <f>(fisher_underlying_cor_CSD__2[[#This Row],[Rank]]/9906756)*0.05</f>
        <v>2.0844361161211605E-6</v>
      </c>
      <c r="N414" s="1">
        <f>IF(fisher_underlying_cor_CSD__2[[#This Row],[p1p2]]&lt;fisher_underlying_cor_CSD__2[[#This Row],[Benjamini]],1,0)</f>
        <v>1</v>
      </c>
    </row>
    <row r="415" spans="1:14" x14ac:dyDescent="0.35">
      <c r="A415" s="1" t="s">
        <v>186</v>
      </c>
      <c r="B415" s="1" t="s">
        <v>126</v>
      </c>
      <c r="C415" s="1">
        <v>0.85701198904200004</v>
      </c>
      <c r="D415" s="1">
        <v>0.72266282850899999</v>
      </c>
      <c r="E415" s="1" t="s">
        <v>23</v>
      </c>
      <c r="F415" s="1">
        <v>0.72266282850899999</v>
      </c>
      <c r="G415" s="1">
        <f>ABS(fisher_underlying_cor_CSD__2[[#This Row],[Rho1]])*SQRT(139-2)/SQRT(1-ABS(fisher_underlying_cor_CSD__2[[#This Row],[Rho1]])^2)</f>
        <v>19.466595952505134</v>
      </c>
      <c r="H415" s="1">
        <f>ABS(fisher_underlying_cor_CSD__2[[#This Row],[Rho2]])*SQRT(201-2)/SQRT(1-ABS(fisher_underlying_cor_CSD__2[[#This Row],[Rho2]])^2)</f>
        <v>14.748847069809679</v>
      </c>
      <c r="I415" s="1">
        <f xml:space="preserve"> _xlfn.T.DIST.2T(fisher_underlying_cor_CSD__2[[#This Row],[t1]],139-2)</f>
        <v>2.8216927773970009E-41</v>
      </c>
      <c r="J415" s="1">
        <f xml:space="preserve"> _xlfn.T.DIST.2T(fisher_underlying_cor_CSD__2[[#This Row],[t2]],201-2)</f>
        <v>9.3823064215892578E-34</v>
      </c>
      <c r="K415" s="1">
        <f>fisher_underlying_cor_CSD__2[[#This Row],[p1]]*fisher_underlying_cor_CSD__2[[#This Row],[p2]]</f>
        <v>2.6473986265123909E-74</v>
      </c>
      <c r="L415" s="1">
        <v>414</v>
      </c>
      <c r="M415" s="1">
        <f>(fisher_underlying_cor_CSD__2[[#This Row],[Rank]]/9906756)*0.05</f>
        <v>2.089483176935013E-6</v>
      </c>
      <c r="N415" s="1">
        <f>IF(fisher_underlying_cor_CSD__2[[#This Row],[p1p2]]&lt;fisher_underlying_cor_CSD__2[[#This Row],[Benjamini]],1,0)</f>
        <v>1</v>
      </c>
    </row>
    <row r="416" spans="1:14" x14ac:dyDescent="0.35">
      <c r="A416" s="1" t="s">
        <v>701</v>
      </c>
      <c r="B416" s="1" t="s">
        <v>540</v>
      </c>
      <c r="C416" s="1">
        <v>0.82021236575900003</v>
      </c>
      <c r="D416" s="1">
        <v>0.76541784899700005</v>
      </c>
      <c r="E416" s="1" t="s">
        <v>23</v>
      </c>
      <c r="F416" s="1">
        <v>0.76541784899700005</v>
      </c>
      <c r="G416" s="1">
        <f>ABS(fisher_underlying_cor_CSD__2[[#This Row],[Rho1]])*SQRT(139-2)/SQRT(1-ABS(fisher_underlying_cor_CSD__2[[#This Row],[Rho1]])^2)</f>
        <v>16.782074976380127</v>
      </c>
      <c r="H416" s="1">
        <f>ABS(fisher_underlying_cor_CSD__2[[#This Row],[Rho2]])*SQRT(201-2)/SQRT(1-ABS(fisher_underlying_cor_CSD__2[[#This Row],[Rho2]])^2)</f>
        <v>16.778529080254803</v>
      </c>
      <c r="I416" s="1">
        <f xml:space="preserve"> _xlfn.T.DIST.2T(fisher_underlying_cor_CSD__2[[#This Row],[t1]],139-2)</f>
        <v>4.8614142992717691E-35</v>
      </c>
      <c r="J416" s="1">
        <f xml:space="preserve"> _xlfn.T.DIST.2T(fisher_underlying_cor_CSD__2[[#This Row],[t2]],201-2)</f>
        <v>5.9187713157407619E-40</v>
      </c>
      <c r="K416" s="1">
        <f>fisher_underlying_cor_CSD__2[[#This Row],[p1]]*fisher_underlying_cor_CSD__2[[#This Row],[p2]]</f>
        <v>2.8773599508461724E-74</v>
      </c>
      <c r="L416" s="1">
        <v>415</v>
      </c>
      <c r="M416" s="1">
        <f>(fisher_underlying_cor_CSD__2[[#This Row],[Rank]]/9906756)*0.05</f>
        <v>2.0945302377488655E-6</v>
      </c>
      <c r="N416" s="1">
        <f>IF(fisher_underlying_cor_CSD__2[[#This Row],[p1p2]]&lt;fisher_underlying_cor_CSD__2[[#This Row],[Benjamini]],1,0)</f>
        <v>1</v>
      </c>
    </row>
    <row r="417" spans="1:14" x14ac:dyDescent="0.35">
      <c r="A417" s="1" t="s">
        <v>540</v>
      </c>
      <c r="B417" s="1" t="s">
        <v>701</v>
      </c>
      <c r="C417" s="1">
        <v>0.82021236575900003</v>
      </c>
      <c r="D417" s="1">
        <v>0.76541784899700005</v>
      </c>
      <c r="E417" s="1" t="s">
        <v>23</v>
      </c>
      <c r="F417" s="1">
        <v>0.76541784899700005</v>
      </c>
      <c r="G417" s="1">
        <f>ABS(fisher_underlying_cor_CSD__2[[#This Row],[Rho1]])*SQRT(139-2)/SQRT(1-ABS(fisher_underlying_cor_CSD__2[[#This Row],[Rho1]])^2)</f>
        <v>16.782074976380127</v>
      </c>
      <c r="H417" s="1">
        <f>ABS(fisher_underlying_cor_CSD__2[[#This Row],[Rho2]])*SQRT(201-2)/SQRT(1-ABS(fisher_underlying_cor_CSD__2[[#This Row],[Rho2]])^2)</f>
        <v>16.778529080254803</v>
      </c>
      <c r="I417" s="1">
        <f xml:space="preserve"> _xlfn.T.DIST.2T(fisher_underlying_cor_CSD__2[[#This Row],[t1]],139-2)</f>
        <v>4.8614142992717691E-35</v>
      </c>
      <c r="J417" s="1">
        <f xml:space="preserve"> _xlfn.T.DIST.2T(fisher_underlying_cor_CSD__2[[#This Row],[t2]],201-2)</f>
        <v>5.9187713157407619E-40</v>
      </c>
      <c r="K417" s="1">
        <f>fisher_underlying_cor_CSD__2[[#This Row],[p1]]*fisher_underlying_cor_CSD__2[[#This Row],[p2]]</f>
        <v>2.8773599508461724E-74</v>
      </c>
      <c r="L417" s="1">
        <v>416</v>
      </c>
      <c r="M417" s="1">
        <f>(fisher_underlying_cor_CSD__2[[#This Row],[Rank]]/9906756)*0.05</f>
        <v>2.0995772985627181E-6</v>
      </c>
      <c r="N417" s="1">
        <f>IF(fisher_underlying_cor_CSD__2[[#This Row],[p1p2]]&lt;fisher_underlying_cor_CSD__2[[#This Row],[Benjamini]],1,0)</f>
        <v>1</v>
      </c>
    </row>
    <row r="418" spans="1:14" x14ac:dyDescent="0.35">
      <c r="A418" s="1" t="s">
        <v>45</v>
      </c>
      <c r="B418" s="1" t="s">
        <v>65</v>
      </c>
      <c r="C418" s="1">
        <v>0.79149463660399999</v>
      </c>
      <c r="D418" s="1">
        <v>0.78812805158300003</v>
      </c>
      <c r="E418" s="1" t="s">
        <v>23</v>
      </c>
      <c r="F418" s="1">
        <v>0.78812805158300003</v>
      </c>
      <c r="G418" s="1">
        <f>ABS(fisher_underlying_cor_CSD__2[[#This Row],[Rho1]])*SQRT(139-2)/SQRT(1-ABS(fisher_underlying_cor_CSD__2[[#This Row],[Rho1]])^2)</f>
        <v>15.157999496686177</v>
      </c>
      <c r="H418" s="1">
        <f>ABS(fisher_underlying_cor_CSD__2[[#This Row],[Rho2]])*SQRT(201-2)/SQRT(1-ABS(fisher_underlying_cor_CSD__2[[#This Row],[Rho2]])^2)</f>
        <v>18.062892002442887</v>
      </c>
      <c r="I418" s="1">
        <f xml:space="preserve"> _xlfn.T.DIST.2T(fisher_underlying_cor_CSD__2[[#This Row],[t1]],139-2)</f>
        <v>4.3379893485440681E-31</v>
      </c>
      <c r="J418" s="1">
        <f xml:space="preserve"> _xlfn.T.DIST.2T(fisher_underlying_cor_CSD__2[[#This Row],[t2]],201-2)</f>
        <v>8.166475589261377E-44</v>
      </c>
      <c r="K418" s="1">
        <f>fisher_underlying_cor_CSD__2[[#This Row],[p1]]*fisher_underlying_cor_CSD__2[[#This Row],[p2]]</f>
        <v>3.5426084121360992E-74</v>
      </c>
      <c r="L418" s="1">
        <v>417</v>
      </c>
      <c r="M418" s="1">
        <f>(fisher_underlying_cor_CSD__2[[#This Row],[Rank]]/9906756)*0.05</f>
        <v>2.104624359376571E-6</v>
      </c>
      <c r="N418" s="1">
        <f>IF(fisher_underlying_cor_CSD__2[[#This Row],[p1p2]]&lt;fisher_underlying_cor_CSD__2[[#This Row],[Benjamini]],1,0)</f>
        <v>1</v>
      </c>
    </row>
    <row r="419" spans="1:14" x14ac:dyDescent="0.35">
      <c r="A419" s="1" t="s">
        <v>65</v>
      </c>
      <c r="B419" s="1" t="s">
        <v>45</v>
      </c>
      <c r="C419" s="1">
        <v>0.79149463660399999</v>
      </c>
      <c r="D419" s="1">
        <v>0.78812805158300003</v>
      </c>
      <c r="E419" s="1" t="s">
        <v>23</v>
      </c>
      <c r="F419" s="1">
        <v>0.78812805158300003</v>
      </c>
      <c r="G419" s="1">
        <f>ABS(fisher_underlying_cor_CSD__2[[#This Row],[Rho1]])*SQRT(139-2)/SQRT(1-ABS(fisher_underlying_cor_CSD__2[[#This Row],[Rho1]])^2)</f>
        <v>15.157999496686177</v>
      </c>
      <c r="H419" s="1">
        <f>ABS(fisher_underlying_cor_CSD__2[[#This Row],[Rho2]])*SQRT(201-2)/SQRT(1-ABS(fisher_underlying_cor_CSD__2[[#This Row],[Rho2]])^2)</f>
        <v>18.062892002442887</v>
      </c>
      <c r="I419" s="1">
        <f xml:space="preserve"> _xlfn.T.DIST.2T(fisher_underlying_cor_CSD__2[[#This Row],[t1]],139-2)</f>
        <v>4.3379893485440681E-31</v>
      </c>
      <c r="J419" s="1">
        <f xml:space="preserve"> _xlfn.T.DIST.2T(fisher_underlying_cor_CSD__2[[#This Row],[t2]],201-2)</f>
        <v>8.166475589261377E-44</v>
      </c>
      <c r="K419" s="1">
        <f>fisher_underlying_cor_CSD__2[[#This Row],[p1]]*fisher_underlying_cor_CSD__2[[#This Row],[p2]]</f>
        <v>3.5426084121360992E-74</v>
      </c>
      <c r="L419" s="1">
        <v>418</v>
      </c>
      <c r="M419" s="1">
        <f>(fisher_underlying_cor_CSD__2[[#This Row],[Rank]]/9906756)*0.05</f>
        <v>2.109671420190424E-6</v>
      </c>
      <c r="N419" s="1">
        <f>IF(fisher_underlying_cor_CSD__2[[#This Row],[p1p2]]&lt;fisher_underlying_cor_CSD__2[[#This Row],[Benjamini]],1,0)</f>
        <v>1</v>
      </c>
    </row>
    <row r="420" spans="1:14" x14ac:dyDescent="0.35">
      <c r="A420" s="1" t="s">
        <v>59</v>
      </c>
      <c r="B420" s="1" t="s">
        <v>622</v>
      </c>
      <c r="C420" s="1">
        <v>0.78264233744199996</v>
      </c>
      <c r="D420" s="1">
        <v>0.79378057698600002</v>
      </c>
      <c r="E420" s="1" t="s">
        <v>23</v>
      </c>
      <c r="F420" s="1">
        <v>0.78264233744199996</v>
      </c>
      <c r="G420" s="1">
        <f>ABS(fisher_underlying_cor_CSD__2[[#This Row],[Rho1]])*SQRT(139-2)/SQRT(1-ABS(fisher_underlying_cor_CSD__2[[#This Row],[Rho1]])^2)</f>
        <v>14.716483073690188</v>
      </c>
      <c r="H420" s="1">
        <f>ABS(fisher_underlying_cor_CSD__2[[#This Row],[Rho2]])*SQRT(201-2)/SQRT(1-ABS(fisher_underlying_cor_CSD__2[[#This Row],[Rho2]])^2)</f>
        <v>18.411007879370111</v>
      </c>
      <c r="I420" s="1">
        <f xml:space="preserve"> _xlfn.T.DIST.2T(fisher_underlying_cor_CSD__2[[#This Row],[t1]],139-2)</f>
        <v>5.3907899775645569E-30</v>
      </c>
      <c r="J420" s="1">
        <f xml:space="preserve"> _xlfn.T.DIST.2T(fisher_underlying_cor_CSD__2[[#This Row],[t2]],201-2)</f>
        <v>7.5309023377460168E-45</v>
      </c>
      <c r="K420" s="1">
        <f>fisher_underlying_cor_CSD__2[[#This Row],[p1]]*fisher_underlying_cor_CSD__2[[#This Row],[p2]]</f>
        <v>4.0597512844338718E-74</v>
      </c>
      <c r="L420" s="1">
        <v>419</v>
      </c>
      <c r="M420" s="1">
        <f>(fisher_underlying_cor_CSD__2[[#This Row],[Rank]]/9906756)*0.05</f>
        <v>2.1147184810042765E-6</v>
      </c>
      <c r="N420" s="1">
        <f>IF(fisher_underlying_cor_CSD__2[[#This Row],[p1p2]]&lt;fisher_underlying_cor_CSD__2[[#This Row],[Benjamini]],1,0)</f>
        <v>1</v>
      </c>
    </row>
    <row r="421" spans="1:14" x14ac:dyDescent="0.35">
      <c r="A421" s="1" t="s">
        <v>622</v>
      </c>
      <c r="B421" s="1" t="s">
        <v>59</v>
      </c>
      <c r="C421" s="1">
        <v>0.78264233744199996</v>
      </c>
      <c r="D421" s="1">
        <v>0.79378057698600002</v>
      </c>
      <c r="E421" s="1" t="s">
        <v>23</v>
      </c>
      <c r="F421" s="1">
        <v>0.78264233744199996</v>
      </c>
      <c r="G421" s="1">
        <f>ABS(fisher_underlying_cor_CSD__2[[#This Row],[Rho1]])*SQRT(139-2)/SQRT(1-ABS(fisher_underlying_cor_CSD__2[[#This Row],[Rho1]])^2)</f>
        <v>14.716483073690188</v>
      </c>
      <c r="H421" s="1">
        <f>ABS(fisher_underlying_cor_CSD__2[[#This Row],[Rho2]])*SQRT(201-2)/SQRT(1-ABS(fisher_underlying_cor_CSD__2[[#This Row],[Rho2]])^2)</f>
        <v>18.411007879370111</v>
      </c>
      <c r="I421" s="1">
        <f xml:space="preserve"> _xlfn.T.DIST.2T(fisher_underlying_cor_CSD__2[[#This Row],[t1]],139-2)</f>
        <v>5.3907899775645569E-30</v>
      </c>
      <c r="J421" s="1">
        <f xml:space="preserve"> _xlfn.T.DIST.2T(fisher_underlying_cor_CSD__2[[#This Row],[t2]],201-2)</f>
        <v>7.5309023377460168E-45</v>
      </c>
      <c r="K421" s="1">
        <f>fisher_underlying_cor_CSD__2[[#This Row],[p1]]*fisher_underlying_cor_CSD__2[[#This Row],[p2]]</f>
        <v>4.0597512844338718E-74</v>
      </c>
      <c r="L421" s="1">
        <v>420</v>
      </c>
      <c r="M421" s="1">
        <f>(fisher_underlying_cor_CSD__2[[#This Row],[Rank]]/9906756)*0.05</f>
        <v>2.1197655418181291E-6</v>
      </c>
      <c r="N421" s="1">
        <f>IF(fisher_underlying_cor_CSD__2[[#This Row],[p1p2]]&lt;fisher_underlying_cor_CSD__2[[#This Row],[Benjamini]],1,0)</f>
        <v>1</v>
      </c>
    </row>
    <row r="422" spans="1:14" x14ac:dyDescent="0.35">
      <c r="A422" s="1" t="s">
        <v>350</v>
      </c>
      <c r="B422" s="1" t="s">
        <v>65</v>
      </c>
      <c r="C422" s="1">
        <v>0.77711177273900001</v>
      </c>
      <c r="D422" s="1">
        <v>0.79724390647400001</v>
      </c>
      <c r="E422" s="1" t="s">
        <v>23</v>
      </c>
      <c r="F422" s="1">
        <v>0.77711177273900001</v>
      </c>
      <c r="G422" s="1">
        <f>ABS(fisher_underlying_cor_CSD__2[[#This Row],[Rho1]])*SQRT(139-2)/SQRT(1-ABS(fisher_underlying_cor_CSD__2[[#This Row],[Rho1]])^2)</f>
        <v>14.452495235149852</v>
      </c>
      <c r="H422" s="1">
        <f>ABS(fisher_underlying_cor_CSD__2[[#This Row],[Rho2]])*SQRT(201-2)/SQRT(1-ABS(fisher_underlying_cor_CSD__2[[#This Row],[Rho2]])^2)</f>
        <v>18.630618773544967</v>
      </c>
      <c r="I422" s="1">
        <f xml:space="preserve"> _xlfn.T.DIST.2T(fisher_underlying_cor_CSD__2[[#This Row],[t1]],139-2)</f>
        <v>2.4530483436558373E-29</v>
      </c>
      <c r="J422" s="1">
        <f xml:space="preserve"> _xlfn.T.DIST.2T(fisher_underlying_cor_CSD__2[[#This Row],[t2]],201-2)</f>
        <v>1.6844169441404014E-45</v>
      </c>
      <c r="K422" s="1">
        <f>fisher_underlying_cor_CSD__2[[#This Row],[p1]]*fisher_underlying_cor_CSD__2[[#This Row],[p2]]</f>
        <v>4.1319561948494387E-74</v>
      </c>
      <c r="L422" s="1">
        <v>421</v>
      </c>
      <c r="M422" s="1">
        <f>(fisher_underlying_cor_CSD__2[[#This Row],[Rank]]/9906756)*0.05</f>
        <v>2.1248126026319816E-6</v>
      </c>
      <c r="N422" s="1">
        <f>IF(fisher_underlying_cor_CSD__2[[#This Row],[p1p2]]&lt;fisher_underlying_cor_CSD__2[[#This Row],[Benjamini]],1,0)</f>
        <v>1</v>
      </c>
    </row>
    <row r="423" spans="1:14" x14ac:dyDescent="0.35">
      <c r="A423" s="1" t="s">
        <v>65</v>
      </c>
      <c r="B423" s="1" t="s">
        <v>350</v>
      </c>
      <c r="C423" s="1">
        <v>0.77711177273900001</v>
      </c>
      <c r="D423" s="1">
        <v>0.79724390647400001</v>
      </c>
      <c r="E423" s="1" t="s">
        <v>23</v>
      </c>
      <c r="F423" s="1">
        <v>0.77711177273900001</v>
      </c>
      <c r="G423" s="1">
        <f>ABS(fisher_underlying_cor_CSD__2[[#This Row],[Rho1]])*SQRT(139-2)/SQRT(1-ABS(fisher_underlying_cor_CSD__2[[#This Row],[Rho1]])^2)</f>
        <v>14.452495235149852</v>
      </c>
      <c r="H423" s="1">
        <f>ABS(fisher_underlying_cor_CSD__2[[#This Row],[Rho2]])*SQRT(201-2)/SQRT(1-ABS(fisher_underlying_cor_CSD__2[[#This Row],[Rho2]])^2)</f>
        <v>18.630618773544967</v>
      </c>
      <c r="I423" s="1">
        <f xml:space="preserve"> _xlfn.T.DIST.2T(fisher_underlying_cor_CSD__2[[#This Row],[t1]],139-2)</f>
        <v>2.4530483436558373E-29</v>
      </c>
      <c r="J423" s="1">
        <f xml:space="preserve"> _xlfn.T.DIST.2T(fisher_underlying_cor_CSD__2[[#This Row],[t2]],201-2)</f>
        <v>1.6844169441404014E-45</v>
      </c>
      <c r="K423" s="1">
        <f>fisher_underlying_cor_CSD__2[[#This Row],[p1]]*fisher_underlying_cor_CSD__2[[#This Row],[p2]]</f>
        <v>4.1319561948494387E-74</v>
      </c>
      <c r="L423" s="1">
        <v>422</v>
      </c>
      <c r="M423" s="1">
        <f>(fisher_underlying_cor_CSD__2[[#This Row],[Rank]]/9906756)*0.05</f>
        <v>2.1298596634458341E-6</v>
      </c>
      <c r="N423" s="1">
        <f>IF(fisher_underlying_cor_CSD__2[[#This Row],[p1p2]]&lt;fisher_underlying_cor_CSD__2[[#This Row],[Benjamini]],1,0)</f>
        <v>1</v>
      </c>
    </row>
    <row r="424" spans="1:14" x14ac:dyDescent="0.35">
      <c r="A424" s="1" t="s">
        <v>132</v>
      </c>
      <c r="B424" s="1" t="s">
        <v>136</v>
      </c>
      <c r="C424" s="1">
        <v>0.84150792892600002</v>
      </c>
      <c r="D424" s="1">
        <v>0.741819614425</v>
      </c>
      <c r="E424" s="1" t="s">
        <v>23</v>
      </c>
      <c r="F424" s="1">
        <v>0.741819614425</v>
      </c>
      <c r="G424" s="1">
        <f>ABS(fisher_underlying_cor_CSD__2[[#This Row],[Rho1]])*SQRT(139-2)/SQRT(1-ABS(fisher_underlying_cor_CSD__2[[#This Row],[Rho1]])^2)</f>
        <v>18.231732037123486</v>
      </c>
      <c r="H424" s="1">
        <f>ABS(fisher_underlying_cor_CSD__2[[#This Row],[Rho2]])*SQRT(201-2)/SQRT(1-ABS(fisher_underlying_cor_CSD__2[[#This Row],[Rho2]])^2)</f>
        <v>15.60492334295844</v>
      </c>
      <c r="I424" s="1">
        <f xml:space="preserve"> _xlfn.T.DIST.2T(fisher_underlying_cor_CSD__2[[#This Row],[t1]],139-2)</f>
        <v>1.867919753641535E-38</v>
      </c>
      <c r="J424" s="1">
        <f xml:space="preserve"> _xlfn.T.DIST.2T(fisher_underlying_cor_CSD__2[[#This Row],[t2]],201-2)</f>
        <v>2.2187086762541064E-36</v>
      </c>
      <c r="K424" s="1">
        <f>fisher_underlying_cor_CSD__2[[#This Row],[p1]]*fisher_underlying_cor_CSD__2[[#This Row],[p2]]</f>
        <v>4.1443697639509069E-74</v>
      </c>
      <c r="L424" s="1">
        <v>423</v>
      </c>
      <c r="M424" s="1">
        <f>(fisher_underlying_cor_CSD__2[[#This Row],[Rank]]/9906756)*0.05</f>
        <v>2.1349067242596871E-6</v>
      </c>
      <c r="N424" s="1">
        <f>IF(fisher_underlying_cor_CSD__2[[#This Row],[p1p2]]&lt;fisher_underlying_cor_CSD__2[[#This Row],[Benjamini]],1,0)</f>
        <v>1</v>
      </c>
    </row>
    <row r="425" spans="1:14" x14ac:dyDescent="0.35">
      <c r="A425" s="1" t="s">
        <v>136</v>
      </c>
      <c r="B425" s="1" t="s">
        <v>132</v>
      </c>
      <c r="C425" s="1">
        <v>0.84150792892600002</v>
      </c>
      <c r="D425" s="1">
        <v>0.741819614425</v>
      </c>
      <c r="E425" s="1" t="s">
        <v>23</v>
      </c>
      <c r="F425" s="1">
        <v>0.741819614425</v>
      </c>
      <c r="G425" s="1">
        <f>ABS(fisher_underlying_cor_CSD__2[[#This Row],[Rho1]])*SQRT(139-2)/SQRT(1-ABS(fisher_underlying_cor_CSD__2[[#This Row],[Rho1]])^2)</f>
        <v>18.231732037123486</v>
      </c>
      <c r="H425" s="1">
        <f>ABS(fisher_underlying_cor_CSD__2[[#This Row],[Rho2]])*SQRT(201-2)/SQRT(1-ABS(fisher_underlying_cor_CSD__2[[#This Row],[Rho2]])^2)</f>
        <v>15.60492334295844</v>
      </c>
      <c r="I425" s="1">
        <f xml:space="preserve"> _xlfn.T.DIST.2T(fisher_underlying_cor_CSD__2[[#This Row],[t1]],139-2)</f>
        <v>1.867919753641535E-38</v>
      </c>
      <c r="J425" s="1">
        <f xml:space="preserve"> _xlfn.T.DIST.2T(fisher_underlying_cor_CSD__2[[#This Row],[t2]],201-2)</f>
        <v>2.2187086762541064E-36</v>
      </c>
      <c r="K425" s="1">
        <f>fisher_underlying_cor_CSD__2[[#This Row],[p1]]*fisher_underlying_cor_CSD__2[[#This Row],[p2]]</f>
        <v>4.1443697639509069E-74</v>
      </c>
      <c r="L425" s="1">
        <v>424</v>
      </c>
      <c r="M425" s="1">
        <f>(fisher_underlying_cor_CSD__2[[#This Row],[Rank]]/9906756)*0.05</f>
        <v>2.13995378507354E-6</v>
      </c>
      <c r="N425" s="1">
        <f>IF(fisher_underlying_cor_CSD__2[[#This Row],[p1p2]]&lt;fisher_underlying_cor_CSD__2[[#This Row],[Benjamini]],1,0)</f>
        <v>1</v>
      </c>
    </row>
    <row r="426" spans="1:14" x14ac:dyDescent="0.35">
      <c r="A426" s="1" t="s">
        <v>67</v>
      </c>
      <c r="B426" s="1" t="s">
        <v>64</v>
      </c>
      <c r="C426" s="1">
        <v>0.83515683063299995</v>
      </c>
      <c r="D426" s="1">
        <v>0.748931976891</v>
      </c>
      <c r="E426" s="1" t="s">
        <v>23</v>
      </c>
      <c r="F426" s="1">
        <v>0.748931976891</v>
      </c>
      <c r="G426" s="1">
        <f>ABS(fisher_underlying_cor_CSD__2[[#This Row],[Rho1]])*SQRT(139-2)/SQRT(1-ABS(fisher_underlying_cor_CSD__2[[#This Row],[Rho1]])^2)</f>
        <v>17.772816251234115</v>
      </c>
      <c r="H426" s="1">
        <f>ABS(fisher_underlying_cor_CSD__2[[#This Row],[Rho2]])*SQRT(201-2)/SQRT(1-ABS(fisher_underlying_cor_CSD__2[[#This Row],[Rho2]])^2)</f>
        <v>15.943613267355357</v>
      </c>
      <c r="I426" s="1">
        <f xml:space="preserve"> _xlfn.T.DIST.2T(fisher_underlying_cor_CSD__2[[#This Row],[t1]],139-2)</f>
        <v>2.191028266548315E-37</v>
      </c>
      <c r="J426" s="1">
        <f xml:space="preserve"> _xlfn.T.DIST.2T(fisher_underlying_cor_CSD__2[[#This Row],[t2]],201-2)</f>
        <v>2.0464447280144463E-37</v>
      </c>
      <c r="K426" s="1">
        <f>fisher_underlying_cor_CSD__2[[#This Row],[p1]]*fisher_underlying_cor_CSD__2[[#This Row],[p2]]</f>
        <v>4.4838182450084302E-74</v>
      </c>
      <c r="L426" s="1">
        <v>425</v>
      </c>
      <c r="M426" s="1">
        <f>(fisher_underlying_cor_CSD__2[[#This Row],[Rank]]/9906756)*0.05</f>
        <v>2.1450008458873926E-6</v>
      </c>
      <c r="N426" s="1">
        <f>IF(fisher_underlying_cor_CSD__2[[#This Row],[p1p2]]&lt;fisher_underlying_cor_CSD__2[[#This Row],[Benjamini]],1,0)</f>
        <v>1</v>
      </c>
    </row>
    <row r="427" spans="1:14" x14ac:dyDescent="0.35">
      <c r="A427" s="1" t="s">
        <v>64</v>
      </c>
      <c r="B427" s="1" t="s">
        <v>67</v>
      </c>
      <c r="C427" s="1">
        <v>0.83515683063299995</v>
      </c>
      <c r="D427" s="1">
        <v>0.748931976891</v>
      </c>
      <c r="E427" s="1" t="s">
        <v>23</v>
      </c>
      <c r="F427" s="1">
        <v>0.748931976891</v>
      </c>
      <c r="G427" s="1">
        <f>ABS(fisher_underlying_cor_CSD__2[[#This Row],[Rho1]])*SQRT(139-2)/SQRT(1-ABS(fisher_underlying_cor_CSD__2[[#This Row],[Rho1]])^2)</f>
        <v>17.772816251234115</v>
      </c>
      <c r="H427" s="1">
        <f>ABS(fisher_underlying_cor_CSD__2[[#This Row],[Rho2]])*SQRT(201-2)/SQRT(1-ABS(fisher_underlying_cor_CSD__2[[#This Row],[Rho2]])^2)</f>
        <v>15.943613267355357</v>
      </c>
      <c r="I427" s="1">
        <f xml:space="preserve"> _xlfn.T.DIST.2T(fisher_underlying_cor_CSD__2[[#This Row],[t1]],139-2)</f>
        <v>2.191028266548315E-37</v>
      </c>
      <c r="J427" s="1">
        <f xml:space="preserve"> _xlfn.T.DIST.2T(fisher_underlying_cor_CSD__2[[#This Row],[t2]],201-2)</f>
        <v>2.0464447280144463E-37</v>
      </c>
      <c r="K427" s="1">
        <f>fisher_underlying_cor_CSD__2[[#This Row],[p1]]*fisher_underlying_cor_CSD__2[[#This Row],[p2]]</f>
        <v>4.4838182450084302E-74</v>
      </c>
      <c r="L427" s="1">
        <v>426</v>
      </c>
      <c r="M427" s="1">
        <f>(fisher_underlying_cor_CSD__2[[#This Row],[Rank]]/9906756)*0.05</f>
        <v>2.1500479067012451E-6</v>
      </c>
      <c r="N427" s="1">
        <f>IF(fisher_underlying_cor_CSD__2[[#This Row],[p1p2]]&lt;fisher_underlying_cor_CSD__2[[#This Row],[Benjamini]],1,0)</f>
        <v>1</v>
      </c>
    </row>
    <row r="428" spans="1:14" x14ac:dyDescent="0.35">
      <c r="A428" s="1" t="s">
        <v>119</v>
      </c>
      <c r="B428" s="1" t="s">
        <v>139</v>
      </c>
      <c r="C428" s="1">
        <v>0.80868677955900004</v>
      </c>
      <c r="D428" s="1">
        <v>0.773509648662</v>
      </c>
      <c r="E428" s="1" t="s">
        <v>23</v>
      </c>
      <c r="F428" s="1">
        <v>0.773509648662</v>
      </c>
      <c r="G428" s="1">
        <f>ABS(fisher_underlying_cor_CSD__2[[#This Row],[Rho1]])*SQRT(139-2)/SQRT(1-ABS(fisher_underlying_cor_CSD__2[[#This Row],[Rho1]])^2)</f>
        <v>16.091126668981982</v>
      </c>
      <c r="H428" s="1">
        <f>ABS(fisher_underlying_cor_CSD__2[[#This Row],[Rho2]])*SQRT(201-2)/SQRT(1-ABS(fisher_underlying_cor_CSD__2[[#This Row],[Rho2]])^2)</f>
        <v>17.216728983629213</v>
      </c>
      <c r="I428" s="1">
        <f xml:space="preserve"> _xlfn.T.DIST.2T(fisher_underlying_cor_CSD__2[[#This Row],[t1]],139-2)</f>
        <v>2.2505605084351339E-33</v>
      </c>
      <c r="J428" s="1">
        <f xml:space="preserve"> _xlfn.T.DIST.2T(fisher_underlying_cor_CSD__2[[#This Row],[t2]],201-2)</f>
        <v>2.8083282768883309E-41</v>
      </c>
      <c r="K428" s="1">
        <f>fisher_underlying_cor_CSD__2[[#This Row],[p1]]*fisher_underlying_cor_CSD__2[[#This Row],[p2]]</f>
        <v>6.3203127146865656E-74</v>
      </c>
      <c r="L428" s="1">
        <v>427</v>
      </c>
      <c r="M428" s="1">
        <f>(fisher_underlying_cor_CSD__2[[#This Row],[Rank]]/9906756)*0.05</f>
        <v>2.1550949675150977E-6</v>
      </c>
      <c r="N428" s="1">
        <f>IF(fisher_underlying_cor_CSD__2[[#This Row],[p1p2]]&lt;fisher_underlying_cor_CSD__2[[#This Row],[Benjamini]],1,0)</f>
        <v>1</v>
      </c>
    </row>
    <row r="429" spans="1:14" x14ac:dyDescent="0.35">
      <c r="A429" s="1" t="s">
        <v>139</v>
      </c>
      <c r="B429" s="1" t="s">
        <v>119</v>
      </c>
      <c r="C429" s="1">
        <v>0.80868677955900004</v>
      </c>
      <c r="D429" s="1">
        <v>0.773509648662</v>
      </c>
      <c r="E429" s="1" t="s">
        <v>23</v>
      </c>
      <c r="F429" s="1">
        <v>0.773509648662</v>
      </c>
      <c r="G429" s="1">
        <f>ABS(fisher_underlying_cor_CSD__2[[#This Row],[Rho1]])*SQRT(139-2)/SQRT(1-ABS(fisher_underlying_cor_CSD__2[[#This Row],[Rho1]])^2)</f>
        <v>16.091126668981982</v>
      </c>
      <c r="H429" s="1">
        <f>ABS(fisher_underlying_cor_CSD__2[[#This Row],[Rho2]])*SQRT(201-2)/SQRT(1-ABS(fisher_underlying_cor_CSD__2[[#This Row],[Rho2]])^2)</f>
        <v>17.216728983629213</v>
      </c>
      <c r="I429" s="1">
        <f xml:space="preserve"> _xlfn.T.DIST.2T(fisher_underlying_cor_CSD__2[[#This Row],[t1]],139-2)</f>
        <v>2.2505605084351339E-33</v>
      </c>
      <c r="J429" s="1">
        <f xml:space="preserve"> _xlfn.T.DIST.2T(fisher_underlying_cor_CSD__2[[#This Row],[t2]],201-2)</f>
        <v>2.8083282768883309E-41</v>
      </c>
      <c r="K429" s="1">
        <f>fisher_underlying_cor_CSD__2[[#This Row],[p1]]*fisher_underlying_cor_CSD__2[[#This Row],[p2]]</f>
        <v>6.3203127146865656E-74</v>
      </c>
      <c r="L429" s="1">
        <v>428</v>
      </c>
      <c r="M429" s="1">
        <f>(fisher_underlying_cor_CSD__2[[#This Row],[Rank]]/9906756)*0.05</f>
        <v>2.1601420283289506E-6</v>
      </c>
      <c r="N429" s="1">
        <f>IF(fisher_underlying_cor_CSD__2[[#This Row],[p1p2]]&lt;fisher_underlying_cor_CSD__2[[#This Row],[Benjamini]],1,0)</f>
        <v>1</v>
      </c>
    </row>
    <row r="430" spans="1:14" x14ac:dyDescent="0.35">
      <c r="A430" s="1" t="s">
        <v>98</v>
      </c>
      <c r="B430" s="1" t="s">
        <v>190</v>
      </c>
      <c r="C430" s="1">
        <v>0.83283014620499995</v>
      </c>
      <c r="D430" s="1">
        <v>0.75018143631500001</v>
      </c>
      <c r="E430" s="1" t="s">
        <v>23</v>
      </c>
      <c r="F430" s="1">
        <v>0.75018143631500001</v>
      </c>
      <c r="G430" s="1">
        <f>ABS(fisher_underlying_cor_CSD__2[[#This Row],[Rho1]])*SQRT(139-2)/SQRT(1-ABS(fisher_underlying_cor_CSD__2[[#This Row],[Rho1]])^2)</f>
        <v>17.610700434337399</v>
      </c>
      <c r="H430" s="1">
        <f>ABS(fisher_underlying_cor_CSD__2[[#This Row],[Rho2]])*SQRT(201-2)/SQRT(1-ABS(fisher_underlying_cor_CSD__2[[#This Row],[Rho2]])^2)</f>
        <v>16.004383931728981</v>
      </c>
      <c r="I430" s="1">
        <f xml:space="preserve"> _xlfn.T.DIST.2T(fisher_underlying_cor_CSD__2[[#This Row],[t1]],139-2)</f>
        <v>5.2608237098998386E-37</v>
      </c>
      <c r="J430" s="1">
        <f xml:space="preserve"> _xlfn.T.DIST.2T(fisher_underlying_cor_CSD__2[[#This Row],[t2]],201-2)</f>
        <v>1.3352507144773021E-37</v>
      </c>
      <c r="K430" s="1">
        <f>fisher_underlying_cor_CSD__2[[#This Row],[p1]]*fisher_underlying_cor_CSD__2[[#This Row],[p2]]</f>
        <v>7.0245186173828908E-74</v>
      </c>
      <c r="L430" s="1">
        <v>429</v>
      </c>
      <c r="M430" s="1">
        <f>(fisher_underlying_cor_CSD__2[[#This Row],[Rank]]/9906756)*0.05</f>
        <v>2.1651890891428031E-6</v>
      </c>
      <c r="N430" s="1">
        <f>IF(fisher_underlying_cor_CSD__2[[#This Row],[p1p2]]&lt;fisher_underlying_cor_CSD__2[[#This Row],[Benjamini]],1,0)</f>
        <v>1</v>
      </c>
    </row>
    <row r="431" spans="1:14" x14ac:dyDescent="0.35">
      <c r="A431" s="1" t="s">
        <v>190</v>
      </c>
      <c r="B431" s="1" t="s">
        <v>98</v>
      </c>
      <c r="C431" s="1">
        <v>0.83283014620499995</v>
      </c>
      <c r="D431" s="1">
        <v>0.75018143631500001</v>
      </c>
      <c r="E431" s="1" t="s">
        <v>23</v>
      </c>
      <c r="F431" s="1">
        <v>0.75018143631500001</v>
      </c>
      <c r="G431" s="1">
        <f>ABS(fisher_underlying_cor_CSD__2[[#This Row],[Rho1]])*SQRT(139-2)/SQRT(1-ABS(fisher_underlying_cor_CSD__2[[#This Row],[Rho1]])^2)</f>
        <v>17.610700434337399</v>
      </c>
      <c r="H431" s="1">
        <f>ABS(fisher_underlying_cor_CSD__2[[#This Row],[Rho2]])*SQRT(201-2)/SQRT(1-ABS(fisher_underlying_cor_CSD__2[[#This Row],[Rho2]])^2)</f>
        <v>16.004383931728981</v>
      </c>
      <c r="I431" s="1">
        <f xml:space="preserve"> _xlfn.T.DIST.2T(fisher_underlying_cor_CSD__2[[#This Row],[t1]],139-2)</f>
        <v>5.2608237098998386E-37</v>
      </c>
      <c r="J431" s="1">
        <f xml:space="preserve"> _xlfn.T.DIST.2T(fisher_underlying_cor_CSD__2[[#This Row],[t2]],201-2)</f>
        <v>1.3352507144773021E-37</v>
      </c>
      <c r="K431" s="1">
        <f>fisher_underlying_cor_CSD__2[[#This Row],[p1]]*fisher_underlying_cor_CSD__2[[#This Row],[p2]]</f>
        <v>7.0245186173828908E-74</v>
      </c>
      <c r="L431" s="1">
        <v>430</v>
      </c>
      <c r="M431" s="1">
        <f>(fisher_underlying_cor_CSD__2[[#This Row],[Rank]]/9906756)*0.05</f>
        <v>2.1702361499566561E-6</v>
      </c>
      <c r="N431" s="1">
        <f>IF(fisher_underlying_cor_CSD__2[[#This Row],[p1p2]]&lt;fisher_underlying_cor_CSD__2[[#This Row],[Benjamini]],1,0)</f>
        <v>1</v>
      </c>
    </row>
    <row r="432" spans="1:14" x14ac:dyDescent="0.35">
      <c r="A432" s="1" t="s">
        <v>59</v>
      </c>
      <c r="B432" s="1" t="s">
        <v>763</v>
      </c>
      <c r="C432" s="1">
        <v>0.75405814395699999</v>
      </c>
      <c r="D432" s="1">
        <v>0.80886956238800001</v>
      </c>
      <c r="E432" s="1" t="s">
        <v>23</v>
      </c>
      <c r="F432" s="1">
        <v>0.75405814395699999</v>
      </c>
      <c r="G432" s="1">
        <f>ABS(fisher_underlying_cor_CSD__2[[#This Row],[Rho1]])*SQRT(139-2)/SQRT(1-ABS(fisher_underlying_cor_CSD__2[[#This Row],[Rho1]])^2)</f>
        <v>13.437760689671784</v>
      </c>
      <c r="H432" s="1">
        <f>ABS(fisher_underlying_cor_CSD__2[[#This Row],[Rho2]])*SQRT(201-2)/SQRT(1-ABS(fisher_underlying_cor_CSD__2[[#This Row],[Rho2]])^2)</f>
        <v>19.406020191706279</v>
      </c>
      <c r="I432" s="1">
        <f xml:space="preserve"> _xlfn.T.DIST.2T(fisher_underlying_cor_CSD__2[[#This Row],[t1]],139-2)</f>
        <v>8.751419855556986E-27</v>
      </c>
      <c r="J432" s="1">
        <f xml:space="preserve"> _xlfn.T.DIST.2T(fisher_underlying_cor_CSD__2[[#This Row],[t2]],201-2)</f>
        <v>8.8572107895984285E-48</v>
      </c>
      <c r="K432" s="1">
        <f>fisher_underlying_cor_CSD__2[[#This Row],[p1]]*fisher_underlying_cor_CSD__2[[#This Row],[p2]]</f>
        <v>7.7513170368945258E-74</v>
      </c>
      <c r="L432" s="1">
        <v>431</v>
      </c>
      <c r="M432" s="1">
        <f>(fisher_underlying_cor_CSD__2[[#This Row],[Rank]]/9906756)*0.05</f>
        <v>2.1752832107705086E-6</v>
      </c>
      <c r="N432" s="1">
        <f>IF(fisher_underlying_cor_CSD__2[[#This Row],[p1p2]]&lt;fisher_underlying_cor_CSD__2[[#This Row],[Benjamini]],1,0)</f>
        <v>1</v>
      </c>
    </row>
    <row r="433" spans="1:14" x14ac:dyDescent="0.35">
      <c r="A433" s="1" t="s">
        <v>763</v>
      </c>
      <c r="B433" s="1" t="s">
        <v>59</v>
      </c>
      <c r="C433" s="1">
        <v>0.75405814395699999</v>
      </c>
      <c r="D433" s="1">
        <v>0.80886956238800001</v>
      </c>
      <c r="E433" s="1" t="s">
        <v>23</v>
      </c>
      <c r="F433" s="1">
        <v>0.75405814395699999</v>
      </c>
      <c r="G433" s="1">
        <f>ABS(fisher_underlying_cor_CSD__2[[#This Row],[Rho1]])*SQRT(139-2)/SQRT(1-ABS(fisher_underlying_cor_CSD__2[[#This Row],[Rho1]])^2)</f>
        <v>13.437760689671784</v>
      </c>
      <c r="H433" s="1">
        <f>ABS(fisher_underlying_cor_CSD__2[[#This Row],[Rho2]])*SQRT(201-2)/SQRT(1-ABS(fisher_underlying_cor_CSD__2[[#This Row],[Rho2]])^2)</f>
        <v>19.406020191706279</v>
      </c>
      <c r="I433" s="1">
        <f xml:space="preserve"> _xlfn.T.DIST.2T(fisher_underlying_cor_CSD__2[[#This Row],[t1]],139-2)</f>
        <v>8.751419855556986E-27</v>
      </c>
      <c r="J433" s="1">
        <f xml:space="preserve"> _xlfn.T.DIST.2T(fisher_underlying_cor_CSD__2[[#This Row],[t2]],201-2)</f>
        <v>8.8572107895984285E-48</v>
      </c>
      <c r="K433" s="1">
        <f>fisher_underlying_cor_CSD__2[[#This Row],[p1]]*fisher_underlying_cor_CSD__2[[#This Row],[p2]]</f>
        <v>7.7513170368945258E-74</v>
      </c>
      <c r="L433" s="1">
        <v>432</v>
      </c>
      <c r="M433" s="1">
        <f>(fisher_underlying_cor_CSD__2[[#This Row],[Rank]]/9906756)*0.05</f>
        <v>2.1803302715843612E-6</v>
      </c>
      <c r="N433" s="1">
        <f>IF(fisher_underlying_cor_CSD__2[[#This Row],[p1p2]]&lt;fisher_underlying_cor_CSD__2[[#This Row],[Benjamini]],1,0)</f>
        <v>1</v>
      </c>
    </row>
    <row r="434" spans="1:14" x14ac:dyDescent="0.35">
      <c r="A434" s="1" t="s">
        <v>137</v>
      </c>
      <c r="B434" s="1" t="s">
        <v>25</v>
      </c>
      <c r="C434" s="1">
        <v>0.81534929359999997</v>
      </c>
      <c r="D434" s="1">
        <v>0.76711830707499995</v>
      </c>
      <c r="E434" s="1" t="s">
        <v>23</v>
      </c>
      <c r="F434" s="1">
        <v>0.76711830707499995</v>
      </c>
      <c r="G434" s="1">
        <f>ABS(fisher_underlying_cor_CSD__2[[#This Row],[Rho1]])*SQRT(139-2)/SQRT(1-ABS(fisher_underlying_cor_CSD__2[[#This Row],[Rho1]])^2)</f>
        <v>16.48346065713298</v>
      </c>
      <c r="H434" s="1">
        <f>ABS(fisher_underlying_cor_CSD__2[[#This Row],[Rho2]])*SQRT(201-2)/SQRT(1-ABS(fisher_underlying_cor_CSD__2[[#This Row],[Rho2]])^2)</f>
        <v>16.86896346259482</v>
      </c>
      <c r="I434" s="1">
        <f xml:space="preserve"> _xlfn.T.DIST.2T(fisher_underlying_cor_CSD__2[[#This Row],[t1]],139-2)</f>
        <v>2.5333628186009819E-34</v>
      </c>
      <c r="J434" s="1">
        <f xml:space="preserve"> _xlfn.T.DIST.2T(fisher_underlying_cor_CSD__2[[#This Row],[t2]],201-2)</f>
        <v>3.1514065574743143E-40</v>
      </c>
      <c r="K434" s="1">
        <f>fisher_underlying_cor_CSD__2[[#This Row],[p1]]*fisher_underlying_cor_CSD__2[[#This Row],[p2]]</f>
        <v>7.9836561990007468E-74</v>
      </c>
      <c r="L434" s="1">
        <v>433</v>
      </c>
      <c r="M434" s="1">
        <f>(fisher_underlying_cor_CSD__2[[#This Row],[Rank]]/9906756)*0.05</f>
        <v>2.1853773323982141E-6</v>
      </c>
      <c r="N434" s="1">
        <f>IF(fisher_underlying_cor_CSD__2[[#This Row],[p1p2]]&lt;fisher_underlying_cor_CSD__2[[#This Row],[Benjamini]],1,0)</f>
        <v>1</v>
      </c>
    </row>
    <row r="435" spans="1:14" x14ac:dyDescent="0.35">
      <c r="A435" s="1" t="s">
        <v>25</v>
      </c>
      <c r="B435" s="1" t="s">
        <v>137</v>
      </c>
      <c r="C435" s="1">
        <v>0.81534929359999997</v>
      </c>
      <c r="D435" s="1">
        <v>0.76711830707499995</v>
      </c>
      <c r="E435" s="1" t="s">
        <v>23</v>
      </c>
      <c r="F435" s="1">
        <v>0.76711830707499995</v>
      </c>
      <c r="G435" s="1">
        <f>ABS(fisher_underlying_cor_CSD__2[[#This Row],[Rho1]])*SQRT(139-2)/SQRT(1-ABS(fisher_underlying_cor_CSD__2[[#This Row],[Rho1]])^2)</f>
        <v>16.48346065713298</v>
      </c>
      <c r="H435" s="1">
        <f>ABS(fisher_underlying_cor_CSD__2[[#This Row],[Rho2]])*SQRT(201-2)/SQRT(1-ABS(fisher_underlying_cor_CSD__2[[#This Row],[Rho2]])^2)</f>
        <v>16.86896346259482</v>
      </c>
      <c r="I435" s="1">
        <f xml:space="preserve"> _xlfn.T.DIST.2T(fisher_underlying_cor_CSD__2[[#This Row],[t1]],139-2)</f>
        <v>2.5333628186009819E-34</v>
      </c>
      <c r="J435" s="1">
        <f xml:space="preserve"> _xlfn.T.DIST.2T(fisher_underlying_cor_CSD__2[[#This Row],[t2]],201-2)</f>
        <v>3.1514065574743143E-40</v>
      </c>
      <c r="K435" s="1">
        <f>fisher_underlying_cor_CSD__2[[#This Row],[p1]]*fisher_underlying_cor_CSD__2[[#This Row],[p2]]</f>
        <v>7.9836561990007468E-74</v>
      </c>
      <c r="L435" s="1">
        <v>434</v>
      </c>
      <c r="M435" s="1">
        <f>(fisher_underlying_cor_CSD__2[[#This Row],[Rank]]/9906756)*0.05</f>
        <v>2.1904243932120667E-6</v>
      </c>
      <c r="N435" s="1">
        <f>IF(fisher_underlying_cor_CSD__2[[#This Row],[p1p2]]&lt;fisher_underlying_cor_CSD__2[[#This Row],[Benjamini]],1,0)</f>
        <v>1</v>
      </c>
    </row>
    <row r="436" spans="1:14" x14ac:dyDescent="0.35">
      <c r="A436" s="1" t="s">
        <v>21</v>
      </c>
      <c r="B436" s="1" t="s">
        <v>25</v>
      </c>
      <c r="C436" s="1">
        <v>0.84481153235899997</v>
      </c>
      <c r="D436" s="1">
        <v>0.73532777989499998</v>
      </c>
      <c r="E436" s="1" t="s">
        <v>23</v>
      </c>
      <c r="F436" s="1">
        <v>0.73532777989499998</v>
      </c>
      <c r="G436" s="1">
        <f>ABS(fisher_underlying_cor_CSD__2[[#This Row],[Rho1]])*SQRT(139-2)/SQRT(1-ABS(fisher_underlying_cor_CSD__2[[#This Row],[Rho1]])^2)</f>
        <v>18.480528736807067</v>
      </c>
      <c r="H436" s="1">
        <f>ABS(fisher_underlying_cor_CSD__2[[#This Row],[Rho2]])*SQRT(201-2)/SQRT(1-ABS(fisher_underlying_cor_CSD__2[[#This Row],[Rho2]])^2)</f>
        <v>15.306030411869848</v>
      </c>
      <c r="I436" s="1">
        <f xml:space="preserve"> _xlfn.T.DIST.2T(fisher_underlying_cor_CSD__2[[#This Row],[t1]],139-2)</f>
        <v>4.9701236849165599E-39</v>
      </c>
      <c r="J436" s="1">
        <f xml:space="preserve"> _xlfn.T.DIST.2T(fisher_underlying_cor_CSD__2[[#This Row],[t2]],201-2)</f>
        <v>1.8264736525353236E-35</v>
      </c>
      <c r="K436" s="1">
        <f>fisher_underlying_cor_CSD__2[[#This Row],[p1]]*fisher_underlying_cor_CSD__2[[#This Row],[p2]]</f>
        <v>9.0777999603418715E-74</v>
      </c>
      <c r="L436" s="1">
        <v>435</v>
      </c>
      <c r="M436" s="1">
        <f>(fisher_underlying_cor_CSD__2[[#This Row],[Rank]]/9906756)*0.05</f>
        <v>2.1954714540259192E-6</v>
      </c>
      <c r="N436" s="1">
        <f>IF(fisher_underlying_cor_CSD__2[[#This Row],[p1p2]]&lt;fisher_underlying_cor_CSD__2[[#This Row],[Benjamini]],1,0)</f>
        <v>1</v>
      </c>
    </row>
    <row r="437" spans="1:14" x14ac:dyDescent="0.35">
      <c r="A437" s="1" t="s">
        <v>25</v>
      </c>
      <c r="B437" s="1" t="s">
        <v>21</v>
      </c>
      <c r="C437" s="1">
        <v>0.84481153235899997</v>
      </c>
      <c r="D437" s="1">
        <v>0.73532777989499998</v>
      </c>
      <c r="E437" s="1" t="s">
        <v>23</v>
      </c>
      <c r="F437" s="1">
        <v>0.73532777989499998</v>
      </c>
      <c r="G437" s="1">
        <f>ABS(fisher_underlying_cor_CSD__2[[#This Row],[Rho1]])*SQRT(139-2)/SQRT(1-ABS(fisher_underlying_cor_CSD__2[[#This Row],[Rho1]])^2)</f>
        <v>18.480528736807067</v>
      </c>
      <c r="H437" s="1">
        <f>ABS(fisher_underlying_cor_CSD__2[[#This Row],[Rho2]])*SQRT(201-2)/SQRT(1-ABS(fisher_underlying_cor_CSD__2[[#This Row],[Rho2]])^2)</f>
        <v>15.306030411869848</v>
      </c>
      <c r="I437" s="1">
        <f xml:space="preserve"> _xlfn.T.DIST.2T(fisher_underlying_cor_CSD__2[[#This Row],[t1]],139-2)</f>
        <v>4.9701236849165599E-39</v>
      </c>
      <c r="J437" s="1">
        <f xml:space="preserve"> _xlfn.T.DIST.2T(fisher_underlying_cor_CSD__2[[#This Row],[t2]],201-2)</f>
        <v>1.8264736525353236E-35</v>
      </c>
      <c r="K437" s="1">
        <f>fisher_underlying_cor_CSD__2[[#This Row],[p1]]*fisher_underlying_cor_CSD__2[[#This Row],[p2]]</f>
        <v>9.0777999603418715E-74</v>
      </c>
      <c r="L437" s="1">
        <v>436</v>
      </c>
      <c r="M437" s="1">
        <f>(fisher_underlying_cor_CSD__2[[#This Row],[Rank]]/9906756)*0.05</f>
        <v>2.2005185148397722E-6</v>
      </c>
      <c r="N437" s="1">
        <f>IF(fisher_underlying_cor_CSD__2[[#This Row],[p1p2]]&lt;fisher_underlying_cor_CSD__2[[#This Row],[Benjamini]],1,0)</f>
        <v>1</v>
      </c>
    </row>
    <row r="438" spans="1:14" x14ac:dyDescent="0.35">
      <c r="A438" s="1" t="s">
        <v>25</v>
      </c>
      <c r="B438" s="1" t="s">
        <v>35</v>
      </c>
      <c r="C438" s="1">
        <v>0.83536186710000004</v>
      </c>
      <c r="D438" s="1">
        <v>0.746568735476</v>
      </c>
      <c r="E438" s="1" t="s">
        <v>23</v>
      </c>
      <c r="F438" s="1">
        <v>0.746568735476</v>
      </c>
      <c r="G438" s="1">
        <f>ABS(fisher_underlying_cor_CSD__2[[#This Row],[Rho1]])*SQRT(139-2)/SQRT(1-ABS(fisher_underlying_cor_CSD__2[[#This Row],[Rho1]])^2)</f>
        <v>17.787252160815811</v>
      </c>
      <c r="H438" s="1">
        <f>ABS(fisher_underlying_cor_CSD__2[[#This Row],[Rho2]])*SQRT(201-2)/SQRT(1-ABS(fisher_underlying_cor_CSD__2[[#This Row],[Rho2]])^2)</f>
        <v>15.829726114916888</v>
      </c>
      <c r="I438" s="1">
        <f xml:space="preserve"> _xlfn.T.DIST.2T(fisher_underlying_cor_CSD__2[[#This Row],[t1]],139-2)</f>
        <v>2.0269417385356156E-37</v>
      </c>
      <c r="J438" s="1">
        <f xml:space="preserve"> _xlfn.T.DIST.2T(fisher_underlying_cor_CSD__2[[#This Row],[t2]],201-2)</f>
        <v>4.557880723155919E-37</v>
      </c>
      <c r="K438" s="1">
        <f>fisher_underlying_cor_CSD__2[[#This Row],[p1]]*fisher_underlying_cor_CSD__2[[#This Row],[p2]]</f>
        <v>9.2385586770316278E-74</v>
      </c>
      <c r="L438" s="1">
        <v>437</v>
      </c>
      <c r="M438" s="1">
        <f>(fisher_underlying_cor_CSD__2[[#This Row],[Rank]]/9906756)*0.05</f>
        <v>2.2055655756536247E-6</v>
      </c>
      <c r="N438" s="1">
        <f>IF(fisher_underlying_cor_CSD__2[[#This Row],[p1p2]]&lt;fisher_underlying_cor_CSD__2[[#This Row],[Benjamini]],1,0)</f>
        <v>1</v>
      </c>
    </row>
    <row r="439" spans="1:14" x14ac:dyDescent="0.35">
      <c r="A439" s="1" t="s">
        <v>35</v>
      </c>
      <c r="B439" s="1" t="s">
        <v>25</v>
      </c>
      <c r="C439" s="1">
        <v>0.83536186710000004</v>
      </c>
      <c r="D439" s="1">
        <v>0.746568735476</v>
      </c>
      <c r="E439" s="1" t="s">
        <v>23</v>
      </c>
      <c r="F439" s="1">
        <v>0.746568735476</v>
      </c>
      <c r="G439" s="1">
        <f>ABS(fisher_underlying_cor_CSD__2[[#This Row],[Rho1]])*SQRT(139-2)/SQRT(1-ABS(fisher_underlying_cor_CSD__2[[#This Row],[Rho1]])^2)</f>
        <v>17.787252160815811</v>
      </c>
      <c r="H439" s="1">
        <f>ABS(fisher_underlying_cor_CSD__2[[#This Row],[Rho2]])*SQRT(201-2)/SQRT(1-ABS(fisher_underlying_cor_CSD__2[[#This Row],[Rho2]])^2)</f>
        <v>15.829726114916888</v>
      </c>
      <c r="I439" s="1">
        <f xml:space="preserve"> _xlfn.T.DIST.2T(fisher_underlying_cor_CSD__2[[#This Row],[t1]],139-2)</f>
        <v>2.0269417385356156E-37</v>
      </c>
      <c r="J439" s="1">
        <f xml:space="preserve"> _xlfn.T.DIST.2T(fisher_underlying_cor_CSD__2[[#This Row],[t2]],201-2)</f>
        <v>4.557880723155919E-37</v>
      </c>
      <c r="K439" s="1">
        <f>fisher_underlying_cor_CSD__2[[#This Row],[p1]]*fisher_underlying_cor_CSD__2[[#This Row],[p2]]</f>
        <v>9.2385586770316278E-74</v>
      </c>
      <c r="L439" s="1">
        <v>438</v>
      </c>
      <c r="M439" s="1">
        <f>(fisher_underlying_cor_CSD__2[[#This Row],[Rank]]/9906756)*0.05</f>
        <v>2.2106126364674776E-6</v>
      </c>
      <c r="N439" s="1">
        <f>IF(fisher_underlying_cor_CSD__2[[#This Row],[p1p2]]&lt;fisher_underlying_cor_CSD__2[[#This Row],[Benjamini]],1,0)</f>
        <v>1</v>
      </c>
    </row>
    <row r="440" spans="1:14" x14ac:dyDescent="0.35">
      <c r="A440" s="1" t="s">
        <v>66</v>
      </c>
      <c r="B440" s="1" t="s">
        <v>483</v>
      </c>
      <c r="C440" s="1">
        <v>0.79168909510600005</v>
      </c>
      <c r="D440" s="1">
        <v>0.78566307226499998</v>
      </c>
      <c r="E440" s="1" t="s">
        <v>23</v>
      </c>
      <c r="F440" s="1">
        <v>0.78566307226499998</v>
      </c>
      <c r="G440" s="1">
        <f>ABS(fisher_underlying_cor_CSD__2[[#This Row],[Rho1]])*SQRT(139-2)/SQRT(1-ABS(fisher_underlying_cor_CSD__2[[#This Row],[Rho1]])^2)</f>
        <v>15.167975501497796</v>
      </c>
      <c r="H440" s="1">
        <f>ABS(fisher_underlying_cor_CSD__2[[#This Row],[Rho2]])*SQRT(201-2)/SQRT(1-ABS(fisher_underlying_cor_CSD__2[[#This Row],[Rho2]])^2)</f>
        <v>17.914909546643766</v>
      </c>
      <c r="I440" s="1">
        <f xml:space="preserve"> _xlfn.T.DIST.2T(fisher_underlying_cor_CSD__2[[#This Row],[t1]],139-2)</f>
        <v>4.0987857530096897E-31</v>
      </c>
      <c r="J440" s="1">
        <f xml:space="preserve"> _xlfn.T.DIST.2T(fisher_underlying_cor_CSD__2[[#This Row],[t2]],201-2)</f>
        <v>2.2573845794187746E-43</v>
      </c>
      <c r="K440" s="1">
        <f>fisher_underlying_cor_CSD__2[[#This Row],[p1]]*fisher_underlying_cor_CSD__2[[#This Row],[p2]]</f>
        <v>9.2525357531854436E-74</v>
      </c>
      <c r="L440" s="1">
        <v>439</v>
      </c>
      <c r="M440" s="1">
        <f>(fisher_underlying_cor_CSD__2[[#This Row],[Rank]]/9906756)*0.05</f>
        <v>2.2156596972813302E-6</v>
      </c>
      <c r="N440" s="1">
        <f>IF(fisher_underlying_cor_CSD__2[[#This Row],[p1p2]]&lt;fisher_underlying_cor_CSD__2[[#This Row],[Benjamini]],1,0)</f>
        <v>1</v>
      </c>
    </row>
    <row r="441" spans="1:14" x14ac:dyDescent="0.35">
      <c r="A441" s="1" t="s">
        <v>483</v>
      </c>
      <c r="B441" s="1" t="s">
        <v>66</v>
      </c>
      <c r="C441" s="1">
        <v>0.79168909510600005</v>
      </c>
      <c r="D441" s="1">
        <v>0.78566307226499998</v>
      </c>
      <c r="E441" s="1" t="s">
        <v>23</v>
      </c>
      <c r="F441" s="1">
        <v>0.78566307226499998</v>
      </c>
      <c r="G441" s="1">
        <f>ABS(fisher_underlying_cor_CSD__2[[#This Row],[Rho1]])*SQRT(139-2)/SQRT(1-ABS(fisher_underlying_cor_CSD__2[[#This Row],[Rho1]])^2)</f>
        <v>15.167975501497796</v>
      </c>
      <c r="H441" s="1">
        <f>ABS(fisher_underlying_cor_CSD__2[[#This Row],[Rho2]])*SQRT(201-2)/SQRT(1-ABS(fisher_underlying_cor_CSD__2[[#This Row],[Rho2]])^2)</f>
        <v>17.914909546643766</v>
      </c>
      <c r="I441" s="1">
        <f xml:space="preserve"> _xlfn.T.DIST.2T(fisher_underlying_cor_CSD__2[[#This Row],[t1]],139-2)</f>
        <v>4.0987857530096897E-31</v>
      </c>
      <c r="J441" s="1">
        <f xml:space="preserve"> _xlfn.T.DIST.2T(fisher_underlying_cor_CSD__2[[#This Row],[t2]],201-2)</f>
        <v>2.2573845794187746E-43</v>
      </c>
      <c r="K441" s="1">
        <f>fisher_underlying_cor_CSD__2[[#This Row],[p1]]*fisher_underlying_cor_CSD__2[[#This Row],[p2]]</f>
        <v>9.2525357531854436E-74</v>
      </c>
      <c r="L441" s="1">
        <v>440</v>
      </c>
      <c r="M441" s="1">
        <f>(fisher_underlying_cor_CSD__2[[#This Row],[Rank]]/9906756)*0.05</f>
        <v>2.2207067580951827E-6</v>
      </c>
      <c r="N441" s="1">
        <f>IF(fisher_underlying_cor_CSD__2[[#This Row],[p1p2]]&lt;fisher_underlying_cor_CSD__2[[#This Row],[Benjamini]],1,0)</f>
        <v>1</v>
      </c>
    </row>
    <row r="442" spans="1:14" x14ac:dyDescent="0.35">
      <c r="A442" s="1" t="s">
        <v>120</v>
      </c>
      <c r="B442" s="1" t="s">
        <v>121</v>
      </c>
      <c r="C442" s="1">
        <v>0.78758875092000002</v>
      </c>
      <c r="D442" s="1">
        <v>0.78823316677900002</v>
      </c>
      <c r="E442" s="1" t="s">
        <v>23</v>
      </c>
      <c r="F442" s="1">
        <v>0.78758875092000002</v>
      </c>
      <c r="G442" s="1">
        <f>ABS(fisher_underlying_cor_CSD__2[[#This Row],[Rho1]])*SQRT(139-2)/SQRT(1-ABS(fisher_underlying_cor_CSD__2[[#This Row],[Rho1]])^2)</f>
        <v>14.960193992523285</v>
      </c>
      <c r="H442" s="1">
        <f>ABS(fisher_underlying_cor_CSD__2[[#This Row],[Rho2]])*SQRT(201-2)/SQRT(1-ABS(fisher_underlying_cor_CSD__2[[#This Row],[Rho2]])^2)</f>
        <v>18.069253017351752</v>
      </c>
      <c r="I442" s="1">
        <f xml:space="preserve"> _xlfn.T.DIST.2T(fisher_underlying_cor_CSD__2[[#This Row],[t1]],139-2)</f>
        <v>1.338402085719833E-30</v>
      </c>
      <c r="J442" s="1">
        <f xml:space="preserve"> _xlfn.T.DIST.2T(fisher_underlying_cor_CSD__2[[#This Row],[t2]],201-2)</f>
        <v>7.8176056068752327E-44</v>
      </c>
      <c r="K442" s="1">
        <f>fisher_underlying_cor_CSD__2[[#This Row],[p1]]*fisher_underlying_cor_CSD__2[[#This Row],[p2]]</f>
        <v>1.0463099649576873E-73</v>
      </c>
      <c r="L442" s="1">
        <v>441</v>
      </c>
      <c r="M442" s="1">
        <f>(fisher_underlying_cor_CSD__2[[#This Row],[Rank]]/9906756)*0.05</f>
        <v>2.2257538189090352E-6</v>
      </c>
      <c r="N442" s="1">
        <f>IF(fisher_underlying_cor_CSD__2[[#This Row],[p1p2]]&lt;fisher_underlying_cor_CSD__2[[#This Row],[Benjamini]],1,0)</f>
        <v>1</v>
      </c>
    </row>
    <row r="443" spans="1:14" x14ac:dyDescent="0.35">
      <c r="A443" s="1" t="s">
        <v>121</v>
      </c>
      <c r="B443" s="1" t="s">
        <v>120</v>
      </c>
      <c r="C443" s="1">
        <v>0.78758875092000002</v>
      </c>
      <c r="D443" s="1">
        <v>0.78823316677900002</v>
      </c>
      <c r="E443" s="1" t="s">
        <v>23</v>
      </c>
      <c r="F443" s="1">
        <v>0.78758875092000002</v>
      </c>
      <c r="G443" s="1">
        <f>ABS(fisher_underlying_cor_CSD__2[[#This Row],[Rho1]])*SQRT(139-2)/SQRT(1-ABS(fisher_underlying_cor_CSD__2[[#This Row],[Rho1]])^2)</f>
        <v>14.960193992523285</v>
      </c>
      <c r="H443" s="1">
        <f>ABS(fisher_underlying_cor_CSD__2[[#This Row],[Rho2]])*SQRT(201-2)/SQRT(1-ABS(fisher_underlying_cor_CSD__2[[#This Row],[Rho2]])^2)</f>
        <v>18.069253017351752</v>
      </c>
      <c r="I443" s="1">
        <f xml:space="preserve"> _xlfn.T.DIST.2T(fisher_underlying_cor_CSD__2[[#This Row],[t1]],139-2)</f>
        <v>1.338402085719833E-30</v>
      </c>
      <c r="J443" s="1">
        <f xml:space="preserve"> _xlfn.T.DIST.2T(fisher_underlying_cor_CSD__2[[#This Row],[t2]],201-2)</f>
        <v>7.8176056068752327E-44</v>
      </c>
      <c r="K443" s="1">
        <f>fisher_underlying_cor_CSD__2[[#This Row],[p1]]*fisher_underlying_cor_CSD__2[[#This Row],[p2]]</f>
        <v>1.0463099649576873E-73</v>
      </c>
      <c r="L443" s="1">
        <v>442</v>
      </c>
      <c r="M443" s="1">
        <f>(fisher_underlying_cor_CSD__2[[#This Row],[Rank]]/9906756)*0.05</f>
        <v>2.2308008797228882E-6</v>
      </c>
      <c r="N443" s="1">
        <f>IF(fisher_underlying_cor_CSD__2[[#This Row],[p1p2]]&lt;fisher_underlying_cor_CSD__2[[#This Row],[Benjamini]],1,0)</f>
        <v>1</v>
      </c>
    </row>
    <row r="444" spans="1:14" x14ac:dyDescent="0.35">
      <c r="A444" s="1" t="s">
        <v>764</v>
      </c>
      <c r="B444" s="1" t="s">
        <v>60</v>
      </c>
      <c r="C444" s="1">
        <v>0.73250531407200004</v>
      </c>
      <c r="D444" s="1">
        <v>0.81818131728499999</v>
      </c>
      <c r="E444" s="1" t="s">
        <v>23</v>
      </c>
      <c r="F444" s="1">
        <v>0.73250531407200004</v>
      </c>
      <c r="G444" s="1">
        <f>ABS(fisher_underlying_cor_CSD__2[[#This Row],[Rho1]])*SQRT(139-2)/SQRT(1-ABS(fisher_underlying_cor_CSD__2[[#This Row],[Rho1]])^2)</f>
        <v>12.594362700097218</v>
      </c>
      <c r="H444" s="1">
        <f>ABS(fisher_underlying_cor_CSD__2[[#This Row],[Rho2]])*SQRT(201-2)/SQRT(1-ABS(fisher_underlying_cor_CSD__2[[#This Row],[Rho2]])^2)</f>
        <v>20.074200044926201</v>
      </c>
      <c r="I444" s="1">
        <f xml:space="preserve"> _xlfn.T.DIST.2T(fisher_underlying_cor_CSD__2[[#This Row],[t1]],139-2)</f>
        <v>1.2179086657092326E-24</v>
      </c>
      <c r="J444" s="1">
        <f xml:space="preserve"> _xlfn.T.DIST.2T(fisher_underlying_cor_CSD__2[[#This Row],[t2]],201-2)</f>
        <v>1.0138873476352859E-49</v>
      </c>
      <c r="K444" s="1">
        <f>fisher_underlying_cor_CSD__2[[#This Row],[p1]]*fisher_underlying_cor_CSD__2[[#This Row],[p2]]</f>
        <v>1.2348221867379639E-73</v>
      </c>
      <c r="L444" s="1">
        <v>443</v>
      </c>
      <c r="M444" s="1">
        <f>(fisher_underlying_cor_CSD__2[[#This Row],[Rank]]/9906756)*0.05</f>
        <v>2.2358479405367412E-6</v>
      </c>
      <c r="N444" s="1">
        <f>IF(fisher_underlying_cor_CSD__2[[#This Row],[p1p2]]&lt;fisher_underlying_cor_CSD__2[[#This Row],[Benjamini]],1,0)</f>
        <v>1</v>
      </c>
    </row>
    <row r="445" spans="1:14" x14ac:dyDescent="0.35">
      <c r="A445" s="1" t="s">
        <v>60</v>
      </c>
      <c r="B445" s="1" t="s">
        <v>764</v>
      </c>
      <c r="C445" s="1">
        <v>0.73250531407200004</v>
      </c>
      <c r="D445" s="1">
        <v>0.81818131728499999</v>
      </c>
      <c r="E445" s="1" t="s">
        <v>23</v>
      </c>
      <c r="F445" s="1">
        <v>0.73250531407200004</v>
      </c>
      <c r="G445" s="1">
        <f>ABS(fisher_underlying_cor_CSD__2[[#This Row],[Rho1]])*SQRT(139-2)/SQRT(1-ABS(fisher_underlying_cor_CSD__2[[#This Row],[Rho1]])^2)</f>
        <v>12.594362700097218</v>
      </c>
      <c r="H445" s="1">
        <f>ABS(fisher_underlying_cor_CSD__2[[#This Row],[Rho2]])*SQRT(201-2)/SQRT(1-ABS(fisher_underlying_cor_CSD__2[[#This Row],[Rho2]])^2)</f>
        <v>20.074200044926201</v>
      </c>
      <c r="I445" s="1">
        <f xml:space="preserve"> _xlfn.T.DIST.2T(fisher_underlying_cor_CSD__2[[#This Row],[t1]],139-2)</f>
        <v>1.2179086657092326E-24</v>
      </c>
      <c r="J445" s="1">
        <f xml:space="preserve"> _xlfn.T.DIST.2T(fisher_underlying_cor_CSD__2[[#This Row],[t2]],201-2)</f>
        <v>1.0138873476352859E-49</v>
      </c>
      <c r="K445" s="1">
        <f>fisher_underlying_cor_CSD__2[[#This Row],[p1]]*fisher_underlying_cor_CSD__2[[#This Row],[p2]]</f>
        <v>1.2348221867379639E-73</v>
      </c>
      <c r="L445" s="1">
        <v>444</v>
      </c>
      <c r="M445" s="1">
        <f>(fisher_underlying_cor_CSD__2[[#This Row],[Rank]]/9906756)*0.05</f>
        <v>2.2408950013505937E-6</v>
      </c>
      <c r="N445" s="1">
        <f>IF(fisher_underlying_cor_CSD__2[[#This Row],[p1p2]]&lt;fisher_underlying_cor_CSD__2[[#This Row],[Benjamini]],1,0)</f>
        <v>1</v>
      </c>
    </row>
    <row r="446" spans="1:14" x14ac:dyDescent="0.35">
      <c r="A446" s="1" t="s">
        <v>67</v>
      </c>
      <c r="B446" s="1" t="s">
        <v>65</v>
      </c>
      <c r="C446" s="1">
        <v>0.76412339129399998</v>
      </c>
      <c r="D446" s="1">
        <v>0.80240171703999996</v>
      </c>
      <c r="E446" s="1" t="s">
        <v>23</v>
      </c>
      <c r="F446" s="1">
        <v>0.76412339129399998</v>
      </c>
      <c r="G446" s="1">
        <f>ABS(fisher_underlying_cor_CSD__2[[#This Row],[Rho1]])*SQRT(139-2)/SQRT(1-ABS(fisher_underlying_cor_CSD__2[[#This Row],[Rho1]])^2)</f>
        <v>13.864903819802208</v>
      </c>
      <c r="H446" s="1">
        <f>ABS(fisher_underlying_cor_CSD__2[[#This Row],[Rho2]])*SQRT(201-2)/SQRT(1-ABS(fisher_underlying_cor_CSD__2[[#This Row],[Rho2]])^2)</f>
        <v>18.967103239661835</v>
      </c>
      <c r="I446" s="1">
        <f xml:space="preserve"> _xlfn.T.DIST.2T(fisher_underlying_cor_CSD__2[[#This Row],[t1]],139-2)</f>
        <v>7.3041907090370769E-28</v>
      </c>
      <c r="J446" s="1">
        <f xml:space="preserve"> _xlfn.T.DIST.2T(fisher_underlying_cor_CSD__2[[#This Row],[t2]],201-2)</f>
        <v>1.714144433954788E-46</v>
      </c>
      <c r="K446" s="1">
        <f>fisher_underlying_cor_CSD__2[[#This Row],[p1]]*fisher_underlying_cor_CSD__2[[#This Row],[p2]]</f>
        <v>1.2520437848440182E-73</v>
      </c>
      <c r="L446" s="1">
        <v>445</v>
      </c>
      <c r="M446" s="1">
        <f>(fisher_underlying_cor_CSD__2[[#This Row],[Rank]]/9906756)*0.05</f>
        <v>2.2459420621644462E-6</v>
      </c>
      <c r="N446" s="1">
        <f>IF(fisher_underlying_cor_CSD__2[[#This Row],[p1p2]]&lt;fisher_underlying_cor_CSD__2[[#This Row],[Benjamini]],1,0)</f>
        <v>1</v>
      </c>
    </row>
    <row r="447" spans="1:14" x14ac:dyDescent="0.35">
      <c r="A447" s="1" t="s">
        <v>65</v>
      </c>
      <c r="B447" s="1" t="s">
        <v>67</v>
      </c>
      <c r="C447" s="1">
        <v>0.76412339129399998</v>
      </c>
      <c r="D447" s="1">
        <v>0.80240171703999996</v>
      </c>
      <c r="E447" s="1" t="s">
        <v>23</v>
      </c>
      <c r="F447" s="1">
        <v>0.76412339129399998</v>
      </c>
      <c r="G447" s="1">
        <f>ABS(fisher_underlying_cor_CSD__2[[#This Row],[Rho1]])*SQRT(139-2)/SQRT(1-ABS(fisher_underlying_cor_CSD__2[[#This Row],[Rho1]])^2)</f>
        <v>13.864903819802208</v>
      </c>
      <c r="H447" s="1">
        <f>ABS(fisher_underlying_cor_CSD__2[[#This Row],[Rho2]])*SQRT(201-2)/SQRT(1-ABS(fisher_underlying_cor_CSD__2[[#This Row],[Rho2]])^2)</f>
        <v>18.967103239661835</v>
      </c>
      <c r="I447" s="1">
        <f xml:space="preserve"> _xlfn.T.DIST.2T(fisher_underlying_cor_CSD__2[[#This Row],[t1]],139-2)</f>
        <v>7.3041907090370769E-28</v>
      </c>
      <c r="J447" s="1">
        <f xml:space="preserve"> _xlfn.T.DIST.2T(fisher_underlying_cor_CSD__2[[#This Row],[t2]],201-2)</f>
        <v>1.714144433954788E-46</v>
      </c>
      <c r="K447" s="1">
        <f>fisher_underlying_cor_CSD__2[[#This Row],[p1]]*fisher_underlying_cor_CSD__2[[#This Row],[p2]]</f>
        <v>1.2520437848440182E-73</v>
      </c>
      <c r="L447" s="1">
        <v>446</v>
      </c>
      <c r="M447" s="1">
        <f>(fisher_underlying_cor_CSD__2[[#This Row],[Rank]]/9906756)*0.05</f>
        <v>2.2509891229782988E-6</v>
      </c>
      <c r="N447" s="1">
        <f>IF(fisher_underlying_cor_CSD__2[[#This Row],[p1p2]]&lt;fisher_underlying_cor_CSD__2[[#This Row],[Benjamini]],1,0)</f>
        <v>1</v>
      </c>
    </row>
    <row r="448" spans="1:14" x14ac:dyDescent="0.35">
      <c r="A448" s="1" t="s">
        <v>51</v>
      </c>
      <c r="B448" s="1" t="s">
        <v>61</v>
      </c>
      <c r="C448" s="1">
        <v>0.76960327547499996</v>
      </c>
      <c r="D448" s="1">
        <v>0.79900805874600001</v>
      </c>
      <c r="E448" s="1" t="s">
        <v>23</v>
      </c>
      <c r="F448" s="1">
        <v>0.76960327547499996</v>
      </c>
      <c r="G448" s="1">
        <f>ABS(fisher_underlying_cor_CSD__2[[#This Row],[Rho1]])*SQRT(139-2)/SQRT(1-ABS(fisher_underlying_cor_CSD__2[[#This Row],[Rho1]])^2)</f>
        <v>14.107533296526098</v>
      </c>
      <c r="H448" s="1">
        <f>ABS(fisher_underlying_cor_CSD__2[[#This Row],[Rho2]])*SQRT(201-2)/SQRT(1-ABS(fisher_underlying_cor_CSD__2[[#This Row],[Rho2]])^2)</f>
        <v>18.744411981926213</v>
      </c>
      <c r="I448" s="1">
        <f xml:space="preserve"> _xlfn.T.DIST.2T(fisher_underlying_cor_CSD__2[[#This Row],[t1]],139-2)</f>
        <v>1.7927588179430035E-28</v>
      </c>
      <c r="J448" s="1">
        <f xml:space="preserve"> _xlfn.T.DIST.2T(fisher_underlying_cor_CSD__2[[#This Row],[t2]],201-2)</f>
        <v>7.7673145420429965E-46</v>
      </c>
      <c r="K448" s="1">
        <f>fisher_underlying_cor_CSD__2[[#This Row],[p1]]*fisher_underlying_cor_CSD__2[[#This Row],[p2]]</f>
        <v>1.3924921636984504E-73</v>
      </c>
      <c r="L448" s="1">
        <v>447</v>
      </c>
      <c r="M448" s="1">
        <f>(fisher_underlying_cor_CSD__2[[#This Row],[Rank]]/9906756)*0.05</f>
        <v>2.2560361837921513E-6</v>
      </c>
      <c r="N448" s="1">
        <f>IF(fisher_underlying_cor_CSD__2[[#This Row],[p1p2]]&lt;fisher_underlying_cor_CSD__2[[#This Row],[Benjamini]],1,0)</f>
        <v>1</v>
      </c>
    </row>
    <row r="449" spans="1:14" x14ac:dyDescent="0.35">
      <c r="A449" s="1" t="s">
        <v>61</v>
      </c>
      <c r="B449" s="1" t="s">
        <v>51</v>
      </c>
      <c r="C449" s="1">
        <v>0.76960327547499996</v>
      </c>
      <c r="D449" s="1">
        <v>0.79900805874600001</v>
      </c>
      <c r="E449" s="1" t="s">
        <v>23</v>
      </c>
      <c r="F449" s="1">
        <v>0.76960327547499996</v>
      </c>
      <c r="G449" s="1">
        <f>ABS(fisher_underlying_cor_CSD__2[[#This Row],[Rho1]])*SQRT(139-2)/SQRT(1-ABS(fisher_underlying_cor_CSD__2[[#This Row],[Rho1]])^2)</f>
        <v>14.107533296526098</v>
      </c>
      <c r="H449" s="1">
        <f>ABS(fisher_underlying_cor_CSD__2[[#This Row],[Rho2]])*SQRT(201-2)/SQRT(1-ABS(fisher_underlying_cor_CSD__2[[#This Row],[Rho2]])^2)</f>
        <v>18.744411981926213</v>
      </c>
      <c r="I449" s="1">
        <f xml:space="preserve"> _xlfn.T.DIST.2T(fisher_underlying_cor_CSD__2[[#This Row],[t1]],139-2)</f>
        <v>1.7927588179430035E-28</v>
      </c>
      <c r="J449" s="1">
        <f xml:space="preserve"> _xlfn.T.DIST.2T(fisher_underlying_cor_CSD__2[[#This Row],[t2]],201-2)</f>
        <v>7.7673145420429965E-46</v>
      </c>
      <c r="K449" s="1">
        <f>fisher_underlying_cor_CSD__2[[#This Row],[p1]]*fisher_underlying_cor_CSD__2[[#This Row],[p2]]</f>
        <v>1.3924921636984504E-73</v>
      </c>
      <c r="L449" s="1">
        <v>448</v>
      </c>
      <c r="M449" s="1">
        <f>(fisher_underlying_cor_CSD__2[[#This Row],[Rank]]/9906756)*0.05</f>
        <v>2.2610832446060043E-6</v>
      </c>
      <c r="N449" s="1">
        <f>IF(fisher_underlying_cor_CSD__2[[#This Row],[p1p2]]&lt;fisher_underlying_cor_CSD__2[[#This Row],[Benjamini]],1,0)</f>
        <v>1</v>
      </c>
    </row>
    <row r="450" spans="1:14" x14ac:dyDescent="0.35">
      <c r="A450" s="1" t="s">
        <v>46</v>
      </c>
      <c r="B450" s="1" t="s">
        <v>51</v>
      </c>
      <c r="C450" s="1">
        <v>0.73271188227399997</v>
      </c>
      <c r="D450" s="1">
        <v>0.81717402774600001</v>
      </c>
      <c r="E450" s="1" t="s">
        <v>23</v>
      </c>
      <c r="F450" s="1">
        <v>0.73271188227399997</v>
      </c>
      <c r="G450" s="1">
        <f>ABS(fisher_underlying_cor_CSD__2[[#This Row],[Rho1]])*SQRT(139-2)/SQRT(1-ABS(fisher_underlying_cor_CSD__2[[#This Row],[Rho1]])^2)</f>
        <v>12.60203016738614</v>
      </c>
      <c r="H450" s="1">
        <f>ABS(fisher_underlying_cor_CSD__2[[#This Row],[Rho2]])*SQRT(201-2)/SQRT(1-ABS(fisher_underlying_cor_CSD__2[[#This Row],[Rho2]])^2)</f>
        <v>19.999718682651512</v>
      </c>
      <c r="I450" s="1">
        <f xml:space="preserve"> _xlfn.T.DIST.2T(fisher_underlying_cor_CSD__2[[#This Row],[t1]],139-2)</f>
        <v>1.1642871318349349E-24</v>
      </c>
      <c r="J450" s="1">
        <f xml:space="preserve"> _xlfn.T.DIST.2T(fisher_underlying_cor_CSD__2[[#This Row],[t2]],201-2)</f>
        <v>1.664596441817752E-49</v>
      </c>
      <c r="K450" s="1">
        <f>fisher_underlying_cor_CSD__2[[#This Row],[p1]]*fisher_underlying_cor_CSD__2[[#This Row],[p2]]</f>
        <v>1.9380682169066286E-73</v>
      </c>
      <c r="L450" s="1">
        <v>449</v>
      </c>
      <c r="M450" s="1">
        <f>(fisher_underlying_cor_CSD__2[[#This Row],[Rank]]/9906756)*0.05</f>
        <v>2.2661303054198572E-6</v>
      </c>
      <c r="N450" s="1">
        <f>IF(fisher_underlying_cor_CSD__2[[#This Row],[p1p2]]&lt;fisher_underlying_cor_CSD__2[[#This Row],[Benjamini]],1,0)</f>
        <v>1</v>
      </c>
    </row>
    <row r="451" spans="1:14" x14ac:dyDescent="0.35">
      <c r="A451" s="1" t="s">
        <v>51</v>
      </c>
      <c r="B451" s="1" t="s">
        <v>46</v>
      </c>
      <c r="C451" s="1">
        <v>0.73271188227399997</v>
      </c>
      <c r="D451" s="1">
        <v>0.81717402774600001</v>
      </c>
      <c r="E451" s="1" t="s">
        <v>23</v>
      </c>
      <c r="F451" s="1">
        <v>0.73271188227399997</v>
      </c>
      <c r="G451" s="1">
        <f>ABS(fisher_underlying_cor_CSD__2[[#This Row],[Rho1]])*SQRT(139-2)/SQRT(1-ABS(fisher_underlying_cor_CSD__2[[#This Row],[Rho1]])^2)</f>
        <v>12.60203016738614</v>
      </c>
      <c r="H451" s="1">
        <f>ABS(fisher_underlying_cor_CSD__2[[#This Row],[Rho2]])*SQRT(201-2)/SQRT(1-ABS(fisher_underlying_cor_CSD__2[[#This Row],[Rho2]])^2)</f>
        <v>19.999718682651512</v>
      </c>
      <c r="I451" s="1">
        <f xml:space="preserve"> _xlfn.T.DIST.2T(fisher_underlying_cor_CSD__2[[#This Row],[t1]],139-2)</f>
        <v>1.1642871318349349E-24</v>
      </c>
      <c r="J451" s="1">
        <f xml:space="preserve"> _xlfn.T.DIST.2T(fisher_underlying_cor_CSD__2[[#This Row],[t2]],201-2)</f>
        <v>1.664596441817752E-49</v>
      </c>
      <c r="K451" s="1">
        <f>fisher_underlying_cor_CSD__2[[#This Row],[p1]]*fisher_underlying_cor_CSD__2[[#This Row],[p2]]</f>
        <v>1.9380682169066286E-73</v>
      </c>
      <c r="L451" s="1">
        <v>450</v>
      </c>
      <c r="M451" s="1">
        <f>(fisher_underlying_cor_CSD__2[[#This Row],[Rank]]/9906756)*0.05</f>
        <v>2.2711773662337097E-6</v>
      </c>
      <c r="N451" s="1">
        <f>IF(fisher_underlying_cor_CSD__2[[#This Row],[p1p2]]&lt;fisher_underlying_cor_CSD__2[[#This Row],[Benjamini]],1,0)</f>
        <v>1</v>
      </c>
    </row>
    <row r="452" spans="1:14" x14ac:dyDescent="0.35">
      <c r="A452" s="1" t="s">
        <v>361</v>
      </c>
      <c r="B452" s="1" t="s">
        <v>718</v>
      </c>
      <c r="C452" s="1">
        <v>0.79095080520200001</v>
      </c>
      <c r="D452" s="1">
        <v>0.78401171300100003</v>
      </c>
      <c r="E452" s="1" t="s">
        <v>23</v>
      </c>
      <c r="F452" s="1">
        <v>0.78401171300100003</v>
      </c>
      <c r="G452" s="1">
        <f>ABS(fisher_underlying_cor_CSD__2[[#This Row],[Rho1]])*SQRT(139-2)/SQRT(1-ABS(fisher_underlying_cor_CSD__2[[#This Row],[Rho1]])^2)</f>
        <v>15.130165489642934</v>
      </c>
      <c r="H452" s="1">
        <f>ABS(fisher_underlying_cor_CSD__2[[#This Row],[Rho2]])*SQRT(201-2)/SQRT(1-ABS(fisher_underlying_cor_CSD__2[[#This Row],[Rho2]])^2)</f>
        <v>17.817022911284827</v>
      </c>
      <c r="I452" s="1">
        <f xml:space="preserve"> _xlfn.T.DIST.2T(fisher_underlying_cor_CSD__2[[#This Row],[t1]],139-2)</f>
        <v>5.0820627576387588E-31</v>
      </c>
      <c r="J452" s="1">
        <f xml:space="preserve"> _xlfn.T.DIST.2T(fisher_underlying_cor_CSD__2[[#This Row],[t2]],201-2)</f>
        <v>4.4276918311885281E-43</v>
      </c>
      <c r="K452" s="1">
        <f>fisher_underlying_cor_CSD__2[[#This Row],[p1]]*fisher_underlying_cor_CSD__2[[#This Row],[p2]]</f>
        <v>2.2501807757584575E-73</v>
      </c>
      <c r="L452" s="1">
        <v>451</v>
      </c>
      <c r="M452" s="1">
        <f>(fisher_underlying_cor_CSD__2[[#This Row],[Rank]]/9906756)*0.05</f>
        <v>2.2762244270475623E-6</v>
      </c>
      <c r="N452" s="1">
        <f>IF(fisher_underlying_cor_CSD__2[[#This Row],[p1p2]]&lt;fisher_underlying_cor_CSD__2[[#This Row],[Benjamini]],1,0)</f>
        <v>1</v>
      </c>
    </row>
    <row r="453" spans="1:14" x14ac:dyDescent="0.35">
      <c r="A453" s="1" t="s">
        <v>718</v>
      </c>
      <c r="B453" s="1" t="s">
        <v>361</v>
      </c>
      <c r="C453" s="1">
        <v>0.79095080520200001</v>
      </c>
      <c r="D453" s="1">
        <v>0.78401171300100003</v>
      </c>
      <c r="E453" s="1" t="s">
        <v>23</v>
      </c>
      <c r="F453" s="1">
        <v>0.78401171300100003</v>
      </c>
      <c r="G453" s="1">
        <f>ABS(fisher_underlying_cor_CSD__2[[#This Row],[Rho1]])*SQRT(139-2)/SQRT(1-ABS(fisher_underlying_cor_CSD__2[[#This Row],[Rho1]])^2)</f>
        <v>15.130165489642934</v>
      </c>
      <c r="H453" s="1">
        <f>ABS(fisher_underlying_cor_CSD__2[[#This Row],[Rho2]])*SQRT(201-2)/SQRT(1-ABS(fisher_underlying_cor_CSD__2[[#This Row],[Rho2]])^2)</f>
        <v>17.817022911284827</v>
      </c>
      <c r="I453" s="1">
        <f xml:space="preserve"> _xlfn.T.DIST.2T(fisher_underlying_cor_CSD__2[[#This Row],[t1]],139-2)</f>
        <v>5.0820627576387588E-31</v>
      </c>
      <c r="J453" s="1">
        <f xml:space="preserve"> _xlfn.T.DIST.2T(fisher_underlying_cor_CSD__2[[#This Row],[t2]],201-2)</f>
        <v>4.4276918311885281E-43</v>
      </c>
      <c r="K453" s="1">
        <f>fisher_underlying_cor_CSD__2[[#This Row],[p1]]*fisher_underlying_cor_CSD__2[[#This Row],[p2]]</f>
        <v>2.2501807757584575E-73</v>
      </c>
      <c r="L453" s="1">
        <v>452</v>
      </c>
      <c r="M453" s="1">
        <f>(fisher_underlying_cor_CSD__2[[#This Row],[Rank]]/9906756)*0.05</f>
        <v>2.2812714878614148E-6</v>
      </c>
      <c r="N453" s="1">
        <f>IF(fisher_underlying_cor_CSD__2[[#This Row],[p1p2]]&lt;fisher_underlying_cor_CSD__2[[#This Row],[Benjamini]],1,0)</f>
        <v>1</v>
      </c>
    </row>
    <row r="454" spans="1:14" x14ac:dyDescent="0.35">
      <c r="A454" s="1" t="s">
        <v>181</v>
      </c>
      <c r="B454" s="1" t="s">
        <v>182</v>
      </c>
      <c r="C454" s="1">
        <v>0.82248451003400003</v>
      </c>
      <c r="D454" s="1">
        <v>0.75733372254300002</v>
      </c>
      <c r="E454" s="1" t="s">
        <v>23</v>
      </c>
      <c r="F454" s="1">
        <v>0.75733372254300002</v>
      </c>
      <c r="G454" s="1">
        <f>ABS(fisher_underlying_cor_CSD__2[[#This Row],[Rho1]])*SQRT(139-2)/SQRT(1-ABS(fisher_underlying_cor_CSD__2[[#This Row],[Rho1]])^2)</f>
        <v>16.92536178007272</v>
      </c>
      <c r="H454" s="1">
        <f>ABS(fisher_underlying_cor_CSD__2[[#This Row],[Rho2]])*SQRT(201-2)/SQRT(1-ABS(fisher_underlying_cor_CSD__2[[#This Row],[Rho2]])^2)</f>
        <v>16.359950984943957</v>
      </c>
      <c r="I454" s="1">
        <f xml:space="preserve"> _xlfn.T.DIST.2T(fisher_underlying_cor_CSD__2[[#This Row],[t1]],139-2)</f>
        <v>2.2097070340808795E-35</v>
      </c>
      <c r="J454" s="1">
        <f xml:space="preserve"> _xlfn.T.DIST.2T(fisher_underlying_cor_CSD__2[[#This Row],[t2]],201-2)</f>
        <v>1.1028687845708296E-38</v>
      </c>
      <c r="K454" s="1">
        <f>fisher_underlying_cor_CSD__2[[#This Row],[p1]]*fisher_underlying_cor_CSD__2[[#This Row],[p2]]</f>
        <v>2.4370169109343924E-73</v>
      </c>
      <c r="L454" s="1">
        <v>453</v>
      </c>
      <c r="M454" s="1">
        <f>(fisher_underlying_cor_CSD__2[[#This Row],[Rank]]/9906756)*0.05</f>
        <v>2.2863185486752678E-6</v>
      </c>
      <c r="N454" s="1">
        <f>IF(fisher_underlying_cor_CSD__2[[#This Row],[p1p2]]&lt;fisher_underlying_cor_CSD__2[[#This Row],[Benjamini]],1,0)</f>
        <v>1</v>
      </c>
    </row>
    <row r="455" spans="1:14" x14ac:dyDescent="0.35">
      <c r="A455" s="1" t="s">
        <v>182</v>
      </c>
      <c r="B455" s="1" t="s">
        <v>181</v>
      </c>
      <c r="C455" s="1">
        <v>0.82248451003400003</v>
      </c>
      <c r="D455" s="1">
        <v>0.75733372254300002</v>
      </c>
      <c r="E455" s="1" t="s">
        <v>23</v>
      </c>
      <c r="F455" s="1">
        <v>0.75733372254300002</v>
      </c>
      <c r="G455" s="1">
        <f>ABS(fisher_underlying_cor_CSD__2[[#This Row],[Rho1]])*SQRT(139-2)/SQRT(1-ABS(fisher_underlying_cor_CSD__2[[#This Row],[Rho1]])^2)</f>
        <v>16.92536178007272</v>
      </c>
      <c r="H455" s="1">
        <f>ABS(fisher_underlying_cor_CSD__2[[#This Row],[Rho2]])*SQRT(201-2)/SQRT(1-ABS(fisher_underlying_cor_CSD__2[[#This Row],[Rho2]])^2)</f>
        <v>16.359950984943957</v>
      </c>
      <c r="I455" s="1">
        <f xml:space="preserve"> _xlfn.T.DIST.2T(fisher_underlying_cor_CSD__2[[#This Row],[t1]],139-2)</f>
        <v>2.2097070340808795E-35</v>
      </c>
      <c r="J455" s="1">
        <f xml:space="preserve"> _xlfn.T.DIST.2T(fisher_underlying_cor_CSD__2[[#This Row],[t2]],201-2)</f>
        <v>1.1028687845708296E-38</v>
      </c>
      <c r="K455" s="1">
        <f>fisher_underlying_cor_CSD__2[[#This Row],[p1]]*fisher_underlying_cor_CSD__2[[#This Row],[p2]]</f>
        <v>2.4370169109343924E-73</v>
      </c>
      <c r="L455" s="1">
        <v>454</v>
      </c>
      <c r="M455" s="1">
        <f>(fisher_underlying_cor_CSD__2[[#This Row],[Rank]]/9906756)*0.05</f>
        <v>2.2913656094891207E-6</v>
      </c>
      <c r="N455" s="1">
        <f>IF(fisher_underlying_cor_CSD__2[[#This Row],[p1p2]]&lt;fisher_underlying_cor_CSD__2[[#This Row],[Benjamini]],1,0)</f>
        <v>1</v>
      </c>
    </row>
    <row r="456" spans="1:14" x14ac:dyDescent="0.35">
      <c r="A456" s="1" t="s">
        <v>45</v>
      </c>
      <c r="B456" s="1" t="s">
        <v>66</v>
      </c>
      <c r="C456" s="1">
        <v>0.79015096118999995</v>
      </c>
      <c r="D456" s="1">
        <v>0.78436754063000003</v>
      </c>
      <c r="E456" s="1" t="s">
        <v>23</v>
      </c>
      <c r="F456" s="1">
        <v>0.78436754063000003</v>
      </c>
      <c r="G456" s="1">
        <f>ABS(fisher_underlying_cor_CSD__2[[#This Row],[Rho1]])*SQRT(139-2)/SQRT(1-ABS(fisher_underlying_cor_CSD__2[[#This Row],[Rho1]])^2)</f>
        <v>15.08940225443499</v>
      </c>
      <c r="H456" s="1">
        <f>ABS(fisher_underlying_cor_CSD__2[[#This Row],[Rho2]])*SQRT(201-2)/SQRT(1-ABS(fisher_underlying_cor_CSD__2[[#This Row],[Rho2]])^2)</f>
        <v>17.838031475701683</v>
      </c>
      <c r="I456" s="1">
        <f xml:space="preserve"> _xlfn.T.DIST.2T(fisher_underlying_cor_CSD__2[[#This Row],[t1]],139-2)</f>
        <v>6.4089475202491702E-31</v>
      </c>
      <c r="J456" s="1">
        <f xml:space="preserve"> _xlfn.T.DIST.2T(fisher_underlying_cor_CSD__2[[#This Row],[t2]],201-2)</f>
        <v>3.8313612374267368E-43</v>
      </c>
      <c r="K456" s="1">
        <f>fisher_underlying_cor_CSD__2[[#This Row],[p1]]*fisher_underlying_cor_CSD__2[[#This Row],[p2]]</f>
        <v>2.4554993101784877E-73</v>
      </c>
      <c r="L456" s="1">
        <v>455</v>
      </c>
      <c r="M456" s="1">
        <f>(fisher_underlying_cor_CSD__2[[#This Row],[Rank]]/9906756)*0.05</f>
        <v>2.2964126703029733E-6</v>
      </c>
      <c r="N456" s="1">
        <f>IF(fisher_underlying_cor_CSD__2[[#This Row],[p1p2]]&lt;fisher_underlying_cor_CSD__2[[#This Row],[Benjamini]],1,0)</f>
        <v>1</v>
      </c>
    </row>
    <row r="457" spans="1:14" x14ac:dyDescent="0.35">
      <c r="A457" s="1" t="s">
        <v>66</v>
      </c>
      <c r="B457" s="1" t="s">
        <v>45</v>
      </c>
      <c r="C457" s="1">
        <v>0.79015096118999995</v>
      </c>
      <c r="D457" s="1">
        <v>0.78436754063000003</v>
      </c>
      <c r="E457" s="1" t="s">
        <v>23</v>
      </c>
      <c r="F457" s="1">
        <v>0.78436754063000003</v>
      </c>
      <c r="G457" s="1">
        <f>ABS(fisher_underlying_cor_CSD__2[[#This Row],[Rho1]])*SQRT(139-2)/SQRT(1-ABS(fisher_underlying_cor_CSD__2[[#This Row],[Rho1]])^2)</f>
        <v>15.08940225443499</v>
      </c>
      <c r="H457" s="1">
        <f>ABS(fisher_underlying_cor_CSD__2[[#This Row],[Rho2]])*SQRT(201-2)/SQRT(1-ABS(fisher_underlying_cor_CSD__2[[#This Row],[Rho2]])^2)</f>
        <v>17.838031475701683</v>
      </c>
      <c r="I457" s="1">
        <f xml:space="preserve"> _xlfn.T.DIST.2T(fisher_underlying_cor_CSD__2[[#This Row],[t1]],139-2)</f>
        <v>6.4089475202491702E-31</v>
      </c>
      <c r="J457" s="1">
        <f xml:space="preserve"> _xlfn.T.DIST.2T(fisher_underlying_cor_CSD__2[[#This Row],[t2]],201-2)</f>
        <v>3.8313612374267368E-43</v>
      </c>
      <c r="K457" s="1">
        <f>fisher_underlying_cor_CSD__2[[#This Row],[p1]]*fisher_underlying_cor_CSD__2[[#This Row],[p2]]</f>
        <v>2.4554993101784877E-73</v>
      </c>
      <c r="L457" s="1">
        <v>456</v>
      </c>
      <c r="M457" s="1">
        <f>(fisher_underlying_cor_CSD__2[[#This Row],[Rank]]/9906756)*0.05</f>
        <v>2.3014597311168258E-6</v>
      </c>
      <c r="N457" s="1">
        <f>IF(fisher_underlying_cor_CSD__2[[#This Row],[p1p2]]&lt;fisher_underlying_cor_CSD__2[[#This Row],[Benjamini]],1,0)</f>
        <v>1</v>
      </c>
    </row>
    <row r="458" spans="1:14" x14ac:dyDescent="0.35">
      <c r="A458" s="1" t="s">
        <v>139</v>
      </c>
      <c r="B458" s="1" t="s">
        <v>22</v>
      </c>
      <c r="C458" s="1">
        <v>0.76518859180400001</v>
      </c>
      <c r="D458" s="1">
        <v>0.80010619447599995</v>
      </c>
      <c r="E458" s="1" t="s">
        <v>23</v>
      </c>
      <c r="F458" s="1">
        <v>0.76518859180400001</v>
      </c>
      <c r="G458" s="1">
        <f>ABS(fisher_underlying_cor_CSD__2[[#This Row],[Rho1]])*SQRT(139-2)/SQRT(1-ABS(fisher_underlying_cor_CSD__2[[#This Row],[Rho1]])^2)</f>
        <v>13.911489027896485</v>
      </c>
      <c r="H458" s="1">
        <f>ABS(fisher_underlying_cor_CSD__2[[#This Row],[Rho2]])*SQRT(201-2)/SQRT(1-ABS(fisher_underlying_cor_CSD__2[[#This Row],[Rho2]])^2)</f>
        <v>18.815919213407831</v>
      </c>
      <c r="I458" s="1">
        <f xml:space="preserve"> _xlfn.T.DIST.2T(fisher_underlying_cor_CSD__2[[#This Row],[t1]],139-2)</f>
        <v>5.5755784664195601E-28</v>
      </c>
      <c r="J458" s="1">
        <f xml:space="preserve"> _xlfn.T.DIST.2T(fisher_underlying_cor_CSD__2[[#This Row],[t2]],201-2)</f>
        <v>4.7787202569640586E-46</v>
      </c>
      <c r="K458" s="1">
        <f>fisher_underlying_cor_CSD__2[[#This Row],[p1]]*fisher_underlying_cor_CSD__2[[#This Row],[p2]]</f>
        <v>2.6644129761771752E-73</v>
      </c>
      <c r="L458" s="1">
        <v>457</v>
      </c>
      <c r="M458" s="1">
        <f>(fisher_underlying_cor_CSD__2[[#This Row],[Rank]]/9906756)*0.05</f>
        <v>2.3065067919306788E-6</v>
      </c>
      <c r="N458" s="1">
        <f>IF(fisher_underlying_cor_CSD__2[[#This Row],[p1p2]]&lt;fisher_underlying_cor_CSD__2[[#This Row],[Benjamini]],1,0)</f>
        <v>1</v>
      </c>
    </row>
    <row r="459" spans="1:14" x14ac:dyDescent="0.35">
      <c r="A459" s="1" t="s">
        <v>22</v>
      </c>
      <c r="B459" s="1" t="s">
        <v>139</v>
      </c>
      <c r="C459" s="1">
        <v>0.76518859180400001</v>
      </c>
      <c r="D459" s="1">
        <v>0.80010619447599995</v>
      </c>
      <c r="E459" s="1" t="s">
        <v>23</v>
      </c>
      <c r="F459" s="1">
        <v>0.76518859180400001</v>
      </c>
      <c r="G459" s="1">
        <f>ABS(fisher_underlying_cor_CSD__2[[#This Row],[Rho1]])*SQRT(139-2)/SQRT(1-ABS(fisher_underlying_cor_CSD__2[[#This Row],[Rho1]])^2)</f>
        <v>13.911489027896485</v>
      </c>
      <c r="H459" s="1">
        <f>ABS(fisher_underlying_cor_CSD__2[[#This Row],[Rho2]])*SQRT(201-2)/SQRT(1-ABS(fisher_underlying_cor_CSD__2[[#This Row],[Rho2]])^2)</f>
        <v>18.815919213407831</v>
      </c>
      <c r="I459" s="1">
        <f xml:space="preserve"> _xlfn.T.DIST.2T(fisher_underlying_cor_CSD__2[[#This Row],[t1]],139-2)</f>
        <v>5.5755784664195601E-28</v>
      </c>
      <c r="J459" s="1">
        <f xml:space="preserve"> _xlfn.T.DIST.2T(fisher_underlying_cor_CSD__2[[#This Row],[t2]],201-2)</f>
        <v>4.7787202569640586E-46</v>
      </c>
      <c r="K459" s="1">
        <f>fisher_underlying_cor_CSD__2[[#This Row],[p1]]*fisher_underlying_cor_CSD__2[[#This Row],[p2]]</f>
        <v>2.6644129761771752E-73</v>
      </c>
      <c r="L459" s="1">
        <v>458</v>
      </c>
      <c r="M459" s="1">
        <f>(fisher_underlying_cor_CSD__2[[#This Row],[Rank]]/9906756)*0.05</f>
        <v>2.3115538527445313E-6</v>
      </c>
      <c r="N459" s="1">
        <f>IF(fisher_underlying_cor_CSD__2[[#This Row],[p1p2]]&lt;fisher_underlying_cor_CSD__2[[#This Row],[Benjamini]],1,0)</f>
        <v>1</v>
      </c>
    </row>
    <row r="460" spans="1:14" x14ac:dyDescent="0.35">
      <c r="A460" s="1" t="s">
        <v>663</v>
      </c>
      <c r="B460" s="1" t="s">
        <v>191</v>
      </c>
      <c r="C460" s="1">
        <v>0.86665940915799999</v>
      </c>
      <c r="D460" s="1">
        <v>0.69894173969399997</v>
      </c>
      <c r="E460" s="1" t="s">
        <v>23</v>
      </c>
      <c r="F460" s="1">
        <v>0.69894173969399997</v>
      </c>
      <c r="G460" s="1">
        <f>ABS(fisher_underlying_cor_CSD__2[[#This Row],[Rho1]])*SQRT(139-2)/SQRT(1-ABS(fisher_underlying_cor_CSD__2[[#This Row],[Rho1]])^2)</f>
        <v>20.332698017721604</v>
      </c>
      <c r="H460" s="1">
        <f>ABS(fisher_underlying_cor_CSD__2[[#This Row],[Rho2]])*SQRT(201-2)/SQRT(1-ABS(fisher_underlying_cor_CSD__2[[#This Row],[Rho2]])^2)</f>
        <v>13.786467388928873</v>
      </c>
      <c r="I460" s="1">
        <f xml:space="preserve"> _xlfn.T.DIST.2T(fisher_underlying_cor_CSD__2[[#This Row],[t1]],139-2)</f>
        <v>3.3249902474527781E-43</v>
      </c>
      <c r="J460" s="1">
        <f xml:space="preserve"> _xlfn.T.DIST.2T(fisher_underlying_cor_CSD__2[[#This Row],[t2]],201-2)</f>
        <v>8.5858245938331125E-31</v>
      </c>
      <c r="K460" s="1">
        <f>fisher_underlying_cor_CSD__2[[#This Row],[p1]]*fisher_underlying_cor_CSD__2[[#This Row],[p2]]</f>
        <v>2.8547783040835312E-73</v>
      </c>
      <c r="L460" s="1">
        <v>459</v>
      </c>
      <c r="M460" s="1">
        <f>(fisher_underlying_cor_CSD__2[[#This Row],[Rank]]/9906756)*0.05</f>
        <v>2.3166009135583838E-6</v>
      </c>
      <c r="N460" s="1">
        <f>IF(fisher_underlying_cor_CSD__2[[#This Row],[p1p2]]&lt;fisher_underlying_cor_CSD__2[[#This Row],[Benjamini]],1,0)</f>
        <v>1</v>
      </c>
    </row>
    <row r="461" spans="1:14" x14ac:dyDescent="0.35">
      <c r="A461" s="1" t="s">
        <v>191</v>
      </c>
      <c r="B461" s="1" t="s">
        <v>663</v>
      </c>
      <c r="C461" s="1">
        <v>0.86665940915799999</v>
      </c>
      <c r="D461" s="1">
        <v>0.69894173969399997</v>
      </c>
      <c r="E461" s="1" t="s">
        <v>23</v>
      </c>
      <c r="F461" s="1">
        <v>0.69894173969399997</v>
      </c>
      <c r="G461" s="1">
        <f>ABS(fisher_underlying_cor_CSD__2[[#This Row],[Rho1]])*SQRT(139-2)/SQRT(1-ABS(fisher_underlying_cor_CSD__2[[#This Row],[Rho1]])^2)</f>
        <v>20.332698017721604</v>
      </c>
      <c r="H461" s="1">
        <f>ABS(fisher_underlying_cor_CSD__2[[#This Row],[Rho2]])*SQRT(201-2)/SQRT(1-ABS(fisher_underlying_cor_CSD__2[[#This Row],[Rho2]])^2)</f>
        <v>13.786467388928873</v>
      </c>
      <c r="I461" s="1">
        <f xml:space="preserve"> _xlfn.T.DIST.2T(fisher_underlying_cor_CSD__2[[#This Row],[t1]],139-2)</f>
        <v>3.3249902474527781E-43</v>
      </c>
      <c r="J461" s="1">
        <f xml:space="preserve"> _xlfn.T.DIST.2T(fisher_underlying_cor_CSD__2[[#This Row],[t2]],201-2)</f>
        <v>8.5858245938331125E-31</v>
      </c>
      <c r="K461" s="1">
        <f>fisher_underlying_cor_CSD__2[[#This Row],[p1]]*fisher_underlying_cor_CSD__2[[#This Row],[p2]]</f>
        <v>2.8547783040835312E-73</v>
      </c>
      <c r="L461" s="1">
        <v>460</v>
      </c>
      <c r="M461" s="1">
        <f>(fisher_underlying_cor_CSD__2[[#This Row],[Rank]]/9906756)*0.05</f>
        <v>2.3216479743722368E-6</v>
      </c>
      <c r="N461" s="1">
        <f>IF(fisher_underlying_cor_CSD__2[[#This Row],[p1p2]]&lt;fisher_underlying_cor_CSD__2[[#This Row],[Benjamini]],1,0)</f>
        <v>1</v>
      </c>
    </row>
    <row r="462" spans="1:14" x14ac:dyDescent="0.35">
      <c r="A462" s="1" t="s">
        <v>68</v>
      </c>
      <c r="B462" s="1" t="s">
        <v>59</v>
      </c>
      <c r="C462" s="1">
        <v>0.82926645870100002</v>
      </c>
      <c r="D462" s="1">
        <v>0.74941289919099996</v>
      </c>
      <c r="E462" s="1" t="s">
        <v>23</v>
      </c>
      <c r="F462" s="1">
        <v>0.74941289919099996</v>
      </c>
      <c r="G462" s="1">
        <f>ABS(fisher_underlying_cor_CSD__2[[#This Row],[Rho1]])*SQRT(139-2)/SQRT(1-ABS(fisher_underlying_cor_CSD__2[[#This Row],[Rho1]])^2)</f>
        <v>17.368266469888638</v>
      </c>
      <c r="H462" s="1">
        <f>ABS(fisher_underlying_cor_CSD__2[[#This Row],[Rho2]])*SQRT(201-2)/SQRT(1-ABS(fisher_underlying_cor_CSD__2[[#This Row],[Rho2]])^2)</f>
        <v>15.966958050382344</v>
      </c>
      <c r="I462" s="1">
        <f xml:space="preserve"> _xlfn.T.DIST.2T(fisher_underlying_cor_CSD__2[[#This Row],[t1]],139-2)</f>
        <v>1.9610969354234574E-36</v>
      </c>
      <c r="J462" s="1">
        <f xml:space="preserve"> _xlfn.T.DIST.2T(fisher_underlying_cor_CSD__2[[#This Row],[t2]],201-2)</f>
        <v>1.7368175142362253E-37</v>
      </c>
      <c r="K462" s="1">
        <f>fisher_underlying_cor_CSD__2[[#This Row],[p1]]*fisher_underlying_cor_CSD__2[[#This Row],[p2]]</f>
        <v>3.4060675045584487E-73</v>
      </c>
      <c r="L462" s="1">
        <v>461</v>
      </c>
      <c r="M462" s="1">
        <f>(fisher_underlying_cor_CSD__2[[#This Row],[Rank]]/9906756)*0.05</f>
        <v>2.3266950351860893E-6</v>
      </c>
      <c r="N462" s="1">
        <f>IF(fisher_underlying_cor_CSD__2[[#This Row],[p1p2]]&lt;fisher_underlying_cor_CSD__2[[#This Row],[Benjamini]],1,0)</f>
        <v>1</v>
      </c>
    </row>
    <row r="463" spans="1:14" x14ac:dyDescent="0.35">
      <c r="A463" s="1" t="s">
        <v>59</v>
      </c>
      <c r="B463" s="1" t="s">
        <v>68</v>
      </c>
      <c r="C463" s="1">
        <v>0.82926645870100002</v>
      </c>
      <c r="D463" s="1">
        <v>0.74941289919099996</v>
      </c>
      <c r="E463" s="1" t="s">
        <v>23</v>
      </c>
      <c r="F463" s="1">
        <v>0.74941289919099996</v>
      </c>
      <c r="G463" s="1">
        <f>ABS(fisher_underlying_cor_CSD__2[[#This Row],[Rho1]])*SQRT(139-2)/SQRT(1-ABS(fisher_underlying_cor_CSD__2[[#This Row],[Rho1]])^2)</f>
        <v>17.368266469888638</v>
      </c>
      <c r="H463" s="1">
        <f>ABS(fisher_underlying_cor_CSD__2[[#This Row],[Rho2]])*SQRT(201-2)/SQRT(1-ABS(fisher_underlying_cor_CSD__2[[#This Row],[Rho2]])^2)</f>
        <v>15.966958050382344</v>
      </c>
      <c r="I463" s="1">
        <f xml:space="preserve"> _xlfn.T.DIST.2T(fisher_underlying_cor_CSD__2[[#This Row],[t1]],139-2)</f>
        <v>1.9610969354234574E-36</v>
      </c>
      <c r="J463" s="1">
        <f xml:space="preserve"> _xlfn.T.DIST.2T(fisher_underlying_cor_CSD__2[[#This Row],[t2]],201-2)</f>
        <v>1.7368175142362253E-37</v>
      </c>
      <c r="K463" s="1">
        <f>fisher_underlying_cor_CSD__2[[#This Row],[p1]]*fisher_underlying_cor_CSD__2[[#This Row],[p2]]</f>
        <v>3.4060675045584487E-73</v>
      </c>
      <c r="L463" s="1">
        <v>462</v>
      </c>
      <c r="M463" s="1">
        <f>(fisher_underlying_cor_CSD__2[[#This Row],[Rank]]/9906756)*0.05</f>
        <v>2.3317420959999423E-6</v>
      </c>
      <c r="N463" s="1">
        <f>IF(fisher_underlying_cor_CSD__2[[#This Row],[p1p2]]&lt;fisher_underlying_cor_CSD__2[[#This Row],[Benjamini]],1,0)</f>
        <v>1</v>
      </c>
    </row>
    <row r="464" spans="1:14" x14ac:dyDescent="0.35">
      <c r="A464" s="1" t="s">
        <v>106</v>
      </c>
      <c r="B464" s="1" t="s">
        <v>107</v>
      </c>
      <c r="C464" s="1">
        <v>0.829638745683</v>
      </c>
      <c r="D464" s="1">
        <v>0.74876336417300005</v>
      </c>
      <c r="E464" s="1" t="s">
        <v>23</v>
      </c>
      <c r="F464" s="1">
        <v>0.74876336417300005</v>
      </c>
      <c r="G464" s="1">
        <f>ABS(fisher_underlying_cor_CSD__2[[#This Row],[Rho1]])*SQRT(139-2)/SQRT(1-ABS(fisher_underlying_cor_CSD__2[[#This Row],[Rho1]])^2)</f>
        <v>17.393269292198312</v>
      </c>
      <c r="H464" s="1">
        <f>ABS(fisher_underlying_cor_CSD__2[[#This Row],[Rho2]])*SQRT(201-2)/SQRT(1-ABS(fisher_underlying_cor_CSD__2[[#This Row],[Rho2]])^2)</f>
        <v>15.935442118860326</v>
      </c>
      <c r="I464" s="1">
        <f xml:space="preserve"> _xlfn.T.DIST.2T(fisher_underlying_cor_CSD__2[[#This Row],[t1]],139-2)</f>
        <v>1.7116803521522046E-36</v>
      </c>
      <c r="J464" s="1">
        <f xml:space="preserve"> _xlfn.T.DIST.2T(fisher_underlying_cor_CSD__2[[#This Row],[t2]],201-2)</f>
        <v>2.1674081630730777E-37</v>
      </c>
      <c r="K464" s="1">
        <f>fisher_underlying_cor_CSD__2[[#This Row],[p1]]*fisher_underlying_cor_CSD__2[[#This Row],[p2]]</f>
        <v>3.7099099678264882E-73</v>
      </c>
      <c r="L464" s="1">
        <v>463</v>
      </c>
      <c r="M464" s="1">
        <f>(fisher_underlying_cor_CSD__2[[#This Row],[Rank]]/9906756)*0.05</f>
        <v>2.3367891568137948E-6</v>
      </c>
      <c r="N464" s="1">
        <f>IF(fisher_underlying_cor_CSD__2[[#This Row],[p1p2]]&lt;fisher_underlying_cor_CSD__2[[#This Row],[Benjamini]],1,0)</f>
        <v>1</v>
      </c>
    </row>
    <row r="465" spans="1:14" x14ac:dyDescent="0.35">
      <c r="A465" s="1" t="s">
        <v>107</v>
      </c>
      <c r="B465" s="1" t="s">
        <v>106</v>
      </c>
      <c r="C465" s="1">
        <v>0.829638745683</v>
      </c>
      <c r="D465" s="1">
        <v>0.74876336417300005</v>
      </c>
      <c r="E465" s="1" t="s">
        <v>23</v>
      </c>
      <c r="F465" s="1">
        <v>0.74876336417300005</v>
      </c>
      <c r="G465" s="1">
        <f>ABS(fisher_underlying_cor_CSD__2[[#This Row],[Rho1]])*SQRT(139-2)/SQRT(1-ABS(fisher_underlying_cor_CSD__2[[#This Row],[Rho1]])^2)</f>
        <v>17.393269292198312</v>
      </c>
      <c r="H465" s="1">
        <f>ABS(fisher_underlying_cor_CSD__2[[#This Row],[Rho2]])*SQRT(201-2)/SQRT(1-ABS(fisher_underlying_cor_CSD__2[[#This Row],[Rho2]])^2)</f>
        <v>15.935442118860326</v>
      </c>
      <c r="I465" s="1">
        <f xml:space="preserve"> _xlfn.T.DIST.2T(fisher_underlying_cor_CSD__2[[#This Row],[t1]],139-2)</f>
        <v>1.7116803521522046E-36</v>
      </c>
      <c r="J465" s="1">
        <f xml:space="preserve"> _xlfn.T.DIST.2T(fisher_underlying_cor_CSD__2[[#This Row],[t2]],201-2)</f>
        <v>2.1674081630730777E-37</v>
      </c>
      <c r="K465" s="1">
        <f>fisher_underlying_cor_CSD__2[[#This Row],[p1]]*fisher_underlying_cor_CSD__2[[#This Row],[p2]]</f>
        <v>3.7099099678264882E-73</v>
      </c>
      <c r="L465" s="1">
        <v>464</v>
      </c>
      <c r="M465" s="1">
        <f>(fisher_underlying_cor_CSD__2[[#This Row],[Rank]]/9906756)*0.05</f>
        <v>2.3418362176276473E-6</v>
      </c>
      <c r="N465" s="1">
        <f>IF(fisher_underlying_cor_CSD__2[[#This Row],[p1p2]]&lt;fisher_underlying_cor_CSD__2[[#This Row],[Benjamini]],1,0)</f>
        <v>1</v>
      </c>
    </row>
    <row r="466" spans="1:14" x14ac:dyDescent="0.35">
      <c r="A466" s="1" t="s">
        <v>59</v>
      </c>
      <c r="B466" s="1" t="s">
        <v>623</v>
      </c>
      <c r="C466" s="1">
        <v>0.81200551726600001</v>
      </c>
      <c r="D466" s="1">
        <v>0.76585460984099996</v>
      </c>
      <c r="E466" s="1" t="s">
        <v>23</v>
      </c>
      <c r="F466" s="1">
        <v>0.76585460984099996</v>
      </c>
      <c r="G466" s="1">
        <f>ABS(fisher_underlying_cor_CSD__2[[#This Row],[Rho1]])*SQRT(139-2)/SQRT(1-ABS(fisher_underlying_cor_CSD__2[[#This Row],[Rho1]])^2)</f>
        <v>16.284219733399404</v>
      </c>
      <c r="H466" s="1">
        <f>ABS(fisher_underlying_cor_CSD__2[[#This Row],[Rho2]])*SQRT(201-2)/SQRT(1-ABS(fisher_underlying_cor_CSD__2[[#This Row],[Rho2]])^2)</f>
        <v>16.801675449381964</v>
      </c>
      <c r="I466" s="1">
        <f xml:space="preserve"> _xlfn.T.DIST.2T(fisher_underlying_cor_CSD__2[[#This Row],[t1]],139-2)</f>
        <v>7.6646975610576415E-34</v>
      </c>
      <c r="J466" s="1">
        <f xml:space="preserve"> _xlfn.T.DIST.2T(fisher_underlying_cor_CSD__2[[#This Row],[t2]],201-2)</f>
        <v>5.0367071495035314E-40</v>
      </c>
      <c r="K466" s="1">
        <f>fisher_underlying_cor_CSD__2[[#This Row],[p1]]*fisher_underlying_cor_CSD__2[[#This Row],[p2]]</f>
        <v>3.8604837004561306E-73</v>
      </c>
      <c r="L466" s="1">
        <v>465</v>
      </c>
      <c r="M466" s="1">
        <f>(fisher_underlying_cor_CSD__2[[#This Row],[Rank]]/9906756)*0.05</f>
        <v>2.3468832784414999E-6</v>
      </c>
      <c r="N466" s="1">
        <f>IF(fisher_underlying_cor_CSD__2[[#This Row],[p1p2]]&lt;fisher_underlying_cor_CSD__2[[#This Row],[Benjamini]],1,0)</f>
        <v>1</v>
      </c>
    </row>
    <row r="467" spans="1:14" x14ac:dyDescent="0.35">
      <c r="A467" s="1" t="s">
        <v>623</v>
      </c>
      <c r="B467" s="1" t="s">
        <v>59</v>
      </c>
      <c r="C467" s="1">
        <v>0.81200551726600001</v>
      </c>
      <c r="D467" s="1">
        <v>0.76585460984099996</v>
      </c>
      <c r="E467" s="1" t="s">
        <v>23</v>
      </c>
      <c r="F467" s="1">
        <v>0.76585460984099996</v>
      </c>
      <c r="G467" s="1">
        <f>ABS(fisher_underlying_cor_CSD__2[[#This Row],[Rho1]])*SQRT(139-2)/SQRT(1-ABS(fisher_underlying_cor_CSD__2[[#This Row],[Rho1]])^2)</f>
        <v>16.284219733399404</v>
      </c>
      <c r="H467" s="1">
        <f>ABS(fisher_underlying_cor_CSD__2[[#This Row],[Rho2]])*SQRT(201-2)/SQRT(1-ABS(fisher_underlying_cor_CSD__2[[#This Row],[Rho2]])^2)</f>
        <v>16.801675449381964</v>
      </c>
      <c r="I467" s="1">
        <f xml:space="preserve"> _xlfn.T.DIST.2T(fisher_underlying_cor_CSD__2[[#This Row],[t1]],139-2)</f>
        <v>7.6646975610576415E-34</v>
      </c>
      <c r="J467" s="1">
        <f xml:space="preserve"> _xlfn.T.DIST.2T(fisher_underlying_cor_CSD__2[[#This Row],[t2]],201-2)</f>
        <v>5.0367071495035314E-40</v>
      </c>
      <c r="K467" s="1">
        <f>fisher_underlying_cor_CSD__2[[#This Row],[p1]]*fisher_underlying_cor_CSD__2[[#This Row],[p2]]</f>
        <v>3.8604837004561306E-73</v>
      </c>
      <c r="L467" s="1">
        <v>466</v>
      </c>
      <c r="M467" s="1">
        <f>(fisher_underlying_cor_CSD__2[[#This Row],[Rank]]/9906756)*0.05</f>
        <v>2.3519303392553528E-6</v>
      </c>
      <c r="N467" s="1">
        <f>IF(fisher_underlying_cor_CSD__2[[#This Row],[p1p2]]&lt;fisher_underlying_cor_CSD__2[[#This Row],[Benjamini]],1,0)</f>
        <v>1</v>
      </c>
    </row>
    <row r="468" spans="1:14" x14ac:dyDescent="0.35">
      <c r="A468" s="1" t="s">
        <v>119</v>
      </c>
      <c r="B468" s="1" t="s">
        <v>130</v>
      </c>
      <c r="C468" s="1">
        <v>0.779703998392</v>
      </c>
      <c r="D468" s="1">
        <v>0.79006925702099995</v>
      </c>
      <c r="E468" s="1" t="s">
        <v>23</v>
      </c>
      <c r="F468" s="1">
        <v>0.779703998392</v>
      </c>
      <c r="G468" s="1">
        <f>ABS(fisher_underlying_cor_CSD__2[[#This Row],[Rho1]])*SQRT(139-2)/SQRT(1-ABS(fisher_underlying_cor_CSD__2[[#This Row],[Rho1]])^2)</f>
        <v>14.575143840567339</v>
      </c>
      <c r="H468" s="1">
        <f>ABS(fisher_underlying_cor_CSD__2[[#This Row],[Rho2]])*SQRT(201-2)/SQRT(1-ABS(fisher_underlying_cor_CSD__2[[#This Row],[Rho2]])^2)</f>
        <v>18.181041694291707</v>
      </c>
      <c r="I468" s="1">
        <f xml:space="preserve"> _xlfn.T.DIST.2T(fisher_underlying_cor_CSD__2[[#This Row],[t1]],139-2)</f>
        <v>1.2123857430033247E-29</v>
      </c>
      <c r="J468" s="1">
        <f xml:space="preserve"> _xlfn.T.DIST.2T(fisher_underlying_cor_CSD__2[[#This Row],[t2]],201-2)</f>
        <v>3.6318358882979841E-44</v>
      </c>
      <c r="K468" s="1">
        <f>fisher_underlying_cor_CSD__2[[#This Row],[p1]]*fisher_underlying_cor_CSD__2[[#This Row],[p2]]</f>
        <v>4.4031860519002909E-73</v>
      </c>
      <c r="L468" s="1">
        <v>467</v>
      </c>
      <c r="M468" s="1">
        <f>(fisher_underlying_cor_CSD__2[[#This Row],[Rank]]/9906756)*0.05</f>
        <v>2.3569774000692058E-6</v>
      </c>
      <c r="N468" s="1">
        <f>IF(fisher_underlying_cor_CSD__2[[#This Row],[p1p2]]&lt;fisher_underlying_cor_CSD__2[[#This Row],[Benjamini]],1,0)</f>
        <v>1</v>
      </c>
    </row>
    <row r="469" spans="1:14" x14ac:dyDescent="0.35">
      <c r="A469" s="1" t="s">
        <v>130</v>
      </c>
      <c r="B469" s="1" t="s">
        <v>119</v>
      </c>
      <c r="C469" s="1">
        <v>0.779703998392</v>
      </c>
      <c r="D469" s="1">
        <v>0.79006925702099995</v>
      </c>
      <c r="E469" s="1" t="s">
        <v>23</v>
      </c>
      <c r="F469" s="1">
        <v>0.779703998392</v>
      </c>
      <c r="G469" s="1">
        <f>ABS(fisher_underlying_cor_CSD__2[[#This Row],[Rho1]])*SQRT(139-2)/SQRT(1-ABS(fisher_underlying_cor_CSD__2[[#This Row],[Rho1]])^2)</f>
        <v>14.575143840567339</v>
      </c>
      <c r="H469" s="1">
        <f>ABS(fisher_underlying_cor_CSD__2[[#This Row],[Rho2]])*SQRT(201-2)/SQRT(1-ABS(fisher_underlying_cor_CSD__2[[#This Row],[Rho2]])^2)</f>
        <v>18.181041694291707</v>
      </c>
      <c r="I469" s="1">
        <f xml:space="preserve"> _xlfn.T.DIST.2T(fisher_underlying_cor_CSD__2[[#This Row],[t1]],139-2)</f>
        <v>1.2123857430033247E-29</v>
      </c>
      <c r="J469" s="1">
        <f xml:space="preserve"> _xlfn.T.DIST.2T(fisher_underlying_cor_CSD__2[[#This Row],[t2]],201-2)</f>
        <v>3.6318358882979841E-44</v>
      </c>
      <c r="K469" s="1">
        <f>fisher_underlying_cor_CSD__2[[#This Row],[p1]]*fisher_underlying_cor_CSD__2[[#This Row],[p2]]</f>
        <v>4.4031860519002909E-73</v>
      </c>
      <c r="L469" s="1">
        <v>468</v>
      </c>
      <c r="M469" s="1">
        <f>(fisher_underlying_cor_CSD__2[[#This Row],[Rank]]/9906756)*0.05</f>
        <v>2.3620244608830583E-6</v>
      </c>
      <c r="N469" s="1">
        <f>IF(fisher_underlying_cor_CSD__2[[#This Row],[p1p2]]&lt;fisher_underlying_cor_CSD__2[[#This Row],[Benjamini]],1,0)</f>
        <v>1</v>
      </c>
    </row>
    <row r="470" spans="1:14" x14ac:dyDescent="0.35">
      <c r="A470" s="1" t="s">
        <v>407</v>
      </c>
      <c r="B470" s="1" t="s">
        <v>122</v>
      </c>
      <c r="C470" s="1">
        <v>0.86924743672100002</v>
      </c>
      <c r="D470" s="1">
        <v>0.69184594818300005</v>
      </c>
      <c r="E470" s="1" t="s">
        <v>23</v>
      </c>
      <c r="F470" s="1">
        <v>0.69184594818300005</v>
      </c>
      <c r="G470" s="1">
        <f>ABS(fisher_underlying_cor_CSD__2[[#This Row],[Rho1]])*SQRT(139-2)/SQRT(1-ABS(fisher_underlying_cor_CSD__2[[#This Row],[Rho1]])^2)</f>
        <v>20.579991905178808</v>
      </c>
      <c r="H470" s="1">
        <f>ABS(fisher_underlying_cor_CSD__2[[#This Row],[Rho2]])*SQRT(201-2)/SQRT(1-ABS(fisher_underlying_cor_CSD__2[[#This Row],[Rho2]])^2)</f>
        <v>13.516728513165019</v>
      </c>
      <c r="I470" s="1">
        <f xml:space="preserve"> _xlfn.T.DIST.2T(fisher_underlying_cor_CSD__2[[#This Row],[t1]],139-2)</f>
        <v>9.5203692257776939E-44</v>
      </c>
      <c r="J470" s="1">
        <f xml:space="preserve"> _xlfn.T.DIST.2T(fisher_underlying_cor_CSD__2[[#This Row],[t2]],201-2)</f>
        <v>5.806859102330143E-30</v>
      </c>
      <c r="K470" s="1">
        <f>fisher_underlying_cor_CSD__2[[#This Row],[p1]]*fisher_underlying_cor_CSD__2[[#This Row],[p2]]</f>
        <v>5.528344269625098E-73</v>
      </c>
      <c r="L470" s="1">
        <v>469</v>
      </c>
      <c r="M470" s="1">
        <f>(fisher_underlying_cor_CSD__2[[#This Row],[Rank]]/9906756)*0.05</f>
        <v>2.3670715216969109E-6</v>
      </c>
      <c r="N470" s="1">
        <f>IF(fisher_underlying_cor_CSD__2[[#This Row],[p1p2]]&lt;fisher_underlying_cor_CSD__2[[#This Row],[Benjamini]],1,0)</f>
        <v>1</v>
      </c>
    </row>
    <row r="471" spans="1:14" x14ac:dyDescent="0.35">
      <c r="A471" s="1" t="s">
        <v>122</v>
      </c>
      <c r="B471" s="1" t="s">
        <v>407</v>
      </c>
      <c r="C471" s="1">
        <v>0.86924743672100002</v>
      </c>
      <c r="D471" s="1">
        <v>0.69184594818300005</v>
      </c>
      <c r="E471" s="1" t="s">
        <v>23</v>
      </c>
      <c r="F471" s="1">
        <v>0.69184594818300005</v>
      </c>
      <c r="G471" s="1">
        <f>ABS(fisher_underlying_cor_CSD__2[[#This Row],[Rho1]])*SQRT(139-2)/SQRT(1-ABS(fisher_underlying_cor_CSD__2[[#This Row],[Rho1]])^2)</f>
        <v>20.579991905178808</v>
      </c>
      <c r="H471" s="1">
        <f>ABS(fisher_underlying_cor_CSD__2[[#This Row],[Rho2]])*SQRT(201-2)/SQRT(1-ABS(fisher_underlying_cor_CSD__2[[#This Row],[Rho2]])^2)</f>
        <v>13.516728513165019</v>
      </c>
      <c r="I471" s="1">
        <f xml:space="preserve"> _xlfn.T.DIST.2T(fisher_underlying_cor_CSD__2[[#This Row],[t1]],139-2)</f>
        <v>9.5203692257776939E-44</v>
      </c>
      <c r="J471" s="1">
        <f xml:space="preserve"> _xlfn.T.DIST.2T(fisher_underlying_cor_CSD__2[[#This Row],[t2]],201-2)</f>
        <v>5.806859102330143E-30</v>
      </c>
      <c r="K471" s="1">
        <f>fisher_underlying_cor_CSD__2[[#This Row],[p1]]*fisher_underlying_cor_CSD__2[[#This Row],[p2]]</f>
        <v>5.528344269625098E-73</v>
      </c>
      <c r="L471" s="1">
        <v>470</v>
      </c>
      <c r="M471" s="1">
        <f>(fisher_underlying_cor_CSD__2[[#This Row],[Rank]]/9906756)*0.05</f>
        <v>2.3721185825107634E-6</v>
      </c>
      <c r="N471" s="1">
        <f>IF(fisher_underlying_cor_CSD__2[[#This Row],[p1p2]]&lt;fisher_underlying_cor_CSD__2[[#This Row],[Benjamini]],1,0)</f>
        <v>1</v>
      </c>
    </row>
    <row r="472" spans="1:14" x14ac:dyDescent="0.35">
      <c r="A472" s="1" t="s">
        <v>44</v>
      </c>
      <c r="B472" s="1" t="s">
        <v>353</v>
      </c>
      <c r="C472" s="1">
        <v>0.78554242549700004</v>
      </c>
      <c r="D472" s="1">
        <v>0.78547784260800002</v>
      </c>
      <c r="E472" s="1" t="s">
        <v>23</v>
      </c>
      <c r="F472" s="1">
        <v>0.78547784260800002</v>
      </c>
      <c r="G472" s="1">
        <f>ABS(fisher_underlying_cor_CSD__2[[#This Row],[Rho1]])*SQRT(139-2)/SQRT(1-ABS(fisher_underlying_cor_CSD__2[[#This Row],[Rho1]])^2)</f>
        <v>14.858471895012645</v>
      </c>
      <c r="H472" s="1">
        <f>ABS(fisher_underlying_cor_CSD__2[[#This Row],[Rho2]])*SQRT(201-2)/SQRT(1-ABS(fisher_underlying_cor_CSD__2[[#This Row],[Rho2]])^2)</f>
        <v>17.903880329471189</v>
      </c>
      <c r="I472" s="1">
        <f xml:space="preserve"> _xlfn.T.DIST.2T(fisher_underlying_cor_CSD__2[[#This Row],[t1]],139-2)</f>
        <v>2.3924437057826759E-30</v>
      </c>
      <c r="J472" s="1">
        <f xml:space="preserve"> _xlfn.T.DIST.2T(fisher_underlying_cor_CSD__2[[#This Row],[t2]],201-2)</f>
        <v>2.4352945490823582E-43</v>
      </c>
      <c r="K472" s="1">
        <f>fisher_underlying_cor_CSD__2[[#This Row],[p1]]*fisher_underlying_cor_CSD__2[[#This Row],[p2]]</f>
        <v>5.8263051156789477E-73</v>
      </c>
      <c r="L472" s="1">
        <v>471</v>
      </c>
      <c r="M472" s="1">
        <f>(fisher_underlying_cor_CSD__2[[#This Row],[Rank]]/9906756)*0.05</f>
        <v>2.3771656433246159E-6</v>
      </c>
      <c r="N472" s="1">
        <f>IF(fisher_underlying_cor_CSD__2[[#This Row],[p1p2]]&lt;fisher_underlying_cor_CSD__2[[#This Row],[Benjamini]],1,0)</f>
        <v>1</v>
      </c>
    </row>
    <row r="473" spans="1:14" x14ac:dyDescent="0.35">
      <c r="A473" s="1" t="s">
        <v>353</v>
      </c>
      <c r="B473" s="1" t="s">
        <v>44</v>
      </c>
      <c r="C473" s="1">
        <v>0.78554242549700004</v>
      </c>
      <c r="D473" s="1">
        <v>0.78547784260800002</v>
      </c>
      <c r="E473" s="1" t="s">
        <v>23</v>
      </c>
      <c r="F473" s="1">
        <v>0.78547784260800002</v>
      </c>
      <c r="G473" s="1">
        <f>ABS(fisher_underlying_cor_CSD__2[[#This Row],[Rho1]])*SQRT(139-2)/SQRT(1-ABS(fisher_underlying_cor_CSD__2[[#This Row],[Rho1]])^2)</f>
        <v>14.858471895012645</v>
      </c>
      <c r="H473" s="1">
        <f>ABS(fisher_underlying_cor_CSD__2[[#This Row],[Rho2]])*SQRT(201-2)/SQRT(1-ABS(fisher_underlying_cor_CSD__2[[#This Row],[Rho2]])^2)</f>
        <v>17.903880329471189</v>
      </c>
      <c r="I473" s="1">
        <f xml:space="preserve"> _xlfn.T.DIST.2T(fisher_underlying_cor_CSD__2[[#This Row],[t1]],139-2)</f>
        <v>2.3924437057826759E-30</v>
      </c>
      <c r="J473" s="1">
        <f xml:space="preserve"> _xlfn.T.DIST.2T(fisher_underlying_cor_CSD__2[[#This Row],[t2]],201-2)</f>
        <v>2.4352945490823582E-43</v>
      </c>
      <c r="K473" s="1">
        <f>fisher_underlying_cor_CSD__2[[#This Row],[p1]]*fisher_underlying_cor_CSD__2[[#This Row],[p2]]</f>
        <v>5.8263051156789477E-73</v>
      </c>
      <c r="L473" s="1">
        <v>472</v>
      </c>
      <c r="M473" s="1">
        <f>(fisher_underlying_cor_CSD__2[[#This Row],[Rank]]/9906756)*0.05</f>
        <v>2.3822127041384689E-6</v>
      </c>
      <c r="N473" s="1">
        <f>IF(fisher_underlying_cor_CSD__2[[#This Row],[p1p2]]&lt;fisher_underlying_cor_CSD__2[[#This Row],[Benjamini]],1,0)</f>
        <v>1</v>
      </c>
    </row>
    <row r="474" spans="1:14" x14ac:dyDescent="0.35">
      <c r="A474" s="1" t="s">
        <v>624</v>
      </c>
      <c r="B474" s="1" t="s">
        <v>191</v>
      </c>
      <c r="C474" s="1">
        <v>0.78186004195600001</v>
      </c>
      <c r="D474" s="1">
        <v>0.78771680436000002</v>
      </c>
      <c r="E474" s="1" t="s">
        <v>23</v>
      </c>
      <c r="F474" s="1">
        <v>0.78186004195600001</v>
      </c>
      <c r="G474" s="1">
        <f>ABS(fisher_underlying_cor_CSD__2[[#This Row],[Rho1]])*SQRT(139-2)/SQRT(1-ABS(fisher_underlying_cor_CSD__2[[#This Row],[Rho1]])^2)</f>
        <v>14.678608756484433</v>
      </c>
      <c r="H474" s="1">
        <f>ABS(fisher_underlying_cor_CSD__2[[#This Row],[Rho2]])*SQRT(201-2)/SQRT(1-ABS(fisher_underlying_cor_CSD__2[[#This Row],[Rho2]])^2)</f>
        <v>18.038045537001125</v>
      </c>
      <c r="I474" s="1">
        <f xml:space="preserve"> _xlfn.T.DIST.2T(fisher_underlying_cor_CSD__2[[#This Row],[t1]],139-2)</f>
        <v>6.6972613172976609E-30</v>
      </c>
      <c r="J474" s="1">
        <f xml:space="preserve"> _xlfn.T.DIST.2T(fisher_underlying_cor_CSD__2[[#This Row],[t2]],201-2)</f>
        <v>9.6852955264415147E-44</v>
      </c>
      <c r="K474" s="1">
        <f>fisher_underlying_cor_CSD__2[[#This Row],[p1]]*fisher_underlying_cor_CSD__2[[#This Row],[p2]]</f>
        <v>6.4864955075832841E-73</v>
      </c>
      <c r="L474" s="1">
        <v>473</v>
      </c>
      <c r="M474" s="1">
        <f>(fisher_underlying_cor_CSD__2[[#This Row],[Rank]]/9906756)*0.05</f>
        <v>2.3872597649523218E-6</v>
      </c>
      <c r="N474" s="1">
        <f>IF(fisher_underlying_cor_CSD__2[[#This Row],[p1p2]]&lt;fisher_underlying_cor_CSD__2[[#This Row],[Benjamini]],1,0)</f>
        <v>1</v>
      </c>
    </row>
    <row r="475" spans="1:14" x14ac:dyDescent="0.35">
      <c r="A475" s="1" t="s">
        <v>191</v>
      </c>
      <c r="B475" s="1" t="s">
        <v>624</v>
      </c>
      <c r="C475" s="1">
        <v>0.78186004195600001</v>
      </c>
      <c r="D475" s="1">
        <v>0.78771680436000002</v>
      </c>
      <c r="E475" s="1" t="s">
        <v>23</v>
      </c>
      <c r="F475" s="1">
        <v>0.78186004195600001</v>
      </c>
      <c r="G475" s="1">
        <f>ABS(fisher_underlying_cor_CSD__2[[#This Row],[Rho1]])*SQRT(139-2)/SQRT(1-ABS(fisher_underlying_cor_CSD__2[[#This Row],[Rho1]])^2)</f>
        <v>14.678608756484433</v>
      </c>
      <c r="H475" s="1">
        <f>ABS(fisher_underlying_cor_CSD__2[[#This Row],[Rho2]])*SQRT(201-2)/SQRT(1-ABS(fisher_underlying_cor_CSD__2[[#This Row],[Rho2]])^2)</f>
        <v>18.038045537001125</v>
      </c>
      <c r="I475" s="1">
        <f xml:space="preserve"> _xlfn.T.DIST.2T(fisher_underlying_cor_CSD__2[[#This Row],[t1]],139-2)</f>
        <v>6.6972613172976609E-30</v>
      </c>
      <c r="J475" s="1">
        <f xml:space="preserve"> _xlfn.T.DIST.2T(fisher_underlying_cor_CSD__2[[#This Row],[t2]],201-2)</f>
        <v>9.6852955264415147E-44</v>
      </c>
      <c r="K475" s="1">
        <f>fisher_underlying_cor_CSD__2[[#This Row],[p1]]*fisher_underlying_cor_CSD__2[[#This Row],[p2]]</f>
        <v>6.4864955075832841E-73</v>
      </c>
      <c r="L475" s="1">
        <v>474</v>
      </c>
      <c r="M475" s="1">
        <f>(fisher_underlying_cor_CSD__2[[#This Row],[Rank]]/9906756)*0.05</f>
        <v>2.3923068257661744E-6</v>
      </c>
      <c r="N475" s="1">
        <f>IF(fisher_underlying_cor_CSD__2[[#This Row],[p1p2]]&lt;fisher_underlying_cor_CSD__2[[#This Row],[Benjamini]],1,0)</f>
        <v>1</v>
      </c>
    </row>
    <row r="476" spans="1:14" x14ac:dyDescent="0.35">
      <c r="A476" s="1" t="s">
        <v>213</v>
      </c>
      <c r="B476" s="1" t="s">
        <v>215</v>
      </c>
      <c r="C476" s="1">
        <v>0.82902432123500003</v>
      </c>
      <c r="D476" s="1">
        <v>0.74757164981099999</v>
      </c>
      <c r="E476" s="1" t="s">
        <v>23</v>
      </c>
      <c r="F476" s="1">
        <v>0.74757164981099999</v>
      </c>
      <c r="G476" s="1">
        <f>ABS(fisher_underlying_cor_CSD__2[[#This Row],[Rho1]])*SQRT(139-2)/SQRT(1-ABS(fisher_underlying_cor_CSD__2[[#This Row],[Rho1]])^2)</f>
        <v>17.352044260363325</v>
      </c>
      <c r="H476" s="1">
        <f>ABS(fisher_underlying_cor_CSD__2[[#This Row],[Rho2]])*SQRT(201-2)/SQRT(1-ABS(fisher_underlying_cor_CSD__2[[#This Row],[Rho2]])^2)</f>
        <v>15.877890467832641</v>
      </c>
      <c r="I476" s="1">
        <f xml:space="preserve"> _xlfn.T.DIST.2T(fisher_underlying_cor_CSD__2[[#This Row],[t1]],139-2)</f>
        <v>2.1421313415691055E-36</v>
      </c>
      <c r="J476" s="1">
        <f xml:space="preserve"> _xlfn.T.DIST.2T(fisher_underlying_cor_CSD__2[[#This Row],[t2]],201-2)</f>
        <v>3.2482633161298831E-37</v>
      </c>
      <c r="K476" s="1">
        <f>fisher_underlying_cor_CSD__2[[#This Row],[p1]]*fisher_underlying_cor_CSD__2[[#This Row],[p2]]</f>
        <v>6.9582066551510183E-73</v>
      </c>
      <c r="L476" s="1">
        <v>475</v>
      </c>
      <c r="M476" s="1">
        <f>(fisher_underlying_cor_CSD__2[[#This Row],[Rank]]/9906756)*0.05</f>
        <v>2.3973538865800269E-6</v>
      </c>
      <c r="N476" s="1">
        <f>IF(fisher_underlying_cor_CSD__2[[#This Row],[p1p2]]&lt;fisher_underlying_cor_CSD__2[[#This Row],[Benjamini]],1,0)</f>
        <v>1</v>
      </c>
    </row>
    <row r="477" spans="1:14" x14ac:dyDescent="0.35">
      <c r="A477" s="1" t="s">
        <v>215</v>
      </c>
      <c r="B477" s="1" t="s">
        <v>213</v>
      </c>
      <c r="C477" s="1">
        <v>0.82902432123500003</v>
      </c>
      <c r="D477" s="1">
        <v>0.74757164981099999</v>
      </c>
      <c r="E477" s="1" t="s">
        <v>23</v>
      </c>
      <c r="F477" s="1">
        <v>0.74757164981099999</v>
      </c>
      <c r="G477" s="1">
        <f>ABS(fisher_underlying_cor_CSD__2[[#This Row],[Rho1]])*SQRT(139-2)/SQRT(1-ABS(fisher_underlying_cor_CSD__2[[#This Row],[Rho1]])^2)</f>
        <v>17.352044260363325</v>
      </c>
      <c r="H477" s="1">
        <f>ABS(fisher_underlying_cor_CSD__2[[#This Row],[Rho2]])*SQRT(201-2)/SQRT(1-ABS(fisher_underlying_cor_CSD__2[[#This Row],[Rho2]])^2)</f>
        <v>15.877890467832641</v>
      </c>
      <c r="I477" s="1">
        <f xml:space="preserve"> _xlfn.T.DIST.2T(fisher_underlying_cor_CSD__2[[#This Row],[t1]],139-2)</f>
        <v>2.1421313415691055E-36</v>
      </c>
      <c r="J477" s="1">
        <f xml:space="preserve"> _xlfn.T.DIST.2T(fisher_underlying_cor_CSD__2[[#This Row],[t2]],201-2)</f>
        <v>3.2482633161298831E-37</v>
      </c>
      <c r="K477" s="1">
        <f>fisher_underlying_cor_CSD__2[[#This Row],[p1]]*fisher_underlying_cor_CSD__2[[#This Row],[p2]]</f>
        <v>6.9582066551510183E-73</v>
      </c>
      <c r="L477" s="1">
        <v>476</v>
      </c>
      <c r="M477" s="1">
        <f>(fisher_underlying_cor_CSD__2[[#This Row],[Rank]]/9906756)*0.05</f>
        <v>2.4024009473938794E-6</v>
      </c>
      <c r="N477" s="1">
        <f>IF(fisher_underlying_cor_CSD__2[[#This Row],[p1p2]]&lt;fisher_underlying_cor_CSD__2[[#This Row],[Benjamini]],1,0)</f>
        <v>1</v>
      </c>
    </row>
    <row r="478" spans="1:14" x14ac:dyDescent="0.35">
      <c r="A478" s="1" t="s">
        <v>21</v>
      </c>
      <c r="B478" s="1" t="s">
        <v>26</v>
      </c>
      <c r="C478" s="1">
        <v>0.80924250492799998</v>
      </c>
      <c r="D478" s="1">
        <v>0.76619991726799996</v>
      </c>
      <c r="E478" s="1" t="s">
        <v>23</v>
      </c>
      <c r="F478" s="1">
        <v>0.76619991726799996</v>
      </c>
      <c r="G478" s="1">
        <f>ABS(fisher_underlying_cor_CSD__2[[#This Row],[Rho1]])*SQRT(139-2)/SQRT(1-ABS(fisher_underlying_cor_CSD__2[[#This Row],[Rho1]])^2)</f>
        <v>16.123145484572206</v>
      </c>
      <c r="H478" s="1">
        <f>ABS(fisher_underlying_cor_CSD__2[[#This Row],[Rho2]])*SQRT(201-2)/SQRT(1-ABS(fisher_underlying_cor_CSD__2[[#This Row],[Rho2]])^2)</f>
        <v>16.820014996088926</v>
      </c>
      <c r="I478" s="1">
        <f xml:space="preserve"> _xlfn.T.DIST.2T(fisher_underlying_cor_CSD__2[[#This Row],[t1]],139-2)</f>
        <v>1.8819018789183591E-33</v>
      </c>
      <c r="J478" s="1">
        <f xml:space="preserve"> _xlfn.T.DIST.2T(fisher_underlying_cor_CSD__2[[#This Row],[t2]],201-2)</f>
        <v>4.4322958625775858E-40</v>
      </c>
      <c r="K478" s="1">
        <f>fisher_underlying_cor_CSD__2[[#This Row],[p1]]*fisher_underlying_cor_CSD__2[[#This Row],[p2]]</f>
        <v>8.3411459117068277E-73</v>
      </c>
      <c r="L478" s="1">
        <v>477</v>
      </c>
      <c r="M478" s="1">
        <f>(fisher_underlying_cor_CSD__2[[#This Row],[Rank]]/9906756)*0.05</f>
        <v>2.4074480082077324E-6</v>
      </c>
      <c r="N478" s="1">
        <f>IF(fisher_underlying_cor_CSD__2[[#This Row],[p1p2]]&lt;fisher_underlying_cor_CSD__2[[#This Row],[Benjamini]],1,0)</f>
        <v>1</v>
      </c>
    </row>
    <row r="479" spans="1:14" x14ac:dyDescent="0.35">
      <c r="A479" s="1" t="s">
        <v>26</v>
      </c>
      <c r="B479" s="1" t="s">
        <v>21</v>
      </c>
      <c r="C479" s="1">
        <v>0.80924250492799998</v>
      </c>
      <c r="D479" s="1">
        <v>0.76619991726799996</v>
      </c>
      <c r="E479" s="1" t="s">
        <v>23</v>
      </c>
      <c r="F479" s="1">
        <v>0.76619991726799996</v>
      </c>
      <c r="G479" s="1">
        <f>ABS(fisher_underlying_cor_CSD__2[[#This Row],[Rho1]])*SQRT(139-2)/SQRT(1-ABS(fisher_underlying_cor_CSD__2[[#This Row],[Rho1]])^2)</f>
        <v>16.123145484572206</v>
      </c>
      <c r="H479" s="1">
        <f>ABS(fisher_underlying_cor_CSD__2[[#This Row],[Rho2]])*SQRT(201-2)/SQRT(1-ABS(fisher_underlying_cor_CSD__2[[#This Row],[Rho2]])^2)</f>
        <v>16.820014996088926</v>
      </c>
      <c r="I479" s="1">
        <f xml:space="preserve"> _xlfn.T.DIST.2T(fisher_underlying_cor_CSD__2[[#This Row],[t1]],139-2)</f>
        <v>1.8819018789183591E-33</v>
      </c>
      <c r="J479" s="1">
        <f xml:space="preserve"> _xlfn.T.DIST.2T(fisher_underlying_cor_CSD__2[[#This Row],[t2]],201-2)</f>
        <v>4.4322958625775858E-40</v>
      </c>
      <c r="K479" s="1">
        <f>fisher_underlying_cor_CSD__2[[#This Row],[p1]]*fisher_underlying_cor_CSD__2[[#This Row],[p2]]</f>
        <v>8.3411459117068277E-73</v>
      </c>
      <c r="L479" s="1">
        <v>478</v>
      </c>
      <c r="M479" s="1">
        <f>(fisher_underlying_cor_CSD__2[[#This Row],[Rank]]/9906756)*0.05</f>
        <v>2.4124950690215849E-6</v>
      </c>
      <c r="N479" s="1">
        <f>IF(fisher_underlying_cor_CSD__2[[#This Row],[p1p2]]&lt;fisher_underlying_cor_CSD__2[[#This Row],[Benjamini]],1,0)</f>
        <v>1</v>
      </c>
    </row>
    <row r="480" spans="1:14" x14ac:dyDescent="0.35">
      <c r="A480" s="1" t="s">
        <v>65</v>
      </c>
      <c r="B480" s="1" t="s">
        <v>324</v>
      </c>
      <c r="C480" s="1">
        <v>0.74633632345800005</v>
      </c>
      <c r="D480" s="1">
        <v>0.80743739412500004</v>
      </c>
      <c r="E480" s="1" t="s">
        <v>23</v>
      </c>
      <c r="F480" s="1">
        <v>0.74633632345800005</v>
      </c>
      <c r="G480" s="1">
        <f>ABS(fisher_underlying_cor_CSD__2[[#This Row],[Rho1]])*SQRT(139-2)/SQRT(1-ABS(fisher_underlying_cor_CSD__2[[#This Row],[Rho1]])^2)</f>
        <v>13.125074504788289</v>
      </c>
      <c r="H480" s="1">
        <f>ABS(fisher_underlying_cor_CSD__2[[#This Row],[Rho2]])*SQRT(201-2)/SQRT(1-ABS(fisher_underlying_cor_CSD__2[[#This Row],[Rho2]])^2)</f>
        <v>19.307132988227334</v>
      </c>
      <c r="I480" s="1">
        <f xml:space="preserve"> _xlfn.T.DIST.2T(fisher_underlying_cor_CSD__2[[#This Row],[t1]],139-2)</f>
        <v>5.4306847329785007E-26</v>
      </c>
      <c r="J480" s="1">
        <f xml:space="preserve"> _xlfn.T.DIST.2T(fisher_underlying_cor_CSD__2[[#This Row],[t2]],201-2)</f>
        <v>1.7235235741559477E-47</v>
      </c>
      <c r="K480" s="1">
        <f>fisher_underlying_cor_CSD__2[[#This Row],[p1]]*fisher_underlying_cor_CSD__2[[#This Row],[p2]]</f>
        <v>9.3599131610972441E-73</v>
      </c>
      <c r="L480" s="1">
        <v>479</v>
      </c>
      <c r="M480" s="1">
        <f>(fisher_underlying_cor_CSD__2[[#This Row],[Rank]]/9906756)*0.05</f>
        <v>2.4175421298354379E-6</v>
      </c>
      <c r="N480" s="1">
        <f>IF(fisher_underlying_cor_CSD__2[[#This Row],[p1p2]]&lt;fisher_underlying_cor_CSD__2[[#This Row],[Benjamini]],1,0)</f>
        <v>1</v>
      </c>
    </row>
    <row r="481" spans="1:14" x14ac:dyDescent="0.35">
      <c r="A481" s="1" t="s">
        <v>324</v>
      </c>
      <c r="B481" s="1" t="s">
        <v>65</v>
      </c>
      <c r="C481" s="1">
        <v>0.74633632345800005</v>
      </c>
      <c r="D481" s="1">
        <v>0.80743739412500004</v>
      </c>
      <c r="E481" s="1" t="s">
        <v>23</v>
      </c>
      <c r="F481" s="1">
        <v>0.74633632345800005</v>
      </c>
      <c r="G481" s="1">
        <f>ABS(fisher_underlying_cor_CSD__2[[#This Row],[Rho1]])*SQRT(139-2)/SQRT(1-ABS(fisher_underlying_cor_CSD__2[[#This Row],[Rho1]])^2)</f>
        <v>13.125074504788289</v>
      </c>
      <c r="H481" s="1">
        <f>ABS(fisher_underlying_cor_CSD__2[[#This Row],[Rho2]])*SQRT(201-2)/SQRT(1-ABS(fisher_underlying_cor_CSD__2[[#This Row],[Rho2]])^2)</f>
        <v>19.307132988227334</v>
      </c>
      <c r="I481" s="1">
        <f xml:space="preserve"> _xlfn.T.DIST.2T(fisher_underlying_cor_CSD__2[[#This Row],[t1]],139-2)</f>
        <v>5.4306847329785007E-26</v>
      </c>
      <c r="J481" s="1">
        <f xml:space="preserve"> _xlfn.T.DIST.2T(fisher_underlying_cor_CSD__2[[#This Row],[t2]],201-2)</f>
        <v>1.7235235741559477E-47</v>
      </c>
      <c r="K481" s="1">
        <f>fisher_underlying_cor_CSD__2[[#This Row],[p1]]*fisher_underlying_cor_CSD__2[[#This Row],[p2]]</f>
        <v>9.3599131610972441E-73</v>
      </c>
      <c r="L481" s="1">
        <v>480</v>
      </c>
      <c r="M481" s="1">
        <f>(fisher_underlying_cor_CSD__2[[#This Row],[Rank]]/9906756)*0.05</f>
        <v>2.4225891906492904E-6</v>
      </c>
      <c r="N481" s="1">
        <f>IF(fisher_underlying_cor_CSD__2[[#This Row],[p1p2]]&lt;fisher_underlying_cor_CSD__2[[#This Row],[Benjamini]],1,0)</f>
        <v>1</v>
      </c>
    </row>
    <row r="482" spans="1:14" x14ac:dyDescent="0.35">
      <c r="A482" s="1" t="s">
        <v>43</v>
      </c>
      <c r="B482" s="1" t="s">
        <v>47</v>
      </c>
      <c r="C482" s="1">
        <v>0.82785640630199997</v>
      </c>
      <c r="D482" s="1">
        <v>0.74738442352900003</v>
      </c>
      <c r="E482" s="1" t="s">
        <v>23</v>
      </c>
      <c r="F482" s="1">
        <v>0.74738442352900003</v>
      </c>
      <c r="G482" s="1">
        <f>ABS(fisher_underlying_cor_CSD__2[[#This Row],[Rho1]])*SQRT(139-2)/SQRT(1-ABS(fisher_underlying_cor_CSD__2[[#This Row],[Rho1]])^2)</f>
        <v>17.274235152054356</v>
      </c>
      <c r="H482" s="1">
        <f>ABS(fisher_underlying_cor_CSD__2[[#This Row],[Rho2]])*SQRT(201-2)/SQRT(1-ABS(fisher_underlying_cor_CSD__2[[#This Row],[Rho2]])^2)</f>
        <v>15.868880420800679</v>
      </c>
      <c r="I482" s="1">
        <f xml:space="preserve"> _xlfn.T.DIST.2T(fisher_underlying_cor_CSD__2[[#This Row],[t1]],139-2)</f>
        <v>3.2731481749379842E-36</v>
      </c>
      <c r="J482" s="1">
        <f xml:space="preserve"> _xlfn.T.DIST.2T(fisher_underlying_cor_CSD__2[[#This Row],[t2]],201-2)</f>
        <v>3.4607244279234946E-37</v>
      </c>
      <c r="K482" s="1">
        <f>fisher_underlying_cor_CSD__2[[#This Row],[p1]]*fisher_underlying_cor_CSD__2[[#This Row],[p2]]</f>
        <v>1.1327463845221084E-72</v>
      </c>
      <c r="L482" s="1">
        <v>481</v>
      </c>
      <c r="M482" s="1">
        <f>(fisher_underlying_cor_CSD__2[[#This Row],[Rank]]/9906756)*0.05</f>
        <v>2.427636251463143E-6</v>
      </c>
      <c r="N482" s="1">
        <f>IF(fisher_underlying_cor_CSD__2[[#This Row],[p1p2]]&lt;fisher_underlying_cor_CSD__2[[#This Row],[Benjamini]],1,0)</f>
        <v>1</v>
      </c>
    </row>
    <row r="483" spans="1:14" x14ac:dyDescent="0.35">
      <c r="A483" s="1" t="s">
        <v>47</v>
      </c>
      <c r="B483" s="1" t="s">
        <v>43</v>
      </c>
      <c r="C483" s="1">
        <v>0.82785640630199997</v>
      </c>
      <c r="D483" s="1">
        <v>0.74738442352900003</v>
      </c>
      <c r="E483" s="1" t="s">
        <v>23</v>
      </c>
      <c r="F483" s="1">
        <v>0.74738442352900003</v>
      </c>
      <c r="G483" s="1">
        <f>ABS(fisher_underlying_cor_CSD__2[[#This Row],[Rho1]])*SQRT(139-2)/SQRT(1-ABS(fisher_underlying_cor_CSD__2[[#This Row],[Rho1]])^2)</f>
        <v>17.274235152054356</v>
      </c>
      <c r="H483" s="1">
        <f>ABS(fisher_underlying_cor_CSD__2[[#This Row],[Rho2]])*SQRT(201-2)/SQRT(1-ABS(fisher_underlying_cor_CSD__2[[#This Row],[Rho2]])^2)</f>
        <v>15.868880420800679</v>
      </c>
      <c r="I483" s="1">
        <f xml:space="preserve"> _xlfn.T.DIST.2T(fisher_underlying_cor_CSD__2[[#This Row],[t1]],139-2)</f>
        <v>3.2731481749379842E-36</v>
      </c>
      <c r="J483" s="1">
        <f xml:space="preserve"> _xlfn.T.DIST.2T(fisher_underlying_cor_CSD__2[[#This Row],[t2]],201-2)</f>
        <v>3.4607244279234946E-37</v>
      </c>
      <c r="K483" s="1">
        <f>fisher_underlying_cor_CSD__2[[#This Row],[p1]]*fisher_underlying_cor_CSD__2[[#This Row],[p2]]</f>
        <v>1.1327463845221084E-72</v>
      </c>
      <c r="L483" s="1">
        <v>482</v>
      </c>
      <c r="M483" s="1">
        <f>(fisher_underlying_cor_CSD__2[[#This Row],[Rank]]/9906756)*0.05</f>
        <v>2.4326833122769959E-6</v>
      </c>
      <c r="N483" s="1">
        <f>IF(fisher_underlying_cor_CSD__2[[#This Row],[p1p2]]&lt;fisher_underlying_cor_CSD__2[[#This Row],[Benjamini]],1,0)</f>
        <v>1</v>
      </c>
    </row>
    <row r="484" spans="1:14" x14ac:dyDescent="0.35">
      <c r="A484" s="1" t="s">
        <v>643</v>
      </c>
      <c r="B484" s="1" t="s">
        <v>216</v>
      </c>
      <c r="C484" s="1">
        <v>0.81055218063400003</v>
      </c>
      <c r="D484" s="1">
        <v>0.76364240202800004</v>
      </c>
      <c r="E484" s="1" t="s">
        <v>23</v>
      </c>
      <c r="F484" s="1">
        <v>0.76364240202800004</v>
      </c>
      <c r="G484" s="1">
        <f>ABS(fisher_underlying_cor_CSD__2[[#This Row],[Rho1]])*SQRT(139-2)/SQRT(1-ABS(fisher_underlying_cor_CSD__2[[#This Row],[Rho1]])^2)</f>
        <v>16.199101768769978</v>
      </c>
      <c r="H484" s="1">
        <f>ABS(fisher_underlying_cor_CSD__2[[#This Row],[Rho2]])*SQRT(201-2)/SQRT(1-ABS(fisher_underlying_cor_CSD__2[[#This Row],[Rho2]])^2)</f>
        <v>16.685012006828714</v>
      </c>
      <c r="I484" s="1">
        <f xml:space="preserve"> _xlfn.T.DIST.2T(fisher_underlying_cor_CSD__2[[#This Row],[t1]],139-2)</f>
        <v>1.231643046798018E-33</v>
      </c>
      <c r="J484" s="1">
        <f xml:space="preserve"> _xlfn.T.DIST.2T(fisher_underlying_cor_CSD__2[[#This Row],[t2]],201-2)</f>
        <v>1.1364926485341662E-39</v>
      </c>
      <c r="K484" s="1">
        <f>fisher_underlying_cor_CSD__2[[#This Row],[p1]]*fisher_underlying_cor_CSD__2[[#This Row],[p2]]</f>
        <v>1.3997532683041695E-72</v>
      </c>
      <c r="L484" s="1">
        <v>483</v>
      </c>
      <c r="M484" s="1">
        <f>(fisher_underlying_cor_CSD__2[[#This Row],[Rank]]/9906756)*0.05</f>
        <v>2.4377303730908484E-6</v>
      </c>
      <c r="N484" s="1">
        <f>IF(fisher_underlying_cor_CSD__2[[#This Row],[p1p2]]&lt;fisher_underlying_cor_CSD__2[[#This Row],[Benjamini]],1,0)</f>
        <v>1</v>
      </c>
    </row>
    <row r="485" spans="1:14" x14ac:dyDescent="0.35">
      <c r="A485" s="1" t="s">
        <v>216</v>
      </c>
      <c r="B485" s="1" t="s">
        <v>643</v>
      </c>
      <c r="C485" s="1">
        <v>0.81055218063400003</v>
      </c>
      <c r="D485" s="1">
        <v>0.76364240202800004</v>
      </c>
      <c r="E485" s="1" t="s">
        <v>23</v>
      </c>
      <c r="F485" s="1">
        <v>0.76364240202800004</v>
      </c>
      <c r="G485" s="1">
        <f>ABS(fisher_underlying_cor_CSD__2[[#This Row],[Rho1]])*SQRT(139-2)/SQRT(1-ABS(fisher_underlying_cor_CSD__2[[#This Row],[Rho1]])^2)</f>
        <v>16.199101768769978</v>
      </c>
      <c r="H485" s="1">
        <f>ABS(fisher_underlying_cor_CSD__2[[#This Row],[Rho2]])*SQRT(201-2)/SQRT(1-ABS(fisher_underlying_cor_CSD__2[[#This Row],[Rho2]])^2)</f>
        <v>16.685012006828714</v>
      </c>
      <c r="I485" s="1">
        <f xml:space="preserve"> _xlfn.T.DIST.2T(fisher_underlying_cor_CSD__2[[#This Row],[t1]],139-2)</f>
        <v>1.231643046798018E-33</v>
      </c>
      <c r="J485" s="1">
        <f xml:space="preserve"> _xlfn.T.DIST.2T(fisher_underlying_cor_CSD__2[[#This Row],[t2]],201-2)</f>
        <v>1.1364926485341662E-39</v>
      </c>
      <c r="K485" s="1">
        <f>fisher_underlying_cor_CSD__2[[#This Row],[p1]]*fisher_underlying_cor_CSD__2[[#This Row],[p2]]</f>
        <v>1.3997532683041695E-72</v>
      </c>
      <c r="L485" s="1">
        <v>484</v>
      </c>
      <c r="M485" s="1">
        <f>(fisher_underlying_cor_CSD__2[[#This Row],[Rank]]/9906756)*0.05</f>
        <v>2.442777433904701E-6</v>
      </c>
      <c r="N485" s="1">
        <f>IF(fisher_underlying_cor_CSD__2[[#This Row],[p1p2]]&lt;fisher_underlying_cor_CSD__2[[#This Row],[Benjamini]],1,0)</f>
        <v>1</v>
      </c>
    </row>
    <row r="486" spans="1:14" x14ac:dyDescent="0.35">
      <c r="A486" s="1" t="s">
        <v>530</v>
      </c>
      <c r="B486" s="1" t="s">
        <v>625</v>
      </c>
      <c r="C486" s="1">
        <v>0.83872304314199997</v>
      </c>
      <c r="D486" s="1">
        <v>0.734255906086</v>
      </c>
      <c r="E486" s="1" t="s">
        <v>23</v>
      </c>
      <c r="F486" s="1">
        <v>0.734255906086</v>
      </c>
      <c r="G486" s="1">
        <f>ABS(fisher_underlying_cor_CSD__2[[#This Row],[Rho1]])*SQRT(139-2)/SQRT(1-ABS(fisher_underlying_cor_CSD__2[[#This Row],[Rho1]])^2)</f>
        <v>18.027459940253998</v>
      </c>
      <c r="H486" s="1">
        <f>ABS(fisher_underlying_cor_CSD__2[[#This Row],[Rho2]])*SQRT(201-2)/SQRT(1-ABS(fisher_underlying_cor_CSD__2[[#This Row],[Rho2]])^2)</f>
        <v>15.257577514167227</v>
      </c>
      <c r="I486" s="1">
        <f xml:space="preserve"> _xlfn.T.DIST.2T(fisher_underlying_cor_CSD__2[[#This Row],[t1]],139-2)</f>
        <v>5.5709984044804026E-38</v>
      </c>
      <c r="J486" s="1">
        <f xml:space="preserve"> _xlfn.T.DIST.2T(fisher_underlying_cor_CSD__2[[#This Row],[t2]],201-2)</f>
        <v>2.5714875482261138E-35</v>
      </c>
      <c r="K486" s="1">
        <f>fisher_underlying_cor_CSD__2[[#This Row],[p1]]*fisher_underlying_cor_CSD__2[[#This Row],[p2]]</f>
        <v>1.4325753028308902E-72</v>
      </c>
      <c r="L486" s="1">
        <v>485</v>
      </c>
      <c r="M486" s="1">
        <f>(fisher_underlying_cor_CSD__2[[#This Row],[Rank]]/9906756)*0.05</f>
        <v>2.4478244947185539E-6</v>
      </c>
      <c r="N486" s="1">
        <f>IF(fisher_underlying_cor_CSD__2[[#This Row],[p1p2]]&lt;fisher_underlying_cor_CSD__2[[#This Row],[Benjamini]],1,0)</f>
        <v>1</v>
      </c>
    </row>
    <row r="487" spans="1:14" x14ac:dyDescent="0.35">
      <c r="A487" s="1" t="s">
        <v>625</v>
      </c>
      <c r="B487" s="1" t="s">
        <v>530</v>
      </c>
      <c r="C487" s="1">
        <v>0.83872304314199997</v>
      </c>
      <c r="D487" s="1">
        <v>0.734255906086</v>
      </c>
      <c r="E487" s="1" t="s">
        <v>23</v>
      </c>
      <c r="F487" s="1">
        <v>0.734255906086</v>
      </c>
      <c r="G487" s="1">
        <f>ABS(fisher_underlying_cor_CSD__2[[#This Row],[Rho1]])*SQRT(139-2)/SQRT(1-ABS(fisher_underlying_cor_CSD__2[[#This Row],[Rho1]])^2)</f>
        <v>18.027459940253998</v>
      </c>
      <c r="H487" s="1">
        <f>ABS(fisher_underlying_cor_CSD__2[[#This Row],[Rho2]])*SQRT(201-2)/SQRT(1-ABS(fisher_underlying_cor_CSD__2[[#This Row],[Rho2]])^2)</f>
        <v>15.257577514167227</v>
      </c>
      <c r="I487" s="1">
        <f xml:space="preserve"> _xlfn.T.DIST.2T(fisher_underlying_cor_CSD__2[[#This Row],[t1]],139-2)</f>
        <v>5.5709984044804026E-38</v>
      </c>
      <c r="J487" s="1">
        <f xml:space="preserve"> _xlfn.T.DIST.2T(fisher_underlying_cor_CSD__2[[#This Row],[t2]],201-2)</f>
        <v>2.5714875482261138E-35</v>
      </c>
      <c r="K487" s="1">
        <f>fisher_underlying_cor_CSD__2[[#This Row],[p1]]*fisher_underlying_cor_CSD__2[[#This Row],[p2]]</f>
        <v>1.4325753028308902E-72</v>
      </c>
      <c r="L487" s="1">
        <v>486</v>
      </c>
      <c r="M487" s="1">
        <f>(fisher_underlying_cor_CSD__2[[#This Row],[Rank]]/9906756)*0.05</f>
        <v>2.4528715555324065E-6</v>
      </c>
      <c r="N487" s="1">
        <f>IF(fisher_underlying_cor_CSD__2[[#This Row],[p1p2]]&lt;fisher_underlying_cor_CSD__2[[#This Row],[Benjamini]],1,0)</f>
        <v>1</v>
      </c>
    </row>
    <row r="488" spans="1:14" x14ac:dyDescent="0.35">
      <c r="A488" s="1" t="s">
        <v>185</v>
      </c>
      <c r="B488" s="1" t="s">
        <v>24</v>
      </c>
      <c r="C488" s="1">
        <v>0.86553158432800004</v>
      </c>
      <c r="D488" s="1">
        <v>0.69473791660999995</v>
      </c>
      <c r="E488" s="1" t="s">
        <v>23</v>
      </c>
      <c r="F488" s="1">
        <v>0.69473791660999995</v>
      </c>
      <c r="G488" s="1">
        <f>ABS(fisher_underlying_cor_CSD__2[[#This Row],[Rho1]])*SQRT(139-2)/SQRT(1-ABS(fisher_underlying_cor_CSD__2[[#This Row],[Rho1]])^2)</f>
        <v>20.227013154873219</v>
      </c>
      <c r="H488" s="1">
        <f>ABS(fisher_underlying_cor_CSD__2[[#This Row],[Rho2]])*SQRT(201-2)/SQRT(1-ABS(fisher_underlying_cor_CSD__2[[#This Row],[Rho2]])^2)</f>
        <v>13.625731763135359</v>
      </c>
      <c r="I488" s="1">
        <f xml:space="preserve"> _xlfn.T.DIST.2T(fisher_underlying_cor_CSD__2[[#This Row],[t1]],139-2)</f>
        <v>5.687645319454301E-43</v>
      </c>
      <c r="J488" s="1">
        <f xml:space="preserve"> _xlfn.T.DIST.2T(fisher_underlying_cor_CSD__2[[#This Row],[t2]],201-2)</f>
        <v>2.6823414837086733E-30</v>
      </c>
      <c r="K488" s="1">
        <f>fisher_underlying_cor_CSD__2[[#This Row],[p1]]*fisher_underlying_cor_CSD__2[[#This Row],[p2]]</f>
        <v>1.525620698499374E-72</v>
      </c>
      <c r="L488" s="1">
        <v>487</v>
      </c>
      <c r="M488" s="1">
        <f>(fisher_underlying_cor_CSD__2[[#This Row],[Rank]]/9906756)*0.05</f>
        <v>2.4579186163462594E-6</v>
      </c>
      <c r="N488" s="1">
        <f>IF(fisher_underlying_cor_CSD__2[[#This Row],[p1p2]]&lt;fisher_underlying_cor_CSD__2[[#This Row],[Benjamini]],1,0)</f>
        <v>1</v>
      </c>
    </row>
    <row r="489" spans="1:14" x14ac:dyDescent="0.35">
      <c r="A489" s="1" t="s">
        <v>24</v>
      </c>
      <c r="B489" s="1" t="s">
        <v>185</v>
      </c>
      <c r="C489" s="1">
        <v>0.86553158432800004</v>
      </c>
      <c r="D489" s="1">
        <v>0.69473791660999995</v>
      </c>
      <c r="E489" s="1" t="s">
        <v>23</v>
      </c>
      <c r="F489" s="1">
        <v>0.69473791660999995</v>
      </c>
      <c r="G489" s="1">
        <f>ABS(fisher_underlying_cor_CSD__2[[#This Row],[Rho1]])*SQRT(139-2)/SQRT(1-ABS(fisher_underlying_cor_CSD__2[[#This Row],[Rho1]])^2)</f>
        <v>20.227013154873219</v>
      </c>
      <c r="H489" s="1">
        <f>ABS(fisher_underlying_cor_CSD__2[[#This Row],[Rho2]])*SQRT(201-2)/SQRT(1-ABS(fisher_underlying_cor_CSD__2[[#This Row],[Rho2]])^2)</f>
        <v>13.625731763135359</v>
      </c>
      <c r="I489" s="1">
        <f xml:space="preserve"> _xlfn.T.DIST.2T(fisher_underlying_cor_CSD__2[[#This Row],[t1]],139-2)</f>
        <v>5.687645319454301E-43</v>
      </c>
      <c r="J489" s="1">
        <f xml:space="preserve"> _xlfn.T.DIST.2T(fisher_underlying_cor_CSD__2[[#This Row],[t2]],201-2)</f>
        <v>2.6823414837086733E-30</v>
      </c>
      <c r="K489" s="1">
        <f>fisher_underlying_cor_CSD__2[[#This Row],[p1]]*fisher_underlying_cor_CSD__2[[#This Row],[p2]]</f>
        <v>1.525620698499374E-72</v>
      </c>
      <c r="L489" s="1">
        <v>488</v>
      </c>
      <c r="M489" s="1">
        <f>(fisher_underlying_cor_CSD__2[[#This Row],[Rank]]/9906756)*0.05</f>
        <v>2.462965677160112E-6</v>
      </c>
      <c r="N489" s="1">
        <f>IF(fisher_underlying_cor_CSD__2[[#This Row],[p1p2]]&lt;fisher_underlying_cor_CSD__2[[#This Row],[Benjamini]],1,0)</f>
        <v>1</v>
      </c>
    </row>
    <row r="490" spans="1:14" x14ac:dyDescent="0.35">
      <c r="A490" s="1" t="s">
        <v>455</v>
      </c>
      <c r="B490" s="1" t="s">
        <v>62</v>
      </c>
      <c r="C490" s="1">
        <v>0.79129839405199998</v>
      </c>
      <c r="D490" s="1">
        <v>0.77851369341800003</v>
      </c>
      <c r="E490" s="1" t="s">
        <v>23</v>
      </c>
      <c r="F490" s="1">
        <v>0.77851369341800003</v>
      </c>
      <c r="G490" s="1">
        <f>ABS(fisher_underlying_cor_CSD__2[[#This Row],[Rho1]])*SQRT(139-2)/SQRT(1-ABS(fisher_underlying_cor_CSD__2[[#This Row],[Rho1]])^2)</f>
        <v>15.147944461539797</v>
      </c>
      <c r="H490" s="1">
        <f>ABS(fisher_underlying_cor_CSD__2[[#This Row],[Rho2]])*SQRT(201-2)/SQRT(1-ABS(fisher_underlying_cor_CSD__2[[#This Row],[Rho2]])^2)</f>
        <v>17.498094065324079</v>
      </c>
      <c r="I490" s="1">
        <f xml:space="preserve"> _xlfn.T.DIST.2T(fisher_underlying_cor_CSD__2[[#This Row],[t1]],139-2)</f>
        <v>4.5932615731716404E-31</v>
      </c>
      <c r="J490" s="1">
        <f xml:space="preserve"> _xlfn.T.DIST.2T(fisher_underlying_cor_CSD__2[[#This Row],[t2]],201-2)</f>
        <v>3.9995931289430125E-42</v>
      </c>
      <c r="K490" s="1">
        <f>fisher_underlying_cor_CSD__2[[#This Row],[p1]]*fisher_underlying_cor_CSD__2[[#This Row],[p2]]</f>
        <v>1.8371177427495265E-72</v>
      </c>
      <c r="L490" s="1">
        <v>489</v>
      </c>
      <c r="M490" s="1">
        <f>(fisher_underlying_cor_CSD__2[[#This Row],[Rank]]/9906756)*0.05</f>
        <v>2.4680127379739645E-6</v>
      </c>
      <c r="N490" s="1">
        <f>IF(fisher_underlying_cor_CSD__2[[#This Row],[p1p2]]&lt;fisher_underlying_cor_CSD__2[[#This Row],[Benjamini]],1,0)</f>
        <v>1</v>
      </c>
    </row>
    <row r="491" spans="1:14" x14ac:dyDescent="0.35">
      <c r="A491" s="1" t="s">
        <v>62</v>
      </c>
      <c r="B491" s="1" t="s">
        <v>455</v>
      </c>
      <c r="C491" s="1">
        <v>0.79129839405199998</v>
      </c>
      <c r="D491" s="1">
        <v>0.77851369341800003</v>
      </c>
      <c r="E491" s="1" t="s">
        <v>23</v>
      </c>
      <c r="F491" s="1">
        <v>0.77851369341800003</v>
      </c>
      <c r="G491" s="1">
        <f>ABS(fisher_underlying_cor_CSD__2[[#This Row],[Rho1]])*SQRT(139-2)/SQRT(1-ABS(fisher_underlying_cor_CSD__2[[#This Row],[Rho1]])^2)</f>
        <v>15.147944461539797</v>
      </c>
      <c r="H491" s="1">
        <f>ABS(fisher_underlying_cor_CSD__2[[#This Row],[Rho2]])*SQRT(201-2)/SQRT(1-ABS(fisher_underlying_cor_CSD__2[[#This Row],[Rho2]])^2)</f>
        <v>17.498094065324079</v>
      </c>
      <c r="I491" s="1">
        <f xml:space="preserve"> _xlfn.T.DIST.2T(fisher_underlying_cor_CSD__2[[#This Row],[t1]],139-2)</f>
        <v>4.5932615731716404E-31</v>
      </c>
      <c r="J491" s="1">
        <f xml:space="preserve"> _xlfn.T.DIST.2T(fisher_underlying_cor_CSD__2[[#This Row],[t2]],201-2)</f>
        <v>3.9995931289430125E-42</v>
      </c>
      <c r="K491" s="1">
        <f>fisher_underlying_cor_CSD__2[[#This Row],[p1]]*fisher_underlying_cor_CSD__2[[#This Row],[p2]]</f>
        <v>1.8371177427495265E-72</v>
      </c>
      <c r="L491" s="1">
        <v>490</v>
      </c>
      <c r="M491" s="1">
        <f>(fisher_underlying_cor_CSD__2[[#This Row],[Rank]]/9906756)*0.05</f>
        <v>2.473059798787817E-6</v>
      </c>
      <c r="N491" s="1">
        <f>IF(fisher_underlying_cor_CSD__2[[#This Row],[p1p2]]&lt;fisher_underlying_cor_CSD__2[[#This Row],[Benjamini]],1,0)</f>
        <v>1</v>
      </c>
    </row>
    <row r="492" spans="1:14" x14ac:dyDescent="0.35">
      <c r="A492" s="1" t="s">
        <v>59</v>
      </c>
      <c r="B492" s="1" t="s">
        <v>324</v>
      </c>
      <c r="C492" s="1">
        <v>0.74938238359800002</v>
      </c>
      <c r="D492" s="1">
        <v>0.80426340768799998</v>
      </c>
      <c r="E492" s="1" t="s">
        <v>23</v>
      </c>
      <c r="F492" s="1">
        <v>0.74938238359800002</v>
      </c>
      <c r="G492" s="1">
        <f>ABS(fisher_underlying_cor_CSD__2[[#This Row],[Rho1]])*SQRT(139-2)/SQRT(1-ABS(fisher_underlying_cor_CSD__2[[#This Row],[Rho1]])^2)</f>
        <v>13.246940667170445</v>
      </c>
      <c r="H492" s="1">
        <f>ABS(fisher_underlying_cor_CSD__2[[#This Row],[Rho2]])*SQRT(201-2)/SQRT(1-ABS(fisher_underlying_cor_CSD__2[[#This Row],[Rho2]])^2)</f>
        <v>19.091447855929353</v>
      </c>
      <c r="I492" s="1">
        <f xml:space="preserve"> _xlfn.T.DIST.2T(fisher_underlying_cor_CSD__2[[#This Row],[t1]],139-2)</f>
        <v>2.6642617638181251E-26</v>
      </c>
      <c r="J492" s="1">
        <f xml:space="preserve"> _xlfn.T.DIST.2T(fisher_underlying_cor_CSD__2[[#This Row],[t2]],201-2)</f>
        <v>7.3893837003601033E-47</v>
      </c>
      <c r="K492" s="1">
        <f>fisher_underlying_cor_CSD__2[[#This Row],[p1]]*fisher_underlying_cor_CSD__2[[#This Row],[p2]]</f>
        <v>1.9687252451050313E-72</v>
      </c>
      <c r="L492" s="1">
        <v>491</v>
      </c>
      <c r="M492" s="1">
        <f>(fisher_underlying_cor_CSD__2[[#This Row],[Rank]]/9906756)*0.05</f>
        <v>2.47810685960167E-6</v>
      </c>
      <c r="N492" s="1">
        <f>IF(fisher_underlying_cor_CSD__2[[#This Row],[p1p2]]&lt;fisher_underlying_cor_CSD__2[[#This Row],[Benjamini]],1,0)</f>
        <v>1</v>
      </c>
    </row>
    <row r="493" spans="1:14" x14ac:dyDescent="0.35">
      <c r="A493" s="1" t="s">
        <v>324</v>
      </c>
      <c r="B493" s="1" t="s">
        <v>59</v>
      </c>
      <c r="C493" s="1">
        <v>0.74938238359800002</v>
      </c>
      <c r="D493" s="1">
        <v>0.80426340768799998</v>
      </c>
      <c r="E493" s="1" t="s">
        <v>23</v>
      </c>
      <c r="F493" s="1">
        <v>0.74938238359800002</v>
      </c>
      <c r="G493" s="1">
        <f>ABS(fisher_underlying_cor_CSD__2[[#This Row],[Rho1]])*SQRT(139-2)/SQRT(1-ABS(fisher_underlying_cor_CSD__2[[#This Row],[Rho1]])^2)</f>
        <v>13.246940667170445</v>
      </c>
      <c r="H493" s="1">
        <f>ABS(fisher_underlying_cor_CSD__2[[#This Row],[Rho2]])*SQRT(201-2)/SQRT(1-ABS(fisher_underlying_cor_CSD__2[[#This Row],[Rho2]])^2)</f>
        <v>19.091447855929353</v>
      </c>
      <c r="I493" s="1">
        <f xml:space="preserve"> _xlfn.T.DIST.2T(fisher_underlying_cor_CSD__2[[#This Row],[t1]],139-2)</f>
        <v>2.6642617638181251E-26</v>
      </c>
      <c r="J493" s="1">
        <f xml:space="preserve"> _xlfn.T.DIST.2T(fisher_underlying_cor_CSD__2[[#This Row],[t2]],201-2)</f>
        <v>7.3893837003601033E-47</v>
      </c>
      <c r="K493" s="1">
        <f>fisher_underlying_cor_CSD__2[[#This Row],[p1]]*fisher_underlying_cor_CSD__2[[#This Row],[p2]]</f>
        <v>1.9687252451050313E-72</v>
      </c>
      <c r="L493" s="1">
        <v>492</v>
      </c>
      <c r="M493" s="1">
        <f>(fisher_underlying_cor_CSD__2[[#This Row],[Rank]]/9906756)*0.05</f>
        <v>2.4831539204155229E-6</v>
      </c>
      <c r="N493" s="1">
        <f>IF(fisher_underlying_cor_CSD__2[[#This Row],[p1p2]]&lt;fisher_underlying_cor_CSD__2[[#This Row],[Benjamini]],1,0)</f>
        <v>1</v>
      </c>
    </row>
    <row r="494" spans="1:14" x14ac:dyDescent="0.35">
      <c r="A494" s="1" t="s">
        <v>182</v>
      </c>
      <c r="B494" s="1" t="s">
        <v>121</v>
      </c>
      <c r="C494" s="1">
        <v>0.81333488085799999</v>
      </c>
      <c r="D494" s="1">
        <v>0.75978608049600005</v>
      </c>
      <c r="E494" s="1" t="s">
        <v>23</v>
      </c>
      <c r="F494" s="1">
        <v>0.75978608049600005</v>
      </c>
      <c r="G494" s="1">
        <f>ABS(fisher_underlying_cor_CSD__2[[#This Row],[Rho1]])*SQRT(139-2)/SQRT(1-ABS(fisher_underlying_cor_CSD__2[[#This Row],[Rho1]])^2)</f>
        <v>16.362855222828557</v>
      </c>
      <c r="H494" s="1">
        <f>ABS(fisher_underlying_cor_CSD__2[[#This Row],[Rho2]])*SQRT(201-2)/SQRT(1-ABS(fisher_underlying_cor_CSD__2[[#This Row],[Rho2]])^2)</f>
        <v>16.484996042377887</v>
      </c>
      <c r="I494" s="1">
        <f xml:space="preserve"> _xlfn.T.DIST.2T(fisher_underlying_cor_CSD__2[[#This Row],[t1]],139-2)</f>
        <v>4.9488548367235498E-34</v>
      </c>
      <c r="J494" s="1">
        <f xml:space="preserve"> _xlfn.T.DIST.2T(fisher_underlying_cor_CSD__2[[#This Row],[t2]],201-2)</f>
        <v>4.5971019585441525E-39</v>
      </c>
      <c r="K494" s="1">
        <f>fisher_underlying_cor_CSD__2[[#This Row],[p1]]*fisher_underlying_cor_CSD__2[[#This Row],[p2]]</f>
        <v>2.2750390262452535E-72</v>
      </c>
      <c r="L494" s="1">
        <v>493</v>
      </c>
      <c r="M494" s="1">
        <f>(fisher_underlying_cor_CSD__2[[#This Row],[Rank]]/9906756)*0.05</f>
        <v>2.4882009812293755E-6</v>
      </c>
      <c r="N494" s="1">
        <f>IF(fisher_underlying_cor_CSD__2[[#This Row],[p1p2]]&lt;fisher_underlying_cor_CSD__2[[#This Row],[Benjamini]],1,0)</f>
        <v>1</v>
      </c>
    </row>
    <row r="495" spans="1:14" x14ac:dyDescent="0.35">
      <c r="A495" s="1" t="s">
        <v>121</v>
      </c>
      <c r="B495" s="1" t="s">
        <v>182</v>
      </c>
      <c r="C495" s="1">
        <v>0.81333488085799999</v>
      </c>
      <c r="D495" s="1">
        <v>0.75978608049600005</v>
      </c>
      <c r="E495" s="1" t="s">
        <v>23</v>
      </c>
      <c r="F495" s="1">
        <v>0.75978608049600005</v>
      </c>
      <c r="G495" s="1">
        <f>ABS(fisher_underlying_cor_CSD__2[[#This Row],[Rho1]])*SQRT(139-2)/SQRT(1-ABS(fisher_underlying_cor_CSD__2[[#This Row],[Rho1]])^2)</f>
        <v>16.362855222828557</v>
      </c>
      <c r="H495" s="1">
        <f>ABS(fisher_underlying_cor_CSD__2[[#This Row],[Rho2]])*SQRT(201-2)/SQRT(1-ABS(fisher_underlying_cor_CSD__2[[#This Row],[Rho2]])^2)</f>
        <v>16.484996042377887</v>
      </c>
      <c r="I495" s="1">
        <f xml:space="preserve"> _xlfn.T.DIST.2T(fisher_underlying_cor_CSD__2[[#This Row],[t1]],139-2)</f>
        <v>4.9488548367235498E-34</v>
      </c>
      <c r="J495" s="1">
        <f xml:space="preserve"> _xlfn.T.DIST.2T(fisher_underlying_cor_CSD__2[[#This Row],[t2]],201-2)</f>
        <v>4.5971019585441525E-39</v>
      </c>
      <c r="K495" s="1">
        <f>fisher_underlying_cor_CSD__2[[#This Row],[p1]]*fisher_underlying_cor_CSD__2[[#This Row],[p2]]</f>
        <v>2.2750390262452535E-72</v>
      </c>
      <c r="L495" s="1">
        <v>494</v>
      </c>
      <c r="M495" s="1">
        <f>(fisher_underlying_cor_CSD__2[[#This Row],[Rank]]/9906756)*0.05</f>
        <v>2.493248042043228E-6</v>
      </c>
      <c r="N495" s="1">
        <f>IF(fisher_underlying_cor_CSD__2[[#This Row],[p1p2]]&lt;fisher_underlying_cor_CSD__2[[#This Row],[Benjamini]],1,0)</f>
        <v>1</v>
      </c>
    </row>
    <row r="496" spans="1:14" x14ac:dyDescent="0.35">
      <c r="A496" s="1" t="s">
        <v>50</v>
      </c>
      <c r="B496" s="1" t="s">
        <v>65</v>
      </c>
      <c r="C496" s="1">
        <v>0.78991019396899997</v>
      </c>
      <c r="D496" s="1">
        <v>0.77834832587699998</v>
      </c>
      <c r="E496" s="1" t="s">
        <v>23</v>
      </c>
      <c r="F496" s="1">
        <v>0.77834832587699998</v>
      </c>
      <c r="G496" s="1">
        <f>ABS(fisher_underlying_cor_CSD__2[[#This Row],[Rho1]])*SQRT(139-2)/SQRT(1-ABS(fisher_underlying_cor_CSD__2[[#This Row],[Rho1]])^2)</f>
        <v>15.077172071121886</v>
      </c>
      <c r="H496" s="1">
        <f>ABS(fisher_underlying_cor_CSD__2[[#This Row],[Rho2]])*SQRT(201-2)/SQRT(1-ABS(fisher_underlying_cor_CSD__2[[#This Row],[Rho2]])^2)</f>
        <v>17.488663063303488</v>
      </c>
      <c r="I496" s="1">
        <f xml:space="preserve"> _xlfn.T.DIST.2T(fisher_underlying_cor_CSD__2[[#This Row],[t1]],139-2)</f>
        <v>6.8711177992615701E-31</v>
      </c>
      <c r="J496" s="1">
        <f xml:space="preserve"> _xlfn.T.DIST.2T(fisher_underlying_cor_CSD__2[[#This Row],[t2]],201-2)</f>
        <v>4.2691350463700406E-42</v>
      </c>
      <c r="K496" s="1">
        <f>fisher_underlying_cor_CSD__2[[#This Row],[p1]]*fisher_underlying_cor_CSD__2[[#This Row],[p2]]</f>
        <v>2.9333729804564555E-72</v>
      </c>
      <c r="L496" s="1">
        <v>495</v>
      </c>
      <c r="M496" s="1">
        <f>(fisher_underlying_cor_CSD__2[[#This Row],[Rank]]/9906756)*0.05</f>
        <v>2.4982951028570805E-6</v>
      </c>
      <c r="N496" s="1">
        <f>IF(fisher_underlying_cor_CSD__2[[#This Row],[p1p2]]&lt;fisher_underlying_cor_CSD__2[[#This Row],[Benjamini]],1,0)</f>
        <v>1</v>
      </c>
    </row>
    <row r="497" spans="1:14" x14ac:dyDescent="0.35">
      <c r="A497" s="1" t="s">
        <v>65</v>
      </c>
      <c r="B497" s="1" t="s">
        <v>50</v>
      </c>
      <c r="C497" s="1">
        <v>0.78991019396899997</v>
      </c>
      <c r="D497" s="1">
        <v>0.77834832587699998</v>
      </c>
      <c r="E497" s="1" t="s">
        <v>23</v>
      </c>
      <c r="F497" s="1">
        <v>0.77834832587699998</v>
      </c>
      <c r="G497" s="1">
        <f>ABS(fisher_underlying_cor_CSD__2[[#This Row],[Rho1]])*SQRT(139-2)/SQRT(1-ABS(fisher_underlying_cor_CSD__2[[#This Row],[Rho1]])^2)</f>
        <v>15.077172071121886</v>
      </c>
      <c r="H497" s="1">
        <f>ABS(fisher_underlying_cor_CSD__2[[#This Row],[Rho2]])*SQRT(201-2)/SQRT(1-ABS(fisher_underlying_cor_CSD__2[[#This Row],[Rho2]])^2)</f>
        <v>17.488663063303488</v>
      </c>
      <c r="I497" s="1">
        <f xml:space="preserve"> _xlfn.T.DIST.2T(fisher_underlying_cor_CSD__2[[#This Row],[t1]],139-2)</f>
        <v>6.8711177992615701E-31</v>
      </c>
      <c r="J497" s="1">
        <f xml:space="preserve"> _xlfn.T.DIST.2T(fisher_underlying_cor_CSD__2[[#This Row],[t2]],201-2)</f>
        <v>4.2691350463700406E-42</v>
      </c>
      <c r="K497" s="1">
        <f>fisher_underlying_cor_CSD__2[[#This Row],[p1]]*fisher_underlying_cor_CSD__2[[#This Row],[p2]]</f>
        <v>2.9333729804564555E-72</v>
      </c>
      <c r="L497" s="1">
        <v>496</v>
      </c>
      <c r="M497" s="1">
        <f>(fisher_underlying_cor_CSD__2[[#This Row],[Rank]]/9906756)*0.05</f>
        <v>2.5033421636709331E-6</v>
      </c>
      <c r="N497" s="1">
        <f>IF(fisher_underlying_cor_CSD__2[[#This Row],[p1p2]]&lt;fisher_underlying_cor_CSD__2[[#This Row],[Benjamini]],1,0)</f>
        <v>1</v>
      </c>
    </row>
    <row r="498" spans="1:14" x14ac:dyDescent="0.35">
      <c r="A498" s="1" t="s">
        <v>414</v>
      </c>
      <c r="B498" s="1" t="s">
        <v>62</v>
      </c>
      <c r="C498" s="1">
        <v>0.77755628430599999</v>
      </c>
      <c r="D498" s="1">
        <v>0.78673186239799997</v>
      </c>
      <c r="E498" s="1" t="s">
        <v>23</v>
      </c>
      <c r="F498" s="1">
        <v>0.77755628430599999</v>
      </c>
      <c r="G498" s="1">
        <f>ABS(fisher_underlying_cor_CSD__2[[#This Row],[Rho1]])*SQRT(139-2)/SQRT(1-ABS(fisher_underlying_cor_CSD__2[[#This Row],[Rho1]])^2)</f>
        <v>14.473393451579945</v>
      </c>
      <c r="H498" s="1">
        <f>ABS(fisher_underlying_cor_CSD__2[[#This Row],[Rho2]])*SQRT(201-2)/SQRT(1-ABS(fisher_underlying_cor_CSD__2[[#This Row],[Rho2]])^2)</f>
        <v>17.978795735117593</v>
      </c>
      <c r="I498" s="1">
        <f xml:space="preserve"> _xlfn.T.DIST.2T(fisher_underlying_cor_CSD__2[[#This Row],[t1]],139-2)</f>
        <v>2.1752794472405265E-29</v>
      </c>
      <c r="J498" s="1">
        <f xml:space="preserve"> _xlfn.T.DIST.2T(fisher_underlying_cor_CSD__2[[#This Row],[t2]],201-2)</f>
        <v>1.4550036340794287E-43</v>
      </c>
      <c r="K498" s="1">
        <f>fisher_underlying_cor_CSD__2[[#This Row],[p1]]*fisher_underlying_cor_CSD__2[[#This Row],[p2]]</f>
        <v>3.1650395008732567E-72</v>
      </c>
      <c r="L498" s="1">
        <v>497</v>
      </c>
      <c r="M498" s="1">
        <f>(fisher_underlying_cor_CSD__2[[#This Row],[Rank]]/9906756)*0.05</f>
        <v>2.508389224484786E-6</v>
      </c>
      <c r="N498" s="1">
        <f>IF(fisher_underlying_cor_CSD__2[[#This Row],[p1p2]]&lt;fisher_underlying_cor_CSD__2[[#This Row],[Benjamini]],1,0)</f>
        <v>1</v>
      </c>
    </row>
    <row r="499" spans="1:14" x14ac:dyDescent="0.35">
      <c r="A499" s="1" t="s">
        <v>62</v>
      </c>
      <c r="B499" s="1" t="s">
        <v>414</v>
      </c>
      <c r="C499" s="1">
        <v>0.77755628430599999</v>
      </c>
      <c r="D499" s="1">
        <v>0.78673186239799997</v>
      </c>
      <c r="E499" s="1" t="s">
        <v>23</v>
      </c>
      <c r="F499" s="1">
        <v>0.77755628430599999</v>
      </c>
      <c r="G499" s="1">
        <f>ABS(fisher_underlying_cor_CSD__2[[#This Row],[Rho1]])*SQRT(139-2)/SQRT(1-ABS(fisher_underlying_cor_CSD__2[[#This Row],[Rho1]])^2)</f>
        <v>14.473393451579945</v>
      </c>
      <c r="H499" s="1">
        <f>ABS(fisher_underlying_cor_CSD__2[[#This Row],[Rho2]])*SQRT(201-2)/SQRT(1-ABS(fisher_underlying_cor_CSD__2[[#This Row],[Rho2]])^2)</f>
        <v>17.978795735117593</v>
      </c>
      <c r="I499" s="1">
        <f xml:space="preserve"> _xlfn.T.DIST.2T(fisher_underlying_cor_CSD__2[[#This Row],[t1]],139-2)</f>
        <v>2.1752794472405265E-29</v>
      </c>
      <c r="J499" s="1">
        <f xml:space="preserve"> _xlfn.T.DIST.2T(fisher_underlying_cor_CSD__2[[#This Row],[t2]],201-2)</f>
        <v>1.4550036340794287E-43</v>
      </c>
      <c r="K499" s="1">
        <f>fisher_underlying_cor_CSD__2[[#This Row],[p1]]*fisher_underlying_cor_CSD__2[[#This Row],[p2]]</f>
        <v>3.1650395008732567E-72</v>
      </c>
      <c r="L499" s="1">
        <v>498</v>
      </c>
      <c r="M499" s="1">
        <f>(fisher_underlying_cor_CSD__2[[#This Row],[Rank]]/9906756)*0.05</f>
        <v>2.513436285298639E-6</v>
      </c>
      <c r="N499" s="1">
        <f>IF(fisher_underlying_cor_CSD__2[[#This Row],[p1p2]]&lt;fisher_underlying_cor_CSD__2[[#This Row],[Benjamini]],1,0)</f>
        <v>1</v>
      </c>
    </row>
    <row r="500" spans="1:14" x14ac:dyDescent="0.35">
      <c r="A500" s="1" t="s">
        <v>22</v>
      </c>
      <c r="B500" s="1" t="s">
        <v>35</v>
      </c>
      <c r="C500" s="1">
        <v>0.84874749791299997</v>
      </c>
      <c r="D500" s="1">
        <v>0.71724972789999997</v>
      </c>
      <c r="E500" s="1" t="s">
        <v>23</v>
      </c>
      <c r="F500" s="1">
        <v>0.71724972789999997</v>
      </c>
      <c r="G500" s="1">
        <f>ABS(fisher_underlying_cor_CSD__2[[#This Row],[Rho1]])*SQRT(139-2)/SQRT(1-ABS(fisher_underlying_cor_CSD__2[[#This Row],[Rho1]])^2)</f>
        <v>18.786622431428814</v>
      </c>
      <c r="H500" s="1">
        <f>ABS(fisher_underlying_cor_CSD__2[[#This Row],[Rho2]])*SQRT(201-2)/SQRT(1-ABS(fisher_underlying_cor_CSD__2[[#This Row],[Rho2]])^2)</f>
        <v>14.52040355234324</v>
      </c>
      <c r="I500" s="1">
        <f xml:space="preserve"> _xlfn.T.DIST.2T(fisher_underlying_cor_CSD__2[[#This Row],[t1]],139-2)</f>
        <v>9.8524810349657161E-40</v>
      </c>
      <c r="J500" s="1">
        <f xml:space="preserve"> _xlfn.T.DIST.2T(fisher_underlying_cor_CSD__2[[#This Row],[t2]],201-2)</f>
        <v>4.7294636771108404E-33</v>
      </c>
      <c r="K500" s="1">
        <f>fisher_underlying_cor_CSD__2[[#This Row],[p1]]*fisher_underlying_cor_CSD__2[[#This Row],[p2]]</f>
        <v>4.6596951184293774E-72</v>
      </c>
      <c r="L500" s="1">
        <v>499</v>
      </c>
      <c r="M500" s="1">
        <f>(fisher_underlying_cor_CSD__2[[#This Row],[Rank]]/9906756)*0.05</f>
        <v>2.5184833461124915E-6</v>
      </c>
      <c r="N500" s="1">
        <f>IF(fisher_underlying_cor_CSD__2[[#This Row],[p1p2]]&lt;fisher_underlying_cor_CSD__2[[#This Row],[Benjamini]],1,0)</f>
        <v>1</v>
      </c>
    </row>
    <row r="501" spans="1:14" x14ac:dyDescent="0.35">
      <c r="A501" s="1" t="s">
        <v>35</v>
      </c>
      <c r="B501" s="1" t="s">
        <v>22</v>
      </c>
      <c r="C501" s="1">
        <v>0.84874749791299997</v>
      </c>
      <c r="D501" s="1">
        <v>0.71724972789999997</v>
      </c>
      <c r="E501" s="1" t="s">
        <v>23</v>
      </c>
      <c r="F501" s="1">
        <v>0.71724972789999997</v>
      </c>
      <c r="G501" s="1">
        <f>ABS(fisher_underlying_cor_CSD__2[[#This Row],[Rho1]])*SQRT(139-2)/SQRT(1-ABS(fisher_underlying_cor_CSD__2[[#This Row],[Rho1]])^2)</f>
        <v>18.786622431428814</v>
      </c>
      <c r="H501" s="1">
        <f>ABS(fisher_underlying_cor_CSD__2[[#This Row],[Rho2]])*SQRT(201-2)/SQRT(1-ABS(fisher_underlying_cor_CSD__2[[#This Row],[Rho2]])^2)</f>
        <v>14.52040355234324</v>
      </c>
      <c r="I501" s="1">
        <f xml:space="preserve"> _xlfn.T.DIST.2T(fisher_underlying_cor_CSD__2[[#This Row],[t1]],139-2)</f>
        <v>9.8524810349657161E-40</v>
      </c>
      <c r="J501" s="1">
        <f xml:space="preserve"> _xlfn.T.DIST.2T(fisher_underlying_cor_CSD__2[[#This Row],[t2]],201-2)</f>
        <v>4.7294636771108404E-33</v>
      </c>
      <c r="K501" s="1">
        <f>fisher_underlying_cor_CSD__2[[#This Row],[p1]]*fisher_underlying_cor_CSD__2[[#This Row],[p2]]</f>
        <v>4.6596951184293774E-72</v>
      </c>
      <c r="L501" s="1">
        <v>500</v>
      </c>
      <c r="M501" s="1">
        <f>(fisher_underlying_cor_CSD__2[[#This Row],[Rank]]/9906756)*0.05</f>
        <v>2.5235304069263441E-6</v>
      </c>
      <c r="N501" s="1">
        <f>IF(fisher_underlying_cor_CSD__2[[#This Row],[p1p2]]&lt;fisher_underlying_cor_CSD__2[[#This Row],[Benjamini]],1,0)</f>
        <v>1</v>
      </c>
    </row>
    <row r="502" spans="1:14" x14ac:dyDescent="0.35">
      <c r="A502" s="1" t="s">
        <v>129</v>
      </c>
      <c r="B502" s="1" t="s">
        <v>182</v>
      </c>
      <c r="C502" s="1">
        <v>0.81020631324799997</v>
      </c>
      <c r="D502" s="1">
        <v>0.760139087687</v>
      </c>
      <c r="E502" s="1" t="s">
        <v>23</v>
      </c>
      <c r="F502" s="1">
        <v>0.760139087687</v>
      </c>
      <c r="G502" s="1">
        <f>ABS(fisher_underlying_cor_CSD__2[[#This Row],[Rho1]])*SQRT(139-2)/SQRT(1-ABS(fisher_underlying_cor_CSD__2[[#This Row],[Rho1]])^2)</f>
        <v>16.178974402453001</v>
      </c>
      <c r="H502" s="1">
        <f>ABS(fisher_underlying_cor_CSD__2[[#This Row],[Rho2]])*SQRT(201-2)/SQRT(1-ABS(fisher_underlying_cor_CSD__2[[#This Row],[Rho2]])^2)</f>
        <v>16.503131839518733</v>
      </c>
      <c r="I502" s="1">
        <f xml:space="preserve"> _xlfn.T.DIST.2T(fisher_underlying_cor_CSD__2[[#This Row],[t1]],139-2)</f>
        <v>1.3779869599756328E-33</v>
      </c>
      <c r="J502" s="1">
        <f xml:space="preserve"> _xlfn.T.DIST.2T(fisher_underlying_cor_CSD__2[[#This Row],[t2]],201-2)</f>
        <v>4.0495214175439979E-39</v>
      </c>
      <c r="K502" s="1">
        <f>fisher_underlying_cor_CSD__2[[#This Row],[p1]]*fisher_underlying_cor_CSD__2[[#This Row],[p2]]</f>
        <v>5.5801877075176689E-72</v>
      </c>
      <c r="L502" s="1">
        <v>501</v>
      </c>
      <c r="M502" s="1">
        <f>(fisher_underlying_cor_CSD__2[[#This Row],[Rank]]/9906756)*0.05</f>
        <v>2.528577467740197E-6</v>
      </c>
      <c r="N502" s="1">
        <f>IF(fisher_underlying_cor_CSD__2[[#This Row],[p1p2]]&lt;fisher_underlying_cor_CSD__2[[#This Row],[Benjamini]],1,0)</f>
        <v>1</v>
      </c>
    </row>
    <row r="503" spans="1:14" x14ac:dyDescent="0.35">
      <c r="A503" s="1" t="s">
        <v>182</v>
      </c>
      <c r="B503" s="1" t="s">
        <v>129</v>
      </c>
      <c r="C503" s="1">
        <v>0.81020631324799997</v>
      </c>
      <c r="D503" s="1">
        <v>0.760139087687</v>
      </c>
      <c r="E503" s="1" t="s">
        <v>23</v>
      </c>
      <c r="F503" s="1">
        <v>0.760139087687</v>
      </c>
      <c r="G503" s="1">
        <f>ABS(fisher_underlying_cor_CSD__2[[#This Row],[Rho1]])*SQRT(139-2)/SQRT(1-ABS(fisher_underlying_cor_CSD__2[[#This Row],[Rho1]])^2)</f>
        <v>16.178974402453001</v>
      </c>
      <c r="H503" s="1">
        <f>ABS(fisher_underlying_cor_CSD__2[[#This Row],[Rho2]])*SQRT(201-2)/SQRT(1-ABS(fisher_underlying_cor_CSD__2[[#This Row],[Rho2]])^2)</f>
        <v>16.503131839518733</v>
      </c>
      <c r="I503" s="1">
        <f xml:space="preserve"> _xlfn.T.DIST.2T(fisher_underlying_cor_CSD__2[[#This Row],[t1]],139-2)</f>
        <v>1.3779869599756328E-33</v>
      </c>
      <c r="J503" s="1">
        <f xml:space="preserve"> _xlfn.T.DIST.2T(fisher_underlying_cor_CSD__2[[#This Row],[t2]],201-2)</f>
        <v>4.0495214175439979E-39</v>
      </c>
      <c r="K503" s="1">
        <f>fisher_underlying_cor_CSD__2[[#This Row],[p1]]*fisher_underlying_cor_CSD__2[[#This Row],[p2]]</f>
        <v>5.5801877075176689E-72</v>
      </c>
      <c r="L503" s="1">
        <v>502</v>
      </c>
      <c r="M503" s="1">
        <f>(fisher_underlying_cor_CSD__2[[#This Row],[Rank]]/9906756)*0.05</f>
        <v>2.5336245285540496E-6</v>
      </c>
      <c r="N503" s="1">
        <f>IF(fisher_underlying_cor_CSD__2[[#This Row],[p1p2]]&lt;fisher_underlying_cor_CSD__2[[#This Row],[Benjamini]],1,0)</f>
        <v>1</v>
      </c>
    </row>
    <row r="504" spans="1:14" x14ac:dyDescent="0.35">
      <c r="A504" s="1" t="s">
        <v>126</v>
      </c>
      <c r="B504" s="1" t="s">
        <v>121</v>
      </c>
      <c r="C504" s="1">
        <v>0.76915768840300003</v>
      </c>
      <c r="D504" s="1">
        <v>0.79066297847800004</v>
      </c>
      <c r="E504" s="1" t="s">
        <v>23</v>
      </c>
      <c r="F504" s="1">
        <v>0.76915768840300003</v>
      </c>
      <c r="G504" s="1">
        <f>ABS(fisher_underlying_cor_CSD__2[[#This Row],[Rho1]])*SQRT(139-2)/SQRT(1-ABS(fisher_underlying_cor_CSD__2[[#This Row],[Rho1]])^2)</f>
        <v>14.087524676130789</v>
      </c>
      <c r="H504" s="1">
        <f>ABS(fisher_underlying_cor_CSD__2[[#This Row],[Rho2]])*SQRT(201-2)/SQRT(1-ABS(fisher_underlying_cor_CSD__2[[#This Row],[Rho2]])^2)</f>
        <v>18.217467130955274</v>
      </c>
      <c r="I504" s="1">
        <f xml:space="preserve"> _xlfn.T.DIST.2T(fisher_underlying_cor_CSD__2[[#This Row],[t1]],139-2)</f>
        <v>2.0125882251680946E-28</v>
      </c>
      <c r="J504" s="1">
        <f xml:space="preserve"> _xlfn.T.DIST.2T(fisher_underlying_cor_CSD__2[[#This Row],[t2]],201-2)</f>
        <v>2.8297622712752915E-44</v>
      </c>
      <c r="K504" s="1">
        <f>fisher_underlying_cor_CSD__2[[#This Row],[p1]]*fisher_underlying_cor_CSD__2[[#This Row],[p2]]</f>
        <v>5.6951462271935755E-72</v>
      </c>
      <c r="L504" s="1">
        <v>503</v>
      </c>
      <c r="M504" s="1">
        <f>(fisher_underlying_cor_CSD__2[[#This Row],[Rank]]/9906756)*0.05</f>
        <v>2.5386715893679021E-6</v>
      </c>
      <c r="N504" s="1">
        <f>IF(fisher_underlying_cor_CSD__2[[#This Row],[p1p2]]&lt;fisher_underlying_cor_CSD__2[[#This Row],[Benjamini]],1,0)</f>
        <v>1</v>
      </c>
    </row>
    <row r="505" spans="1:14" x14ac:dyDescent="0.35">
      <c r="A505" s="1" t="s">
        <v>121</v>
      </c>
      <c r="B505" s="1" t="s">
        <v>126</v>
      </c>
      <c r="C505" s="1">
        <v>0.76915768840300003</v>
      </c>
      <c r="D505" s="1">
        <v>0.79066297847800004</v>
      </c>
      <c r="E505" s="1" t="s">
        <v>23</v>
      </c>
      <c r="F505" s="1">
        <v>0.76915768840300003</v>
      </c>
      <c r="G505" s="1">
        <f>ABS(fisher_underlying_cor_CSD__2[[#This Row],[Rho1]])*SQRT(139-2)/SQRT(1-ABS(fisher_underlying_cor_CSD__2[[#This Row],[Rho1]])^2)</f>
        <v>14.087524676130789</v>
      </c>
      <c r="H505" s="1">
        <f>ABS(fisher_underlying_cor_CSD__2[[#This Row],[Rho2]])*SQRT(201-2)/SQRT(1-ABS(fisher_underlying_cor_CSD__2[[#This Row],[Rho2]])^2)</f>
        <v>18.217467130955274</v>
      </c>
      <c r="I505" s="1">
        <f xml:space="preserve"> _xlfn.T.DIST.2T(fisher_underlying_cor_CSD__2[[#This Row],[t1]],139-2)</f>
        <v>2.0125882251680946E-28</v>
      </c>
      <c r="J505" s="1">
        <f xml:space="preserve"> _xlfn.T.DIST.2T(fisher_underlying_cor_CSD__2[[#This Row],[t2]],201-2)</f>
        <v>2.8297622712752915E-44</v>
      </c>
      <c r="K505" s="1">
        <f>fisher_underlying_cor_CSD__2[[#This Row],[p1]]*fisher_underlying_cor_CSD__2[[#This Row],[p2]]</f>
        <v>5.6951462271935755E-72</v>
      </c>
      <c r="L505" s="1">
        <v>504</v>
      </c>
      <c r="M505" s="1">
        <f>(fisher_underlying_cor_CSD__2[[#This Row],[Rank]]/9906756)*0.05</f>
        <v>2.543718650181755E-6</v>
      </c>
      <c r="N505" s="1">
        <f>IF(fisher_underlying_cor_CSD__2[[#This Row],[p1p2]]&lt;fisher_underlying_cor_CSD__2[[#This Row],[Benjamini]],1,0)</f>
        <v>1</v>
      </c>
    </row>
    <row r="506" spans="1:14" x14ac:dyDescent="0.35">
      <c r="A506" s="1" t="s">
        <v>119</v>
      </c>
      <c r="B506" s="1" t="s">
        <v>133</v>
      </c>
      <c r="C506" s="1">
        <v>0.802483679605</v>
      </c>
      <c r="D506" s="1">
        <v>0.76654747154000002</v>
      </c>
      <c r="E506" s="1" t="s">
        <v>23</v>
      </c>
      <c r="F506" s="1">
        <v>0.76654747154000002</v>
      </c>
      <c r="G506" s="1">
        <f>ABS(fisher_underlying_cor_CSD__2[[#This Row],[Rho1]])*SQRT(139-2)/SQRT(1-ABS(fisher_underlying_cor_CSD__2[[#This Row],[Rho1]])^2)</f>
        <v>15.741978995894796</v>
      </c>
      <c r="H506" s="1">
        <f>ABS(fisher_underlying_cor_CSD__2[[#This Row],[Rho2]])*SQRT(201-2)/SQRT(1-ABS(fisher_underlying_cor_CSD__2[[#This Row],[Rho2]])^2)</f>
        <v>16.838509504984913</v>
      </c>
      <c r="I506" s="1">
        <f xml:space="preserve"> _xlfn.T.DIST.2T(fisher_underlying_cor_CSD__2[[#This Row],[t1]],139-2)</f>
        <v>1.5945265594685169E-32</v>
      </c>
      <c r="J506" s="1">
        <f xml:space="preserve"> _xlfn.T.DIST.2T(fisher_underlying_cor_CSD__2[[#This Row],[t2]],201-2)</f>
        <v>3.8963034613791481E-40</v>
      </c>
      <c r="K506" s="1">
        <f>fisher_underlying_cor_CSD__2[[#This Row],[p1]]*fisher_underlying_cor_CSD__2[[#This Row],[p2]]</f>
        <v>6.2127593529181667E-72</v>
      </c>
      <c r="L506" s="1">
        <v>505</v>
      </c>
      <c r="M506" s="1">
        <f>(fisher_underlying_cor_CSD__2[[#This Row],[Rank]]/9906756)*0.05</f>
        <v>2.5487657109956076E-6</v>
      </c>
      <c r="N506" s="1">
        <f>IF(fisher_underlying_cor_CSD__2[[#This Row],[p1p2]]&lt;fisher_underlying_cor_CSD__2[[#This Row],[Benjamini]],1,0)</f>
        <v>1</v>
      </c>
    </row>
    <row r="507" spans="1:14" x14ac:dyDescent="0.35">
      <c r="A507" s="1" t="s">
        <v>133</v>
      </c>
      <c r="B507" s="1" t="s">
        <v>119</v>
      </c>
      <c r="C507" s="1">
        <v>0.802483679605</v>
      </c>
      <c r="D507" s="1">
        <v>0.76654747154000002</v>
      </c>
      <c r="E507" s="1" t="s">
        <v>23</v>
      </c>
      <c r="F507" s="1">
        <v>0.76654747154000002</v>
      </c>
      <c r="G507" s="1">
        <f>ABS(fisher_underlying_cor_CSD__2[[#This Row],[Rho1]])*SQRT(139-2)/SQRT(1-ABS(fisher_underlying_cor_CSD__2[[#This Row],[Rho1]])^2)</f>
        <v>15.741978995894796</v>
      </c>
      <c r="H507" s="1">
        <f>ABS(fisher_underlying_cor_CSD__2[[#This Row],[Rho2]])*SQRT(201-2)/SQRT(1-ABS(fisher_underlying_cor_CSD__2[[#This Row],[Rho2]])^2)</f>
        <v>16.838509504984913</v>
      </c>
      <c r="I507" s="1">
        <f xml:space="preserve"> _xlfn.T.DIST.2T(fisher_underlying_cor_CSD__2[[#This Row],[t1]],139-2)</f>
        <v>1.5945265594685169E-32</v>
      </c>
      <c r="J507" s="1">
        <f xml:space="preserve"> _xlfn.T.DIST.2T(fisher_underlying_cor_CSD__2[[#This Row],[t2]],201-2)</f>
        <v>3.8963034613791481E-40</v>
      </c>
      <c r="K507" s="1">
        <f>fisher_underlying_cor_CSD__2[[#This Row],[p1]]*fisher_underlying_cor_CSD__2[[#This Row],[p2]]</f>
        <v>6.2127593529181667E-72</v>
      </c>
      <c r="L507" s="1">
        <v>506</v>
      </c>
      <c r="M507" s="1">
        <f>(fisher_underlying_cor_CSD__2[[#This Row],[Rank]]/9906756)*0.05</f>
        <v>2.5538127718094605E-6</v>
      </c>
      <c r="N507" s="1">
        <f>IF(fisher_underlying_cor_CSD__2[[#This Row],[p1p2]]&lt;fisher_underlying_cor_CSD__2[[#This Row],[Benjamini]],1,0)</f>
        <v>1</v>
      </c>
    </row>
    <row r="508" spans="1:14" x14ac:dyDescent="0.35">
      <c r="A508" s="1" t="s">
        <v>139</v>
      </c>
      <c r="B508" s="1" t="s">
        <v>186</v>
      </c>
      <c r="C508" s="1">
        <v>0.80477359827999995</v>
      </c>
      <c r="D508" s="1">
        <v>0.764397765512</v>
      </c>
      <c r="E508" s="1" t="s">
        <v>23</v>
      </c>
      <c r="F508" s="1">
        <v>0.764397765512</v>
      </c>
      <c r="G508" s="1">
        <f>ABS(fisher_underlying_cor_CSD__2[[#This Row],[Rho1]])*SQRT(139-2)/SQRT(1-ABS(fisher_underlying_cor_CSD__2[[#This Row],[Rho1]])^2)</f>
        <v>15.86913900920143</v>
      </c>
      <c r="H508" s="1">
        <f>ABS(fisher_underlying_cor_CSD__2[[#This Row],[Rho2]])*SQRT(201-2)/SQRT(1-ABS(fisher_underlying_cor_CSD__2[[#This Row],[Rho2]])^2)</f>
        <v>16.724686854551322</v>
      </c>
      <c r="I508" s="1">
        <f xml:space="preserve"> _xlfn.T.DIST.2T(fisher_underlying_cor_CSD__2[[#This Row],[t1]],139-2)</f>
        <v>7.8032849367606355E-33</v>
      </c>
      <c r="J508" s="1">
        <f xml:space="preserve"> _xlfn.T.DIST.2T(fisher_underlying_cor_CSD__2[[#This Row],[t2]],201-2)</f>
        <v>8.6164231488136828E-40</v>
      </c>
      <c r="K508" s="1">
        <f>fisher_underlying_cor_CSD__2[[#This Row],[p1]]*fisher_underlying_cor_CSD__2[[#This Row],[p2]]</f>
        <v>6.7236404965893458E-72</v>
      </c>
      <c r="L508" s="1">
        <v>507</v>
      </c>
      <c r="M508" s="1">
        <f>(fisher_underlying_cor_CSD__2[[#This Row],[Rank]]/9906756)*0.05</f>
        <v>2.5588598326233131E-6</v>
      </c>
      <c r="N508" s="1">
        <f>IF(fisher_underlying_cor_CSD__2[[#This Row],[p1p2]]&lt;fisher_underlying_cor_CSD__2[[#This Row],[Benjamini]],1,0)</f>
        <v>1</v>
      </c>
    </row>
    <row r="509" spans="1:14" x14ac:dyDescent="0.35">
      <c r="A509" s="1" t="s">
        <v>186</v>
      </c>
      <c r="B509" s="1" t="s">
        <v>139</v>
      </c>
      <c r="C509" s="1">
        <v>0.80477359827999995</v>
      </c>
      <c r="D509" s="1">
        <v>0.764397765512</v>
      </c>
      <c r="E509" s="1" t="s">
        <v>23</v>
      </c>
      <c r="F509" s="1">
        <v>0.764397765512</v>
      </c>
      <c r="G509" s="1">
        <f>ABS(fisher_underlying_cor_CSD__2[[#This Row],[Rho1]])*SQRT(139-2)/SQRT(1-ABS(fisher_underlying_cor_CSD__2[[#This Row],[Rho1]])^2)</f>
        <v>15.86913900920143</v>
      </c>
      <c r="H509" s="1">
        <f>ABS(fisher_underlying_cor_CSD__2[[#This Row],[Rho2]])*SQRT(201-2)/SQRT(1-ABS(fisher_underlying_cor_CSD__2[[#This Row],[Rho2]])^2)</f>
        <v>16.724686854551322</v>
      </c>
      <c r="I509" s="1">
        <f xml:space="preserve"> _xlfn.T.DIST.2T(fisher_underlying_cor_CSD__2[[#This Row],[t1]],139-2)</f>
        <v>7.8032849367606355E-33</v>
      </c>
      <c r="J509" s="1">
        <f xml:space="preserve"> _xlfn.T.DIST.2T(fisher_underlying_cor_CSD__2[[#This Row],[t2]],201-2)</f>
        <v>8.6164231488136828E-40</v>
      </c>
      <c r="K509" s="1">
        <f>fisher_underlying_cor_CSD__2[[#This Row],[p1]]*fisher_underlying_cor_CSD__2[[#This Row],[p2]]</f>
        <v>6.7236404965893458E-72</v>
      </c>
      <c r="L509" s="1">
        <v>508</v>
      </c>
      <c r="M509" s="1">
        <f>(fisher_underlying_cor_CSD__2[[#This Row],[Rank]]/9906756)*0.05</f>
        <v>2.5639068934371656E-6</v>
      </c>
      <c r="N509" s="1">
        <f>IF(fisher_underlying_cor_CSD__2[[#This Row],[p1p2]]&lt;fisher_underlying_cor_CSD__2[[#This Row],[Benjamini]],1,0)</f>
        <v>1</v>
      </c>
    </row>
    <row r="510" spans="1:14" x14ac:dyDescent="0.35">
      <c r="A510" s="1" t="s">
        <v>268</v>
      </c>
      <c r="B510" s="1" t="s">
        <v>137</v>
      </c>
      <c r="C510" s="1">
        <v>0.84181312827599997</v>
      </c>
      <c r="D510" s="1">
        <v>0.724719090126</v>
      </c>
      <c r="E510" s="1" t="s">
        <v>23</v>
      </c>
      <c r="F510" s="1">
        <v>0.724719090126</v>
      </c>
      <c r="G510" s="1">
        <f>ABS(fisher_underlying_cor_CSD__2[[#This Row],[Rho1]])*SQRT(139-2)/SQRT(1-ABS(fisher_underlying_cor_CSD__2[[#This Row],[Rho1]])^2)</f>
        <v>18.254417411952424</v>
      </c>
      <c r="H510" s="1">
        <f>ABS(fisher_underlying_cor_CSD__2[[#This Row],[Rho2]])*SQRT(201-2)/SQRT(1-ABS(fisher_underlying_cor_CSD__2[[#This Row],[Rho2]])^2)</f>
        <v>14.837099422244833</v>
      </c>
      <c r="I510" s="1">
        <f xml:space="preserve"> _xlfn.T.DIST.2T(fisher_underlying_cor_CSD__2[[#This Row],[t1]],139-2)</f>
        <v>1.6549785076406984E-38</v>
      </c>
      <c r="J510" s="1">
        <f xml:space="preserve"> _xlfn.T.DIST.2T(fisher_underlying_cor_CSD__2[[#This Row],[t2]],201-2)</f>
        <v>5.02418475545489E-34</v>
      </c>
      <c r="K510" s="1">
        <f>fisher_underlying_cor_CSD__2[[#This Row],[p1]]*fisher_underlying_cor_CSD__2[[#This Row],[p2]]</f>
        <v>8.3149177886938803E-72</v>
      </c>
      <c r="L510" s="1">
        <v>509</v>
      </c>
      <c r="M510" s="1">
        <f>(fisher_underlying_cor_CSD__2[[#This Row],[Rank]]/9906756)*0.05</f>
        <v>2.5689539542510181E-6</v>
      </c>
      <c r="N510" s="1">
        <f>IF(fisher_underlying_cor_CSD__2[[#This Row],[p1p2]]&lt;fisher_underlying_cor_CSD__2[[#This Row],[Benjamini]],1,0)</f>
        <v>1</v>
      </c>
    </row>
    <row r="511" spans="1:14" x14ac:dyDescent="0.35">
      <c r="A511" s="1" t="s">
        <v>137</v>
      </c>
      <c r="B511" s="1" t="s">
        <v>268</v>
      </c>
      <c r="C511" s="1">
        <v>0.84181312827599997</v>
      </c>
      <c r="D511" s="1">
        <v>0.724719090126</v>
      </c>
      <c r="E511" s="1" t="s">
        <v>23</v>
      </c>
      <c r="F511" s="1">
        <v>0.724719090126</v>
      </c>
      <c r="G511" s="1">
        <f>ABS(fisher_underlying_cor_CSD__2[[#This Row],[Rho1]])*SQRT(139-2)/SQRT(1-ABS(fisher_underlying_cor_CSD__2[[#This Row],[Rho1]])^2)</f>
        <v>18.254417411952424</v>
      </c>
      <c r="H511" s="1">
        <f>ABS(fisher_underlying_cor_CSD__2[[#This Row],[Rho2]])*SQRT(201-2)/SQRT(1-ABS(fisher_underlying_cor_CSD__2[[#This Row],[Rho2]])^2)</f>
        <v>14.837099422244833</v>
      </c>
      <c r="I511" s="1">
        <f xml:space="preserve"> _xlfn.T.DIST.2T(fisher_underlying_cor_CSD__2[[#This Row],[t1]],139-2)</f>
        <v>1.6549785076406984E-38</v>
      </c>
      <c r="J511" s="1">
        <f xml:space="preserve"> _xlfn.T.DIST.2T(fisher_underlying_cor_CSD__2[[#This Row],[t2]],201-2)</f>
        <v>5.02418475545489E-34</v>
      </c>
      <c r="K511" s="1">
        <f>fisher_underlying_cor_CSD__2[[#This Row],[p1]]*fisher_underlying_cor_CSD__2[[#This Row],[p2]]</f>
        <v>8.3149177886938803E-72</v>
      </c>
      <c r="L511" s="1">
        <v>510</v>
      </c>
      <c r="M511" s="1">
        <f>(fisher_underlying_cor_CSD__2[[#This Row],[Rank]]/9906756)*0.05</f>
        <v>2.5740010150648711E-6</v>
      </c>
      <c r="N511" s="1">
        <f>IF(fisher_underlying_cor_CSD__2[[#This Row],[p1p2]]&lt;fisher_underlying_cor_CSD__2[[#This Row],[Benjamini]],1,0)</f>
        <v>1</v>
      </c>
    </row>
    <row r="512" spans="1:14" x14ac:dyDescent="0.35">
      <c r="A512" s="1" t="s">
        <v>137</v>
      </c>
      <c r="B512" s="1" t="s">
        <v>26</v>
      </c>
      <c r="C512" s="1">
        <v>0.81715236748499998</v>
      </c>
      <c r="D512" s="1">
        <v>0.75231427777799997</v>
      </c>
      <c r="E512" s="1" t="s">
        <v>23</v>
      </c>
      <c r="F512" s="1">
        <v>0.75231427777799997</v>
      </c>
      <c r="G512" s="1">
        <f>ABS(fisher_underlying_cor_CSD__2[[#This Row],[Rho1]])*SQRT(139-2)/SQRT(1-ABS(fisher_underlying_cor_CSD__2[[#This Row],[Rho1]])^2)</f>
        <v>16.59292629159744</v>
      </c>
      <c r="H512" s="1">
        <f>ABS(fisher_underlying_cor_CSD__2[[#This Row],[Rho2]])*SQRT(201-2)/SQRT(1-ABS(fisher_underlying_cor_CSD__2[[#This Row],[Rho2]])^2)</f>
        <v>16.109028738582452</v>
      </c>
      <c r="I512" s="1">
        <f xml:space="preserve"> _xlfn.T.DIST.2T(fisher_underlying_cor_CSD__2[[#This Row],[t1]],139-2)</f>
        <v>1.3815606865489118E-34</v>
      </c>
      <c r="J512" s="1">
        <f xml:space="preserve"> _xlfn.T.DIST.2T(fisher_underlying_cor_CSD__2[[#This Row],[t2]],201-2)</f>
        <v>6.4042424081298702E-38</v>
      </c>
      <c r="K512" s="1">
        <f>fisher_underlying_cor_CSD__2[[#This Row],[p1]]*fisher_underlying_cor_CSD__2[[#This Row],[p2]]</f>
        <v>8.84784953820156E-72</v>
      </c>
      <c r="L512" s="1">
        <v>511</v>
      </c>
      <c r="M512" s="1">
        <f>(fisher_underlying_cor_CSD__2[[#This Row],[Rank]]/9906756)*0.05</f>
        <v>2.5790480758787241E-6</v>
      </c>
      <c r="N512" s="1">
        <f>IF(fisher_underlying_cor_CSD__2[[#This Row],[p1p2]]&lt;fisher_underlying_cor_CSD__2[[#This Row],[Benjamini]],1,0)</f>
        <v>1</v>
      </c>
    </row>
    <row r="513" spans="1:14" x14ac:dyDescent="0.35">
      <c r="A513" s="1" t="s">
        <v>26</v>
      </c>
      <c r="B513" s="1" t="s">
        <v>137</v>
      </c>
      <c r="C513" s="1">
        <v>0.81715236748499998</v>
      </c>
      <c r="D513" s="1">
        <v>0.75231427777799997</v>
      </c>
      <c r="E513" s="1" t="s">
        <v>23</v>
      </c>
      <c r="F513" s="1">
        <v>0.75231427777799997</v>
      </c>
      <c r="G513" s="1">
        <f>ABS(fisher_underlying_cor_CSD__2[[#This Row],[Rho1]])*SQRT(139-2)/SQRT(1-ABS(fisher_underlying_cor_CSD__2[[#This Row],[Rho1]])^2)</f>
        <v>16.59292629159744</v>
      </c>
      <c r="H513" s="1">
        <f>ABS(fisher_underlying_cor_CSD__2[[#This Row],[Rho2]])*SQRT(201-2)/SQRT(1-ABS(fisher_underlying_cor_CSD__2[[#This Row],[Rho2]])^2)</f>
        <v>16.109028738582452</v>
      </c>
      <c r="I513" s="1">
        <f xml:space="preserve"> _xlfn.T.DIST.2T(fisher_underlying_cor_CSD__2[[#This Row],[t1]],139-2)</f>
        <v>1.3815606865489118E-34</v>
      </c>
      <c r="J513" s="1">
        <f xml:space="preserve"> _xlfn.T.DIST.2T(fisher_underlying_cor_CSD__2[[#This Row],[t2]],201-2)</f>
        <v>6.4042424081298702E-38</v>
      </c>
      <c r="K513" s="1">
        <f>fisher_underlying_cor_CSD__2[[#This Row],[p1]]*fisher_underlying_cor_CSD__2[[#This Row],[p2]]</f>
        <v>8.84784953820156E-72</v>
      </c>
      <c r="L513" s="1">
        <v>512</v>
      </c>
      <c r="M513" s="1">
        <f>(fisher_underlying_cor_CSD__2[[#This Row],[Rank]]/9906756)*0.05</f>
        <v>2.5840951366925766E-6</v>
      </c>
      <c r="N513" s="1">
        <f>IF(fisher_underlying_cor_CSD__2[[#This Row],[p1p2]]&lt;fisher_underlying_cor_CSD__2[[#This Row],[Benjamini]],1,0)</f>
        <v>1</v>
      </c>
    </row>
    <row r="514" spans="1:14" x14ac:dyDescent="0.35">
      <c r="A514" s="1" t="s">
        <v>312</v>
      </c>
      <c r="B514" s="1" t="s">
        <v>125</v>
      </c>
      <c r="C514" s="1">
        <v>0.78858334212100001</v>
      </c>
      <c r="D514" s="1">
        <v>0.77627332081800005</v>
      </c>
      <c r="E514" s="1" t="s">
        <v>23</v>
      </c>
      <c r="F514" s="1">
        <v>0.77627332081800005</v>
      </c>
      <c r="G514" s="1">
        <f>ABS(fisher_underlying_cor_CSD__2[[#This Row],[Rho1]])*SQRT(139-2)/SQRT(1-ABS(fisher_underlying_cor_CSD__2[[#This Row],[Rho1]])^2)</f>
        <v>15.010103610729336</v>
      </c>
      <c r="H514" s="1">
        <f>ABS(fisher_underlying_cor_CSD__2[[#This Row],[Rho2]])*SQRT(201-2)/SQRT(1-ABS(fisher_underlying_cor_CSD__2[[#This Row],[Rho2]])^2)</f>
        <v>17.371103746432784</v>
      </c>
      <c r="I514" s="1">
        <f xml:space="preserve"> _xlfn.T.DIST.2T(fisher_underlying_cor_CSD__2[[#This Row],[t1]],139-2)</f>
        <v>1.0068718051306384E-30</v>
      </c>
      <c r="J514" s="1">
        <f xml:space="preserve"> _xlfn.T.DIST.2T(fisher_underlying_cor_CSD__2[[#This Row],[t2]],201-2)</f>
        <v>9.63125475114472E-42</v>
      </c>
      <c r="K514" s="1">
        <f>fisher_underlying_cor_CSD__2[[#This Row],[p1]]*fisher_underlying_cor_CSD__2[[#This Row],[p2]]</f>
        <v>9.6974388569581215E-72</v>
      </c>
      <c r="L514" s="1">
        <v>513</v>
      </c>
      <c r="M514" s="1">
        <f>(fisher_underlying_cor_CSD__2[[#This Row],[Rank]]/9906756)*0.05</f>
        <v>2.5891421975064291E-6</v>
      </c>
      <c r="N514" s="1">
        <f>IF(fisher_underlying_cor_CSD__2[[#This Row],[p1p2]]&lt;fisher_underlying_cor_CSD__2[[#This Row],[Benjamini]],1,0)</f>
        <v>1</v>
      </c>
    </row>
    <row r="515" spans="1:14" x14ac:dyDescent="0.35">
      <c r="A515" s="1" t="s">
        <v>125</v>
      </c>
      <c r="B515" s="1" t="s">
        <v>312</v>
      </c>
      <c r="C515" s="1">
        <v>0.78858334212100001</v>
      </c>
      <c r="D515" s="1">
        <v>0.77627332081800005</v>
      </c>
      <c r="E515" s="1" t="s">
        <v>23</v>
      </c>
      <c r="F515" s="1">
        <v>0.77627332081800005</v>
      </c>
      <c r="G515" s="1">
        <f>ABS(fisher_underlying_cor_CSD__2[[#This Row],[Rho1]])*SQRT(139-2)/SQRT(1-ABS(fisher_underlying_cor_CSD__2[[#This Row],[Rho1]])^2)</f>
        <v>15.010103610729336</v>
      </c>
      <c r="H515" s="1">
        <f>ABS(fisher_underlying_cor_CSD__2[[#This Row],[Rho2]])*SQRT(201-2)/SQRT(1-ABS(fisher_underlying_cor_CSD__2[[#This Row],[Rho2]])^2)</f>
        <v>17.371103746432784</v>
      </c>
      <c r="I515" s="1">
        <f xml:space="preserve"> _xlfn.T.DIST.2T(fisher_underlying_cor_CSD__2[[#This Row],[t1]],139-2)</f>
        <v>1.0068718051306384E-30</v>
      </c>
      <c r="J515" s="1">
        <f xml:space="preserve"> _xlfn.T.DIST.2T(fisher_underlying_cor_CSD__2[[#This Row],[t2]],201-2)</f>
        <v>9.63125475114472E-42</v>
      </c>
      <c r="K515" s="1">
        <f>fisher_underlying_cor_CSD__2[[#This Row],[p1]]*fisher_underlying_cor_CSD__2[[#This Row],[p2]]</f>
        <v>9.6974388569581215E-72</v>
      </c>
      <c r="L515" s="1">
        <v>514</v>
      </c>
      <c r="M515" s="1">
        <f>(fisher_underlying_cor_CSD__2[[#This Row],[Rank]]/9906756)*0.05</f>
        <v>2.5941892583202817E-6</v>
      </c>
      <c r="N515" s="1">
        <f>IF(fisher_underlying_cor_CSD__2[[#This Row],[p1p2]]&lt;fisher_underlying_cor_CSD__2[[#This Row],[Benjamini]],1,0)</f>
        <v>1</v>
      </c>
    </row>
    <row r="516" spans="1:14" x14ac:dyDescent="0.35">
      <c r="A516" s="1" t="s">
        <v>268</v>
      </c>
      <c r="B516" s="1" t="s">
        <v>192</v>
      </c>
      <c r="C516" s="1">
        <v>0.82094327991500005</v>
      </c>
      <c r="D516" s="1">
        <v>0.748183704166</v>
      </c>
      <c r="E516" s="1" t="s">
        <v>23</v>
      </c>
      <c r="F516" s="1">
        <v>0.748183704166</v>
      </c>
      <c r="G516" s="1">
        <f>ABS(fisher_underlying_cor_CSD__2[[#This Row],[Rho1]])*SQRT(139-2)/SQRT(1-ABS(fisher_underlying_cor_CSD__2[[#This Row],[Rho1]])^2)</f>
        <v>16.827899673706028</v>
      </c>
      <c r="H516" s="1">
        <f>ABS(fisher_underlying_cor_CSD__2[[#This Row],[Rho2]])*SQRT(201-2)/SQRT(1-ABS(fisher_underlying_cor_CSD__2[[#This Row],[Rho2]])^2)</f>
        <v>15.907404827541038</v>
      </c>
      <c r="I516" s="1">
        <f xml:space="preserve"> _xlfn.T.DIST.2T(fisher_underlying_cor_CSD__2[[#This Row],[t1]],139-2)</f>
        <v>3.7769194837277554E-35</v>
      </c>
      <c r="J516" s="1">
        <f xml:space="preserve"> _xlfn.T.DIST.2T(fisher_underlying_cor_CSD__2[[#This Row],[t2]],201-2)</f>
        <v>2.6395570378000517E-37</v>
      </c>
      <c r="K516" s="1">
        <f>fisher_underlying_cor_CSD__2[[#This Row],[p1]]*fisher_underlying_cor_CSD__2[[#This Row],[p2]]</f>
        <v>9.9693944044777336E-72</v>
      </c>
      <c r="L516" s="1">
        <v>515</v>
      </c>
      <c r="M516" s="1">
        <f>(fisher_underlying_cor_CSD__2[[#This Row],[Rank]]/9906756)*0.05</f>
        <v>2.5992363191341342E-6</v>
      </c>
      <c r="N516" s="1">
        <f>IF(fisher_underlying_cor_CSD__2[[#This Row],[p1p2]]&lt;fisher_underlying_cor_CSD__2[[#This Row],[Benjamini]],1,0)</f>
        <v>1</v>
      </c>
    </row>
    <row r="517" spans="1:14" x14ac:dyDescent="0.35">
      <c r="A517" s="1" t="s">
        <v>192</v>
      </c>
      <c r="B517" s="1" t="s">
        <v>268</v>
      </c>
      <c r="C517" s="1">
        <v>0.82094327991500005</v>
      </c>
      <c r="D517" s="1">
        <v>0.748183704166</v>
      </c>
      <c r="E517" s="1" t="s">
        <v>23</v>
      </c>
      <c r="F517" s="1">
        <v>0.748183704166</v>
      </c>
      <c r="G517" s="1">
        <f>ABS(fisher_underlying_cor_CSD__2[[#This Row],[Rho1]])*SQRT(139-2)/SQRT(1-ABS(fisher_underlying_cor_CSD__2[[#This Row],[Rho1]])^2)</f>
        <v>16.827899673706028</v>
      </c>
      <c r="H517" s="1">
        <f>ABS(fisher_underlying_cor_CSD__2[[#This Row],[Rho2]])*SQRT(201-2)/SQRT(1-ABS(fisher_underlying_cor_CSD__2[[#This Row],[Rho2]])^2)</f>
        <v>15.907404827541038</v>
      </c>
      <c r="I517" s="1">
        <f xml:space="preserve"> _xlfn.T.DIST.2T(fisher_underlying_cor_CSD__2[[#This Row],[t1]],139-2)</f>
        <v>3.7769194837277554E-35</v>
      </c>
      <c r="J517" s="1">
        <f xml:space="preserve"> _xlfn.T.DIST.2T(fisher_underlying_cor_CSD__2[[#This Row],[t2]],201-2)</f>
        <v>2.6395570378000517E-37</v>
      </c>
      <c r="K517" s="1">
        <f>fisher_underlying_cor_CSD__2[[#This Row],[p1]]*fisher_underlying_cor_CSD__2[[#This Row],[p2]]</f>
        <v>9.9693944044777336E-72</v>
      </c>
      <c r="L517" s="1">
        <v>516</v>
      </c>
      <c r="M517" s="1">
        <f>(fisher_underlying_cor_CSD__2[[#This Row],[Rank]]/9906756)*0.05</f>
        <v>2.6042833799479872E-6</v>
      </c>
      <c r="N517" s="1">
        <f>IF(fisher_underlying_cor_CSD__2[[#This Row],[p1p2]]&lt;fisher_underlying_cor_CSD__2[[#This Row],[Benjamini]],1,0)</f>
        <v>1</v>
      </c>
    </row>
    <row r="518" spans="1:14" x14ac:dyDescent="0.35">
      <c r="A518" s="1" t="s">
        <v>136</v>
      </c>
      <c r="B518" s="1" t="s">
        <v>25</v>
      </c>
      <c r="C518" s="1">
        <v>0.79823675359099999</v>
      </c>
      <c r="D518" s="1">
        <v>0.76874824165900002</v>
      </c>
      <c r="E518" s="1" t="s">
        <v>23</v>
      </c>
      <c r="F518" s="1">
        <v>0.76874824165900002</v>
      </c>
      <c r="G518" s="1">
        <f>ABS(fisher_underlying_cor_CSD__2[[#This Row],[Rho1]])*SQRT(139-2)/SQRT(1-ABS(fisher_underlying_cor_CSD__2[[#This Row],[Rho1]])^2)</f>
        <v>15.511276531455586</v>
      </c>
      <c r="H518" s="1">
        <f>ABS(fisher_underlying_cor_CSD__2[[#This Row],[Rho2]])*SQRT(201-2)/SQRT(1-ABS(fisher_underlying_cor_CSD__2[[#This Row],[Rho2]])^2)</f>
        <v>16.956458107778669</v>
      </c>
      <c r="I518" s="1">
        <f xml:space="preserve"> _xlfn.T.DIST.2T(fisher_underlying_cor_CSD__2[[#This Row],[t1]],139-2)</f>
        <v>5.8557907042309784E-32</v>
      </c>
      <c r="J518" s="1">
        <f xml:space="preserve"> _xlfn.T.DIST.2T(fisher_underlying_cor_CSD__2[[#This Row],[t2]],201-2)</f>
        <v>1.7136881906825582E-40</v>
      </c>
      <c r="K518" s="1">
        <f>fisher_underlying_cor_CSD__2[[#This Row],[p1]]*fisher_underlying_cor_CSD__2[[#This Row],[p2]]</f>
        <v>1.0034999376949329E-71</v>
      </c>
      <c r="L518" s="1">
        <v>517</v>
      </c>
      <c r="M518" s="1">
        <f>(fisher_underlying_cor_CSD__2[[#This Row],[Rank]]/9906756)*0.05</f>
        <v>2.6093304407618401E-6</v>
      </c>
      <c r="N518" s="1">
        <f>IF(fisher_underlying_cor_CSD__2[[#This Row],[p1p2]]&lt;fisher_underlying_cor_CSD__2[[#This Row],[Benjamini]],1,0)</f>
        <v>1</v>
      </c>
    </row>
    <row r="519" spans="1:14" x14ac:dyDescent="0.35">
      <c r="A519" s="1" t="s">
        <v>25</v>
      </c>
      <c r="B519" s="1" t="s">
        <v>136</v>
      </c>
      <c r="C519" s="1">
        <v>0.79823675359099999</v>
      </c>
      <c r="D519" s="1">
        <v>0.76874824165900002</v>
      </c>
      <c r="E519" s="1" t="s">
        <v>23</v>
      </c>
      <c r="F519" s="1">
        <v>0.76874824165900002</v>
      </c>
      <c r="G519" s="1">
        <f>ABS(fisher_underlying_cor_CSD__2[[#This Row],[Rho1]])*SQRT(139-2)/SQRT(1-ABS(fisher_underlying_cor_CSD__2[[#This Row],[Rho1]])^2)</f>
        <v>15.511276531455586</v>
      </c>
      <c r="H519" s="1">
        <f>ABS(fisher_underlying_cor_CSD__2[[#This Row],[Rho2]])*SQRT(201-2)/SQRT(1-ABS(fisher_underlying_cor_CSD__2[[#This Row],[Rho2]])^2)</f>
        <v>16.956458107778669</v>
      </c>
      <c r="I519" s="1">
        <f xml:space="preserve"> _xlfn.T.DIST.2T(fisher_underlying_cor_CSD__2[[#This Row],[t1]],139-2)</f>
        <v>5.8557907042309784E-32</v>
      </c>
      <c r="J519" s="1">
        <f xml:space="preserve"> _xlfn.T.DIST.2T(fisher_underlying_cor_CSD__2[[#This Row],[t2]],201-2)</f>
        <v>1.7136881906825582E-40</v>
      </c>
      <c r="K519" s="1">
        <f>fisher_underlying_cor_CSD__2[[#This Row],[p1]]*fisher_underlying_cor_CSD__2[[#This Row],[p2]]</f>
        <v>1.0034999376949329E-71</v>
      </c>
      <c r="L519" s="1">
        <v>518</v>
      </c>
      <c r="M519" s="1">
        <f>(fisher_underlying_cor_CSD__2[[#This Row],[Rank]]/9906756)*0.05</f>
        <v>2.6143775015756926E-6</v>
      </c>
      <c r="N519" s="1">
        <f>IF(fisher_underlying_cor_CSD__2[[#This Row],[p1p2]]&lt;fisher_underlying_cor_CSD__2[[#This Row],[Benjamini]],1,0)</f>
        <v>1</v>
      </c>
    </row>
    <row r="520" spans="1:14" x14ac:dyDescent="0.35">
      <c r="A520" s="1" t="s">
        <v>765</v>
      </c>
      <c r="B520" s="1" t="s">
        <v>622</v>
      </c>
      <c r="C520" s="1">
        <v>0.77323329964400001</v>
      </c>
      <c r="D520" s="1">
        <v>0.78666528828799998</v>
      </c>
      <c r="E520" s="1" t="s">
        <v>23</v>
      </c>
      <c r="F520" s="1">
        <v>0.77323329964400001</v>
      </c>
      <c r="G520" s="1">
        <f>ABS(fisher_underlying_cor_CSD__2[[#This Row],[Rho1]])*SQRT(139-2)/SQRT(1-ABS(fisher_underlying_cor_CSD__2[[#This Row],[Rho1]])^2)</f>
        <v>14.272440884861036</v>
      </c>
      <c r="H520" s="1">
        <f>ABS(fisher_underlying_cor_CSD__2[[#This Row],[Rho2]])*SQRT(201-2)/SQRT(1-ABS(fisher_underlying_cor_CSD__2[[#This Row],[Rho2]])^2)</f>
        <v>17.974803975849337</v>
      </c>
      <c r="I520" s="1">
        <f xml:space="preserve"> _xlfn.T.DIST.2T(fisher_underlying_cor_CSD__2[[#This Row],[t1]],139-2)</f>
        <v>6.9189983291840318E-29</v>
      </c>
      <c r="J520" s="1">
        <f xml:space="preserve"> _xlfn.T.DIST.2T(fisher_underlying_cor_CSD__2[[#This Row],[t2]],201-2)</f>
        <v>1.495468361303115E-43</v>
      </c>
      <c r="K520" s="1">
        <f>fisher_underlying_cor_CSD__2[[#This Row],[p1]]*fisher_underlying_cor_CSD__2[[#This Row],[p2]]</f>
        <v>1.0347143093203835E-71</v>
      </c>
      <c r="L520" s="1">
        <v>519</v>
      </c>
      <c r="M520" s="1">
        <f>(fisher_underlying_cor_CSD__2[[#This Row],[Rank]]/9906756)*0.05</f>
        <v>2.6194245623895452E-6</v>
      </c>
      <c r="N520" s="1">
        <f>IF(fisher_underlying_cor_CSD__2[[#This Row],[p1p2]]&lt;fisher_underlying_cor_CSD__2[[#This Row],[Benjamini]],1,0)</f>
        <v>1</v>
      </c>
    </row>
    <row r="521" spans="1:14" x14ac:dyDescent="0.35">
      <c r="A521" s="1" t="s">
        <v>622</v>
      </c>
      <c r="B521" s="1" t="s">
        <v>765</v>
      </c>
      <c r="C521" s="1">
        <v>0.77323329964400001</v>
      </c>
      <c r="D521" s="1">
        <v>0.78666528828799998</v>
      </c>
      <c r="E521" s="1" t="s">
        <v>23</v>
      </c>
      <c r="F521" s="1">
        <v>0.77323329964400001</v>
      </c>
      <c r="G521" s="1">
        <f>ABS(fisher_underlying_cor_CSD__2[[#This Row],[Rho1]])*SQRT(139-2)/SQRT(1-ABS(fisher_underlying_cor_CSD__2[[#This Row],[Rho1]])^2)</f>
        <v>14.272440884861036</v>
      </c>
      <c r="H521" s="1">
        <f>ABS(fisher_underlying_cor_CSD__2[[#This Row],[Rho2]])*SQRT(201-2)/SQRT(1-ABS(fisher_underlying_cor_CSD__2[[#This Row],[Rho2]])^2)</f>
        <v>17.974803975849337</v>
      </c>
      <c r="I521" s="1">
        <f xml:space="preserve"> _xlfn.T.DIST.2T(fisher_underlying_cor_CSD__2[[#This Row],[t1]],139-2)</f>
        <v>6.9189983291840318E-29</v>
      </c>
      <c r="J521" s="1">
        <f xml:space="preserve"> _xlfn.T.DIST.2T(fisher_underlying_cor_CSD__2[[#This Row],[t2]],201-2)</f>
        <v>1.495468361303115E-43</v>
      </c>
      <c r="K521" s="1">
        <f>fisher_underlying_cor_CSD__2[[#This Row],[p1]]*fisher_underlying_cor_CSD__2[[#This Row],[p2]]</f>
        <v>1.0347143093203835E-71</v>
      </c>
      <c r="L521" s="1">
        <v>520</v>
      </c>
      <c r="M521" s="1">
        <f>(fisher_underlying_cor_CSD__2[[#This Row],[Rank]]/9906756)*0.05</f>
        <v>2.6244716232033977E-6</v>
      </c>
      <c r="N521" s="1">
        <f>IF(fisher_underlying_cor_CSD__2[[#This Row],[p1p2]]&lt;fisher_underlying_cor_CSD__2[[#This Row],[Benjamini]],1,0)</f>
        <v>1</v>
      </c>
    </row>
    <row r="522" spans="1:14" x14ac:dyDescent="0.35">
      <c r="A522" s="1" t="s">
        <v>453</v>
      </c>
      <c r="B522" s="1" t="s">
        <v>505</v>
      </c>
      <c r="C522" s="1">
        <v>0.82532060014800002</v>
      </c>
      <c r="D522" s="1">
        <v>0.74318838696</v>
      </c>
      <c r="E522" s="1" t="s">
        <v>23</v>
      </c>
      <c r="F522" s="1">
        <v>0.74318838696</v>
      </c>
      <c r="G522" s="1">
        <f>ABS(fisher_underlying_cor_CSD__2[[#This Row],[Rho1]])*SQRT(139-2)/SQRT(1-ABS(fisher_underlying_cor_CSD__2[[#This Row],[Rho1]])^2)</f>
        <v>17.107736234810545</v>
      </c>
      <c r="H522" s="1">
        <f>ABS(fisher_underlying_cor_CSD__2[[#This Row],[Rho2]])*SQRT(201-2)/SQRT(1-ABS(fisher_underlying_cor_CSD__2[[#This Row],[Rho2]])^2)</f>
        <v>15.669168890567041</v>
      </c>
      <c r="I522" s="1">
        <f xml:space="preserve"> _xlfn.T.DIST.2T(fisher_underlying_cor_CSD__2[[#This Row],[t1]],139-2)</f>
        <v>8.1283415897289631E-36</v>
      </c>
      <c r="J522" s="1">
        <f xml:space="preserve"> _xlfn.T.DIST.2T(fisher_underlying_cor_CSD__2[[#This Row],[t2]],201-2)</f>
        <v>1.4110865436784202E-36</v>
      </c>
      <c r="K522" s="1">
        <f>fisher_underlying_cor_CSD__2[[#This Row],[p1]]*fisher_underlying_cor_CSD__2[[#This Row],[p2]]</f>
        <v>1.1469793439688197E-71</v>
      </c>
      <c r="L522" s="1">
        <v>521</v>
      </c>
      <c r="M522" s="1">
        <f>(fisher_underlying_cor_CSD__2[[#This Row],[Rank]]/9906756)*0.05</f>
        <v>2.6295186840172507E-6</v>
      </c>
      <c r="N522" s="1">
        <f>IF(fisher_underlying_cor_CSD__2[[#This Row],[p1p2]]&lt;fisher_underlying_cor_CSD__2[[#This Row],[Benjamini]],1,0)</f>
        <v>1</v>
      </c>
    </row>
    <row r="523" spans="1:14" x14ac:dyDescent="0.35">
      <c r="A523" s="1" t="s">
        <v>505</v>
      </c>
      <c r="B523" s="1" t="s">
        <v>453</v>
      </c>
      <c r="C523" s="1">
        <v>0.82532060014800002</v>
      </c>
      <c r="D523" s="1">
        <v>0.74318838696</v>
      </c>
      <c r="E523" s="1" t="s">
        <v>23</v>
      </c>
      <c r="F523" s="1">
        <v>0.74318838696</v>
      </c>
      <c r="G523" s="1">
        <f>ABS(fisher_underlying_cor_CSD__2[[#This Row],[Rho1]])*SQRT(139-2)/SQRT(1-ABS(fisher_underlying_cor_CSD__2[[#This Row],[Rho1]])^2)</f>
        <v>17.107736234810545</v>
      </c>
      <c r="H523" s="1">
        <f>ABS(fisher_underlying_cor_CSD__2[[#This Row],[Rho2]])*SQRT(201-2)/SQRT(1-ABS(fisher_underlying_cor_CSD__2[[#This Row],[Rho2]])^2)</f>
        <v>15.669168890567041</v>
      </c>
      <c r="I523" s="1">
        <f xml:space="preserve"> _xlfn.T.DIST.2T(fisher_underlying_cor_CSD__2[[#This Row],[t1]],139-2)</f>
        <v>8.1283415897289631E-36</v>
      </c>
      <c r="J523" s="1">
        <f xml:space="preserve"> _xlfn.T.DIST.2T(fisher_underlying_cor_CSD__2[[#This Row],[t2]],201-2)</f>
        <v>1.4110865436784202E-36</v>
      </c>
      <c r="K523" s="1">
        <f>fisher_underlying_cor_CSD__2[[#This Row],[p1]]*fisher_underlying_cor_CSD__2[[#This Row],[p2]]</f>
        <v>1.1469793439688197E-71</v>
      </c>
      <c r="L523" s="1">
        <v>522</v>
      </c>
      <c r="M523" s="1">
        <f>(fisher_underlying_cor_CSD__2[[#This Row],[Rank]]/9906756)*0.05</f>
        <v>2.6345657448311032E-6</v>
      </c>
      <c r="N523" s="1">
        <f>IF(fisher_underlying_cor_CSD__2[[#This Row],[p1p2]]&lt;fisher_underlying_cor_CSD__2[[#This Row],[Benjamini]],1,0)</f>
        <v>1</v>
      </c>
    </row>
    <row r="524" spans="1:14" x14ac:dyDescent="0.35">
      <c r="A524" s="1" t="s">
        <v>249</v>
      </c>
      <c r="B524" s="1" t="s">
        <v>137</v>
      </c>
      <c r="C524" s="1">
        <v>0.81426177828199997</v>
      </c>
      <c r="D524" s="1">
        <v>0.75431025312699995</v>
      </c>
      <c r="E524" s="1" t="s">
        <v>23</v>
      </c>
      <c r="F524" s="1">
        <v>0.75431025312699995</v>
      </c>
      <c r="G524" s="1">
        <f>ABS(fisher_underlying_cor_CSD__2[[#This Row],[Rho1]])*SQRT(139-2)/SQRT(1-ABS(fisher_underlying_cor_CSD__2[[#This Row],[Rho1]])^2)</f>
        <v>16.418130966641598</v>
      </c>
      <c r="H524" s="1">
        <f>ABS(fisher_underlying_cor_CSD__2[[#This Row],[Rho2]])*SQRT(201-2)/SQRT(1-ABS(fisher_underlying_cor_CSD__2[[#This Row],[Rho2]])^2)</f>
        <v>16.208015074892241</v>
      </c>
      <c r="I524" s="1">
        <f xml:space="preserve"> _xlfn.T.DIST.2T(fisher_underlying_cor_CSD__2[[#This Row],[t1]],139-2)</f>
        <v>3.6402720594535731E-34</v>
      </c>
      <c r="J524" s="1">
        <f xml:space="preserve"> _xlfn.T.DIST.2T(fisher_underlying_cor_CSD__2[[#This Row],[t2]],201-2)</f>
        <v>3.1981061420696005E-38</v>
      </c>
      <c r="K524" s="1">
        <f>fisher_underlying_cor_CSD__2[[#This Row],[p1]]*fisher_underlying_cor_CSD__2[[#This Row],[p2]]</f>
        <v>1.1641976432142826E-71</v>
      </c>
      <c r="L524" s="1">
        <v>523</v>
      </c>
      <c r="M524" s="1">
        <f>(fisher_underlying_cor_CSD__2[[#This Row],[Rank]]/9906756)*0.05</f>
        <v>2.6396128056449562E-6</v>
      </c>
      <c r="N524" s="1">
        <f>IF(fisher_underlying_cor_CSD__2[[#This Row],[p1p2]]&lt;fisher_underlying_cor_CSD__2[[#This Row],[Benjamini]],1,0)</f>
        <v>1</v>
      </c>
    </row>
    <row r="525" spans="1:14" x14ac:dyDescent="0.35">
      <c r="A525" s="1" t="s">
        <v>137</v>
      </c>
      <c r="B525" s="1" t="s">
        <v>249</v>
      </c>
      <c r="C525" s="1">
        <v>0.81426177828199997</v>
      </c>
      <c r="D525" s="1">
        <v>0.75431025312699995</v>
      </c>
      <c r="E525" s="1" t="s">
        <v>23</v>
      </c>
      <c r="F525" s="1">
        <v>0.75431025312699995</v>
      </c>
      <c r="G525" s="1">
        <f>ABS(fisher_underlying_cor_CSD__2[[#This Row],[Rho1]])*SQRT(139-2)/SQRT(1-ABS(fisher_underlying_cor_CSD__2[[#This Row],[Rho1]])^2)</f>
        <v>16.418130966641598</v>
      </c>
      <c r="H525" s="1">
        <f>ABS(fisher_underlying_cor_CSD__2[[#This Row],[Rho2]])*SQRT(201-2)/SQRT(1-ABS(fisher_underlying_cor_CSD__2[[#This Row],[Rho2]])^2)</f>
        <v>16.208015074892241</v>
      </c>
      <c r="I525" s="1">
        <f xml:space="preserve"> _xlfn.T.DIST.2T(fisher_underlying_cor_CSD__2[[#This Row],[t1]],139-2)</f>
        <v>3.6402720594535731E-34</v>
      </c>
      <c r="J525" s="1">
        <f xml:space="preserve"> _xlfn.T.DIST.2T(fisher_underlying_cor_CSD__2[[#This Row],[t2]],201-2)</f>
        <v>3.1981061420696005E-38</v>
      </c>
      <c r="K525" s="1">
        <f>fisher_underlying_cor_CSD__2[[#This Row],[p1]]*fisher_underlying_cor_CSD__2[[#This Row],[p2]]</f>
        <v>1.1641976432142826E-71</v>
      </c>
      <c r="L525" s="1">
        <v>524</v>
      </c>
      <c r="M525" s="1">
        <f>(fisher_underlying_cor_CSD__2[[#This Row],[Rank]]/9906756)*0.05</f>
        <v>2.6446598664588087E-6</v>
      </c>
      <c r="N525" s="1">
        <f>IF(fisher_underlying_cor_CSD__2[[#This Row],[p1p2]]&lt;fisher_underlying_cor_CSD__2[[#This Row],[Benjamini]],1,0)</f>
        <v>1</v>
      </c>
    </row>
    <row r="526" spans="1:14" x14ac:dyDescent="0.35">
      <c r="A526" s="1" t="s">
        <v>137</v>
      </c>
      <c r="B526" s="1" t="s">
        <v>121</v>
      </c>
      <c r="C526" s="1">
        <v>0.75906969459999996</v>
      </c>
      <c r="D526" s="1">
        <v>0.794708025052</v>
      </c>
      <c r="E526" s="1" t="s">
        <v>23</v>
      </c>
      <c r="F526" s="1">
        <v>0.75906969459999996</v>
      </c>
      <c r="G526" s="1">
        <f>ABS(fisher_underlying_cor_CSD__2[[#This Row],[Rho1]])*SQRT(139-2)/SQRT(1-ABS(fisher_underlying_cor_CSD__2[[#This Row],[Rho1]])^2)</f>
        <v>13.647550108254419</v>
      </c>
      <c r="H526" s="1">
        <f>ABS(fisher_underlying_cor_CSD__2[[#This Row],[Rho2]])*SQRT(201-2)/SQRT(1-ABS(fisher_underlying_cor_CSD__2[[#This Row],[Rho2]])^2)</f>
        <v>18.469334548050956</v>
      </c>
      <c r="I526" s="1">
        <f xml:space="preserve"> _xlfn.T.DIST.2T(fisher_underlying_cor_CSD__2[[#This Row],[t1]],139-2)</f>
        <v>2.580407780040677E-27</v>
      </c>
      <c r="J526" s="1">
        <f xml:space="preserve"> _xlfn.T.DIST.2T(fisher_underlying_cor_CSD__2[[#This Row],[t2]],201-2)</f>
        <v>5.0571241742120607E-45</v>
      </c>
      <c r="K526" s="1">
        <f>fisher_underlying_cor_CSD__2[[#This Row],[p1]]*fisher_underlying_cor_CSD__2[[#This Row],[p2]]</f>
        <v>1.3049442563768584E-71</v>
      </c>
      <c r="L526" s="1">
        <v>525</v>
      </c>
      <c r="M526" s="1">
        <f>(fisher_underlying_cor_CSD__2[[#This Row],[Rank]]/9906756)*0.05</f>
        <v>2.6497069272726612E-6</v>
      </c>
      <c r="N526" s="1">
        <f>IF(fisher_underlying_cor_CSD__2[[#This Row],[p1p2]]&lt;fisher_underlying_cor_CSD__2[[#This Row],[Benjamini]],1,0)</f>
        <v>1</v>
      </c>
    </row>
    <row r="527" spans="1:14" x14ac:dyDescent="0.35">
      <c r="A527" s="1" t="s">
        <v>121</v>
      </c>
      <c r="B527" s="1" t="s">
        <v>137</v>
      </c>
      <c r="C527" s="1">
        <v>0.75906969459999996</v>
      </c>
      <c r="D527" s="1">
        <v>0.794708025052</v>
      </c>
      <c r="E527" s="1" t="s">
        <v>23</v>
      </c>
      <c r="F527" s="1">
        <v>0.75906969459999996</v>
      </c>
      <c r="G527" s="1">
        <f>ABS(fisher_underlying_cor_CSD__2[[#This Row],[Rho1]])*SQRT(139-2)/SQRT(1-ABS(fisher_underlying_cor_CSD__2[[#This Row],[Rho1]])^2)</f>
        <v>13.647550108254419</v>
      </c>
      <c r="H527" s="1">
        <f>ABS(fisher_underlying_cor_CSD__2[[#This Row],[Rho2]])*SQRT(201-2)/SQRT(1-ABS(fisher_underlying_cor_CSD__2[[#This Row],[Rho2]])^2)</f>
        <v>18.469334548050956</v>
      </c>
      <c r="I527" s="1">
        <f xml:space="preserve"> _xlfn.T.DIST.2T(fisher_underlying_cor_CSD__2[[#This Row],[t1]],139-2)</f>
        <v>2.580407780040677E-27</v>
      </c>
      <c r="J527" s="1">
        <f xml:space="preserve"> _xlfn.T.DIST.2T(fisher_underlying_cor_CSD__2[[#This Row],[t2]],201-2)</f>
        <v>5.0571241742120607E-45</v>
      </c>
      <c r="K527" s="1">
        <f>fisher_underlying_cor_CSD__2[[#This Row],[p1]]*fisher_underlying_cor_CSD__2[[#This Row],[p2]]</f>
        <v>1.3049442563768584E-71</v>
      </c>
      <c r="L527" s="1">
        <v>526</v>
      </c>
      <c r="M527" s="1">
        <f>(fisher_underlying_cor_CSD__2[[#This Row],[Rank]]/9906756)*0.05</f>
        <v>2.6547539880865142E-6</v>
      </c>
      <c r="N527" s="1">
        <f>IF(fisher_underlying_cor_CSD__2[[#This Row],[p1p2]]&lt;fisher_underlying_cor_CSD__2[[#This Row],[Benjamini]],1,0)</f>
        <v>1</v>
      </c>
    </row>
    <row r="528" spans="1:14" x14ac:dyDescent="0.35">
      <c r="A528" s="1" t="s">
        <v>119</v>
      </c>
      <c r="B528" s="1" t="s">
        <v>140</v>
      </c>
      <c r="C528" s="1">
        <v>0.82165864665599997</v>
      </c>
      <c r="D528" s="1">
        <v>0.74659606606899998</v>
      </c>
      <c r="E528" s="1" t="s">
        <v>23</v>
      </c>
      <c r="F528" s="1">
        <v>0.74659606606899998</v>
      </c>
      <c r="G528" s="1">
        <f>ABS(fisher_underlying_cor_CSD__2[[#This Row],[Rho1]])*SQRT(139-2)/SQRT(1-ABS(fisher_underlying_cor_CSD__2[[#This Row],[Rho1]])^2)</f>
        <v>16.872995267034188</v>
      </c>
      <c r="H528" s="1">
        <f>ABS(fisher_underlying_cor_CSD__2[[#This Row],[Rho2]])*SQRT(201-2)/SQRT(1-ABS(fisher_underlying_cor_CSD__2[[#This Row],[Rho2]])^2)</f>
        <v>15.831035407825556</v>
      </c>
      <c r="I528" s="1">
        <f xml:space="preserve"> _xlfn.T.DIST.2T(fisher_underlying_cor_CSD__2[[#This Row],[t1]],139-2)</f>
        <v>2.9468658308099202E-35</v>
      </c>
      <c r="J528" s="1">
        <f xml:space="preserve"> _xlfn.T.DIST.2T(fisher_underlying_cor_CSD__2[[#This Row],[t2]],201-2)</f>
        <v>4.5160959590770497E-37</v>
      </c>
      <c r="K528" s="1">
        <f>fisher_underlying_cor_CSD__2[[#This Row],[p1]]*fisher_underlying_cor_CSD__2[[#This Row],[p2]]</f>
        <v>1.3308328870462913E-71</v>
      </c>
      <c r="L528" s="1">
        <v>527</v>
      </c>
      <c r="M528" s="1">
        <f>(fisher_underlying_cor_CSD__2[[#This Row],[Rank]]/9906756)*0.05</f>
        <v>2.6598010489003667E-6</v>
      </c>
      <c r="N528" s="1">
        <f>IF(fisher_underlying_cor_CSD__2[[#This Row],[p1p2]]&lt;fisher_underlying_cor_CSD__2[[#This Row],[Benjamini]],1,0)</f>
        <v>1</v>
      </c>
    </row>
    <row r="529" spans="1:14" x14ac:dyDescent="0.35">
      <c r="A529" s="1" t="s">
        <v>140</v>
      </c>
      <c r="B529" s="1" t="s">
        <v>119</v>
      </c>
      <c r="C529" s="1">
        <v>0.82165864665599997</v>
      </c>
      <c r="D529" s="1">
        <v>0.74659606606899998</v>
      </c>
      <c r="E529" s="1" t="s">
        <v>23</v>
      </c>
      <c r="F529" s="1">
        <v>0.74659606606899998</v>
      </c>
      <c r="G529" s="1">
        <f>ABS(fisher_underlying_cor_CSD__2[[#This Row],[Rho1]])*SQRT(139-2)/SQRT(1-ABS(fisher_underlying_cor_CSD__2[[#This Row],[Rho1]])^2)</f>
        <v>16.872995267034188</v>
      </c>
      <c r="H529" s="1">
        <f>ABS(fisher_underlying_cor_CSD__2[[#This Row],[Rho2]])*SQRT(201-2)/SQRT(1-ABS(fisher_underlying_cor_CSD__2[[#This Row],[Rho2]])^2)</f>
        <v>15.831035407825556</v>
      </c>
      <c r="I529" s="1">
        <f xml:space="preserve"> _xlfn.T.DIST.2T(fisher_underlying_cor_CSD__2[[#This Row],[t1]],139-2)</f>
        <v>2.9468658308099202E-35</v>
      </c>
      <c r="J529" s="1">
        <f xml:space="preserve"> _xlfn.T.DIST.2T(fisher_underlying_cor_CSD__2[[#This Row],[t2]],201-2)</f>
        <v>4.5160959590770497E-37</v>
      </c>
      <c r="K529" s="1">
        <f>fisher_underlying_cor_CSD__2[[#This Row],[p1]]*fisher_underlying_cor_CSD__2[[#This Row],[p2]]</f>
        <v>1.3308328870462913E-71</v>
      </c>
      <c r="L529" s="1">
        <v>528</v>
      </c>
      <c r="M529" s="1">
        <f>(fisher_underlying_cor_CSD__2[[#This Row],[Rank]]/9906756)*0.05</f>
        <v>2.6648481097142193E-6</v>
      </c>
      <c r="N529" s="1">
        <f>IF(fisher_underlying_cor_CSD__2[[#This Row],[p1p2]]&lt;fisher_underlying_cor_CSD__2[[#This Row],[Benjamini]],1,0)</f>
        <v>1</v>
      </c>
    </row>
    <row r="530" spans="1:14" x14ac:dyDescent="0.35">
      <c r="A530" s="1" t="s">
        <v>414</v>
      </c>
      <c r="B530" s="1" t="s">
        <v>51</v>
      </c>
      <c r="C530" s="1">
        <v>0.76439561868600003</v>
      </c>
      <c r="D530" s="1">
        <v>0.79134182302400002</v>
      </c>
      <c r="E530" s="1" t="s">
        <v>23</v>
      </c>
      <c r="F530" s="1">
        <v>0.76439561868600003</v>
      </c>
      <c r="G530" s="1">
        <f>ABS(fisher_underlying_cor_CSD__2[[#This Row],[Rho1]])*SQRT(139-2)/SQRT(1-ABS(fisher_underlying_cor_CSD__2[[#This Row],[Rho1]])^2)</f>
        <v>13.876783293442134</v>
      </c>
      <c r="H530" s="1">
        <f>ABS(fisher_underlying_cor_CSD__2[[#This Row],[Rho2]])*SQRT(201-2)/SQRT(1-ABS(fisher_underlying_cor_CSD__2[[#This Row],[Rho2]])^2)</f>
        <v>18.259283016525078</v>
      </c>
      <c r="I530" s="1">
        <f xml:space="preserve"> _xlfn.T.DIST.2T(fisher_underlying_cor_CSD__2[[#This Row],[t1]],139-2)</f>
        <v>6.8180131821182169E-28</v>
      </c>
      <c r="J530" s="1">
        <f xml:space="preserve"> _xlfn.T.DIST.2T(fisher_underlying_cor_CSD__2[[#This Row],[t2]],201-2)</f>
        <v>2.1252204007949644E-44</v>
      </c>
      <c r="K530" s="1">
        <f>fisher_underlying_cor_CSD__2[[#This Row],[p1]]*fisher_underlying_cor_CSD__2[[#This Row],[p2]]</f>
        <v>1.4489780707526628E-71</v>
      </c>
      <c r="L530" s="1">
        <v>529</v>
      </c>
      <c r="M530" s="1">
        <f>(fisher_underlying_cor_CSD__2[[#This Row],[Rank]]/9906756)*0.05</f>
        <v>2.6698951705280722E-6</v>
      </c>
      <c r="N530" s="1">
        <f>IF(fisher_underlying_cor_CSD__2[[#This Row],[p1p2]]&lt;fisher_underlying_cor_CSD__2[[#This Row],[Benjamini]],1,0)</f>
        <v>1</v>
      </c>
    </row>
    <row r="531" spans="1:14" x14ac:dyDescent="0.35">
      <c r="A531" s="1" t="s">
        <v>51</v>
      </c>
      <c r="B531" s="1" t="s">
        <v>414</v>
      </c>
      <c r="C531" s="1">
        <v>0.76439561868600003</v>
      </c>
      <c r="D531" s="1">
        <v>0.79134182302400002</v>
      </c>
      <c r="E531" s="1" t="s">
        <v>23</v>
      </c>
      <c r="F531" s="1">
        <v>0.76439561868600003</v>
      </c>
      <c r="G531" s="1">
        <f>ABS(fisher_underlying_cor_CSD__2[[#This Row],[Rho1]])*SQRT(139-2)/SQRT(1-ABS(fisher_underlying_cor_CSD__2[[#This Row],[Rho1]])^2)</f>
        <v>13.876783293442134</v>
      </c>
      <c r="H531" s="1">
        <f>ABS(fisher_underlying_cor_CSD__2[[#This Row],[Rho2]])*SQRT(201-2)/SQRT(1-ABS(fisher_underlying_cor_CSD__2[[#This Row],[Rho2]])^2)</f>
        <v>18.259283016525078</v>
      </c>
      <c r="I531" s="1">
        <f xml:space="preserve"> _xlfn.T.DIST.2T(fisher_underlying_cor_CSD__2[[#This Row],[t1]],139-2)</f>
        <v>6.8180131821182169E-28</v>
      </c>
      <c r="J531" s="1">
        <f xml:space="preserve"> _xlfn.T.DIST.2T(fisher_underlying_cor_CSD__2[[#This Row],[t2]],201-2)</f>
        <v>2.1252204007949644E-44</v>
      </c>
      <c r="K531" s="1">
        <f>fisher_underlying_cor_CSD__2[[#This Row],[p1]]*fisher_underlying_cor_CSD__2[[#This Row],[p2]]</f>
        <v>1.4489780707526628E-71</v>
      </c>
      <c r="L531" s="1">
        <v>530</v>
      </c>
      <c r="M531" s="1">
        <f>(fisher_underlying_cor_CSD__2[[#This Row],[Rank]]/9906756)*0.05</f>
        <v>2.6749422313419247E-6</v>
      </c>
      <c r="N531" s="1">
        <f>IF(fisher_underlying_cor_CSD__2[[#This Row],[p1p2]]&lt;fisher_underlying_cor_CSD__2[[#This Row],[Benjamini]],1,0)</f>
        <v>1</v>
      </c>
    </row>
    <row r="532" spans="1:14" x14ac:dyDescent="0.35">
      <c r="A532" s="1" t="s">
        <v>185</v>
      </c>
      <c r="B532" s="1" t="s">
        <v>635</v>
      </c>
      <c r="C532" s="1">
        <v>0.85249421893699995</v>
      </c>
      <c r="D532" s="1">
        <v>0.70777540327099997</v>
      </c>
      <c r="E532" s="1" t="s">
        <v>23</v>
      </c>
      <c r="F532" s="1">
        <v>0.70777540327099997</v>
      </c>
      <c r="G532" s="1">
        <f>ABS(fisher_underlying_cor_CSD__2[[#This Row],[Rho1]])*SQRT(139-2)/SQRT(1-ABS(fisher_underlying_cor_CSD__2[[#This Row],[Rho1]])^2)</f>
        <v>19.08836692864179</v>
      </c>
      <c r="H532" s="1">
        <f>ABS(fisher_underlying_cor_CSD__2[[#This Row],[Rho2]])*SQRT(201-2)/SQRT(1-ABS(fisher_underlying_cor_CSD__2[[#This Row],[Rho2]])^2)</f>
        <v>14.133451827711291</v>
      </c>
      <c r="I532" s="1">
        <f xml:space="preserve"> _xlfn.T.DIST.2T(fisher_underlying_cor_CSD__2[[#This Row],[t1]],139-2)</f>
        <v>2.0215902068042838E-40</v>
      </c>
      <c r="J532" s="1">
        <f xml:space="preserve"> _xlfn.T.DIST.2T(fisher_underlying_cor_CSD__2[[#This Row],[t2]],201-2)</f>
        <v>7.338784914603571E-32</v>
      </c>
      <c r="K532" s="1">
        <f>fisher_underlying_cor_CSD__2[[#This Row],[p1]]*fisher_underlying_cor_CSD__2[[#This Row],[p2]]</f>
        <v>1.4836015713205592E-71</v>
      </c>
      <c r="L532" s="1">
        <v>531</v>
      </c>
      <c r="M532" s="1">
        <f>(fisher_underlying_cor_CSD__2[[#This Row],[Rank]]/9906756)*0.05</f>
        <v>2.6799892921557777E-6</v>
      </c>
      <c r="N532" s="1">
        <f>IF(fisher_underlying_cor_CSD__2[[#This Row],[p1p2]]&lt;fisher_underlying_cor_CSD__2[[#This Row],[Benjamini]],1,0)</f>
        <v>1</v>
      </c>
    </row>
    <row r="533" spans="1:14" x14ac:dyDescent="0.35">
      <c r="A533" s="1" t="s">
        <v>635</v>
      </c>
      <c r="B533" s="1" t="s">
        <v>185</v>
      </c>
      <c r="C533" s="1">
        <v>0.85249421893699995</v>
      </c>
      <c r="D533" s="1">
        <v>0.70777540327099997</v>
      </c>
      <c r="E533" s="1" t="s">
        <v>23</v>
      </c>
      <c r="F533" s="1">
        <v>0.70777540327099997</v>
      </c>
      <c r="G533" s="1">
        <f>ABS(fisher_underlying_cor_CSD__2[[#This Row],[Rho1]])*SQRT(139-2)/SQRT(1-ABS(fisher_underlying_cor_CSD__2[[#This Row],[Rho1]])^2)</f>
        <v>19.08836692864179</v>
      </c>
      <c r="H533" s="1">
        <f>ABS(fisher_underlying_cor_CSD__2[[#This Row],[Rho2]])*SQRT(201-2)/SQRT(1-ABS(fisher_underlying_cor_CSD__2[[#This Row],[Rho2]])^2)</f>
        <v>14.133451827711291</v>
      </c>
      <c r="I533" s="1">
        <f xml:space="preserve"> _xlfn.T.DIST.2T(fisher_underlying_cor_CSD__2[[#This Row],[t1]],139-2)</f>
        <v>2.0215902068042838E-40</v>
      </c>
      <c r="J533" s="1">
        <f xml:space="preserve"> _xlfn.T.DIST.2T(fisher_underlying_cor_CSD__2[[#This Row],[t2]],201-2)</f>
        <v>7.338784914603571E-32</v>
      </c>
      <c r="K533" s="1">
        <f>fisher_underlying_cor_CSD__2[[#This Row],[p1]]*fisher_underlying_cor_CSD__2[[#This Row],[p2]]</f>
        <v>1.4836015713205592E-71</v>
      </c>
      <c r="L533" s="1">
        <v>532</v>
      </c>
      <c r="M533" s="1">
        <f>(fisher_underlying_cor_CSD__2[[#This Row],[Rank]]/9906756)*0.05</f>
        <v>2.6850363529696302E-6</v>
      </c>
      <c r="N533" s="1">
        <f>IF(fisher_underlying_cor_CSD__2[[#This Row],[p1p2]]&lt;fisher_underlying_cor_CSD__2[[#This Row],[Benjamini]],1,0)</f>
        <v>1</v>
      </c>
    </row>
    <row r="534" spans="1:14" x14ac:dyDescent="0.35">
      <c r="A534" s="1" t="s">
        <v>98</v>
      </c>
      <c r="B534" s="1" t="s">
        <v>188</v>
      </c>
      <c r="C534" s="1">
        <v>0.84641086758100004</v>
      </c>
      <c r="D534" s="1">
        <v>0.71616073017600002</v>
      </c>
      <c r="E534" s="1" t="s">
        <v>23</v>
      </c>
      <c r="F534" s="1">
        <v>0.71616073017600002</v>
      </c>
      <c r="G534" s="1">
        <f>ABS(fisher_underlying_cor_CSD__2[[#This Row],[Rho1]])*SQRT(139-2)/SQRT(1-ABS(fisher_underlying_cor_CSD__2[[#This Row],[Rho1]])^2)</f>
        <v>18.603604453759267</v>
      </c>
      <c r="H534" s="1">
        <f>ABS(fisher_underlying_cor_CSD__2[[#This Row],[Rho2]])*SQRT(201-2)/SQRT(1-ABS(fisher_underlying_cor_CSD__2[[#This Row],[Rho2]])^2)</f>
        <v>14.475108276464892</v>
      </c>
      <c r="I534" s="1">
        <f xml:space="preserve"> _xlfn.T.DIST.2T(fisher_underlying_cor_CSD__2[[#This Row],[t1]],139-2)</f>
        <v>2.5891844067086362E-39</v>
      </c>
      <c r="J534" s="1">
        <f xml:space="preserve"> _xlfn.T.DIST.2T(fisher_underlying_cor_CSD__2[[#This Row],[t2]],201-2)</f>
        <v>6.5186495613799192E-33</v>
      </c>
      <c r="K534" s="1">
        <f>fisher_underlying_cor_CSD__2[[#This Row],[p1]]*fisher_underlying_cor_CSD__2[[#This Row],[p2]]</f>
        <v>1.6877985797122978E-71</v>
      </c>
      <c r="L534" s="1">
        <v>533</v>
      </c>
      <c r="M534" s="1">
        <f>(fisher_underlying_cor_CSD__2[[#This Row],[Rank]]/9906756)*0.05</f>
        <v>2.6900834137834828E-6</v>
      </c>
      <c r="N534" s="1">
        <f>IF(fisher_underlying_cor_CSD__2[[#This Row],[p1p2]]&lt;fisher_underlying_cor_CSD__2[[#This Row],[Benjamini]],1,0)</f>
        <v>1</v>
      </c>
    </row>
    <row r="535" spans="1:14" x14ac:dyDescent="0.35">
      <c r="A535" s="1" t="s">
        <v>188</v>
      </c>
      <c r="B535" s="1" t="s">
        <v>98</v>
      </c>
      <c r="C535" s="1">
        <v>0.84641086758100004</v>
      </c>
      <c r="D535" s="1">
        <v>0.71616073017600002</v>
      </c>
      <c r="E535" s="1" t="s">
        <v>23</v>
      </c>
      <c r="F535" s="1">
        <v>0.71616073017600002</v>
      </c>
      <c r="G535" s="1">
        <f>ABS(fisher_underlying_cor_CSD__2[[#This Row],[Rho1]])*SQRT(139-2)/SQRT(1-ABS(fisher_underlying_cor_CSD__2[[#This Row],[Rho1]])^2)</f>
        <v>18.603604453759267</v>
      </c>
      <c r="H535" s="1">
        <f>ABS(fisher_underlying_cor_CSD__2[[#This Row],[Rho2]])*SQRT(201-2)/SQRT(1-ABS(fisher_underlying_cor_CSD__2[[#This Row],[Rho2]])^2)</f>
        <v>14.475108276464892</v>
      </c>
      <c r="I535" s="1">
        <f xml:space="preserve"> _xlfn.T.DIST.2T(fisher_underlying_cor_CSD__2[[#This Row],[t1]],139-2)</f>
        <v>2.5891844067086362E-39</v>
      </c>
      <c r="J535" s="1">
        <f xml:space="preserve"> _xlfn.T.DIST.2T(fisher_underlying_cor_CSD__2[[#This Row],[t2]],201-2)</f>
        <v>6.5186495613799192E-33</v>
      </c>
      <c r="K535" s="1">
        <f>fisher_underlying_cor_CSD__2[[#This Row],[p1]]*fisher_underlying_cor_CSD__2[[#This Row],[p2]]</f>
        <v>1.6877985797122978E-71</v>
      </c>
      <c r="L535" s="1">
        <v>534</v>
      </c>
      <c r="M535" s="1">
        <f>(fisher_underlying_cor_CSD__2[[#This Row],[Rank]]/9906756)*0.05</f>
        <v>2.6951304745973353E-6</v>
      </c>
      <c r="N535" s="1">
        <f>IF(fisher_underlying_cor_CSD__2[[#This Row],[p1p2]]&lt;fisher_underlying_cor_CSD__2[[#This Row],[Benjamini]],1,0)</f>
        <v>1</v>
      </c>
    </row>
    <row r="536" spans="1:14" x14ac:dyDescent="0.35">
      <c r="A536" s="1" t="s">
        <v>361</v>
      </c>
      <c r="B536" s="1" t="s">
        <v>127</v>
      </c>
      <c r="C536" s="1">
        <v>0.75991377388199999</v>
      </c>
      <c r="D536" s="1">
        <v>0.79359732417999995</v>
      </c>
      <c r="E536" s="1" t="s">
        <v>23</v>
      </c>
      <c r="F536" s="1">
        <v>0.75991377388199999</v>
      </c>
      <c r="G536" s="1">
        <f>ABS(fisher_underlying_cor_CSD__2[[#This Row],[Rho1]])*SQRT(139-2)/SQRT(1-ABS(fisher_underlying_cor_CSD__2[[#This Row],[Rho1]])^2)</f>
        <v>13.683439688748468</v>
      </c>
      <c r="H536" s="1">
        <f>ABS(fisher_underlying_cor_CSD__2[[#This Row],[Rho2]])*SQRT(201-2)/SQRT(1-ABS(fisher_underlying_cor_CSD__2[[#This Row],[Rho2]])^2)</f>
        <v>18.399524418708982</v>
      </c>
      <c r="I536" s="1">
        <f xml:space="preserve"> _xlfn.T.DIST.2T(fisher_underlying_cor_CSD__2[[#This Row],[t1]],139-2)</f>
        <v>2.0945089150764282E-27</v>
      </c>
      <c r="J536" s="1">
        <f xml:space="preserve"> _xlfn.T.DIST.2T(fisher_underlying_cor_CSD__2[[#This Row],[t2]],201-2)</f>
        <v>8.1454228135681955E-45</v>
      </c>
      <c r="K536" s="1">
        <f>fisher_underlying_cor_CSD__2[[#This Row],[p1]]*fisher_underlying_cor_CSD__2[[#This Row],[p2]]</f>
        <v>1.7060660700085508E-71</v>
      </c>
      <c r="L536" s="1">
        <v>535</v>
      </c>
      <c r="M536" s="1">
        <f>(fisher_underlying_cor_CSD__2[[#This Row],[Rank]]/9906756)*0.05</f>
        <v>2.7001775354111883E-6</v>
      </c>
      <c r="N536" s="1">
        <f>IF(fisher_underlying_cor_CSD__2[[#This Row],[p1p2]]&lt;fisher_underlying_cor_CSD__2[[#This Row],[Benjamini]],1,0)</f>
        <v>1</v>
      </c>
    </row>
    <row r="537" spans="1:14" x14ac:dyDescent="0.35">
      <c r="A537" s="1" t="s">
        <v>127</v>
      </c>
      <c r="B537" s="1" t="s">
        <v>361</v>
      </c>
      <c r="C537" s="1">
        <v>0.75991377388199999</v>
      </c>
      <c r="D537" s="1">
        <v>0.79359732417999995</v>
      </c>
      <c r="E537" s="1" t="s">
        <v>23</v>
      </c>
      <c r="F537" s="1">
        <v>0.75991377388199999</v>
      </c>
      <c r="G537" s="1">
        <f>ABS(fisher_underlying_cor_CSD__2[[#This Row],[Rho1]])*SQRT(139-2)/SQRT(1-ABS(fisher_underlying_cor_CSD__2[[#This Row],[Rho1]])^2)</f>
        <v>13.683439688748468</v>
      </c>
      <c r="H537" s="1">
        <f>ABS(fisher_underlying_cor_CSD__2[[#This Row],[Rho2]])*SQRT(201-2)/SQRT(1-ABS(fisher_underlying_cor_CSD__2[[#This Row],[Rho2]])^2)</f>
        <v>18.399524418708982</v>
      </c>
      <c r="I537" s="1">
        <f xml:space="preserve"> _xlfn.T.DIST.2T(fisher_underlying_cor_CSD__2[[#This Row],[t1]],139-2)</f>
        <v>2.0945089150764282E-27</v>
      </c>
      <c r="J537" s="1">
        <f xml:space="preserve"> _xlfn.T.DIST.2T(fisher_underlying_cor_CSD__2[[#This Row],[t2]],201-2)</f>
        <v>8.1454228135681955E-45</v>
      </c>
      <c r="K537" s="1">
        <f>fisher_underlying_cor_CSD__2[[#This Row],[p1]]*fisher_underlying_cor_CSD__2[[#This Row],[p2]]</f>
        <v>1.7060660700085508E-71</v>
      </c>
      <c r="L537" s="1">
        <v>536</v>
      </c>
      <c r="M537" s="1">
        <f>(fisher_underlying_cor_CSD__2[[#This Row],[Rank]]/9906756)*0.05</f>
        <v>2.7052245962250412E-6</v>
      </c>
      <c r="N537" s="1">
        <f>IF(fisher_underlying_cor_CSD__2[[#This Row],[p1p2]]&lt;fisher_underlying_cor_CSD__2[[#This Row],[Benjamini]],1,0)</f>
        <v>1</v>
      </c>
    </row>
    <row r="538" spans="1:14" x14ac:dyDescent="0.35">
      <c r="A538" s="1" t="s">
        <v>119</v>
      </c>
      <c r="B538" s="1" t="s">
        <v>136</v>
      </c>
      <c r="C538" s="1">
        <v>0.78164919219999995</v>
      </c>
      <c r="D538" s="1">
        <v>0.77961109279200003</v>
      </c>
      <c r="E538" s="1" t="s">
        <v>23</v>
      </c>
      <c r="F538" s="1">
        <v>0.77961109279200003</v>
      </c>
      <c r="G538" s="1">
        <f>ABS(fisher_underlying_cor_CSD__2[[#This Row],[Rho1]])*SQRT(139-2)/SQRT(1-ABS(fisher_underlying_cor_CSD__2[[#This Row],[Rho1]])^2)</f>
        <v>14.668431188668935</v>
      </c>
      <c r="H538" s="1">
        <f>ABS(fisher_underlying_cor_CSD__2[[#This Row],[Rho2]])*SQRT(201-2)/SQRT(1-ABS(fisher_underlying_cor_CSD__2[[#This Row],[Rho2]])^2)</f>
        <v>17.560914575537673</v>
      </c>
      <c r="I538" s="1">
        <f xml:space="preserve"> _xlfn.T.DIST.2T(fisher_underlying_cor_CSD__2[[#This Row],[t1]],139-2)</f>
        <v>7.0995739651254925E-30</v>
      </c>
      <c r="J538" s="1">
        <f xml:space="preserve"> _xlfn.T.DIST.2T(fisher_underlying_cor_CSD__2[[#This Row],[t2]],201-2)</f>
        <v>2.5907928185208501E-42</v>
      </c>
      <c r="K538" s="1">
        <f>fisher_underlying_cor_CSD__2[[#This Row],[p1]]*fisher_underlying_cor_CSD__2[[#This Row],[p2]]</f>
        <v>1.8393525243404724E-71</v>
      </c>
      <c r="L538" s="1">
        <v>537</v>
      </c>
      <c r="M538" s="1">
        <f>(fisher_underlying_cor_CSD__2[[#This Row],[Rank]]/9906756)*0.05</f>
        <v>2.7102716570388938E-6</v>
      </c>
      <c r="N538" s="1">
        <f>IF(fisher_underlying_cor_CSD__2[[#This Row],[p1p2]]&lt;fisher_underlying_cor_CSD__2[[#This Row],[Benjamini]],1,0)</f>
        <v>1</v>
      </c>
    </row>
    <row r="539" spans="1:14" x14ac:dyDescent="0.35">
      <c r="A539" s="1" t="s">
        <v>136</v>
      </c>
      <c r="B539" s="1" t="s">
        <v>119</v>
      </c>
      <c r="C539" s="1">
        <v>0.78164919219999995</v>
      </c>
      <c r="D539" s="1">
        <v>0.77961109279200003</v>
      </c>
      <c r="E539" s="1" t="s">
        <v>23</v>
      </c>
      <c r="F539" s="1">
        <v>0.77961109279200003</v>
      </c>
      <c r="G539" s="1">
        <f>ABS(fisher_underlying_cor_CSD__2[[#This Row],[Rho1]])*SQRT(139-2)/SQRT(1-ABS(fisher_underlying_cor_CSD__2[[#This Row],[Rho1]])^2)</f>
        <v>14.668431188668935</v>
      </c>
      <c r="H539" s="1">
        <f>ABS(fisher_underlying_cor_CSD__2[[#This Row],[Rho2]])*SQRT(201-2)/SQRT(1-ABS(fisher_underlying_cor_CSD__2[[#This Row],[Rho2]])^2)</f>
        <v>17.560914575537673</v>
      </c>
      <c r="I539" s="1">
        <f xml:space="preserve"> _xlfn.T.DIST.2T(fisher_underlying_cor_CSD__2[[#This Row],[t1]],139-2)</f>
        <v>7.0995739651254925E-30</v>
      </c>
      <c r="J539" s="1">
        <f xml:space="preserve"> _xlfn.T.DIST.2T(fisher_underlying_cor_CSD__2[[#This Row],[t2]],201-2)</f>
        <v>2.5907928185208501E-42</v>
      </c>
      <c r="K539" s="1">
        <f>fisher_underlying_cor_CSD__2[[#This Row],[p1]]*fisher_underlying_cor_CSD__2[[#This Row],[p2]]</f>
        <v>1.8393525243404724E-71</v>
      </c>
      <c r="L539" s="1">
        <v>538</v>
      </c>
      <c r="M539" s="1">
        <f>(fisher_underlying_cor_CSD__2[[#This Row],[Rank]]/9906756)*0.05</f>
        <v>2.7153187178527463E-6</v>
      </c>
      <c r="N539" s="1">
        <f>IF(fisher_underlying_cor_CSD__2[[#This Row],[p1p2]]&lt;fisher_underlying_cor_CSD__2[[#This Row],[Benjamini]],1,0)</f>
        <v>1</v>
      </c>
    </row>
    <row r="540" spans="1:14" x14ac:dyDescent="0.35">
      <c r="A540" s="1" t="s">
        <v>407</v>
      </c>
      <c r="B540" s="1" t="s">
        <v>408</v>
      </c>
      <c r="C540" s="1">
        <v>0.82312809395999997</v>
      </c>
      <c r="D540" s="1">
        <v>0.743634678504</v>
      </c>
      <c r="E540" s="1" t="s">
        <v>23</v>
      </c>
      <c r="F540" s="1">
        <v>0.743634678504</v>
      </c>
      <c r="G540" s="1">
        <f>ABS(fisher_underlying_cor_CSD__2[[#This Row],[Rho1]])*SQRT(139-2)/SQRT(1-ABS(fisher_underlying_cor_CSD__2[[#This Row],[Rho1]])^2)</f>
        <v>16.966399486620379</v>
      </c>
      <c r="H540" s="1">
        <f>ABS(fisher_underlying_cor_CSD__2[[#This Row],[Rho2]])*SQRT(201-2)/SQRT(1-ABS(fisher_underlying_cor_CSD__2[[#This Row],[Rho2]])^2)</f>
        <v>15.690211025411642</v>
      </c>
      <c r="I540" s="1">
        <f xml:space="preserve"> _xlfn.T.DIST.2T(fisher_underlying_cor_CSD__2[[#This Row],[t1]],139-2)</f>
        <v>1.7638183952779122E-35</v>
      </c>
      <c r="J540" s="1">
        <f xml:space="preserve"> _xlfn.T.DIST.2T(fisher_underlying_cor_CSD__2[[#This Row],[t2]],201-2)</f>
        <v>1.2167432684986994E-36</v>
      </c>
      <c r="K540" s="1">
        <f>fisher_underlying_cor_CSD__2[[#This Row],[p1]]*fisher_underlying_cor_CSD__2[[#This Row],[p2]]</f>
        <v>2.1461141593085779E-71</v>
      </c>
      <c r="L540" s="1">
        <v>539</v>
      </c>
      <c r="M540" s="1">
        <f>(fisher_underlying_cor_CSD__2[[#This Row],[Rank]]/9906756)*0.05</f>
        <v>2.7203657786665988E-6</v>
      </c>
      <c r="N540" s="1">
        <f>IF(fisher_underlying_cor_CSD__2[[#This Row],[p1p2]]&lt;fisher_underlying_cor_CSD__2[[#This Row],[Benjamini]],1,0)</f>
        <v>1</v>
      </c>
    </row>
    <row r="541" spans="1:14" x14ac:dyDescent="0.35">
      <c r="A541" s="1" t="s">
        <v>408</v>
      </c>
      <c r="B541" s="1" t="s">
        <v>407</v>
      </c>
      <c r="C541" s="1">
        <v>0.82312809395999997</v>
      </c>
      <c r="D541" s="1">
        <v>0.743634678504</v>
      </c>
      <c r="E541" s="1" t="s">
        <v>23</v>
      </c>
      <c r="F541" s="1">
        <v>0.743634678504</v>
      </c>
      <c r="G541" s="1">
        <f>ABS(fisher_underlying_cor_CSD__2[[#This Row],[Rho1]])*SQRT(139-2)/SQRT(1-ABS(fisher_underlying_cor_CSD__2[[#This Row],[Rho1]])^2)</f>
        <v>16.966399486620379</v>
      </c>
      <c r="H541" s="1">
        <f>ABS(fisher_underlying_cor_CSD__2[[#This Row],[Rho2]])*SQRT(201-2)/SQRT(1-ABS(fisher_underlying_cor_CSD__2[[#This Row],[Rho2]])^2)</f>
        <v>15.690211025411642</v>
      </c>
      <c r="I541" s="1">
        <f xml:space="preserve"> _xlfn.T.DIST.2T(fisher_underlying_cor_CSD__2[[#This Row],[t1]],139-2)</f>
        <v>1.7638183952779122E-35</v>
      </c>
      <c r="J541" s="1">
        <f xml:space="preserve"> _xlfn.T.DIST.2T(fisher_underlying_cor_CSD__2[[#This Row],[t2]],201-2)</f>
        <v>1.2167432684986994E-36</v>
      </c>
      <c r="K541" s="1">
        <f>fisher_underlying_cor_CSD__2[[#This Row],[p1]]*fisher_underlying_cor_CSD__2[[#This Row],[p2]]</f>
        <v>2.1461141593085779E-71</v>
      </c>
      <c r="L541" s="1">
        <v>540</v>
      </c>
      <c r="M541" s="1">
        <f>(fisher_underlying_cor_CSD__2[[#This Row],[Rank]]/9906756)*0.05</f>
        <v>2.7254128394804514E-6</v>
      </c>
      <c r="N541" s="1">
        <f>IF(fisher_underlying_cor_CSD__2[[#This Row],[p1p2]]&lt;fisher_underlying_cor_CSD__2[[#This Row],[Benjamini]],1,0)</f>
        <v>1</v>
      </c>
    </row>
    <row r="542" spans="1:14" x14ac:dyDescent="0.35">
      <c r="A542" s="1" t="s">
        <v>314</v>
      </c>
      <c r="B542" s="1" t="s">
        <v>432</v>
      </c>
      <c r="C542" s="1">
        <v>0.80872377170300003</v>
      </c>
      <c r="D542" s="1">
        <v>0.75714528389799995</v>
      </c>
      <c r="E542" s="1" t="s">
        <v>23</v>
      </c>
      <c r="F542" s="1">
        <v>0.75714528389799995</v>
      </c>
      <c r="G542" s="1">
        <f>ABS(fisher_underlying_cor_CSD__2[[#This Row],[Rho1]])*SQRT(139-2)/SQRT(1-ABS(fisher_underlying_cor_CSD__2[[#This Row],[Rho1]])^2)</f>
        <v>16.093254139700313</v>
      </c>
      <c r="H542" s="1">
        <f>ABS(fisher_underlying_cor_CSD__2[[#This Row],[Rho2]])*SQRT(201-2)/SQRT(1-ABS(fisher_underlying_cor_CSD__2[[#This Row],[Rho2]])^2)</f>
        <v>16.350410222491643</v>
      </c>
      <c r="I542" s="1">
        <f xml:space="preserve"> _xlfn.T.DIST.2T(fisher_underlying_cor_CSD__2[[#This Row],[t1]],139-2)</f>
        <v>2.2239594662064233E-33</v>
      </c>
      <c r="J542" s="1">
        <f xml:space="preserve"> _xlfn.T.DIST.2T(fisher_underlying_cor_CSD__2[[#This Row],[t2]],201-2)</f>
        <v>1.1790683555132045E-38</v>
      </c>
      <c r="K542" s="1">
        <f>fisher_underlying_cor_CSD__2[[#This Row],[p1]]*fisher_underlying_cor_CSD__2[[#This Row],[p2]]</f>
        <v>2.6222002305480317E-71</v>
      </c>
      <c r="L542" s="1">
        <v>541</v>
      </c>
      <c r="M542" s="1">
        <f>(fisher_underlying_cor_CSD__2[[#This Row],[Rank]]/9906756)*0.05</f>
        <v>2.7304599002943043E-6</v>
      </c>
      <c r="N542" s="1">
        <f>IF(fisher_underlying_cor_CSD__2[[#This Row],[p1p2]]&lt;fisher_underlying_cor_CSD__2[[#This Row],[Benjamini]],1,0)</f>
        <v>1</v>
      </c>
    </row>
    <row r="543" spans="1:14" x14ac:dyDescent="0.35">
      <c r="A543" s="1" t="s">
        <v>432</v>
      </c>
      <c r="B543" s="1" t="s">
        <v>314</v>
      </c>
      <c r="C543" s="1">
        <v>0.80872377170300003</v>
      </c>
      <c r="D543" s="1">
        <v>0.75714528389799995</v>
      </c>
      <c r="E543" s="1" t="s">
        <v>23</v>
      </c>
      <c r="F543" s="1">
        <v>0.75714528389799995</v>
      </c>
      <c r="G543" s="1">
        <f>ABS(fisher_underlying_cor_CSD__2[[#This Row],[Rho1]])*SQRT(139-2)/SQRT(1-ABS(fisher_underlying_cor_CSD__2[[#This Row],[Rho1]])^2)</f>
        <v>16.093254139700313</v>
      </c>
      <c r="H543" s="1">
        <f>ABS(fisher_underlying_cor_CSD__2[[#This Row],[Rho2]])*SQRT(201-2)/SQRT(1-ABS(fisher_underlying_cor_CSD__2[[#This Row],[Rho2]])^2)</f>
        <v>16.350410222491643</v>
      </c>
      <c r="I543" s="1">
        <f xml:space="preserve"> _xlfn.T.DIST.2T(fisher_underlying_cor_CSD__2[[#This Row],[t1]],139-2)</f>
        <v>2.2239594662064233E-33</v>
      </c>
      <c r="J543" s="1">
        <f xml:space="preserve"> _xlfn.T.DIST.2T(fisher_underlying_cor_CSD__2[[#This Row],[t2]],201-2)</f>
        <v>1.1790683555132045E-38</v>
      </c>
      <c r="K543" s="1">
        <f>fisher_underlying_cor_CSD__2[[#This Row],[p1]]*fisher_underlying_cor_CSD__2[[#This Row],[p2]]</f>
        <v>2.6222002305480317E-71</v>
      </c>
      <c r="L543" s="1">
        <v>542</v>
      </c>
      <c r="M543" s="1">
        <f>(fisher_underlying_cor_CSD__2[[#This Row],[Rank]]/9906756)*0.05</f>
        <v>2.7355069611081573E-6</v>
      </c>
      <c r="N543" s="1">
        <f>IF(fisher_underlying_cor_CSD__2[[#This Row],[p1p2]]&lt;fisher_underlying_cor_CSD__2[[#This Row],[Benjamini]],1,0)</f>
        <v>1</v>
      </c>
    </row>
    <row r="544" spans="1:14" x14ac:dyDescent="0.35">
      <c r="A544" s="1" t="s">
        <v>129</v>
      </c>
      <c r="B544" s="1" t="s">
        <v>120</v>
      </c>
      <c r="C544" s="1">
        <v>0.76388371728399995</v>
      </c>
      <c r="D544" s="1">
        <v>0.79010793506200006</v>
      </c>
      <c r="E544" s="1" t="s">
        <v>23</v>
      </c>
      <c r="F544" s="1">
        <v>0.76388371728399995</v>
      </c>
      <c r="G544" s="1">
        <f>ABS(fisher_underlying_cor_CSD__2[[#This Row],[Rho1]])*SQRT(139-2)/SQRT(1-ABS(fisher_underlying_cor_CSD__2[[#This Row],[Rho1]])^2)</f>
        <v>13.854459650369678</v>
      </c>
      <c r="H544" s="1">
        <f>ABS(fisher_underlying_cor_CSD__2[[#This Row],[Rho2]])*SQRT(201-2)/SQRT(1-ABS(fisher_underlying_cor_CSD__2[[#This Row],[Rho2]])^2)</f>
        <v>18.183410476709451</v>
      </c>
      <c r="I544" s="1">
        <f xml:space="preserve"> _xlfn.T.DIST.2T(fisher_underlying_cor_CSD__2[[#This Row],[t1]],139-2)</f>
        <v>7.7602520683292178E-28</v>
      </c>
      <c r="J544" s="1">
        <f xml:space="preserve"> _xlfn.T.DIST.2T(fisher_underlying_cor_CSD__2[[#This Row],[t2]],201-2)</f>
        <v>3.5733595540182055E-44</v>
      </c>
      <c r="K544" s="1">
        <f>fisher_underlying_cor_CSD__2[[#This Row],[p1]]*fisher_underlying_cor_CSD__2[[#This Row],[p2]]</f>
        <v>2.7730170869953751E-71</v>
      </c>
      <c r="L544" s="1">
        <v>543</v>
      </c>
      <c r="M544" s="1">
        <f>(fisher_underlying_cor_CSD__2[[#This Row],[Rank]]/9906756)*0.05</f>
        <v>2.7405540219220098E-6</v>
      </c>
      <c r="N544" s="1">
        <f>IF(fisher_underlying_cor_CSD__2[[#This Row],[p1p2]]&lt;fisher_underlying_cor_CSD__2[[#This Row],[Benjamini]],1,0)</f>
        <v>1</v>
      </c>
    </row>
    <row r="545" spans="1:14" x14ac:dyDescent="0.35">
      <c r="A545" s="1" t="s">
        <v>120</v>
      </c>
      <c r="B545" s="1" t="s">
        <v>129</v>
      </c>
      <c r="C545" s="1">
        <v>0.76388371728399995</v>
      </c>
      <c r="D545" s="1">
        <v>0.79010793506200006</v>
      </c>
      <c r="E545" s="1" t="s">
        <v>23</v>
      </c>
      <c r="F545" s="1">
        <v>0.76388371728399995</v>
      </c>
      <c r="G545" s="1">
        <f>ABS(fisher_underlying_cor_CSD__2[[#This Row],[Rho1]])*SQRT(139-2)/SQRT(1-ABS(fisher_underlying_cor_CSD__2[[#This Row],[Rho1]])^2)</f>
        <v>13.854459650369678</v>
      </c>
      <c r="H545" s="1">
        <f>ABS(fisher_underlying_cor_CSD__2[[#This Row],[Rho2]])*SQRT(201-2)/SQRT(1-ABS(fisher_underlying_cor_CSD__2[[#This Row],[Rho2]])^2)</f>
        <v>18.183410476709451</v>
      </c>
      <c r="I545" s="1">
        <f xml:space="preserve"> _xlfn.T.DIST.2T(fisher_underlying_cor_CSD__2[[#This Row],[t1]],139-2)</f>
        <v>7.7602520683292178E-28</v>
      </c>
      <c r="J545" s="1">
        <f xml:space="preserve"> _xlfn.T.DIST.2T(fisher_underlying_cor_CSD__2[[#This Row],[t2]],201-2)</f>
        <v>3.5733595540182055E-44</v>
      </c>
      <c r="K545" s="1">
        <f>fisher_underlying_cor_CSD__2[[#This Row],[p1]]*fisher_underlying_cor_CSD__2[[#This Row],[p2]]</f>
        <v>2.7730170869953751E-71</v>
      </c>
      <c r="L545" s="1">
        <v>544</v>
      </c>
      <c r="M545" s="1">
        <f>(fisher_underlying_cor_CSD__2[[#This Row],[Rank]]/9906756)*0.05</f>
        <v>2.7456010827358623E-6</v>
      </c>
      <c r="N545" s="1">
        <f>IF(fisher_underlying_cor_CSD__2[[#This Row],[p1p2]]&lt;fisher_underlying_cor_CSD__2[[#This Row],[Benjamini]],1,0)</f>
        <v>1</v>
      </c>
    </row>
    <row r="546" spans="1:14" x14ac:dyDescent="0.35">
      <c r="A546" s="1" t="s">
        <v>624</v>
      </c>
      <c r="B546" s="1" t="s">
        <v>192</v>
      </c>
      <c r="C546" s="1">
        <v>0.80334714139200003</v>
      </c>
      <c r="D546" s="1">
        <v>0.76133858068899996</v>
      </c>
      <c r="E546" s="1" t="s">
        <v>23</v>
      </c>
      <c r="F546" s="1">
        <v>0.76133858068899996</v>
      </c>
      <c r="G546" s="1">
        <f>ABS(fisher_underlying_cor_CSD__2[[#This Row],[Rho1]])*SQRT(139-2)/SQRT(1-ABS(fisher_underlying_cor_CSD__2[[#This Row],[Rho1]])^2)</f>
        <v>15.789694830677545</v>
      </c>
      <c r="H546" s="1">
        <f>ABS(fisher_underlying_cor_CSD__2[[#This Row],[Rho2]])*SQRT(201-2)/SQRT(1-ABS(fisher_underlying_cor_CSD__2[[#This Row],[Rho2]])^2)</f>
        <v>16.565015355326739</v>
      </c>
      <c r="I546" s="1">
        <f xml:space="preserve"> _xlfn.T.DIST.2T(fisher_underlying_cor_CSD__2[[#This Row],[t1]],139-2)</f>
        <v>1.2192312281122462E-32</v>
      </c>
      <c r="J546" s="1">
        <f xml:space="preserve"> _xlfn.T.DIST.2T(fisher_underlying_cor_CSD__2[[#This Row],[t2]],201-2)</f>
        <v>2.6274292979337338E-39</v>
      </c>
      <c r="K546" s="1">
        <f>fisher_underlying_cor_CSD__2[[#This Row],[p1]]*fisher_underlying_cor_CSD__2[[#This Row],[p2]]</f>
        <v>3.203443849697843E-71</v>
      </c>
      <c r="L546" s="1">
        <v>545</v>
      </c>
      <c r="M546" s="1">
        <f>(fisher_underlying_cor_CSD__2[[#This Row],[Rank]]/9906756)*0.05</f>
        <v>2.7506481435497153E-6</v>
      </c>
      <c r="N546" s="1">
        <f>IF(fisher_underlying_cor_CSD__2[[#This Row],[p1p2]]&lt;fisher_underlying_cor_CSD__2[[#This Row],[Benjamini]],1,0)</f>
        <v>1</v>
      </c>
    </row>
    <row r="547" spans="1:14" x14ac:dyDescent="0.35">
      <c r="A547" s="1" t="s">
        <v>192</v>
      </c>
      <c r="B547" s="1" t="s">
        <v>624</v>
      </c>
      <c r="C547" s="1">
        <v>0.80334714139200003</v>
      </c>
      <c r="D547" s="1">
        <v>0.76133858068899996</v>
      </c>
      <c r="E547" s="1" t="s">
        <v>23</v>
      </c>
      <c r="F547" s="1">
        <v>0.76133858068899996</v>
      </c>
      <c r="G547" s="1">
        <f>ABS(fisher_underlying_cor_CSD__2[[#This Row],[Rho1]])*SQRT(139-2)/SQRT(1-ABS(fisher_underlying_cor_CSD__2[[#This Row],[Rho1]])^2)</f>
        <v>15.789694830677545</v>
      </c>
      <c r="H547" s="1">
        <f>ABS(fisher_underlying_cor_CSD__2[[#This Row],[Rho2]])*SQRT(201-2)/SQRT(1-ABS(fisher_underlying_cor_CSD__2[[#This Row],[Rho2]])^2)</f>
        <v>16.565015355326739</v>
      </c>
      <c r="I547" s="1">
        <f xml:space="preserve"> _xlfn.T.DIST.2T(fisher_underlying_cor_CSD__2[[#This Row],[t1]],139-2)</f>
        <v>1.2192312281122462E-32</v>
      </c>
      <c r="J547" s="1">
        <f xml:space="preserve"> _xlfn.T.DIST.2T(fisher_underlying_cor_CSD__2[[#This Row],[t2]],201-2)</f>
        <v>2.6274292979337338E-39</v>
      </c>
      <c r="K547" s="1">
        <f>fisher_underlying_cor_CSD__2[[#This Row],[p1]]*fisher_underlying_cor_CSD__2[[#This Row],[p2]]</f>
        <v>3.203443849697843E-71</v>
      </c>
      <c r="L547" s="1">
        <v>546</v>
      </c>
      <c r="M547" s="1">
        <f>(fisher_underlying_cor_CSD__2[[#This Row],[Rank]]/9906756)*0.05</f>
        <v>2.7556952043635678E-6</v>
      </c>
      <c r="N547" s="1">
        <f>IF(fisher_underlying_cor_CSD__2[[#This Row],[p1p2]]&lt;fisher_underlying_cor_CSD__2[[#This Row],[Benjamini]],1,0)</f>
        <v>1</v>
      </c>
    </row>
    <row r="548" spans="1:14" x14ac:dyDescent="0.35">
      <c r="A548" s="1" t="s">
        <v>426</v>
      </c>
      <c r="B548" s="1" t="s">
        <v>508</v>
      </c>
      <c r="C548" s="1">
        <v>0.79781503059299996</v>
      </c>
      <c r="D548" s="1">
        <v>0.76573281748400002</v>
      </c>
      <c r="E548" s="1" t="s">
        <v>23</v>
      </c>
      <c r="F548" s="1">
        <v>0.76573281748400002</v>
      </c>
      <c r="G548" s="1">
        <f>ABS(fisher_underlying_cor_CSD__2[[#This Row],[Rho1]])*SQRT(139-2)/SQRT(1-ABS(fisher_underlying_cor_CSD__2[[#This Row],[Rho1]])^2)</f>
        <v>15.488721140015507</v>
      </c>
      <c r="H548" s="1">
        <f>ABS(fisher_underlying_cor_CSD__2[[#This Row],[Rho2]])*SQRT(201-2)/SQRT(1-ABS(fisher_underlying_cor_CSD__2[[#This Row],[Rho2]])^2)</f>
        <v>16.795215355670869</v>
      </c>
      <c r="I548" s="1">
        <f xml:space="preserve"> _xlfn.T.DIST.2T(fisher_underlying_cor_CSD__2[[#This Row],[t1]],139-2)</f>
        <v>6.6519475453008035E-32</v>
      </c>
      <c r="J548" s="1">
        <f xml:space="preserve"> _xlfn.T.DIST.2T(fisher_underlying_cor_CSD__2[[#This Row],[t2]],201-2)</f>
        <v>5.2687242069549737E-40</v>
      </c>
      <c r="K548" s="1">
        <f>fisher_underlying_cor_CSD__2[[#This Row],[p1]]*fisher_underlying_cor_CSD__2[[#This Row],[p2]]</f>
        <v>3.5047277055321059E-71</v>
      </c>
      <c r="L548" s="1">
        <v>547</v>
      </c>
      <c r="M548" s="1">
        <f>(fisher_underlying_cor_CSD__2[[#This Row],[Rank]]/9906756)*0.05</f>
        <v>2.7607422651774204E-6</v>
      </c>
      <c r="N548" s="1">
        <f>IF(fisher_underlying_cor_CSD__2[[#This Row],[p1p2]]&lt;fisher_underlying_cor_CSD__2[[#This Row],[Benjamini]],1,0)</f>
        <v>1</v>
      </c>
    </row>
    <row r="549" spans="1:14" x14ac:dyDescent="0.35">
      <c r="A549" s="1" t="s">
        <v>508</v>
      </c>
      <c r="B549" s="1" t="s">
        <v>426</v>
      </c>
      <c r="C549" s="1">
        <v>0.79781503059299996</v>
      </c>
      <c r="D549" s="1">
        <v>0.76573281748400002</v>
      </c>
      <c r="E549" s="1" t="s">
        <v>23</v>
      </c>
      <c r="F549" s="1">
        <v>0.76573281748400002</v>
      </c>
      <c r="G549" s="1">
        <f>ABS(fisher_underlying_cor_CSD__2[[#This Row],[Rho1]])*SQRT(139-2)/SQRT(1-ABS(fisher_underlying_cor_CSD__2[[#This Row],[Rho1]])^2)</f>
        <v>15.488721140015507</v>
      </c>
      <c r="H549" s="1">
        <f>ABS(fisher_underlying_cor_CSD__2[[#This Row],[Rho2]])*SQRT(201-2)/SQRT(1-ABS(fisher_underlying_cor_CSD__2[[#This Row],[Rho2]])^2)</f>
        <v>16.795215355670869</v>
      </c>
      <c r="I549" s="1">
        <f xml:space="preserve"> _xlfn.T.DIST.2T(fisher_underlying_cor_CSD__2[[#This Row],[t1]],139-2)</f>
        <v>6.6519475453008035E-32</v>
      </c>
      <c r="J549" s="1">
        <f xml:space="preserve"> _xlfn.T.DIST.2T(fisher_underlying_cor_CSD__2[[#This Row],[t2]],201-2)</f>
        <v>5.2687242069549737E-40</v>
      </c>
      <c r="K549" s="1">
        <f>fisher_underlying_cor_CSD__2[[#This Row],[p1]]*fisher_underlying_cor_CSD__2[[#This Row],[p2]]</f>
        <v>3.5047277055321059E-71</v>
      </c>
      <c r="L549" s="1">
        <v>548</v>
      </c>
      <c r="M549" s="1">
        <f>(fisher_underlying_cor_CSD__2[[#This Row],[Rank]]/9906756)*0.05</f>
        <v>2.7657893259912733E-6</v>
      </c>
      <c r="N549" s="1">
        <f>IF(fisher_underlying_cor_CSD__2[[#This Row],[p1p2]]&lt;fisher_underlying_cor_CSD__2[[#This Row],[Benjamini]],1,0)</f>
        <v>1</v>
      </c>
    </row>
    <row r="550" spans="1:14" x14ac:dyDescent="0.35">
      <c r="A550" s="1" t="s">
        <v>50</v>
      </c>
      <c r="B550" s="1" t="s">
        <v>438</v>
      </c>
      <c r="C550" s="1">
        <v>0.78439012194299995</v>
      </c>
      <c r="D550" s="1">
        <v>0.77530632489999995</v>
      </c>
      <c r="E550" s="1" t="s">
        <v>23</v>
      </c>
      <c r="F550" s="1">
        <v>0.77530632489999995</v>
      </c>
      <c r="G550" s="1">
        <f>ABS(fisher_underlying_cor_CSD__2[[#This Row],[Rho1]])*SQRT(139-2)/SQRT(1-ABS(fisher_underlying_cor_CSD__2[[#This Row],[Rho1]])^2)</f>
        <v>14.801753492947459</v>
      </c>
      <c r="H550" s="1">
        <f>ABS(fisher_underlying_cor_CSD__2[[#This Row],[Rho2]])*SQRT(201-2)/SQRT(1-ABS(fisher_underlying_cor_CSD__2[[#This Row],[Rho2]])^2)</f>
        <v>17.31680598270664</v>
      </c>
      <c r="I550" s="1">
        <f xml:space="preserve"> _xlfn.T.DIST.2T(fisher_underlying_cor_CSD__2[[#This Row],[t1]],139-2)</f>
        <v>3.3088523684438405E-30</v>
      </c>
      <c r="J550" s="1">
        <f xml:space="preserve"> _xlfn.T.DIST.2T(fisher_underlying_cor_CSD__2[[#This Row],[t2]],201-2)</f>
        <v>1.4029913155779048E-41</v>
      </c>
      <c r="K550" s="1">
        <f>fisher_underlying_cor_CSD__2[[#This Row],[p1]]*fisher_underlying_cor_CSD__2[[#This Row],[p2]]</f>
        <v>4.64229113745609E-71</v>
      </c>
      <c r="L550" s="1">
        <v>549</v>
      </c>
      <c r="M550" s="1">
        <f>(fisher_underlying_cor_CSD__2[[#This Row],[Rank]]/9906756)*0.05</f>
        <v>2.7708363868051259E-6</v>
      </c>
      <c r="N550" s="1">
        <f>IF(fisher_underlying_cor_CSD__2[[#This Row],[p1p2]]&lt;fisher_underlying_cor_CSD__2[[#This Row],[Benjamini]],1,0)</f>
        <v>1</v>
      </c>
    </row>
    <row r="551" spans="1:14" x14ac:dyDescent="0.35">
      <c r="A551" s="1" t="s">
        <v>438</v>
      </c>
      <c r="B551" s="1" t="s">
        <v>50</v>
      </c>
      <c r="C551" s="1">
        <v>0.78439012194299995</v>
      </c>
      <c r="D551" s="1">
        <v>0.77530632489999995</v>
      </c>
      <c r="E551" s="1" t="s">
        <v>23</v>
      </c>
      <c r="F551" s="1">
        <v>0.77530632489999995</v>
      </c>
      <c r="G551" s="1">
        <f>ABS(fisher_underlying_cor_CSD__2[[#This Row],[Rho1]])*SQRT(139-2)/SQRT(1-ABS(fisher_underlying_cor_CSD__2[[#This Row],[Rho1]])^2)</f>
        <v>14.801753492947459</v>
      </c>
      <c r="H551" s="1">
        <f>ABS(fisher_underlying_cor_CSD__2[[#This Row],[Rho2]])*SQRT(201-2)/SQRT(1-ABS(fisher_underlying_cor_CSD__2[[#This Row],[Rho2]])^2)</f>
        <v>17.31680598270664</v>
      </c>
      <c r="I551" s="1">
        <f xml:space="preserve"> _xlfn.T.DIST.2T(fisher_underlying_cor_CSD__2[[#This Row],[t1]],139-2)</f>
        <v>3.3088523684438405E-30</v>
      </c>
      <c r="J551" s="1">
        <f xml:space="preserve"> _xlfn.T.DIST.2T(fisher_underlying_cor_CSD__2[[#This Row],[t2]],201-2)</f>
        <v>1.4029913155779048E-41</v>
      </c>
      <c r="K551" s="1">
        <f>fisher_underlying_cor_CSD__2[[#This Row],[p1]]*fisher_underlying_cor_CSD__2[[#This Row],[p2]]</f>
        <v>4.64229113745609E-71</v>
      </c>
      <c r="L551" s="1">
        <v>550</v>
      </c>
      <c r="M551" s="1">
        <f>(fisher_underlying_cor_CSD__2[[#This Row],[Rank]]/9906756)*0.05</f>
        <v>2.7758834476189788E-6</v>
      </c>
      <c r="N551" s="1">
        <f>IF(fisher_underlying_cor_CSD__2[[#This Row],[p1p2]]&lt;fisher_underlying_cor_CSD__2[[#This Row],[Benjamini]],1,0)</f>
        <v>1</v>
      </c>
    </row>
    <row r="552" spans="1:14" x14ac:dyDescent="0.35">
      <c r="A552" s="1" t="s">
        <v>120</v>
      </c>
      <c r="B552" s="1" t="s">
        <v>128</v>
      </c>
      <c r="C552" s="1">
        <v>0.82335128370599997</v>
      </c>
      <c r="D552" s="1">
        <v>0.74051431920099997</v>
      </c>
      <c r="E552" s="1" t="s">
        <v>23</v>
      </c>
      <c r="F552" s="1">
        <v>0.74051431920099997</v>
      </c>
      <c r="G552" s="1">
        <f>ABS(fisher_underlying_cor_CSD__2[[#This Row],[Rho1]])*SQRT(139-2)/SQRT(1-ABS(fisher_underlying_cor_CSD__2[[#This Row],[Rho1]])^2)</f>
        <v>16.98067829063973</v>
      </c>
      <c r="H552" s="1">
        <f>ABS(fisher_underlying_cor_CSD__2[[#This Row],[Rho2]])*SQRT(201-2)/SQRT(1-ABS(fisher_underlying_cor_CSD__2[[#This Row],[Rho2]])^2)</f>
        <v>15.544061295011637</v>
      </c>
      <c r="I552" s="1">
        <f xml:space="preserve"> _xlfn.T.DIST.2T(fisher_underlying_cor_CSD__2[[#This Row],[t1]],139-2)</f>
        <v>1.6308609543766505E-35</v>
      </c>
      <c r="J552" s="1">
        <f xml:space="preserve"> _xlfn.T.DIST.2T(fisher_underlying_cor_CSD__2[[#This Row],[t2]],201-2)</f>
        <v>3.4070370230846082E-36</v>
      </c>
      <c r="K552" s="1">
        <f>fisher_underlying_cor_CSD__2[[#This Row],[p1]]*fisher_underlying_cor_CSD__2[[#This Row],[p2]]</f>
        <v>5.5564036510643464E-71</v>
      </c>
      <c r="L552" s="1">
        <v>551</v>
      </c>
      <c r="M552" s="1">
        <f>(fisher_underlying_cor_CSD__2[[#This Row],[Rank]]/9906756)*0.05</f>
        <v>2.7809305084328313E-6</v>
      </c>
      <c r="N552" s="1">
        <f>IF(fisher_underlying_cor_CSD__2[[#This Row],[p1p2]]&lt;fisher_underlying_cor_CSD__2[[#This Row],[Benjamini]],1,0)</f>
        <v>1</v>
      </c>
    </row>
    <row r="553" spans="1:14" x14ac:dyDescent="0.35">
      <c r="A553" s="1" t="s">
        <v>128</v>
      </c>
      <c r="B553" s="1" t="s">
        <v>120</v>
      </c>
      <c r="C553" s="1">
        <v>0.82335128370599997</v>
      </c>
      <c r="D553" s="1">
        <v>0.74051431920099997</v>
      </c>
      <c r="E553" s="1" t="s">
        <v>23</v>
      </c>
      <c r="F553" s="1">
        <v>0.74051431920099997</v>
      </c>
      <c r="G553" s="1">
        <f>ABS(fisher_underlying_cor_CSD__2[[#This Row],[Rho1]])*SQRT(139-2)/SQRT(1-ABS(fisher_underlying_cor_CSD__2[[#This Row],[Rho1]])^2)</f>
        <v>16.98067829063973</v>
      </c>
      <c r="H553" s="1">
        <f>ABS(fisher_underlying_cor_CSD__2[[#This Row],[Rho2]])*SQRT(201-2)/SQRT(1-ABS(fisher_underlying_cor_CSD__2[[#This Row],[Rho2]])^2)</f>
        <v>15.544061295011637</v>
      </c>
      <c r="I553" s="1">
        <f xml:space="preserve"> _xlfn.T.DIST.2T(fisher_underlying_cor_CSD__2[[#This Row],[t1]],139-2)</f>
        <v>1.6308609543766505E-35</v>
      </c>
      <c r="J553" s="1">
        <f xml:space="preserve"> _xlfn.T.DIST.2T(fisher_underlying_cor_CSD__2[[#This Row],[t2]],201-2)</f>
        <v>3.4070370230846082E-36</v>
      </c>
      <c r="K553" s="1">
        <f>fisher_underlying_cor_CSD__2[[#This Row],[p1]]*fisher_underlying_cor_CSD__2[[#This Row],[p2]]</f>
        <v>5.5564036510643464E-71</v>
      </c>
      <c r="L553" s="1">
        <v>552</v>
      </c>
      <c r="M553" s="1">
        <f>(fisher_underlying_cor_CSD__2[[#This Row],[Rank]]/9906756)*0.05</f>
        <v>2.7859775692466839E-6</v>
      </c>
      <c r="N553" s="1">
        <f>IF(fisher_underlying_cor_CSD__2[[#This Row],[p1p2]]&lt;fisher_underlying_cor_CSD__2[[#This Row],[Benjamini]],1,0)</f>
        <v>1</v>
      </c>
    </row>
    <row r="554" spans="1:14" x14ac:dyDescent="0.35">
      <c r="A554" s="1" t="s">
        <v>98</v>
      </c>
      <c r="B554" s="1" t="s">
        <v>192</v>
      </c>
      <c r="C554" s="1">
        <v>0.80026275273699998</v>
      </c>
      <c r="D554" s="1">
        <v>0.76230640723200005</v>
      </c>
      <c r="E554" s="1" t="s">
        <v>23</v>
      </c>
      <c r="F554" s="1">
        <v>0.76230640723200005</v>
      </c>
      <c r="G554" s="1">
        <f>ABS(fisher_underlying_cor_CSD__2[[#This Row],[Rho1]])*SQRT(139-2)/SQRT(1-ABS(fisher_underlying_cor_CSD__2[[#This Row],[Rho1]])^2)</f>
        <v>15.620517188642154</v>
      </c>
      <c r="H554" s="1">
        <f>ABS(fisher_underlying_cor_CSD__2[[#This Row],[Rho2]])*SQRT(201-2)/SQRT(1-ABS(fisher_underlying_cor_CSD__2[[#This Row],[Rho2]])^2)</f>
        <v>16.615241597353663</v>
      </c>
      <c r="I554" s="1">
        <f xml:space="preserve"> _xlfn.T.DIST.2T(fisher_underlying_cor_CSD__2[[#This Row],[t1]],139-2)</f>
        <v>3.1606178205847634E-32</v>
      </c>
      <c r="J554" s="1">
        <f xml:space="preserve"> _xlfn.T.DIST.2T(fisher_underlying_cor_CSD__2[[#This Row],[t2]],201-2)</f>
        <v>1.8498414573417498E-39</v>
      </c>
      <c r="K554" s="1">
        <f>fisher_underlying_cor_CSD__2[[#This Row],[p1]]*fisher_underlying_cor_CSD__2[[#This Row],[p2]]</f>
        <v>5.8466418753308238E-71</v>
      </c>
      <c r="L554" s="1">
        <v>553</v>
      </c>
      <c r="M554" s="1">
        <f>(fisher_underlying_cor_CSD__2[[#This Row],[Rank]]/9906756)*0.05</f>
        <v>2.7910246300605364E-6</v>
      </c>
      <c r="N554" s="1">
        <f>IF(fisher_underlying_cor_CSD__2[[#This Row],[p1p2]]&lt;fisher_underlying_cor_CSD__2[[#This Row],[Benjamini]],1,0)</f>
        <v>1</v>
      </c>
    </row>
    <row r="555" spans="1:14" x14ac:dyDescent="0.35">
      <c r="A555" s="1" t="s">
        <v>192</v>
      </c>
      <c r="B555" s="1" t="s">
        <v>98</v>
      </c>
      <c r="C555" s="1">
        <v>0.80026275273699998</v>
      </c>
      <c r="D555" s="1">
        <v>0.76230640723200005</v>
      </c>
      <c r="E555" s="1" t="s">
        <v>23</v>
      </c>
      <c r="F555" s="1">
        <v>0.76230640723200005</v>
      </c>
      <c r="G555" s="1">
        <f>ABS(fisher_underlying_cor_CSD__2[[#This Row],[Rho1]])*SQRT(139-2)/SQRT(1-ABS(fisher_underlying_cor_CSD__2[[#This Row],[Rho1]])^2)</f>
        <v>15.620517188642154</v>
      </c>
      <c r="H555" s="1">
        <f>ABS(fisher_underlying_cor_CSD__2[[#This Row],[Rho2]])*SQRT(201-2)/SQRT(1-ABS(fisher_underlying_cor_CSD__2[[#This Row],[Rho2]])^2)</f>
        <v>16.615241597353663</v>
      </c>
      <c r="I555" s="1">
        <f xml:space="preserve"> _xlfn.T.DIST.2T(fisher_underlying_cor_CSD__2[[#This Row],[t1]],139-2)</f>
        <v>3.1606178205847634E-32</v>
      </c>
      <c r="J555" s="1">
        <f xml:space="preserve"> _xlfn.T.DIST.2T(fisher_underlying_cor_CSD__2[[#This Row],[t2]],201-2)</f>
        <v>1.8498414573417498E-39</v>
      </c>
      <c r="K555" s="1">
        <f>fisher_underlying_cor_CSD__2[[#This Row],[p1]]*fisher_underlying_cor_CSD__2[[#This Row],[p2]]</f>
        <v>5.8466418753308238E-71</v>
      </c>
      <c r="L555" s="1">
        <v>554</v>
      </c>
      <c r="M555" s="1">
        <f>(fisher_underlying_cor_CSD__2[[#This Row],[Rank]]/9906756)*0.05</f>
        <v>2.7960716908743894E-6</v>
      </c>
      <c r="N555" s="1">
        <f>IF(fisher_underlying_cor_CSD__2[[#This Row],[p1p2]]&lt;fisher_underlying_cor_CSD__2[[#This Row],[Benjamini]],1,0)</f>
        <v>1</v>
      </c>
    </row>
    <row r="556" spans="1:14" x14ac:dyDescent="0.35">
      <c r="A556" s="1" t="s">
        <v>21</v>
      </c>
      <c r="B556" s="1" t="s">
        <v>27</v>
      </c>
      <c r="C556" s="1">
        <v>0.84087455567699998</v>
      </c>
      <c r="D556" s="1">
        <v>0.71929856799299996</v>
      </c>
      <c r="E556" s="1" t="s">
        <v>23</v>
      </c>
      <c r="F556" s="1">
        <v>0.71929856799299996</v>
      </c>
      <c r="G556" s="1">
        <f>ABS(fisher_underlying_cor_CSD__2[[#This Row],[Rho1]])*SQRT(139-2)/SQRT(1-ABS(fisher_underlying_cor_CSD__2[[#This Row],[Rho1]])^2)</f>
        <v>18.184844118725199</v>
      </c>
      <c r="H556" s="1">
        <f>ABS(fisher_underlying_cor_CSD__2[[#This Row],[Rho2]])*SQRT(201-2)/SQRT(1-ABS(fisher_underlying_cor_CSD__2[[#This Row],[Rho2]])^2)</f>
        <v>14.606217690666606</v>
      </c>
      <c r="I556" s="1">
        <f xml:space="preserve"> _xlfn.T.DIST.2T(fisher_underlying_cor_CSD__2[[#This Row],[t1]],139-2)</f>
        <v>2.3993465172659819E-38</v>
      </c>
      <c r="J556" s="1">
        <f xml:space="preserve"> _xlfn.T.DIST.2T(fisher_underlying_cor_CSD__2[[#This Row],[t2]],201-2)</f>
        <v>2.5754962278882177E-33</v>
      </c>
      <c r="K556" s="1">
        <f>fisher_underlying_cor_CSD__2[[#This Row],[p1]]*fisher_underlying_cor_CSD__2[[#This Row],[p2]]</f>
        <v>6.1795079046152684E-71</v>
      </c>
      <c r="L556" s="1">
        <v>555</v>
      </c>
      <c r="M556" s="1">
        <f>(fisher_underlying_cor_CSD__2[[#This Row],[Rank]]/9906756)*0.05</f>
        <v>2.8011187516882423E-6</v>
      </c>
      <c r="N556" s="1">
        <f>IF(fisher_underlying_cor_CSD__2[[#This Row],[p1p2]]&lt;fisher_underlying_cor_CSD__2[[#This Row],[Benjamini]],1,0)</f>
        <v>1</v>
      </c>
    </row>
    <row r="557" spans="1:14" x14ac:dyDescent="0.35">
      <c r="A557" s="1" t="s">
        <v>27</v>
      </c>
      <c r="B557" s="1" t="s">
        <v>21</v>
      </c>
      <c r="C557" s="1">
        <v>0.84087455567699998</v>
      </c>
      <c r="D557" s="1">
        <v>0.71929856799299996</v>
      </c>
      <c r="E557" s="1" t="s">
        <v>23</v>
      </c>
      <c r="F557" s="1">
        <v>0.71929856799299996</v>
      </c>
      <c r="G557" s="1">
        <f>ABS(fisher_underlying_cor_CSD__2[[#This Row],[Rho1]])*SQRT(139-2)/SQRT(1-ABS(fisher_underlying_cor_CSD__2[[#This Row],[Rho1]])^2)</f>
        <v>18.184844118725199</v>
      </c>
      <c r="H557" s="1">
        <f>ABS(fisher_underlying_cor_CSD__2[[#This Row],[Rho2]])*SQRT(201-2)/SQRT(1-ABS(fisher_underlying_cor_CSD__2[[#This Row],[Rho2]])^2)</f>
        <v>14.606217690666606</v>
      </c>
      <c r="I557" s="1">
        <f xml:space="preserve"> _xlfn.T.DIST.2T(fisher_underlying_cor_CSD__2[[#This Row],[t1]],139-2)</f>
        <v>2.3993465172659819E-38</v>
      </c>
      <c r="J557" s="1">
        <f xml:space="preserve"> _xlfn.T.DIST.2T(fisher_underlying_cor_CSD__2[[#This Row],[t2]],201-2)</f>
        <v>2.5754962278882177E-33</v>
      </c>
      <c r="K557" s="1">
        <f>fisher_underlying_cor_CSD__2[[#This Row],[p1]]*fisher_underlying_cor_CSD__2[[#This Row],[p2]]</f>
        <v>6.1795079046152684E-71</v>
      </c>
      <c r="L557" s="1">
        <v>556</v>
      </c>
      <c r="M557" s="1">
        <f>(fisher_underlying_cor_CSD__2[[#This Row],[Rank]]/9906756)*0.05</f>
        <v>2.8061658125020949E-6</v>
      </c>
      <c r="N557" s="1">
        <f>IF(fisher_underlying_cor_CSD__2[[#This Row],[p1p2]]&lt;fisher_underlying_cor_CSD__2[[#This Row],[Benjamini]],1,0)</f>
        <v>1</v>
      </c>
    </row>
    <row r="558" spans="1:14" x14ac:dyDescent="0.35">
      <c r="A558" s="1" t="s">
        <v>49</v>
      </c>
      <c r="B558" s="1" t="s">
        <v>60</v>
      </c>
      <c r="C558" s="1">
        <v>0.77807303557399998</v>
      </c>
      <c r="D558" s="1">
        <v>0.778962858787</v>
      </c>
      <c r="E558" s="1" t="s">
        <v>23</v>
      </c>
      <c r="F558" s="1">
        <v>0.77807303557399998</v>
      </c>
      <c r="G558" s="1">
        <f>ABS(fisher_underlying_cor_CSD__2[[#This Row],[Rho1]])*SQRT(139-2)/SQRT(1-ABS(fisher_underlying_cor_CSD__2[[#This Row],[Rho1]])^2)</f>
        <v>14.497756931877294</v>
      </c>
      <c r="H558" s="1">
        <f>ABS(fisher_underlying_cor_CSD__2[[#This Row],[Rho2]])*SQRT(201-2)/SQRT(1-ABS(fisher_underlying_cor_CSD__2[[#This Row],[Rho2]])^2)</f>
        <v>17.523756953486949</v>
      </c>
      <c r="I558" s="1">
        <f xml:space="preserve"> _xlfn.T.DIST.2T(fisher_underlying_cor_CSD__2[[#This Row],[t1]],139-2)</f>
        <v>1.8909962184654795E-29</v>
      </c>
      <c r="J558" s="1">
        <f xml:space="preserve"> _xlfn.T.DIST.2T(fisher_underlying_cor_CSD__2[[#This Row],[t2]],201-2)</f>
        <v>3.3493420329614667E-42</v>
      </c>
      <c r="K558" s="1">
        <f>fisher_underlying_cor_CSD__2[[#This Row],[p1]]*fisher_underlying_cor_CSD__2[[#This Row],[p2]]</f>
        <v>6.3335931186776146E-71</v>
      </c>
      <c r="L558" s="1">
        <v>557</v>
      </c>
      <c r="M558" s="1">
        <f>(fisher_underlying_cor_CSD__2[[#This Row],[Rank]]/9906756)*0.05</f>
        <v>2.8112128733159474E-6</v>
      </c>
      <c r="N558" s="1">
        <f>IF(fisher_underlying_cor_CSD__2[[#This Row],[p1p2]]&lt;fisher_underlying_cor_CSD__2[[#This Row],[Benjamini]],1,0)</f>
        <v>1</v>
      </c>
    </row>
    <row r="559" spans="1:14" x14ac:dyDescent="0.35">
      <c r="A559" s="1" t="s">
        <v>60</v>
      </c>
      <c r="B559" s="1" t="s">
        <v>49</v>
      </c>
      <c r="C559" s="1">
        <v>0.77807303557399998</v>
      </c>
      <c r="D559" s="1">
        <v>0.778962858787</v>
      </c>
      <c r="E559" s="1" t="s">
        <v>23</v>
      </c>
      <c r="F559" s="1">
        <v>0.77807303557399998</v>
      </c>
      <c r="G559" s="1">
        <f>ABS(fisher_underlying_cor_CSD__2[[#This Row],[Rho1]])*SQRT(139-2)/SQRT(1-ABS(fisher_underlying_cor_CSD__2[[#This Row],[Rho1]])^2)</f>
        <v>14.497756931877294</v>
      </c>
      <c r="H559" s="1">
        <f>ABS(fisher_underlying_cor_CSD__2[[#This Row],[Rho2]])*SQRT(201-2)/SQRT(1-ABS(fisher_underlying_cor_CSD__2[[#This Row],[Rho2]])^2)</f>
        <v>17.523756953486949</v>
      </c>
      <c r="I559" s="1">
        <f xml:space="preserve"> _xlfn.T.DIST.2T(fisher_underlying_cor_CSD__2[[#This Row],[t1]],139-2)</f>
        <v>1.8909962184654795E-29</v>
      </c>
      <c r="J559" s="1">
        <f xml:space="preserve"> _xlfn.T.DIST.2T(fisher_underlying_cor_CSD__2[[#This Row],[t2]],201-2)</f>
        <v>3.3493420329614667E-42</v>
      </c>
      <c r="K559" s="1">
        <f>fisher_underlying_cor_CSD__2[[#This Row],[p1]]*fisher_underlying_cor_CSD__2[[#This Row],[p2]]</f>
        <v>6.3335931186776146E-71</v>
      </c>
      <c r="L559" s="1">
        <v>558</v>
      </c>
      <c r="M559" s="1">
        <f>(fisher_underlying_cor_CSD__2[[#This Row],[Rank]]/9906756)*0.05</f>
        <v>2.8162599341297999E-6</v>
      </c>
      <c r="N559" s="1">
        <f>IF(fisher_underlying_cor_CSD__2[[#This Row],[p1p2]]&lt;fisher_underlying_cor_CSD__2[[#This Row],[Benjamini]],1,0)</f>
        <v>1</v>
      </c>
    </row>
    <row r="560" spans="1:14" x14ac:dyDescent="0.35">
      <c r="A560" s="1" t="s">
        <v>123</v>
      </c>
      <c r="B560" s="1" t="s">
        <v>249</v>
      </c>
      <c r="C560" s="1">
        <v>0.82001651582099999</v>
      </c>
      <c r="D560" s="1">
        <v>0.74354833420599997</v>
      </c>
      <c r="E560" s="1" t="s">
        <v>23</v>
      </c>
      <c r="F560" s="1">
        <v>0.74354833420599997</v>
      </c>
      <c r="G560" s="1">
        <f>ABS(fisher_underlying_cor_CSD__2[[#This Row],[Rho1]])*SQRT(139-2)/SQRT(1-ABS(fisher_underlying_cor_CSD__2[[#This Row],[Rho1]])^2)</f>
        <v>16.769838924781734</v>
      </c>
      <c r="H560" s="1">
        <f>ABS(fisher_underlying_cor_CSD__2[[#This Row],[Rho2]])*SQRT(201-2)/SQRT(1-ABS(fisher_underlying_cor_CSD__2[[#This Row],[Rho2]])^2)</f>
        <v>15.686136336292368</v>
      </c>
      <c r="I560" s="1">
        <f xml:space="preserve"> _xlfn.T.DIST.2T(fisher_underlying_cor_CSD__2[[#This Row],[t1]],139-2)</f>
        <v>5.2005874093041735E-35</v>
      </c>
      <c r="J560" s="1">
        <f xml:space="preserve"> _xlfn.T.DIST.2T(fisher_underlying_cor_CSD__2[[#This Row],[t2]],201-2)</f>
        <v>1.2521608108105236E-36</v>
      </c>
      <c r="K560" s="1">
        <f>fisher_underlying_cor_CSD__2[[#This Row],[p1]]*fisher_underlying_cor_CSD__2[[#This Row],[p2]]</f>
        <v>6.5119717471253142E-71</v>
      </c>
      <c r="L560" s="1">
        <v>559</v>
      </c>
      <c r="M560" s="1">
        <f>(fisher_underlying_cor_CSD__2[[#This Row],[Rank]]/9906756)*0.05</f>
        <v>2.8213069949436525E-6</v>
      </c>
      <c r="N560" s="1">
        <f>IF(fisher_underlying_cor_CSD__2[[#This Row],[p1p2]]&lt;fisher_underlying_cor_CSD__2[[#This Row],[Benjamini]],1,0)</f>
        <v>1</v>
      </c>
    </row>
    <row r="561" spans="1:14" x14ac:dyDescent="0.35">
      <c r="A561" s="1" t="s">
        <v>249</v>
      </c>
      <c r="B561" s="1" t="s">
        <v>123</v>
      </c>
      <c r="C561" s="1">
        <v>0.82001651582099999</v>
      </c>
      <c r="D561" s="1">
        <v>0.74354833420599997</v>
      </c>
      <c r="E561" s="1" t="s">
        <v>23</v>
      </c>
      <c r="F561" s="1">
        <v>0.74354833420599997</v>
      </c>
      <c r="G561" s="1">
        <f>ABS(fisher_underlying_cor_CSD__2[[#This Row],[Rho1]])*SQRT(139-2)/SQRT(1-ABS(fisher_underlying_cor_CSD__2[[#This Row],[Rho1]])^2)</f>
        <v>16.769838924781734</v>
      </c>
      <c r="H561" s="1">
        <f>ABS(fisher_underlying_cor_CSD__2[[#This Row],[Rho2]])*SQRT(201-2)/SQRT(1-ABS(fisher_underlying_cor_CSD__2[[#This Row],[Rho2]])^2)</f>
        <v>15.686136336292368</v>
      </c>
      <c r="I561" s="1">
        <f xml:space="preserve"> _xlfn.T.DIST.2T(fisher_underlying_cor_CSD__2[[#This Row],[t1]],139-2)</f>
        <v>5.2005874093041735E-35</v>
      </c>
      <c r="J561" s="1">
        <f xml:space="preserve"> _xlfn.T.DIST.2T(fisher_underlying_cor_CSD__2[[#This Row],[t2]],201-2)</f>
        <v>1.2521608108105236E-36</v>
      </c>
      <c r="K561" s="1">
        <f>fisher_underlying_cor_CSD__2[[#This Row],[p1]]*fisher_underlying_cor_CSD__2[[#This Row],[p2]]</f>
        <v>6.5119717471253142E-71</v>
      </c>
      <c r="L561" s="1">
        <v>560</v>
      </c>
      <c r="M561" s="1">
        <f>(fisher_underlying_cor_CSD__2[[#This Row],[Rank]]/9906756)*0.05</f>
        <v>2.8263540557575054E-6</v>
      </c>
      <c r="N561" s="1">
        <f>IF(fisher_underlying_cor_CSD__2[[#This Row],[p1p2]]&lt;fisher_underlying_cor_CSD__2[[#This Row],[Benjamini]],1,0)</f>
        <v>1</v>
      </c>
    </row>
    <row r="562" spans="1:14" x14ac:dyDescent="0.35">
      <c r="A562" s="1" t="s">
        <v>426</v>
      </c>
      <c r="B562" s="1" t="s">
        <v>427</v>
      </c>
      <c r="C562" s="1">
        <v>0.80800710420999999</v>
      </c>
      <c r="D562" s="1">
        <v>0.75510593136199999</v>
      </c>
      <c r="E562" s="1" t="s">
        <v>23</v>
      </c>
      <c r="F562" s="1">
        <v>0.75510593136199999</v>
      </c>
      <c r="G562" s="1">
        <f>ABS(fisher_underlying_cor_CSD__2[[#This Row],[Rho1]])*SQRT(139-2)/SQRT(1-ABS(fisher_underlying_cor_CSD__2[[#This Row],[Rho1]])^2)</f>
        <v>16.052135496694294</v>
      </c>
      <c r="H562" s="1">
        <f>ABS(fisher_underlying_cor_CSD__2[[#This Row],[Rho2]])*SQRT(201-2)/SQRT(1-ABS(fisher_underlying_cor_CSD__2[[#This Row],[Rho2]])^2)</f>
        <v>16.247764648567337</v>
      </c>
      <c r="I562" s="1">
        <f xml:space="preserve"> _xlfn.T.DIST.2T(fisher_underlying_cor_CSD__2[[#This Row],[t1]],139-2)</f>
        <v>2.798779621386624E-33</v>
      </c>
      <c r="J562" s="1">
        <f xml:space="preserve"> _xlfn.T.DIST.2T(fisher_underlying_cor_CSD__2[[#This Row],[t2]],201-2)</f>
        <v>2.4202786716209362E-38</v>
      </c>
      <c r="K562" s="1">
        <f>fisher_underlying_cor_CSD__2[[#This Row],[p1]]*fisher_underlying_cor_CSD__2[[#This Row],[p2]]</f>
        <v>6.7738266242093654E-71</v>
      </c>
      <c r="L562" s="1">
        <v>561</v>
      </c>
      <c r="M562" s="1">
        <f>(fisher_underlying_cor_CSD__2[[#This Row],[Rank]]/9906756)*0.05</f>
        <v>2.8314011165713584E-6</v>
      </c>
      <c r="N562" s="1">
        <f>IF(fisher_underlying_cor_CSD__2[[#This Row],[p1p2]]&lt;fisher_underlying_cor_CSD__2[[#This Row],[Benjamini]],1,0)</f>
        <v>1</v>
      </c>
    </row>
    <row r="563" spans="1:14" x14ac:dyDescent="0.35">
      <c r="A563" s="1" t="s">
        <v>427</v>
      </c>
      <c r="B563" s="1" t="s">
        <v>426</v>
      </c>
      <c r="C563" s="1">
        <v>0.80800710420999999</v>
      </c>
      <c r="D563" s="1">
        <v>0.75510593136199999</v>
      </c>
      <c r="E563" s="1" t="s">
        <v>23</v>
      </c>
      <c r="F563" s="1">
        <v>0.75510593136199999</v>
      </c>
      <c r="G563" s="1">
        <f>ABS(fisher_underlying_cor_CSD__2[[#This Row],[Rho1]])*SQRT(139-2)/SQRT(1-ABS(fisher_underlying_cor_CSD__2[[#This Row],[Rho1]])^2)</f>
        <v>16.052135496694294</v>
      </c>
      <c r="H563" s="1">
        <f>ABS(fisher_underlying_cor_CSD__2[[#This Row],[Rho2]])*SQRT(201-2)/SQRT(1-ABS(fisher_underlying_cor_CSD__2[[#This Row],[Rho2]])^2)</f>
        <v>16.247764648567337</v>
      </c>
      <c r="I563" s="1">
        <f xml:space="preserve"> _xlfn.T.DIST.2T(fisher_underlying_cor_CSD__2[[#This Row],[t1]],139-2)</f>
        <v>2.798779621386624E-33</v>
      </c>
      <c r="J563" s="1">
        <f xml:space="preserve"> _xlfn.T.DIST.2T(fisher_underlying_cor_CSD__2[[#This Row],[t2]],201-2)</f>
        <v>2.4202786716209362E-38</v>
      </c>
      <c r="K563" s="1">
        <f>fisher_underlying_cor_CSD__2[[#This Row],[p1]]*fisher_underlying_cor_CSD__2[[#This Row],[p2]]</f>
        <v>6.7738266242093654E-71</v>
      </c>
      <c r="L563" s="1">
        <v>562</v>
      </c>
      <c r="M563" s="1">
        <f>(fisher_underlying_cor_CSD__2[[#This Row],[Rank]]/9906756)*0.05</f>
        <v>2.8364481773852109E-6</v>
      </c>
      <c r="N563" s="1">
        <f>IF(fisher_underlying_cor_CSD__2[[#This Row],[p1p2]]&lt;fisher_underlying_cor_CSD__2[[#This Row],[Benjamini]],1,0)</f>
        <v>1</v>
      </c>
    </row>
    <row r="564" spans="1:14" x14ac:dyDescent="0.35">
      <c r="A564" s="1" t="s">
        <v>25</v>
      </c>
      <c r="B564" s="1" t="s">
        <v>26</v>
      </c>
      <c r="C564" s="1">
        <v>0.82695125340200004</v>
      </c>
      <c r="D564" s="1">
        <v>0.73545131613699999</v>
      </c>
      <c r="E564" s="1" t="s">
        <v>23</v>
      </c>
      <c r="F564" s="1">
        <v>0.73545131613699999</v>
      </c>
      <c r="G564" s="1">
        <f>ABS(fisher_underlying_cor_CSD__2[[#This Row],[Rho1]])*SQRT(139-2)/SQRT(1-ABS(fisher_underlying_cor_CSD__2[[#This Row],[Rho1]])^2)</f>
        <v>17.21442355840728</v>
      </c>
      <c r="H564" s="1">
        <f>ABS(fisher_underlying_cor_CSD__2[[#This Row],[Rho2]])*SQRT(201-2)/SQRT(1-ABS(fisher_underlying_cor_CSD__2[[#This Row],[Rho2]])^2)</f>
        <v>15.311630759405157</v>
      </c>
      <c r="I564" s="1">
        <f xml:space="preserve"> _xlfn.T.DIST.2T(fisher_underlying_cor_CSD__2[[#This Row],[t1]],139-2)</f>
        <v>4.5363927129625578E-36</v>
      </c>
      <c r="J564" s="1">
        <f xml:space="preserve"> _xlfn.T.DIST.2T(fisher_underlying_cor_CSD__2[[#This Row],[t2]],201-2)</f>
        <v>1.7556735760276595E-35</v>
      </c>
      <c r="K564" s="1">
        <f>fisher_underlying_cor_CSD__2[[#This Row],[p1]]*fisher_underlying_cor_CSD__2[[#This Row],[p2]]</f>
        <v>7.9644248166327903E-71</v>
      </c>
      <c r="L564" s="1">
        <v>563</v>
      </c>
      <c r="M564" s="1">
        <f>(fisher_underlying_cor_CSD__2[[#This Row],[Rank]]/9906756)*0.05</f>
        <v>2.8414952381990634E-6</v>
      </c>
      <c r="N564" s="1">
        <f>IF(fisher_underlying_cor_CSD__2[[#This Row],[p1p2]]&lt;fisher_underlying_cor_CSD__2[[#This Row],[Benjamini]],1,0)</f>
        <v>1</v>
      </c>
    </row>
    <row r="565" spans="1:14" x14ac:dyDescent="0.35">
      <c r="A565" s="1" t="s">
        <v>26</v>
      </c>
      <c r="B565" s="1" t="s">
        <v>25</v>
      </c>
      <c r="C565" s="1">
        <v>0.82695125340200004</v>
      </c>
      <c r="D565" s="1">
        <v>0.73545131613699999</v>
      </c>
      <c r="E565" s="1" t="s">
        <v>23</v>
      </c>
      <c r="F565" s="1">
        <v>0.73545131613699999</v>
      </c>
      <c r="G565" s="1">
        <f>ABS(fisher_underlying_cor_CSD__2[[#This Row],[Rho1]])*SQRT(139-2)/SQRT(1-ABS(fisher_underlying_cor_CSD__2[[#This Row],[Rho1]])^2)</f>
        <v>17.21442355840728</v>
      </c>
      <c r="H565" s="1">
        <f>ABS(fisher_underlying_cor_CSD__2[[#This Row],[Rho2]])*SQRT(201-2)/SQRT(1-ABS(fisher_underlying_cor_CSD__2[[#This Row],[Rho2]])^2)</f>
        <v>15.311630759405157</v>
      </c>
      <c r="I565" s="1">
        <f xml:space="preserve"> _xlfn.T.DIST.2T(fisher_underlying_cor_CSD__2[[#This Row],[t1]],139-2)</f>
        <v>4.5363927129625578E-36</v>
      </c>
      <c r="J565" s="1">
        <f xml:space="preserve"> _xlfn.T.DIST.2T(fisher_underlying_cor_CSD__2[[#This Row],[t2]],201-2)</f>
        <v>1.7556735760276595E-35</v>
      </c>
      <c r="K565" s="1">
        <f>fisher_underlying_cor_CSD__2[[#This Row],[p1]]*fisher_underlying_cor_CSD__2[[#This Row],[p2]]</f>
        <v>7.9644248166327903E-71</v>
      </c>
      <c r="L565" s="1">
        <v>564</v>
      </c>
      <c r="M565" s="1">
        <f>(fisher_underlying_cor_CSD__2[[#This Row],[Rank]]/9906756)*0.05</f>
        <v>2.846542299012916E-6</v>
      </c>
      <c r="N565" s="1">
        <f>IF(fisher_underlying_cor_CSD__2[[#This Row],[p1p2]]&lt;fisher_underlying_cor_CSD__2[[#This Row],[Benjamini]],1,0)</f>
        <v>1</v>
      </c>
    </row>
    <row r="566" spans="1:14" x14ac:dyDescent="0.35">
      <c r="A566" s="1" t="s">
        <v>425</v>
      </c>
      <c r="B566" s="1" t="s">
        <v>508</v>
      </c>
      <c r="C566" s="1">
        <v>0.76914796353699999</v>
      </c>
      <c r="D566" s="1">
        <v>0.78413905064199996</v>
      </c>
      <c r="E566" s="1" t="s">
        <v>23</v>
      </c>
      <c r="F566" s="1">
        <v>0.76914796353699999</v>
      </c>
      <c r="G566" s="1">
        <f>ABS(fisher_underlying_cor_CSD__2[[#This Row],[Rho1]])*SQRT(139-2)/SQRT(1-ABS(fisher_underlying_cor_CSD__2[[#This Row],[Rho1]])^2)</f>
        <v>14.087088553081241</v>
      </c>
      <c r="H566" s="1">
        <f>ABS(fisher_underlying_cor_CSD__2[[#This Row],[Rho2]])*SQRT(201-2)/SQRT(1-ABS(fisher_underlying_cor_CSD__2[[#This Row],[Rho2]])^2)</f>
        <v>17.824535858154267</v>
      </c>
      <c r="I566" s="1">
        <f xml:space="preserve"> _xlfn.T.DIST.2T(fisher_underlying_cor_CSD__2[[#This Row],[t1]],139-2)</f>
        <v>2.0176693597580036E-28</v>
      </c>
      <c r="J566" s="1">
        <f xml:space="preserve"> _xlfn.T.DIST.2T(fisher_underlying_cor_CSD__2[[#This Row],[t2]],201-2)</f>
        <v>4.2044439277539991E-43</v>
      </c>
      <c r="K566" s="1">
        <f>fisher_underlying_cor_CSD__2[[#This Row],[p1]]*fisher_underlying_cor_CSD__2[[#This Row],[p2]]</f>
        <v>8.4831776878498376E-71</v>
      </c>
      <c r="L566" s="1">
        <v>565</v>
      </c>
      <c r="M566" s="1">
        <f>(fisher_underlying_cor_CSD__2[[#This Row],[Rank]]/9906756)*0.05</f>
        <v>2.8515893598267689E-6</v>
      </c>
      <c r="N566" s="1">
        <f>IF(fisher_underlying_cor_CSD__2[[#This Row],[p1p2]]&lt;fisher_underlying_cor_CSD__2[[#This Row],[Benjamini]],1,0)</f>
        <v>1</v>
      </c>
    </row>
    <row r="567" spans="1:14" x14ac:dyDescent="0.35">
      <c r="A567" s="1" t="s">
        <v>508</v>
      </c>
      <c r="B567" s="1" t="s">
        <v>425</v>
      </c>
      <c r="C567" s="1">
        <v>0.76914796353699999</v>
      </c>
      <c r="D567" s="1">
        <v>0.78413905064199996</v>
      </c>
      <c r="E567" s="1" t="s">
        <v>23</v>
      </c>
      <c r="F567" s="1">
        <v>0.76914796353699999</v>
      </c>
      <c r="G567" s="1">
        <f>ABS(fisher_underlying_cor_CSD__2[[#This Row],[Rho1]])*SQRT(139-2)/SQRT(1-ABS(fisher_underlying_cor_CSD__2[[#This Row],[Rho1]])^2)</f>
        <v>14.087088553081241</v>
      </c>
      <c r="H567" s="1">
        <f>ABS(fisher_underlying_cor_CSD__2[[#This Row],[Rho2]])*SQRT(201-2)/SQRT(1-ABS(fisher_underlying_cor_CSD__2[[#This Row],[Rho2]])^2)</f>
        <v>17.824535858154267</v>
      </c>
      <c r="I567" s="1">
        <f xml:space="preserve"> _xlfn.T.DIST.2T(fisher_underlying_cor_CSD__2[[#This Row],[t1]],139-2)</f>
        <v>2.0176693597580036E-28</v>
      </c>
      <c r="J567" s="1">
        <f xml:space="preserve"> _xlfn.T.DIST.2T(fisher_underlying_cor_CSD__2[[#This Row],[t2]],201-2)</f>
        <v>4.2044439277539991E-43</v>
      </c>
      <c r="K567" s="1">
        <f>fisher_underlying_cor_CSD__2[[#This Row],[p1]]*fisher_underlying_cor_CSD__2[[#This Row],[p2]]</f>
        <v>8.4831776878498376E-71</v>
      </c>
      <c r="L567" s="1">
        <v>566</v>
      </c>
      <c r="M567" s="1">
        <f>(fisher_underlying_cor_CSD__2[[#This Row],[Rank]]/9906756)*0.05</f>
        <v>2.8566364206406215E-6</v>
      </c>
      <c r="N567" s="1">
        <f>IF(fisher_underlying_cor_CSD__2[[#This Row],[p1p2]]&lt;fisher_underlying_cor_CSD__2[[#This Row],[Benjamini]],1,0)</f>
        <v>1</v>
      </c>
    </row>
    <row r="568" spans="1:14" x14ac:dyDescent="0.35">
      <c r="A568" s="1" t="s">
        <v>182</v>
      </c>
      <c r="B568" s="1" t="s">
        <v>122</v>
      </c>
      <c r="C568" s="1">
        <v>0.83397132521899997</v>
      </c>
      <c r="D568" s="1">
        <v>0.72651554465599999</v>
      </c>
      <c r="E568" s="1" t="s">
        <v>23</v>
      </c>
      <c r="F568" s="1">
        <v>0.72651554465599999</v>
      </c>
      <c r="G568" s="1">
        <f>ABS(fisher_underlying_cor_CSD__2[[#This Row],[Rho1]])*SQRT(139-2)/SQRT(1-ABS(fisher_underlying_cor_CSD__2[[#This Row],[Rho1]])^2)</f>
        <v>17.689826797030598</v>
      </c>
      <c r="H568" s="1">
        <f>ABS(fisher_underlying_cor_CSD__2[[#This Row],[Rho2]])*SQRT(201-2)/SQRT(1-ABS(fisher_underlying_cor_CSD__2[[#This Row],[Rho2]])^2)</f>
        <v>14.914883984574379</v>
      </c>
      <c r="I568" s="1">
        <f xml:space="preserve"> _xlfn.T.DIST.2T(fisher_underlying_cor_CSD__2[[#This Row],[t1]],139-2)</f>
        <v>3.4293375536154744E-37</v>
      </c>
      <c r="J568" s="1">
        <f xml:space="preserve"> _xlfn.T.DIST.2T(fisher_underlying_cor_CSD__2[[#This Row],[t2]],201-2)</f>
        <v>2.8978327621261022E-34</v>
      </c>
      <c r="K568" s="1">
        <f>fisher_underlying_cor_CSD__2[[#This Row],[p1]]*fisher_underlying_cor_CSD__2[[#This Row],[p2]]</f>
        <v>9.9376467152563005E-71</v>
      </c>
      <c r="L568" s="1">
        <v>567</v>
      </c>
      <c r="M568" s="1">
        <f>(fisher_underlying_cor_CSD__2[[#This Row],[Rank]]/9906756)*0.05</f>
        <v>2.8616834814544744E-6</v>
      </c>
      <c r="N568" s="1">
        <f>IF(fisher_underlying_cor_CSD__2[[#This Row],[p1p2]]&lt;fisher_underlying_cor_CSD__2[[#This Row],[Benjamini]],1,0)</f>
        <v>1</v>
      </c>
    </row>
    <row r="569" spans="1:14" x14ac:dyDescent="0.35">
      <c r="A569" s="1" t="s">
        <v>122</v>
      </c>
      <c r="B569" s="1" t="s">
        <v>182</v>
      </c>
      <c r="C569" s="1">
        <v>0.83397132521899997</v>
      </c>
      <c r="D569" s="1">
        <v>0.72651554465599999</v>
      </c>
      <c r="E569" s="1" t="s">
        <v>23</v>
      </c>
      <c r="F569" s="1">
        <v>0.72651554465599999</v>
      </c>
      <c r="G569" s="1">
        <f>ABS(fisher_underlying_cor_CSD__2[[#This Row],[Rho1]])*SQRT(139-2)/SQRT(1-ABS(fisher_underlying_cor_CSD__2[[#This Row],[Rho1]])^2)</f>
        <v>17.689826797030598</v>
      </c>
      <c r="H569" s="1">
        <f>ABS(fisher_underlying_cor_CSD__2[[#This Row],[Rho2]])*SQRT(201-2)/SQRT(1-ABS(fisher_underlying_cor_CSD__2[[#This Row],[Rho2]])^2)</f>
        <v>14.914883984574379</v>
      </c>
      <c r="I569" s="1">
        <f xml:space="preserve"> _xlfn.T.DIST.2T(fisher_underlying_cor_CSD__2[[#This Row],[t1]],139-2)</f>
        <v>3.4293375536154744E-37</v>
      </c>
      <c r="J569" s="1">
        <f xml:space="preserve"> _xlfn.T.DIST.2T(fisher_underlying_cor_CSD__2[[#This Row],[t2]],201-2)</f>
        <v>2.8978327621261022E-34</v>
      </c>
      <c r="K569" s="1">
        <f>fisher_underlying_cor_CSD__2[[#This Row],[p1]]*fisher_underlying_cor_CSD__2[[#This Row],[p2]]</f>
        <v>9.9376467152563005E-71</v>
      </c>
      <c r="L569" s="1">
        <v>568</v>
      </c>
      <c r="M569" s="1">
        <f>(fisher_underlying_cor_CSD__2[[#This Row],[Rank]]/9906756)*0.05</f>
        <v>2.866730542268327E-6</v>
      </c>
      <c r="N569" s="1">
        <f>IF(fisher_underlying_cor_CSD__2[[#This Row],[p1p2]]&lt;fisher_underlying_cor_CSD__2[[#This Row],[Benjamini]],1,0)</f>
        <v>1</v>
      </c>
    </row>
    <row r="570" spans="1:14" x14ac:dyDescent="0.35">
      <c r="A570" s="1" t="s">
        <v>59</v>
      </c>
      <c r="B570" s="1" t="s">
        <v>765</v>
      </c>
      <c r="C570" s="1">
        <v>0.76496699348200003</v>
      </c>
      <c r="D570" s="1">
        <v>0.78602805267700004</v>
      </c>
      <c r="E570" s="1" t="s">
        <v>23</v>
      </c>
      <c r="F570" s="1">
        <v>0.76496699348200003</v>
      </c>
      <c r="G570" s="1">
        <f>ABS(fisher_underlying_cor_CSD__2[[#This Row],[Rho1]])*SQRT(139-2)/SQRT(1-ABS(fisher_underlying_cor_CSD__2[[#This Row],[Rho1]])^2)</f>
        <v>13.901775099067441</v>
      </c>
      <c r="H570" s="1">
        <f>ABS(fisher_underlying_cor_CSD__2[[#This Row],[Rho2]])*SQRT(201-2)/SQRT(1-ABS(fisher_underlying_cor_CSD__2[[#This Row],[Rho2]])^2)</f>
        <v>17.936678612917916</v>
      </c>
      <c r="I570" s="1">
        <f xml:space="preserve"> _xlfn.T.DIST.2T(fisher_underlying_cor_CSD__2[[#This Row],[t1]],139-2)</f>
        <v>5.898474857407323E-28</v>
      </c>
      <c r="J570" s="1">
        <f xml:space="preserve"> _xlfn.T.DIST.2T(fisher_underlying_cor_CSD__2[[#This Row],[t2]],201-2)</f>
        <v>1.9435350796302543E-43</v>
      </c>
      <c r="K570" s="1">
        <f>fisher_underlying_cor_CSD__2[[#This Row],[p1]]*fisher_underlying_cor_CSD__2[[#This Row],[p2]]</f>
        <v>1.1463892801688194E-70</v>
      </c>
      <c r="L570" s="1">
        <v>569</v>
      </c>
      <c r="M570" s="1">
        <f>(fisher_underlying_cor_CSD__2[[#This Row],[Rank]]/9906756)*0.05</f>
        <v>2.8717776030821795E-6</v>
      </c>
      <c r="N570" s="1">
        <f>IF(fisher_underlying_cor_CSD__2[[#This Row],[p1p2]]&lt;fisher_underlying_cor_CSD__2[[#This Row],[Benjamini]],1,0)</f>
        <v>1</v>
      </c>
    </row>
    <row r="571" spans="1:14" x14ac:dyDescent="0.35">
      <c r="A571" s="1" t="s">
        <v>765</v>
      </c>
      <c r="B571" s="1" t="s">
        <v>59</v>
      </c>
      <c r="C571" s="1">
        <v>0.76496699348200003</v>
      </c>
      <c r="D571" s="1">
        <v>0.78602805267700004</v>
      </c>
      <c r="E571" s="1" t="s">
        <v>23</v>
      </c>
      <c r="F571" s="1">
        <v>0.76496699348200003</v>
      </c>
      <c r="G571" s="1">
        <f>ABS(fisher_underlying_cor_CSD__2[[#This Row],[Rho1]])*SQRT(139-2)/SQRT(1-ABS(fisher_underlying_cor_CSD__2[[#This Row],[Rho1]])^2)</f>
        <v>13.901775099067441</v>
      </c>
      <c r="H571" s="1">
        <f>ABS(fisher_underlying_cor_CSD__2[[#This Row],[Rho2]])*SQRT(201-2)/SQRT(1-ABS(fisher_underlying_cor_CSD__2[[#This Row],[Rho2]])^2)</f>
        <v>17.936678612917916</v>
      </c>
      <c r="I571" s="1">
        <f xml:space="preserve"> _xlfn.T.DIST.2T(fisher_underlying_cor_CSD__2[[#This Row],[t1]],139-2)</f>
        <v>5.898474857407323E-28</v>
      </c>
      <c r="J571" s="1">
        <f xml:space="preserve"> _xlfn.T.DIST.2T(fisher_underlying_cor_CSD__2[[#This Row],[t2]],201-2)</f>
        <v>1.9435350796302543E-43</v>
      </c>
      <c r="K571" s="1">
        <f>fisher_underlying_cor_CSD__2[[#This Row],[p1]]*fisher_underlying_cor_CSD__2[[#This Row],[p2]]</f>
        <v>1.1463892801688194E-70</v>
      </c>
      <c r="L571" s="1">
        <v>570</v>
      </c>
      <c r="M571" s="1">
        <f>(fisher_underlying_cor_CSD__2[[#This Row],[Rank]]/9906756)*0.05</f>
        <v>2.8768246638960325E-6</v>
      </c>
      <c r="N571" s="1">
        <f>IF(fisher_underlying_cor_CSD__2[[#This Row],[p1p2]]&lt;fisher_underlying_cor_CSD__2[[#This Row],[Benjamini]],1,0)</f>
        <v>1</v>
      </c>
    </row>
    <row r="572" spans="1:14" x14ac:dyDescent="0.35">
      <c r="A572" s="1" t="s">
        <v>98</v>
      </c>
      <c r="B572" s="1" t="s">
        <v>382</v>
      </c>
      <c r="C572" s="1">
        <v>0.83006986194099996</v>
      </c>
      <c r="D572" s="1">
        <v>0.72989610541399996</v>
      </c>
      <c r="E572" s="1" t="s">
        <v>23</v>
      </c>
      <c r="F572" s="1">
        <v>0.72989610541399996</v>
      </c>
      <c r="G572" s="1">
        <f>ABS(fisher_underlying_cor_CSD__2[[#This Row],[Rho1]])*SQRT(139-2)/SQRT(1-ABS(fisher_underlying_cor_CSD__2[[#This Row],[Rho1]])^2)</f>
        <v>17.42231612972148</v>
      </c>
      <c r="H572" s="1">
        <f>ABS(fisher_underlying_cor_CSD__2[[#This Row],[Rho2]])*SQRT(201-2)/SQRT(1-ABS(fisher_underlying_cor_CSD__2[[#This Row],[Rho2]])^2)</f>
        <v>15.063023406775772</v>
      </c>
      <c r="I572" s="1">
        <f xml:space="preserve"> _xlfn.T.DIST.2T(fisher_underlying_cor_CSD__2[[#This Row],[t1]],139-2)</f>
        <v>1.4616114945254509E-36</v>
      </c>
      <c r="J572" s="1">
        <f xml:space="preserve"> _xlfn.T.DIST.2T(fisher_underlying_cor_CSD__2[[#This Row],[t2]],201-2)</f>
        <v>1.0165837062705926E-34</v>
      </c>
      <c r="K572" s="1">
        <f>fisher_underlying_cor_CSD__2[[#This Row],[p1]]*fisher_underlying_cor_CSD__2[[#This Row],[p2]]</f>
        <v>1.4858504302323829E-70</v>
      </c>
      <c r="L572" s="1">
        <v>571</v>
      </c>
      <c r="M572" s="1">
        <f>(fisher_underlying_cor_CSD__2[[#This Row],[Rank]]/9906756)*0.05</f>
        <v>2.881871724709885E-6</v>
      </c>
      <c r="N572" s="1">
        <f>IF(fisher_underlying_cor_CSD__2[[#This Row],[p1p2]]&lt;fisher_underlying_cor_CSD__2[[#This Row],[Benjamini]],1,0)</f>
        <v>1</v>
      </c>
    </row>
    <row r="573" spans="1:14" x14ac:dyDescent="0.35">
      <c r="A573" s="1" t="s">
        <v>382</v>
      </c>
      <c r="B573" s="1" t="s">
        <v>98</v>
      </c>
      <c r="C573" s="1">
        <v>0.83006986194099996</v>
      </c>
      <c r="D573" s="1">
        <v>0.72989610541399996</v>
      </c>
      <c r="E573" s="1" t="s">
        <v>23</v>
      </c>
      <c r="F573" s="1">
        <v>0.72989610541399996</v>
      </c>
      <c r="G573" s="1">
        <f>ABS(fisher_underlying_cor_CSD__2[[#This Row],[Rho1]])*SQRT(139-2)/SQRT(1-ABS(fisher_underlying_cor_CSD__2[[#This Row],[Rho1]])^2)</f>
        <v>17.42231612972148</v>
      </c>
      <c r="H573" s="1">
        <f>ABS(fisher_underlying_cor_CSD__2[[#This Row],[Rho2]])*SQRT(201-2)/SQRT(1-ABS(fisher_underlying_cor_CSD__2[[#This Row],[Rho2]])^2)</f>
        <v>15.063023406775772</v>
      </c>
      <c r="I573" s="1">
        <f xml:space="preserve"> _xlfn.T.DIST.2T(fisher_underlying_cor_CSD__2[[#This Row],[t1]],139-2)</f>
        <v>1.4616114945254509E-36</v>
      </c>
      <c r="J573" s="1">
        <f xml:space="preserve"> _xlfn.T.DIST.2T(fisher_underlying_cor_CSD__2[[#This Row],[t2]],201-2)</f>
        <v>1.0165837062705926E-34</v>
      </c>
      <c r="K573" s="1">
        <f>fisher_underlying_cor_CSD__2[[#This Row],[p1]]*fisher_underlying_cor_CSD__2[[#This Row],[p2]]</f>
        <v>1.4858504302323829E-70</v>
      </c>
      <c r="L573" s="1">
        <v>572</v>
      </c>
      <c r="M573" s="1">
        <f>(fisher_underlying_cor_CSD__2[[#This Row],[Rank]]/9906756)*0.05</f>
        <v>2.8869187855237375E-6</v>
      </c>
      <c r="N573" s="1">
        <f>IF(fisher_underlying_cor_CSD__2[[#This Row],[p1p2]]&lt;fisher_underlying_cor_CSD__2[[#This Row],[Benjamini]],1,0)</f>
        <v>1</v>
      </c>
    </row>
    <row r="574" spans="1:14" x14ac:dyDescent="0.35">
      <c r="A574" s="1" t="s">
        <v>139</v>
      </c>
      <c r="B574" s="1" t="s">
        <v>267</v>
      </c>
      <c r="C574" s="1">
        <v>0.80980890282700002</v>
      </c>
      <c r="D574" s="1">
        <v>0.75052903675500005</v>
      </c>
      <c r="E574" s="1" t="s">
        <v>23</v>
      </c>
      <c r="F574" s="1">
        <v>0.75052903675500005</v>
      </c>
      <c r="G574" s="1">
        <f>ABS(fisher_underlying_cor_CSD__2[[#This Row],[Rho1]])*SQRT(139-2)/SQRT(1-ABS(fisher_underlying_cor_CSD__2[[#This Row],[Rho1]])^2)</f>
        <v>16.15590826470493</v>
      </c>
      <c r="H574" s="1">
        <f>ABS(fisher_underlying_cor_CSD__2[[#This Row],[Rho2]])*SQRT(201-2)/SQRT(1-ABS(fisher_underlying_cor_CSD__2[[#This Row],[Rho2]])^2)</f>
        <v>16.021359877493193</v>
      </c>
      <c r="I574" s="1">
        <f xml:space="preserve"> _xlfn.T.DIST.2T(fisher_underlying_cor_CSD__2[[#This Row],[t1]],139-2)</f>
        <v>1.5672875020595386E-33</v>
      </c>
      <c r="J574" s="1">
        <f xml:space="preserve"> _xlfn.T.DIST.2T(fisher_underlying_cor_CSD__2[[#This Row],[t2]],201-2)</f>
        <v>1.1851644735661361E-37</v>
      </c>
      <c r="K574" s="1">
        <f>fisher_underlying_cor_CSD__2[[#This Row],[p1]]*fisher_underlying_cor_CSD__2[[#This Row],[p2]]</f>
        <v>1.8574934673051774E-70</v>
      </c>
      <c r="L574" s="1">
        <v>573</v>
      </c>
      <c r="M574" s="1">
        <f>(fisher_underlying_cor_CSD__2[[#This Row],[Rank]]/9906756)*0.05</f>
        <v>2.8919658463375905E-6</v>
      </c>
      <c r="N574" s="1">
        <f>IF(fisher_underlying_cor_CSD__2[[#This Row],[p1p2]]&lt;fisher_underlying_cor_CSD__2[[#This Row],[Benjamini]],1,0)</f>
        <v>1</v>
      </c>
    </row>
    <row r="575" spans="1:14" x14ac:dyDescent="0.35">
      <c r="A575" s="1" t="s">
        <v>267</v>
      </c>
      <c r="B575" s="1" t="s">
        <v>139</v>
      </c>
      <c r="C575" s="1">
        <v>0.80980890282700002</v>
      </c>
      <c r="D575" s="1">
        <v>0.75052903675500005</v>
      </c>
      <c r="E575" s="1" t="s">
        <v>23</v>
      </c>
      <c r="F575" s="1">
        <v>0.75052903675500005</v>
      </c>
      <c r="G575" s="1">
        <f>ABS(fisher_underlying_cor_CSD__2[[#This Row],[Rho1]])*SQRT(139-2)/SQRT(1-ABS(fisher_underlying_cor_CSD__2[[#This Row],[Rho1]])^2)</f>
        <v>16.15590826470493</v>
      </c>
      <c r="H575" s="1">
        <f>ABS(fisher_underlying_cor_CSD__2[[#This Row],[Rho2]])*SQRT(201-2)/SQRT(1-ABS(fisher_underlying_cor_CSD__2[[#This Row],[Rho2]])^2)</f>
        <v>16.021359877493193</v>
      </c>
      <c r="I575" s="1">
        <f xml:space="preserve"> _xlfn.T.DIST.2T(fisher_underlying_cor_CSD__2[[#This Row],[t1]],139-2)</f>
        <v>1.5672875020595386E-33</v>
      </c>
      <c r="J575" s="1">
        <f xml:space="preserve"> _xlfn.T.DIST.2T(fisher_underlying_cor_CSD__2[[#This Row],[t2]],201-2)</f>
        <v>1.1851644735661361E-37</v>
      </c>
      <c r="K575" s="1">
        <f>fisher_underlying_cor_CSD__2[[#This Row],[p1]]*fisher_underlying_cor_CSD__2[[#This Row],[p2]]</f>
        <v>1.8574934673051774E-70</v>
      </c>
      <c r="L575" s="1">
        <v>574</v>
      </c>
      <c r="M575" s="1">
        <f>(fisher_underlying_cor_CSD__2[[#This Row],[Rank]]/9906756)*0.05</f>
        <v>2.897012907151443E-6</v>
      </c>
      <c r="N575" s="1">
        <f>IF(fisher_underlying_cor_CSD__2[[#This Row],[p1p2]]&lt;fisher_underlying_cor_CSD__2[[#This Row],[Benjamini]],1,0)</f>
        <v>1</v>
      </c>
    </row>
    <row r="576" spans="1:14" x14ac:dyDescent="0.35">
      <c r="A576" s="1" t="s">
        <v>185</v>
      </c>
      <c r="B576" s="1" t="s">
        <v>25</v>
      </c>
      <c r="C576" s="1">
        <v>0.79760970991699998</v>
      </c>
      <c r="D576" s="1">
        <v>0.76120298995699998</v>
      </c>
      <c r="E576" s="1" t="s">
        <v>23</v>
      </c>
      <c r="F576" s="1">
        <v>0.76120298995699998</v>
      </c>
      <c r="G576" s="1">
        <f>ABS(fisher_underlying_cor_CSD__2[[#This Row],[Rho1]])*SQRT(139-2)/SQRT(1-ABS(fisher_underlying_cor_CSD__2[[#This Row],[Rho1]])^2)</f>
        <v>15.477762447749193</v>
      </c>
      <c r="H576" s="1">
        <f>ABS(fisher_underlying_cor_CSD__2[[#This Row],[Rho2]])*SQRT(201-2)/SQRT(1-ABS(fisher_underlying_cor_CSD__2[[#This Row],[Rho2]])^2)</f>
        <v>16.557999849154161</v>
      </c>
      <c r="I576" s="1">
        <f xml:space="preserve"> _xlfn.T.DIST.2T(fisher_underlying_cor_CSD__2[[#This Row],[t1]],139-2)</f>
        <v>7.0771048047972324E-32</v>
      </c>
      <c r="J576" s="1">
        <f xml:space="preserve"> _xlfn.T.DIST.2T(fisher_underlying_cor_CSD__2[[#This Row],[t2]],201-2)</f>
        <v>2.7594570642221457E-39</v>
      </c>
      <c r="K576" s="1">
        <f>fisher_underlying_cor_CSD__2[[#This Row],[p1]]*fisher_underlying_cor_CSD__2[[#This Row],[p2]]</f>
        <v>1.9528966847838213E-70</v>
      </c>
      <c r="L576" s="1">
        <v>575</v>
      </c>
      <c r="M576" s="1">
        <f>(fisher_underlying_cor_CSD__2[[#This Row],[Rank]]/9906756)*0.05</f>
        <v>2.902059967965296E-6</v>
      </c>
      <c r="N576" s="1">
        <f>IF(fisher_underlying_cor_CSD__2[[#This Row],[p1p2]]&lt;fisher_underlying_cor_CSD__2[[#This Row],[Benjamini]],1,0)</f>
        <v>1</v>
      </c>
    </row>
    <row r="577" spans="1:14" x14ac:dyDescent="0.35">
      <c r="A577" s="1" t="s">
        <v>25</v>
      </c>
      <c r="B577" s="1" t="s">
        <v>185</v>
      </c>
      <c r="C577" s="1">
        <v>0.79760970991699998</v>
      </c>
      <c r="D577" s="1">
        <v>0.76120298995699998</v>
      </c>
      <c r="E577" s="1" t="s">
        <v>23</v>
      </c>
      <c r="F577" s="1">
        <v>0.76120298995699998</v>
      </c>
      <c r="G577" s="1">
        <f>ABS(fisher_underlying_cor_CSD__2[[#This Row],[Rho1]])*SQRT(139-2)/SQRT(1-ABS(fisher_underlying_cor_CSD__2[[#This Row],[Rho1]])^2)</f>
        <v>15.477762447749193</v>
      </c>
      <c r="H577" s="1">
        <f>ABS(fisher_underlying_cor_CSD__2[[#This Row],[Rho2]])*SQRT(201-2)/SQRT(1-ABS(fisher_underlying_cor_CSD__2[[#This Row],[Rho2]])^2)</f>
        <v>16.557999849154161</v>
      </c>
      <c r="I577" s="1">
        <f xml:space="preserve"> _xlfn.T.DIST.2T(fisher_underlying_cor_CSD__2[[#This Row],[t1]],139-2)</f>
        <v>7.0771048047972324E-32</v>
      </c>
      <c r="J577" s="1">
        <f xml:space="preserve"> _xlfn.T.DIST.2T(fisher_underlying_cor_CSD__2[[#This Row],[t2]],201-2)</f>
        <v>2.7594570642221457E-39</v>
      </c>
      <c r="K577" s="1">
        <f>fisher_underlying_cor_CSD__2[[#This Row],[p1]]*fisher_underlying_cor_CSD__2[[#This Row],[p2]]</f>
        <v>1.9528966847838213E-70</v>
      </c>
      <c r="L577" s="1">
        <v>576</v>
      </c>
      <c r="M577" s="1">
        <f>(fisher_underlying_cor_CSD__2[[#This Row],[Rank]]/9906756)*0.05</f>
        <v>2.9071070287791485E-6</v>
      </c>
      <c r="N577" s="1">
        <f>IF(fisher_underlying_cor_CSD__2[[#This Row],[p1p2]]&lt;fisher_underlying_cor_CSD__2[[#This Row],[Benjamini]],1,0)</f>
        <v>1</v>
      </c>
    </row>
    <row r="578" spans="1:14" x14ac:dyDescent="0.35">
      <c r="A578" s="1" t="s">
        <v>63</v>
      </c>
      <c r="B578" s="1" t="s">
        <v>64</v>
      </c>
      <c r="C578" s="1">
        <v>0.76379279553199997</v>
      </c>
      <c r="D578" s="1">
        <v>0.78527624531899998</v>
      </c>
      <c r="E578" s="1" t="s">
        <v>23</v>
      </c>
      <c r="F578" s="1">
        <v>0.76379279553199997</v>
      </c>
      <c r="G578" s="1">
        <f>ABS(fisher_underlying_cor_CSD__2[[#This Row],[Rho1]])*SQRT(139-2)/SQRT(1-ABS(fisher_underlying_cor_CSD__2[[#This Row],[Rho1]])^2)</f>
        <v>13.850501196108334</v>
      </c>
      <c r="H578" s="1">
        <f>ABS(fisher_underlying_cor_CSD__2[[#This Row],[Rho2]])*SQRT(201-2)/SQRT(1-ABS(fisher_underlying_cor_CSD__2[[#This Row],[Rho2]])^2)</f>
        <v>17.891890801091225</v>
      </c>
      <c r="I578" s="1">
        <f xml:space="preserve"> _xlfn.T.DIST.2T(fisher_underlying_cor_CSD__2[[#This Row],[t1]],139-2)</f>
        <v>7.9404688272609644E-28</v>
      </c>
      <c r="J578" s="1">
        <f xml:space="preserve"> _xlfn.T.DIST.2T(fisher_underlying_cor_CSD__2[[#This Row],[t2]],201-2)</f>
        <v>2.6446704394794064E-43</v>
      </c>
      <c r="K578" s="1">
        <f>fisher_underlying_cor_CSD__2[[#This Row],[p1]]*fisher_underlying_cor_CSD__2[[#This Row],[p2]]</f>
        <v>2.099992318306478E-70</v>
      </c>
      <c r="L578" s="1">
        <v>577</v>
      </c>
      <c r="M578" s="1">
        <f>(fisher_underlying_cor_CSD__2[[#This Row],[Rank]]/9906756)*0.05</f>
        <v>2.912154089593001E-6</v>
      </c>
      <c r="N578" s="1">
        <f>IF(fisher_underlying_cor_CSD__2[[#This Row],[p1p2]]&lt;fisher_underlying_cor_CSD__2[[#This Row],[Benjamini]],1,0)</f>
        <v>1</v>
      </c>
    </row>
    <row r="579" spans="1:14" x14ac:dyDescent="0.35">
      <c r="A579" s="1" t="s">
        <v>64</v>
      </c>
      <c r="B579" s="1" t="s">
        <v>63</v>
      </c>
      <c r="C579" s="1">
        <v>0.76379279553199997</v>
      </c>
      <c r="D579" s="1">
        <v>0.78527624531899998</v>
      </c>
      <c r="E579" s="1" t="s">
        <v>23</v>
      </c>
      <c r="F579" s="1">
        <v>0.76379279553199997</v>
      </c>
      <c r="G579" s="1">
        <f>ABS(fisher_underlying_cor_CSD__2[[#This Row],[Rho1]])*SQRT(139-2)/SQRT(1-ABS(fisher_underlying_cor_CSD__2[[#This Row],[Rho1]])^2)</f>
        <v>13.850501196108334</v>
      </c>
      <c r="H579" s="1">
        <f>ABS(fisher_underlying_cor_CSD__2[[#This Row],[Rho2]])*SQRT(201-2)/SQRT(1-ABS(fisher_underlying_cor_CSD__2[[#This Row],[Rho2]])^2)</f>
        <v>17.891890801091225</v>
      </c>
      <c r="I579" s="1">
        <f xml:space="preserve"> _xlfn.T.DIST.2T(fisher_underlying_cor_CSD__2[[#This Row],[t1]],139-2)</f>
        <v>7.9404688272609644E-28</v>
      </c>
      <c r="J579" s="1">
        <f xml:space="preserve"> _xlfn.T.DIST.2T(fisher_underlying_cor_CSD__2[[#This Row],[t2]],201-2)</f>
        <v>2.6446704394794064E-43</v>
      </c>
      <c r="K579" s="1">
        <f>fisher_underlying_cor_CSD__2[[#This Row],[p1]]*fisher_underlying_cor_CSD__2[[#This Row],[p2]]</f>
        <v>2.099992318306478E-70</v>
      </c>
      <c r="L579" s="1">
        <v>578</v>
      </c>
      <c r="M579" s="1">
        <f>(fisher_underlying_cor_CSD__2[[#This Row],[Rank]]/9906756)*0.05</f>
        <v>2.9172011504068536E-6</v>
      </c>
      <c r="N579" s="1">
        <f>IF(fisher_underlying_cor_CSD__2[[#This Row],[p1p2]]&lt;fisher_underlying_cor_CSD__2[[#This Row],[Benjamini]],1,0)</f>
        <v>1</v>
      </c>
    </row>
    <row r="580" spans="1:14" x14ac:dyDescent="0.35">
      <c r="A580" s="1" t="s">
        <v>732</v>
      </c>
      <c r="B580" s="1" t="s">
        <v>461</v>
      </c>
      <c r="C580" s="1">
        <v>0.81242676819600002</v>
      </c>
      <c r="D580" s="1">
        <v>0.747575296364</v>
      </c>
      <c r="E580" s="1" t="s">
        <v>23</v>
      </c>
      <c r="F580" s="1">
        <v>0.747575296364</v>
      </c>
      <c r="G580" s="1">
        <f>ABS(fisher_underlying_cor_CSD__2[[#This Row],[Rho1]])*SQRT(139-2)/SQRT(1-ABS(fisher_underlying_cor_CSD__2[[#This Row],[Rho1]])^2)</f>
        <v>16.309056730319483</v>
      </c>
      <c r="H580" s="1">
        <f>ABS(fisher_underlying_cor_CSD__2[[#This Row],[Rho2]])*SQRT(201-2)/SQRT(1-ABS(fisher_underlying_cor_CSD__2[[#This Row],[Rho2]])^2)</f>
        <v>15.878066039088099</v>
      </c>
      <c r="I580" s="1">
        <f xml:space="preserve"> _xlfn.T.DIST.2T(fisher_underlying_cor_CSD__2[[#This Row],[t1]],139-2)</f>
        <v>6.6750450795604305E-34</v>
      </c>
      <c r="J580" s="1">
        <f xml:space="preserve"> _xlfn.T.DIST.2T(fisher_underlying_cor_CSD__2[[#This Row],[t2]],201-2)</f>
        <v>3.2442556504479735E-37</v>
      </c>
      <c r="K580" s="1">
        <f>fisher_underlying_cor_CSD__2[[#This Row],[p1]]*fisher_underlying_cor_CSD__2[[#This Row],[p2]]</f>
        <v>2.1655552716358869E-70</v>
      </c>
      <c r="L580" s="1">
        <v>579</v>
      </c>
      <c r="M580" s="1">
        <f>(fisher_underlying_cor_CSD__2[[#This Row],[Rank]]/9906756)*0.05</f>
        <v>2.9222482112207065E-6</v>
      </c>
      <c r="N580" s="1">
        <f>IF(fisher_underlying_cor_CSD__2[[#This Row],[p1p2]]&lt;fisher_underlying_cor_CSD__2[[#This Row],[Benjamini]],1,0)</f>
        <v>1</v>
      </c>
    </row>
    <row r="581" spans="1:14" x14ac:dyDescent="0.35">
      <c r="A581" s="1" t="s">
        <v>461</v>
      </c>
      <c r="B581" s="1" t="s">
        <v>732</v>
      </c>
      <c r="C581" s="1">
        <v>0.81242676819600002</v>
      </c>
      <c r="D581" s="1">
        <v>0.747575296364</v>
      </c>
      <c r="E581" s="1" t="s">
        <v>23</v>
      </c>
      <c r="F581" s="1">
        <v>0.747575296364</v>
      </c>
      <c r="G581" s="1">
        <f>ABS(fisher_underlying_cor_CSD__2[[#This Row],[Rho1]])*SQRT(139-2)/SQRT(1-ABS(fisher_underlying_cor_CSD__2[[#This Row],[Rho1]])^2)</f>
        <v>16.309056730319483</v>
      </c>
      <c r="H581" s="1">
        <f>ABS(fisher_underlying_cor_CSD__2[[#This Row],[Rho2]])*SQRT(201-2)/SQRT(1-ABS(fisher_underlying_cor_CSD__2[[#This Row],[Rho2]])^2)</f>
        <v>15.878066039088099</v>
      </c>
      <c r="I581" s="1">
        <f xml:space="preserve"> _xlfn.T.DIST.2T(fisher_underlying_cor_CSD__2[[#This Row],[t1]],139-2)</f>
        <v>6.6750450795604305E-34</v>
      </c>
      <c r="J581" s="1">
        <f xml:space="preserve"> _xlfn.T.DIST.2T(fisher_underlying_cor_CSD__2[[#This Row],[t2]],201-2)</f>
        <v>3.2442556504479735E-37</v>
      </c>
      <c r="K581" s="1">
        <f>fisher_underlying_cor_CSD__2[[#This Row],[p1]]*fisher_underlying_cor_CSD__2[[#This Row],[p2]]</f>
        <v>2.1655552716358869E-70</v>
      </c>
      <c r="L581" s="1">
        <v>580</v>
      </c>
      <c r="M581" s="1">
        <f>(fisher_underlying_cor_CSD__2[[#This Row],[Rank]]/9906756)*0.05</f>
        <v>2.9272952720345595E-6</v>
      </c>
      <c r="N581" s="1">
        <f>IF(fisher_underlying_cor_CSD__2[[#This Row],[p1p2]]&lt;fisher_underlying_cor_CSD__2[[#This Row],[Benjamini]],1,0)</f>
        <v>1</v>
      </c>
    </row>
    <row r="582" spans="1:14" x14ac:dyDescent="0.35">
      <c r="A582" s="1" t="s">
        <v>119</v>
      </c>
      <c r="B582" s="1" t="s">
        <v>138</v>
      </c>
      <c r="C582" s="1">
        <v>0.82082956504100002</v>
      </c>
      <c r="D582" s="1">
        <v>0.738702078401</v>
      </c>
      <c r="E582" s="1" t="s">
        <v>23</v>
      </c>
      <c r="F582" s="1">
        <v>0.738702078401</v>
      </c>
      <c r="G582" s="1">
        <f>ABS(fisher_underlying_cor_CSD__2[[#This Row],[Rho1]])*SQRT(139-2)/SQRT(1-ABS(fisher_underlying_cor_CSD__2[[#This Row],[Rho1]])^2)</f>
        <v>16.820753714484816</v>
      </c>
      <c r="H582" s="1">
        <f>ABS(fisher_underlying_cor_CSD__2[[#This Row],[Rho2]])*SQRT(201-2)/SQRT(1-ABS(fisher_underlying_cor_CSD__2[[#This Row],[Rho2]])^2)</f>
        <v>15.460206657738301</v>
      </c>
      <c r="I582" s="1">
        <f xml:space="preserve"> _xlfn.T.DIST.2T(fisher_underlying_cor_CSD__2[[#This Row],[t1]],139-2)</f>
        <v>3.9284914334891239E-35</v>
      </c>
      <c r="J582" s="1">
        <f xml:space="preserve"> _xlfn.T.DIST.2T(fisher_underlying_cor_CSD__2[[#This Row],[t2]],201-2)</f>
        <v>6.1538943502271249E-36</v>
      </c>
      <c r="K582" s="1">
        <f>fisher_underlying_cor_CSD__2[[#This Row],[p1]]*fisher_underlying_cor_CSD__2[[#This Row],[p2]]</f>
        <v>2.4175521237464379E-70</v>
      </c>
      <c r="L582" s="1">
        <v>581</v>
      </c>
      <c r="M582" s="1">
        <f>(fisher_underlying_cor_CSD__2[[#This Row],[Rank]]/9906756)*0.05</f>
        <v>2.932342332848412E-6</v>
      </c>
      <c r="N582" s="1">
        <f>IF(fisher_underlying_cor_CSD__2[[#This Row],[p1p2]]&lt;fisher_underlying_cor_CSD__2[[#This Row],[Benjamini]],1,0)</f>
        <v>1</v>
      </c>
    </row>
    <row r="583" spans="1:14" x14ac:dyDescent="0.35">
      <c r="A583" s="1" t="s">
        <v>138</v>
      </c>
      <c r="B583" s="1" t="s">
        <v>119</v>
      </c>
      <c r="C583" s="1">
        <v>0.82082956504100002</v>
      </c>
      <c r="D583" s="1">
        <v>0.738702078401</v>
      </c>
      <c r="E583" s="1" t="s">
        <v>23</v>
      </c>
      <c r="F583" s="1">
        <v>0.738702078401</v>
      </c>
      <c r="G583" s="1">
        <f>ABS(fisher_underlying_cor_CSD__2[[#This Row],[Rho1]])*SQRT(139-2)/SQRT(1-ABS(fisher_underlying_cor_CSD__2[[#This Row],[Rho1]])^2)</f>
        <v>16.820753714484816</v>
      </c>
      <c r="H583" s="1">
        <f>ABS(fisher_underlying_cor_CSD__2[[#This Row],[Rho2]])*SQRT(201-2)/SQRT(1-ABS(fisher_underlying_cor_CSD__2[[#This Row],[Rho2]])^2)</f>
        <v>15.460206657738301</v>
      </c>
      <c r="I583" s="1">
        <f xml:space="preserve"> _xlfn.T.DIST.2T(fisher_underlying_cor_CSD__2[[#This Row],[t1]],139-2)</f>
        <v>3.9284914334891239E-35</v>
      </c>
      <c r="J583" s="1">
        <f xml:space="preserve"> _xlfn.T.DIST.2T(fisher_underlying_cor_CSD__2[[#This Row],[t2]],201-2)</f>
        <v>6.1538943502271249E-36</v>
      </c>
      <c r="K583" s="1">
        <f>fisher_underlying_cor_CSD__2[[#This Row],[p1]]*fisher_underlying_cor_CSD__2[[#This Row],[p2]]</f>
        <v>2.4175521237464379E-70</v>
      </c>
      <c r="L583" s="1">
        <v>582</v>
      </c>
      <c r="M583" s="1">
        <f>(fisher_underlying_cor_CSD__2[[#This Row],[Rank]]/9906756)*0.05</f>
        <v>2.9373893936622646E-6</v>
      </c>
      <c r="N583" s="1">
        <f>IF(fisher_underlying_cor_CSD__2[[#This Row],[p1p2]]&lt;fisher_underlying_cor_CSD__2[[#This Row],[Benjamini]],1,0)</f>
        <v>1</v>
      </c>
    </row>
    <row r="584" spans="1:14" x14ac:dyDescent="0.35">
      <c r="A584" s="1" t="s">
        <v>45</v>
      </c>
      <c r="B584" s="1" t="s">
        <v>67</v>
      </c>
      <c r="C584" s="1">
        <v>0.76973266557099995</v>
      </c>
      <c r="D584" s="1">
        <v>0.78106252376700003</v>
      </c>
      <c r="E584" s="1" t="s">
        <v>23</v>
      </c>
      <c r="F584" s="1">
        <v>0.76973266557099995</v>
      </c>
      <c r="G584" s="1">
        <f>ABS(fisher_underlying_cor_CSD__2[[#This Row],[Rho1]])*SQRT(139-2)/SQRT(1-ABS(fisher_underlying_cor_CSD__2[[#This Row],[Rho1]])^2)</f>
        <v>14.113352883322412</v>
      </c>
      <c r="H584" s="1">
        <f>ABS(fisher_underlying_cor_CSD__2[[#This Row],[Rho2]])*SQRT(201-2)/SQRT(1-ABS(fisher_underlying_cor_CSD__2[[#This Row],[Rho2]])^2)</f>
        <v>17.644635941138436</v>
      </c>
      <c r="I584" s="1">
        <f xml:space="preserve"> _xlfn.T.DIST.2T(fisher_underlying_cor_CSD__2[[#This Row],[t1]],139-2)</f>
        <v>1.7334606059570811E-28</v>
      </c>
      <c r="J584" s="1">
        <f xml:space="preserve"> _xlfn.T.DIST.2T(fisher_underlying_cor_CSD__2[[#This Row],[t2]],201-2)</f>
        <v>1.4532469281794977E-42</v>
      </c>
      <c r="K584" s="1">
        <f>fisher_underlying_cor_CSD__2[[#This Row],[p1]]*fisher_underlying_cor_CSD__2[[#This Row],[p2]]</f>
        <v>2.5191463007272988E-70</v>
      </c>
      <c r="L584" s="1">
        <v>583</v>
      </c>
      <c r="M584" s="1">
        <f>(fisher_underlying_cor_CSD__2[[#This Row],[Rank]]/9906756)*0.05</f>
        <v>2.9424364544761171E-6</v>
      </c>
      <c r="N584" s="1">
        <f>IF(fisher_underlying_cor_CSD__2[[#This Row],[p1p2]]&lt;fisher_underlying_cor_CSD__2[[#This Row],[Benjamini]],1,0)</f>
        <v>1</v>
      </c>
    </row>
    <row r="585" spans="1:14" x14ac:dyDescent="0.35">
      <c r="A585" s="1" t="s">
        <v>67</v>
      </c>
      <c r="B585" s="1" t="s">
        <v>45</v>
      </c>
      <c r="C585" s="1">
        <v>0.76973266557099995</v>
      </c>
      <c r="D585" s="1">
        <v>0.78106252376700003</v>
      </c>
      <c r="E585" s="1" t="s">
        <v>23</v>
      </c>
      <c r="F585" s="1">
        <v>0.76973266557099995</v>
      </c>
      <c r="G585" s="1">
        <f>ABS(fisher_underlying_cor_CSD__2[[#This Row],[Rho1]])*SQRT(139-2)/SQRT(1-ABS(fisher_underlying_cor_CSD__2[[#This Row],[Rho1]])^2)</f>
        <v>14.113352883322412</v>
      </c>
      <c r="H585" s="1">
        <f>ABS(fisher_underlying_cor_CSD__2[[#This Row],[Rho2]])*SQRT(201-2)/SQRT(1-ABS(fisher_underlying_cor_CSD__2[[#This Row],[Rho2]])^2)</f>
        <v>17.644635941138436</v>
      </c>
      <c r="I585" s="1">
        <f xml:space="preserve"> _xlfn.T.DIST.2T(fisher_underlying_cor_CSD__2[[#This Row],[t1]],139-2)</f>
        <v>1.7334606059570811E-28</v>
      </c>
      <c r="J585" s="1">
        <f xml:space="preserve"> _xlfn.T.DIST.2T(fisher_underlying_cor_CSD__2[[#This Row],[t2]],201-2)</f>
        <v>1.4532469281794977E-42</v>
      </c>
      <c r="K585" s="1">
        <f>fisher_underlying_cor_CSD__2[[#This Row],[p1]]*fisher_underlying_cor_CSD__2[[#This Row],[p2]]</f>
        <v>2.5191463007272988E-70</v>
      </c>
      <c r="L585" s="1">
        <v>584</v>
      </c>
      <c r="M585" s="1">
        <f>(fisher_underlying_cor_CSD__2[[#This Row],[Rank]]/9906756)*0.05</f>
        <v>2.9474835152899696E-6</v>
      </c>
      <c r="N585" s="1">
        <f>IF(fisher_underlying_cor_CSD__2[[#This Row],[p1p2]]&lt;fisher_underlying_cor_CSD__2[[#This Row],[Benjamini]],1,0)</f>
        <v>1</v>
      </c>
    </row>
    <row r="586" spans="1:14" x14ac:dyDescent="0.35">
      <c r="A586" s="1" t="s">
        <v>67</v>
      </c>
      <c r="B586" s="1" t="s">
        <v>59</v>
      </c>
      <c r="C586" s="1">
        <v>0.81147994279699998</v>
      </c>
      <c r="D586" s="1">
        <v>0.74778855107700004</v>
      </c>
      <c r="E586" s="1" t="s">
        <v>23</v>
      </c>
      <c r="F586" s="1">
        <v>0.74778855107700004</v>
      </c>
      <c r="G586" s="1">
        <f>ABS(fisher_underlying_cor_CSD__2[[#This Row],[Rho1]])*SQRT(139-2)/SQRT(1-ABS(fisher_underlying_cor_CSD__2[[#This Row],[Rho1]])^2)</f>
        <v>16.253336512571568</v>
      </c>
      <c r="H586" s="1">
        <f>ABS(fisher_underlying_cor_CSD__2[[#This Row],[Rho2]])*SQRT(201-2)/SQRT(1-ABS(fisher_underlying_cor_CSD__2[[#This Row],[Rho2]])^2)</f>
        <v>15.888339317986654</v>
      </c>
      <c r="I586" s="1">
        <f xml:space="preserve"> _xlfn.T.DIST.2T(fisher_underlying_cor_CSD__2[[#This Row],[t1]],139-2)</f>
        <v>9.103189729661013E-34</v>
      </c>
      <c r="J586" s="1">
        <f xml:space="preserve"> _xlfn.T.DIST.2T(fisher_underlying_cor_CSD__2[[#This Row],[t2]],201-2)</f>
        <v>3.0181715939252177E-37</v>
      </c>
      <c r="K586" s="1">
        <f>fisher_underlying_cor_CSD__2[[#This Row],[p1]]*fisher_underlying_cor_CSD__2[[#This Row],[p2]]</f>
        <v>2.7474988656174651E-70</v>
      </c>
      <c r="L586" s="1">
        <v>585</v>
      </c>
      <c r="M586" s="1">
        <f>(fisher_underlying_cor_CSD__2[[#This Row],[Rank]]/9906756)*0.05</f>
        <v>2.9525305761038226E-6</v>
      </c>
      <c r="N586" s="1">
        <f>IF(fisher_underlying_cor_CSD__2[[#This Row],[p1p2]]&lt;fisher_underlying_cor_CSD__2[[#This Row],[Benjamini]],1,0)</f>
        <v>1</v>
      </c>
    </row>
    <row r="587" spans="1:14" x14ac:dyDescent="0.35">
      <c r="A587" s="1" t="s">
        <v>59</v>
      </c>
      <c r="B587" s="1" t="s">
        <v>67</v>
      </c>
      <c r="C587" s="1">
        <v>0.81147994279699998</v>
      </c>
      <c r="D587" s="1">
        <v>0.74778855107700004</v>
      </c>
      <c r="E587" s="1" t="s">
        <v>23</v>
      </c>
      <c r="F587" s="1">
        <v>0.74778855107700004</v>
      </c>
      <c r="G587" s="1">
        <f>ABS(fisher_underlying_cor_CSD__2[[#This Row],[Rho1]])*SQRT(139-2)/SQRT(1-ABS(fisher_underlying_cor_CSD__2[[#This Row],[Rho1]])^2)</f>
        <v>16.253336512571568</v>
      </c>
      <c r="H587" s="1">
        <f>ABS(fisher_underlying_cor_CSD__2[[#This Row],[Rho2]])*SQRT(201-2)/SQRT(1-ABS(fisher_underlying_cor_CSD__2[[#This Row],[Rho2]])^2)</f>
        <v>15.888339317986654</v>
      </c>
      <c r="I587" s="1">
        <f xml:space="preserve"> _xlfn.T.DIST.2T(fisher_underlying_cor_CSD__2[[#This Row],[t1]],139-2)</f>
        <v>9.103189729661013E-34</v>
      </c>
      <c r="J587" s="1">
        <f xml:space="preserve"> _xlfn.T.DIST.2T(fisher_underlying_cor_CSD__2[[#This Row],[t2]],201-2)</f>
        <v>3.0181715939252177E-37</v>
      </c>
      <c r="K587" s="1">
        <f>fisher_underlying_cor_CSD__2[[#This Row],[p1]]*fisher_underlying_cor_CSD__2[[#This Row],[p2]]</f>
        <v>2.7474988656174651E-70</v>
      </c>
      <c r="L587" s="1">
        <v>586</v>
      </c>
      <c r="M587" s="1">
        <f>(fisher_underlying_cor_CSD__2[[#This Row],[Rank]]/9906756)*0.05</f>
        <v>2.9575776369176755E-6</v>
      </c>
      <c r="N587" s="1">
        <f>IF(fisher_underlying_cor_CSD__2[[#This Row],[p1p2]]&lt;fisher_underlying_cor_CSD__2[[#This Row],[Benjamini]],1,0)</f>
        <v>1</v>
      </c>
    </row>
    <row r="588" spans="1:14" x14ac:dyDescent="0.35">
      <c r="A588" s="1" t="s">
        <v>138</v>
      </c>
      <c r="B588" s="1" t="s">
        <v>182</v>
      </c>
      <c r="C588" s="1">
        <v>0.83295988216700001</v>
      </c>
      <c r="D588" s="1">
        <v>0.724128249876</v>
      </c>
      <c r="E588" s="1" t="s">
        <v>23</v>
      </c>
      <c r="F588" s="1">
        <v>0.724128249876</v>
      </c>
      <c r="G588" s="1">
        <f>ABS(fisher_underlying_cor_CSD__2[[#This Row],[Rho1]])*SQRT(139-2)/SQRT(1-ABS(fisher_underlying_cor_CSD__2[[#This Row],[Rho1]])^2)</f>
        <v>17.619658829182303</v>
      </c>
      <c r="H588" s="1">
        <f>ABS(fisher_underlying_cor_CSD__2[[#This Row],[Rho2]])*SQRT(201-2)/SQRT(1-ABS(fisher_underlying_cor_CSD__2[[#This Row],[Rho2]])^2)</f>
        <v>14.811656438519837</v>
      </c>
      <c r="I588" s="1">
        <f xml:space="preserve"> _xlfn.T.DIST.2T(fisher_underlying_cor_CSD__2[[#This Row],[t1]],139-2)</f>
        <v>5.0118343022357749E-37</v>
      </c>
      <c r="J588" s="1">
        <f xml:space="preserve"> _xlfn.T.DIST.2T(fisher_underlying_cor_CSD__2[[#This Row],[t2]],201-2)</f>
        <v>6.0152726315528761E-34</v>
      </c>
      <c r="K588" s="1">
        <f>fisher_underlying_cor_CSD__2[[#This Row],[p1]]*fisher_underlying_cor_CSD__2[[#This Row],[p2]]</f>
        <v>3.0147549712116759E-70</v>
      </c>
      <c r="L588" s="1">
        <v>587</v>
      </c>
      <c r="M588" s="1">
        <f>(fisher_underlying_cor_CSD__2[[#This Row],[Rank]]/9906756)*0.05</f>
        <v>2.9626246977315281E-6</v>
      </c>
      <c r="N588" s="1">
        <f>IF(fisher_underlying_cor_CSD__2[[#This Row],[p1p2]]&lt;fisher_underlying_cor_CSD__2[[#This Row],[Benjamini]],1,0)</f>
        <v>1</v>
      </c>
    </row>
    <row r="589" spans="1:14" x14ac:dyDescent="0.35">
      <c r="A589" s="1" t="s">
        <v>182</v>
      </c>
      <c r="B589" s="1" t="s">
        <v>138</v>
      </c>
      <c r="C589" s="1">
        <v>0.83295988216700001</v>
      </c>
      <c r="D589" s="1">
        <v>0.724128249876</v>
      </c>
      <c r="E589" s="1" t="s">
        <v>23</v>
      </c>
      <c r="F589" s="1">
        <v>0.724128249876</v>
      </c>
      <c r="G589" s="1">
        <f>ABS(fisher_underlying_cor_CSD__2[[#This Row],[Rho1]])*SQRT(139-2)/SQRT(1-ABS(fisher_underlying_cor_CSD__2[[#This Row],[Rho1]])^2)</f>
        <v>17.619658829182303</v>
      </c>
      <c r="H589" s="1">
        <f>ABS(fisher_underlying_cor_CSD__2[[#This Row],[Rho2]])*SQRT(201-2)/SQRT(1-ABS(fisher_underlying_cor_CSD__2[[#This Row],[Rho2]])^2)</f>
        <v>14.811656438519837</v>
      </c>
      <c r="I589" s="1">
        <f xml:space="preserve"> _xlfn.T.DIST.2T(fisher_underlying_cor_CSD__2[[#This Row],[t1]],139-2)</f>
        <v>5.0118343022357749E-37</v>
      </c>
      <c r="J589" s="1">
        <f xml:space="preserve"> _xlfn.T.DIST.2T(fisher_underlying_cor_CSD__2[[#This Row],[t2]],201-2)</f>
        <v>6.0152726315528761E-34</v>
      </c>
      <c r="K589" s="1">
        <f>fisher_underlying_cor_CSD__2[[#This Row],[p1]]*fisher_underlying_cor_CSD__2[[#This Row],[p2]]</f>
        <v>3.0147549712116759E-70</v>
      </c>
      <c r="L589" s="1">
        <v>588</v>
      </c>
      <c r="M589" s="1">
        <f>(fisher_underlying_cor_CSD__2[[#This Row],[Rank]]/9906756)*0.05</f>
        <v>2.9676717585453806E-6</v>
      </c>
      <c r="N589" s="1">
        <f>IF(fisher_underlying_cor_CSD__2[[#This Row],[p1p2]]&lt;fisher_underlying_cor_CSD__2[[#This Row],[Benjamini]],1,0)</f>
        <v>1</v>
      </c>
    </row>
    <row r="590" spans="1:14" x14ac:dyDescent="0.35">
      <c r="A590" s="1" t="s">
        <v>191</v>
      </c>
      <c r="B590" s="1" t="s">
        <v>461</v>
      </c>
      <c r="C590" s="1">
        <v>0.78232217796299997</v>
      </c>
      <c r="D590" s="1">
        <v>0.77192273044000004</v>
      </c>
      <c r="E590" s="1" t="s">
        <v>23</v>
      </c>
      <c r="F590" s="1">
        <v>0.77192273044000004</v>
      </c>
      <c r="G590" s="1">
        <f>ABS(fisher_underlying_cor_CSD__2[[#This Row],[Rho1]])*SQRT(139-2)/SQRT(1-ABS(fisher_underlying_cor_CSD__2[[#This Row],[Rho1]])^2)</f>
        <v>14.700961100752533</v>
      </c>
      <c r="H590" s="1">
        <f>ABS(fisher_underlying_cor_CSD__2[[#This Row],[Rho2]])*SQRT(201-2)/SQRT(1-ABS(fisher_underlying_cor_CSD__2[[#This Row],[Rho2]])^2)</f>
        <v>17.129195871486825</v>
      </c>
      <c r="I590" s="1">
        <f xml:space="preserve"> _xlfn.T.DIST.2T(fisher_underlying_cor_CSD__2[[#This Row],[t1]],139-2)</f>
        <v>5.8920956542251118E-30</v>
      </c>
      <c r="J590" s="1">
        <f xml:space="preserve"> _xlfn.T.DIST.2T(fisher_underlying_cor_CSD__2[[#This Row],[t2]],201-2)</f>
        <v>5.1565085529749359E-41</v>
      </c>
      <c r="K590" s="1">
        <f>fisher_underlying_cor_CSD__2[[#This Row],[p1]]*fisher_underlying_cor_CSD__2[[#This Row],[p2]]</f>
        <v>3.0382641635958236E-70</v>
      </c>
      <c r="L590" s="1">
        <v>589</v>
      </c>
      <c r="M590" s="1">
        <f>(fisher_underlying_cor_CSD__2[[#This Row],[Rank]]/9906756)*0.05</f>
        <v>2.9727188193592336E-6</v>
      </c>
      <c r="N590" s="1">
        <f>IF(fisher_underlying_cor_CSD__2[[#This Row],[p1p2]]&lt;fisher_underlying_cor_CSD__2[[#This Row],[Benjamini]],1,0)</f>
        <v>1</v>
      </c>
    </row>
    <row r="591" spans="1:14" x14ac:dyDescent="0.35">
      <c r="A591" s="1" t="s">
        <v>461</v>
      </c>
      <c r="B591" s="1" t="s">
        <v>191</v>
      </c>
      <c r="C591" s="1">
        <v>0.78232217796299997</v>
      </c>
      <c r="D591" s="1">
        <v>0.77192273044000004</v>
      </c>
      <c r="E591" s="1" t="s">
        <v>23</v>
      </c>
      <c r="F591" s="1">
        <v>0.77192273044000004</v>
      </c>
      <c r="G591" s="1">
        <f>ABS(fisher_underlying_cor_CSD__2[[#This Row],[Rho1]])*SQRT(139-2)/SQRT(1-ABS(fisher_underlying_cor_CSD__2[[#This Row],[Rho1]])^2)</f>
        <v>14.700961100752533</v>
      </c>
      <c r="H591" s="1">
        <f>ABS(fisher_underlying_cor_CSD__2[[#This Row],[Rho2]])*SQRT(201-2)/SQRT(1-ABS(fisher_underlying_cor_CSD__2[[#This Row],[Rho2]])^2)</f>
        <v>17.129195871486825</v>
      </c>
      <c r="I591" s="1">
        <f xml:space="preserve"> _xlfn.T.DIST.2T(fisher_underlying_cor_CSD__2[[#This Row],[t1]],139-2)</f>
        <v>5.8920956542251118E-30</v>
      </c>
      <c r="J591" s="1">
        <f xml:space="preserve"> _xlfn.T.DIST.2T(fisher_underlying_cor_CSD__2[[#This Row],[t2]],201-2)</f>
        <v>5.1565085529749359E-41</v>
      </c>
      <c r="K591" s="1">
        <f>fisher_underlying_cor_CSD__2[[#This Row],[p1]]*fisher_underlying_cor_CSD__2[[#This Row],[p2]]</f>
        <v>3.0382641635958236E-70</v>
      </c>
      <c r="L591" s="1">
        <v>590</v>
      </c>
      <c r="M591" s="1">
        <f>(fisher_underlying_cor_CSD__2[[#This Row],[Rank]]/9906756)*0.05</f>
        <v>2.9777658801730861E-6</v>
      </c>
      <c r="N591" s="1">
        <f>IF(fisher_underlying_cor_CSD__2[[#This Row],[p1p2]]&lt;fisher_underlying_cor_CSD__2[[#This Row],[Benjamini]],1,0)</f>
        <v>1</v>
      </c>
    </row>
    <row r="592" spans="1:14" x14ac:dyDescent="0.35">
      <c r="A592" s="1" t="s">
        <v>22</v>
      </c>
      <c r="B592" s="1" t="s">
        <v>192</v>
      </c>
      <c r="C592" s="1">
        <v>0.80638088854599999</v>
      </c>
      <c r="D592" s="1">
        <v>0.75225769837500001</v>
      </c>
      <c r="E592" s="1" t="s">
        <v>23</v>
      </c>
      <c r="F592" s="1">
        <v>0.75225769837500001</v>
      </c>
      <c r="G592" s="1">
        <f>ABS(fisher_underlying_cor_CSD__2[[#This Row],[Rho1]])*SQRT(139-2)/SQRT(1-ABS(fisher_underlying_cor_CSD__2[[#This Row],[Rho1]])^2)</f>
        <v>15.959590126745271</v>
      </c>
      <c r="H592" s="1">
        <f>ABS(fisher_underlying_cor_CSD__2[[#This Row],[Rho2]])*SQRT(201-2)/SQRT(1-ABS(fisher_underlying_cor_CSD__2[[#This Row],[Rho2]])^2)</f>
        <v>16.106237791771438</v>
      </c>
      <c r="I592" s="1">
        <f xml:space="preserve"> _xlfn.T.DIST.2T(fisher_underlying_cor_CSD__2[[#This Row],[t1]],139-2)</f>
        <v>4.6986658438603855E-33</v>
      </c>
      <c r="J592" s="1">
        <f xml:space="preserve"> _xlfn.T.DIST.2T(fisher_underlying_cor_CSD__2[[#This Row],[t2]],201-2)</f>
        <v>6.5309226294010396E-38</v>
      </c>
      <c r="K592" s="1">
        <f>fisher_underlying_cor_CSD__2[[#This Row],[p1]]*fisher_underlying_cor_CSD__2[[#This Row],[p2]]</f>
        <v>3.068662308766152E-70</v>
      </c>
      <c r="L592" s="1">
        <v>591</v>
      </c>
      <c r="M592" s="1">
        <f>(fisher_underlying_cor_CSD__2[[#This Row],[Rank]]/9906756)*0.05</f>
        <v>2.9828129409869386E-6</v>
      </c>
      <c r="N592" s="1">
        <f>IF(fisher_underlying_cor_CSD__2[[#This Row],[p1p2]]&lt;fisher_underlying_cor_CSD__2[[#This Row],[Benjamini]],1,0)</f>
        <v>1</v>
      </c>
    </row>
    <row r="593" spans="1:14" x14ac:dyDescent="0.35">
      <c r="A593" s="1" t="s">
        <v>192</v>
      </c>
      <c r="B593" s="1" t="s">
        <v>22</v>
      </c>
      <c r="C593" s="1">
        <v>0.80638088854599999</v>
      </c>
      <c r="D593" s="1">
        <v>0.75225769837500001</v>
      </c>
      <c r="E593" s="1" t="s">
        <v>23</v>
      </c>
      <c r="F593" s="1">
        <v>0.75225769837500001</v>
      </c>
      <c r="G593" s="1">
        <f>ABS(fisher_underlying_cor_CSD__2[[#This Row],[Rho1]])*SQRT(139-2)/SQRT(1-ABS(fisher_underlying_cor_CSD__2[[#This Row],[Rho1]])^2)</f>
        <v>15.959590126745271</v>
      </c>
      <c r="H593" s="1">
        <f>ABS(fisher_underlying_cor_CSD__2[[#This Row],[Rho2]])*SQRT(201-2)/SQRT(1-ABS(fisher_underlying_cor_CSD__2[[#This Row],[Rho2]])^2)</f>
        <v>16.106237791771438</v>
      </c>
      <c r="I593" s="1">
        <f xml:space="preserve"> _xlfn.T.DIST.2T(fisher_underlying_cor_CSD__2[[#This Row],[t1]],139-2)</f>
        <v>4.6986658438603855E-33</v>
      </c>
      <c r="J593" s="1">
        <f xml:space="preserve"> _xlfn.T.DIST.2T(fisher_underlying_cor_CSD__2[[#This Row],[t2]],201-2)</f>
        <v>6.5309226294010396E-38</v>
      </c>
      <c r="K593" s="1">
        <f>fisher_underlying_cor_CSD__2[[#This Row],[p1]]*fisher_underlying_cor_CSD__2[[#This Row],[p2]]</f>
        <v>3.068662308766152E-70</v>
      </c>
      <c r="L593" s="1">
        <v>592</v>
      </c>
      <c r="M593" s="1">
        <f>(fisher_underlying_cor_CSD__2[[#This Row],[Rank]]/9906756)*0.05</f>
        <v>2.9878600018007916E-6</v>
      </c>
      <c r="N593" s="1">
        <f>IF(fisher_underlying_cor_CSD__2[[#This Row],[p1p2]]&lt;fisher_underlying_cor_CSD__2[[#This Row],[Benjamini]],1,0)</f>
        <v>1</v>
      </c>
    </row>
    <row r="594" spans="1:14" x14ac:dyDescent="0.35">
      <c r="A594" s="1" t="s">
        <v>123</v>
      </c>
      <c r="B594" s="1" t="s">
        <v>125</v>
      </c>
      <c r="C594" s="1">
        <v>0.78714489909800001</v>
      </c>
      <c r="D594" s="1">
        <v>0.768304543575</v>
      </c>
      <c r="E594" s="1" t="s">
        <v>23</v>
      </c>
      <c r="F594" s="1">
        <v>0.768304543575</v>
      </c>
      <c r="G594" s="1">
        <f>ABS(fisher_underlying_cor_CSD__2[[#This Row],[Rho1]])*SQRT(139-2)/SQRT(1-ABS(fisher_underlying_cor_CSD__2[[#This Row],[Rho1]])^2)</f>
        <v>14.938020634318717</v>
      </c>
      <c r="H594" s="1">
        <f>ABS(fisher_underlying_cor_CSD__2[[#This Row],[Rho2]])*SQRT(201-2)/SQRT(1-ABS(fisher_underlying_cor_CSD__2[[#This Row],[Rho2]])^2)</f>
        <v>16.932561031601271</v>
      </c>
      <c r="I594" s="1">
        <f xml:space="preserve"> _xlfn.T.DIST.2T(fisher_underlying_cor_CSD__2[[#This Row],[t1]],139-2)</f>
        <v>1.5189272123493228E-30</v>
      </c>
      <c r="J594" s="1">
        <f xml:space="preserve"> _xlfn.T.DIST.2T(fisher_underlying_cor_CSD__2[[#This Row],[t2]],201-2)</f>
        <v>2.0238026742797074E-40</v>
      </c>
      <c r="K594" s="1">
        <f>fisher_underlying_cor_CSD__2[[#This Row],[p1]]*fisher_underlying_cor_CSD__2[[#This Row],[p2]]</f>
        <v>3.0740089543887804E-70</v>
      </c>
      <c r="L594" s="1">
        <v>593</v>
      </c>
      <c r="M594" s="1">
        <f>(fisher_underlying_cor_CSD__2[[#This Row],[Rank]]/9906756)*0.05</f>
        <v>2.9929070626146441E-6</v>
      </c>
      <c r="N594" s="1">
        <f>IF(fisher_underlying_cor_CSD__2[[#This Row],[p1p2]]&lt;fisher_underlying_cor_CSD__2[[#This Row],[Benjamini]],1,0)</f>
        <v>1</v>
      </c>
    </row>
    <row r="595" spans="1:14" x14ac:dyDescent="0.35">
      <c r="A595" s="1" t="s">
        <v>125</v>
      </c>
      <c r="B595" s="1" t="s">
        <v>123</v>
      </c>
      <c r="C595" s="1">
        <v>0.78714489909800001</v>
      </c>
      <c r="D595" s="1">
        <v>0.768304543575</v>
      </c>
      <c r="E595" s="1" t="s">
        <v>23</v>
      </c>
      <c r="F595" s="1">
        <v>0.768304543575</v>
      </c>
      <c r="G595" s="1">
        <f>ABS(fisher_underlying_cor_CSD__2[[#This Row],[Rho1]])*SQRT(139-2)/SQRT(1-ABS(fisher_underlying_cor_CSD__2[[#This Row],[Rho1]])^2)</f>
        <v>14.938020634318717</v>
      </c>
      <c r="H595" s="1">
        <f>ABS(fisher_underlying_cor_CSD__2[[#This Row],[Rho2]])*SQRT(201-2)/SQRT(1-ABS(fisher_underlying_cor_CSD__2[[#This Row],[Rho2]])^2)</f>
        <v>16.932561031601271</v>
      </c>
      <c r="I595" s="1">
        <f xml:space="preserve"> _xlfn.T.DIST.2T(fisher_underlying_cor_CSD__2[[#This Row],[t1]],139-2)</f>
        <v>1.5189272123493228E-30</v>
      </c>
      <c r="J595" s="1">
        <f xml:space="preserve"> _xlfn.T.DIST.2T(fisher_underlying_cor_CSD__2[[#This Row],[t2]],201-2)</f>
        <v>2.0238026742797074E-40</v>
      </c>
      <c r="K595" s="1">
        <f>fisher_underlying_cor_CSD__2[[#This Row],[p1]]*fisher_underlying_cor_CSD__2[[#This Row],[p2]]</f>
        <v>3.0740089543887804E-70</v>
      </c>
      <c r="L595" s="1">
        <v>594</v>
      </c>
      <c r="M595" s="1">
        <f>(fisher_underlying_cor_CSD__2[[#This Row],[Rank]]/9906756)*0.05</f>
        <v>2.9979541234284971E-6</v>
      </c>
      <c r="N595" s="1">
        <f>IF(fisher_underlying_cor_CSD__2[[#This Row],[p1p2]]&lt;fisher_underlying_cor_CSD__2[[#This Row],[Benjamini]],1,0)</f>
        <v>1</v>
      </c>
    </row>
    <row r="596" spans="1:14" x14ac:dyDescent="0.35">
      <c r="A596" s="1" t="s">
        <v>460</v>
      </c>
      <c r="B596" s="1" t="s">
        <v>462</v>
      </c>
      <c r="C596" s="1">
        <v>0.79347775412499999</v>
      </c>
      <c r="D596" s="1">
        <v>0.76313568670599996</v>
      </c>
      <c r="E596" s="1" t="s">
        <v>23</v>
      </c>
      <c r="F596" s="1">
        <v>0.76313568670599996</v>
      </c>
      <c r="G596" s="1">
        <f>ABS(fisher_underlying_cor_CSD__2[[#This Row],[Rho1]])*SQRT(139-2)/SQRT(1-ABS(fisher_underlying_cor_CSD__2[[#This Row],[Rho1]])^2)</f>
        <v>15.260319356319387</v>
      </c>
      <c r="H596" s="1">
        <f>ABS(fisher_underlying_cor_CSD__2[[#This Row],[Rho2]])*SQRT(201-2)/SQRT(1-ABS(fisher_underlying_cor_CSD__2[[#This Row],[Rho2]])^2)</f>
        <v>16.658489390692523</v>
      </c>
      <c r="I596" s="1">
        <f xml:space="preserve"> _xlfn.T.DIST.2T(fisher_underlying_cor_CSD__2[[#This Row],[t1]],139-2)</f>
        <v>2.4257010544651422E-31</v>
      </c>
      <c r="J596" s="1">
        <f xml:space="preserve"> _xlfn.T.DIST.2T(fisher_underlying_cor_CSD__2[[#This Row],[t2]],201-2)</f>
        <v>1.3676482717288646E-39</v>
      </c>
      <c r="K596" s="1">
        <f>fisher_underlying_cor_CSD__2[[#This Row],[p1]]*fisher_underlying_cor_CSD__2[[#This Row],[p2]]</f>
        <v>3.317505854870136E-70</v>
      </c>
      <c r="L596" s="1">
        <v>595</v>
      </c>
      <c r="M596" s="1">
        <f>(fisher_underlying_cor_CSD__2[[#This Row],[Rank]]/9906756)*0.05</f>
        <v>3.0030011842423496E-6</v>
      </c>
      <c r="N596" s="1">
        <f>IF(fisher_underlying_cor_CSD__2[[#This Row],[p1p2]]&lt;fisher_underlying_cor_CSD__2[[#This Row],[Benjamini]],1,0)</f>
        <v>1</v>
      </c>
    </row>
    <row r="597" spans="1:14" x14ac:dyDescent="0.35">
      <c r="A597" s="1" t="s">
        <v>462</v>
      </c>
      <c r="B597" s="1" t="s">
        <v>460</v>
      </c>
      <c r="C597" s="1">
        <v>0.79347775412499999</v>
      </c>
      <c r="D597" s="1">
        <v>0.76313568670599996</v>
      </c>
      <c r="E597" s="1" t="s">
        <v>23</v>
      </c>
      <c r="F597" s="1">
        <v>0.76313568670599996</v>
      </c>
      <c r="G597" s="1">
        <f>ABS(fisher_underlying_cor_CSD__2[[#This Row],[Rho1]])*SQRT(139-2)/SQRT(1-ABS(fisher_underlying_cor_CSD__2[[#This Row],[Rho1]])^2)</f>
        <v>15.260319356319387</v>
      </c>
      <c r="H597" s="1">
        <f>ABS(fisher_underlying_cor_CSD__2[[#This Row],[Rho2]])*SQRT(201-2)/SQRT(1-ABS(fisher_underlying_cor_CSD__2[[#This Row],[Rho2]])^2)</f>
        <v>16.658489390692523</v>
      </c>
      <c r="I597" s="1">
        <f xml:space="preserve"> _xlfn.T.DIST.2T(fisher_underlying_cor_CSD__2[[#This Row],[t1]],139-2)</f>
        <v>2.4257010544651422E-31</v>
      </c>
      <c r="J597" s="1">
        <f xml:space="preserve"> _xlfn.T.DIST.2T(fisher_underlying_cor_CSD__2[[#This Row],[t2]],201-2)</f>
        <v>1.3676482717288646E-39</v>
      </c>
      <c r="K597" s="1">
        <f>fisher_underlying_cor_CSD__2[[#This Row],[p1]]*fisher_underlying_cor_CSD__2[[#This Row],[p2]]</f>
        <v>3.317505854870136E-70</v>
      </c>
      <c r="L597" s="1">
        <v>596</v>
      </c>
      <c r="M597" s="1">
        <f>(fisher_underlying_cor_CSD__2[[#This Row],[Rank]]/9906756)*0.05</f>
        <v>3.0080482450562022E-6</v>
      </c>
      <c r="N597" s="1">
        <f>IF(fisher_underlying_cor_CSD__2[[#This Row],[p1p2]]&lt;fisher_underlying_cor_CSD__2[[#This Row],[Benjamini]],1,0)</f>
        <v>1</v>
      </c>
    </row>
    <row r="598" spans="1:14" x14ac:dyDescent="0.35">
      <c r="A598" s="1" t="s">
        <v>129</v>
      </c>
      <c r="B598" s="1" t="s">
        <v>126</v>
      </c>
      <c r="C598" s="1">
        <v>0.78013665958599998</v>
      </c>
      <c r="D598" s="1">
        <v>0.77226361654800002</v>
      </c>
      <c r="E598" s="1" t="s">
        <v>23</v>
      </c>
      <c r="F598" s="1">
        <v>0.77226361654800002</v>
      </c>
      <c r="G598" s="1">
        <f>ABS(fisher_underlying_cor_CSD__2[[#This Row],[Rho1]])*SQRT(139-2)/SQRT(1-ABS(fisher_underlying_cor_CSD__2[[#This Row],[Rho1]])^2)</f>
        <v>14.595799435972985</v>
      </c>
      <c r="H598" s="1">
        <f>ABS(fisher_underlying_cor_CSD__2[[#This Row],[Rho2]])*SQRT(201-2)/SQRT(1-ABS(fisher_underlying_cor_CSD__2[[#This Row],[Rho2]])^2)</f>
        <v>17.14793158092089</v>
      </c>
      <c r="I598" s="1">
        <f xml:space="preserve"> _xlfn.T.DIST.2T(fisher_underlying_cor_CSD__2[[#This Row],[t1]],139-2)</f>
        <v>1.0768421907861615E-29</v>
      </c>
      <c r="J598" s="1">
        <f xml:space="preserve"> _xlfn.T.DIST.2T(fisher_underlying_cor_CSD__2[[#This Row],[t2]],201-2)</f>
        <v>4.5273685941778752E-41</v>
      </c>
      <c r="K598" s="1">
        <f>fisher_underlying_cor_CSD__2[[#This Row],[p1]]*fisher_underlying_cor_CSD__2[[#This Row],[p2]]</f>
        <v>4.8752615154509668E-70</v>
      </c>
      <c r="L598" s="1">
        <v>597</v>
      </c>
      <c r="M598" s="1">
        <f>(fisher_underlying_cor_CSD__2[[#This Row],[Rank]]/9906756)*0.05</f>
        <v>3.0130953058700547E-6</v>
      </c>
      <c r="N598" s="1">
        <f>IF(fisher_underlying_cor_CSD__2[[#This Row],[p1p2]]&lt;fisher_underlying_cor_CSD__2[[#This Row],[Benjamini]],1,0)</f>
        <v>1</v>
      </c>
    </row>
    <row r="599" spans="1:14" x14ac:dyDescent="0.35">
      <c r="A599" s="1" t="s">
        <v>126</v>
      </c>
      <c r="B599" s="1" t="s">
        <v>129</v>
      </c>
      <c r="C599" s="1">
        <v>0.78013665958599998</v>
      </c>
      <c r="D599" s="1">
        <v>0.77226361654800002</v>
      </c>
      <c r="E599" s="1" t="s">
        <v>23</v>
      </c>
      <c r="F599" s="1">
        <v>0.77226361654800002</v>
      </c>
      <c r="G599" s="1">
        <f>ABS(fisher_underlying_cor_CSD__2[[#This Row],[Rho1]])*SQRT(139-2)/SQRT(1-ABS(fisher_underlying_cor_CSD__2[[#This Row],[Rho1]])^2)</f>
        <v>14.595799435972985</v>
      </c>
      <c r="H599" s="1">
        <f>ABS(fisher_underlying_cor_CSD__2[[#This Row],[Rho2]])*SQRT(201-2)/SQRT(1-ABS(fisher_underlying_cor_CSD__2[[#This Row],[Rho2]])^2)</f>
        <v>17.14793158092089</v>
      </c>
      <c r="I599" s="1">
        <f xml:space="preserve"> _xlfn.T.DIST.2T(fisher_underlying_cor_CSD__2[[#This Row],[t1]],139-2)</f>
        <v>1.0768421907861615E-29</v>
      </c>
      <c r="J599" s="1">
        <f xml:space="preserve"> _xlfn.T.DIST.2T(fisher_underlying_cor_CSD__2[[#This Row],[t2]],201-2)</f>
        <v>4.5273685941778752E-41</v>
      </c>
      <c r="K599" s="1">
        <f>fisher_underlying_cor_CSD__2[[#This Row],[p1]]*fisher_underlying_cor_CSD__2[[#This Row],[p2]]</f>
        <v>4.8752615154509668E-70</v>
      </c>
      <c r="L599" s="1">
        <v>598</v>
      </c>
      <c r="M599" s="1">
        <f>(fisher_underlying_cor_CSD__2[[#This Row],[Rank]]/9906756)*0.05</f>
        <v>3.0181423666839076E-6</v>
      </c>
      <c r="N599" s="1">
        <f>IF(fisher_underlying_cor_CSD__2[[#This Row],[p1p2]]&lt;fisher_underlying_cor_CSD__2[[#This Row],[Benjamini]],1,0)</f>
        <v>1</v>
      </c>
    </row>
    <row r="600" spans="1:14" x14ac:dyDescent="0.35">
      <c r="A600" s="1" t="s">
        <v>185</v>
      </c>
      <c r="B600" s="1" t="s">
        <v>366</v>
      </c>
      <c r="C600" s="1">
        <v>0.84468394767800004</v>
      </c>
      <c r="D600" s="1">
        <v>0.70671695079200003</v>
      </c>
      <c r="E600" s="1" t="s">
        <v>23</v>
      </c>
      <c r="F600" s="1">
        <v>0.70671695079200003</v>
      </c>
      <c r="G600" s="1">
        <f>ABS(fisher_underlying_cor_CSD__2[[#This Row],[Rho1]])*SQRT(139-2)/SQRT(1-ABS(fisher_underlying_cor_CSD__2[[#This Row],[Rho1]])^2)</f>
        <v>18.470785652052474</v>
      </c>
      <c r="H600" s="1">
        <f>ABS(fisher_underlying_cor_CSD__2[[#This Row],[Rho2]])*SQRT(201-2)/SQRT(1-ABS(fisher_underlying_cor_CSD__2[[#This Row],[Rho2]])^2)</f>
        <v>14.091194644220728</v>
      </c>
      <c r="I600" s="1">
        <f xml:space="preserve"> _xlfn.T.DIST.2T(fisher_underlying_cor_CSD__2[[#This Row],[t1]],139-2)</f>
        <v>5.2338534812740653E-39</v>
      </c>
      <c r="J600" s="1">
        <f xml:space="preserve"> _xlfn.T.DIST.2T(fisher_underlying_cor_CSD__2[[#This Row],[t2]],201-2)</f>
        <v>9.9015977675864017E-32</v>
      </c>
      <c r="K600" s="1">
        <f>fisher_underlying_cor_CSD__2[[#This Row],[p1]]*fisher_underlying_cor_CSD__2[[#This Row],[p2]]</f>
        <v>5.1823511946057604E-70</v>
      </c>
      <c r="L600" s="1">
        <v>599</v>
      </c>
      <c r="M600" s="1">
        <f>(fisher_underlying_cor_CSD__2[[#This Row],[Rank]]/9906756)*0.05</f>
        <v>3.0231894274977606E-6</v>
      </c>
      <c r="N600" s="1">
        <f>IF(fisher_underlying_cor_CSD__2[[#This Row],[p1p2]]&lt;fisher_underlying_cor_CSD__2[[#This Row],[Benjamini]],1,0)</f>
        <v>1</v>
      </c>
    </row>
    <row r="601" spans="1:14" x14ac:dyDescent="0.35">
      <c r="A601" s="1" t="s">
        <v>366</v>
      </c>
      <c r="B601" s="1" t="s">
        <v>185</v>
      </c>
      <c r="C601" s="1">
        <v>0.84468394767800004</v>
      </c>
      <c r="D601" s="1">
        <v>0.70671695079200003</v>
      </c>
      <c r="E601" s="1" t="s">
        <v>23</v>
      </c>
      <c r="F601" s="1">
        <v>0.70671695079200003</v>
      </c>
      <c r="G601" s="1">
        <f>ABS(fisher_underlying_cor_CSD__2[[#This Row],[Rho1]])*SQRT(139-2)/SQRT(1-ABS(fisher_underlying_cor_CSD__2[[#This Row],[Rho1]])^2)</f>
        <v>18.470785652052474</v>
      </c>
      <c r="H601" s="1">
        <f>ABS(fisher_underlying_cor_CSD__2[[#This Row],[Rho2]])*SQRT(201-2)/SQRT(1-ABS(fisher_underlying_cor_CSD__2[[#This Row],[Rho2]])^2)</f>
        <v>14.091194644220728</v>
      </c>
      <c r="I601" s="1">
        <f xml:space="preserve"> _xlfn.T.DIST.2T(fisher_underlying_cor_CSD__2[[#This Row],[t1]],139-2)</f>
        <v>5.2338534812740653E-39</v>
      </c>
      <c r="J601" s="1">
        <f xml:space="preserve"> _xlfn.T.DIST.2T(fisher_underlying_cor_CSD__2[[#This Row],[t2]],201-2)</f>
        <v>9.9015977675864017E-32</v>
      </c>
      <c r="K601" s="1">
        <f>fisher_underlying_cor_CSD__2[[#This Row],[p1]]*fisher_underlying_cor_CSD__2[[#This Row],[p2]]</f>
        <v>5.1823511946057604E-70</v>
      </c>
      <c r="L601" s="1">
        <v>600</v>
      </c>
      <c r="M601" s="1">
        <f>(fisher_underlying_cor_CSD__2[[#This Row],[Rank]]/9906756)*0.05</f>
        <v>3.0282364883116131E-6</v>
      </c>
      <c r="N601" s="1">
        <f>IF(fisher_underlying_cor_CSD__2[[#This Row],[p1p2]]&lt;fisher_underlying_cor_CSD__2[[#This Row],[Benjamini]],1,0)</f>
        <v>1</v>
      </c>
    </row>
    <row r="602" spans="1:14" x14ac:dyDescent="0.35">
      <c r="A602" s="1" t="s">
        <v>119</v>
      </c>
      <c r="B602" s="1" t="s">
        <v>766</v>
      </c>
      <c r="C602" s="1">
        <v>0.81007130700800001</v>
      </c>
      <c r="D602" s="1">
        <v>0.74659732785900002</v>
      </c>
      <c r="E602" s="1" t="s">
        <v>23</v>
      </c>
      <c r="F602" s="1">
        <v>0.74659732785900002</v>
      </c>
      <c r="G602" s="1">
        <f>ABS(fisher_underlying_cor_CSD__2[[#This Row],[Rho1]])*SQRT(139-2)/SQRT(1-ABS(fisher_underlying_cor_CSD__2[[#This Row],[Rho1]])^2)</f>
        <v>16.171131225043361</v>
      </c>
      <c r="H602" s="1">
        <f>ABS(fisher_underlying_cor_CSD__2[[#This Row],[Rho2]])*SQRT(201-2)/SQRT(1-ABS(fisher_underlying_cor_CSD__2[[#This Row],[Rho2]])^2)</f>
        <v>15.831095859211249</v>
      </c>
      <c r="I602" s="1">
        <f xml:space="preserve"> _xlfn.T.DIST.2T(fisher_underlying_cor_CSD__2[[#This Row],[t1]],139-2)</f>
        <v>1.4396308083145823E-33</v>
      </c>
      <c r="J602" s="1">
        <f xml:space="preserve"> _xlfn.T.DIST.2T(fisher_underlying_cor_CSD__2[[#This Row],[t2]],201-2)</f>
        <v>4.5141760028330377E-37</v>
      </c>
      <c r="K602" s="1">
        <f>fisher_underlying_cor_CSD__2[[#This Row],[p1]]*fisher_underlying_cor_CSD__2[[#This Row],[p2]]</f>
        <v>6.4987468478328158E-70</v>
      </c>
      <c r="L602" s="1">
        <v>601</v>
      </c>
      <c r="M602" s="1">
        <f>(fisher_underlying_cor_CSD__2[[#This Row],[Rank]]/9906756)*0.05</f>
        <v>3.0332835491254657E-6</v>
      </c>
      <c r="N602" s="1">
        <f>IF(fisher_underlying_cor_CSD__2[[#This Row],[p1p2]]&lt;fisher_underlying_cor_CSD__2[[#This Row],[Benjamini]],1,0)</f>
        <v>1</v>
      </c>
    </row>
    <row r="603" spans="1:14" x14ac:dyDescent="0.35">
      <c r="A603" s="1" t="s">
        <v>766</v>
      </c>
      <c r="B603" s="1" t="s">
        <v>119</v>
      </c>
      <c r="C603" s="1">
        <v>0.81007130700800001</v>
      </c>
      <c r="D603" s="1">
        <v>0.74659732785900002</v>
      </c>
      <c r="E603" s="1" t="s">
        <v>23</v>
      </c>
      <c r="F603" s="1">
        <v>0.74659732785900002</v>
      </c>
      <c r="G603" s="1">
        <f>ABS(fisher_underlying_cor_CSD__2[[#This Row],[Rho1]])*SQRT(139-2)/SQRT(1-ABS(fisher_underlying_cor_CSD__2[[#This Row],[Rho1]])^2)</f>
        <v>16.171131225043361</v>
      </c>
      <c r="H603" s="1">
        <f>ABS(fisher_underlying_cor_CSD__2[[#This Row],[Rho2]])*SQRT(201-2)/SQRT(1-ABS(fisher_underlying_cor_CSD__2[[#This Row],[Rho2]])^2)</f>
        <v>15.831095859211249</v>
      </c>
      <c r="I603" s="1">
        <f xml:space="preserve"> _xlfn.T.DIST.2T(fisher_underlying_cor_CSD__2[[#This Row],[t1]],139-2)</f>
        <v>1.4396308083145823E-33</v>
      </c>
      <c r="J603" s="1">
        <f xml:space="preserve"> _xlfn.T.DIST.2T(fisher_underlying_cor_CSD__2[[#This Row],[t2]],201-2)</f>
        <v>4.5141760028330377E-37</v>
      </c>
      <c r="K603" s="1">
        <f>fisher_underlying_cor_CSD__2[[#This Row],[p1]]*fisher_underlying_cor_CSD__2[[#This Row],[p2]]</f>
        <v>6.4987468478328158E-70</v>
      </c>
      <c r="L603" s="1">
        <v>602</v>
      </c>
      <c r="M603" s="1">
        <f>(fisher_underlying_cor_CSD__2[[#This Row],[Rank]]/9906756)*0.05</f>
        <v>3.0383306099393182E-6</v>
      </c>
      <c r="N603" s="1">
        <f>IF(fisher_underlying_cor_CSD__2[[#This Row],[p1p2]]&lt;fisher_underlying_cor_CSD__2[[#This Row],[Benjamini]],1,0)</f>
        <v>1</v>
      </c>
    </row>
    <row r="604" spans="1:14" x14ac:dyDescent="0.35">
      <c r="A604" s="1" t="s">
        <v>119</v>
      </c>
      <c r="B604" s="1" t="s">
        <v>132</v>
      </c>
      <c r="C604" s="1">
        <v>0.80851803048799997</v>
      </c>
      <c r="D604" s="1">
        <v>0.74799951855699998</v>
      </c>
      <c r="E604" s="1" t="s">
        <v>23</v>
      </c>
      <c r="F604" s="1">
        <v>0.74799951855699998</v>
      </c>
      <c r="G604" s="1">
        <f>ABS(fisher_underlying_cor_CSD__2[[#This Row],[Rho1]])*SQRT(139-2)/SQRT(1-ABS(fisher_underlying_cor_CSD__2[[#This Row],[Rho1]])^2)</f>
        <v>16.081428665172947</v>
      </c>
      <c r="H604" s="1">
        <f>ABS(fisher_underlying_cor_CSD__2[[#This Row],[Rho2]])*SQRT(201-2)/SQRT(1-ABS(fisher_underlying_cor_CSD__2[[#This Row],[Rho2]])^2)</f>
        <v>15.898513388908654</v>
      </c>
      <c r="I604" s="1">
        <f xml:space="preserve"> _xlfn.T.DIST.2T(fisher_underlying_cor_CSD__2[[#This Row],[t1]],139-2)</f>
        <v>2.3759240313840133E-33</v>
      </c>
      <c r="J604" s="1">
        <f xml:space="preserve"> _xlfn.T.DIST.2T(fisher_underlying_cor_CSD__2[[#This Row],[t2]],201-2)</f>
        <v>2.8098184057732012E-37</v>
      </c>
      <c r="K604" s="1">
        <f>fisher_underlying_cor_CSD__2[[#This Row],[p1]]*fisher_underlying_cor_CSD__2[[#This Row],[p2]]</f>
        <v>6.675915074101665E-70</v>
      </c>
      <c r="L604" s="1">
        <v>603</v>
      </c>
      <c r="M604" s="1">
        <f>(fisher_underlying_cor_CSD__2[[#This Row],[Rank]]/9906756)*0.05</f>
        <v>3.0433776707531707E-6</v>
      </c>
      <c r="N604" s="1">
        <f>IF(fisher_underlying_cor_CSD__2[[#This Row],[p1p2]]&lt;fisher_underlying_cor_CSD__2[[#This Row],[Benjamini]],1,0)</f>
        <v>1</v>
      </c>
    </row>
    <row r="605" spans="1:14" x14ac:dyDescent="0.35">
      <c r="A605" s="1" t="s">
        <v>132</v>
      </c>
      <c r="B605" s="1" t="s">
        <v>119</v>
      </c>
      <c r="C605" s="1">
        <v>0.80851803048799997</v>
      </c>
      <c r="D605" s="1">
        <v>0.74799951855699998</v>
      </c>
      <c r="E605" s="1" t="s">
        <v>23</v>
      </c>
      <c r="F605" s="1">
        <v>0.74799951855699998</v>
      </c>
      <c r="G605" s="1">
        <f>ABS(fisher_underlying_cor_CSD__2[[#This Row],[Rho1]])*SQRT(139-2)/SQRT(1-ABS(fisher_underlying_cor_CSD__2[[#This Row],[Rho1]])^2)</f>
        <v>16.081428665172947</v>
      </c>
      <c r="H605" s="1">
        <f>ABS(fisher_underlying_cor_CSD__2[[#This Row],[Rho2]])*SQRT(201-2)/SQRT(1-ABS(fisher_underlying_cor_CSD__2[[#This Row],[Rho2]])^2)</f>
        <v>15.898513388908654</v>
      </c>
      <c r="I605" s="1">
        <f xml:space="preserve"> _xlfn.T.DIST.2T(fisher_underlying_cor_CSD__2[[#This Row],[t1]],139-2)</f>
        <v>2.3759240313840133E-33</v>
      </c>
      <c r="J605" s="1">
        <f xml:space="preserve"> _xlfn.T.DIST.2T(fisher_underlying_cor_CSD__2[[#This Row],[t2]],201-2)</f>
        <v>2.8098184057732012E-37</v>
      </c>
      <c r="K605" s="1">
        <f>fisher_underlying_cor_CSD__2[[#This Row],[p1]]*fisher_underlying_cor_CSD__2[[#This Row],[p2]]</f>
        <v>6.675915074101665E-70</v>
      </c>
      <c r="L605" s="1">
        <v>604</v>
      </c>
      <c r="M605" s="1">
        <f>(fisher_underlying_cor_CSD__2[[#This Row],[Rank]]/9906756)*0.05</f>
        <v>3.0484247315670237E-6</v>
      </c>
      <c r="N605" s="1">
        <f>IF(fisher_underlying_cor_CSD__2[[#This Row],[p1p2]]&lt;fisher_underlying_cor_CSD__2[[#This Row],[Benjamini]],1,0)</f>
        <v>1</v>
      </c>
    </row>
    <row r="606" spans="1:14" x14ac:dyDescent="0.35">
      <c r="A606" s="1" t="s">
        <v>124</v>
      </c>
      <c r="B606" s="1" t="s">
        <v>184</v>
      </c>
      <c r="C606" s="1">
        <v>0.79761381606299997</v>
      </c>
      <c r="D606" s="1">
        <v>0.75665712446699995</v>
      </c>
      <c r="E606" s="1" t="s">
        <v>23</v>
      </c>
      <c r="F606" s="1">
        <v>0.75665712446699995</v>
      </c>
      <c r="G606" s="1">
        <f>ABS(fisher_underlying_cor_CSD__2[[#This Row],[Rho1]])*SQRT(139-2)/SQRT(1-ABS(fisher_underlying_cor_CSD__2[[#This Row],[Rho1]])^2)</f>
        <v>15.477981462274114</v>
      </c>
      <c r="H606" s="1">
        <f>ABS(fisher_underlying_cor_CSD__2[[#This Row],[Rho2]])*SQRT(201-2)/SQRT(1-ABS(fisher_underlying_cor_CSD__2[[#This Row],[Rho2]])^2)</f>
        <v>16.325738854361653</v>
      </c>
      <c r="I606" s="1">
        <f xml:space="preserve"> _xlfn.T.DIST.2T(fisher_underlying_cor_CSD__2[[#This Row],[t1]],139-2)</f>
        <v>7.0683464781463365E-32</v>
      </c>
      <c r="J606" s="1">
        <f xml:space="preserve"> _xlfn.T.DIST.2T(fisher_underlying_cor_CSD__2[[#This Row],[t2]],201-2)</f>
        <v>1.4014609940556813E-38</v>
      </c>
      <c r="K606" s="1">
        <f>fisher_underlying_cor_CSD__2[[#This Row],[p1]]*fisher_underlying_cor_CSD__2[[#This Row],[p2]]</f>
        <v>9.9060118815929391E-70</v>
      </c>
      <c r="L606" s="1">
        <v>605</v>
      </c>
      <c r="M606" s="1">
        <f>(fisher_underlying_cor_CSD__2[[#This Row],[Rank]]/9906756)*0.05</f>
        <v>3.0534717923808767E-6</v>
      </c>
      <c r="N606" s="1">
        <f>IF(fisher_underlying_cor_CSD__2[[#This Row],[p1p2]]&lt;fisher_underlying_cor_CSD__2[[#This Row],[Benjamini]],1,0)</f>
        <v>1</v>
      </c>
    </row>
    <row r="607" spans="1:14" x14ac:dyDescent="0.35">
      <c r="A607" s="1" t="s">
        <v>184</v>
      </c>
      <c r="B607" s="1" t="s">
        <v>124</v>
      </c>
      <c r="C607" s="1">
        <v>0.79761381606299997</v>
      </c>
      <c r="D607" s="1">
        <v>0.75665712446699995</v>
      </c>
      <c r="E607" s="1" t="s">
        <v>23</v>
      </c>
      <c r="F607" s="1">
        <v>0.75665712446699995</v>
      </c>
      <c r="G607" s="1">
        <f>ABS(fisher_underlying_cor_CSD__2[[#This Row],[Rho1]])*SQRT(139-2)/SQRT(1-ABS(fisher_underlying_cor_CSD__2[[#This Row],[Rho1]])^2)</f>
        <v>15.477981462274114</v>
      </c>
      <c r="H607" s="1">
        <f>ABS(fisher_underlying_cor_CSD__2[[#This Row],[Rho2]])*SQRT(201-2)/SQRT(1-ABS(fisher_underlying_cor_CSD__2[[#This Row],[Rho2]])^2)</f>
        <v>16.325738854361653</v>
      </c>
      <c r="I607" s="1">
        <f xml:space="preserve"> _xlfn.T.DIST.2T(fisher_underlying_cor_CSD__2[[#This Row],[t1]],139-2)</f>
        <v>7.0683464781463365E-32</v>
      </c>
      <c r="J607" s="1">
        <f xml:space="preserve"> _xlfn.T.DIST.2T(fisher_underlying_cor_CSD__2[[#This Row],[t2]],201-2)</f>
        <v>1.4014609940556813E-38</v>
      </c>
      <c r="K607" s="1">
        <f>fisher_underlying_cor_CSD__2[[#This Row],[p1]]*fisher_underlying_cor_CSD__2[[#This Row],[p2]]</f>
        <v>9.9060118815929391E-70</v>
      </c>
      <c r="L607" s="1">
        <v>606</v>
      </c>
      <c r="M607" s="1">
        <f>(fisher_underlying_cor_CSD__2[[#This Row],[Rank]]/9906756)*0.05</f>
        <v>3.0585188531947292E-6</v>
      </c>
      <c r="N607" s="1">
        <f>IF(fisher_underlying_cor_CSD__2[[#This Row],[p1p2]]&lt;fisher_underlying_cor_CSD__2[[#This Row],[Benjamini]],1,0)</f>
        <v>1</v>
      </c>
    </row>
    <row r="608" spans="1:14" x14ac:dyDescent="0.35">
      <c r="A608" s="1" t="s">
        <v>136</v>
      </c>
      <c r="B608" s="1" t="s">
        <v>192</v>
      </c>
      <c r="C608" s="1">
        <v>0.79516803006000003</v>
      </c>
      <c r="D608" s="1">
        <v>0.75864055588500001</v>
      </c>
      <c r="E608" s="1" t="s">
        <v>23</v>
      </c>
      <c r="F608" s="1">
        <v>0.75864055588500001</v>
      </c>
      <c r="G608" s="1">
        <f>ABS(fisher_underlying_cor_CSD__2[[#This Row],[Rho1]])*SQRT(139-2)/SQRT(1-ABS(fisher_underlying_cor_CSD__2[[#This Row],[Rho1]])^2)</f>
        <v>15.348564755594934</v>
      </c>
      <c r="H608" s="1">
        <f>ABS(fisher_underlying_cor_CSD__2[[#This Row],[Rho2]])*SQRT(201-2)/SQRT(1-ABS(fisher_underlying_cor_CSD__2[[#This Row],[Rho2]])^2)</f>
        <v>16.426381439679218</v>
      </c>
      <c r="I608" s="1">
        <f xml:space="preserve"> _xlfn.T.DIST.2T(fisher_underlying_cor_CSD__2[[#This Row],[t1]],139-2)</f>
        <v>1.470532792848145E-31</v>
      </c>
      <c r="J608" s="1">
        <f xml:space="preserve"> _xlfn.T.DIST.2T(fisher_underlying_cor_CSD__2[[#This Row],[t2]],201-2)</f>
        <v>6.9273952587622302E-39</v>
      </c>
      <c r="K608" s="1">
        <f>fisher_underlying_cor_CSD__2[[#This Row],[p1]]*fisher_underlying_cor_CSD__2[[#This Row],[p2]]</f>
        <v>1.0186961897030621E-69</v>
      </c>
      <c r="L608" s="1">
        <v>607</v>
      </c>
      <c r="M608" s="1">
        <f>(fisher_underlying_cor_CSD__2[[#This Row],[Rank]]/9906756)*0.05</f>
        <v>3.0635659140085817E-6</v>
      </c>
      <c r="N608" s="1">
        <f>IF(fisher_underlying_cor_CSD__2[[#This Row],[p1p2]]&lt;fisher_underlying_cor_CSD__2[[#This Row],[Benjamini]],1,0)</f>
        <v>1</v>
      </c>
    </row>
    <row r="609" spans="1:14" x14ac:dyDescent="0.35">
      <c r="A609" s="1" t="s">
        <v>192</v>
      </c>
      <c r="B609" s="1" t="s">
        <v>136</v>
      </c>
      <c r="C609" s="1">
        <v>0.79516803006000003</v>
      </c>
      <c r="D609" s="1">
        <v>0.75864055588500001</v>
      </c>
      <c r="E609" s="1" t="s">
        <v>23</v>
      </c>
      <c r="F609" s="1">
        <v>0.75864055588500001</v>
      </c>
      <c r="G609" s="1">
        <f>ABS(fisher_underlying_cor_CSD__2[[#This Row],[Rho1]])*SQRT(139-2)/SQRT(1-ABS(fisher_underlying_cor_CSD__2[[#This Row],[Rho1]])^2)</f>
        <v>15.348564755594934</v>
      </c>
      <c r="H609" s="1">
        <f>ABS(fisher_underlying_cor_CSD__2[[#This Row],[Rho2]])*SQRT(201-2)/SQRT(1-ABS(fisher_underlying_cor_CSD__2[[#This Row],[Rho2]])^2)</f>
        <v>16.426381439679218</v>
      </c>
      <c r="I609" s="1">
        <f xml:space="preserve"> _xlfn.T.DIST.2T(fisher_underlying_cor_CSD__2[[#This Row],[t1]],139-2)</f>
        <v>1.470532792848145E-31</v>
      </c>
      <c r="J609" s="1">
        <f xml:space="preserve"> _xlfn.T.DIST.2T(fisher_underlying_cor_CSD__2[[#This Row],[t2]],201-2)</f>
        <v>6.9273952587622302E-39</v>
      </c>
      <c r="K609" s="1">
        <f>fisher_underlying_cor_CSD__2[[#This Row],[p1]]*fisher_underlying_cor_CSD__2[[#This Row],[p2]]</f>
        <v>1.0186961897030621E-69</v>
      </c>
      <c r="L609" s="1">
        <v>608</v>
      </c>
      <c r="M609" s="1">
        <f>(fisher_underlying_cor_CSD__2[[#This Row],[Rank]]/9906756)*0.05</f>
        <v>3.0686129748224343E-6</v>
      </c>
      <c r="N609" s="1">
        <f>IF(fisher_underlying_cor_CSD__2[[#This Row],[p1p2]]&lt;fisher_underlying_cor_CSD__2[[#This Row],[Benjamini]],1,0)</f>
        <v>1</v>
      </c>
    </row>
    <row r="610" spans="1:14" x14ac:dyDescent="0.35">
      <c r="A610" s="1" t="s">
        <v>43</v>
      </c>
      <c r="B610" s="1" t="s">
        <v>50</v>
      </c>
      <c r="C610" s="1">
        <v>0.83095218612300004</v>
      </c>
      <c r="D610" s="1">
        <v>0.72231116421200003</v>
      </c>
      <c r="E610" s="1" t="s">
        <v>23</v>
      </c>
      <c r="F610" s="1">
        <v>0.72231116421200003</v>
      </c>
      <c r="G610" s="1">
        <f>ABS(fisher_underlying_cor_CSD__2[[#This Row],[Rho1]])*SQRT(139-2)/SQRT(1-ABS(fisher_underlying_cor_CSD__2[[#This Row],[Rho1]])^2)</f>
        <v>17.482077343481848</v>
      </c>
      <c r="H610" s="1">
        <f>ABS(fisher_underlying_cor_CSD__2[[#This Row],[Rho2]])*SQRT(201-2)/SQRT(1-ABS(fisher_underlying_cor_CSD__2[[#This Row],[Rho2]])^2)</f>
        <v>14.733836541688849</v>
      </c>
      <c r="I610" s="1">
        <f xml:space="preserve"> _xlfn.T.DIST.2T(fisher_underlying_cor_CSD__2[[#This Row],[t1]],139-2)</f>
        <v>1.0564552523591978E-36</v>
      </c>
      <c r="J610" s="1">
        <f xml:space="preserve"> _xlfn.T.DIST.2T(fisher_underlying_cor_CSD__2[[#This Row],[t2]],201-2)</f>
        <v>1.0434061918947058E-33</v>
      </c>
      <c r="K610" s="1">
        <f>fisher_underlying_cor_CSD__2[[#This Row],[p1]]*fisher_underlying_cor_CSD__2[[#This Row],[p2]]</f>
        <v>1.102311951771271E-69</v>
      </c>
      <c r="L610" s="1">
        <v>609</v>
      </c>
      <c r="M610" s="1">
        <f>(fisher_underlying_cor_CSD__2[[#This Row],[Rank]]/9906756)*0.05</f>
        <v>3.0736600356362868E-6</v>
      </c>
      <c r="N610" s="1">
        <f>IF(fisher_underlying_cor_CSD__2[[#This Row],[p1p2]]&lt;fisher_underlying_cor_CSD__2[[#This Row],[Benjamini]],1,0)</f>
        <v>1</v>
      </c>
    </row>
    <row r="611" spans="1:14" x14ac:dyDescent="0.35">
      <c r="A611" s="1" t="s">
        <v>50</v>
      </c>
      <c r="B611" s="1" t="s">
        <v>43</v>
      </c>
      <c r="C611" s="1">
        <v>0.83095218612300004</v>
      </c>
      <c r="D611" s="1">
        <v>0.72231116421200003</v>
      </c>
      <c r="E611" s="1" t="s">
        <v>23</v>
      </c>
      <c r="F611" s="1">
        <v>0.72231116421200003</v>
      </c>
      <c r="G611" s="1">
        <f>ABS(fisher_underlying_cor_CSD__2[[#This Row],[Rho1]])*SQRT(139-2)/SQRT(1-ABS(fisher_underlying_cor_CSD__2[[#This Row],[Rho1]])^2)</f>
        <v>17.482077343481848</v>
      </c>
      <c r="H611" s="1">
        <f>ABS(fisher_underlying_cor_CSD__2[[#This Row],[Rho2]])*SQRT(201-2)/SQRT(1-ABS(fisher_underlying_cor_CSD__2[[#This Row],[Rho2]])^2)</f>
        <v>14.733836541688849</v>
      </c>
      <c r="I611" s="1">
        <f xml:space="preserve"> _xlfn.T.DIST.2T(fisher_underlying_cor_CSD__2[[#This Row],[t1]],139-2)</f>
        <v>1.0564552523591978E-36</v>
      </c>
      <c r="J611" s="1">
        <f xml:space="preserve"> _xlfn.T.DIST.2T(fisher_underlying_cor_CSD__2[[#This Row],[t2]],201-2)</f>
        <v>1.0434061918947058E-33</v>
      </c>
      <c r="K611" s="1">
        <f>fisher_underlying_cor_CSD__2[[#This Row],[p1]]*fisher_underlying_cor_CSD__2[[#This Row],[p2]]</f>
        <v>1.102311951771271E-69</v>
      </c>
      <c r="L611" s="1">
        <v>610</v>
      </c>
      <c r="M611" s="1">
        <f>(fisher_underlying_cor_CSD__2[[#This Row],[Rank]]/9906756)*0.05</f>
        <v>3.0787070964501397E-6</v>
      </c>
      <c r="N611" s="1">
        <f>IF(fisher_underlying_cor_CSD__2[[#This Row],[p1p2]]&lt;fisher_underlying_cor_CSD__2[[#This Row],[Benjamini]],1,0)</f>
        <v>1</v>
      </c>
    </row>
    <row r="612" spans="1:14" x14ac:dyDescent="0.35">
      <c r="A612" s="1" t="s">
        <v>62</v>
      </c>
      <c r="B612" s="1" t="s">
        <v>59</v>
      </c>
      <c r="C612" s="1">
        <v>0.77593395427</v>
      </c>
      <c r="D612" s="1">
        <v>0.77268077657199996</v>
      </c>
      <c r="E612" s="1" t="s">
        <v>23</v>
      </c>
      <c r="F612" s="1">
        <v>0.77268077657199996</v>
      </c>
      <c r="G612" s="1">
        <f>ABS(fisher_underlying_cor_CSD__2[[#This Row],[Rho1]])*SQRT(139-2)/SQRT(1-ABS(fisher_underlying_cor_CSD__2[[#This Row],[Rho1]])^2)</f>
        <v>14.397384725759373</v>
      </c>
      <c r="H612" s="1">
        <f>ABS(fisher_underlying_cor_CSD__2[[#This Row],[Rho2]])*SQRT(201-2)/SQRT(1-ABS(fisher_underlying_cor_CSD__2[[#This Row],[Rho2]])^2)</f>
        <v>17.170909387021279</v>
      </c>
      <c r="I612" s="1">
        <f xml:space="preserve"> _xlfn.T.DIST.2T(fisher_underlying_cor_CSD__2[[#This Row],[t1]],139-2)</f>
        <v>3.3683487494499029E-29</v>
      </c>
      <c r="J612" s="1">
        <f xml:space="preserve"> _xlfn.T.DIST.2T(fisher_underlying_cor_CSD__2[[#This Row],[t2]],201-2)</f>
        <v>3.8597389889374876E-41</v>
      </c>
      <c r="K612" s="1">
        <f>fisher_underlying_cor_CSD__2[[#This Row],[p1]]*fisher_underlying_cor_CSD__2[[#This Row],[p2]]</f>
        <v>1.3000946996590618E-69</v>
      </c>
      <c r="L612" s="1">
        <v>611</v>
      </c>
      <c r="M612" s="1">
        <f>(fisher_underlying_cor_CSD__2[[#This Row],[Rank]]/9906756)*0.05</f>
        <v>3.0837541572639927E-6</v>
      </c>
      <c r="N612" s="1">
        <f>IF(fisher_underlying_cor_CSD__2[[#This Row],[p1p2]]&lt;fisher_underlying_cor_CSD__2[[#This Row],[Benjamini]],1,0)</f>
        <v>1</v>
      </c>
    </row>
    <row r="613" spans="1:14" x14ac:dyDescent="0.35">
      <c r="A613" s="1" t="s">
        <v>59</v>
      </c>
      <c r="B613" s="1" t="s">
        <v>62</v>
      </c>
      <c r="C613" s="1">
        <v>0.77593395427</v>
      </c>
      <c r="D613" s="1">
        <v>0.77268077657199996</v>
      </c>
      <c r="E613" s="1" t="s">
        <v>23</v>
      </c>
      <c r="F613" s="1">
        <v>0.77268077657199996</v>
      </c>
      <c r="G613" s="1">
        <f>ABS(fisher_underlying_cor_CSD__2[[#This Row],[Rho1]])*SQRT(139-2)/SQRT(1-ABS(fisher_underlying_cor_CSD__2[[#This Row],[Rho1]])^2)</f>
        <v>14.397384725759373</v>
      </c>
      <c r="H613" s="1">
        <f>ABS(fisher_underlying_cor_CSD__2[[#This Row],[Rho2]])*SQRT(201-2)/SQRT(1-ABS(fisher_underlying_cor_CSD__2[[#This Row],[Rho2]])^2)</f>
        <v>17.170909387021279</v>
      </c>
      <c r="I613" s="1">
        <f xml:space="preserve"> _xlfn.T.DIST.2T(fisher_underlying_cor_CSD__2[[#This Row],[t1]],139-2)</f>
        <v>3.3683487494499029E-29</v>
      </c>
      <c r="J613" s="1">
        <f xml:space="preserve"> _xlfn.T.DIST.2T(fisher_underlying_cor_CSD__2[[#This Row],[t2]],201-2)</f>
        <v>3.8597389889374876E-41</v>
      </c>
      <c r="K613" s="1">
        <f>fisher_underlying_cor_CSD__2[[#This Row],[p1]]*fisher_underlying_cor_CSD__2[[#This Row],[p2]]</f>
        <v>1.3000946996590618E-69</v>
      </c>
      <c r="L613" s="1">
        <v>612</v>
      </c>
      <c r="M613" s="1">
        <f>(fisher_underlying_cor_CSD__2[[#This Row],[Rank]]/9906756)*0.05</f>
        <v>3.0888012180778457E-6</v>
      </c>
      <c r="N613" s="1">
        <f>IF(fisher_underlying_cor_CSD__2[[#This Row],[p1p2]]&lt;fisher_underlying_cor_CSD__2[[#This Row],[Benjamini]],1,0)</f>
        <v>1</v>
      </c>
    </row>
    <row r="614" spans="1:14" x14ac:dyDescent="0.35">
      <c r="A614" s="1" t="s">
        <v>64</v>
      </c>
      <c r="B614" s="1" t="s">
        <v>61</v>
      </c>
      <c r="C614" s="1">
        <v>0.79949730556700005</v>
      </c>
      <c r="D614" s="1">
        <v>0.75384365801599995</v>
      </c>
      <c r="E614" s="1" t="s">
        <v>23</v>
      </c>
      <c r="F614" s="1">
        <v>0.75384365801599995</v>
      </c>
      <c r="G614" s="1">
        <f>ABS(fisher_underlying_cor_CSD__2[[#This Row],[Rho1]])*SQRT(139-2)/SQRT(1-ABS(fisher_underlying_cor_CSD__2[[#This Row],[Rho1]])^2)</f>
        <v>15.579071878472613</v>
      </c>
      <c r="H614" s="1">
        <f>ABS(fisher_underlying_cor_CSD__2[[#This Row],[Rho2]])*SQRT(201-2)/SQRT(1-ABS(fisher_underlying_cor_CSD__2[[#This Row],[Rho2]])^2)</f>
        <v>16.18478261876124</v>
      </c>
      <c r="I614" s="1">
        <f xml:space="preserve"> _xlfn.T.DIST.2T(fisher_underlying_cor_CSD__2[[#This Row],[t1]],139-2)</f>
        <v>3.9931512991969178E-32</v>
      </c>
      <c r="J614" s="1">
        <f xml:space="preserve"> _xlfn.T.DIST.2T(fisher_underlying_cor_CSD__2[[#This Row],[t2]],201-2)</f>
        <v>3.7640025200250202E-38</v>
      </c>
      <c r="K614" s="1">
        <f>fisher_underlying_cor_CSD__2[[#This Row],[p1]]*fisher_underlying_cor_CSD__2[[#This Row],[p2]]</f>
        <v>1.5030231553018382E-69</v>
      </c>
      <c r="L614" s="1">
        <v>613</v>
      </c>
      <c r="M614" s="1">
        <f>(fisher_underlying_cor_CSD__2[[#This Row],[Rank]]/9906756)*0.05</f>
        <v>3.0938482788916982E-6</v>
      </c>
      <c r="N614" s="1">
        <f>IF(fisher_underlying_cor_CSD__2[[#This Row],[p1p2]]&lt;fisher_underlying_cor_CSD__2[[#This Row],[Benjamini]],1,0)</f>
        <v>1</v>
      </c>
    </row>
    <row r="615" spans="1:14" x14ac:dyDescent="0.35">
      <c r="A615" s="1" t="s">
        <v>61</v>
      </c>
      <c r="B615" s="1" t="s">
        <v>64</v>
      </c>
      <c r="C615" s="1">
        <v>0.79949730556700005</v>
      </c>
      <c r="D615" s="1">
        <v>0.75384365801599995</v>
      </c>
      <c r="E615" s="1" t="s">
        <v>23</v>
      </c>
      <c r="F615" s="1">
        <v>0.75384365801599995</v>
      </c>
      <c r="G615" s="1">
        <f>ABS(fisher_underlying_cor_CSD__2[[#This Row],[Rho1]])*SQRT(139-2)/SQRT(1-ABS(fisher_underlying_cor_CSD__2[[#This Row],[Rho1]])^2)</f>
        <v>15.579071878472613</v>
      </c>
      <c r="H615" s="1">
        <f>ABS(fisher_underlying_cor_CSD__2[[#This Row],[Rho2]])*SQRT(201-2)/SQRT(1-ABS(fisher_underlying_cor_CSD__2[[#This Row],[Rho2]])^2)</f>
        <v>16.18478261876124</v>
      </c>
      <c r="I615" s="1">
        <f xml:space="preserve"> _xlfn.T.DIST.2T(fisher_underlying_cor_CSD__2[[#This Row],[t1]],139-2)</f>
        <v>3.9931512991969178E-32</v>
      </c>
      <c r="J615" s="1">
        <f xml:space="preserve"> _xlfn.T.DIST.2T(fisher_underlying_cor_CSD__2[[#This Row],[t2]],201-2)</f>
        <v>3.7640025200250202E-38</v>
      </c>
      <c r="K615" s="1">
        <f>fisher_underlying_cor_CSD__2[[#This Row],[p1]]*fisher_underlying_cor_CSD__2[[#This Row],[p2]]</f>
        <v>1.5030231553018382E-69</v>
      </c>
      <c r="L615" s="1">
        <v>614</v>
      </c>
      <c r="M615" s="1">
        <f>(fisher_underlying_cor_CSD__2[[#This Row],[Rank]]/9906756)*0.05</f>
        <v>3.0988953397055507E-6</v>
      </c>
      <c r="N615" s="1">
        <f>IF(fisher_underlying_cor_CSD__2[[#This Row],[p1p2]]&lt;fisher_underlying_cor_CSD__2[[#This Row],[Benjamini]],1,0)</f>
        <v>1</v>
      </c>
    </row>
    <row r="616" spans="1:14" x14ac:dyDescent="0.35">
      <c r="A616" s="1" t="s">
        <v>22</v>
      </c>
      <c r="B616" s="1" t="s">
        <v>27</v>
      </c>
      <c r="C616" s="1">
        <v>0.83735662772800001</v>
      </c>
      <c r="D616" s="1">
        <v>0.71245549371299999</v>
      </c>
      <c r="E616" s="1" t="s">
        <v>23</v>
      </c>
      <c r="F616" s="1">
        <v>0.71245549371299999</v>
      </c>
      <c r="G616" s="1">
        <f>ABS(fisher_underlying_cor_CSD__2[[#This Row],[Rho1]])*SQRT(139-2)/SQRT(1-ABS(fisher_underlying_cor_CSD__2[[#This Row],[Rho1]])^2)</f>
        <v>17.92899022102538</v>
      </c>
      <c r="H616" s="1">
        <f>ABS(fisher_underlying_cor_CSD__2[[#This Row],[Rho2]])*SQRT(201-2)/SQRT(1-ABS(fisher_underlying_cor_CSD__2[[#This Row],[Rho2]])^2)</f>
        <v>14.322607613364145</v>
      </c>
      <c r="I616" s="1">
        <f xml:space="preserve"> _xlfn.T.DIST.2T(fisher_underlying_cor_CSD__2[[#This Row],[t1]],139-2)</f>
        <v>9.4514511879155126E-38</v>
      </c>
      <c r="J616" s="1">
        <f xml:space="preserve"> _xlfn.T.DIST.2T(fisher_underlying_cor_CSD__2[[#This Row],[t2]],201-2)</f>
        <v>1.9204949573973256E-32</v>
      </c>
      <c r="K616" s="1">
        <f>fisher_underlying_cor_CSD__2[[#This Row],[p1]]*fisher_underlying_cor_CSD__2[[#This Row],[p2]]</f>
        <v>1.8151464346478706E-69</v>
      </c>
      <c r="L616" s="1">
        <v>615</v>
      </c>
      <c r="M616" s="1">
        <f>(fisher_underlying_cor_CSD__2[[#This Row],[Rank]]/9906756)*0.05</f>
        <v>3.1039424005194033E-6</v>
      </c>
      <c r="N616" s="1">
        <f>IF(fisher_underlying_cor_CSD__2[[#This Row],[p1p2]]&lt;fisher_underlying_cor_CSD__2[[#This Row],[Benjamini]],1,0)</f>
        <v>1</v>
      </c>
    </row>
    <row r="617" spans="1:14" x14ac:dyDescent="0.35">
      <c r="A617" s="1" t="s">
        <v>27</v>
      </c>
      <c r="B617" s="1" t="s">
        <v>22</v>
      </c>
      <c r="C617" s="1">
        <v>0.83735662772800001</v>
      </c>
      <c r="D617" s="1">
        <v>0.71245549371299999</v>
      </c>
      <c r="E617" s="1" t="s">
        <v>23</v>
      </c>
      <c r="F617" s="1">
        <v>0.71245549371299999</v>
      </c>
      <c r="G617" s="1">
        <f>ABS(fisher_underlying_cor_CSD__2[[#This Row],[Rho1]])*SQRT(139-2)/SQRT(1-ABS(fisher_underlying_cor_CSD__2[[#This Row],[Rho1]])^2)</f>
        <v>17.92899022102538</v>
      </c>
      <c r="H617" s="1">
        <f>ABS(fisher_underlying_cor_CSD__2[[#This Row],[Rho2]])*SQRT(201-2)/SQRT(1-ABS(fisher_underlying_cor_CSD__2[[#This Row],[Rho2]])^2)</f>
        <v>14.322607613364145</v>
      </c>
      <c r="I617" s="1">
        <f xml:space="preserve"> _xlfn.T.DIST.2T(fisher_underlying_cor_CSD__2[[#This Row],[t1]],139-2)</f>
        <v>9.4514511879155126E-38</v>
      </c>
      <c r="J617" s="1">
        <f xml:space="preserve"> _xlfn.T.DIST.2T(fisher_underlying_cor_CSD__2[[#This Row],[t2]],201-2)</f>
        <v>1.9204949573973256E-32</v>
      </c>
      <c r="K617" s="1">
        <f>fisher_underlying_cor_CSD__2[[#This Row],[p1]]*fisher_underlying_cor_CSD__2[[#This Row],[p2]]</f>
        <v>1.8151464346478706E-69</v>
      </c>
      <c r="L617" s="1">
        <v>616</v>
      </c>
      <c r="M617" s="1">
        <f>(fisher_underlying_cor_CSD__2[[#This Row],[Rank]]/9906756)*0.05</f>
        <v>3.1089894613332558E-6</v>
      </c>
      <c r="N617" s="1">
        <f>IF(fisher_underlying_cor_CSD__2[[#This Row],[p1p2]]&lt;fisher_underlying_cor_CSD__2[[#This Row],[Benjamini]],1,0)</f>
        <v>1</v>
      </c>
    </row>
    <row r="618" spans="1:14" x14ac:dyDescent="0.35">
      <c r="A618" s="1" t="s">
        <v>249</v>
      </c>
      <c r="B618" s="1" t="s">
        <v>126</v>
      </c>
      <c r="C618" s="1">
        <v>0.78769223986100001</v>
      </c>
      <c r="D618" s="1">
        <v>0.76302092208299999</v>
      </c>
      <c r="E618" s="1" t="s">
        <v>23</v>
      </c>
      <c r="F618" s="1">
        <v>0.76302092208299999</v>
      </c>
      <c r="G618" s="1">
        <f>ABS(fisher_underlying_cor_CSD__2[[#This Row],[Rho1]])*SQRT(139-2)/SQRT(1-ABS(fisher_underlying_cor_CSD__2[[#This Row],[Rho1]])^2)</f>
        <v>14.965372759963932</v>
      </c>
      <c r="H618" s="1">
        <f>ABS(fisher_underlying_cor_CSD__2[[#This Row],[Rho2]])*SQRT(201-2)/SQRT(1-ABS(fisher_underlying_cor_CSD__2[[#This Row],[Rho2]])^2)</f>
        <v>16.652492585566119</v>
      </c>
      <c r="I618" s="1">
        <f xml:space="preserve"> _xlfn.T.DIST.2T(fisher_underlying_cor_CSD__2[[#This Row],[t1]],139-2)</f>
        <v>1.2994375847754173E-30</v>
      </c>
      <c r="J618" s="1">
        <f xml:space="preserve"> _xlfn.T.DIST.2T(fisher_underlying_cor_CSD__2[[#This Row],[t2]],201-2)</f>
        <v>1.4261256873558879E-39</v>
      </c>
      <c r="K618" s="1">
        <f>fisher_underlying_cor_CSD__2[[#This Row],[p1]]*fisher_underlying_cor_CSD__2[[#This Row],[p2]]</f>
        <v>1.8531613187639168E-69</v>
      </c>
      <c r="L618" s="1">
        <v>617</v>
      </c>
      <c r="M618" s="1">
        <f>(fisher_underlying_cor_CSD__2[[#This Row],[Rank]]/9906756)*0.05</f>
        <v>3.1140365221471088E-6</v>
      </c>
      <c r="N618" s="1">
        <f>IF(fisher_underlying_cor_CSD__2[[#This Row],[p1p2]]&lt;fisher_underlying_cor_CSD__2[[#This Row],[Benjamini]],1,0)</f>
        <v>1</v>
      </c>
    </row>
    <row r="619" spans="1:14" x14ac:dyDescent="0.35">
      <c r="A619" s="1" t="s">
        <v>126</v>
      </c>
      <c r="B619" s="1" t="s">
        <v>249</v>
      </c>
      <c r="C619" s="1">
        <v>0.78769223986100001</v>
      </c>
      <c r="D619" s="1">
        <v>0.76302092208299999</v>
      </c>
      <c r="E619" s="1" t="s">
        <v>23</v>
      </c>
      <c r="F619" s="1">
        <v>0.76302092208299999</v>
      </c>
      <c r="G619" s="1">
        <f>ABS(fisher_underlying_cor_CSD__2[[#This Row],[Rho1]])*SQRT(139-2)/SQRT(1-ABS(fisher_underlying_cor_CSD__2[[#This Row],[Rho1]])^2)</f>
        <v>14.965372759963932</v>
      </c>
      <c r="H619" s="1">
        <f>ABS(fisher_underlying_cor_CSD__2[[#This Row],[Rho2]])*SQRT(201-2)/SQRT(1-ABS(fisher_underlying_cor_CSD__2[[#This Row],[Rho2]])^2)</f>
        <v>16.652492585566119</v>
      </c>
      <c r="I619" s="1">
        <f xml:space="preserve"> _xlfn.T.DIST.2T(fisher_underlying_cor_CSD__2[[#This Row],[t1]],139-2)</f>
        <v>1.2994375847754173E-30</v>
      </c>
      <c r="J619" s="1">
        <f xml:space="preserve"> _xlfn.T.DIST.2T(fisher_underlying_cor_CSD__2[[#This Row],[t2]],201-2)</f>
        <v>1.4261256873558879E-39</v>
      </c>
      <c r="K619" s="1">
        <f>fisher_underlying_cor_CSD__2[[#This Row],[p1]]*fisher_underlying_cor_CSD__2[[#This Row],[p2]]</f>
        <v>1.8531613187639168E-69</v>
      </c>
      <c r="L619" s="1">
        <v>618</v>
      </c>
      <c r="M619" s="1">
        <f>(fisher_underlying_cor_CSD__2[[#This Row],[Rank]]/9906756)*0.05</f>
        <v>3.1190835829609613E-6</v>
      </c>
      <c r="N619" s="1">
        <f>IF(fisher_underlying_cor_CSD__2[[#This Row],[p1p2]]&lt;fisher_underlying_cor_CSD__2[[#This Row],[Benjamini]],1,0)</f>
        <v>1</v>
      </c>
    </row>
    <row r="620" spans="1:14" x14ac:dyDescent="0.35">
      <c r="A620" s="1" t="s">
        <v>139</v>
      </c>
      <c r="B620" s="1" t="s">
        <v>137</v>
      </c>
      <c r="C620" s="1">
        <v>0.78507170622300004</v>
      </c>
      <c r="D620" s="1">
        <v>0.76455637423</v>
      </c>
      <c r="E620" s="1" t="s">
        <v>23</v>
      </c>
      <c r="F620" s="1">
        <v>0.76455637423</v>
      </c>
      <c r="G620" s="1">
        <f>ABS(fisher_underlying_cor_CSD__2[[#This Row],[Rho1]])*SQRT(139-2)/SQRT(1-ABS(fisher_underlying_cor_CSD__2[[#This Row],[Rho1]])^2)</f>
        <v>14.835253802580564</v>
      </c>
      <c r="H620" s="1">
        <f>ABS(fisher_underlying_cor_CSD__2[[#This Row],[Rho2]])*SQRT(201-2)/SQRT(1-ABS(fisher_underlying_cor_CSD__2[[#This Row],[Rho2]])^2)</f>
        <v>16.733038649007874</v>
      </c>
      <c r="I620" s="1">
        <f xml:space="preserve"> _xlfn.T.DIST.2T(fisher_underlying_cor_CSD__2[[#This Row],[t1]],139-2)</f>
        <v>2.7319838655174077E-30</v>
      </c>
      <c r="J620" s="1">
        <f xml:space="preserve"> _xlfn.T.DIST.2T(fisher_underlying_cor_CSD__2[[#This Row],[t2]],201-2)</f>
        <v>8.1287210092356866E-40</v>
      </c>
      <c r="K620" s="1">
        <f>fisher_underlying_cor_CSD__2[[#This Row],[p1]]*fisher_underlying_cor_CSD__2[[#This Row],[p2]]</f>
        <v>2.2207534644524273E-69</v>
      </c>
      <c r="L620" s="1">
        <v>619</v>
      </c>
      <c r="M620" s="1">
        <f>(fisher_underlying_cor_CSD__2[[#This Row],[Rank]]/9906756)*0.05</f>
        <v>3.1241306437748138E-6</v>
      </c>
      <c r="N620" s="1">
        <f>IF(fisher_underlying_cor_CSD__2[[#This Row],[p1p2]]&lt;fisher_underlying_cor_CSD__2[[#This Row],[Benjamini]],1,0)</f>
        <v>1</v>
      </c>
    </row>
    <row r="621" spans="1:14" x14ac:dyDescent="0.35">
      <c r="A621" s="1" t="s">
        <v>137</v>
      </c>
      <c r="B621" s="1" t="s">
        <v>139</v>
      </c>
      <c r="C621" s="1">
        <v>0.78507170622300004</v>
      </c>
      <c r="D621" s="1">
        <v>0.76455637423</v>
      </c>
      <c r="E621" s="1" t="s">
        <v>23</v>
      </c>
      <c r="F621" s="1">
        <v>0.76455637423</v>
      </c>
      <c r="G621" s="1">
        <f>ABS(fisher_underlying_cor_CSD__2[[#This Row],[Rho1]])*SQRT(139-2)/SQRT(1-ABS(fisher_underlying_cor_CSD__2[[#This Row],[Rho1]])^2)</f>
        <v>14.835253802580564</v>
      </c>
      <c r="H621" s="1">
        <f>ABS(fisher_underlying_cor_CSD__2[[#This Row],[Rho2]])*SQRT(201-2)/SQRT(1-ABS(fisher_underlying_cor_CSD__2[[#This Row],[Rho2]])^2)</f>
        <v>16.733038649007874</v>
      </c>
      <c r="I621" s="1">
        <f xml:space="preserve"> _xlfn.T.DIST.2T(fisher_underlying_cor_CSD__2[[#This Row],[t1]],139-2)</f>
        <v>2.7319838655174077E-30</v>
      </c>
      <c r="J621" s="1">
        <f xml:space="preserve"> _xlfn.T.DIST.2T(fisher_underlying_cor_CSD__2[[#This Row],[t2]],201-2)</f>
        <v>8.1287210092356866E-40</v>
      </c>
      <c r="K621" s="1">
        <f>fisher_underlying_cor_CSD__2[[#This Row],[p1]]*fisher_underlying_cor_CSD__2[[#This Row],[p2]]</f>
        <v>2.2207534644524273E-69</v>
      </c>
      <c r="L621" s="1">
        <v>620</v>
      </c>
      <c r="M621" s="1">
        <f>(fisher_underlying_cor_CSD__2[[#This Row],[Rank]]/9906756)*0.05</f>
        <v>3.1291777045886664E-6</v>
      </c>
      <c r="N621" s="1">
        <f>IF(fisher_underlying_cor_CSD__2[[#This Row],[p1p2]]&lt;fisher_underlying_cor_CSD__2[[#This Row],[Benjamini]],1,0)</f>
        <v>1</v>
      </c>
    </row>
    <row r="622" spans="1:14" x14ac:dyDescent="0.35">
      <c r="A622" s="1" t="s">
        <v>134</v>
      </c>
      <c r="B622" s="1" t="s">
        <v>120</v>
      </c>
      <c r="C622" s="1">
        <v>0.83053823810100003</v>
      </c>
      <c r="D622" s="1">
        <v>0.71997310719600005</v>
      </c>
      <c r="E622" s="1" t="s">
        <v>23</v>
      </c>
      <c r="F622" s="1">
        <v>0.71997310719600005</v>
      </c>
      <c r="G622" s="1">
        <f>ABS(fisher_underlying_cor_CSD__2[[#This Row],[Rho1]])*SQRT(139-2)/SQRT(1-ABS(fisher_underlying_cor_CSD__2[[#This Row],[Rho1]])^2)</f>
        <v>17.45398725192204</v>
      </c>
      <c r="H622" s="1">
        <f>ABS(fisher_underlying_cor_CSD__2[[#This Row],[Rho2]])*SQRT(201-2)/SQRT(1-ABS(fisher_underlying_cor_CSD__2[[#This Row],[Rho2]])^2)</f>
        <v>14.634642370401817</v>
      </c>
      <c r="I622" s="1">
        <f xml:space="preserve"> _xlfn.T.DIST.2T(fisher_underlying_cor_CSD__2[[#This Row],[t1]],139-2)</f>
        <v>1.2305361487603545E-36</v>
      </c>
      <c r="J622" s="1">
        <f xml:space="preserve"> _xlfn.T.DIST.2T(fisher_underlying_cor_CSD__2[[#This Row],[t2]],201-2)</f>
        <v>2.1059380179829785E-33</v>
      </c>
      <c r="K622" s="1">
        <f>fisher_underlying_cor_CSD__2[[#This Row],[p1]]*fisher_underlying_cor_CSD__2[[#This Row],[p2]]</f>
        <v>2.5914328581767882E-69</v>
      </c>
      <c r="L622" s="1">
        <v>621</v>
      </c>
      <c r="M622" s="1">
        <f>(fisher_underlying_cor_CSD__2[[#This Row],[Rank]]/9906756)*0.05</f>
        <v>3.1342247654025197E-6</v>
      </c>
      <c r="N622" s="1">
        <f>IF(fisher_underlying_cor_CSD__2[[#This Row],[p1p2]]&lt;fisher_underlying_cor_CSD__2[[#This Row],[Benjamini]],1,0)</f>
        <v>1</v>
      </c>
    </row>
    <row r="623" spans="1:14" x14ac:dyDescent="0.35">
      <c r="A623" s="1" t="s">
        <v>120</v>
      </c>
      <c r="B623" s="1" t="s">
        <v>134</v>
      </c>
      <c r="C623" s="1">
        <v>0.83053823810100003</v>
      </c>
      <c r="D623" s="1">
        <v>0.71997310719600005</v>
      </c>
      <c r="E623" s="1" t="s">
        <v>23</v>
      </c>
      <c r="F623" s="1">
        <v>0.71997310719600005</v>
      </c>
      <c r="G623" s="1">
        <f>ABS(fisher_underlying_cor_CSD__2[[#This Row],[Rho1]])*SQRT(139-2)/SQRT(1-ABS(fisher_underlying_cor_CSD__2[[#This Row],[Rho1]])^2)</f>
        <v>17.45398725192204</v>
      </c>
      <c r="H623" s="1">
        <f>ABS(fisher_underlying_cor_CSD__2[[#This Row],[Rho2]])*SQRT(201-2)/SQRT(1-ABS(fisher_underlying_cor_CSD__2[[#This Row],[Rho2]])^2)</f>
        <v>14.634642370401817</v>
      </c>
      <c r="I623" s="1">
        <f xml:space="preserve"> _xlfn.T.DIST.2T(fisher_underlying_cor_CSD__2[[#This Row],[t1]],139-2)</f>
        <v>1.2305361487603545E-36</v>
      </c>
      <c r="J623" s="1">
        <f xml:space="preserve"> _xlfn.T.DIST.2T(fisher_underlying_cor_CSD__2[[#This Row],[t2]],201-2)</f>
        <v>2.1059380179829785E-33</v>
      </c>
      <c r="K623" s="1">
        <f>fisher_underlying_cor_CSD__2[[#This Row],[p1]]*fisher_underlying_cor_CSD__2[[#This Row],[p2]]</f>
        <v>2.5914328581767882E-69</v>
      </c>
      <c r="L623" s="1">
        <v>622</v>
      </c>
      <c r="M623" s="1">
        <f>(fisher_underlying_cor_CSD__2[[#This Row],[Rank]]/9906756)*0.05</f>
        <v>3.1392718262163723E-6</v>
      </c>
      <c r="N623" s="1">
        <f>IF(fisher_underlying_cor_CSD__2[[#This Row],[p1p2]]&lt;fisher_underlying_cor_CSD__2[[#This Row],[Benjamini]],1,0)</f>
        <v>1</v>
      </c>
    </row>
    <row r="624" spans="1:14" x14ac:dyDescent="0.35">
      <c r="A624" s="1" t="s">
        <v>314</v>
      </c>
      <c r="B624" s="1" t="s">
        <v>614</v>
      </c>
      <c r="C624" s="1">
        <v>0.79927193591699996</v>
      </c>
      <c r="D624" s="1">
        <v>0.75178366545099995</v>
      </c>
      <c r="E624" s="1" t="s">
        <v>23</v>
      </c>
      <c r="F624" s="1">
        <v>0.75178366545099995</v>
      </c>
      <c r="G624" s="1">
        <f>ABS(fisher_underlying_cor_CSD__2[[#This Row],[Rho1]])*SQRT(139-2)/SQRT(1-ABS(fisher_underlying_cor_CSD__2[[#This Row],[Rho1]])^2)</f>
        <v>15.56690936181929</v>
      </c>
      <c r="H624" s="1">
        <f>ABS(fisher_underlying_cor_CSD__2[[#This Row],[Rho2]])*SQRT(201-2)/SQRT(1-ABS(fisher_underlying_cor_CSD__2[[#This Row],[Rho2]])^2)</f>
        <v>16.082886913450256</v>
      </c>
      <c r="I624" s="1">
        <f xml:space="preserve"> _xlfn.T.DIST.2T(fisher_underlying_cor_CSD__2[[#This Row],[t1]],139-2)</f>
        <v>4.2769034768681944E-32</v>
      </c>
      <c r="J624" s="1">
        <f xml:space="preserve"> _xlfn.T.DIST.2T(fisher_underlying_cor_CSD__2[[#This Row],[t2]],201-2)</f>
        <v>7.6940640324356956E-38</v>
      </c>
      <c r="K624" s="1">
        <f>fisher_underlying_cor_CSD__2[[#This Row],[p1]]*fisher_underlying_cor_CSD__2[[#This Row],[p2]]</f>
        <v>3.2906769211570746E-69</v>
      </c>
      <c r="L624" s="1">
        <v>623</v>
      </c>
      <c r="M624" s="1">
        <f>(fisher_underlying_cor_CSD__2[[#This Row],[Rank]]/9906756)*0.05</f>
        <v>3.1443188870302248E-6</v>
      </c>
      <c r="N624" s="1">
        <f>IF(fisher_underlying_cor_CSD__2[[#This Row],[p1p2]]&lt;fisher_underlying_cor_CSD__2[[#This Row],[Benjamini]],1,0)</f>
        <v>1</v>
      </c>
    </row>
    <row r="625" spans="1:14" x14ac:dyDescent="0.35">
      <c r="A625" s="1" t="s">
        <v>614</v>
      </c>
      <c r="B625" s="1" t="s">
        <v>314</v>
      </c>
      <c r="C625" s="1">
        <v>0.79927193591699996</v>
      </c>
      <c r="D625" s="1">
        <v>0.75178366545099995</v>
      </c>
      <c r="E625" s="1" t="s">
        <v>23</v>
      </c>
      <c r="F625" s="1">
        <v>0.75178366545099995</v>
      </c>
      <c r="G625" s="1">
        <f>ABS(fisher_underlying_cor_CSD__2[[#This Row],[Rho1]])*SQRT(139-2)/SQRT(1-ABS(fisher_underlying_cor_CSD__2[[#This Row],[Rho1]])^2)</f>
        <v>15.56690936181929</v>
      </c>
      <c r="H625" s="1">
        <f>ABS(fisher_underlying_cor_CSD__2[[#This Row],[Rho2]])*SQRT(201-2)/SQRT(1-ABS(fisher_underlying_cor_CSD__2[[#This Row],[Rho2]])^2)</f>
        <v>16.082886913450256</v>
      </c>
      <c r="I625" s="1">
        <f xml:space="preserve"> _xlfn.T.DIST.2T(fisher_underlying_cor_CSD__2[[#This Row],[t1]],139-2)</f>
        <v>4.2769034768681944E-32</v>
      </c>
      <c r="J625" s="1">
        <f xml:space="preserve"> _xlfn.T.DIST.2T(fisher_underlying_cor_CSD__2[[#This Row],[t2]],201-2)</f>
        <v>7.6940640324356956E-38</v>
      </c>
      <c r="K625" s="1">
        <f>fisher_underlying_cor_CSD__2[[#This Row],[p1]]*fisher_underlying_cor_CSD__2[[#This Row],[p2]]</f>
        <v>3.2906769211570746E-69</v>
      </c>
      <c r="L625" s="1">
        <v>624</v>
      </c>
      <c r="M625" s="1">
        <f>(fisher_underlying_cor_CSD__2[[#This Row],[Rank]]/9906756)*0.05</f>
        <v>3.1493659478440778E-6</v>
      </c>
      <c r="N625" s="1">
        <f>IF(fisher_underlying_cor_CSD__2[[#This Row],[p1p2]]&lt;fisher_underlying_cor_CSD__2[[#This Row],[Benjamini]],1,0)</f>
        <v>1</v>
      </c>
    </row>
    <row r="626" spans="1:14" x14ac:dyDescent="0.35">
      <c r="A626" s="1" t="s">
        <v>43</v>
      </c>
      <c r="B626" s="1" t="s">
        <v>49</v>
      </c>
      <c r="C626" s="1">
        <v>0.79305892624399998</v>
      </c>
      <c r="D626" s="1">
        <v>0.75638864264899996</v>
      </c>
      <c r="E626" s="1" t="s">
        <v>23</v>
      </c>
      <c r="F626" s="1">
        <v>0.75638864264899996</v>
      </c>
      <c r="G626" s="1">
        <f>ABS(fisher_underlying_cor_CSD__2[[#This Row],[Rho1]])*SQRT(139-2)/SQRT(1-ABS(fisher_underlying_cor_CSD__2[[#This Row],[Rho1]])^2)</f>
        <v>15.238601462634756</v>
      </c>
      <c r="H626" s="1">
        <f>ABS(fisher_underlying_cor_CSD__2[[#This Row],[Rho2]])*SQRT(201-2)/SQRT(1-ABS(fisher_underlying_cor_CSD__2[[#This Row],[Rho2]])^2)</f>
        <v>16.312197143209389</v>
      </c>
      <c r="I626" s="1">
        <f xml:space="preserve"> _xlfn.T.DIST.2T(fisher_underlying_cor_CSD__2[[#This Row],[t1]],139-2)</f>
        <v>2.74399736129735E-31</v>
      </c>
      <c r="J626" s="1">
        <f xml:space="preserve"> _xlfn.T.DIST.2T(fisher_underlying_cor_CSD__2[[#This Row],[t2]],201-2)</f>
        <v>1.5409115637847535E-38</v>
      </c>
      <c r="K626" s="1">
        <f>fisher_underlying_cor_CSD__2[[#This Row],[p1]]*fisher_underlying_cor_CSD__2[[#This Row],[p2]]</f>
        <v>4.2282572650179367E-69</v>
      </c>
      <c r="L626" s="1">
        <v>625</v>
      </c>
      <c r="M626" s="1">
        <f>(fisher_underlying_cor_CSD__2[[#This Row],[Rank]]/9906756)*0.05</f>
        <v>3.1544130086579303E-6</v>
      </c>
      <c r="N626" s="1">
        <f>IF(fisher_underlying_cor_CSD__2[[#This Row],[p1p2]]&lt;fisher_underlying_cor_CSD__2[[#This Row],[Benjamini]],1,0)</f>
        <v>1</v>
      </c>
    </row>
    <row r="627" spans="1:14" x14ac:dyDescent="0.35">
      <c r="A627" s="1" t="s">
        <v>49</v>
      </c>
      <c r="B627" s="1" t="s">
        <v>43</v>
      </c>
      <c r="C627" s="1">
        <v>0.79305892624399998</v>
      </c>
      <c r="D627" s="1">
        <v>0.75638864264899996</v>
      </c>
      <c r="E627" s="1" t="s">
        <v>23</v>
      </c>
      <c r="F627" s="1">
        <v>0.75638864264899996</v>
      </c>
      <c r="G627" s="1">
        <f>ABS(fisher_underlying_cor_CSD__2[[#This Row],[Rho1]])*SQRT(139-2)/SQRT(1-ABS(fisher_underlying_cor_CSD__2[[#This Row],[Rho1]])^2)</f>
        <v>15.238601462634756</v>
      </c>
      <c r="H627" s="1">
        <f>ABS(fisher_underlying_cor_CSD__2[[#This Row],[Rho2]])*SQRT(201-2)/SQRT(1-ABS(fisher_underlying_cor_CSD__2[[#This Row],[Rho2]])^2)</f>
        <v>16.312197143209389</v>
      </c>
      <c r="I627" s="1">
        <f xml:space="preserve"> _xlfn.T.DIST.2T(fisher_underlying_cor_CSD__2[[#This Row],[t1]],139-2)</f>
        <v>2.74399736129735E-31</v>
      </c>
      <c r="J627" s="1">
        <f xml:space="preserve"> _xlfn.T.DIST.2T(fisher_underlying_cor_CSD__2[[#This Row],[t2]],201-2)</f>
        <v>1.5409115637847535E-38</v>
      </c>
      <c r="K627" s="1">
        <f>fisher_underlying_cor_CSD__2[[#This Row],[p1]]*fisher_underlying_cor_CSD__2[[#This Row],[p2]]</f>
        <v>4.2282572650179367E-69</v>
      </c>
      <c r="L627" s="1">
        <v>626</v>
      </c>
      <c r="M627" s="1">
        <f>(fisher_underlying_cor_CSD__2[[#This Row],[Rank]]/9906756)*0.05</f>
        <v>3.1594600694717828E-6</v>
      </c>
      <c r="N627" s="1">
        <f>IF(fisher_underlying_cor_CSD__2[[#This Row],[p1p2]]&lt;fisher_underlying_cor_CSD__2[[#This Row],[Benjamini]],1,0)</f>
        <v>1</v>
      </c>
    </row>
    <row r="628" spans="1:14" x14ac:dyDescent="0.35">
      <c r="A628" s="1" t="s">
        <v>139</v>
      </c>
      <c r="B628" s="1" t="s">
        <v>255</v>
      </c>
      <c r="C628" s="1">
        <v>0.79032542460599997</v>
      </c>
      <c r="D628" s="1">
        <v>0.75858017776800002</v>
      </c>
      <c r="E628" s="1" t="s">
        <v>23</v>
      </c>
      <c r="F628" s="1">
        <v>0.75858017776800002</v>
      </c>
      <c r="G628" s="1">
        <f>ABS(fisher_underlying_cor_CSD__2[[#This Row],[Rho1]])*SQRT(139-2)/SQRT(1-ABS(fisher_underlying_cor_CSD__2[[#This Row],[Rho1]])^2)</f>
        <v>15.098276038275511</v>
      </c>
      <c r="H628" s="1">
        <f>ABS(fisher_underlying_cor_CSD__2[[#This Row],[Rho2]])*SQRT(201-2)/SQRT(1-ABS(fisher_underlying_cor_CSD__2[[#This Row],[Rho2]])^2)</f>
        <v>16.423301985538789</v>
      </c>
      <c r="I628" s="1">
        <f xml:space="preserve"> _xlfn.T.DIST.2T(fisher_underlying_cor_CSD__2[[#This Row],[t1]],139-2)</f>
        <v>6.0932515045794458E-31</v>
      </c>
      <c r="J628" s="1">
        <f xml:space="preserve"> _xlfn.T.DIST.2T(fisher_underlying_cor_CSD__2[[#This Row],[t2]],201-2)</f>
        <v>7.0782992192143304E-39</v>
      </c>
      <c r="K628" s="1">
        <f>fisher_underlying_cor_CSD__2[[#This Row],[p1]]*fisher_underlying_cor_CSD__2[[#This Row],[p2]]</f>
        <v>4.3129857367341237E-69</v>
      </c>
      <c r="L628" s="1">
        <v>627</v>
      </c>
      <c r="M628" s="1">
        <f>(fisher_underlying_cor_CSD__2[[#This Row],[Rank]]/9906756)*0.05</f>
        <v>3.1645071302856354E-6</v>
      </c>
      <c r="N628" s="1">
        <f>IF(fisher_underlying_cor_CSD__2[[#This Row],[p1p2]]&lt;fisher_underlying_cor_CSD__2[[#This Row],[Benjamini]],1,0)</f>
        <v>1</v>
      </c>
    </row>
    <row r="629" spans="1:14" x14ac:dyDescent="0.35">
      <c r="A629" s="1" t="s">
        <v>255</v>
      </c>
      <c r="B629" s="1" t="s">
        <v>139</v>
      </c>
      <c r="C629" s="1">
        <v>0.79032542460599997</v>
      </c>
      <c r="D629" s="1">
        <v>0.75858017776800002</v>
      </c>
      <c r="E629" s="1" t="s">
        <v>23</v>
      </c>
      <c r="F629" s="1">
        <v>0.75858017776800002</v>
      </c>
      <c r="G629" s="1">
        <f>ABS(fisher_underlying_cor_CSD__2[[#This Row],[Rho1]])*SQRT(139-2)/SQRT(1-ABS(fisher_underlying_cor_CSD__2[[#This Row],[Rho1]])^2)</f>
        <v>15.098276038275511</v>
      </c>
      <c r="H629" s="1">
        <f>ABS(fisher_underlying_cor_CSD__2[[#This Row],[Rho2]])*SQRT(201-2)/SQRT(1-ABS(fisher_underlying_cor_CSD__2[[#This Row],[Rho2]])^2)</f>
        <v>16.423301985538789</v>
      </c>
      <c r="I629" s="1">
        <f xml:space="preserve"> _xlfn.T.DIST.2T(fisher_underlying_cor_CSD__2[[#This Row],[t1]],139-2)</f>
        <v>6.0932515045794458E-31</v>
      </c>
      <c r="J629" s="1">
        <f xml:space="preserve"> _xlfn.T.DIST.2T(fisher_underlying_cor_CSD__2[[#This Row],[t2]],201-2)</f>
        <v>7.0782992192143304E-39</v>
      </c>
      <c r="K629" s="1">
        <f>fisher_underlying_cor_CSD__2[[#This Row],[p1]]*fisher_underlying_cor_CSD__2[[#This Row],[p2]]</f>
        <v>4.3129857367341237E-69</v>
      </c>
      <c r="L629" s="1">
        <v>628</v>
      </c>
      <c r="M629" s="1">
        <f>(fisher_underlying_cor_CSD__2[[#This Row],[Rank]]/9906756)*0.05</f>
        <v>3.1695541910994879E-6</v>
      </c>
      <c r="N629" s="1">
        <f>IF(fisher_underlying_cor_CSD__2[[#This Row],[p1p2]]&lt;fisher_underlying_cor_CSD__2[[#This Row],[Benjamini]],1,0)</f>
        <v>1</v>
      </c>
    </row>
    <row r="630" spans="1:14" x14ac:dyDescent="0.35">
      <c r="A630" s="1" t="s">
        <v>186</v>
      </c>
      <c r="B630" s="1" t="s">
        <v>267</v>
      </c>
      <c r="C630" s="1">
        <v>0.82375042866299997</v>
      </c>
      <c r="D630" s="1">
        <v>0.72598801541199998</v>
      </c>
      <c r="E630" s="1" t="s">
        <v>23</v>
      </c>
      <c r="F630" s="1">
        <v>0.72598801541199998</v>
      </c>
      <c r="G630" s="1">
        <f>ABS(fisher_underlying_cor_CSD__2[[#This Row],[Rho1]])*SQRT(139-2)/SQRT(1-ABS(fisher_underlying_cor_CSD__2[[#This Row],[Rho1]])^2)</f>
        <v>17.006275056021043</v>
      </c>
      <c r="H630" s="1">
        <f>ABS(fisher_underlying_cor_CSD__2[[#This Row],[Rho2]])*SQRT(201-2)/SQRT(1-ABS(fisher_underlying_cor_CSD__2[[#This Row],[Rho2]])^2)</f>
        <v>14.891975829005251</v>
      </c>
      <c r="I630" s="1">
        <f xml:space="preserve"> _xlfn.T.DIST.2T(fisher_underlying_cor_CSD__2[[#This Row],[t1]],139-2)</f>
        <v>1.417186213581841E-35</v>
      </c>
      <c r="J630" s="1">
        <f xml:space="preserve"> _xlfn.T.DIST.2T(fisher_underlying_cor_CSD__2[[#This Row],[t2]],201-2)</f>
        <v>3.407613494790803E-34</v>
      </c>
      <c r="K630" s="1">
        <f>fisher_underlying_cor_CSD__2[[#This Row],[p1]]*fisher_underlying_cor_CSD__2[[#This Row],[p2]]</f>
        <v>4.8292228660329627E-69</v>
      </c>
      <c r="L630" s="1">
        <v>629</v>
      </c>
      <c r="M630" s="1">
        <f>(fisher_underlying_cor_CSD__2[[#This Row],[Rank]]/9906756)*0.05</f>
        <v>3.1746012519133409E-6</v>
      </c>
      <c r="N630" s="1">
        <f>IF(fisher_underlying_cor_CSD__2[[#This Row],[p1p2]]&lt;fisher_underlying_cor_CSD__2[[#This Row],[Benjamini]],1,0)</f>
        <v>1</v>
      </c>
    </row>
    <row r="631" spans="1:14" x14ac:dyDescent="0.35">
      <c r="A631" s="1" t="s">
        <v>267</v>
      </c>
      <c r="B631" s="1" t="s">
        <v>186</v>
      </c>
      <c r="C631" s="1">
        <v>0.82375042866299997</v>
      </c>
      <c r="D631" s="1">
        <v>0.72598801541199998</v>
      </c>
      <c r="E631" s="1" t="s">
        <v>23</v>
      </c>
      <c r="F631" s="1">
        <v>0.72598801541199998</v>
      </c>
      <c r="G631" s="1">
        <f>ABS(fisher_underlying_cor_CSD__2[[#This Row],[Rho1]])*SQRT(139-2)/SQRT(1-ABS(fisher_underlying_cor_CSD__2[[#This Row],[Rho1]])^2)</f>
        <v>17.006275056021043</v>
      </c>
      <c r="H631" s="1">
        <f>ABS(fisher_underlying_cor_CSD__2[[#This Row],[Rho2]])*SQRT(201-2)/SQRT(1-ABS(fisher_underlying_cor_CSD__2[[#This Row],[Rho2]])^2)</f>
        <v>14.891975829005251</v>
      </c>
      <c r="I631" s="1">
        <f xml:space="preserve"> _xlfn.T.DIST.2T(fisher_underlying_cor_CSD__2[[#This Row],[t1]],139-2)</f>
        <v>1.417186213581841E-35</v>
      </c>
      <c r="J631" s="1">
        <f xml:space="preserve"> _xlfn.T.DIST.2T(fisher_underlying_cor_CSD__2[[#This Row],[t2]],201-2)</f>
        <v>3.407613494790803E-34</v>
      </c>
      <c r="K631" s="1">
        <f>fisher_underlying_cor_CSD__2[[#This Row],[p1]]*fisher_underlying_cor_CSD__2[[#This Row],[p2]]</f>
        <v>4.8292228660329627E-69</v>
      </c>
      <c r="L631" s="1">
        <v>630</v>
      </c>
      <c r="M631" s="1">
        <f>(fisher_underlying_cor_CSD__2[[#This Row],[Rank]]/9906756)*0.05</f>
        <v>3.1796483127271934E-6</v>
      </c>
      <c r="N631" s="1">
        <f>IF(fisher_underlying_cor_CSD__2[[#This Row],[p1p2]]&lt;fisher_underlying_cor_CSD__2[[#This Row],[Benjamini]],1,0)</f>
        <v>1</v>
      </c>
    </row>
    <row r="632" spans="1:14" x14ac:dyDescent="0.35">
      <c r="A632" s="1" t="s">
        <v>186</v>
      </c>
      <c r="B632" s="1" t="s">
        <v>192</v>
      </c>
      <c r="C632" s="1">
        <v>0.82164555647299997</v>
      </c>
      <c r="D632" s="1">
        <v>0.72770627141699995</v>
      </c>
      <c r="E632" s="1" t="s">
        <v>23</v>
      </c>
      <c r="F632" s="1">
        <v>0.72770627141699995</v>
      </c>
      <c r="G632" s="1">
        <f>ABS(fisher_underlying_cor_CSD__2[[#This Row],[Rho1]])*SQRT(139-2)/SQRT(1-ABS(fisher_underlying_cor_CSD__2[[#This Row],[Rho1]])^2)</f>
        <v>16.872167885452438</v>
      </c>
      <c r="H632" s="1">
        <f>ABS(fisher_underlying_cor_CSD__2[[#This Row],[Rho2]])*SQRT(201-2)/SQRT(1-ABS(fisher_underlying_cor_CSD__2[[#This Row],[Rho2]])^2)</f>
        <v>14.966797462685314</v>
      </c>
      <c r="I632" s="1">
        <f xml:space="preserve"> _xlfn.T.DIST.2T(fisher_underlying_cor_CSD__2[[#This Row],[t1]],139-2)</f>
        <v>2.9603077352242808E-35</v>
      </c>
      <c r="J632" s="1">
        <f xml:space="preserve"> _xlfn.T.DIST.2T(fisher_underlying_cor_CSD__2[[#This Row],[t2]],201-2)</f>
        <v>2.0073076466789914E-34</v>
      </c>
      <c r="K632" s="1">
        <f>fisher_underlying_cor_CSD__2[[#This Row],[p1]]*fisher_underlying_cor_CSD__2[[#This Row],[p2]]</f>
        <v>5.9422483534386661E-69</v>
      </c>
      <c r="L632" s="1">
        <v>631</v>
      </c>
      <c r="M632" s="1">
        <f>(fisher_underlying_cor_CSD__2[[#This Row],[Rank]]/9906756)*0.05</f>
        <v>3.1846953735410468E-6</v>
      </c>
      <c r="N632" s="1">
        <f>IF(fisher_underlying_cor_CSD__2[[#This Row],[p1p2]]&lt;fisher_underlying_cor_CSD__2[[#This Row],[Benjamini]],1,0)</f>
        <v>1</v>
      </c>
    </row>
    <row r="633" spans="1:14" x14ac:dyDescent="0.35">
      <c r="A633" s="1" t="s">
        <v>192</v>
      </c>
      <c r="B633" s="1" t="s">
        <v>186</v>
      </c>
      <c r="C633" s="1">
        <v>0.82164555647299997</v>
      </c>
      <c r="D633" s="1">
        <v>0.72770627141699995</v>
      </c>
      <c r="E633" s="1" t="s">
        <v>23</v>
      </c>
      <c r="F633" s="1">
        <v>0.72770627141699995</v>
      </c>
      <c r="G633" s="1">
        <f>ABS(fisher_underlying_cor_CSD__2[[#This Row],[Rho1]])*SQRT(139-2)/SQRT(1-ABS(fisher_underlying_cor_CSD__2[[#This Row],[Rho1]])^2)</f>
        <v>16.872167885452438</v>
      </c>
      <c r="H633" s="1">
        <f>ABS(fisher_underlying_cor_CSD__2[[#This Row],[Rho2]])*SQRT(201-2)/SQRT(1-ABS(fisher_underlying_cor_CSD__2[[#This Row],[Rho2]])^2)</f>
        <v>14.966797462685314</v>
      </c>
      <c r="I633" s="1">
        <f xml:space="preserve"> _xlfn.T.DIST.2T(fisher_underlying_cor_CSD__2[[#This Row],[t1]],139-2)</f>
        <v>2.9603077352242808E-35</v>
      </c>
      <c r="J633" s="1">
        <f xml:space="preserve"> _xlfn.T.DIST.2T(fisher_underlying_cor_CSD__2[[#This Row],[t2]],201-2)</f>
        <v>2.0073076466789914E-34</v>
      </c>
      <c r="K633" s="1">
        <f>fisher_underlying_cor_CSD__2[[#This Row],[p1]]*fisher_underlying_cor_CSD__2[[#This Row],[p2]]</f>
        <v>5.9422483534386661E-69</v>
      </c>
      <c r="L633" s="1">
        <v>632</v>
      </c>
      <c r="M633" s="1">
        <f>(fisher_underlying_cor_CSD__2[[#This Row],[Rank]]/9906756)*0.05</f>
        <v>3.1897424343548993E-6</v>
      </c>
      <c r="N633" s="1">
        <f>IF(fisher_underlying_cor_CSD__2[[#This Row],[p1p2]]&lt;fisher_underlying_cor_CSD__2[[#This Row],[Benjamini]],1,0)</f>
        <v>1</v>
      </c>
    </row>
    <row r="634" spans="1:14" x14ac:dyDescent="0.35">
      <c r="A634" s="1" t="s">
        <v>767</v>
      </c>
      <c r="B634" s="1" t="s">
        <v>768</v>
      </c>
      <c r="C634" s="1">
        <v>0.82776643527600002</v>
      </c>
      <c r="D634" s="1">
        <v>0.31164209661199999</v>
      </c>
      <c r="E634" s="1" t="s">
        <v>16</v>
      </c>
      <c r="F634" s="1">
        <v>0.82776643527600002</v>
      </c>
      <c r="G634" s="1">
        <f>ABS(fisher_underlying_cor_CSD__2[[#This Row],[Rho1]])*SQRT(139-2)/SQRT(1-ABS(fisher_underlying_cor_CSD__2[[#This Row],[Rho1]])^2)</f>
        <v>17.268270853434821</v>
      </c>
      <c r="H634" s="1">
        <f>ABS(fisher_underlying_cor_CSD__2[[#This Row],[Rho2]])*SQRT(201-2)/SQRT(1-ABS(fisher_underlying_cor_CSD__2[[#This Row],[Rho2]])^2)</f>
        <v>4.6266626113296629</v>
      </c>
      <c r="I634" s="1">
        <f xml:space="preserve"> _xlfn.T.DIST.2T(fisher_underlying_cor_CSD__2[[#This Row],[t1]],139-2)</f>
        <v>3.3813638982541133E-36</v>
      </c>
      <c r="J634" s="1">
        <f xml:space="preserve"> _xlfn.T.DIST.2T(fisher_underlying_cor_CSD__2[[#This Row],[t2]],201-2)</f>
        <v>6.6876966562594946E-6</v>
      </c>
      <c r="K634" s="1">
        <f>fisher_underlying_cor_CSD__2[[#This Row],[p1]]*fisher_underlying_cor_CSD__2[[#This Row],[p2]]</f>
        <v>2.2613536035950602E-41</v>
      </c>
      <c r="L634" s="1">
        <v>633</v>
      </c>
      <c r="M634" s="1">
        <f>(fisher_underlying_cor_CSD__2[[#This Row],[Rank]]/9906756)*0.05</f>
        <v>3.1947894951687518E-6</v>
      </c>
      <c r="N634" s="1">
        <f>IF(fisher_underlying_cor_CSD__2[[#This Row],[p1p2]]&lt;fisher_underlying_cor_CSD__2[[#This Row],[Benjamini]],1,0)</f>
        <v>1</v>
      </c>
    </row>
    <row r="635" spans="1:14" x14ac:dyDescent="0.35">
      <c r="A635" s="1" t="s">
        <v>768</v>
      </c>
      <c r="B635" s="1" t="s">
        <v>767</v>
      </c>
      <c r="C635" s="1">
        <v>0.82776643527600002</v>
      </c>
      <c r="D635" s="1">
        <v>0.31164209661199999</v>
      </c>
      <c r="E635" s="1" t="s">
        <v>16</v>
      </c>
      <c r="F635" s="1">
        <v>0.82776643527600002</v>
      </c>
      <c r="G635" s="1">
        <f>ABS(fisher_underlying_cor_CSD__2[[#This Row],[Rho1]])*SQRT(139-2)/SQRT(1-ABS(fisher_underlying_cor_CSD__2[[#This Row],[Rho1]])^2)</f>
        <v>17.268270853434821</v>
      </c>
      <c r="H635" s="1">
        <f>ABS(fisher_underlying_cor_CSD__2[[#This Row],[Rho2]])*SQRT(201-2)/SQRT(1-ABS(fisher_underlying_cor_CSD__2[[#This Row],[Rho2]])^2)</f>
        <v>4.6266626113296629</v>
      </c>
      <c r="I635" s="1">
        <f xml:space="preserve"> _xlfn.T.DIST.2T(fisher_underlying_cor_CSD__2[[#This Row],[t1]],139-2)</f>
        <v>3.3813638982541133E-36</v>
      </c>
      <c r="J635" s="1">
        <f xml:space="preserve"> _xlfn.T.DIST.2T(fisher_underlying_cor_CSD__2[[#This Row],[t2]],201-2)</f>
        <v>6.6876966562594946E-6</v>
      </c>
      <c r="K635" s="1">
        <f>fisher_underlying_cor_CSD__2[[#This Row],[p1]]*fisher_underlying_cor_CSD__2[[#This Row],[p2]]</f>
        <v>2.2613536035950602E-41</v>
      </c>
      <c r="L635" s="1">
        <v>634</v>
      </c>
      <c r="M635" s="1">
        <f>(fisher_underlying_cor_CSD__2[[#This Row],[Rank]]/9906756)*0.05</f>
        <v>3.1998365559826044E-6</v>
      </c>
      <c r="N635" s="1">
        <f>IF(fisher_underlying_cor_CSD__2[[#This Row],[p1p2]]&lt;fisher_underlying_cor_CSD__2[[#This Row],[Benjamini]],1,0)</f>
        <v>1</v>
      </c>
    </row>
    <row r="636" spans="1:14" x14ac:dyDescent="0.35">
      <c r="A636" s="1" t="s">
        <v>769</v>
      </c>
      <c r="B636" s="1" t="s">
        <v>770</v>
      </c>
      <c r="C636" s="1">
        <v>0.82092319533699998</v>
      </c>
      <c r="D636" s="1">
        <v>0.31991604540599999</v>
      </c>
      <c r="E636" s="1" t="s">
        <v>16</v>
      </c>
      <c r="F636" s="1">
        <v>0.82092319533699998</v>
      </c>
      <c r="G636" s="1">
        <f>ABS(fisher_underlying_cor_CSD__2[[#This Row],[Rho1]])*SQRT(139-2)/SQRT(1-ABS(fisher_underlying_cor_CSD__2[[#This Row],[Rho1]])^2)</f>
        <v>16.826637092011048</v>
      </c>
      <c r="H636" s="1">
        <f>ABS(fisher_underlying_cor_CSD__2[[#This Row],[Rho2]])*SQRT(201-2)/SQRT(1-ABS(fisher_underlying_cor_CSD__2[[#This Row],[Rho2]])^2)</f>
        <v>4.7633022763305028</v>
      </c>
      <c r="I636" s="1">
        <f xml:space="preserve"> _xlfn.T.DIST.2T(fisher_underlying_cor_CSD__2[[#This Row],[t1]],139-2)</f>
        <v>3.8032663636770313E-35</v>
      </c>
      <c r="J636" s="1">
        <f xml:space="preserve"> _xlfn.T.DIST.2T(fisher_underlying_cor_CSD__2[[#This Row],[t2]],201-2)</f>
        <v>3.6645306344252349E-6</v>
      </c>
      <c r="K636" s="1">
        <f>fisher_underlying_cor_CSD__2[[#This Row],[p1]]*fisher_underlying_cor_CSD__2[[#This Row],[p2]]</f>
        <v>1.3937186100573547E-40</v>
      </c>
      <c r="L636" s="1">
        <v>635</v>
      </c>
      <c r="M636" s="1">
        <f>(fisher_underlying_cor_CSD__2[[#This Row],[Rank]]/9906756)*0.05</f>
        <v>3.2048836167964569E-6</v>
      </c>
      <c r="N636" s="1">
        <f>IF(fisher_underlying_cor_CSD__2[[#This Row],[p1p2]]&lt;fisher_underlying_cor_CSD__2[[#This Row],[Benjamini]],1,0)</f>
        <v>1</v>
      </c>
    </row>
    <row r="637" spans="1:14" x14ac:dyDescent="0.35">
      <c r="A637" s="1" t="s">
        <v>770</v>
      </c>
      <c r="B637" s="1" t="s">
        <v>769</v>
      </c>
      <c r="C637" s="1">
        <v>0.82092319533699998</v>
      </c>
      <c r="D637" s="1">
        <v>0.31991604540599999</v>
      </c>
      <c r="E637" s="1" t="s">
        <v>16</v>
      </c>
      <c r="F637" s="1">
        <v>0.82092319533699998</v>
      </c>
      <c r="G637" s="1">
        <f>ABS(fisher_underlying_cor_CSD__2[[#This Row],[Rho1]])*SQRT(139-2)/SQRT(1-ABS(fisher_underlying_cor_CSD__2[[#This Row],[Rho1]])^2)</f>
        <v>16.826637092011048</v>
      </c>
      <c r="H637" s="1">
        <f>ABS(fisher_underlying_cor_CSD__2[[#This Row],[Rho2]])*SQRT(201-2)/SQRT(1-ABS(fisher_underlying_cor_CSD__2[[#This Row],[Rho2]])^2)</f>
        <v>4.7633022763305028</v>
      </c>
      <c r="I637" s="1">
        <f xml:space="preserve"> _xlfn.T.DIST.2T(fisher_underlying_cor_CSD__2[[#This Row],[t1]],139-2)</f>
        <v>3.8032663636770313E-35</v>
      </c>
      <c r="J637" s="1">
        <f xml:space="preserve"> _xlfn.T.DIST.2T(fisher_underlying_cor_CSD__2[[#This Row],[t2]],201-2)</f>
        <v>3.6645306344252349E-6</v>
      </c>
      <c r="K637" s="1">
        <f>fisher_underlying_cor_CSD__2[[#This Row],[p1]]*fisher_underlying_cor_CSD__2[[#This Row],[p2]]</f>
        <v>1.3937186100573547E-40</v>
      </c>
      <c r="L637" s="1">
        <v>636</v>
      </c>
      <c r="M637" s="1">
        <f>(fisher_underlying_cor_CSD__2[[#This Row],[Rank]]/9906756)*0.05</f>
        <v>3.2099306776103099E-6</v>
      </c>
      <c r="N637" s="1">
        <f>IF(fisher_underlying_cor_CSD__2[[#This Row],[p1p2]]&lt;fisher_underlying_cor_CSD__2[[#This Row],[Benjamini]],1,0)</f>
        <v>1</v>
      </c>
    </row>
    <row r="638" spans="1:14" x14ac:dyDescent="0.35">
      <c r="A638" s="1" t="s">
        <v>770</v>
      </c>
      <c r="B638" s="1" t="s">
        <v>771</v>
      </c>
      <c r="C638" s="1">
        <v>0.79408933936500004</v>
      </c>
      <c r="D638" s="1">
        <v>0.25601430180000001</v>
      </c>
      <c r="E638" s="1" t="s">
        <v>16</v>
      </c>
      <c r="F638" s="1">
        <v>0.79408933936500004</v>
      </c>
      <c r="G638" s="1">
        <f>ABS(fisher_underlying_cor_CSD__2[[#This Row],[Rho1]])*SQRT(139-2)/SQRT(1-ABS(fisher_underlying_cor_CSD__2[[#This Row],[Rho1]])^2)</f>
        <v>15.29213771532552</v>
      </c>
      <c r="H638" s="1">
        <f>ABS(fisher_underlying_cor_CSD__2[[#This Row],[Rho2]])*SQRT(201-2)/SQRT(1-ABS(fisher_underlying_cor_CSD__2[[#This Row],[Rho2]])^2)</f>
        <v>3.7360370932401472</v>
      </c>
      <c r="I638" s="1">
        <f xml:space="preserve"> _xlfn.T.DIST.2T(fisher_underlying_cor_CSD__2[[#This Row],[t1]],139-2)</f>
        <v>2.0249977699342045E-31</v>
      </c>
      <c r="J638" s="1">
        <f xml:space="preserve"> _xlfn.T.DIST.2T(fisher_underlying_cor_CSD__2[[#This Row],[t2]],201-2)</f>
        <v>2.441520928165102E-4</v>
      </c>
      <c r="K638" s="1">
        <f>fisher_underlying_cor_CSD__2[[#This Row],[p1]]*fisher_underlying_cor_CSD__2[[#This Row],[p2]]</f>
        <v>4.9440744347820204E-35</v>
      </c>
      <c r="L638" s="1">
        <v>637</v>
      </c>
      <c r="M638" s="1">
        <f>(fisher_underlying_cor_CSD__2[[#This Row],[Rank]]/9906756)*0.05</f>
        <v>3.2149777384241624E-6</v>
      </c>
      <c r="N638" s="1">
        <f>IF(fisher_underlying_cor_CSD__2[[#This Row],[p1p2]]&lt;fisher_underlying_cor_CSD__2[[#This Row],[Benjamini]],1,0)</f>
        <v>1</v>
      </c>
    </row>
    <row r="639" spans="1:14" x14ac:dyDescent="0.35">
      <c r="A639" s="1" t="s">
        <v>771</v>
      </c>
      <c r="B639" s="1" t="s">
        <v>770</v>
      </c>
      <c r="C639" s="1">
        <v>0.79408933936500004</v>
      </c>
      <c r="D639" s="1">
        <v>0.25601430180000001</v>
      </c>
      <c r="E639" s="1" t="s">
        <v>16</v>
      </c>
      <c r="F639" s="1">
        <v>0.79408933936500004</v>
      </c>
      <c r="G639" s="1">
        <f>ABS(fisher_underlying_cor_CSD__2[[#This Row],[Rho1]])*SQRT(139-2)/SQRT(1-ABS(fisher_underlying_cor_CSD__2[[#This Row],[Rho1]])^2)</f>
        <v>15.29213771532552</v>
      </c>
      <c r="H639" s="1">
        <f>ABS(fisher_underlying_cor_CSD__2[[#This Row],[Rho2]])*SQRT(201-2)/SQRT(1-ABS(fisher_underlying_cor_CSD__2[[#This Row],[Rho2]])^2)</f>
        <v>3.7360370932401472</v>
      </c>
      <c r="I639" s="1">
        <f xml:space="preserve"> _xlfn.T.DIST.2T(fisher_underlying_cor_CSD__2[[#This Row],[t1]],139-2)</f>
        <v>2.0249977699342045E-31</v>
      </c>
      <c r="J639" s="1">
        <f xml:space="preserve"> _xlfn.T.DIST.2T(fisher_underlying_cor_CSD__2[[#This Row],[t2]],201-2)</f>
        <v>2.441520928165102E-4</v>
      </c>
      <c r="K639" s="1">
        <f>fisher_underlying_cor_CSD__2[[#This Row],[p1]]*fisher_underlying_cor_CSD__2[[#This Row],[p2]]</f>
        <v>4.9440744347820204E-35</v>
      </c>
      <c r="L639" s="1">
        <v>638</v>
      </c>
      <c r="M639" s="1">
        <f>(fisher_underlying_cor_CSD__2[[#This Row],[Rank]]/9906756)*0.05</f>
        <v>3.2200247992380149E-6</v>
      </c>
      <c r="N639" s="1">
        <f>IF(fisher_underlying_cor_CSD__2[[#This Row],[p1p2]]&lt;fisher_underlying_cor_CSD__2[[#This Row],[Benjamini]],1,0)</f>
        <v>1</v>
      </c>
    </row>
    <row r="640" spans="1:14" x14ac:dyDescent="0.35">
      <c r="A640" s="1" t="s">
        <v>772</v>
      </c>
      <c r="B640" s="1" t="s">
        <v>767</v>
      </c>
      <c r="C640" s="1">
        <v>0.77993349164900005</v>
      </c>
      <c r="D640" s="1">
        <v>0.20348993669900001</v>
      </c>
      <c r="E640" s="1" t="s">
        <v>16</v>
      </c>
      <c r="F640" s="1">
        <v>0.77993349164900005</v>
      </c>
      <c r="G640" s="1">
        <f>ABS(fisher_underlying_cor_CSD__2[[#This Row],[Rho1]])*SQRT(139-2)/SQRT(1-ABS(fisher_underlying_cor_CSD__2[[#This Row],[Rho1]])^2)</f>
        <v>14.586093386209273</v>
      </c>
      <c r="H640" s="1">
        <f>ABS(fisher_underlying_cor_CSD__2[[#This Row],[Rho2]])*SQRT(201-2)/SQRT(1-ABS(fisher_underlying_cor_CSD__2[[#This Row],[Rho2]])^2)</f>
        <v>2.9319233330286796</v>
      </c>
      <c r="I640" s="1">
        <f xml:space="preserve"> _xlfn.T.DIST.2T(fisher_underlying_cor_CSD__2[[#This Row],[t1]],139-2)</f>
        <v>1.1385301738398334E-29</v>
      </c>
      <c r="J640" s="1">
        <f xml:space="preserve"> _xlfn.T.DIST.2T(fisher_underlying_cor_CSD__2[[#This Row],[t2]],201-2)</f>
        <v>3.7632778159035316E-3</v>
      </c>
      <c r="K640" s="1">
        <f>fisher_underlying_cor_CSD__2[[#This Row],[p1]]*fisher_underlying_cor_CSD__2[[#This Row],[p2]]</f>
        <v>4.2846053459482364E-32</v>
      </c>
      <c r="L640" s="1">
        <v>639</v>
      </c>
      <c r="M640" s="1">
        <f>(fisher_underlying_cor_CSD__2[[#This Row],[Rank]]/9906756)*0.05</f>
        <v>3.2250718600518675E-6</v>
      </c>
      <c r="N640" s="1">
        <f>IF(fisher_underlying_cor_CSD__2[[#This Row],[p1p2]]&lt;fisher_underlying_cor_CSD__2[[#This Row],[Benjamini]],1,0)</f>
        <v>1</v>
      </c>
    </row>
    <row r="641" spans="1:14" x14ac:dyDescent="0.35">
      <c r="A641" s="1" t="s">
        <v>767</v>
      </c>
      <c r="B641" s="1" t="s">
        <v>772</v>
      </c>
      <c r="C641" s="1">
        <v>0.77993349164900005</v>
      </c>
      <c r="D641" s="1">
        <v>0.20348993669900001</v>
      </c>
      <c r="E641" s="1" t="s">
        <v>16</v>
      </c>
      <c r="F641" s="1">
        <v>0.77993349164900005</v>
      </c>
      <c r="G641" s="1">
        <f>ABS(fisher_underlying_cor_CSD__2[[#This Row],[Rho1]])*SQRT(139-2)/SQRT(1-ABS(fisher_underlying_cor_CSD__2[[#This Row],[Rho1]])^2)</f>
        <v>14.586093386209273</v>
      </c>
      <c r="H641" s="1">
        <f>ABS(fisher_underlying_cor_CSD__2[[#This Row],[Rho2]])*SQRT(201-2)/SQRT(1-ABS(fisher_underlying_cor_CSD__2[[#This Row],[Rho2]])^2)</f>
        <v>2.9319233330286796</v>
      </c>
      <c r="I641" s="1">
        <f xml:space="preserve"> _xlfn.T.DIST.2T(fisher_underlying_cor_CSD__2[[#This Row],[t1]],139-2)</f>
        <v>1.1385301738398334E-29</v>
      </c>
      <c r="J641" s="1">
        <f xml:space="preserve"> _xlfn.T.DIST.2T(fisher_underlying_cor_CSD__2[[#This Row],[t2]],201-2)</f>
        <v>3.7632778159035316E-3</v>
      </c>
      <c r="K641" s="1">
        <f>fisher_underlying_cor_CSD__2[[#This Row],[p1]]*fisher_underlying_cor_CSD__2[[#This Row],[p2]]</f>
        <v>4.2846053459482364E-32</v>
      </c>
      <c r="L641" s="1">
        <v>640</v>
      </c>
      <c r="M641" s="1">
        <f>(fisher_underlying_cor_CSD__2[[#This Row],[Rank]]/9906756)*0.05</f>
        <v>3.23011892086572E-6</v>
      </c>
      <c r="N641" s="1">
        <f>IF(fisher_underlying_cor_CSD__2[[#This Row],[p1p2]]&lt;fisher_underlying_cor_CSD__2[[#This Row],[Benjamini]],1,0)</f>
        <v>1</v>
      </c>
    </row>
    <row r="642" spans="1:14" x14ac:dyDescent="0.35">
      <c r="A642" s="1" t="s">
        <v>772</v>
      </c>
      <c r="B642" s="1" t="s">
        <v>768</v>
      </c>
      <c r="C642" s="1">
        <v>0.76317616278300004</v>
      </c>
      <c r="D642" s="1">
        <v>0.27983265153699999</v>
      </c>
      <c r="E642" s="1" t="s">
        <v>16</v>
      </c>
      <c r="F642" s="1">
        <v>0.76317616278300004</v>
      </c>
      <c r="G642" s="1">
        <f>ABS(fisher_underlying_cor_CSD__2[[#This Row],[Rho1]])*SQRT(139-2)/SQRT(1-ABS(fisher_underlying_cor_CSD__2[[#This Row],[Rho1]])^2)</f>
        <v>13.823707024538026</v>
      </c>
      <c r="H642" s="1">
        <f>ABS(fisher_underlying_cor_CSD__2[[#This Row],[Rho2]])*SQRT(201-2)/SQRT(1-ABS(fisher_underlying_cor_CSD__2[[#This Row],[Rho2]])^2)</f>
        <v>4.1117965647252968</v>
      </c>
      <c r="I642" s="1">
        <f xml:space="preserve"> _xlfn.T.DIST.2T(fisher_underlying_cor_CSD__2[[#This Row],[t1]],139-2)</f>
        <v>9.275704618711392E-28</v>
      </c>
      <c r="J642" s="1">
        <f xml:space="preserve"> _xlfn.T.DIST.2T(fisher_underlying_cor_CSD__2[[#This Row],[t2]],201-2)</f>
        <v>5.7402275207606551E-5</v>
      </c>
      <c r="K642" s="1">
        <f>fisher_underlying_cor_CSD__2[[#This Row],[p1]]*fisher_underlying_cor_CSD__2[[#This Row],[p2]]</f>
        <v>5.3244654926773852E-32</v>
      </c>
      <c r="L642" s="1">
        <v>641</v>
      </c>
      <c r="M642" s="1">
        <f>(fisher_underlying_cor_CSD__2[[#This Row],[Rank]]/9906756)*0.05</f>
        <v>3.2351659816795734E-6</v>
      </c>
      <c r="N642" s="1">
        <f>IF(fisher_underlying_cor_CSD__2[[#This Row],[p1p2]]&lt;fisher_underlying_cor_CSD__2[[#This Row],[Benjamini]],1,0)</f>
        <v>1</v>
      </c>
    </row>
    <row r="643" spans="1:14" x14ac:dyDescent="0.35">
      <c r="A643" s="1" t="s">
        <v>768</v>
      </c>
      <c r="B643" s="1" t="s">
        <v>772</v>
      </c>
      <c r="C643" s="1">
        <v>0.76317616278300004</v>
      </c>
      <c r="D643" s="1">
        <v>0.27983265153699999</v>
      </c>
      <c r="E643" s="1" t="s">
        <v>16</v>
      </c>
      <c r="F643" s="1">
        <v>0.76317616278300004</v>
      </c>
      <c r="G643" s="1">
        <f>ABS(fisher_underlying_cor_CSD__2[[#This Row],[Rho1]])*SQRT(139-2)/SQRT(1-ABS(fisher_underlying_cor_CSD__2[[#This Row],[Rho1]])^2)</f>
        <v>13.823707024538026</v>
      </c>
      <c r="H643" s="1">
        <f>ABS(fisher_underlying_cor_CSD__2[[#This Row],[Rho2]])*SQRT(201-2)/SQRT(1-ABS(fisher_underlying_cor_CSD__2[[#This Row],[Rho2]])^2)</f>
        <v>4.1117965647252968</v>
      </c>
      <c r="I643" s="1">
        <f xml:space="preserve"> _xlfn.T.DIST.2T(fisher_underlying_cor_CSD__2[[#This Row],[t1]],139-2)</f>
        <v>9.275704618711392E-28</v>
      </c>
      <c r="J643" s="1">
        <f xml:space="preserve"> _xlfn.T.DIST.2T(fisher_underlying_cor_CSD__2[[#This Row],[t2]],201-2)</f>
        <v>5.7402275207606551E-5</v>
      </c>
      <c r="K643" s="1">
        <f>fisher_underlying_cor_CSD__2[[#This Row],[p1]]*fisher_underlying_cor_CSD__2[[#This Row],[p2]]</f>
        <v>5.3244654926773852E-32</v>
      </c>
      <c r="L643" s="1">
        <v>642</v>
      </c>
      <c r="M643" s="1">
        <f>(fisher_underlying_cor_CSD__2[[#This Row],[Rank]]/9906756)*0.05</f>
        <v>3.2402130424934259E-6</v>
      </c>
      <c r="N643" s="1">
        <f>IF(fisher_underlying_cor_CSD__2[[#This Row],[p1p2]]&lt;fisher_underlying_cor_CSD__2[[#This Row],[Benjamini]],1,0)</f>
        <v>1</v>
      </c>
    </row>
    <row r="644" spans="1:14" x14ac:dyDescent="0.35">
      <c r="A644" s="1" t="s">
        <v>78</v>
      </c>
      <c r="B644" s="1" t="s">
        <v>79</v>
      </c>
      <c r="C644" s="1">
        <v>0.75615626757400001</v>
      </c>
      <c r="D644" s="1">
        <v>0.27585663353700002</v>
      </c>
      <c r="E644" s="1" t="s">
        <v>16</v>
      </c>
      <c r="F644" s="1">
        <v>0.75615626757400001</v>
      </c>
      <c r="G644" s="1">
        <f>ABS(fisher_underlying_cor_CSD__2[[#This Row],[Rho1]])*SQRT(139-2)/SQRT(1-ABS(fisher_underlying_cor_CSD__2[[#This Row],[Rho1]])^2)</f>
        <v>13.524912440478351</v>
      </c>
      <c r="H644" s="1">
        <f>ABS(fisher_underlying_cor_CSD__2[[#This Row],[Rho2]])*SQRT(201-2)/SQRT(1-ABS(fisher_underlying_cor_CSD__2[[#This Row],[Rho2]])^2)</f>
        <v>4.0485243322736837</v>
      </c>
      <c r="I644" s="1">
        <f xml:space="preserve"> _xlfn.T.DIST.2T(fisher_underlying_cor_CSD__2[[#This Row],[t1]],139-2)</f>
        <v>5.2672828915065547E-27</v>
      </c>
      <c r="J644" s="1">
        <f xml:space="preserve"> _xlfn.T.DIST.2T(fisher_underlying_cor_CSD__2[[#This Row],[t2]],201-2)</f>
        <v>7.3785910541107505E-5</v>
      </c>
      <c r="K644" s="1">
        <f>fisher_underlying_cor_CSD__2[[#This Row],[p1]]*fisher_underlying_cor_CSD__2[[#This Row],[p2]]</f>
        <v>3.886512642274087E-31</v>
      </c>
      <c r="L644" s="1">
        <v>643</v>
      </c>
      <c r="M644" s="1">
        <f>(fisher_underlying_cor_CSD__2[[#This Row],[Rank]]/9906756)*0.05</f>
        <v>3.2452601033072789E-6</v>
      </c>
      <c r="N644" s="1">
        <f>IF(fisher_underlying_cor_CSD__2[[#This Row],[p1p2]]&lt;fisher_underlying_cor_CSD__2[[#This Row],[Benjamini]],1,0)</f>
        <v>1</v>
      </c>
    </row>
    <row r="645" spans="1:14" x14ac:dyDescent="0.35">
      <c r="A645" s="1" t="s">
        <v>79</v>
      </c>
      <c r="B645" s="1" t="s">
        <v>78</v>
      </c>
      <c r="C645" s="1">
        <v>0.75615626757400001</v>
      </c>
      <c r="D645" s="1">
        <v>0.27585663353700002</v>
      </c>
      <c r="E645" s="1" t="s">
        <v>16</v>
      </c>
      <c r="F645" s="1">
        <v>0.75615626757400001</v>
      </c>
      <c r="G645" s="1">
        <f>ABS(fisher_underlying_cor_CSD__2[[#This Row],[Rho1]])*SQRT(139-2)/SQRT(1-ABS(fisher_underlying_cor_CSD__2[[#This Row],[Rho1]])^2)</f>
        <v>13.524912440478351</v>
      </c>
      <c r="H645" s="1">
        <f>ABS(fisher_underlying_cor_CSD__2[[#This Row],[Rho2]])*SQRT(201-2)/SQRT(1-ABS(fisher_underlying_cor_CSD__2[[#This Row],[Rho2]])^2)</f>
        <v>4.0485243322736837</v>
      </c>
      <c r="I645" s="1">
        <f xml:space="preserve"> _xlfn.T.DIST.2T(fisher_underlying_cor_CSD__2[[#This Row],[t1]],139-2)</f>
        <v>5.2672828915065547E-27</v>
      </c>
      <c r="J645" s="1">
        <f xml:space="preserve"> _xlfn.T.DIST.2T(fisher_underlying_cor_CSD__2[[#This Row],[t2]],201-2)</f>
        <v>7.3785910541107505E-5</v>
      </c>
      <c r="K645" s="1">
        <f>fisher_underlying_cor_CSD__2[[#This Row],[p1]]*fisher_underlying_cor_CSD__2[[#This Row],[p2]]</f>
        <v>3.886512642274087E-31</v>
      </c>
      <c r="L645" s="1">
        <v>644</v>
      </c>
      <c r="M645" s="1">
        <f>(fisher_underlying_cor_CSD__2[[#This Row],[Rank]]/9906756)*0.05</f>
        <v>3.2503071641211314E-6</v>
      </c>
      <c r="N645" s="1">
        <f>IF(fisher_underlying_cor_CSD__2[[#This Row],[p1p2]]&lt;fisher_underlying_cor_CSD__2[[#This Row],[Benjamini]],1,0)</f>
        <v>1</v>
      </c>
    </row>
    <row r="646" spans="1:14" x14ac:dyDescent="0.35">
      <c r="A646" s="1" t="s">
        <v>627</v>
      </c>
      <c r="B646" s="1" t="s">
        <v>767</v>
      </c>
      <c r="C646" s="1">
        <v>0.75850876027400005</v>
      </c>
      <c r="D646" s="1">
        <v>0.23796977183599999</v>
      </c>
      <c r="E646" s="1" t="s">
        <v>16</v>
      </c>
      <c r="F646" s="1">
        <v>0.75850876027400005</v>
      </c>
      <c r="G646" s="1">
        <f>ABS(fisher_underlying_cor_CSD__2[[#This Row],[Rho1]])*SQRT(139-2)/SQRT(1-ABS(fisher_underlying_cor_CSD__2[[#This Row],[Rho1]])^2)</f>
        <v>13.623789537459244</v>
      </c>
      <c r="H646" s="1">
        <f>ABS(fisher_underlying_cor_CSD__2[[#This Row],[Rho2]])*SQRT(201-2)/SQRT(1-ABS(fisher_underlying_cor_CSD__2[[#This Row],[Rho2]])^2)</f>
        <v>3.4562664254416964</v>
      </c>
      <c r="I646" s="1">
        <f xml:space="preserve"> _xlfn.T.DIST.2T(fisher_underlying_cor_CSD__2[[#This Row],[t1]],139-2)</f>
        <v>2.9627511421937332E-27</v>
      </c>
      <c r="J646" s="1">
        <f xml:space="preserve"> _xlfn.T.DIST.2T(fisher_underlying_cor_CSD__2[[#This Row],[t2]],201-2)</f>
        <v>6.6952605529437275E-4</v>
      </c>
      <c r="K646" s="1">
        <f>fisher_underlying_cor_CSD__2[[#This Row],[p1]]*fisher_underlying_cor_CSD__2[[#This Row],[p2]]</f>
        <v>1.9836390850518674E-30</v>
      </c>
      <c r="L646" s="1">
        <v>645</v>
      </c>
      <c r="M646" s="1">
        <f>(fisher_underlying_cor_CSD__2[[#This Row],[Rank]]/9906756)*0.05</f>
        <v>3.2553542249349839E-6</v>
      </c>
      <c r="N646" s="1">
        <f>IF(fisher_underlying_cor_CSD__2[[#This Row],[p1p2]]&lt;fisher_underlying_cor_CSD__2[[#This Row],[Benjamini]],1,0)</f>
        <v>1</v>
      </c>
    </row>
    <row r="647" spans="1:14" x14ac:dyDescent="0.35">
      <c r="A647" s="1" t="s">
        <v>767</v>
      </c>
      <c r="B647" s="1" t="s">
        <v>627</v>
      </c>
      <c r="C647" s="1">
        <v>0.75850876027400005</v>
      </c>
      <c r="D647" s="1">
        <v>0.23796977183599999</v>
      </c>
      <c r="E647" s="1" t="s">
        <v>16</v>
      </c>
      <c r="F647" s="1">
        <v>0.75850876027400005</v>
      </c>
      <c r="G647" s="1">
        <f>ABS(fisher_underlying_cor_CSD__2[[#This Row],[Rho1]])*SQRT(139-2)/SQRT(1-ABS(fisher_underlying_cor_CSD__2[[#This Row],[Rho1]])^2)</f>
        <v>13.623789537459244</v>
      </c>
      <c r="H647" s="1">
        <f>ABS(fisher_underlying_cor_CSD__2[[#This Row],[Rho2]])*SQRT(201-2)/SQRT(1-ABS(fisher_underlying_cor_CSD__2[[#This Row],[Rho2]])^2)</f>
        <v>3.4562664254416964</v>
      </c>
      <c r="I647" s="1">
        <f xml:space="preserve"> _xlfn.T.DIST.2T(fisher_underlying_cor_CSD__2[[#This Row],[t1]],139-2)</f>
        <v>2.9627511421937332E-27</v>
      </c>
      <c r="J647" s="1">
        <f xml:space="preserve"> _xlfn.T.DIST.2T(fisher_underlying_cor_CSD__2[[#This Row],[t2]],201-2)</f>
        <v>6.6952605529437275E-4</v>
      </c>
      <c r="K647" s="1">
        <f>fisher_underlying_cor_CSD__2[[#This Row],[p1]]*fisher_underlying_cor_CSD__2[[#This Row],[p2]]</f>
        <v>1.9836390850518674E-30</v>
      </c>
      <c r="L647" s="1">
        <v>646</v>
      </c>
      <c r="M647" s="1">
        <f>(fisher_underlying_cor_CSD__2[[#This Row],[Rank]]/9906756)*0.05</f>
        <v>3.2604012857488365E-6</v>
      </c>
      <c r="N647" s="1">
        <f>IF(fisher_underlying_cor_CSD__2[[#This Row],[p1p2]]&lt;fisher_underlying_cor_CSD__2[[#This Row],[Benjamini]],1,0)</f>
        <v>1</v>
      </c>
    </row>
    <row r="648" spans="1:14" x14ac:dyDescent="0.35">
      <c r="A648" s="1" t="s">
        <v>772</v>
      </c>
      <c r="B648" s="1" t="s">
        <v>627</v>
      </c>
      <c r="C648" s="1">
        <v>0.73608069639200002</v>
      </c>
      <c r="D648" s="1">
        <v>0.27293023951200002</v>
      </c>
      <c r="E648" s="1" t="s">
        <v>16</v>
      </c>
      <c r="F648" s="1">
        <v>0.73608069639200002</v>
      </c>
      <c r="G648" s="1">
        <f>ABS(fisher_underlying_cor_CSD__2[[#This Row],[Rho1]])*SQRT(139-2)/SQRT(1-ABS(fisher_underlying_cor_CSD__2[[#This Row],[Rho1]])^2)</f>
        <v>12.728146922461333</v>
      </c>
      <c r="H648" s="1">
        <f>ABS(fisher_underlying_cor_CSD__2[[#This Row],[Rho2]])*SQRT(201-2)/SQRT(1-ABS(fisher_underlying_cor_CSD__2[[#This Row],[Rho2]])^2)</f>
        <v>4.0020992209061186</v>
      </c>
      <c r="I648" s="1">
        <f xml:space="preserve"> _xlfn.T.DIST.2T(fisher_underlying_cor_CSD__2[[#This Row],[t1]],139-2)</f>
        <v>5.5535542403182675E-25</v>
      </c>
      <c r="J648" s="1">
        <f xml:space="preserve"> _xlfn.T.DIST.2T(fisher_underlying_cor_CSD__2[[#This Row],[t2]],201-2)</f>
        <v>8.8546733375214021E-5</v>
      </c>
      <c r="K648" s="1">
        <f>fisher_underlying_cor_CSD__2[[#This Row],[p1]]*fisher_underlying_cor_CSD__2[[#This Row],[p2]]</f>
        <v>4.917490866022509E-29</v>
      </c>
      <c r="L648" s="1">
        <v>647</v>
      </c>
      <c r="M648" s="1">
        <f>(fisher_underlying_cor_CSD__2[[#This Row],[Rank]]/9906756)*0.05</f>
        <v>3.265448346562689E-6</v>
      </c>
      <c r="N648" s="1">
        <f>IF(fisher_underlying_cor_CSD__2[[#This Row],[p1p2]]&lt;fisher_underlying_cor_CSD__2[[#This Row],[Benjamini]],1,0)</f>
        <v>1</v>
      </c>
    </row>
    <row r="649" spans="1:14" x14ac:dyDescent="0.35">
      <c r="A649" s="1" t="s">
        <v>627</v>
      </c>
      <c r="B649" s="1" t="s">
        <v>772</v>
      </c>
      <c r="C649" s="1">
        <v>0.73608069639200002</v>
      </c>
      <c r="D649" s="1">
        <v>0.27293023951200002</v>
      </c>
      <c r="E649" s="1" t="s">
        <v>16</v>
      </c>
      <c r="F649" s="1">
        <v>0.73608069639200002</v>
      </c>
      <c r="G649" s="1">
        <f>ABS(fisher_underlying_cor_CSD__2[[#This Row],[Rho1]])*SQRT(139-2)/SQRT(1-ABS(fisher_underlying_cor_CSD__2[[#This Row],[Rho1]])^2)</f>
        <v>12.728146922461333</v>
      </c>
      <c r="H649" s="1">
        <f>ABS(fisher_underlying_cor_CSD__2[[#This Row],[Rho2]])*SQRT(201-2)/SQRT(1-ABS(fisher_underlying_cor_CSD__2[[#This Row],[Rho2]])^2)</f>
        <v>4.0020992209061186</v>
      </c>
      <c r="I649" s="1">
        <f xml:space="preserve"> _xlfn.T.DIST.2T(fisher_underlying_cor_CSD__2[[#This Row],[t1]],139-2)</f>
        <v>5.5535542403182675E-25</v>
      </c>
      <c r="J649" s="1">
        <f xml:space="preserve"> _xlfn.T.DIST.2T(fisher_underlying_cor_CSD__2[[#This Row],[t2]],201-2)</f>
        <v>8.8546733375214021E-5</v>
      </c>
      <c r="K649" s="1">
        <f>fisher_underlying_cor_CSD__2[[#This Row],[p1]]*fisher_underlying_cor_CSD__2[[#This Row],[p2]]</f>
        <v>4.917490866022509E-29</v>
      </c>
      <c r="L649" s="1">
        <v>648</v>
      </c>
      <c r="M649" s="1">
        <f>(fisher_underlying_cor_CSD__2[[#This Row],[Rank]]/9906756)*0.05</f>
        <v>3.270495407376542E-6</v>
      </c>
      <c r="N649" s="1">
        <f>IF(fisher_underlying_cor_CSD__2[[#This Row],[p1p2]]&lt;fisher_underlying_cor_CSD__2[[#This Row],[Benjamini]],1,0)</f>
        <v>1</v>
      </c>
    </row>
    <row r="650" spans="1:14" x14ac:dyDescent="0.35">
      <c r="A650" s="1" t="s">
        <v>769</v>
      </c>
      <c r="B650" s="1" t="s">
        <v>771</v>
      </c>
      <c r="C650" s="1">
        <v>0.76424317572599998</v>
      </c>
      <c r="D650" s="1">
        <v>0.11886733962</v>
      </c>
      <c r="E650" s="1" t="s">
        <v>16</v>
      </c>
      <c r="F650" s="1">
        <v>0.76424317572599998</v>
      </c>
      <c r="G650" s="1">
        <f>ABS(fisher_underlying_cor_CSD__2[[#This Row],[Rho1]])*SQRT(139-2)/SQRT(1-ABS(fisher_underlying_cor_CSD__2[[#This Row],[Rho1]])^2)</f>
        <v>13.870128783057304</v>
      </c>
      <c r="H650" s="1">
        <f>ABS(fisher_underlying_cor_CSD__2[[#This Row],[Rho2]])*SQRT(201-2)/SQRT(1-ABS(fisher_underlying_cor_CSD__2[[#This Row],[Rho2]])^2)</f>
        <v>1.6888035493143647</v>
      </c>
      <c r="I650" s="1">
        <f xml:space="preserve"> _xlfn.T.DIST.2T(fisher_underlying_cor_CSD__2[[#This Row],[t1]],139-2)</f>
        <v>7.0862148085039903E-28</v>
      </c>
      <c r="J650" s="1">
        <f xml:space="preserve"> _xlfn.T.DIST.2T(fisher_underlying_cor_CSD__2[[#This Row],[t2]],201-2)</f>
        <v>9.2823359349194653E-2</v>
      </c>
      <c r="K650" s="1">
        <f>fisher_underlying_cor_CSD__2[[#This Row],[p1]]*fisher_underlying_cor_CSD__2[[#This Row],[p2]]</f>
        <v>6.5776626359535046E-29</v>
      </c>
      <c r="L650" s="1">
        <v>649</v>
      </c>
      <c r="M650" s="1">
        <f>(fisher_underlying_cor_CSD__2[[#This Row],[Rank]]/9906756)*0.05</f>
        <v>3.2755424681903945E-6</v>
      </c>
      <c r="N650" s="1">
        <f>IF(fisher_underlying_cor_CSD__2[[#This Row],[p1p2]]&lt;fisher_underlying_cor_CSD__2[[#This Row],[Benjamini]],1,0)</f>
        <v>1</v>
      </c>
    </row>
    <row r="651" spans="1:14" x14ac:dyDescent="0.35">
      <c r="A651" s="1" t="s">
        <v>771</v>
      </c>
      <c r="B651" s="1" t="s">
        <v>769</v>
      </c>
      <c r="C651" s="1">
        <v>0.76424317572599998</v>
      </c>
      <c r="D651" s="1">
        <v>0.11886733962</v>
      </c>
      <c r="E651" s="1" t="s">
        <v>16</v>
      </c>
      <c r="F651" s="1">
        <v>0.76424317572599998</v>
      </c>
      <c r="G651" s="1">
        <f>ABS(fisher_underlying_cor_CSD__2[[#This Row],[Rho1]])*SQRT(139-2)/SQRT(1-ABS(fisher_underlying_cor_CSD__2[[#This Row],[Rho1]])^2)</f>
        <v>13.870128783057304</v>
      </c>
      <c r="H651" s="1">
        <f>ABS(fisher_underlying_cor_CSD__2[[#This Row],[Rho2]])*SQRT(201-2)/SQRT(1-ABS(fisher_underlying_cor_CSD__2[[#This Row],[Rho2]])^2)</f>
        <v>1.6888035493143647</v>
      </c>
      <c r="I651" s="1">
        <f xml:space="preserve"> _xlfn.T.DIST.2T(fisher_underlying_cor_CSD__2[[#This Row],[t1]],139-2)</f>
        <v>7.0862148085039903E-28</v>
      </c>
      <c r="J651" s="1">
        <f xml:space="preserve"> _xlfn.T.DIST.2T(fisher_underlying_cor_CSD__2[[#This Row],[t2]],201-2)</f>
        <v>9.2823359349194653E-2</v>
      </c>
      <c r="K651" s="1">
        <f>fisher_underlying_cor_CSD__2[[#This Row],[p1]]*fisher_underlying_cor_CSD__2[[#This Row],[p2]]</f>
        <v>6.5776626359535046E-29</v>
      </c>
      <c r="L651" s="1">
        <v>650</v>
      </c>
      <c r="M651" s="1">
        <f>(fisher_underlying_cor_CSD__2[[#This Row],[Rank]]/9906756)*0.05</f>
        <v>3.2805895290042479E-6</v>
      </c>
      <c r="N651" s="1">
        <f>IF(fisher_underlying_cor_CSD__2[[#This Row],[p1p2]]&lt;fisher_underlying_cor_CSD__2[[#This Row],[Benjamini]],1,0)</f>
        <v>1</v>
      </c>
    </row>
    <row r="652" spans="1:14" x14ac:dyDescent="0.35">
      <c r="A652" s="1" t="s">
        <v>767</v>
      </c>
      <c r="B652" s="1" t="s">
        <v>773</v>
      </c>
      <c r="C652" s="1">
        <v>0.742860290019</v>
      </c>
      <c r="D652" s="1">
        <v>0.24044663601399999</v>
      </c>
      <c r="E652" s="1" t="s">
        <v>16</v>
      </c>
      <c r="F652" s="1">
        <v>0.742860290019</v>
      </c>
      <c r="G652" s="1">
        <f>ABS(fisher_underlying_cor_CSD__2[[#This Row],[Rho1]])*SQRT(139-2)/SQRT(1-ABS(fisher_underlying_cor_CSD__2[[#This Row],[Rho1]])^2)</f>
        <v>12.988277675246241</v>
      </c>
      <c r="H652" s="1">
        <f>ABS(fisher_underlying_cor_CSD__2[[#This Row],[Rho2]])*SQRT(201-2)/SQRT(1-ABS(fisher_underlying_cor_CSD__2[[#This Row],[Rho2]])^2)</f>
        <v>3.4944357117675438</v>
      </c>
      <c r="I652" s="1">
        <f xml:space="preserve"> _xlfn.T.DIST.2T(fisher_underlying_cor_CSD__2[[#This Row],[t1]],139-2)</f>
        <v>1.2090696904532823E-25</v>
      </c>
      <c r="J652" s="1">
        <f xml:space="preserve"> _xlfn.T.DIST.2T(fisher_underlying_cor_CSD__2[[#This Row],[t2]],201-2)</f>
        <v>5.8550862093355099E-4</v>
      </c>
      <c r="K652" s="1">
        <f>fisher_underlying_cor_CSD__2[[#This Row],[p1]]*fisher_underlying_cor_CSD__2[[#This Row],[p2]]</f>
        <v>7.0792072706985672E-29</v>
      </c>
      <c r="L652" s="1">
        <v>651</v>
      </c>
      <c r="M652" s="1">
        <f>(fisher_underlying_cor_CSD__2[[#This Row],[Rank]]/9906756)*0.05</f>
        <v>3.2856365898181004E-6</v>
      </c>
      <c r="N652" s="1">
        <f>IF(fisher_underlying_cor_CSD__2[[#This Row],[p1p2]]&lt;fisher_underlying_cor_CSD__2[[#This Row],[Benjamini]],1,0)</f>
        <v>1</v>
      </c>
    </row>
    <row r="653" spans="1:14" x14ac:dyDescent="0.35">
      <c r="A653" s="1" t="s">
        <v>773</v>
      </c>
      <c r="B653" s="1" t="s">
        <v>767</v>
      </c>
      <c r="C653" s="1">
        <v>0.742860290019</v>
      </c>
      <c r="D653" s="1">
        <v>0.24044663601399999</v>
      </c>
      <c r="E653" s="1" t="s">
        <v>16</v>
      </c>
      <c r="F653" s="1">
        <v>0.742860290019</v>
      </c>
      <c r="G653" s="1">
        <f>ABS(fisher_underlying_cor_CSD__2[[#This Row],[Rho1]])*SQRT(139-2)/SQRT(1-ABS(fisher_underlying_cor_CSD__2[[#This Row],[Rho1]])^2)</f>
        <v>12.988277675246241</v>
      </c>
      <c r="H653" s="1">
        <f>ABS(fisher_underlying_cor_CSD__2[[#This Row],[Rho2]])*SQRT(201-2)/SQRT(1-ABS(fisher_underlying_cor_CSD__2[[#This Row],[Rho2]])^2)</f>
        <v>3.4944357117675438</v>
      </c>
      <c r="I653" s="1">
        <f xml:space="preserve"> _xlfn.T.DIST.2T(fisher_underlying_cor_CSD__2[[#This Row],[t1]],139-2)</f>
        <v>1.2090696904532823E-25</v>
      </c>
      <c r="J653" s="1">
        <f xml:space="preserve"> _xlfn.T.DIST.2T(fisher_underlying_cor_CSD__2[[#This Row],[t2]],201-2)</f>
        <v>5.8550862093355099E-4</v>
      </c>
      <c r="K653" s="1">
        <f>fisher_underlying_cor_CSD__2[[#This Row],[p1]]*fisher_underlying_cor_CSD__2[[#This Row],[p2]]</f>
        <v>7.0792072706985672E-29</v>
      </c>
      <c r="L653" s="1">
        <v>652</v>
      </c>
      <c r="M653" s="1">
        <f>(fisher_underlying_cor_CSD__2[[#This Row],[Rank]]/9906756)*0.05</f>
        <v>3.2906836506319529E-6</v>
      </c>
      <c r="N653" s="1">
        <f>IF(fisher_underlying_cor_CSD__2[[#This Row],[p1p2]]&lt;fisher_underlying_cor_CSD__2[[#This Row],[Benjamini]],1,0)</f>
        <v>1</v>
      </c>
    </row>
    <row r="654" spans="1:14" x14ac:dyDescent="0.35">
      <c r="A654" s="1" t="s">
        <v>774</v>
      </c>
      <c r="B654" s="1" t="s">
        <v>775</v>
      </c>
      <c r="C654" s="1">
        <v>0.74008806490800005</v>
      </c>
      <c r="D654" s="1">
        <v>0.19393377127100001</v>
      </c>
      <c r="E654" s="1" t="s">
        <v>16</v>
      </c>
      <c r="F654" s="1">
        <v>0.74008806490800005</v>
      </c>
      <c r="G654" s="1">
        <f>ABS(fisher_underlying_cor_CSD__2[[#This Row],[Rho1]])*SQRT(139-2)/SQRT(1-ABS(fisher_underlying_cor_CSD__2[[#This Row],[Rho1]])^2)</f>
        <v>12.880862928217152</v>
      </c>
      <c r="H654" s="1">
        <f>ABS(fisher_underlying_cor_CSD__2[[#This Row],[Rho2]])*SQRT(201-2)/SQRT(1-ABS(fisher_underlying_cor_CSD__2[[#This Row],[Rho2]])^2)</f>
        <v>2.7887173566351242</v>
      </c>
      <c r="I654" s="1">
        <f xml:space="preserve"> _xlfn.T.DIST.2T(fisher_underlying_cor_CSD__2[[#This Row],[t1]],139-2)</f>
        <v>2.2682243707131983E-25</v>
      </c>
      <c r="J654" s="1">
        <f xml:space="preserve"> _xlfn.T.DIST.2T(fisher_underlying_cor_CSD__2[[#This Row],[t2]],201-2)</f>
        <v>5.8053642147748623E-3</v>
      </c>
      <c r="K654" s="1">
        <f>fisher_underlying_cor_CSD__2[[#This Row],[p1]]*fisher_underlying_cor_CSD__2[[#This Row],[p2]]</f>
        <v>1.3167868592818633E-27</v>
      </c>
      <c r="L654" s="1">
        <v>653</v>
      </c>
      <c r="M654" s="1">
        <f>(fisher_underlying_cor_CSD__2[[#This Row],[Rank]]/9906756)*0.05</f>
        <v>3.2957307114458055E-6</v>
      </c>
      <c r="N654" s="1">
        <f>IF(fisher_underlying_cor_CSD__2[[#This Row],[p1p2]]&lt;fisher_underlying_cor_CSD__2[[#This Row],[Benjamini]],1,0)</f>
        <v>1</v>
      </c>
    </row>
    <row r="655" spans="1:14" x14ac:dyDescent="0.35">
      <c r="A655" s="1" t="s">
        <v>775</v>
      </c>
      <c r="B655" s="1" t="s">
        <v>774</v>
      </c>
      <c r="C655" s="1">
        <v>0.74008806490800005</v>
      </c>
      <c r="D655" s="1">
        <v>0.19393377127100001</v>
      </c>
      <c r="E655" s="1" t="s">
        <v>16</v>
      </c>
      <c r="F655" s="1">
        <v>0.74008806490800005</v>
      </c>
      <c r="G655" s="1">
        <f>ABS(fisher_underlying_cor_CSD__2[[#This Row],[Rho1]])*SQRT(139-2)/SQRT(1-ABS(fisher_underlying_cor_CSD__2[[#This Row],[Rho1]])^2)</f>
        <v>12.880862928217152</v>
      </c>
      <c r="H655" s="1">
        <f>ABS(fisher_underlying_cor_CSD__2[[#This Row],[Rho2]])*SQRT(201-2)/SQRT(1-ABS(fisher_underlying_cor_CSD__2[[#This Row],[Rho2]])^2)</f>
        <v>2.7887173566351242</v>
      </c>
      <c r="I655" s="1">
        <f xml:space="preserve"> _xlfn.T.DIST.2T(fisher_underlying_cor_CSD__2[[#This Row],[t1]],139-2)</f>
        <v>2.2682243707131983E-25</v>
      </c>
      <c r="J655" s="1">
        <f xml:space="preserve"> _xlfn.T.DIST.2T(fisher_underlying_cor_CSD__2[[#This Row],[t2]],201-2)</f>
        <v>5.8053642147748623E-3</v>
      </c>
      <c r="K655" s="1">
        <f>fisher_underlying_cor_CSD__2[[#This Row],[p1]]*fisher_underlying_cor_CSD__2[[#This Row],[p2]]</f>
        <v>1.3167868592818633E-27</v>
      </c>
      <c r="L655" s="1">
        <v>654</v>
      </c>
      <c r="M655" s="1">
        <f>(fisher_underlying_cor_CSD__2[[#This Row],[Rank]]/9906756)*0.05</f>
        <v>3.300777772259658E-6</v>
      </c>
      <c r="N655" s="1">
        <f>IF(fisher_underlying_cor_CSD__2[[#This Row],[p1p2]]&lt;fisher_underlying_cor_CSD__2[[#This Row],[Benjamini]],1,0)</f>
        <v>1</v>
      </c>
    </row>
    <row r="656" spans="1:14" x14ac:dyDescent="0.35">
      <c r="A656" s="1" t="s">
        <v>769</v>
      </c>
      <c r="B656" s="1" t="s">
        <v>776</v>
      </c>
      <c r="C656" s="1">
        <v>0.71299854585199995</v>
      </c>
      <c r="D656" s="1">
        <v>0.23687185025400001</v>
      </c>
      <c r="E656" s="1" t="s">
        <v>16</v>
      </c>
      <c r="F656" s="1">
        <v>0.71299854585199995</v>
      </c>
      <c r="G656" s="1">
        <f>ABS(fisher_underlying_cor_CSD__2[[#This Row],[Rho1]])*SQRT(139-2)/SQRT(1-ABS(fisher_underlying_cor_CSD__2[[#This Row],[Rho1]])^2)</f>
        <v>11.902231194739585</v>
      </c>
      <c r="H656" s="1">
        <f>ABS(fisher_underlying_cor_CSD__2[[#This Row],[Rho2]])*SQRT(201-2)/SQRT(1-ABS(fisher_underlying_cor_CSD__2[[#This Row],[Rho2]])^2)</f>
        <v>3.4393700168477848</v>
      </c>
      <c r="I656" s="1">
        <f xml:space="preserve"> _xlfn.T.DIST.2T(fisher_underlying_cor_CSD__2[[#This Row],[t1]],139-2)</f>
        <v>7.1472972453802036E-23</v>
      </c>
      <c r="J656" s="1">
        <f xml:space="preserve"> _xlfn.T.DIST.2T(fisher_underlying_cor_CSD__2[[#This Row],[t2]],201-2)</f>
        <v>7.1021474934812308E-4</v>
      </c>
      <c r="K656" s="1">
        <f>fisher_underlying_cor_CSD__2[[#This Row],[p1]]*fisher_underlying_cor_CSD__2[[#This Row],[p2]]</f>
        <v>5.0761159216442317E-26</v>
      </c>
      <c r="L656" s="1">
        <v>655</v>
      </c>
      <c r="M656" s="1">
        <f>(fisher_underlying_cor_CSD__2[[#This Row],[Rank]]/9906756)*0.05</f>
        <v>3.305824833073511E-6</v>
      </c>
      <c r="N656" s="1">
        <f>IF(fisher_underlying_cor_CSD__2[[#This Row],[p1p2]]&lt;fisher_underlying_cor_CSD__2[[#This Row],[Benjamini]],1,0)</f>
        <v>1</v>
      </c>
    </row>
    <row r="657" spans="1:14" x14ac:dyDescent="0.35">
      <c r="A657" s="1" t="s">
        <v>776</v>
      </c>
      <c r="B657" s="1" t="s">
        <v>769</v>
      </c>
      <c r="C657" s="1">
        <v>0.71299854585199995</v>
      </c>
      <c r="D657" s="1">
        <v>0.23687185025400001</v>
      </c>
      <c r="E657" s="1" t="s">
        <v>16</v>
      </c>
      <c r="F657" s="1">
        <v>0.71299854585199995</v>
      </c>
      <c r="G657" s="1">
        <f>ABS(fisher_underlying_cor_CSD__2[[#This Row],[Rho1]])*SQRT(139-2)/SQRT(1-ABS(fisher_underlying_cor_CSD__2[[#This Row],[Rho1]])^2)</f>
        <v>11.902231194739585</v>
      </c>
      <c r="H657" s="1">
        <f>ABS(fisher_underlying_cor_CSD__2[[#This Row],[Rho2]])*SQRT(201-2)/SQRT(1-ABS(fisher_underlying_cor_CSD__2[[#This Row],[Rho2]])^2)</f>
        <v>3.4393700168477848</v>
      </c>
      <c r="I657" s="1">
        <f xml:space="preserve"> _xlfn.T.DIST.2T(fisher_underlying_cor_CSD__2[[#This Row],[t1]],139-2)</f>
        <v>7.1472972453802036E-23</v>
      </c>
      <c r="J657" s="1">
        <f xml:space="preserve"> _xlfn.T.DIST.2T(fisher_underlying_cor_CSD__2[[#This Row],[t2]],201-2)</f>
        <v>7.1021474934812308E-4</v>
      </c>
      <c r="K657" s="1">
        <f>fisher_underlying_cor_CSD__2[[#This Row],[p1]]*fisher_underlying_cor_CSD__2[[#This Row],[p2]]</f>
        <v>5.0761159216442317E-26</v>
      </c>
      <c r="L657" s="1">
        <v>656</v>
      </c>
      <c r="M657" s="1">
        <f>(fisher_underlying_cor_CSD__2[[#This Row],[Rank]]/9906756)*0.05</f>
        <v>3.3108718938873635E-6</v>
      </c>
      <c r="N657" s="1">
        <f>IF(fisher_underlying_cor_CSD__2[[#This Row],[p1p2]]&lt;fisher_underlying_cor_CSD__2[[#This Row],[Benjamini]],1,0)</f>
        <v>1</v>
      </c>
    </row>
    <row r="658" spans="1:14" x14ac:dyDescent="0.35">
      <c r="A658" s="1" t="s">
        <v>494</v>
      </c>
      <c r="B658" s="1" t="s">
        <v>777</v>
      </c>
      <c r="C658" s="1">
        <v>0.69850431811799996</v>
      </c>
      <c r="D658" s="1">
        <v>0.243741225644</v>
      </c>
      <c r="E658" s="1" t="s">
        <v>16</v>
      </c>
      <c r="F658" s="1">
        <v>0.69850431811799996</v>
      </c>
      <c r="G658" s="1">
        <f>ABS(fisher_underlying_cor_CSD__2[[#This Row],[Rho1]])*SQRT(139-2)/SQRT(1-ABS(fisher_underlying_cor_CSD__2[[#This Row],[Rho1]])^2)</f>
        <v>11.424981432899166</v>
      </c>
      <c r="H658" s="1">
        <f>ABS(fisher_underlying_cor_CSD__2[[#This Row],[Rho2]])*SQRT(201-2)/SQRT(1-ABS(fisher_underlying_cor_CSD__2[[#This Row],[Rho2]])^2)</f>
        <v>3.5453188570969214</v>
      </c>
      <c r="I658" s="1">
        <f xml:space="preserve"> _xlfn.T.DIST.2T(fisher_underlying_cor_CSD__2[[#This Row],[t1]],139-2)</f>
        <v>1.1904705337443929E-21</v>
      </c>
      <c r="J658" s="1">
        <f xml:space="preserve"> _xlfn.T.DIST.2T(fisher_underlying_cor_CSD__2[[#This Row],[t2]],201-2)</f>
        <v>4.8881277948956126E-4</v>
      </c>
      <c r="K658" s="1">
        <f>fisher_underlying_cor_CSD__2[[#This Row],[p1]]*fisher_underlying_cor_CSD__2[[#This Row],[p2]]</f>
        <v>5.8191721050001823E-25</v>
      </c>
      <c r="L658" s="1">
        <v>657</v>
      </c>
      <c r="M658" s="1">
        <f>(fisher_underlying_cor_CSD__2[[#This Row],[Rank]]/9906756)*0.05</f>
        <v>3.315918954701216E-6</v>
      </c>
      <c r="N658" s="1">
        <f>IF(fisher_underlying_cor_CSD__2[[#This Row],[p1p2]]&lt;fisher_underlying_cor_CSD__2[[#This Row],[Benjamini]],1,0)</f>
        <v>1</v>
      </c>
    </row>
    <row r="659" spans="1:14" x14ac:dyDescent="0.35">
      <c r="A659" s="1" t="s">
        <v>777</v>
      </c>
      <c r="B659" s="1" t="s">
        <v>494</v>
      </c>
      <c r="C659" s="1">
        <v>0.69850431811799996</v>
      </c>
      <c r="D659" s="1">
        <v>0.243741225644</v>
      </c>
      <c r="E659" s="1" t="s">
        <v>16</v>
      </c>
      <c r="F659" s="1">
        <v>0.69850431811799996</v>
      </c>
      <c r="G659" s="1">
        <f>ABS(fisher_underlying_cor_CSD__2[[#This Row],[Rho1]])*SQRT(139-2)/SQRT(1-ABS(fisher_underlying_cor_CSD__2[[#This Row],[Rho1]])^2)</f>
        <v>11.424981432899166</v>
      </c>
      <c r="H659" s="1">
        <f>ABS(fisher_underlying_cor_CSD__2[[#This Row],[Rho2]])*SQRT(201-2)/SQRT(1-ABS(fisher_underlying_cor_CSD__2[[#This Row],[Rho2]])^2)</f>
        <v>3.5453188570969214</v>
      </c>
      <c r="I659" s="1">
        <f xml:space="preserve"> _xlfn.T.DIST.2T(fisher_underlying_cor_CSD__2[[#This Row],[t1]],139-2)</f>
        <v>1.1904705337443929E-21</v>
      </c>
      <c r="J659" s="1">
        <f xml:space="preserve"> _xlfn.T.DIST.2T(fisher_underlying_cor_CSD__2[[#This Row],[t2]],201-2)</f>
        <v>4.8881277948956126E-4</v>
      </c>
      <c r="K659" s="1">
        <f>fisher_underlying_cor_CSD__2[[#This Row],[p1]]*fisher_underlying_cor_CSD__2[[#This Row],[p2]]</f>
        <v>5.8191721050001823E-25</v>
      </c>
      <c r="L659" s="1">
        <v>658</v>
      </c>
      <c r="M659" s="1">
        <f>(fisher_underlying_cor_CSD__2[[#This Row],[Rank]]/9906756)*0.05</f>
        <v>3.3209660155150686E-6</v>
      </c>
      <c r="N659" s="1">
        <f>IF(fisher_underlying_cor_CSD__2[[#This Row],[p1p2]]&lt;fisher_underlying_cor_CSD__2[[#This Row],[Benjamini]],1,0)</f>
        <v>1</v>
      </c>
    </row>
    <row r="660" spans="1:14" x14ac:dyDescent="0.35">
      <c r="A660" s="1" t="s">
        <v>773</v>
      </c>
      <c r="B660" s="1" t="s">
        <v>768</v>
      </c>
      <c r="C660" s="1">
        <v>0.72333780395400005</v>
      </c>
      <c r="D660" s="1">
        <v>9.5635668987500005E-2</v>
      </c>
      <c r="E660" s="1" t="s">
        <v>16</v>
      </c>
      <c r="F660" s="1">
        <v>0.72333780395400005</v>
      </c>
      <c r="G660" s="1">
        <f>ABS(fisher_underlying_cor_CSD__2[[#This Row],[Rho1]])*SQRT(139-2)/SQRT(1-ABS(fisher_underlying_cor_CSD__2[[#This Row],[Rho1]])^2)</f>
        <v>12.261435825368627</v>
      </c>
      <c r="H660" s="1">
        <f>ABS(fisher_underlying_cor_CSD__2[[#This Row],[Rho2]])*SQRT(201-2)/SQRT(1-ABS(fisher_underlying_cor_CSD__2[[#This Row],[Rho2]])^2)</f>
        <v>1.3553193680822897</v>
      </c>
      <c r="I660" s="1">
        <f xml:space="preserve"> _xlfn.T.DIST.2T(fisher_underlying_cor_CSD__2[[#This Row],[t1]],139-2)</f>
        <v>8.6214351348894297E-24</v>
      </c>
      <c r="J660" s="1">
        <f xml:space="preserve"> _xlfn.T.DIST.2T(fisher_underlying_cor_CSD__2[[#This Row],[t2]],201-2)</f>
        <v>0.17685215080221403</v>
      </c>
      <c r="K660" s="1">
        <f>fisher_underlying_cor_CSD__2[[#This Row],[p1]]*fisher_underlying_cor_CSD__2[[#This Row],[p2]]</f>
        <v>1.5247193466069718E-24</v>
      </c>
      <c r="L660" s="1">
        <v>659</v>
      </c>
      <c r="M660" s="1">
        <f>(fisher_underlying_cor_CSD__2[[#This Row],[Rank]]/9906756)*0.05</f>
        <v>3.3260130763289211E-6</v>
      </c>
      <c r="N660" s="1">
        <f>IF(fisher_underlying_cor_CSD__2[[#This Row],[p1p2]]&lt;fisher_underlying_cor_CSD__2[[#This Row],[Benjamini]],1,0)</f>
        <v>1</v>
      </c>
    </row>
    <row r="661" spans="1:14" x14ac:dyDescent="0.35">
      <c r="A661" s="1" t="s">
        <v>768</v>
      </c>
      <c r="B661" s="1" t="s">
        <v>773</v>
      </c>
      <c r="C661" s="1">
        <v>0.72333780395400005</v>
      </c>
      <c r="D661" s="1">
        <v>9.5635668987500005E-2</v>
      </c>
      <c r="E661" s="1" t="s">
        <v>16</v>
      </c>
      <c r="F661" s="1">
        <v>0.72333780395400005</v>
      </c>
      <c r="G661" s="1">
        <f>ABS(fisher_underlying_cor_CSD__2[[#This Row],[Rho1]])*SQRT(139-2)/SQRT(1-ABS(fisher_underlying_cor_CSD__2[[#This Row],[Rho1]])^2)</f>
        <v>12.261435825368627</v>
      </c>
      <c r="H661" s="1">
        <f>ABS(fisher_underlying_cor_CSD__2[[#This Row],[Rho2]])*SQRT(201-2)/SQRT(1-ABS(fisher_underlying_cor_CSD__2[[#This Row],[Rho2]])^2)</f>
        <v>1.3553193680822897</v>
      </c>
      <c r="I661" s="1">
        <f xml:space="preserve"> _xlfn.T.DIST.2T(fisher_underlying_cor_CSD__2[[#This Row],[t1]],139-2)</f>
        <v>8.6214351348894297E-24</v>
      </c>
      <c r="J661" s="1">
        <f xml:space="preserve"> _xlfn.T.DIST.2T(fisher_underlying_cor_CSD__2[[#This Row],[t2]],201-2)</f>
        <v>0.17685215080221403</v>
      </c>
      <c r="K661" s="1">
        <f>fisher_underlying_cor_CSD__2[[#This Row],[p1]]*fisher_underlying_cor_CSD__2[[#This Row],[p2]]</f>
        <v>1.5247193466069718E-24</v>
      </c>
      <c r="L661" s="1">
        <v>660</v>
      </c>
      <c r="M661" s="1">
        <f>(fisher_underlying_cor_CSD__2[[#This Row],[Rank]]/9906756)*0.05</f>
        <v>3.3310601371427745E-6</v>
      </c>
      <c r="N661" s="1">
        <f>IF(fisher_underlying_cor_CSD__2[[#This Row],[p1p2]]&lt;fisher_underlying_cor_CSD__2[[#This Row],[Benjamini]],1,0)</f>
        <v>1</v>
      </c>
    </row>
    <row r="662" spans="1:14" x14ac:dyDescent="0.35">
      <c r="A662" s="1" t="s">
        <v>778</v>
      </c>
      <c r="B662" s="1" t="s">
        <v>779</v>
      </c>
      <c r="C662" s="1">
        <v>0.10299852252</v>
      </c>
      <c r="D662" s="1">
        <v>0.63117106685699997</v>
      </c>
      <c r="E662" s="1" t="s">
        <v>16</v>
      </c>
      <c r="F662" s="1">
        <v>0.63117106685699997</v>
      </c>
      <c r="G662" s="1">
        <f>ABS(fisher_underlying_cor_CSD__2[[#This Row],[Rho1]])*SQRT(139-2)/SQRT(1-ABS(fisher_underlying_cor_CSD__2[[#This Row],[Rho1]])^2)</f>
        <v>1.2120128769144303</v>
      </c>
      <c r="H662" s="1">
        <f>ABS(fisher_underlying_cor_CSD__2[[#This Row],[Rho2]])*SQRT(201-2)/SQRT(1-ABS(fisher_underlying_cor_CSD__2[[#This Row],[Rho2]])^2)</f>
        <v>11.479193448030694</v>
      </c>
      <c r="I662" s="1">
        <f xml:space="preserve"> _xlfn.T.DIST.2T(fisher_underlying_cor_CSD__2[[#This Row],[t1]],139-2)</f>
        <v>0.22759360040302634</v>
      </c>
      <c r="J662" s="1">
        <f xml:space="preserve"> _xlfn.T.DIST.2T(fisher_underlying_cor_CSD__2[[#This Row],[t2]],201-2)</f>
        <v>9.8039988318792954E-24</v>
      </c>
      <c r="K662" s="1">
        <f>fisher_underlying_cor_CSD__2[[#This Row],[p1]]*fisher_underlying_cor_CSD__2[[#This Row],[p2]]</f>
        <v>2.2313273924944733E-24</v>
      </c>
      <c r="L662" s="1">
        <v>661</v>
      </c>
      <c r="M662" s="1">
        <f>(fisher_underlying_cor_CSD__2[[#This Row],[Rank]]/9906756)*0.05</f>
        <v>3.336107197956627E-6</v>
      </c>
      <c r="N662" s="1">
        <f>IF(fisher_underlying_cor_CSD__2[[#This Row],[p1p2]]&lt;fisher_underlying_cor_CSD__2[[#This Row],[Benjamini]],1,0)</f>
        <v>1</v>
      </c>
    </row>
    <row r="663" spans="1:14" x14ac:dyDescent="0.35">
      <c r="A663" s="1" t="s">
        <v>779</v>
      </c>
      <c r="B663" s="1" t="s">
        <v>778</v>
      </c>
      <c r="C663" s="1">
        <v>0.10299852252</v>
      </c>
      <c r="D663" s="1">
        <v>0.63117106685699997</v>
      </c>
      <c r="E663" s="1" t="s">
        <v>16</v>
      </c>
      <c r="F663" s="1">
        <v>0.63117106685699997</v>
      </c>
      <c r="G663" s="1">
        <f>ABS(fisher_underlying_cor_CSD__2[[#This Row],[Rho1]])*SQRT(139-2)/SQRT(1-ABS(fisher_underlying_cor_CSD__2[[#This Row],[Rho1]])^2)</f>
        <v>1.2120128769144303</v>
      </c>
      <c r="H663" s="1">
        <f>ABS(fisher_underlying_cor_CSD__2[[#This Row],[Rho2]])*SQRT(201-2)/SQRT(1-ABS(fisher_underlying_cor_CSD__2[[#This Row],[Rho2]])^2)</f>
        <v>11.479193448030694</v>
      </c>
      <c r="I663" s="1">
        <f xml:space="preserve"> _xlfn.T.DIST.2T(fisher_underlying_cor_CSD__2[[#This Row],[t1]],139-2)</f>
        <v>0.22759360040302634</v>
      </c>
      <c r="J663" s="1">
        <f xml:space="preserve"> _xlfn.T.DIST.2T(fisher_underlying_cor_CSD__2[[#This Row],[t2]],201-2)</f>
        <v>9.8039988318792954E-24</v>
      </c>
      <c r="K663" s="1">
        <f>fisher_underlying_cor_CSD__2[[#This Row],[p1]]*fisher_underlying_cor_CSD__2[[#This Row],[p2]]</f>
        <v>2.2313273924944733E-24</v>
      </c>
      <c r="L663" s="1">
        <v>662</v>
      </c>
      <c r="M663" s="1">
        <f>(fisher_underlying_cor_CSD__2[[#This Row],[Rank]]/9906756)*0.05</f>
        <v>3.34115425877048E-6</v>
      </c>
      <c r="N663" s="1">
        <f>IF(fisher_underlying_cor_CSD__2[[#This Row],[p1p2]]&lt;fisher_underlying_cor_CSD__2[[#This Row],[Benjamini]],1,0)</f>
        <v>1</v>
      </c>
    </row>
    <row r="664" spans="1:14" x14ac:dyDescent="0.35">
      <c r="A664" s="1" t="s">
        <v>627</v>
      </c>
      <c r="B664" s="1" t="s">
        <v>768</v>
      </c>
      <c r="C664" s="1">
        <v>0.70187594958699995</v>
      </c>
      <c r="D664" s="1">
        <v>0.20289258801599999</v>
      </c>
      <c r="E664" s="1" t="s">
        <v>16</v>
      </c>
      <c r="F664" s="1">
        <v>0.70187594958699995</v>
      </c>
      <c r="G664" s="1">
        <f>ABS(fisher_underlying_cor_CSD__2[[#This Row],[Rho1]])*SQRT(139-2)/SQRT(1-ABS(fisher_underlying_cor_CSD__2[[#This Row],[Rho1]])^2)</f>
        <v>11.533422129070003</v>
      </c>
      <c r="H664" s="1">
        <f>ABS(fisher_underlying_cor_CSD__2[[#This Row],[Rho2]])*SQRT(201-2)/SQRT(1-ABS(fisher_underlying_cor_CSD__2[[#This Row],[Rho2]])^2)</f>
        <v>2.9229465374086061</v>
      </c>
      <c r="I664" s="1">
        <f xml:space="preserve"> _xlfn.T.DIST.2T(fisher_underlying_cor_CSD__2[[#This Row],[t1]],139-2)</f>
        <v>6.2823515832033663E-22</v>
      </c>
      <c r="J664" s="1">
        <f xml:space="preserve"> _xlfn.T.DIST.2T(fisher_underlying_cor_CSD__2[[#This Row],[t2]],201-2)</f>
        <v>3.8688139829806366E-3</v>
      </c>
      <c r="K664" s="1">
        <f>fisher_underlying_cor_CSD__2[[#This Row],[p1]]*fisher_underlying_cor_CSD__2[[#This Row],[p2]]</f>
        <v>2.4305249651097725E-24</v>
      </c>
      <c r="L664" s="1">
        <v>663</v>
      </c>
      <c r="M664" s="1">
        <f>(fisher_underlying_cor_CSD__2[[#This Row],[Rank]]/9906756)*0.05</f>
        <v>3.3462013195843325E-6</v>
      </c>
      <c r="N664" s="1">
        <f>IF(fisher_underlying_cor_CSD__2[[#This Row],[p1p2]]&lt;fisher_underlying_cor_CSD__2[[#This Row],[Benjamini]],1,0)</f>
        <v>1</v>
      </c>
    </row>
    <row r="665" spans="1:14" x14ac:dyDescent="0.35">
      <c r="A665" s="1" t="s">
        <v>768</v>
      </c>
      <c r="B665" s="1" t="s">
        <v>627</v>
      </c>
      <c r="C665" s="1">
        <v>0.70187594958699995</v>
      </c>
      <c r="D665" s="1">
        <v>0.20289258801599999</v>
      </c>
      <c r="E665" s="1" t="s">
        <v>16</v>
      </c>
      <c r="F665" s="1">
        <v>0.70187594958699995</v>
      </c>
      <c r="G665" s="1">
        <f>ABS(fisher_underlying_cor_CSD__2[[#This Row],[Rho1]])*SQRT(139-2)/SQRT(1-ABS(fisher_underlying_cor_CSD__2[[#This Row],[Rho1]])^2)</f>
        <v>11.533422129070003</v>
      </c>
      <c r="H665" s="1">
        <f>ABS(fisher_underlying_cor_CSD__2[[#This Row],[Rho2]])*SQRT(201-2)/SQRT(1-ABS(fisher_underlying_cor_CSD__2[[#This Row],[Rho2]])^2)</f>
        <v>2.9229465374086061</v>
      </c>
      <c r="I665" s="1">
        <f xml:space="preserve"> _xlfn.T.DIST.2T(fisher_underlying_cor_CSD__2[[#This Row],[t1]],139-2)</f>
        <v>6.2823515832033663E-22</v>
      </c>
      <c r="J665" s="1">
        <f xml:space="preserve"> _xlfn.T.DIST.2T(fisher_underlying_cor_CSD__2[[#This Row],[t2]],201-2)</f>
        <v>3.8688139829806366E-3</v>
      </c>
      <c r="K665" s="1">
        <f>fisher_underlying_cor_CSD__2[[#This Row],[p1]]*fisher_underlying_cor_CSD__2[[#This Row],[p2]]</f>
        <v>2.4305249651097725E-24</v>
      </c>
      <c r="L665" s="1">
        <v>664</v>
      </c>
      <c r="M665" s="1">
        <f>(fisher_underlying_cor_CSD__2[[#This Row],[Rank]]/9906756)*0.05</f>
        <v>3.351248380398185E-6</v>
      </c>
      <c r="N665" s="1">
        <f>IF(fisher_underlying_cor_CSD__2[[#This Row],[p1p2]]&lt;fisher_underlying_cor_CSD__2[[#This Row],[Benjamini]],1,0)</f>
        <v>1</v>
      </c>
    </row>
    <row r="666" spans="1:14" x14ac:dyDescent="0.35">
      <c r="A666" s="1" t="s">
        <v>780</v>
      </c>
      <c r="B666" s="1" t="s">
        <v>781</v>
      </c>
      <c r="C666" s="1">
        <v>0.72142546825700005</v>
      </c>
      <c r="D666" s="1">
        <v>5.0374884885599998E-2</v>
      </c>
      <c r="E666" s="1" t="s">
        <v>16</v>
      </c>
      <c r="F666" s="1">
        <v>0.72142546825700005</v>
      </c>
      <c r="G666" s="1">
        <f>ABS(fisher_underlying_cor_CSD__2[[#This Row],[Rho1]])*SQRT(139-2)/SQRT(1-ABS(fisher_underlying_cor_CSD__2[[#This Row],[Rho1]])^2)</f>
        <v>12.193740180298343</v>
      </c>
      <c r="H666" s="1">
        <f>ABS(fisher_underlying_cor_CSD__2[[#This Row],[Rho2]])*SQRT(201-2)/SQRT(1-ABS(fisher_underlying_cor_CSD__2[[#This Row],[Rho2]])^2)</f>
        <v>0.711528572335975</v>
      </c>
      <c r="I666" s="1">
        <f xml:space="preserve"> _xlfn.T.DIST.2T(fisher_underlying_cor_CSD__2[[#This Row],[t1]],139-2)</f>
        <v>1.2840807106913794E-23</v>
      </c>
      <c r="J666" s="1">
        <f xml:space="preserve"> _xlfn.T.DIST.2T(fisher_underlying_cor_CSD__2[[#This Row],[t2]],201-2)</f>
        <v>0.47758998609634717</v>
      </c>
      <c r="K666" s="1">
        <f>fisher_underlying_cor_CSD__2[[#This Row],[p1]]*fisher_underlying_cor_CSD__2[[#This Row],[p2]]</f>
        <v>6.1326408876568346E-24</v>
      </c>
      <c r="L666" s="1">
        <v>665</v>
      </c>
      <c r="M666" s="1">
        <f>(fisher_underlying_cor_CSD__2[[#This Row],[Rank]]/9906756)*0.05</f>
        <v>3.3562954412120376E-6</v>
      </c>
      <c r="N666" s="1">
        <f>IF(fisher_underlying_cor_CSD__2[[#This Row],[p1p2]]&lt;fisher_underlying_cor_CSD__2[[#This Row],[Benjamini]],1,0)</f>
        <v>1</v>
      </c>
    </row>
    <row r="667" spans="1:14" x14ac:dyDescent="0.35">
      <c r="A667" s="1" t="s">
        <v>781</v>
      </c>
      <c r="B667" s="1" t="s">
        <v>780</v>
      </c>
      <c r="C667" s="1">
        <v>0.72142546825700005</v>
      </c>
      <c r="D667" s="1">
        <v>5.0374884885599998E-2</v>
      </c>
      <c r="E667" s="1" t="s">
        <v>16</v>
      </c>
      <c r="F667" s="1">
        <v>0.72142546825700005</v>
      </c>
      <c r="G667" s="1">
        <f>ABS(fisher_underlying_cor_CSD__2[[#This Row],[Rho1]])*SQRT(139-2)/SQRT(1-ABS(fisher_underlying_cor_CSD__2[[#This Row],[Rho1]])^2)</f>
        <v>12.193740180298343</v>
      </c>
      <c r="H667" s="1">
        <f>ABS(fisher_underlying_cor_CSD__2[[#This Row],[Rho2]])*SQRT(201-2)/SQRT(1-ABS(fisher_underlying_cor_CSD__2[[#This Row],[Rho2]])^2)</f>
        <v>0.711528572335975</v>
      </c>
      <c r="I667" s="1">
        <f xml:space="preserve"> _xlfn.T.DIST.2T(fisher_underlying_cor_CSD__2[[#This Row],[t1]],139-2)</f>
        <v>1.2840807106913794E-23</v>
      </c>
      <c r="J667" s="1">
        <f xml:space="preserve"> _xlfn.T.DIST.2T(fisher_underlying_cor_CSD__2[[#This Row],[t2]],201-2)</f>
        <v>0.47758998609634717</v>
      </c>
      <c r="K667" s="1">
        <f>fisher_underlying_cor_CSD__2[[#This Row],[p1]]*fisher_underlying_cor_CSD__2[[#This Row],[p2]]</f>
        <v>6.1326408876568346E-24</v>
      </c>
      <c r="L667" s="1">
        <v>666</v>
      </c>
      <c r="M667" s="1">
        <f>(fisher_underlying_cor_CSD__2[[#This Row],[Rank]]/9906756)*0.05</f>
        <v>3.3613425020258901E-6</v>
      </c>
      <c r="N667" s="1">
        <f>IF(fisher_underlying_cor_CSD__2[[#This Row],[p1p2]]&lt;fisher_underlying_cor_CSD__2[[#This Row],[Benjamini]],1,0)</f>
        <v>1</v>
      </c>
    </row>
    <row r="668" spans="1:14" x14ac:dyDescent="0.35">
      <c r="A668" s="1" t="s">
        <v>627</v>
      </c>
      <c r="B668" s="1" t="s">
        <v>773</v>
      </c>
      <c r="C668" s="1">
        <v>0.68936625221100001</v>
      </c>
      <c r="D668" s="1">
        <v>0.218930232118</v>
      </c>
      <c r="E668" s="1" t="s">
        <v>16</v>
      </c>
      <c r="F668" s="1">
        <v>0.68936625221100001</v>
      </c>
      <c r="G668" s="1">
        <f>ABS(fisher_underlying_cor_CSD__2[[#This Row],[Rho1]])*SQRT(139-2)/SQRT(1-ABS(fisher_underlying_cor_CSD__2[[#This Row],[Rho1]])^2)</f>
        <v>11.138432492498552</v>
      </c>
      <c r="H668" s="1">
        <f>ABS(fisher_underlying_cor_CSD__2[[#This Row],[Rho2]])*SQRT(201-2)/SQRT(1-ABS(fisher_underlying_cor_CSD__2[[#This Row],[Rho2]])^2)</f>
        <v>3.1651765337152464</v>
      </c>
      <c r="I668" s="1">
        <f xml:space="preserve"> _xlfn.T.DIST.2T(fisher_underlying_cor_CSD__2[[#This Row],[t1]],139-2)</f>
        <v>6.4426550078161548E-21</v>
      </c>
      <c r="J668" s="1">
        <f xml:space="preserve"> _xlfn.T.DIST.2T(fisher_underlying_cor_CSD__2[[#This Row],[t2]],201-2)</f>
        <v>1.7933315656846794E-3</v>
      </c>
      <c r="K668" s="1">
        <f>fisher_underlying_cor_CSD__2[[#This Row],[p1]]*fisher_underlying_cor_CSD__2[[#This Row],[p2]]</f>
        <v>1.1553816592333186E-23</v>
      </c>
      <c r="L668" s="1">
        <v>667</v>
      </c>
      <c r="M668" s="1">
        <f>(fisher_underlying_cor_CSD__2[[#This Row],[Rank]]/9906756)*0.05</f>
        <v>3.3663895628397431E-6</v>
      </c>
      <c r="N668" s="1">
        <f>IF(fisher_underlying_cor_CSD__2[[#This Row],[p1p2]]&lt;fisher_underlying_cor_CSD__2[[#This Row],[Benjamini]],1,0)</f>
        <v>1</v>
      </c>
    </row>
    <row r="669" spans="1:14" x14ac:dyDescent="0.35">
      <c r="A669" s="1" t="s">
        <v>773</v>
      </c>
      <c r="B669" s="1" t="s">
        <v>627</v>
      </c>
      <c r="C669" s="1">
        <v>0.68936625221100001</v>
      </c>
      <c r="D669" s="1">
        <v>0.218930232118</v>
      </c>
      <c r="E669" s="1" t="s">
        <v>16</v>
      </c>
      <c r="F669" s="1">
        <v>0.68936625221100001</v>
      </c>
      <c r="G669" s="1">
        <f>ABS(fisher_underlying_cor_CSD__2[[#This Row],[Rho1]])*SQRT(139-2)/SQRT(1-ABS(fisher_underlying_cor_CSD__2[[#This Row],[Rho1]])^2)</f>
        <v>11.138432492498552</v>
      </c>
      <c r="H669" s="1">
        <f>ABS(fisher_underlying_cor_CSD__2[[#This Row],[Rho2]])*SQRT(201-2)/SQRT(1-ABS(fisher_underlying_cor_CSD__2[[#This Row],[Rho2]])^2)</f>
        <v>3.1651765337152464</v>
      </c>
      <c r="I669" s="1">
        <f xml:space="preserve"> _xlfn.T.DIST.2T(fisher_underlying_cor_CSD__2[[#This Row],[t1]],139-2)</f>
        <v>6.4426550078161548E-21</v>
      </c>
      <c r="J669" s="1">
        <f xml:space="preserve"> _xlfn.T.DIST.2T(fisher_underlying_cor_CSD__2[[#This Row],[t2]],201-2)</f>
        <v>1.7933315656846794E-3</v>
      </c>
      <c r="K669" s="1">
        <f>fisher_underlying_cor_CSD__2[[#This Row],[p1]]*fisher_underlying_cor_CSD__2[[#This Row],[p2]]</f>
        <v>1.1553816592333186E-23</v>
      </c>
      <c r="L669" s="1">
        <v>668</v>
      </c>
      <c r="M669" s="1">
        <f>(fisher_underlying_cor_CSD__2[[#This Row],[Rank]]/9906756)*0.05</f>
        <v>3.3714366236535956E-6</v>
      </c>
      <c r="N669" s="1">
        <f>IF(fisher_underlying_cor_CSD__2[[#This Row],[p1p2]]&lt;fisher_underlying_cor_CSD__2[[#This Row],[Benjamini]],1,0)</f>
        <v>1</v>
      </c>
    </row>
    <row r="670" spans="1:14" x14ac:dyDescent="0.35">
      <c r="A670" s="1" t="s">
        <v>772</v>
      </c>
      <c r="B670" s="1" t="s">
        <v>773</v>
      </c>
      <c r="C670" s="1">
        <v>0.70118052203500003</v>
      </c>
      <c r="D670" s="1">
        <v>0.140650616788</v>
      </c>
      <c r="E670" s="1" t="s">
        <v>16</v>
      </c>
      <c r="F670" s="1">
        <v>0.70118052203500003</v>
      </c>
      <c r="G670" s="1">
        <f>ABS(fisher_underlying_cor_CSD__2[[#This Row],[Rho1]])*SQRT(139-2)/SQRT(1-ABS(fisher_underlying_cor_CSD__2[[#This Row],[Rho1]])^2)</f>
        <v>11.510931642086229</v>
      </c>
      <c r="H670" s="1">
        <f>ABS(fisher_underlying_cor_CSD__2[[#This Row],[Rho2]])*SQRT(201-2)/SQRT(1-ABS(fisher_underlying_cor_CSD__2[[#This Row],[Rho2]])^2)</f>
        <v>2.0040427175303095</v>
      </c>
      <c r="I670" s="1">
        <f xml:space="preserve"> _xlfn.T.DIST.2T(fisher_underlying_cor_CSD__2[[#This Row],[t1]],139-2)</f>
        <v>7.1729256866449597E-22</v>
      </c>
      <c r="J670" s="1">
        <f xml:space="preserve"> _xlfn.T.DIST.2T(fisher_underlying_cor_CSD__2[[#This Row],[t2]],201-2)</f>
        <v>4.6421427329261994E-2</v>
      </c>
      <c r="K670" s="1">
        <f>fisher_underlying_cor_CSD__2[[#This Row],[p1]]*fisher_underlying_cor_CSD__2[[#This Row],[p2]]</f>
        <v>3.3297744850078567E-23</v>
      </c>
      <c r="L670" s="1">
        <v>669</v>
      </c>
      <c r="M670" s="1">
        <f>(fisher_underlying_cor_CSD__2[[#This Row],[Rank]]/9906756)*0.05</f>
        <v>3.3764836844674481E-6</v>
      </c>
      <c r="N670" s="1">
        <f>IF(fisher_underlying_cor_CSD__2[[#This Row],[p1p2]]&lt;fisher_underlying_cor_CSD__2[[#This Row],[Benjamini]],1,0)</f>
        <v>1</v>
      </c>
    </row>
    <row r="671" spans="1:14" x14ac:dyDescent="0.35">
      <c r="A671" s="1" t="s">
        <v>773</v>
      </c>
      <c r="B671" s="1" t="s">
        <v>772</v>
      </c>
      <c r="C671" s="1">
        <v>0.70118052203500003</v>
      </c>
      <c r="D671" s="1">
        <v>0.140650616788</v>
      </c>
      <c r="E671" s="1" t="s">
        <v>16</v>
      </c>
      <c r="F671" s="1">
        <v>0.70118052203500003</v>
      </c>
      <c r="G671" s="1">
        <f>ABS(fisher_underlying_cor_CSD__2[[#This Row],[Rho1]])*SQRT(139-2)/SQRT(1-ABS(fisher_underlying_cor_CSD__2[[#This Row],[Rho1]])^2)</f>
        <v>11.510931642086229</v>
      </c>
      <c r="H671" s="1">
        <f>ABS(fisher_underlying_cor_CSD__2[[#This Row],[Rho2]])*SQRT(201-2)/SQRT(1-ABS(fisher_underlying_cor_CSD__2[[#This Row],[Rho2]])^2)</f>
        <v>2.0040427175303095</v>
      </c>
      <c r="I671" s="1">
        <f xml:space="preserve"> _xlfn.T.DIST.2T(fisher_underlying_cor_CSD__2[[#This Row],[t1]],139-2)</f>
        <v>7.1729256866449597E-22</v>
      </c>
      <c r="J671" s="1">
        <f xml:space="preserve"> _xlfn.T.DIST.2T(fisher_underlying_cor_CSD__2[[#This Row],[t2]],201-2)</f>
        <v>4.6421427329261994E-2</v>
      </c>
      <c r="K671" s="1">
        <f>fisher_underlying_cor_CSD__2[[#This Row],[p1]]*fisher_underlying_cor_CSD__2[[#This Row],[p2]]</f>
        <v>3.3297744850078567E-23</v>
      </c>
      <c r="L671" s="1">
        <v>670</v>
      </c>
      <c r="M671" s="1">
        <f>(fisher_underlying_cor_CSD__2[[#This Row],[Rank]]/9906756)*0.05</f>
        <v>3.3815307452813015E-6</v>
      </c>
      <c r="N671" s="1">
        <f>IF(fisher_underlying_cor_CSD__2[[#This Row],[p1p2]]&lt;fisher_underlying_cor_CSD__2[[#This Row],[Benjamini]],1,0)</f>
        <v>1</v>
      </c>
    </row>
    <row r="672" spans="1:14" x14ac:dyDescent="0.35">
      <c r="A672" s="1" t="s">
        <v>625</v>
      </c>
      <c r="B672" s="1" t="s">
        <v>108</v>
      </c>
      <c r="C672" s="1">
        <v>0.67807336364500004</v>
      </c>
      <c r="D672" s="1">
        <v>0.20731965914600001</v>
      </c>
      <c r="E672" s="1" t="s">
        <v>16</v>
      </c>
      <c r="F672" s="1">
        <v>0.67807336364500004</v>
      </c>
      <c r="G672" s="1">
        <f>ABS(fisher_underlying_cor_CSD__2[[#This Row],[Rho1]])*SQRT(139-2)/SQRT(1-ABS(fisher_underlying_cor_CSD__2[[#This Row],[Rho1]])^2)</f>
        <v>10.798241603666606</v>
      </c>
      <c r="H672" s="1">
        <f>ABS(fisher_underlying_cor_CSD__2[[#This Row],[Rho2]])*SQRT(201-2)/SQRT(1-ABS(fisher_underlying_cor_CSD__2[[#This Row],[Rho2]])^2)</f>
        <v>2.989557042334166</v>
      </c>
      <c r="I672" s="1">
        <f xml:space="preserve"> _xlfn.T.DIST.2T(fisher_underlying_cor_CSD__2[[#This Row],[t1]],139-2)</f>
        <v>4.7732155953637736E-20</v>
      </c>
      <c r="J672" s="1">
        <f xml:space="preserve"> _xlfn.T.DIST.2T(fisher_underlying_cor_CSD__2[[#This Row],[t2]],201-2)</f>
        <v>3.1461578558182788E-3</v>
      </c>
      <c r="K672" s="1">
        <f>fisher_underlying_cor_CSD__2[[#This Row],[p1]]*fisher_underlying_cor_CSD__2[[#This Row],[p2]]</f>
        <v>1.5017289742868059E-22</v>
      </c>
      <c r="L672" s="1">
        <v>671</v>
      </c>
      <c r="M672" s="1">
        <f>(fisher_underlying_cor_CSD__2[[#This Row],[Rank]]/9906756)*0.05</f>
        <v>3.3865778060951541E-6</v>
      </c>
      <c r="N672" s="1">
        <f>IF(fisher_underlying_cor_CSD__2[[#This Row],[p1p2]]&lt;fisher_underlying_cor_CSD__2[[#This Row],[Benjamini]],1,0)</f>
        <v>1</v>
      </c>
    </row>
    <row r="673" spans="1:14" x14ac:dyDescent="0.35">
      <c r="A673" s="1" t="s">
        <v>108</v>
      </c>
      <c r="B673" s="1" t="s">
        <v>625</v>
      </c>
      <c r="C673" s="1">
        <v>0.67807336364500004</v>
      </c>
      <c r="D673" s="1">
        <v>0.20731965914600001</v>
      </c>
      <c r="E673" s="1" t="s">
        <v>16</v>
      </c>
      <c r="F673" s="1">
        <v>0.67807336364500004</v>
      </c>
      <c r="G673" s="1">
        <f>ABS(fisher_underlying_cor_CSD__2[[#This Row],[Rho1]])*SQRT(139-2)/SQRT(1-ABS(fisher_underlying_cor_CSD__2[[#This Row],[Rho1]])^2)</f>
        <v>10.798241603666606</v>
      </c>
      <c r="H673" s="1">
        <f>ABS(fisher_underlying_cor_CSD__2[[#This Row],[Rho2]])*SQRT(201-2)/SQRT(1-ABS(fisher_underlying_cor_CSD__2[[#This Row],[Rho2]])^2)</f>
        <v>2.989557042334166</v>
      </c>
      <c r="I673" s="1">
        <f xml:space="preserve"> _xlfn.T.DIST.2T(fisher_underlying_cor_CSD__2[[#This Row],[t1]],139-2)</f>
        <v>4.7732155953637736E-20</v>
      </c>
      <c r="J673" s="1">
        <f xml:space="preserve"> _xlfn.T.DIST.2T(fisher_underlying_cor_CSD__2[[#This Row],[t2]],201-2)</f>
        <v>3.1461578558182788E-3</v>
      </c>
      <c r="K673" s="1">
        <f>fisher_underlying_cor_CSD__2[[#This Row],[p1]]*fisher_underlying_cor_CSD__2[[#This Row],[p2]]</f>
        <v>1.5017289742868059E-22</v>
      </c>
      <c r="L673" s="1">
        <v>672</v>
      </c>
      <c r="M673" s="1">
        <f>(fisher_underlying_cor_CSD__2[[#This Row],[Rank]]/9906756)*0.05</f>
        <v>3.3916248669090066E-6</v>
      </c>
      <c r="N673" s="1">
        <f>IF(fisher_underlying_cor_CSD__2[[#This Row],[p1p2]]&lt;fisher_underlying_cor_CSD__2[[#This Row],[Benjamini]],1,0)</f>
        <v>1</v>
      </c>
    </row>
    <row r="674" spans="1:14" x14ac:dyDescent="0.35">
      <c r="A674" s="1" t="s">
        <v>192</v>
      </c>
      <c r="B674" s="1" t="s">
        <v>108</v>
      </c>
      <c r="C674" s="1">
        <v>0.670969152189</v>
      </c>
      <c r="D674" s="1">
        <v>0.216524638421</v>
      </c>
      <c r="E674" s="1" t="s">
        <v>16</v>
      </c>
      <c r="F674" s="1">
        <v>0.670969152189</v>
      </c>
      <c r="G674" s="1">
        <f>ABS(fisher_underlying_cor_CSD__2[[#This Row],[Rho1]])*SQRT(139-2)/SQRT(1-ABS(fisher_underlying_cor_CSD__2[[#This Row],[Rho1]])^2)</f>
        <v>10.591569322326055</v>
      </c>
      <c r="H674" s="1">
        <f>ABS(fisher_underlying_cor_CSD__2[[#This Row],[Rho2]])*SQRT(201-2)/SQRT(1-ABS(fisher_underlying_cor_CSD__2[[#This Row],[Rho2]])^2)</f>
        <v>3.1286770314445533</v>
      </c>
      <c r="I674" s="1">
        <f xml:space="preserve"> _xlfn.T.DIST.2T(fisher_underlying_cor_CSD__2[[#This Row],[t1]],139-2)</f>
        <v>1.608399887535349E-19</v>
      </c>
      <c r="J674" s="1">
        <f xml:space="preserve"> _xlfn.T.DIST.2T(fisher_underlying_cor_CSD__2[[#This Row],[t2]],201-2)</f>
        <v>2.0196336035325853E-3</v>
      </c>
      <c r="K674" s="1">
        <f>fisher_underlying_cor_CSD__2[[#This Row],[p1]]*fisher_underlying_cor_CSD__2[[#This Row],[p2]]</f>
        <v>3.2483784607844218E-22</v>
      </c>
      <c r="L674" s="1">
        <v>673</v>
      </c>
      <c r="M674" s="1">
        <f>(fisher_underlying_cor_CSD__2[[#This Row],[Rank]]/9906756)*0.05</f>
        <v>3.3966719277228591E-6</v>
      </c>
      <c r="N674" s="1">
        <f>IF(fisher_underlying_cor_CSD__2[[#This Row],[p1p2]]&lt;fisher_underlying_cor_CSD__2[[#This Row],[Benjamini]],1,0)</f>
        <v>1</v>
      </c>
    </row>
    <row r="675" spans="1:14" x14ac:dyDescent="0.35">
      <c r="A675" s="1" t="s">
        <v>108</v>
      </c>
      <c r="B675" s="1" t="s">
        <v>192</v>
      </c>
      <c r="C675" s="1">
        <v>0.670969152189</v>
      </c>
      <c r="D675" s="1">
        <v>0.216524638421</v>
      </c>
      <c r="E675" s="1" t="s">
        <v>16</v>
      </c>
      <c r="F675" s="1">
        <v>0.670969152189</v>
      </c>
      <c r="G675" s="1">
        <f>ABS(fisher_underlying_cor_CSD__2[[#This Row],[Rho1]])*SQRT(139-2)/SQRT(1-ABS(fisher_underlying_cor_CSD__2[[#This Row],[Rho1]])^2)</f>
        <v>10.591569322326055</v>
      </c>
      <c r="H675" s="1">
        <f>ABS(fisher_underlying_cor_CSD__2[[#This Row],[Rho2]])*SQRT(201-2)/SQRT(1-ABS(fisher_underlying_cor_CSD__2[[#This Row],[Rho2]])^2)</f>
        <v>3.1286770314445533</v>
      </c>
      <c r="I675" s="1">
        <f xml:space="preserve"> _xlfn.T.DIST.2T(fisher_underlying_cor_CSD__2[[#This Row],[t1]],139-2)</f>
        <v>1.608399887535349E-19</v>
      </c>
      <c r="J675" s="1">
        <f xml:space="preserve"> _xlfn.T.DIST.2T(fisher_underlying_cor_CSD__2[[#This Row],[t2]],201-2)</f>
        <v>2.0196336035325853E-3</v>
      </c>
      <c r="K675" s="1">
        <f>fisher_underlying_cor_CSD__2[[#This Row],[p1]]*fisher_underlying_cor_CSD__2[[#This Row],[p2]]</f>
        <v>3.2483784607844218E-22</v>
      </c>
      <c r="L675" s="1">
        <v>674</v>
      </c>
      <c r="M675" s="1">
        <f>(fisher_underlying_cor_CSD__2[[#This Row],[Rank]]/9906756)*0.05</f>
        <v>3.4017189885367121E-6</v>
      </c>
      <c r="N675" s="1">
        <f>IF(fisher_underlying_cor_CSD__2[[#This Row],[p1p2]]&lt;fisher_underlying_cor_CSD__2[[#This Row],[Benjamini]],1,0)</f>
        <v>1</v>
      </c>
    </row>
    <row r="676" spans="1:14" x14ac:dyDescent="0.35">
      <c r="A676" s="1" t="s">
        <v>186</v>
      </c>
      <c r="B676" s="1" t="s">
        <v>108</v>
      </c>
      <c r="C676" s="1">
        <v>0.67738020499600005</v>
      </c>
      <c r="D676" s="1">
        <v>0.18896996149100001</v>
      </c>
      <c r="E676" s="1" t="s">
        <v>16</v>
      </c>
      <c r="F676" s="1">
        <v>0.67738020499600005</v>
      </c>
      <c r="G676" s="1">
        <f>ABS(fisher_underlying_cor_CSD__2[[#This Row],[Rho1]])*SQRT(139-2)/SQRT(1-ABS(fisher_underlying_cor_CSD__2[[#This Row],[Rho1]])^2)</f>
        <v>10.777834798993316</v>
      </c>
      <c r="H676" s="1">
        <f>ABS(fisher_underlying_cor_CSD__2[[#This Row],[Rho2]])*SQRT(201-2)/SQRT(1-ABS(fisher_underlying_cor_CSD__2[[#This Row],[Rho2]])^2)</f>
        <v>2.7146597368132093</v>
      </c>
      <c r="I676" s="1">
        <f xml:space="preserve"> _xlfn.T.DIST.2T(fisher_underlying_cor_CSD__2[[#This Row],[t1]],139-2)</f>
        <v>5.3819130208412313E-20</v>
      </c>
      <c r="J676" s="1">
        <f xml:space="preserve"> _xlfn.T.DIST.2T(fisher_underlying_cor_CSD__2[[#This Row],[t2]],201-2)</f>
        <v>7.2172047192157951E-3</v>
      </c>
      <c r="K676" s="1">
        <f>fisher_underlying_cor_CSD__2[[#This Row],[p1]]*fisher_underlying_cor_CSD__2[[#This Row],[p2]]</f>
        <v>3.8842368052424268E-22</v>
      </c>
      <c r="L676" s="1">
        <v>675</v>
      </c>
      <c r="M676" s="1">
        <f>(fisher_underlying_cor_CSD__2[[#This Row],[Rank]]/9906756)*0.05</f>
        <v>3.4067660493505646E-6</v>
      </c>
      <c r="N676" s="1">
        <f>IF(fisher_underlying_cor_CSD__2[[#This Row],[p1p2]]&lt;fisher_underlying_cor_CSD__2[[#This Row],[Benjamini]],1,0)</f>
        <v>1</v>
      </c>
    </row>
    <row r="677" spans="1:14" x14ac:dyDescent="0.35">
      <c r="A677" s="1" t="s">
        <v>108</v>
      </c>
      <c r="B677" s="1" t="s">
        <v>186</v>
      </c>
      <c r="C677" s="1">
        <v>0.67738020499600005</v>
      </c>
      <c r="D677" s="1">
        <v>0.18896996149100001</v>
      </c>
      <c r="E677" s="1" t="s">
        <v>16</v>
      </c>
      <c r="F677" s="1">
        <v>0.67738020499600005</v>
      </c>
      <c r="G677" s="1">
        <f>ABS(fisher_underlying_cor_CSD__2[[#This Row],[Rho1]])*SQRT(139-2)/SQRT(1-ABS(fisher_underlying_cor_CSD__2[[#This Row],[Rho1]])^2)</f>
        <v>10.777834798993316</v>
      </c>
      <c r="H677" s="1">
        <f>ABS(fisher_underlying_cor_CSD__2[[#This Row],[Rho2]])*SQRT(201-2)/SQRT(1-ABS(fisher_underlying_cor_CSD__2[[#This Row],[Rho2]])^2)</f>
        <v>2.7146597368132093</v>
      </c>
      <c r="I677" s="1">
        <f xml:space="preserve"> _xlfn.T.DIST.2T(fisher_underlying_cor_CSD__2[[#This Row],[t1]],139-2)</f>
        <v>5.3819130208412313E-20</v>
      </c>
      <c r="J677" s="1">
        <f xml:space="preserve"> _xlfn.T.DIST.2T(fisher_underlying_cor_CSD__2[[#This Row],[t2]],201-2)</f>
        <v>7.2172047192157951E-3</v>
      </c>
      <c r="K677" s="1">
        <f>fisher_underlying_cor_CSD__2[[#This Row],[p1]]*fisher_underlying_cor_CSD__2[[#This Row],[p2]]</f>
        <v>3.8842368052424268E-22</v>
      </c>
      <c r="L677" s="1">
        <v>676</v>
      </c>
      <c r="M677" s="1">
        <f>(fisher_underlying_cor_CSD__2[[#This Row],[Rank]]/9906756)*0.05</f>
        <v>3.4118131101644172E-6</v>
      </c>
      <c r="N677" s="1">
        <f>IF(fisher_underlying_cor_CSD__2[[#This Row],[p1p2]]&lt;fisher_underlying_cor_CSD__2[[#This Row],[Benjamini]],1,0)</f>
        <v>1</v>
      </c>
    </row>
    <row r="678" spans="1:14" x14ac:dyDescent="0.35">
      <c r="A678" s="1" t="s">
        <v>782</v>
      </c>
      <c r="B678" s="1" t="s">
        <v>783</v>
      </c>
      <c r="C678" s="1">
        <v>0.67297053186599998</v>
      </c>
      <c r="D678" s="1">
        <v>0.199066726704</v>
      </c>
      <c r="E678" s="1" t="s">
        <v>16</v>
      </c>
      <c r="F678" s="1">
        <v>0.67297053186599998</v>
      </c>
      <c r="G678" s="1">
        <f>ABS(fisher_underlying_cor_CSD__2[[#This Row],[Rho1]])*SQRT(139-2)/SQRT(1-ABS(fisher_underlying_cor_CSD__2[[#This Row],[Rho1]])^2)</f>
        <v>10.649243110559324</v>
      </c>
      <c r="H678" s="1">
        <f>ABS(fisher_underlying_cor_CSD__2[[#This Row],[Rho2]])*SQRT(201-2)/SQRT(1-ABS(fisher_underlying_cor_CSD__2[[#This Row],[Rho2]])^2)</f>
        <v>2.8655327057086826</v>
      </c>
      <c r="I678" s="1">
        <f xml:space="preserve"> _xlfn.T.DIST.2T(fisher_underlying_cor_CSD__2[[#This Row],[t1]],139-2)</f>
        <v>1.1461567575516028E-19</v>
      </c>
      <c r="J678" s="1">
        <f xml:space="preserve"> _xlfn.T.DIST.2T(fisher_underlying_cor_CSD__2[[#This Row],[t2]],201-2)</f>
        <v>4.610381275498455E-3</v>
      </c>
      <c r="K678" s="1">
        <f>fisher_underlying_cor_CSD__2[[#This Row],[p1]]*fisher_underlying_cor_CSD__2[[#This Row],[p2]]</f>
        <v>5.2842196538019318E-22</v>
      </c>
      <c r="L678" s="1">
        <v>677</v>
      </c>
      <c r="M678" s="1">
        <f>(fisher_underlying_cor_CSD__2[[#This Row],[Rank]]/9906756)*0.05</f>
        <v>3.4168601709782697E-6</v>
      </c>
      <c r="N678" s="1">
        <f>IF(fisher_underlying_cor_CSD__2[[#This Row],[p1p2]]&lt;fisher_underlying_cor_CSD__2[[#This Row],[Benjamini]],1,0)</f>
        <v>1</v>
      </c>
    </row>
    <row r="679" spans="1:14" x14ac:dyDescent="0.35">
      <c r="A679" s="1" t="s">
        <v>783</v>
      </c>
      <c r="B679" s="1" t="s">
        <v>782</v>
      </c>
      <c r="C679" s="1">
        <v>0.67297053186599998</v>
      </c>
      <c r="D679" s="1">
        <v>0.199066726704</v>
      </c>
      <c r="E679" s="1" t="s">
        <v>16</v>
      </c>
      <c r="F679" s="1">
        <v>0.67297053186599998</v>
      </c>
      <c r="G679" s="1">
        <f>ABS(fisher_underlying_cor_CSD__2[[#This Row],[Rho1]])*SQRT(139-2)/SQRT(1-ABS(fisher_underlying_cor_CSD__2[[#This Row],[Rho1]])^2)</f>
        <v>10.649243110559324</v>
      </c>
      <c r="H679" s="1">
        <f>ABS(fisher_underlying_cor_CSD__2[[#This Row],[Rho2]])*SQRT(201-2)/SQRT(1-ABS(fisher_underlying_cor_CSD__2[[#This Row],[Rho2]])^2)</f>
        <v>2.8655327057086826</v>
      </c>
      <c r="I679" s="1">
        <f xml:space="preserve"> _xlfn.T.DIST.2T(fisher_underlying_cor_CSD__2[[#This Row],[t1]],139-2)</f>
        <v>1.1461567575516028E-19</v>
      </c>
      <c r="J679" s="1">
        <f xml:space="preserve"> _xlfn.T.DIST.2T(fisher_underlying_cor_CSD__2[[#This Row],[t2]],201-2)</f>
        <v>4.610381275498455E-3</v>
      </c>
      <c r="K679" s="1">
        <f>fisher_underlying_cor_CSD__2[[#This Row],[p1]]*fisher_underlying_cor_CSD__2[[#This Row],[p2]]</f>
        <v>5.2842196538019318E-22</v>
      </c>
      <c r="L679" s="1">
        <v>678</v>
      </c>
      <c r="M679" s="1">
        <f>(fisher_underlying_cor_CSD__2[[#This Row],[Rank]]/9906756)*0.05</f>
        <v>3.4219072317921222E-6</v>
      </c>
      <c r="N679" s="1">
        <f>IF(fisher_underlying_cor_CSD__2[[#This Row],[p1p2]]&lt;fisher_underlying_cor_CSD__2[[#This Row],[Benjamini]],1,0)</f>
        <v>1</v>
      </c>
    </row>
    <row r="680" spans="1:14" x14ac:dyDescent="0.35">
      <c r="A680" s="1" t="s">
        <v>776</v>
      </c>
      <c r="B680" s="1" t="s">
        <v>771</v>
      </c>
      <c r="C680" s="1">
        <v>0.69716509739999999</v>
      </c>
      <c r="D680" s="1">
        <v>6.60165971219E-2</v>
      </c>
      <c r="E680" s="1" t="s">
        <v>16</v>
      </c>
      <c r="F680" s="1">
        <v>0.69716509739999999</v>
      </c>
      <c r="G680" s="1">
        <f>ABS(fisher_underlying_cor_CSD__2[[#This Row],[Rho1]])*SQRT(139-2)/SQRT(1-ABS(fisher_underlying_cor_CSD__2[[#This Row],[Rho1]])^2)</f>
        <v>11.382323131836422</v>
      </c>
      <c r="H680" s="1">
        <f>ABS(fisher_underlying_cor_CSD__2[[#This Row],[Rho2]])*SQRT(201-2)/SQRT(1-ABS(fisher_underlying_cor_CSD__2[[#This Row],[Rho2]])^2)</f>
        <v>0.93331470854510656</v>
      </c>
      <c r="I680" s="1">
        <f xml:space="preserve"> _xlfn.T.DIST.2T(fisher_underlying_cor_CSD__2[[#This Row],[t1]],139-2)</f>
        <v>1.5307831636743302E-21</v>
      </c>
      <c r="J680" s="1">
        <f xml:space="preserve"> _xlfn.T.DIST.2T(fisher_underlying_cor_CSD__2[[#This Row],[t2]],201-2)</f>
        <v>0.35178853446603897</v>
      </c>
      <c r="K680" s="1">
        <f>fisher_underlying_cor_CSD__2[[#This Row],[p1]]*fisher_underlying_cor_CSD__2[[#This Row],[p2]]</f>
        <v>5.3851196573427931E-22</v>
      </c>
      <c r="L680" s="1">
        <v>679</v>
      </c>
      <c r="M680" s="1">
        <f>(fisher_underlying_cor_CSD__2[[#This Row],[Rank]]/9906756)*0.05</f>
        <v>3.4269542926059752E-6</v>
      </c>
      <c r="N680" s="1">
        <f>IF(fisher_underlying_cor_CSD__2[[#This Row],[p1p2]]&lt;fisher_underlying_cor_CSD__2[[#This Row],[Benjamini]],1,0)</f>
        <v>1</v>
      </c>
    </row>
    <row r="681" spans="1:14" x14ac:dyDescent="0.35">
      <c r="A681" s="1" t="s">
        <v>771</v>
      </c>
      <c r="B681" s="1" t="s">
        <v>776</v>
      </c>
      <c r="C681" s="1">
        <v>0.69716509739999999</v>
      </c>
      <c r="D681" s="1">
        <v>6.60165971219E-2</v>
      </c>
      <c r="E681" s="1" t="s">
        <v>16</v>
      </c>
      <c r="F681" s="1">
        <v>0.69716509739999999</v>
      </c>
      <c r="G681" s="1">
        <f>ABS(fisher_underlying_cor_CSD__2[[#This Row],[Rho1]])*SQRT(139-2)/SQRT(1-ABS(fisher_underlying_cor_CSD__2[[#This Row],[Rho1]])^2)</f>
        <v>11.382323131836422</v>
      </c>
      <c r="H681" s="1">
        <f>ABS(fisher_underlying_cor_CSD__2[[#This Row],[Rho2]])*SQRT(201-2)/SQRT(1-ABS(fisher_underlying_cor_CSD__2[[#This Row],[Rho2]])^2)</f>
        <v>0.93331470854510656</v>
      </c>
      <c r="I681" s="1">
        <f xml:space="preserve"> _xlfn.T.DIST.2T(fisher_underlying_cor_CSD__2[[#This Row],[t1]],139-2)</f>
        <v>1.5307831636743302E-21</v>
      </c>
      <c r="J681" s="1">
        <f xml:space="preserve"> _xlfn.T.DIST.2T(fisher_underlying_cor_CSD__2[[#This Row],[t2]],201-2)</f>
        <v>0.35178853446603897</v>
      </c>
      <c r="K681" s="1">
        <f>fisher_underlying_cor_CSD__2[[#This Row],[p1]]*fisher_underlying_cor_CSD__2[[#This Row],[p2]]</f>
        <v>5.3851196573427931E-22</v>
      </c>
      <c r="L681" s="1">
        <v>680</v>
      </c>
      <c r="M681" s="1">
        <f>(fisher_underlying_cor_CSD__2[[#This Row],[Rank]]/9906756)*0.05</f>
        <v>3.4320013534198281E-6</v>
      </c>
      <c r="N681" s="1">
        <f>IF(fisher_underlying_cor_CSD__2[[#This Row],[p1p2]]&lt;fisher_underlying_cor_CSD__2[[#This Row],[Benjamini]],1,0)</f>
        <v>1</v>
      </c>
    </row>
    <row r="682" spans="1:14" x14ac:dyDescent="0.35">
      <c r="A682" s="1" t="s">
        <v>784</v>
      </c>
      <c r="B682" s="1" t="s">
        <v>785</v>
      </c>
      <c r="C682" s="1">
        <v>0.670584138665</v>
      </c>
      <c r="D682" s="1">
        <v>0.188156432618</v>
      </c>
      <c r="E682" s="1" t="s">
        <v>16</v>
      </c>
      <c r="F682" s="1">
        <v>0.670584138665</v>
      </c>
      <c r="G682" s="1">
        <f>ABS(fisher_underlying_cor_CSD__2[[#This Row],[Rho1]])*SQRT(139-2)/SQRT(1-ABS(fisher_underlying_cor_CSD__2[[#This Row],[Rho1]])^2)</f>
        <v>10.580522870694734</v>
      </c>
      <c r="H682" s="1">
        <f>ABS(fisher_underlying_cor_CSD__2[[#This Row],[Rho2]])*SQRT(201-2)/SQRT(1-ABS(fisher_underlying_cor_CSD__2[[#This Row],[Rho2]])^2)</f>
        <v>2.702543044391867</v>
      </c>
      <c r="I682" s="1">
        <f xml:space="preserve"> _xlfn.T.DIST.2T(fisher_underlying_cor_CSD__2[[#This Row],[t1]],139-2)</f>
        <v>1.7162112245288779E-19</v>
      </c>
      <c r="J682" s="1">
        <f xml:space="preserve"> _xlfn.T.DIST.2T(fisher_underlying_cor_CSD__2[[#This Row],[t2]],201-2)</f>
        <v>7.4757232250386814E-3</v>
      </c>
      <c r="K682" s="1">
        <f>fisher_underlying_cor_CSD__2[[#This Row],[p1]]*fisher_underlying_cor_CSD__2[[#This Row],[p2]]</f>
        <v>1.2829920110282608E-21</v>
      </c>
      <c r="L682" s="1">
        <v>681</v>
      </c>
      <c r="M682" s="1">
        <f>(fisher_underlying_cor_CSD__2[[#This Row],[Rank]]/9906756)*0.05</f>
        <v>3.4370484142336811E-6</v>
      </c>
      <c r="N682" s="1">
        <f>IF(fisher_underlying_cor_CSD__2[[#This Row],[p1p2]]&lt;fisher_underlying_cor_CSD__2[[#This Row],[Benjamini]],1,0)</f>
        <v>1</v>
      </c>
    </row>
    <row r="683" spans="1:14" x14ac:dyDescent="0.35">
      <c r="A683" s="1" t="s">
        <v>785</v>
      </c>
      <c r="B683" s="1" t="s">
        <v>784</v>
      </c>
      <c r="C683" s="1">
        <v>0.670584138665</v>
      </c>
      <c r="D683" s="1">
        <v>0.188156432618</v>
      </c>
      <c r="E683" s="1" t="s">
        <v>16</v>
      </c>
      <c r="F683" s="1">
        <v>0.670584138665</v>
      </c>
      <c r="G683" s="1">
        <f>ABS(fisher_underlying_cor_CSD__2[[#This Row],[Rho1]])*SQRT(139-2)/SQRT(1-ABS(fisher_underlying_cor_CSD__2[[#This Row],[Rho1]])^2)</f>
        <v>10.580522870694734</v>
      </c>
      <c r="H683" s="1">
        <f>ABS(fisher_underlying_cor_CSD__2[[#This Row],[Rho2]])*SQRT(201-2)/SQRT(1-ABS(fisher_underlying_cor_CSD__2[[#This Row],[Rho2]])^2)</f>
        <v>2.702543044391867</v>
      </c>
      <c r="I683" s="1">
        <f xml:space="preserve"> _xlfn.T.DIST.2T(fisher_underlying_cor_CSD__2[[#This Row],[t1]],139-2)</f>
        <v>1.7162112245288779E-19</v>
      </c>
      <c r="J683" s="1">
        <f xml:space="preserve"> _xlfn.T.DIST.2T(fisher_underlying_cor_CSD__2[[#This Row],[t2]],201-2)</f>
        <v>7.4757232250386814E-3</v>
      </c>
      <c r="K683" s="1">
        <f>fisher_underlying_cor_CSD__2[[#This Row],[p1]]*fisher_underlying_cor_CSD__2[[#This Row],[p2]]</f>
        <v>1.2829920110282608E-21</v>
      </c>
      <c r="L683" s="1">
        <v>682</v>
      </c>
      <c r="M683" s="1">
        <f>(fisher_underlying_cor_CSD__2[[#This Row],[Rank]]/9906756)*0.05</f>
        <v>3.4420954750475336E-6</v>
      </c>
      <c r="N683" s="1">
        <f>IF(fisher_underlying_cor_CSD__2[[#This Row],[p1p2]]&lt;fisher_underlying_cor_CSD__2[[#This Row],[Benjamini]],1,0)</f>
        <v>1</v>
      </c>
    </row>
    <row r="684" spans="1:14" x14ac:dyDescent="0.35">
      <c r="A684" s="1" t="s">
        <v>22</v>
      </c>
      <c r="B684" s="1" t="s">
        <v>758</v>
      </c>
      <c r="C684" s="1">
        <v>0.66012673514999998</v>
      </c>
      <c r="D684" s="1">
        <v>0.18652853310299999</v>
      </c>
      <c r="E684" s="1" t="s">
        <v>16</v>
      </c>
      <c r="F684" s="1">
        <v>0.66012673514999998</v>
      </c>
      <c r="G684" s="1">
        <f>ABS(fisher_underlying_cor_CSD__2[[#This Row],[Rho1]])*SQRT(139-2)/SQRT(1-ABS(fisher_underlying_cor_CSD__2[[#This Row],[Rho1]])^2)</f>
        <v>10.286283319490598</v>
      </c>
      <c r="H684" s="1">
        <f>ABS(fisher_underlying_cor_CSD__2[[#This Row],[Rho2]])*SQRT(201-2)/SQRT(1-ABS(fisher_underlying_cor_CSD__2[[#This Row],[Rho2]])^2)</f>
        <v>2.6783144085682644</v>
      </c>
      <c r="I684" s="1">
        <f xml:space="preserve"> _xlfn.T.DIST.2T(fisher_underlying_cor_CSD__2[[#This Row],[t1]],139-2)</f>
        <v>9.6403564989553937E-19</v>
      </c>
      <c r="J684" s="1">
        <f xml:space="preserve"> _xlfn.T.DIST.2T(fisher_underlying_cor_CSD__2[[#This Row],[t2]],201-2)</f>
        <v>8.017897996021265E-3</v>
      </c>
      <c r="K684" s="1">
        <f>fisher_underlying_cor_CSD__2[[#This Row],[p1]]*fisher_underlying_cor_CSD__2[[#This Row],[p2]]</f>
        <v>7.7295395053905028E-21</v>
      </c>
      <c r="L684" s="1">
        <v>683</v>
      </c>
      <c r="M684" s="1">
        <f>(fisher_underlying_cor_CSD__2[[#This Row],[Rank]]/9906756)*0.05</f>
        <v>3.4471425358613862E-6</v>
      </c>
      <c r="N684" s="1">
        <f>IF(fisher_underlying_cor_CSD__2[[#This Row],[p1p2]]&lt;fisher_underlying_cor_CSD__2[[#This Row],[Benjamini]],1,0)</f>
        <v>1</v>
      </c>
    </row>
    <row r="685" spans="1:14" x14ac:dyDescent="0.35">
      <c r="A685" s="1" t="s">
        <v>758</v>
      </c>
      <c r="B685" s="1" t="s">
        <v>22</v>
      </c>
      <c r="C685" s="1">
        <v>0.66012673514999998</v>
      </c>
      <c r="D685" s="1">
        <v>0.18652853310299999</v>
      </c>
      <c r="E685" s="1" t="s">
        <v>16</v>
      </c>
      <c r="F685" s="1">
        <v>0.66012673514999998</v>
      </c>
      <c r="G685" s="1">
        <f>ABS(fisher_underlying_cor_CSD__2[[#This Row],[Rho1]])*SQRT(139-2)/SQRT(1-ABS(fisher_underlying_cor_CSD__2[[#This Row],[Rho1]])^2)</f>
        <v>10.286283319490598</v>
      </c>
      <c r="H685" s="1">
        <f>ABS(fisher_underlying_cor_CSD__2[[#This Row],[Rho2]])*SQRT(201-2)/SQRT(1-ABS(fisher_underlying_cor_CSD__2[[#This Row],[Rho2]])^2)</f>
        <v>2.6783144085682644</v>
      </c>
      <c r="I685" s="1">
        <f xml:space="preserve"> _xlfn.T.DIST.2T(fisher_underlying_cor_CSD__2[[#This Row],[t1]],139-2)</f>
        <v>9.6403564989553937E-19</v>
      </c>
      <c r="J685" s="1">
        <f xml:space="preserve"> _xlfn.T.DIST.2T(fisher_underlying_cor_CSD__2[[#This Row],[t2]],201-2)</f>
        <v>8.017897996021265E-3</v>
      </c>
      <c r="K685" s="1">
        <f>fisher_underlying_cor_CSD__2[[#This Row],[p1]]*fisher_underlying_cor_CSD__2[[#This Row],[p2]]</f>
        <v>7.7295395053905028E-21</v>
      </c>
      <c r="L685" s="1">
        <v>684</v>
      </c>
      <c r="M685" s="1">
        <f>(fisher_underlying_cor_CSD__2[[#This Row],[Rank]]/9906756)*0.05</f>
        <v>3.4521895966752387E-6</v>
      </c>
      <c r="N685" s="1">
        <f>IF(fisher_underlying_cor_CSD__2[[#This Row],[p1p2]]&lt;fisher_underlying_cor_CSD__2[[#This Row],[Benjamini]],1,0)</f>
        <v>1</v>
      </c>
    </row>
    <row r="686" spans="1:14" x14ac:dyDescent="0.35">
      <c r="A686" s="1" t="s">
        <v>786</v>
      </c>
      <c r="B686" s="1" t="s">
        <v>787</v>
      </c>
      <c r="C686" s="1">
        <v>0.65334596585100002</v>
      </c>
      <c r="D686" s="1">
        <v>0.141701858731</v>
      </c>
      <c r="E686" s="1" t="s">
        <v>16</v>
      </c>
      <c r="F686" s="1">
        <v>0.65334596585100002</v>
      </c>
      <c r="G686" s="1">
        <f>ABS(fisher_underlying_cor_CSD__2[[#This Row],[Rho1]])*SQRT(139-2)/SQRT(1-ABS(fisher_underlying_cor_CSD__2[[#This Row],[Rho1]])^2)</f>
        <v>10.101212281511367</v>
      </c>
      <c r="H686" s="1">
        <f>ABS(fisher_underlying_cor_CSD__2[[#This Row],[Rho2]])*SQRT(201-2)/SQRT(1-ABS(fisher_underlying_cor_CSD__2[[#This Row],[Rho2]])^2)</f>
        <v>2.0193269673569993</v>
      </c>
      <c r="I686" s="1">
        <f xml:space="preserve"> _xlfn.T.DIST.2T(fisher_underlying_cor_CSD__2[[#This Row],[t1]],139-2)</f>
        <v>2.8467814595501274E-18</v>
      </c>
      <c r="J686" s="1">
        <f xml:space="preserve"> _xlfn.T.DIST.2T(fisher_underlying_cor_CSD__2[[#This Row],[t2]],201-2)</f>
        <v>4.4794651701886436E-2</v>
      </c>
      <c r="K686" s="1">
        <f>fisher_underlying_cor_CSD__2[[#This Row],[p1]]*fisher_underlying_cor_CSD__2[[#This Row],[p2]]</f>
        <v>1.2752058395193587E-19</v>
      </c>
      <c r="L686" s="1">
        <v>685</v>
      </c>
      <c r="M686" s="1">
        <f>(fisher_underlying_cor_CSD__2[[#This Row],[Rank]]/9906756)*0.05</f>
        <v>3.4572366574890912E-6</v>
      </c>
      <c r="N686" s="1">
        <f>IF(fisher_underlying_cor_CSD__2[[#This Row],[p1p2]]&lt;fisher_underlying_cor_CSD__2[[#This Row],[Benjamini]],1,0)</f>
        <v>1</v>
      </c>
    </row>
    <row r="687" spans="1:14" x14ac:dyDescent="0.35">
      <c r="A687" s="1" t="s">
        <v>787</v>
      </c>
      <c r="B687" s="1" t="s">
        <v>786</v>
      </c>
      <c r="C687" s="1">
        <v>0.65334596585100002</v>
      </c>
      <c r="D687" s="1">
        <v>0.141701858731</v>
      </c>
      <c r="E687" s="1" t="s">
        <v>16</v>
      </c>
      <c r="F687" s="1">
        <v>0.65334596585100002</v>
      </c>
      <c r="G687" s="1">
        <f>ABS(fisher_underlying_cor_CSD__2[[#This Row],[Rho1]])*SQRT(139-2)/SQRT(1-ABS(fisher_underlying_cor_CSD__2[[#This Row],[Rho1]])^2)</f>
        <v>10.101212281511367</v>
      </c>
      <c r="H687" s="1">
        <f>ABS(fisher_underlying_cor_CSD__2[[#This Row],[Rho2]])*SQRT(201-2)/SQRT(1-ABS(fisher_underlying_cor_CSD__2[[#This Row],[Rho2]])^2)</f>
        <v>2.0193269673569993</v>
      </c>
      <c r="I687" s="1">
        <f xml:space="preserve"> _xlfn.T.DIST.2T(fisher_underlying_cor_CSD__2[[#This Row],[t1]],139-2)</f>
        <v>2.8467814595501274E-18</v>
      </c>
      <c r="J687" s="1">
        <f xml:space="preserve"> _xlfn.T.DIST.2T(fisher_underlying_cor_CSD__2[[#This Row],[t2]],201-2)</f>
        <v>4.4794651701886436E-2</v>
      </c>
      <c r="K687" s="1">
        <f>fisher_underlying_cor_CSD__2[[#This Row],[p1]]*fisher_underlying_cor_CSD__2[[#This Row],[p2]]</f>
        <v>1.2752058395193587E-19</v>
      </c>
      <c r="L687" s="1">
        <v>686</v>
      </c>
      <c r="M687" s="1">
        <f>(fisher_underlying_cor_CSD__2[[#This Row],[Rank]]/9906756)*0.05</f>
        <v>3.4622837183029442E-6</v>
      </c>
      <c r="N687" s="1">
        <f>IF(fisher_underlying_cor_CSD__2[[#This Row],[p1p2]]&lt;fisher_underlying_cor_CSD__2[[#This Row],[Benjamini]],1,0)</f>
        <v>1</v>
      </c>
    </row>
    <row r="688" spans="1:14" x14ac:dyDescent="0.35">
      <c r="A688" s="1" t="s">
        <v>494</v>
      </c>
      <c r="B688" s="1" t="s">
        <v>505</v>
      </c>
      <c r="C688" s="1">
        <v>0.64713051484299999</v>
      </c>
      <c r="D688" s="1">
        <v>0.141296796345</v>
      </c>
      <c r="E688" s="1" t="s">
        <v>16</v>
      </c>
      <c r="F688" s="1">
        <v>0.64713051484299999</v>
      </c>
      <c r="G688" s="1">
        <f>ABS(fisher_underlying_cor_CSD__2[[#This Row],[Rho1]])*SQRT(139-2)/SQRT(1-ABS(fisher_underlying_cor_CSD__2[[#This Row],[Rho1]])^2)</f>
        <v>9.9353027199474759</v>
      </c>
      <c r="H688" s="1">
        <f>ABS(fisher_underlying_cor_CSD__2[[#This Row],[Rho2]])*SQRT(201-2)/SQRT(1-ABS(fisher_underlying_cor_CSD__2[[#This Row],[Rho2]])^2)</f>
        <v>2.0134368490862227</v>
      </c>
      <c r="I688" s="1">
        <f xml:space="preserve"> _xlfn.T.DIST.2T(fisher_underlying_cor_CSD__2[[#This Row],[t1]],139-2)</f>
        <v>7.4988671445875853E-18</v>
      </c>
      <c r="J688" s="1">
        <f xml:space="preserve"> _xlfn.T.DIST.2T(fisher_underlying_cor_CSD__2[[#This Row],[t2]],201-2)</f>
        <v>4.5415735528492686E-2</v>
      </c>
      <c r="K688" s="1">
        <f>fisher_underlying_cor_CSD__2[[#This Row],[p1]]*fisher_underlying_cor_CSD__2[[#This Row],[p2]]</f>
        <v>3.4056656700189287E-19</v>
      </c>
      <c r="L688" s="1">
        <v>687</v>
      </c>
      <c r="M688" s="1">
        <f>(fisher_underlying_cor_CSD__2[[#This Row],[Rank]]/9906756)*0.05</f>
        <v>3.4673307791167967E-6</v>
      </c>
      <c r="N688" s="1">
        <f>IF(fisher_underlying_cor_CSD__2[[#This Row],[p1p2]]&lt;fisher_underlying_cor_CSD__2[[#This Row],[Benjamini]],1,0)</f>
        <v>1</v>
      </c>
    </row>
    <row r="689" spans="1:14" x14ac:dyDescent="0.35">
      <c r="A689" s="1" t="s">
        <v>505</v>
      </c>
      <c r="B689" s="1" t="s">
        <v>494</v>
      </c>
      <c r="C689" s="1">
        <v>0.64713051484299999</v>
      </c>
      <c r="D689" s="1">
        <v>0.141296796345</v>
      </c>
      <c r="E689" s="1" t="s">
        <v>16</v>
      </c>
      <c r="F689" s="1">
        <v>0.64713051484299999</v>
      </c>
      <c r="G689" s="1">
        <f>ABS(fisher_underlying_cor_CSD__2[[#This Row],[Rho1]])*SQRT(139-2)/SQRT(1-ABS(fisher_underlying_cor_CSD__2[[#This Row],[Rho1]])^2)</f>
        <v>9.9353027199474759</v>
      </c>
      <c r="H689" s="1">
        <f>ABS(fisher_underlying_cor_CSD__2[[#This Row],[Rho2]])*SQRT(201-2)/SQRT(1-ABS(fisher_underlying_cor_CSD__2[[#This Row],[Rho2]])^2)</f>
        <v>2.0134368490862227</v>
      </c>
      <c r="I689" s="1">
        <f xml:space="preserve"> _xlfn.T.DIST.2T(fisher_underlying_cor_CSD__2[[#This Row],[t1]],139-2)</f>
        <v>7.4988671445875853E-18</v>
      </c>
      <c r="J689" s="1">
        <f xml:space="preserve"> _xlfn.T.DIST.2T(fisher_underlying_cor_CSD__2[[#This Row],[t2]],201-2)</f>
        <v>4.5415735528492686E-2</v>
      </c>
      <c r="K689" s="1">
        <f>fisher_underlying_cor_CSD__2[[#This Row],[p1]]*fisher_underlying_cor_CSD__2[[#This Row],[p2]]</f>
        <v>3.4056656700189287E-19</v>
      </c>
      <c r="L689" s="1">
        <v>688</v>
      </c>
      <c r="M689" s="1">
        <f>(fisher_underlying_cor_CSD__2[[#This Row],[Rank]]/9906756)*0.05</f>
        <v>3.4723778399306493E-6</v>
      </c>
      <c r="N689" s="1">
        <f>IF(fisher_underlying_cor_CSD__2[[#This Row],[p1p2]]&lt;fisher_underlying_cor_CSD__2[[#This Row],[Benjamini]],1,0)</f>
        <v>1</v>
      </c>
    </row>
    <row r="690" spans="1:14" x14ac:dyDescent="0.35">
      <c r="A690" s="1" t="s">
        <v>530</v>
      </c>
      <c r="B690" s="1" t="s">
        <v>28</v>
      </c>
      <c r="C690" s="1">
        <v>-0.63510624806399996</v>
      </c>
      <c r="D690" s="1">
        <v>-0.16856469718299999</v>
      </c>
      <c r="E690" s="1" t="s">
        <v>16</v>
      </c>
      <c r="F690" s="1">
        <v>-0.63510624806399996</v>
      </c>
      <c r="G690" s="1">
        <f>ABS(fisher_underlying_cor_CSD__2[[#This Row],[Rho1]])*SQRT(139-2)/SQRT(1-ABS(fisher_underlying_cor_CSD__2[[#This Row],[Rho1]])^2)</f>
        <v>9.6238859200952778</v>
      </c>
      <c r="H690" s="1">
        <f>ABS(fisher_underlying_cor_CSD__2[[#This Row],[Rho2]])*SQRT(201-2)/SQRT(1-ABS(fisher_underlying_cor_CSD__2[[#This Row],[Rho2]])^2)</f>
        <v>2.4124179517504469</v>
      </c>
      <c r="I690" s="1">
        <f xml:space="preserve"> _xlfn.T.DIST.2T(fisher_underlying_cor_CSD__2[[#This Row],[t1]],139-2)</f>
        <v>4.5891705062094083E-17</v>
      </c>
      <c r="J690" s="1">
        <f xml:space="preserve"> _xlfn.T.DIST.2T(fisher_underlying_cor_CSD__2[[#This Row],[t2]],201-2)</f>
        <v>1.6754357026286922E-2</v>
      </c>
      <c r="K690" s="1">
        <f>fisher_underlying_cor_CSD__2[[#This Row],[p1]]*fisher_underlying_cor_CSD__2[[#This Row],[p2]]</f>
        <v>7.6888601115538308E-19</v>
      </c>
      <c r="L690" s="1">
        <v>689</v>
      </c>
      <c r="M690" s="1">
        <f>(fisher_underlying_cor_CSD__2[[#This Row],[Rank]]/9906756)*0.05</f>
        <v>3.4774249007445018E-6</v>
      </c>
      <c r="N690" s="1">
        <f>IF(fisher_underlying_cor_CSD__2[[#This Row],[p1p2]]&lt;fisher_underlying_cor_CSD__2[[#This Row],[Benjamini]],1,0)</f>
        <v>1</v>
      </c>
    </row>
    <row r="691" spans="1:14" x14ac:dyDescent="0.35">
      <c r="A691" s="1" t="s">
        <v>28</v>
      </c>
      <c r="B691" s="1" t="s">
        <v>530</v>
      </c>
      <c r="C691" s="1">
        <v>-0.63510624806399996</v>
      </c>
      <c r="D691" s="1">
        <v>-0.16856469718299999</v>
      </c>
      <c r="E691" s="1" t="s">
        <v>16</v>
      </c>
      <c r="F691" s="1">
        <v>-0.63510624806399996</v>
      </c>
      <c r="G691" s="1">
        <f>ABS(fisher_underlying_cor_CSD__2[[#This Row],[Rho1]])*SQRT(139-2)/SQRT(1-ABS(fisher_underlying_cor_CSD__2[[#This Row],[Rho1]])^2)</f>
        <v>9.6238859200952778</v>
      </c>
      <c r="H691" s="1">
        <f>ABS(fisher_underlying_cor_CSD__2[[#This Row],[Rho2]])*SQRT(201-2)/SQRT(1-ABS(fisher_underlying_cor_CSD__2[[#This Row],[Rho2]])^2)</f>
        <v>2.4124179517504469</v>
      </c>
      <c r="I691" s="1">
        <f xml:space="preserve"> _xlfn.T.DIST.2T(fisher_underlying_cor_CSD__2[[#This Row],[t1]],139-2)</f>
        <v>4.5891705062094083E-17</v>
      </c>
      <c r="J691" s="1">
        <f xml:space="preserve"> _xlfn.T.DIST.2T(fisher_underlying_cor_CSD__2[[#This Row],[t2]],201-2)</f>
        <v>1.6754357026286922E-2</v>
      </c>
      <c r="K691" s="1">
        <f>fisher_underlying_cor_CSD__2[[#This Row],[p1]]*fisher_underlying_cor_CSD__2[[#This Row],[p2]]</f>
        <v>7.6888601115538308E-19</v>
      </c>
      <c r="L691" s="1">
        <v>690</v>
      </c>
      <c r="M691" s="1">
        <f>(fisher_underlying_cor_CSD__2[[#This Row],[Rank]]/9906756)*0.05</f>
        <v>3.4824719615583552E-6</v>
      </c>
      <c r="N691" s="1">
        <f>IF(fisher_underlying_cor_CSD__2[[#This Row],[p1p2]]&lt;fisher_underlying_cor_CSD__2[[#This Row],[Benjamini]],1,0)</f>
        <v>1</v>
      </c>
    </row>
    <row r="692" spans="1:14" x14ac:dyDescent="0.35">
      <c r="A692" s="1" t="s">
        <v>193</v>
      </c>
      <c r="B692" s="1" t="s">
        <v>28</v>
      </c>
      <c r="C692" s="1">
        <v>-0.63444598295099996</v>
      </c>
      <c r="D692" s="1">
        <v>-0.13552349170200001</v>
      </c>
      <c r="E692" s="1" t="s">
        <v>16</v>
      </c>
      <c r="F692" s="1">
        <v>-0.63444598295099996</v>
      </c>
      <c r="G692" s="1">
        <f>ABS(fisher_underlying_cor_CSD__2[[#This Row],[Rho1]])*SQRT(139-2)/SQRT(1-ABS(fisher_underlying_cor_CSD__2[[#This Row],[Rho1]])^2)</f>
        <v>9.6071344616309897</v>
      </c>
      <c r="H692" s="1">
        <f>ABS(fisher_underlying_cor_CSD__2[[#This Row],[Rho2]])*SQRT(201-2)/SQRT(1-ABS(fisher_underlying_cor_CSD__2[[#This Row],[Rho2]])^2)</f>
        <v>1.9295963148874753</v>
      </c>
      <c r="I692" s="1">
        <f xml:space="preserve"> _xlfn.T.DIST.2T(fisher_underlying_cor_CSD__2[[#This Row],[t1]],139-2)</f>
        <v>5.05751209879275E-17</v>
      </c>
      <c r="J692" s="1">
        <f xml:space="preserve"> _xlfn.T.DIST.2T(fisher_underlying_cor_CSD__2[[#This Row],[t2]],201-2)</f>
        <v>5.5078912605843897E-2</v>
      </c>
      <c r="K692" s="1">
        <f>fisher_underlying_cor_CSD__2[[#This Row],[p1]]*fisher_underlying_cor_CSD__2[[#This Row],[p2]]</f>
        <v>2.7856226689240402E-18</v>
      </c>
      <c r="L692" s="1">
        <v>691</v>
      </c>
      <c r="M692" s="1">
        <f>(fisher_underlying_cor_CSD__2[[#This Row],[Rank]]/9906756)*0.05</f>
        <v>3.4875190223722077E-6</v>
      </c>
      <c r="N692" s="1">
        <f>IF(fisher_underlying_cor_CSD__2[[#This Row],[p1p2]]&lt;fisher_underlying_cor_CSD__2[[#This Row],[Benjamini]],1,0)</f>
        <v>1</v>
      </c>
    </row>
    <row r="693" spans="1:14" x14ac:dyDescent="0.35">
      <c r="A693" s="1" t="s">
        <v>28</v>
      </c>
      <c r="B693" s="1" t="s">
        <v>193</v>
      </c>
      <c r="C693" s="1">
        <v>-0.63444598295099996</v>
      </c>
      <c r="D693" s="1">
        <v>-0.13552349170200001</v>
      </c>
      <c r="E693" s="1" t="s">
        <v>16</v>
      </c>
      <c r="F693" s="1">
        <v>-0.63444598295099996</v>
      </c>
      <c r="G693" s="1">
        <f>ABS(fisher_underlying_cor_CSD__2[[#This Row],[Rho1]])*SQRT(139-2)/SQRT(1-ABS(fisher_underlying_cor_CSD__2[[#This Row],[Rho1]])^2)</f>
        <v>9.6071344616309897</v>
      </c>
      <c r="H693" s="1">
        <f>ABS(fisher_underlying_cor_CSD__2[[#This Row],[Rho2]])*SQRT(201-2)/SQRT(1-ABS(fisher_underlying_cor_CSD__2[[#This Row],[Rho2]])^2)</f>
        <v>1.9295963148874753</v>
      </c>
      <c r="I693" s="1">
        <f xml:space="preserve"> _xlfn.T.DIST.2T(fisher_underlying_cor_CSD__2[[#This Row],[t1]],139-2)</f>
        <v>5.05751209879275E-17</v>
      </c>
      <c r="J693" s="1">
        <f xml:space="preserve"> _xlfn.T.DIST.2T(fisher_underlying_cor_CSD__2[[#This Row],[t2]],201-2)</f>
        <v>5.5078912605843897E-2</v>
      </c>
      <c r="K693" s="1">
        <f>fisher_underlying_cor_CSD__2[[#This Row],[p1]]*fisher_underlying_cor_CSD__2[[#This Row],[p2]]</f>
        <v>2.7856226689240402E-18</v>
      </c>
      <c r="L693" s="1">
        <v>692</v>
      </c>
      <c r="M693" s="1">
        <f>(fisher_underlying_cor_CSD__2[[#This Row],[Rank]]/9906756)*0.05</f>
        <v>3.4925660831860602E-6</v>
      </c>
      <c r="N693" s="1">
        <f>IF(fisher_underlying_cor_CSD__2[[#This Row],[p1p2]]&lt;fisher_underlying_cor_CSD__2[[#This Row],[Benjamini]],1,0)</f>
        <v>1</v>
      </c>
    </row>
    <row r="694" spans="1:14" x14ac:dyDescent="0.35">
      <c r="A694" s="1" t="s">
        <v>26</v>
      </c>
      <c r="B694" s="1" t="s">
        <v>758</v>
      </c>
      <c r="C694" s="1">
        <v>0.62724396536600002</v>
      </c>
      <c r="D694" s="1">
        <v>0.15337674455799999</v>
      </c>
      <c r="E694" s="1" t="s">
        <v>16</v>
      </c>
      <c r="F694" s="1">
        <v>0.62724396536600002</v>
      </c>
      <c r="G694" s="1">
        <f>ABS(fisher_underlying_cor_CSD__2[[#This Row],[Rho1]])*SQRT(139-2)/SQRT(1-ABS(fisher_underlying_cor_CSD__2[[#This Row],[Rho1]])^2)</f>
        <v>9.4266655495185656</v>
      </c>
      <c r="H694" s="1">
        <f>ABS(fisher_underlying_cor_CSD__2[[#This Row],[Rho2]])*SQRT(201-2)/SQRT(1-ABS(fisher_underlying_cor_CSD__2[[#This Row],[Rho2]])^2)</f>
        <v>2.1895524935258637</v>
      </c>
      <c r="I694" s="1">
        <f xml:space="preserve"> _xlfn.T.DIST.2T(fisher_underlying_cor_CSD__2[[#This Row],[t1]],139-2)</f>
        <v>1.4379947196356533E-16</v>
      </c>
      <c r="J694" s="1">
        <f xml:space="preserve"> _xlfn.T.DIST.2T(fisher_underlying_cor_CSD__2[[#This Row],[t2]],201-2)</f>
        <v>2.971959927625259E-2</v>
      </c>
      <c r="K694" s="1">
        <f>fisher_underlying_cor_CSD__2[[#This Row],[p1]]*fisher_underlying_cor_CSD__2[[#This Row],[p2]]</f>
        <v>4.2736626828938807E-18</v>
      </c>
      <c r="L694" s="1">
        <v>693</v>
      </c>
      <c r="M694" s="1">
        <f>(fisher_underlying_cor_CSD__2[[#This Row],[Rank]]/9906756)*0.05</f>
        <v>3.4976131439999132E-6</v>
      </c>
      <c r="N694" s="1">
        <f>IF(fisher_underlying_cor_CSD__2[[#This Row],[p1p2]]&lt;fisher_underlying_cor_CSD__2[[#This Row],[Benjamini]],1,0)</f>
        <v>1</v>
      </c>
    </row>
    <row r="695" spans="1:14" x14ac:dyDescent="0.35">
      <c r="A695" s="1" t="s">
        <v>758</v>
      </c>
      <c r="B695" s="1" t="s">
        <v>26</v>
      </c>
      <c r="C695" s="1">
        <v>0.62724396536600002</v>
      </c>
      <c r="D695" s="1">
        <v>0.15337674455799999</v>
      </c>
      <c r="E695" s="1" t="s">
        <v>16</v>
      </c>
      <c r="F695" s="1">
        <v>0.62724396536600002</v>
      </c>
      <c r="G695" s="1">
        <f>ABS(fisher_underlying_cor_CSD__2[[#This Row],[Rho1]])*SQRT(139-2)/SQRT(1-ABS(fisher_underlying_cor_CSD__2[[#This Row],[Rho1]])^2)</f>
        <v>9.4266655495185656</v>
      </c>
      <c r="H695" s="1">
        <f>ABS(fisher_underlying_cor_CSD__2[[#This Row],[Rho2]])*SQRT(201-2)/SQRT(1-ABS(fisher_underlying_cor_CSD__2[[#This Row],[Rho2]])^2)</f>
        <v>2.1895524935258637</v>
      </c>
      <c r="I695" s="1">
        <f xml:space="preserve"> _xlfn.T.DIST.2T(fisher_underlying_cor_CSD__2[[#This Row],[t1]],139-2)</f>
        <v>1.4379947196356533E-16</v>
      </c>
      <c r="J695" s="1">
        <f xml:space="preserve"> _xlfn.T.DIST.2T(fisher_underlying_cor_CSD__2[[#This Row],[t2]],201-2)</f>
        <v>2.971959927625259E-2</v>
      </c>
      <c r="K695" s="1">
        <f>fisher_underlying_cor_CSD__2[[#This Row],[p1]]*fisher_underlying_cor_CSD__2[[#This Row],[p2]]</f>
        <v>4.2736626828938807E-18</v>
      </c>
      <c r="L695" s="1">
        <v>694</v>
      </c>
      <c r="M695" s="1">
        <f>(fisher_underlying_cor_CSD__2[[#This Row],[Rank]]/9906756)*0.05</f>
        <v>3.5026602048137657E-6</v>
      </c>
      <c r="N695" s="1">
        <f>IF(fisher_underlying_cor_CSD__2[[#This Row],[p1p2]]&lt;fisher_underlying_cor_CSD__2[[#This Row],[Benjamini]],1,0)</f>
        <v>1</v>
      </c>
    </row>
    <row r="696" spans="1:14" x14ac:dyDescent="0.35">
      <c r="A696" s="1" t="s">
        <v>229</v>
      </c>
      <c r="B696" s="1" t="s">
        <v>108</v>
      </c>
      <c r="C696" s="1">
        <v>0.62660962064900005</v>
      </c>
      <c r="D696" s="1">
        <v>0.151696319183</v>
      </c>
      <c r="E696" s="1" t="s">
        <v>16</v>
      </c>
      <c r="F696" s="1">
        <v>0.62660962064900005</v>
      </c>
      <c r="G696" s="1">
        <f>ABS(fisher_underlying_cor_CSD__2[[#This Row],[Rho1]])*SQRT(139-2)/SQRT(1-ABS(fisher_underlying_cor_CSD__2[[#This Row],[Rho1]])^2)</f>
        <v>9.4109639948482702</v>
      </c>
      <c r="H696" s="1">
        <f>ABS(fisher_underlying_cor_CSD__2[[#This Row],[Rho2]])*SQRT(201-2)/SQRT(1-ABS(fisher_underlying_cor_CSD__2[[#This Row],[Rho2]])^2)</f>
        <v>2.164995091751305</v>
      </c>
      <c r="I696" s="1">
        <f xml:space="preserve"> _xlfn.T.DIST.2T(fisher_underlying_cor_CSD__2[[#This Row],[t1]],139-2)</f>
        <v>1.574582192755326E-16</v>
      </c>
      <c r="J696" s="1">
        <f xml:space="preserve"> _xlfn.T.DIST.2T(fisher_underlying_cor_CSD__2[[#This Row],[t2]],201-2)</f>
        <v>3.1578186228034058E-2</v>
      </c>
      <c r="K696" s="1">
        <f>fisher_underlying_cor_CSD__2[[#This Row],[p1]]*fisher_underlying_cor_CSD__2[[#This Row],[p2]]</f>
        <v>4.9722449714173908E-18</v>
      </c>
      <c r="L696" s="1">
        <v>695</v>
      </c>
      <c r="M696" s="1">
        <f>(fisher_underlying_cor_CSD__2[[#This Row],[Rank]]/9906756)*0.05</f>
        <v>3.5077072656276183E-6</v>
      </c>
      <c r="N696" s="1">
        <f>IF(fisher_underlying_cor_CSD__2[[#This Row],[p1p2]]&lt;fisher_underlying_cor_CSD__2[[#This Row],[Benjamini]],1,0)</f>
        <v>1</v>
      </c>
    </row>
    <row r="697" spans="1:14" x14ac:dyDescent="0.35">
      <c r="A697" s="1" t="s">
        <v>108</v>
      </c>
      <c r="B697" s="1" t="s">
        <v>229</v>
      </c>
      <c r="C697" s="1">
        <v>0.62660962064900005</v>
      </c>
      <c r="D697" s="1">
        <v>0.151696319183</v>
      </c>
      <c r="E697" s="1" t="s">
        <v>16</v>
      </c>
      <c r="F697" s="1">
        <v>0.62660962064900005</v>
      </c>
      <c r="G697" s="1">
        <f>ABS(fisher_underlying_cor_CSD__2[[#This Row],[Rho1]])*SQRT(139-2)/SQRT(1-ABS(fisher_underlying_cor_CSD__2[[#This Row],[Rho1]])^2)</f>
        <v>9.4109639948482702</v>
      </c>
      <c r="H697" s="1">
        <f>ABS(fisher_underlying_cor_CSD__2[[#This Row],[Rho2]])*SQRT(201-2)/SQRT(1-ABS(fisher_underlying_cor_CSD__2[[#This Row],[Rho2]])^2)</f>
        <v>2.164995091751305</v>
      </c>
      <c r="I697" s="1">
        <f xml:space="preserve"> _xlfn.T.DIST.2T(fisher_underlying_cor_CSD__2[[#This Row],[t1]],139-2)</f>
        <v>1.574582192755326E-16</v>
      </c>
      <c r="J697" s="1">
        <f xml:space="preserve"> _xlfn.T.DIST.2T(fisher_underlying_cor_CSD__2[[#This Row],[t2]],201-2)</f>
        <v>3.1578186228034058E-2</v>
      </c>
      <c r="K697" s="1">
        <f>fisher_underlying_cor_CSD__2[[#This Row],[p1]]*fisher_underlying_cor_CSD__2[[#This Row],[p2]]</f>
        <v>4.9722449714173908E-18</v>
      </c>
      <c r="L697" s="1">
        <v>696</v>
      </c>
      <c r="M697" s="1">
        <f>(fisher_underlying_cor_CSD__2[[#This Row],[Rank]]/9906756)*0.05</f>
        <v>3.5127543264414708E-6</v>
      </c>
      <c r="N697" s="1">
        <f>IF(fisher_underlying_cor_CSD__2[[#This Row],[p1p2]]&lt;fisher_underlying_cor_CSD__2[[#This Row],[Benjamini]],1,0)</f>
        <v>1</v>
      </c>
    </row>
    <row r="698" spans="1:14" x14ac:dyDescent="0.35">
      <c r="A698" s="1" t="s">
        <v>776</v>
      </c>
      <c r="B698" s="1" t="s">
        <v>788</v>
      </c>
      <c r="C698" s="1">
        <v>8.4086304177100002E-2</v>
      </c>
      <c r="D698" s="1">
        <v>0.55084015293900002</v>
      </c>
      <c r="E698" s="1" t="s">
        <v>16</v>
      </c>
      <c r="F698" s="1">
        <v>0.55084015293900002</v>
      </c>
      <c r="G698" s="1">
        <f>ABS(fisher_underlying_cor_CSD__2[[#This Row],[Rho1]])*SQRT(139-2)/SQRT(1-ABS(fisher_underlying_cor_CSD__2[[#This Row],[Rho1]])^2)</f>
        <v>0.98770293109685847</v>
      </c>
      <c r="H698" s="1">
        <f>ABS(fisher_underlying_cor_CSD__2[[#This Row],[Rho2]])*SQRT(201-2)/SQRT(1-ABS(fisher_underlying_cor_CSD__2[[#This Row],[Rho2]])^2)</f>
        <v>9.3103958730320038</v>
      </c>
      <c r="I698" s="1">
        <f xml:space="preserve"> _xlfn.T.DIST.2T(fisher_underlying_cor_CSD__2[[#This Row],[t1]],139-2)</f>
        <v>0.32503935707521547</v>
      </c>
      <c r="J698" s="1">
        <f xml:space="preserve"> _xlfn.T.DIST.2T(fisher_underlying_cor_CSD__2[[#This Row],[t2]],201-2)</f>
        <v>2.4067285075976843E-17</v>
      </c>
      <c r="K698" s="1">
        <f>fisher_underlying_cor_CSD__2[[#This Row],[p1]]*fisher_underlying_cor_CSD__2[[#This Row],[p2]]</f>
        <v>7.8228148676414415E-18</v>
      </c>
      <c r="L698" s="1">
        <v>697</v>
      </c>
      <c r="M698" s="1">
        <f>(fisher_underlying_cor_CSD__2[[#This Row],[Rank]]/9906756)*0.05</f>
        <v>3.5178013872553233E-6</v>
      </c>
      <c r="N698" s="1">
        <f>IF(fisher_underlying_cor_CSD__2[[#This Row],[p1p2]]&lt;fisher_underlying_cor_CSD__2[[#This Row],[Benjamini]],1,0)</f>
        <v>1</v>
      </c>
    </row>
    <row r="699" spans="1:14" x14ac:dyDescent="0.35">
      <c r="A699" s="1" t="s">
        <v>788</v>
      </c>
      <c r="B699" s="1" t="s">
        <v>776</v>
      </c>
      <c r="C699" s="1">
        <v>8.4086304177100002E-2</v>
      </c>
      <c r="D699" s="1">
        <v>0.55084015293900002</v>
      </c>
      <c r="E699" s="1" t="s">
        <v>16</v>
      </c>
      <c r="F699" s="1">
        <v>0.55084015293900002</v>
      </c>
      <c r="G699" s="1">
        <f>ABS(fisher_underlying_cor_CSD__2[[#This Row],[Rho1]])*SQRT(139-2)/SQRT(1-ABS(fisher_underlying_cor_CSD__2[[#This Row],[Rho1]])^2)</f>
        <v>0.98770293109685847</v>
      </c>
      <c r="H699" s="1">
        <f>ABS(fisher_underlying_cor_CSD__2[[#This Row],[Rho2]])*SQRT(201-2)/SQRT(1-ABS(fisher_underlying_cor_CSD__2[[#This Row],[Rho2]])^2)</f>
        <v>9.3103958730320038</v>
      </c>
      <c r="I699" s="1">
        <f xml:space="preserve"> _xlfn.T.DIST.2T(fisher_underlying_cor_CSD__2[[#This Row],[t1]],139-2)</f>
        <v>0.32503935707521547</v>
      </c>
      <c r="J699" s="1">
        <f xml:space="preserve"> _xlfn.T.DIST.2T(fisher_underlying_cor_CSD__2[[#This Row],[t2]],201-2)</f>
        <v>2.4067285075976843E-17</v>
      </c>
      <c r="K699" s="1">
        <f>fisher_underlying_cor_CSD__2[[#This Row],[p1]]*fisher_underlying_cor_CSD__2[[#This Row],[p2]]</f>
        <v>7.8228148676414415E-18</v>
      </c>
      <c r="L699" s="1">
        <v>698</v>
      </c>
      <c r="M699" s="1">
        <f>(fisher_underlying_cor_CSD__2[[#This Row],[Rank]]/9906756)*0.05</f>
        <v>3.5228484480691763E-6</v>
      </c>
      <c r="N699" s="1">
        <f>IF(fisher_underlying_cor_CSD__2[[#This Row],[p1p2]]&lt;fisher_underlying_cor_CSD__2[[#This Row],[Benjamini]],1,0)</f>
        <v>1</v>
      </c>
    </row>
    <row r="700" spans="1:14" x14ac:dyDescent="0.35">
      <c r="A700" s="1" t="s">
        <v>268</v>
      </c>
      <c r="B700" s="1" t="s">
        <v>108</v>
      </c>
      <c r="C700" s="1">
        <v>0.61953965169400005</v>
      </c>
      <c r="D700" s="1">
        <v>0.165845908195</v>
      </c>
      <c r="E700" s="1" t="s">
        <v>16</v>
      </c>
      <c r="F700" s="1">
        <v>0.61953965169400005</v>
      </c>
      <c r="G700" s="1">
        <f>ABS(fisher_underlying_cor_CSD__2[[#This Row],[Rho1]])*SQRT(139-2)/SQRT(1-ABS(fisher_underlying_cor_CSD__2[[#This Row],[Rho1]])^2)</f>
        <v>9.238019987035166</v>
      </c>
      <c r="H700" s="1">
        <f>ABS(fisher_underlying_cor_CSD__2[[#This Row],[Rho2]])*SQRT(201-2)/SQRT(1-ABS(fisher_underlying_cor_CSD__2[[#This Row],[Rho2]])^2)</f>
        <v>2.3723981707322213</v>
      </c>
      <c r="I700" s="1">
        <f xml:space="preserve"> _xlfn.T.DIST.2T(fisher_underlying_cor_CSD__2[[#This Row],[t1]],139-2)</f>
        <v>4.2692845391922274E-16</v>
      </c>
      <c r="J700" s="1">
        <f xml:space="preserve"> _xlfn.T.DIST.2T(fisher_underlying_cor_CSD__2[[#This Row],[t2]],201-2)</f>
        <v>1.8626391873372512E-2</v>
      </c>
      <c r="K700" s="1">
        <f>fisher_underlying_cor_CSD__2[[#This Row],[p1]]*fisher_underlying_cor_CSD__2[[#This Row],[p2]]</f>
        <v>7.9521366845925021E-18</v>
      </c>
      <c r="L700" s="1">
        <v>699</v>
      </c>
      <c r="M700" s="1">
        <f>(fisher_underlying_cor_CSD__2[[#This Row],[Rank]]/9906756)*0.05</f>
        <v>3.5278955088830292E-6</v>
      </c>
      <c r="N700" s="1">
        <f>IF(fisher_underlying_cor_CSD__2[[#This Row],[p1p2]]&lt;fisher_underlying_cor_CSD__2[[#This Row],[Benjamini]],1,0)</f>
        <v>1</v>
      </c>
    </row>
    <row r="701" spans="1:14" x14ac:dyDescent="0.35">
      <c r="A701" s="1" t="s">
        <v>108</v>
      </c>
      <c r="B701" s="1" t="s">
        <v>268</v>
      </c>
      <c r="C701" s="1">
        <v>0.61953965169400005</v>
      </c>
      <c r="D701" s="1">
        <v>0.165845908195</v>
      </c>
      <c r="E701" s="1" t="s">
        <v>16</v>
      </c>
      <c r="F701" s="1">
        <v>0.61953965169400005</v>
      </c>
      <c r="G701" s="1">
        <f>ABS(fisher_underlying_cor_CSD__2[[#This Row],[Rho1]])*SQRT(139-2)/SQRT(1-ABS(fisher_underlying_cor_CSD__2[[#This Row],[Rho1]])^2)</f>
        <v>9.238019987035166</v>
      </c>
      <c r="H701" s="1">
        <f>ABS(fisher_underlying_cor_CSD__2[[#This Row],[Rho2]])*SQRT(201-2)/SQRT(1-ABS(fisher_underlying_cor_CSD__2[[#This Row],[Rho2]])^2)</f>
        <v>2.3723981707322213</v>
      </c>
      <c r="I701" s="1">
        <f xml:space="preserve"> _xlfn.T.DIST.2T(fisher_underlying_cor_CSD__2[[#This Row],[t1]],139-2)</f>
        <v>4.2692845391922274E-16</v>
      </c>
      <c r="J701" s="1">
        <f xml:space="preserve"> _xlfn.T.DIST.2T(fisher_underlying_cor_CSD__2[[#This Row],[t2]],201-2)</f>
        <v>1.8626391873372512E-2</v>
      </c>
      <c r="K701" s="1">
        <f>fisher_underlying_cor_CSD__2[[#This Row],[p1]]*fisher_underlying_cor_CSD__2[[#This Row],[p2]]</f>
        <v>7.9521366845925021E-18</v>
      </c>
      <c r="L701" s="1">
        <v>700</v>
      </c>
      <c r="M701" s="1">
        <f>(fisher_underlying_cor_CSD__2[[#This Row],[Rank]]/9906756)*0.05</f>
        <v>3.5329425696968822E-6</v>
      </c>
      <c r="N701" s="1">
        <f>IF(fisher_underlying_cor_CSD__2[[#This Row],[p1p2]]&lt;fisher_underlying_cor_CSD__2[[#This Row],[Benjamini]],1,0)</f>
        <v>1</v>
      </c>
    </row>
    <row r="702" spans="1:14" x14ac:dyDescent="0.35">
      <c r="A702" s="1" t="s">
        <v>199</v>
      </c>
      <c r="B702" s="1" t="s">
        <v>200</v>
      </c>
      <c r="C702" s="1">
        <v>0.63436430849900005</v>
      </c>
      <c r="D702" s="1">
        <v>0.10019057374699999</v>
      </c>
      <c r="E702" s="1" t="s">
        <v>16</v>
      </c>
      <c r="F702" s="1">
        <v>0.63436430849900005</v>
      </c>
      <c r="G702" s="1">
        <f>ABS(fisher_underlying_cor_CSD__2[[#This Row],[Rho1]])*SQRT(139-2)/SQRT(1-ABS(fisher_underlying_cor_CSD__2[[#This Row],[Rho1]])^2)</f>
        <v>9.6050647643821598</v>
      </c>
      <c r="H702" s="1">
        <f>ABS(fisher_underlying_cor_CSD__2[[#This Row],[Rho2]])*SQRT(201-2)/SQRT(1-ABS(fisher_underlying_cor_CSD__2[[#This Row],[Rho2]])^2)</f>
        <v>1.4205095989565191</v>
      </c>
      <c r="I702" s="1">
        <f xml:space="preserve"> _xlfn.T.DIST.2T(fisher_underlying_cor_CSD__2[[#This Row],[t1]],139-2)</f>
        <v>5.1185897992282564E-17</v>
      </c>
      <c r="J702" s="1">
        <f xml:space="preserve"> _xlfn.T.DIST.2T(fisher_underlying_cor_CSD__2[[#This Row],[t2]],201-2)</f>
        <v>0.15702427563464119</v>
      </c>
      <c r="K702" s="1">
        <f>fisher_underlying_cor_CSD__2[[#This Row],[p1]]*fisher_underlying_cor_CSD__2[[#This Row],[p2]]</f>
        <v>8.0374285549468037E-18</v>
      </c>
      <c r="L702" s="1">
        <v>701</v>
      </c>
      <c r="M702" s="1">
        <f>(fisher_underlying_cor_CSD__2[[#This Row],[Rank]]/9906756)*0.05</f>
        <v>3.5379896305107347E-6</v>
      </c>
      <c r="N702" s="1">
        <f>IF(fisher_underlying_cor_CSD__2[[#This Row],[p1p2]]&lt;fisher_underlying_cor_CSD__2[[#This Row],[Benjamini]],1,0)</f>
        <v>1</v>
      </c>
    </row>
    <row r="703" spans="1:14" x14ac:dyDescent="0.35">
      <c r="A703" s="1" t="s">
        <v>200</v>
      </c>
      <c r="B703" s="1" t="s">
        <v>199</v>
      </c>
      <c r="C703" s="1">
        <v>0.63436430849900005</v>
      </c>
      <c r="D703" s="1">
        <v>0.10019057374699999</v>
      </c>
      <c r="E703" s="1" t="s">
        <v>16</v>
      </c>
      <c r="F703" s="1">
        <v>0.63436430849900005</v>
      </c>
      <c r="G703" s="1">
        <f>ABS(fisher_underlying_cor_CSD__2[[#This Row],[Rho1]])*SQRT(139-2)/SQRT(1-ABS(fisher_underlying_cor_CSD__2[[#This Row],[Rho1]])^2)</f>
        <v>9.6050647643821598</v>
      </c>
      <c r="H703" s="1">
        <f>ABS(fisher_underlying_cor_CSD__2[[#This Row],[Rho2]])*SQRT(201-2)/SQRT(1-ABS(fisher_underlying_cor_CSD__2[[#This Row],[Rho2]])^2)</f>
        <v>1.4205095989565191</v>
      </c>
      <c r="I703" s="1">
        <f xml:space="preserve"> _xlfn.T.DIST.2T(fisher_underlying_cor_CSD__2[[#This Row],[t1]],139-2)</f>
        <v>5.1185897992282564E-17</v>
      </c>
      <c r="J703" s="1">
        <f xml:space="preserve"> _xlfn.T.DIST.2T(fisher_underlying_cor_CSD__2[[#This Row],[t2]],201-2)</f>
        <v>0.15702427563464119</v>
      </c>
      <c r="K703" s="1">
        <f>fisher_underlying_cor_CSD__2[[#This Row],[p1]]*fisher_underlying_cor_CSD__2[[#This Row],[p2]]</f>
        <v>8.0374285549468037E-18</v>
      </c>
      <c r="L703" s="1">
        <v>702</v>
      </c>
      <c r="M703" s="1">
        <f>(fisher_underlying_cor_CSD__2[[#This Row],[Rank]]/9906756)*0.05</f>
        <v>3.5430366913245873E-6</v>
      </c>
      <c r="N703" s="1">
        <f>IF(fisher_underlying_cor_CSD__2[[#This Row],[p1p2]]&lt;fisher_underlying_cor_CSD__2[[#This Row],[Benjamini]],1,0)</f>
        <v>1</v>
      </c>
    </row>
    <row r="704" spans="1:14" x14ac:dyDescent="0.35">
      <c r="A704" s="1" t="s">
        <v>551</v>
      </c>
      <c r="B704" s="1" t="s">
        <v>553</v>
      </c>
      <c r="C704" s="1">
        <v>0.61987658504599996</v>
      </c>
      <c r="D704" s="1">
        <v>0.15348706060100001</v>
      </c>
      <c r="E704" s="1" t="s">
        <v>16</v>
      </c>
      <c r="F704" s="1">
        <v>0.61987658504599996</v>
      </c>
      <c r="G704" s="1">
        <f>ABS(fisher_underlying_cor_CSD__2[[#This Row],[Rho1]])*SQRT(139-2)/SQRT(1-ABS(fisher_underlying_cor_CSD__2[[#This Row],[Rho1]])^2)</f>
        <v>9.2461777974350365</v>
      </c>
      <c r="H704" s="1">
        <f>ABS(fisher_underlying_cor_CSD__2[[#This Row],[Rho2]])*SQRT(201-2)/SQRT(1-ABS(fisher_underlying_cor_CSD__2[[#This Row],[Rho2]])^2)</f>
        <v>2.1911653080584603</v>
      </c>
      <c r="I704" s="1">
        <f xml:space="preserve"> _xlfn.T.DIST.2T(fisher_underlying_cor_CSD__2[[#This Row],[t1]],139-2)</f>
        <v>4.0734130940463513E-16</v>
      </c>
      <c r="J704" s="1">
        <f xml:space="preserve"> _xlfn.T.DIST.2T(fisher_underlying_cor_CSD__2[[#This Row],[t2]],201-2)</f>
        <v>2.9600922753018736E-2</v>
      </c>
      <c r="K704" s="1">
        <f>fisher_underlying_cor_CSD__2[[#This Row],[p1]]*fisher_underlying_cor_CSD__2[[#This Row],[p2]]</f>
        <v>1.2057678633800109E-17</v>
      </c>
      <c r="L704" s="1">
        <v>703</v>
      </c>
      <c r="M704" s="1">
        <f>(fisher_underlying_cor_CSD__2[[#This Row],[Rank]]/9906756)*0.05</f>
        <v>3.5480837521384398E-6</v>
      </c>
      <c r="N704" s="1">
        <f>IF(fisher_underlying_cor_CSD__2[[#This Row],[p1p2]]&lt;fisher_underlying_cor_CSD__2[[#This Row],[Benjamini]],1,0)</f>
        <v>1</v>
      </c>
    </row>
    <row r="705" spans="1:14" x14ac:dyDescent="0.35">
      <c r="A705" s="1" t="s">
        <v>553</v>
      </c>
      <c r="B705" s="1" t="s">
        <v>551</v>
      </c>
      <c r="C705" s="1">
        <v>0.61987658504599996</v>
      </c>
      <c r="D705" s="1">
        <v>0.15348706060100001</v>
      </c>
      <c r="E705" s="1" t="s">
        <v>16</v>
      </c>
      <c r="F705" s="1">
        <v>0.61987658504599996</v>
      </c>
      <c r="G705" s="1">
        <f>ABS(fisher_underlying_cor_CSD__2[[#This Row],[Rho1]])*SQRT(139-2)/SQRT(1-ABS(fisher_underlying_cor_CSD__2[[#This Row],[Rho1]])^2)</f>
        <v>9.2461777974350365</v>
      </c>
      <c r="H705" s="1">
        <f>ABS(fisher_underlying_cor_CSD__2[[#This Row],[Rho2]])*SQRT(201-2)/SQRT(1-ABS(fisher_underlying_cor_CSD__2[[#This Row],[Rho2]])^2)</f>
        <v>2.1911653080584603</v>
      </c>
      <c r="I705" s="1">
        <f xml:space="preserve"> _xlfn.T.DIST.2T(fisher_underlying_cor_CSD__2[[#This Row],[t1]],139-2)</f>
        <v>4.0734130940463513E-16</v>
      </c>
      <c r="J705" s="1">
        <f xml:space="preserve"> _xlfn.T.DIST.2T(fisher_underlying_cor_CSD__2[[#This Row],[t2]],201-2)</f>
        <v>2.9600922753018736E-2</v>
      </c>
      <c r="K705" s="1">
        <f>fisher_underlying_cor_CSD__2[[#This Row],[p1]]*fisher_underlying_cor_CSD__2[[#This Row],[p2]]</f>
        <v>1.2057678633800109E-17</v>
      </c>
      <c r="L705" s="1">
        <v>704</v>
      </c>
      <c r="M705" s="1">
        <f>(fisher_underlying_cor_CSD__2[[#This Row],[Rank]]/9906756)*0.05</f>
        <v>3.5531308129522923E-6</v>
      </c>
      <c r="N705" s="1">
        <f>IF(fisher_underlying_cor_CSD__2[[#This Row],[p1p2]]&lt;fisher_underlying_cor_CSD__2[[#This Row],[Benjamini]],1,0)</f>
        <v>1</v>
      </c>
    </row>
    <row r="706" spans="1:14" x14ac:dyDescent="0.35">
      <c r="A706" s="1" t="s">
        <v>28</v>
      </c>
      <c r="B706" s="1" t="s">
        <v>694</v>
      </c>
      <c r="C706" s="1">
        <v>-0.62322925464300005</v>
      </c>
      <c r="D706" s="1">
        <v>-0.13115508532299999</v>
      </c>
      <c r="E706" s="1" t="s">
        <v>16</v>
      </c>
      <c r="F706" s="1">
        <v>-0.62322925464300005</v>
      </c>
      <c r="G706" s="1">
        <f>ABS(fisher_underlying_cor_CSD__2[[#This Row],[Rho1]])*SQRT(139-2)/SQRT(1-ABS(fisher_underlying_cor_CSD__2[[#This Row],[Rho1]])^2)</f>
        <v>9.3278079740007289</v>
      </c>
      <c r="H706" s="1">
        <f>ABS(fisher_underlying_cor_CSD__2[[#This Row],[Rho2]])*SQRT(201-2)/SQRT(1-ABS(fisher_underlying_cor_CSD__2[[#This Row],[Rho2]])^2)</f>
        <v>1.8662914420279437</v>
      </c>
      <c r="I706" s="1">
        <f xml:space="preserve"> _xlfn.T.DIST.2T(fisher_underlying_cor_CSD__2[[#This Row],[t1]],139-2)</f>
        <v>2.5448185417186911E-16</v>
      </c>
      <c r="J706" s="1">
        <f xml:space="preserve"> _xlfn.T.DIST.2T(fisher_underlying_cor_CSD__2[[#This Row],[t2]],201-2)</f>
        <v>6.3471791375567868E-2</v>
      </c>
      <c r="K706" s="1">
        <f>fisher_underlying_cor_CSD__2[[#This Row],[p1]]*fisher_underlying_cor_CSD__2[[#This Row],[p2]]</f>
        <v>1.6152419156864562E-17</v>
      </c>
      <c r="L706" s="1">
        <v>705</v>
      </c>
      <c r="M706" s="1">
        <f>(fisher_underlying_cor_CSD__2[[#This Row],[Rank]]/9906756)*0.05</f>
        <v>3.5581778737661453E-6</v>
      </c>
      <c r="N706" s="1">
        <f>IF(fisher_underlying_cor_CSD__2[[#This Row],[p1p2]]&lt;fisher_underlying_cor_CSD__2[[#This Row],[Benjamini]],1,0)</f>
        <v>1</v>
      </c>
    </row>
    <row r="707" spans="1:14" x14ac:dyDescent="0.35">
      <c r="A707" s="1" t="s">
        <v>694</v>
      </c>
      <c r="B707" s="1" t="s">
        <v>28</v>
      </c>
      <c r="C707" s="1">
        <v>-0.62322925464300005</v>
      </c>
      <c r="D707" s="1">
        <v>-0.13115508532299999</v>
      </c>
      <c r="E707" s="1" t="s">
        <v>16</v>
      </c>
      <c r="F707" s="1">
        <v>-0.62322925464300005</v>
      </c>
      <c r="G707" s="1">
        <f>ABS(fisher_underlying_cor_CSD__2[[#This Row],[Rho1]])*SQRT(139-2)/SQRT(1-ABS(fisher_underlying_cor_CSD__2[[#This Row],[Rho1]])^2)</f>
        <v>9.3278079740007289</v>
      </c>
      <c r="H707" s="1">
        <f>ABS(fisher_underlying_cor_CSD__2[[#This Row],[Rho2]])*SQRT(201-2)/SQRT(1-ABS(fisher_underlying_cor_CSD__2[[#This Row],[Rho2]])^2)</f>
        <v>1.8662914420279437</v>
      </c>
      <c r="I707" s="1">
        <f xml:space="preserve"> _xlfn.T.DIST.2T(fisher_underlying_cor_CSD__2[[#This Row],[t1]],139-2)</f>
        <v>2.5448185417186911E-16</v>
      </c>
      <c r="J707" s="1">
        <f xml:space="preserve"> _xlfn.T.DIST.2T(fisher_underlying_cor_CSD__2[[#This Row],[t2]],201-2)</f>
        <v>6.3471791375567868E-2</v>
      </c>
      <c r="K707" s="1">
        <f>fisher_underlying_cor_CSD__2[[#This Row],[p1]]*fisher_underlying_cor_CSD__2[[#This Row],[p2]]</f>
        <v>1.6152419156864562E-17</v>
      </c>
      <c r="L707" s="1">
        <v>706</v>
      </c>
      <c r="M707" s="1">
        <f>(fisher_underlying_cor_CSD__2[[#This Row],[Rank]]/9906756)*0.05</f>
        <v>3.5632249345799978E-6</v>
      </c>
      <c r="N707" s="1">
        <f>IF(fisher_underlying_cor_CSD__2[[#This Row],[p1p2]]&lt;fisher_underlying_cor_CSD__2[[#This Row],[Benjamini]],1,0)</f>
        <v>1</v>
      </c>
    </row>
    <row r="708" spans="1:14" x14ac:dyDescent="0.35">
      <c r="A708" s="1" t="s">
        <v>29</v>
      </c>
      <c r="B708" s="1" t="s">
        <v>35</v>
      </c>
      <c r="C708" s="1">
        <v>0.61904885685099997</v>
      </c>
      <c r="D708" s="1">
        <v>0.147223932132</v>
      </c>
      <c r="E708" s="1" t="s">
        <v>16</v>
      </c>
      <c r="F708" s="1">
        <v>0.61904885685099997</v>
      </c>
      <c r="G708" s="1">
        <f>ABS(fisher_underlying_cor_CSD__2[[#This Row],[Rho1]])*SQRT(139-2)/SQRT(1-ABS(fisher_underlying_cor_CSD__2[[#This Row],[Rho1]])^2)</f>
        <v>9.226151713364656</v>
      </c>
      <c r="H708" s="1">
        <f>ABS(fisher_underlying_cor_CSD__2[[#This Row],[Rho2]])*SQRT(201-2)/SQRT(1-ABS(fisher_underlying_cor_CSD__2[[#This Row],[Rho2]])^2)</f>
        <v>2.0997295009675612</v>
      </c>
      <c r="I708" s="1">
        <f xml:space="preserve"> _xlfn.T.DIST.2T(fisher_underlying_cor_CSD__2[[#This Row],[t1]],139-2)</f>
        <v>4.5711144528146891E-16</v>
      </c>
      <c r="J708" s="1">
        <f xml:space="preserve"> _xlfn.T.DIST.2T(fisher_underlying_cor_CSD__2[[#This Row],[t2]],201-2)</f>
        <v>3.7013045984235757E-2</v>
      </c>
      <c r="K708" s="1">
        <f>fisher_underlying_cor_CSD__2[[#This Row],[p1]]*fisher_underlying_cor_CSD__2[[#This Row],[p2]]</f>
        <v>1.6919086944123475E-17</v>
      </c>
      <c r="L708" s="1">
        <v>707</v>
      </c>
      <c r="M708" s="1">
        <f>(fisher_underlying_cor_CSD__2[[#This Row],[Rank]]/9906756)*0.05</f>
        <v>3.5682719953938504E-6</v>
      </c>
      <c r="N708" s="1">
        <f>IF(fisher_underlying_cor_CSD__2[[#This Row],[p1p2]]&lt;fisher_underlying_cor_CSD__2[[#This Row],[Benjamini]],1,0)</f>
        <v>1</v>
      </c>
    </row>
    <row r="709" spans="1:14" x14ac:dyDescent="0.35">
      <c r="A709" s="1" t="s">
        <v>35</v>
      </c>
      <c r="B709" s="1" t="s">
        <v>29</v>
      </c>
      <c r="C709" s="1">
        <v>0.61904885685099997</v>
      </c>
      <c r="D709" s="1">
        <v>0.147223932132</v>
      </c>
      <c r="E709" s="1" t="s">
        <v>16</v>
      </c>
      <c r="F709" s="1">
        <v>0.61904885685099997</v>
      </c>
      <c r="G709" s="1">
        <f>ABS(fisher_underlying_cor_CSD__2[[#This Row],[Rho1]])*SQRT(139-2)/SQRT(1-ABS(fisher_underlying_cor_CSD__2[[#This Row],[Rho1]])^2)</f>
        <v>9.226151713364656</v>
      </c>
      <c r="H709" s="1">
        <f>ABS(fisher_underlying_cor_CSD__2[[#This Row],[Rho2]])*SQRT(201-2)/SQRT(1-ABS(fisher_underlying_cor_CSD__2[[#This Row],[Rho2]])^2)</f>
        <v>2.0997295009675612</v>
      </c>
      <c r="I709" s="1">
        <f xml:space="preserve"> _xlfn.T.DIST.2T(fisher_underlying_cor_CSD__2[[#This Row],[t1]],139-2)</f>
        <v>4.5711144528146891E-16</v>
      </c>
      <c r="J709" s="1">
        <f xml:space="preserve"> _xlfn.T.DIST.2T(fisher_underlying_cor_CSD__2[[#This Row],[t2]],201-2)</f>
        <v>3.7013045984235757E-2</v>
      </c>
      <c r="K709" s="1">
        <f>fisher_underlying_cor_CSD__2[[#This Row],[p1]]*fisher_underlying_cor_CSD__2[[#This Row],[p2]]</f>
        <v>1.6919086944123475E-17</v>
      </c>
      <c r="L709" s="1">
        <v>708</v>
      </c>
      <c r="M709" s="1">
        <f>(fisher_underlying_cor_CSD__2[[#This Row],[Rank]]/9906756)*0.05</f>
        <v>3.5733190562077029E-6</v>
      </c>
      <c r="N709" s="1">
        <f>IF(fisher_underlying_cor_CSD__2[[#This Row],[p1p2]]&lt;fisher_underlying_cor_CSD__2[[#This Row],[Benjamini]],1,0)</f>
        <v>1</v>
      </c>
    </row>
    <row r="710" spans="1:14" x14ac:dyDescent="0.35">
      <c r="A710" s="1" t="s">
        <v>257</v>
      </c>
      <c r="B710" s="1" t="s">
        <v>35</v>
      </c>
      <c r="C710" s="1">
        <v>0.61403392989100003</v>
      </c>
      <c r="D710" s="1">
        <v>0.15776130196400001</v>
      </c>
      <c r="E710" s="1" t="s">
        <v>16</v>
      </c>
      <c r="F710" s="1">
        <v>0.61403392989100003</v>
      </c>
      <c r="G710" s="1">
        <f>ABS(fisher_underlying_cor_CSD__2[[#This Row],[Rho1]])*SQRT(139-2)/SQRT(1-ABS(fisher_underlying_cor_CSD__2[[#This Row],[Rho1]])^2)</f>
        <v>9.1058765730391986</v>
      </c>
      <c r="H710" s="1">
        <f>ABS(fisher_underlying_cor_CSD__2[[#This Row],[Rho2]])*SQRT(201-2)/SQRT(1-ABS(fisher_underlying_cor_CSD__2[[#This Row],[Rho2]])^2)</f>
        <v>2.2537197438141772</v>
      </c>
      <c r="I710" s="1">
        <f xml:space="preserve"> _xlfn.T.DIST.2T(fisher_underlying_cor_CSD__2[[#This Row],[t1]],139-2)</f>
        <v>9.1244755378872431E-16</v>
      </c>
      <c r="J710" s="1">
        <f xml:space="preserve"> _xlfn.T.DIST.2T(fisher_underlying_cor_CSD__2[[#This Row],[t2]],201-2)</f>
        <v>2.530408984051279E-2</v>
      </c>
      <c r="K710" s="1">
        <f>fisher_underlying_cor_CSD__2[[#This Row],[p1]]*fisher_underlying_cor_CSD__2[[#This Row],[p2]]</f>
        <v>2.3088654875826007E-17</v>
      </c>
      <c r="L710" s="1">
        <v>709</v>
      </c>
      <c r="M710" s="1">
        <f>(fisher_underlying_cor_CSD__2[[#This Row],[Rank]]/9906756)*0.05</f>
        <v>3.5783661170215563E-6</v>
      </c>
      <c r="N710" s="1">
        <f>IF(fisher_underlying_cor_CSD__2[[#This Row],[p1p2]]&lt;fisher_underlying_cor_CSD__2[[#This Row],[Benjamini]],1,0)</f>
        <v>1</v>
      </c>
    </row>
    <row r="711" spans="1:14" x14ac:dyDescent="0.35">
      <c r="A711" s="1" t="s">
        <v>35</v>
      </c>
      <c r="B711" s="1" t="s">
        <v>257</v>
      </c>
      <c r="C711" s="1">
        <v>0.61403392989100003</v>
      </c>
      <c r="D711" s="1">
        <v>0.15776130196400001</v>
      </c>
      <c r="E711" s="1" t="s">
        <v>16</v>
      </c>
      <c r="F711" s="1">
        <v>0.61403392989100003</v>
      </c>
      <c r="G711" s="1">
        <f>ABS(fisher_underlying_cor_CSD__2[[#This Row],[Rho1]])*SQRT(139-2)/SQRT(1-ABS(fisher_underlying_cor_CSD__2[[#This Row],[Rho1]])^2)</f>
        <v>9.1058765730391986</v>
      </c>
      <c r="H711" s="1">
        <f>ABS(fisher_underlying_cor_CSD__2[[#This Row],[Rho2]])*SQRT(201-2)/SQRT(1-ABS(fisher_underlying_cor_CSD__2[[#This Row],[Rho2]])^2)</f>
        <v>2.2537197438141772</v>
      </c>
      <c r="I711" s="1">
        <f xml:space="preserve"> _xlfn.T.DIST.2T(fisher_underlying_cor_CSD__2[[#This Row],[t1]],139-2)</f>
        <v>9.1244755378872431E-16</v>
      </c>
      <c r="J711" s="1">
        <f xml:space="preserve"> _xlfn.T.DIST.2T(fisher_underlying_cor_CSD__2[[#This Row],[t2]],201-2)</f>
        <v>2.530408984051279E-2</v>
      </c>
      <c r="K711" s="1">
        <f>fisher_underlying_cor_CSD__2[[#This Row],[p1]]*fisher_underlying_cor_CSD__2[[#This Row],[p2]]</f>
        <v>2.3088654875826007E-17</v>
      </c>
      <c r="L711" s="1">
        <v>710</v>
      </c>
      <c r="M711" s="1">
        <f>(fisher_underlying_cor_CSD__2[[#This Row],[Rank]]/9906756)*0.05</f>
        <v>3.5834131778354088E-6</v>
      </c>
      <c r="N711" s="1">
        <f>IF(fisher_underlying_cor_CSD__2[[#This Row],[p1p2]]&lt;fisher_underlying_cor_CSD__2[[#This Row],[Benjamini]],1,0)</f>
        <v>1</v>
      </c>
    </row>
    <row r="712" spans="1:14" x14ac:dyDescent="0.35">
      <c r="A712" s="1" t="s">
        <v>173</v>
      </c>
      <c r="B712" s="1" t="s">
        <v>174</v>
      </c>
      <c r="C712" s="1">
        <v>0.61374055980099995</v>
      </c>
      <c r="D712" s="1">
        <v>0.157244476913</v>
      </c>
      <c r="E712" s="1" t="s">
        <v>16</v>
      </c>
      <c r="F712" s="1">
        <v>0.61374055980099995</v>
      </c>
      <c r="G712" s="1">
        <f>ABS(fisher_underlying_cor_CSD__2[[#This Row],[Rho1]])*SQRT(139-2)/SQRT(1-ABS(fisher_underlying_cor_CSD__2[[#This Row],[Rho1]])^2)</f>
        <v>9.098895934654891</v>
      </c>
      <c r="H712" s="1">
        <f>ABS(fisher_underlying_cor_CSD__2[[#This Row],[Rho2]])*SQRT(201-2)/SQRT(1-ABS(fisher_underlying_cor_CSD__2[[#This Row],[Rho2]])^2)</f>
        <v>2.2461490731295393</v>
      </c>
      <c r="I712" s="1">
        <f xml:space="preserve"> _xlfn.T.DIST.2T(fisher_underlying_cor_CSD__2[[#This Row],[t1]],139-2)</f>
        <v>9.4973784608435688E-16</v>
      </c>
      <c r="J712" s="1">
        <f xml:space="preserve"> _xlfn.T.DIST.2T(fisher_underlying_cor_CSD__2[[#This Row],[t2]],201-2)</f>
        <v>2.5793398681051873E-2</v>
      </c>
      <c r="K712" s="1">
        <f>fisher_underlying_cor_CSD__2[[#This Row],[p1]]*fisher_underlying_cor_CSD__2[[#This Row],[p2]]</f>
        <v>2.4496966906537298E-17</v>
      </c>
      <c r="L712" s="1">
        <v>711</v>
      </c>
      <c r="M712" s="1">
        <f>(fisher_underlying_cor_CSD__2[[#This Row],[Rank]]/9906756)*0.05</f>
        <v>3.5884602386492613E-6</v>
      </c>
      <c r="N712" s="1">
        <f>IF(fisher_underlying_cor_CSD__2[[#This Row],[p1p2]]&lt;fisher_underlying_cor_CSD__2[[#This Row],[Benjamini]],1,0)</f>
        <v>1</v>
      </c>
    </row>
    <row r="713" spans="1:14" x14ac:dyDescent="0.35">
      <c r="A713" s="1" t="s">
        <v>174</v>
      </c>
      <c r="B713" s="1" t="s">
        <v>173</v>
      </c>
      <c r="C713" s="1">
        <v>0.61374055980099995</v>
      </c>
      <c r="D713" s="1">
        <v>0.157244476913</v>
      </c>
      <c r="E713" s="1" t="s">
        <v>16</v>
      </c>
      <c r="F713" s="1">
        <v>0.61374055980099995</v>
      </c>
      <c r="G713" s="1">
        <f>ABS(fisher_underlying_cor_CSD__2[[#This Row],[Rho1]])*SQRT(139-2)/SQRT(1-ABS(fisher_underlying_cor_CSD__2[[#This Row],[Rho1]])^2)</f>
        <v>9.098895934654891</v>
      </c>
      <c r="H713" s="1">
        <f>ABS(fisher_underlying_cor_CSD__2[[#This Row],[Rho2]])*SQRT(201-2)/SQRT(1-ABS(fisher_underlying_cor_CSD__2[[#This Row],[Rho2]])^2)</f>
        <v>2.2461490731295393</v>
      </c>
      <c r="I713" s="1">
        <f xml:space="preserve"> _xlfn.T.DIST.2T(fisher_underlying_cor_CSD__2[[#This Row],[t1]],139-2)</f>
        <v>9.4973784608435688E-16</v>
      </c>
      <c r="J713" s="1">
        <f xml:space="preserve"> _xlfn.T.DIST.2T(fisher_underlying_cor_CSD__2[[#This Row],[t2]],201-2)</f>
        <v>2.5793398681051873E-2</v>
      </c>
      <c r="K713" s="1">
        <f>fisher_underlying_cor_CSD__2[[#This Row],[p1]]*fisher_underlying_cor_CSD__2[[#This Row],[p2]]</f>
        <v>2.4496966906537298E-17</v>
      </c>
      <c r="L713" s="1">
        <v>712</v>
      </c>
      <c r="M713" s="1">
        <f>(fisher_underlying_cor_CSD__2[[#This Row],[Rank]]/9906756)*0.05</f>
        <v>3.5935072994631143E-6</v>
      </c>
      <c r="N713" s="1">
        <f>IF(fisher_underlying_cor_CSD__2[[#This Row],[p1p2]]&lt;fisher_underlying_cor_CSD__2[[#This Row],[Benjamini]],1,0)</f>
        <v>1</v>
      </c>
    </row>
    <row r="714" spans="1:14" x14ac:dyDescent="0.35">
      <c r="A714" s="1" t="s">
        <v>28</v>
      </c>
      <c r="B714" s="1" t="s">
        <v>695</v>
      </c>
      <c r="C714" s="1">
        <v>-0.61897272964500005</v>
      </c>
      <c r="D714" s="1">
        <v>-0.129697469451</v>
      </c>
      <c r="E714" s="1" t="s">
        <v>16</v>
      </c>
      <c r="F714" s="1">
        <v>-0.61897272964500005</v>
      </c>
      <c r="G714" s="1">
        <f>ABS(fisher_underlying_cor_CSD__2[[#This Row],[Rho1]])*SQRT(139-2)/SQRT(1-ABS(fisher_underlying_cor_CSD__2[[#This Row],[Rho1]])^2)</f>
        <v>9.2243123965053364</v>
      </c>
      <c r="H714" s="1">
        <f>ABS(fisher_underlying_cor_CSD__2[[#This Row],[Rho2]])*SQRT(201-2)/SQRT(1-ABS(fisher_underlying_cor_CSD__2[[#This Row],[Rho2]])^2)</f>
        <v>1.8451931753884727</v>
      </c>
      <c r="I714" s="1">
        <f xml:space="preserve"> _xlfn.T.DIST.2T(fisher_underlying_cor_CSD__2[[#This Row],[t1]],139-2)</f>
        <v>4.6197565982752913E-16</v>
      </c>
      <c r="J714" s="1">
        <f xml:space="preserve"> _xlfn.T.DIST.2T(fisher_underlying_cor_CSD__2[[#This Row],[t2]],201-2)</f>
        <v>6.649539318080494E-2</v>
      </c>
      <c r="K714" s="1">
        <f>fisher_underlying_cor_CSD__2[[#This Row],[p1]]*fisher_underlying_cor_CSD__2[[#This Row],[p2]]</f>
        <v>3.0719253140193346E-17</v>
      </c>
      <c r="L714" s="1">
        <v>713</v>
      </c>
      <c r="M714" s="1">
        <f>(fisher_underlying_cor_CSD__2[[#This Row],[Rank]]/9906756)*0.05</f>
        <v>3.5985543602769668E-6</v>
      </c>
      <c r="N714" s="1">
        <f>IF(fisher_underlying_cor_CSD__2[[#This Row],[p1p2]]&lt;fisher_underlying_cor_CSD__2[[#This Row],[Benjamini]],1,0)</f>
        <v>1</v>
      </c>
    </row>
    <row r="715" spans="1:14" x14ac:dyDescent="0.35">
      <c r="A715" s="1" t="s">
        <v>695</v>
      </c>
      <c r="B715" s="1" t="s">
        <v>28</v>
      </c>
      <c r="C715" s="1">
        <v>-0.61897272964500005</v>
      </c>
      <c r="D715" s="1">
        <v>-0.129697469451</v>
      </c>
      <c r="E715" s="1" t="s">
        <v>16</v>
      </c>
      <c r="F715" s="1">
        <v>-0.61897272964500005</v>
      </c>
      <c r="G715" s="1">
        <f>ABS(fisher_underlying_cor_CSD__2[[#This Row],[Rho1]])*SQRT(139-2)/SQRT(1-ABS(fisher_underlying_cor_CSD__2[[#This Row],[Rho1]])^2)</f>
        <v>9.2243123965053364</v>
      </c>
      <c r="H715" s="1">
        <f>ABS(fisher_underlying_cor_CSD__2[[#This Row],[Rho2]])*SQRT(201-2)/SQRT(1-ABS(fisher_underlying_cor_CSD__2[[#This Row],[Rho2]])^2)</f>
        <v>1.8451931753884727</v>
      </c>
      <c r="I715" s="1">
        <f xml:space="preserve"> _xlfn.T.DIST.2T(fisher_underlying_cor_CSD__2[[#This Row],[t1]],139-2)</f>
        <v>4.6197565982752913E-16</v>
      </c>
      <c r="J715" s="1">
        <f xml:space="preserve"> _xlfn.T.DIST.2T(fisher_underlying_cor_CSD__2[[#This Row],[t2]],201-2)</f>
        <v>6.649539318080494E-2</v>
      </c>
      <c r="K715" s="1">
        <f>fisher_underlying_cor_CSD__2[[#This Row],[p1]]*fisher_underlying_cor_CSD__2[[#This Row],[p2]]</f>
        <v>3.0719253140193346E-17</v>
      </c>
      <c r="L715" s="1">
        <v>714</v>
      </c>
      <c r="M715" s="1">
        <f>(fisher_underlying_cor_CSD__2[[#This Row],[Rank]]/9906756)*0.05</f>
        <v>3.6036014210908194E-6</v>
      </c>
      <c r="N715" s="1">
        <f>IF(fisher_underlying_cor_CSD__2[[#This Row],[p1p2]]&lt;fisher_underlying_cor_CSD__2[[#This Row],[Benjamini]],1,0)</f>
        <v>1</v>
      </c>
    </row>
    <row r="716" spans="1:14" x14ac:dyDescent="0.35">
      <c r="A716" s="1" t="s">
        <v>95</v>
      </c>
      <c r="B716" s="1" t="s">
        <v>96</v>
      </c>
      <c r="C716" s="1">
        <v>5.7434866307400002E-2</v>
      </c>
      <c r="D716" s="1">
        <v>0.54433664991399999</v>
      </c>
      <c r="E716" s="1" t="s">
        <v>16</v>
      </c>
      <c r="F716" s="1">
        <v>0.54433664991399999</v>
      </c>
      <c r="G716" s="1">
        <f>ABS(fisher_underlying_cor_CSD__2[[#This Row],[Rho1]])*SQRT(139-2)/SQRT(1-ABS(fisher_underlying_cor_CSD__2[[#This Row],[Rho1]])^2)</f>
        <v>0.67336943537336358</v>
      </c>
      <c r="H716" s="1">
        <f>ABS(fisher_underlying_cor_CSD__2[[#This Row],[Rho2]])*SQRT(201-2)/SQRT(1-ABS(fisher_underlying_cor_CSD__2[[#This Row],[Rho2]])^2)</f>
        <v>9.1537927596351594</v>
      </c>
      <c r="I716" s="1">
        <f xml:space="preserve"> _xlfn.T.DIST.2T(fisher_underlying_cor_CSD__2[[#This Row],[t1]],139-2)</f>
        <v>0.50184666932052679</v>
      </c>
      <c r="J716" s="1">
        <f xml:space="preserve"> _xlfn.T.DIST.2T(fisher_underlying_cor_CSD__2[[#This Row],[t2]],201-2)</f>
        <v>6.6992386726904634E-17</v>
      </c>
      <c r="K716" s="1">
        <f>fisher_underlying_cor_CSD__2[[#This Row],[p1]]*fisher_underlying_cor_CSD__2[[#This Row],[p2]]</f>
        <v>3.3619906148729756E-17</v>
      </c>
      <c r="L716" s="1">
        <v>715</v>
      </c>
      <c r="M716" s="1">
        <f>(fisher_underlying_cor_CSD__2[[#This Row],[Rank]]/9906756)*0.05</f>
        <v>3.6086484819046719E-6</v>
      </c>
      <c r="N716" s="1">
        <f>IF(fisher_underlying_cor_CSD__2[[#This Row],[p1p2]]&lt;fisher_underlying_cor_CSD__2[[#This Row],[Benjamini]],1,0)</f>
        <v>1</v>
      </c>
    </row>
    <row r="717" spans="1:14" x14ac:dyDescent="0.35">
      <c r="A717" s="1" t="s">
        <v>96</v>
      </c>
      <c r="B717" s="1" t="s">
        <v>95</v>
      </c>
      <c r="C717" s="1">
        <v>5.7434866307400002E-2</v>
      </c>
      <c r="D717" s="1">
        <v>0.54433664991399999</v>
      </c>
      <c r="E717" s="1" t="s">
        <v>16</v>
      </c>
      <c r="F717" s="1">
        <v>0.54433664991399999</v>
      </c>
      <c r="G717" s="1">
        <f>ABS(fisher_underlying_cor_CSD__2[[#This Row],[Rho1]])*SQRT(139-2)/SQRT(1-ABS(fisher_underlying_cor_CSD__2[[#This Row],[Rho1]])^2)</f>
        <v>0.67336943537336358</v>
      </c>
      <c r="H717" s="1">
        <f>ABS(fisher_underlying_cor_CSD__2[[#This Row],[Rho2]])*SQRT(201-2)/SQRT(1-ABS(fisher_underlying_cor_CSD__2[[#This Row],[Rho2]])^2)</f>
        <v>9.1537927596351594</v>
      </c>
      <c r="I717" s="1">
        <f xml:space="preserve"> _xlfn.T.DIST.2T(fisher_underlying_cor_CSD__2[[#This Row],[t1]],139-2)</f>
        <v>0.50184666932052679</v>
      </c>
      <c r="J717" s="1">
        <f xml:space="preserve"> _xlfn.T.DIST.2T(fisher_underlying_cor_CSD__2[[#This Row],[t2]],201-2)</f>
        <v>6.6992386726904634E-17</v>
      </c>
      <c r="K717" s="1">
        <f>fisher_underlying_cor_CSD__2[[#This Row],[p1]]*fisher_underlying_cor_CSD__2[[#This Row],[p2]]</f>
        <v>3.3619906148729756E-17</v>
      </c>
      <c r="L717" s="1">
        <v>716</v>
      </c>
      <c r="M717" s="1">
        <f>(fisher_underlying_cor_CSD__2[[#This Row],[Rank]]/9906756)*0.05</f>
        <v>3.6136955427185244E-6</v>
      </c>
      <c r="N717" s="1">
        <f>IF(fisher_underlying_cor_CSD__2[[#This Row],[p1p2]]&lt;fisher_underlying_cor_CSD__2[[#This Row],[Benjamini]],1,0)</f>
        <v>1</v>
      </c>
    </row>
    <row r="718" spans="1:14" x14ac:dyDescent="0.35">
      <c r="A718" s="1" t="s">
        <v>433</v>
      </c>
      <c r="B718" s="1" t="s">
        <v>74</v>
      </c>
      <c r="C718" s="1">
        <v>0.61591525938699998</v>
      </c>
      <c r="D718" s="1">
        <v>0.131845069196</v>
      </c>
      <c r="E718" s="1" t="s">
        <v>16</v>
      </c>
      <c r="F718" s="1">
        <v>0.61591525938699998</v>
      </c>
      <c r="G718" s="1">
        <f>ABS(fisher_underlying_cor_CSD__2[[#This Row],[Rho1]])*SQRT(139-2)/SQRT(1-ABS(fisher_underlying_cor_CSD__2[[#This Row],[Rho1]])^2)</f>
        <v>9.1507866474381157</v>
      </c>
      <c r="H718" s="1">
        <f>ABS(fisher_underlying_cor_CSD__2[[#This Row],[Rho2]])*SQRT(201-2)/SQRT(1-ABS(fisher_underlying_cor_CSD__2[[#This Row],[Rho2]])^2)</f>
        <v>1.876282901906253</v>
      </c>
      <c r="I718" s="1">
        <f xml:space="preserve"> _xlfn.T.DIST.2T(fisher_underlying_cor_CSD__2[[#This Row],[t1]],139-2)</f>
        <v>7.0505125974504702E-16</v>
      </c>
      <c r="J718" s="1">
        <f xml:space="preserve"> _xlfn.T.DIST.2T(fisher_underlying_cor_CSD__2[[#This Row],[t2]],201-2)</f>
        <v>6.2080350375374876E-2</v>
      </c>
      <c r="K718" s="1">
        <f>fisher_underlying_cor_CSD__2[[#This Row],[p1]]*fisher_underlying_cor_CSD__2[[#This Row],[p2]]</f>
        <v>4.3769829237571957E-17</v>
      </c>
      <c r="L718" s="1">
        <v>717</v>
      </c>
      <c r="M718" s="1">
        <f>(fisher_underlying_cor_CSD__2[[#This Row],[Rank]]/9906756)*0.05</f>
        <v>3.6187426035323774E-6</v>
      </c>
      <c r="N718" s="1">
        <f>IF(fisher_underlying_cor_CSD__2[[#This Row],[p1p2]]&lt;fisher_underlying_cor_CSD__2[[#This Row],[Benjamini]],1,0)</f>
        <v>1</v>
      </c>
    </row>
    <row r="719" spans="1:14" x14ac:dyDescent="0.35">
      <c r="A719" s="1" t="s">
        <v>74</v>
      </c>
      <c r="B719" s="1" t="s">
        <v>433</v>
      </c>
      <c r="C719" s="1">
        <v>0.61591525938699998</v>
      </c>
      <c r="D719" s="1">
        <v>0.131845069196</v>
      </c>
      <c r="E719" s="1" t="s">
        <v>16</v>
      </c>
      <c r="F719" s="1">
        <v>0.61591525938699998</v>
      </c>
      <c r="G719" s="1">
        <f>ABS(fisher_underlying_cor_CSD__2[[#This Row],[Rho1]])*SQRT(139-2)/SQRT(1-ABS(fisher_underlying_cor_CSD__2[[#This Row],[Rho1]])^2)</f>
        <v>9.1507866474381157</v>
      </c>
      <c r="H719" s="1">
        <f>ABS(fisher_underlying_cor_CSD__2[[#This Row],[Rho2]])*SQRT(201-2)/SQRT(1-ABS(fisher_underlying_cor_CSD__2[[#This Row],[Rho2]])^2)</f>
        <v>1.876282901906253</v>
      </c>
      <c r="I719" s="1">
        <f xml:space="preserve"> _xlfn.T.DIST.2T(fisher_underlying_cor_CSD__2[[#This Row],[t1]],139-2)</f>
        <v>7.0505125974504702E-16</v>
      </c>
      <c r="J719" s="1">
        <f xml:space="preserve"> _xlfn.T.DIST.2T(fisher_underlying_cor_CSD__2[[#This Row],[t2]],201-2)</f>
        <v>6.2080350375374876E-2</v>
      </c>
      <c r="K719" s="1">
        <f>fisher_underlying_cor_CSD__2[[#This Row],[p1]]*fisher_underlying_cor_CSD__2[[#This Row],[p2]]</f>
        <v>4.3769829237571957E-17</v>
      </c>
      <c r="L719" s="1">
        <v>718</v>
      </c>
      <c r="M719" s="1">
        <f>(fisher_underlying_cor_CSD__2[[#This Row],[Rank]]/9906756)*0.05</f>
        <v>3.6237896643462299E-6</v>
      </c>
      <c r="N719" s="1">
        <f>IF(fisher_underlying_cor_CSD__2[[#This Row],[p1p2]]&lt;fisher_underlying_cor_CSD__2[[#This Row],[Benjamini]],1,0)</f>
        <v>1</v>
      </c>
    </row>
    <row r="720" spans="1:14" x14ac:dyDescent="0.35">
      <c r="A720" s="1" t="s">
        <v>337</v>
      </c>
      <c r="B720" s="1" t="s">
        <v>339</v>
      </c>
      <c r="C720" s="1">
        <v>0.61193576711099995</v>
      </c>
      <c r="D720" s="1">
        <v>0.14640844044099999</v>
      </c>
      <c r="E720" s="1" t="s">
        <v>16</v>
      </c>
      <c r="F720" s="1">
        <v>0.61193576711099995</v>
      </c>
      <c r="G720" s="1">
        <f>ABS(fisher_underlying_cor_CSD__2[[#This Row],[Rho1]])*SQRT(139-2)/SQRT(1-ABS(fisher_underlying_cor_CSD__2[[#This Row],[Rho1]])^2)</f>
        <v>9.0560841095335611</v>
      </c>
      <c r="H720" s="1">
        <f>ABS(fisher_underlying_cor_CSD__2[[#This Row],[Rho2]])*SQRT(201-2)/SQRT(1-ABS(fisher_underlying_cor_CSD__2[[#This Row],[Rho2]])^2)</f>
        <v>2.0878433432889634</v>
      </c>
      <c r="I720" s="1">
        <f xml:space="preserve"> _xlfn.T.DIST.2T(fisher_underlying_cor_CSD__2[[#This Row],[t1]],139-2)</f>
        <v>1.2140190138168301E-15</v>
      </c>
      <c r="J720" s="1">
        <f xml:space="preserve"> _xlfn.T.DIST.2T(fisher_underlying_cor_CSD__2[[#This Row],[t2]],201-2)</f>
        <v>3.8084777636487134E-2</v>
      </c>
      <c r="K720" s="1">
        <f>fisher_underlying_cor_CSD__2[[#This Row],[p1]]*fisher_underlying_cor_CSD__2[[#This Row],[p2]]</f>
        <v>4.6235644187681375E-17</v>
      </c>
      <c r="L720" s="1">
        <v>719</v>
      </c>
      <c r="M720" s="1">
        <f>(fisher_underlying_cor_CSD__2[[#This Row],[Rank]]/9906756)*0.05</f>
        <v>3.6288367251600833E-6</v>
      </c>
      <c r="N720" s="1">
        <f>IF(fisher_underlying_cor_CSD__2[[#This Row],[p1p2]]&lt;fisher_underlying_cor_CSD__2[[#This Row],[Benjamini]],1,0)</f>
        <v>1</v>
      </c>
    </row>
    <row r="721" spans="1:14" x14ac:dyDescent="0.35">
      <c r="A721" s="1" t="s">
        <v>339</v>
      </c>
      <c r="B721" s="1" t="s">
        <v>337</v>
      </c>
      <c r="C721" s="1">
        <v>0.61193576711099995</v>
      </c>
      <c r="D721" s="1">
        <v>0.14640844044099999</v>
      </c>
      <c r="E721" s="1" t="s">
        <v>16</v>
      </c>
      <c r="F721" s="1">
        <v>0.61193576711099995</v>
      </c>
      <c r="G721" s="1">
        <f>ABS(fisher_underlying_cor_CSD__2[[#This Row],[Rho1]])*SQRT(139-2)/SQRT(1-ABS(fisher_underlying_cor_CSD__2[[#This Row],[Rho1]])^2)</f>
        <v>9.0560841095335611</v>
      </c>
      <c r="H721" s="1">
        <f>ABS(fisher_underlying_cor_CSD__2[[#This Row],[Rho2]])*SQRT(201-2)/SQRT(1-ABS(fisher_underlying_cor_CSD__2[[#This Row],[Rho2]])^2)</f>
        <v>2.0878433432889634</v>
      </c>
      <c r="I721" s="1">
        <f xml:space="preserve"> _xlfn.T.DIST.2T(fisher_underlying_cor_CSD__2[[#This Row],[t1]],139-2)</f>
        <v>1.2140190138168301E-15</v>
      </c>
      <c r="J721" s="1">
        <f xml:space="preserve"> _xlfn.T.DIST.2T(fisher_underlying_cor_CSD__2[[#This Row],[t2]],201-2)</f>
        <v>3.8084777636487134E-2</v>
      </c>
      <c r="K721" s="1">
        <f>fisher_underlying_cor_CSD__2[[#This Row],[p1]]*fisher_underlying_cor_CSD__2[[#This Row],[p2]]</f>
        <v>4.6235644187681375E-17</v>
      </c>
      <c r="L721" s="1">
        <v>720</v>
      </c>
      <c r="M721" s="1">
        <f>(fisher_underlying_cor_CSD__2[[#This Row],[Rank]]/9906756)*0.05</f>
        <v>3.6338837859739358E-6</v>
      </c>
      <c r="N721" s="1">
        <f>IF(fisher_underlying_cor_CSD__2[[#This Row],[p1p2]]&lt;fisher_underlying_cor_CSD__2[[#This Row],[Benjamini]],1,0)</f>
        <v>1</v>
      </c>
    </row>
    <row r="722" spans="1:14" x14ac:dyDescent="0.35">
      <c r="A722" s="1" t="s">
        <v>231</v>
      </c>
      <c r="B722" s="1" t="s">
        <v>451</v>
      </c>
      <c r="C722" s="1">
        <v>0.61982174219399999</v>
      </c>
      <c r="D722" s="1">
        <v>0.10356111178000001</v>
      </c>
      <c r="E722" s="1" t="s">
        <v>16</v>
      </c>
      <c r="F722" s="1">
        <v>0.61982174219399999</v>
      </c>
      <c r="G722" s="1">
        <f>ABS(fisher_underlying_cor_CSD__2[[#This Row],[Rho1]])*SQRT(139-2)/SQRT(1-ABS(fisher_underlying_cor_CSD__2[[#This Row],[Rho1]])^2)</f>
        <v>9.2448493801234513</v>
      </c>
      <c r="H722" s="1">
        <f>ABS(fisher_underlying_cor_CSD__2[[#This Row],[Rho2]])*SQRT(201-2)/SQRT(1-ABS(fisher_underlying_cor_CSD__2[[#This Row],[Rho2]])^2)</f>
        <v>1.4688069004858448</v>
      </c>
      <c r="I722" s="1">
        <f xml:space="preserve"> _xlfn.T.DIST.2T(fisher_underlying_cor_CSD__2[[#This Row],[t1]],139-2)</f>
        <v>4.1046875223707184E-16</v>
      </c>
      <c r="J722" s="1">
        <f xml:space="preserve"> _xlfn.T.DIST.2T(fisher_underlying_cor_CSD__2[[#This Row],[t2]],201-2)</f>
        <v>0.14346415933238857</v>
      </c>
      <c r="K722" s="1">
        <f>fisher_underlying_cor_CSD__2[[#This Row],[p1]]*fisher_underlying_cor_CSD__2[[#This Row],[p2]]</f>
        <v>5.8887554471906006E-17</v>
      </c>
      <c r="L722" s="1">
        <v>721</v>
      </c>
      <c r="M722" s="1">
        <f>(fisher_underlying_cor_CSD__2[[#This Row],[Rank]]/9906756)*0.05</f>
        <v>3.6389308467877884E-6</v>
      </c>
      <c r="N722" s="1">
        <f>IF(fisher_underlying_cor_CSD__2[[#This Row],[p1p2]]&lt;fisher_underlying_cor_CSD__2[[#This Row],[Benjamini]],1,0)</f>
        <v>1</v>
      </c>
    </row>
    <row r="723" spans="1:14" x14ac:dyDescent="0.35">
      <c r="A723" s="1" t="s">
        <v>451</v>
      </c>
      <c r="B723" s="1" t="s">
        <v>231</v>
      </c>
      <c r="C723" s="1">
        <v>0.61982174219399999</v>
      </c>
      <c r="D723" s="1">
        <v>0.10356111178000001</v>
      </c>
      <c r="E723" s="1" t="s">
        <v>16</v>
      </c>
      <c r="F723" s="1">
        <v>0.61982174219399999</v>
      </c>
      <c r="G723" s="1">
        <f>ABS(fisher_underlying_cor_CSD__2[[#This Row],[Rho1]])*SQRT(139-2)/SQRT(1-ABS(fisher_underlying_cor_CSD__2[[#This Row],[Rho1]])^2)</f>
        <v>9.2448493801234513</v>
      </c>
      <c r="H723" s="1">
        <f>ABS(fisher_underlying_cor_CSD__2[[#This Row],[Rho2]])*SQRT(201-2)/SQRT(1-ABS(fisher_underlying_cor_CSD__2[[#This Row],[Rho2]])^2)</f>
        <v>1.4688069004858448</v>
      </c>
      <c r="I723" s="1">
        <f xml:space="preserve"> _xlfn.T.DIST.2T(fisher_underlying_cor_CSD__2[[#This Row],[t1]],139-2)</f>
        <v>4.1046875223707184E-16</v>
      </c>
      <c r="J723" s="1">
        <f xml:space="preserve"> _xlfn.T.DIST.2T(fisher_underlying_cor_CSD__2[[#This Row],[t2]],201-2)</f>
        <v>0.14346415933238857</v>
      </c>
      <c r="K723" s="1">
        <f>fisher_underlying_cor_CSD__2[[#This Row],[p1]]*fisher_underlying_cor_CSD__2[[#This Row],[p2]]</f>
        <v>5.8887554471906006E-17</v>
      </c>
      <c r="L723" s="1">
        <v>722</v>
      </c>
      <c r="M723" s="1">
        <f>(fisher_underlying_cor_CSD__2[[#This Row],[Rank]]/9906756)*0.05</f>
        <v>3.6439779076016409E-6</v>
      </c>
      <c r="N723" s="1">
        <f>IF(fisher_underlying_cor_CSD__2[[#This Row],[p1p2]]&lt;fisher_underlying_cor_CSD__2[[#This Row],[Benjamini]],1,0)</f>
        <v>1</v>
      </c>
    </row>
    <row r="724" spans="1:14" x14ac:dyDescent="0.35">
      <c r="A724" s="1" t="s">
        <v>789</v>
      </c>
      <c r="B724" s="1" t="s">
        <v>790</v>
      </c>
      <c r="C724" s="1">
        <v>0.61092085659899997</v>
      </c>
      <c r="D724" s="1">
        <v>0.14273018998000001</v>
      </c>
      <c r="E724" s="1" t="s">
        <v>16</v>
      </c>
      <c r="F724" s="1">
        <v>0.61092085659899997</v>
      </c>
      <c r="G724" s="1">
        <f>ABS(fisher_underlying_cor_CSD__2[[#This Row],[Rho1]])*SQRT(139-2)/SQRT(1-ABS(fisher_underlying_cor_CSD__2[[#This Row],[Rho1]])^2)</f>
        <v>9.0321087474626047</v>
      </c>
      <c r="H724" s="1">
        <f>ABS(fisher_underlying_cor_CSD__2[[#This Row],[Rho2]])*SQRT(201-2)/SQRT(1-ABS(fisher_underlying_cor_CSD__2[[#This Row],[Rho2]])^2)</f>
        <v>2.0342848585554463</v>
      </c>
      <c r="I724" s="1">
        <f xml:space="preserve"> _xlfn.T.DIST.2T(fisher_underlying_cor_CSD__2[[#This Row],[t1]],139-2)</f>
        <v>1.3927893020965906E-15</v>
      </c>
      <c r="J724" s="1">
        <f xml:space="preserve"> _xlfn.T.DIST.2T(fisher_underlying_cor_CSD__2[[#This Row],[t2]],201-2)</f>
        <v>4.324977377779389E-2</v>
      </c>
      <c r="K724" s="1">
        <f>fisher_underlying_cor_CSD__2[[#This Row],[p1]]*fisher_underlying_cor_CSD__2[[#This Row],[p2]]</f>
        <v>6.023782223580897E-17</v>
      </c>
      <c r="L724" s="1">
        <v>723</v>
      </c>
      <c r="M724" s="1">
        <f>(fisher_underlying_cor_CSD__2[[#This Row],[Rank]]/9906756)*0.05</f>
        <v>3.6490249684154934E-6</v>
      </c>
      <c r="N724" s="1">
        <f>IF(fisher_underlying_cor_CSD__2[[#This Row],[p1p2]]&lt;fisher_underlying_cor_CSD__2[[#This Row],[Benjamini]],1,0)</f>
        <v>1</v>
      </c>
    </row>
    <row r="725" spans="1:14" x14ac:dyDescent="0.35">
      <c r="A725" s="1" t="s">
        <v>790</v>
      </c>
      <c r="B725" s="1" t="s">
        <v>789</v>
      </c>
      <c r="C725" s="1">
        <v>0.61092085659899997</v>
      </c>
      <c r="D725" s="1">
        <v>0.14273018998000001</v>
      </c>
      <c r="E725" s="1" t="s">
        <v>16</v>
      </c>
      <c r="F725" s="1">
        <v>0.61092085659899997</v>
      </c>
      <c r="G725" s="1">
        <f>ABS(fisher_underlying_cor_CSD__2[[#This Row],[Rho1]])*SQRT(139-2)/SQRT(1-ABS(fisher_underlying_cor_CSD__2[[#This Row],[Rho1]])^2)</f>
        <v>9.0321087474626047</v>
      </c>
      <c r="H725" s="1">
        <f>ABS(fisher_underlying_cor_CSD__2[[#This Row],[Rho2]])*SQRT(201-2)/SQRT(1-ABS(fisher_underlying_cor_CSD__2[[#This Row],[Rho2]])^2)</f>
        <v>2.0342848585554463</v>
      </c>
      <c r="I725" s="1">
        <f xml:space="preserve"> _xlfn.T.DIST.2T(fisher_underlying_cor_CSD__2[[#This Row],[t1]],139-2)</f>
        <v>1.3927893020965906E-15</v>
      </c>
      <c r="J725" s="1">
        <f xml:space="preserve"> _xlfn.T.DIST.2T(fisher_underlying_cor_CSD__2[[#This Row],[t2]],201-2)</f>
        <v>4.324977377779389E-2</v>
      </c>
      <c r="K725" s="1">
        <f>fisher_underlying_cor_CSD__2[[#This Row],[p1]]*fisher_underlying_cor_CSD__2[[#This Row],[p2]]</f>
        <v>6.023782223580897E-17</v>
      </c>
      <c r="L725" s="1">
        <v>724</v>
      </c>
      <c r="M725" s="1">
        <f>(fisher_underlying_cor_CSD__2[[#This Row],[Rank]]/9906756)*0.05</f>
        <v>3.6540720292293464E-6</v>
      </c>
      <c r="N725" s="1">
        <f>IF(fisher_underlying_cor_CSD__2[[#This Row],[p1p2]]&lt;fisher_underlying_cor_CSD__2[[#This Row],[Benjamini]],1,0)</f>
        <v>1</v>
      </c>
    </row>
    <row r="726" spans="1:14" x14ac:dyDescent="0.35">
      <c r="A726" s="1" t="s">
        <v>448</v>
      </c>
      <c r="B726" s="1" t="s">
        <v>445</v>
      </c>
      <c r="C726" s="1">
        <v>0.60997916296800003</v>
      </c>
      <c r="D726" s="1">
        <v>0.14479381453000001</v>
      </c>
      <c r="E726" s="1" t="s">
        <v>16</v>
      </c>
      <c r="F726" s="1">
        <v>0.60997916296800003</v>
      </c>
      <c r="G726" s="1">
        <f>ABS(fisher_underlying_cor_CSD__2[[#This Row],[Rho1]])*SQRT(139-2)/SQRT(1-ABS(fisher_underlying_cor_CSD__2[[#This Row],[Rho1]])^2)</f>
        <v>9.0099265507581379</v>
      </c>
      <c r="H726" s="1">
        <f>ABS(fisher_underlying_cor_CSD__2[[#This Row],[Rho2]])*SQRT(201-2)/SQRT(1-ABS(fisher_underlying_cor_CSD__2[[#This Row],[Rho2]])^2)</f>
        <v>2.0643222519922859</v>
      </c>
      <c r="I726" s="1">
        <f xml:space="preserve"> _xlfn.T.DIST.2T(fisher_underlying_cor_CSD__2[[#This Row],[t1]],139-2)</f>
        <v>1.5814328291008621E-15</v>
      </c>
      <c r="J726" s="1">
        <f xml:space="preserve"> _xlfn.T.DIST.2T(fisher_underlying_cor_CSD__2[[#This Row],[t2]],201-2)</f>
        <v>4.0284117151685235E-2</v>
      </c>
      <c r="K726" s="1">
        <f>fisher_underlying_cor_CSD__2[[#This Row],[p1]]*fisher_underlying_cor_CSD__2[[#This Row],[p2]]</f>
        <v>6.370662535502014E-17</v>
      </c>
      <c r="L726" s="1">
        <v>725</v>
      </c>
      <c r="M726" s="1">
        <f>(fisher_underlying_cor_CSD__2[[#This Row],[Rank]]/9906756)*0.05</f>
        <v>3.6591190900431989E-6</v>
      </c>
      <c r="N726" s="1">
        <f>IF(fisher_underlying_cor_CSD__2[[#This Row],[p1p2]]&lt;fisher_underlying_cor_CSD__2[[#This Row],[Benjamini]],1,0)</f>
        <v>1</v>
      </c>
    </row>
    <row r="727" spans="1:14" x14ac:dyDescent="0.35">
      <c r="A727" s="1" t="s">
        <v>445</v>
      </c>
      <c r="B727" s="1" t="s">
        <v>448</v>
      </c>
      <c r="C727" s="1">
        <v>0.60997916296800003</v>
      </c>
      <c r="D727" s="1">
        <v>0.14479381453000001</v>
      </c>
      <c r="E727" s="1" t="s">
        <v>16</v>
      </c>
      <c r="F727" s="1">
        <v>0.60997916296800003</v>
      </c>
      <c r="G727" s="1">
        <f>ABS(fisher_underlying_cor_CSD__2[[#This Row],[Rho1]])*SQRT(139-2)/SQRT(1-ABS(fisher_underlying_cor_CSD__2[[#This Row],[Rho1]])^2)</f>
        <v>9.0099265507581379</v>
      </c>
      <c r="H727" s="1">
        <f>ABS(fisher_underlying_cor_CSD__2[[#This Row],[Rho2]])*SQRT(201-2)/SQRT(1-ABS(fisher_underlying_cor_CSD__2[[#This Row],[Rho2]])^2)</f>
        <v>2.0643222519922859</v>
      </c>
      <c r="I727" s="1">
        <f xml:space="preserve"> _xlfn.T.DIST.2T(fisher_underlying_cor_CSD__2[[#This Row],[t1]],139-2)</f>
        <v>1.5814328291008621E-15</v>
      </c>
      <c r="J727" s="1">
        <f xml:space="preserve"> _xlfn.T.DIST.2T(fisher_underlying_cor_CSD__2[[#This Row],[t2]],201-2)</f>
        <v>4.0284117151685235E-2</v>
      </c>
      <c r="K727" s="1">
        <f>fisher_underlying_cor_CSD__2[[#This Row],[p1]]*fisher_underlying_cor_CSD__2[[#This Row],[p2]]</f>
        <v>6.370662535502014E-17</v>
      </c>
      <c r="L727" s="1">
        <v>726</v>
      </c>
      <c r="M727" s="1">
        <f>(fisher_underlying_cor_CSD__2[[#This Row],[Rank]]/9906756)*0.05</f>
        <v>3.6641661508570515E-6</v>
      </c>
      <c r="N727" s="1">
        <f>IF(fisher_underlying_cor_CSD__2[[#This Row],[p1p2]]&lt;fisher_underlying_cor_CSD__2[[#This Row],[Benjamini]],1,0)</f>
        <v>1</v>
      </c>
    </row>
    <row r="728" spans="1:14" x14ac:dyDescent="0.35">
      <c r="A728" s="1" t="s">
        <v>28</v>
      </c>
      <c r="B728" s="1" t="s">
        <v>693</v>
      </c>
      <c r="C728" s="1">
        <v>-0.60976652466299996</v>
      </c>
      <c r="D728" s="1">
        <v>-0.13862858033</v>
      </c>
      <c r="E728" s="1" t="s">
        <v>16</v>
      </c>
      <c r="F728" s="1">
        <v>-0.60976652466299996</v>
      </c>
      <c r="G728" s="1">
        <f>ABS(fisher_underlying_cor_CSD__2[[#This Row],[Rho1]])*SQRT(139-2)/SQRT(1-ABS(fisher_underlying_cor_CSD__2[[#This Row],[Rho1]])^2)</f>
        <v>9.0049261459278167</v>
      </c>
      <c r="H728" s="1">
        <f>ABS(fisher_underlying_cor_CSD__2[[#This Row],[Rho2]])*SQRT(201-2)/SQRT(1-ABS(fisher_underlying_cor_CSD__2[[#This Row],[Rho2]])^2)</f>
        <v>1.9746632546302363</v>
      </c>
      <c r="I728" s="1">
        <f xml:space="preserve"> _xlfn.T.DIST.2T(fisher_underlying_cor_CSD__2[[#This Row],[t1]],139-2)</f>
        <v>1.6273538554664604E-15</v>
      </c>
      <c r="J728" s="1">
        <f xml:space="preserve"> _xlfn.T.DIST.2T(fisher_underlying_cor_CSD__2[[#This Row],[t2]],201-2)</f>
        <v>4.9689376625627654E-2</v>
      </c>
      <c r="K728" s="1">
        <f>fisher_underlying_cor_CSD__2[[#This Row],[p1]]*fisher_underlying_cor_CSD__2[[#This Row],[p2]]</f>
        <v>8.0862198627440174E-17</v>
      </c>
      <c r="L728" s="1">
        <v>727</v>
      </c>
      <c r="M728" s="1">
        <f>(fisher_underlying_cor_CSD__2[[#This Row],[Rank]]/9906756)*0.05</f>
        <v>3.669213211670904E-6</v>
      </c>
      <c r="N728" s="1">
        <f>IF(fisher_underlying_cor_CSD__2[[#This Row],[p1p2]]&lt;fisher_underlying_cor_CSD__2[[#This Row],[Benjamini]],1,0)</f>
        <v>1</v>
      </c>
    </row>
    <row r="729" spans="1:14" x14ac:dyDescent="0.35">
      <c r="A729" s="1" t="s">
        <v>693</v>
      </c>
      <c r="B729" s="1" t="s">
        <v>28</v>
      </c>
      <c r="C729" s="1">
        <v>-0.60976652466299996</v>
      </c>
      <c r="D729" s="1">
        <v>-0.13862858033</v>
      </c>
      <c r="E729" s="1" t="s">
        <v>16</v>
      </c>
      <c r="F729" s="1">
        <v>-0.60976652466299996</v>
      </c>
      <c r="G729" s="1">
        <f>ABS(fisher_underlying_cor_CSD__2[[#This Row],[Rho1]])*SQRT(139-2)/SQRT(1-ABS(fisher_underlying_cor_CSD__2[[#This Row],[Rho1]])^2)</f>
        <v>9.0049261459278167</v>
      </c>
      <c r="H729" s="1">
        <f>ABS(fisher_underlying_cor_CSD__2[[#This Row],[Rho2]])*SQRT(201-2)/SQRT(1-ABS(fisher_underlying_cor_CSD__2[[#This Row],[Rho2]])^2)</f>
        <v>1.9746632546302363</v>
      </c>
      <c r="I729" s="1">
        <f xml:space="preserve"> _xlfn.T.DIST.2T(fisher_underlying_cor_CSD__2[[#This Row],[t1]],139-2)</f>
        <v>1.6273538554664604E-15</v>
      </c>
      <c r="J729" s="1">
        <f xml:space="preserve"> _xlfn.T.DIST.2T(fisher_underlying_cor_CSD__2[[#This Row],[t2]],201-2)</f>
        <v>4.9689376625627654E-2</v>
      </c>
      <c r="K729" s="1">
        <f>fisher_underlying_cor_CSD__2[[#This Row],[p1]]*fisher_underlying_cor_CSD__2[[#This Row],[p2]]</f>
        <v>8.0862198627440174E-17</v>
      </c>
      <c r="L729" s="1">
        <v>728</v>
      </c>
      <c r="M729" s="1">
        <f>(fisher_underlying_cor_CSD__2[[#This Row],[Rank]]/9906756)*0.05</f>
        <v>3.6742602724847565E-6</v>
      </c>
      <c r="N729" s="1">
        <f>IF(fisher_underlying_cor_CSD__2[[#This Row],[p1p2]]&lt;fisher_underlying_cor_CSD__2[[#This Row],[Benjamini]],1,0)</f>
        <v>1</v>
      </c>
    </row>
    <row r="730" spans="1:14" x14ac:dyDescent="0.35">
      <c r="A730" s="1" t="s">
        <v>200</v>
      </c>
      <c r="B730" s="1" t="s">
        <v>251</v>
      </c>
      <c r="C730" s="1">
        <v>0.61125987425200001</v>
      </c>
      <c r="D730" s="1">
        <v>0.124477519057</v>
      </c>
      <c r="E730" s="1" t="s">
        <v>16</v>
      </c>
      <c r="F730" s="1">
        <v>0.61125987425200001</v>
      </c>
      <c r="G730" s="1">
        <f>ABS(fisher_underlying_cor_CSD__2[[#This Row],[Rho1]])*SQRT(139-2)/SQRT(1-ABS(fisher_underlying_cor_CSD__2[[#This Row],[Rho1]])^2)</f>
        <v>9.0401094796284287</v>
      </c>
      <c r="H730" s="1">
        <f>ABS(fisher_underlying_cor_CSD__2[[#This Row],[Rho2]])*SQRT(201-2)/SQRT(1-ABS(fisher_underlying_cor_CSD__2[[#This Row],[Rho2]])^2)</f>
        <v>1.7697357433500349</v>
      </c>
      <c r="I730" s="1">
        <f xml:space="preserve"> _xlfn.T.DIST.2T(fisher_underlying_cor_CSD__2[[#This Row],[t1]],139-2)</f>
        <v>1.3303948593309058E-15</v>
      </c>
      <c r="J730" s="1">
        <f xml:space="preserve"> _xlfn.T.DIST.2T(fisher_underlying_cor_CSD__2[[#This Row],[t2]],201-2)</f>
        <v>7.8302588190242772E-2</v>
      </c>
      <c r="K730" s="1">
        <f>fisher_underlying_cor_CSD__2[[#This Row],[p1]]*fisher_underlying_cor_CSD__2[[#This Row],[p2]]</f>
        <v>1.0417336080060387E-16</v>
      </c>
      <c r="L730" s="1">
        <v>729</v>
      </c>
      <c r="M730" s="1">
        <f>(fisher_underlying_cor_CSD__2[[#This Row],[Rank]]/9906756)*0.05</f>
        <v>3.6793073332986099E-6</v>
      </c>
      <c r="N730" s="1">
        <f>IF(fisher_underlying_cor_CSD__2[[#This Row],[p1p2]]&lt;fisher_underlying_cor_CSD__2[[#This Row],[Benjamini]],1,0)</f>
        <v>1</v>
      </c>
    </row>
    <row r="731" spans="1:14" x14ac:dyDescent="0.35">
      <c r="A731" s="1" t="s">
        <v>251</v>
      </c>
      <c r="B731" s="1" t="s">
        <v>200</v>
      </c>
      <c r="C731" s="1">
        <v>0.61125987425200001</v>
      </c>
      <c r="D731" s="1">
        <v>0.124477519057</v>
      </c>
      <c r="E731" s="1" t="s">
        <v>16</v>
      </c>
      <c r="F731" s="1">
        <v>0.61125987425200001</v>
      </c>
      <c r="G731" s="1">
        <f>ABS(fisher_underlying_cor_CSD__2[[#This Row],[Rho1]])*SQRT(139-2)/SQRT(1-ABS(fisher_underlying_cor_CSD__2[[#This Row],[Rho1]])^2)</f>
        <v>9.0401094796284287</v>
      </c>
      <c r="H731" s="1">
        <f>ABS(fisher_underlying_cor_CSD__2[[#This Row],[Rho2]])*SQRT(201-2)/SQRT(1-ABS(fisher_underlying_cor_CSD__2[[#This Row],[Rho2]])^2)</f>
        <v>1.7697357433500349</v>
      </c>
      <c r="I731" s="1">
        <f xml:space="preserve"> _xlfn.T.DIST.2T(fisher_underlying_cor_CSD__2[[#This Row],[t1]],139-2)</f>
        <v>1.3303948593309058E-15</v>
      </c>
      <c r="J731" s="1">
        <f xml:space="preserve"> _xlfn.T.DIST.2T(fisher_underlying_cor_CSD__2[[#This Row],[t2]],201-2)</f>
        <v>7.8302588190242772E-2</v>
      </c>
      <c r="K731" s="1">
        <f>fisher_underlying_cor_CSD__2[[#This Row],[p1]]*fisher_underlying_cor_CSD__2[[#This Row],[p2]]</f>
        <v>1.0417336080060387E-16</v>
      </c>
      <c r="L731" s="1">
        <v>730</v>
      </c>
      <c r="M731" s="1">
        <f>(fisher_underlying_cor_CSD__2[[#This Row],[Rank]]/9906756)*0.05</f>
        <v>3.6843543941124625E-6</v>
      </c>
      <c r="N731" s="1">
        <f>IF(fisher_underlying_cor_CSD__2[[#This Row],[p1p2]]&lt;fisher_underlying_cor_CSD__2[[#This Row],[Benjamini]],1,0)</f>
        <v>1</v>
      </c>
    </row>
    <row r="732" spans="1:14" x14ac:dyDescent="0.35">
      <c r="A732" s="1" t="s">
        <v>652</v>
      </c>
      <c r="B732" s="1" t="s">
        <v>28</v>
      </c>
      <c r="C732" s="1">
        <v>-0.61454861277700001</v>
      </c>
      <c r="D732" s="1">
        <v>-9.5963493664599997E-2</v>
      </c>
      <c r="E732" s="1" t="s">
        <v>16</v>
      </c>
      <c r="F732" s="1">
        <v>-0.61454861277700001</v>
      </c>
      <c r="G732" s="1">
        <f>ABS(fisher_underlying_cor_CSD__2[[#This Row],[Rho1]])*SQRT(139-2)/SQRT(1-ABS(fisher_underlying_cor_CSD__2[[#This Row],[Rho1]])^2)</f>
        <v>9.1181379164382097</v>
      </c>
      <c r="H732" s="1">
        <f>ABS(fisher_underlying_cor_CSD__2[[#This Row],[Rho2]])*SQRT(201-2)/SQRT(1-ABS(fisher_underlying_cor_CSD__2[[#This Row],[Rho2]])^2)</f>
        <v>1.360008305491389</v>
      </c>
      <c r="I732" s="1">
        <f xml:space="preserve"> _xlfn.T.DIST.2T(fisher_underlying_cor_CSD__2[[#This Row],[t1]],139-2)</f>
        <v>8.5044315767733553E-16</v>
      </c>
      <c r="J732" s="1">
        <f xml:space="preserve"> _xlfn.T.DIST.2T(fisher_underlying_cor_CSD__2[[#This Row],[t2]],201-2)</f>
        <v>0.17536603516281205</v>
      </c>
      <c r="K732" s="1">
        <f>fisher_underlying_cor_CSD__2[[#This Row],[p1]]*fisher_underlying_cor_CSD__2[[#This Row],[p2]]</f>
        <v>1.4913884469321653E-16</v>
      </c>
      <c r="L732" s="1">
        <v>731</v>
      </c>
      <c r="M732" s="1">
        <f>(fisher_underlying_cor_CSD__2[[#This Row],[Rank]]/9906756)*0.05</f>
        <v>3.6894014549263154E-6</v>
      </c>
      <c r="N732" s="1">
        <f>IF(fisher_underlying_cor_CSD__2[[#This Row],[p1p2]]&lt;fisher_underlying_cor_CSD__2[[#This Row],[Benjamini]],1,0)</f>
        <v>1</v>
      </c>
    </row>
    <row r="733" spans="1:14" x14ac:dyDescent="0.35">
      <c r="A733" s="1" t="s">
        <v>28</v>
      </c>
      <c r="B733" s="1" t="s">
        <v>652</v>
      </c>
      <c r="C733" s="1">
        <v>-0.61454861277700001</v>
      </c>
      <c r="D733" s="1">
        <v>-9.5963493664599997E-2</v>
      </c>
      <c r="E733" s="1" t="s">
        <v>16</v>
      </c>
      <c r="F733" s="1">
        <v>-0.61454861277700001</v>
      </c>
      <c r="G733" s="1">
        <f>ABS(fisher_underlying_cor_CSD__2[[#This Row],[Rho1]])*SQRT(139-2)/SQRT(1-ABS(fisher_underlying_cor_CSD__2[[#This Row],[Rho1]])^2)</f>
        <v>9.1181379164382097</v>
      </c>
      <c r="H733" s="1">
        <f>ABS(fisher_underlying_cor_CSD__2[[#This Row],[Rho2]])*SQRT(201-2)/SQRT(1-ABS(fisher_underlying_cor_CSD__2[[#This Row],[Rho2]])^2)</f>
        <v>1.360008305491389</v>
      </c>
      <c r="I733" s="1">
        <f xml:space="preserve"> _xlfn.T.DIST.2T(fisher_underlying_cor_CSD__2[[#This Row],[t1]],139-2)</f>
        <v>8.5044315767733553E-16</v>
      </c>
      <c r="J733" s="1">
        <f xml:space="preserve"> _xlfn.T.DIST.2T(fisher_underlying_cor_CSD__2[[#This Row],[t2]],201-2)</f>
        <v>0.17536603516281205</v>
      </c>
      <c r="K733" s="1">
        <f>fisher_underlying_cor_CSD__2[[#This Row],[p1]]*fisher_underlying_cor_CSD__2[[#This Row],[p2]]</f>
        <v>1.4913884469321653E-16</v>
      </c>
      <c r="L733" s="1">
        <v>732</v>
      </c>
      <c r="M733" s="1">
        <f>(fisher_underlying_cor_CSD__2[[#This Row],[Rank]]/9906756)*0.05</f>
        <v>3.6944485157401679E-6</v>
      </c>
      <c r="N733" s="1">
        <f>IF(fisher_underlying_cor_CSD__2[[#This Row],[p1p2]]&lt;fisher_underlying_cor_CSD__2[[#This Row],[Benjamini]],1,0)</f>
        <v>1</v>
      </c>
    </row>
    <row r="734" spans="1:14" x14ac:dyDescent="0.35">
      <c r="A734" s="1" t="s">
        <v>494</v>
      </c>
      <c r="B734" s="1" t="s">
        <v>267</v>
      </c>
      <c r="C734" s="1">
        <v>0.60190991213800005</v>
      </c>
      <c r="D734" s="1">
        <v>0.14769796800900001</v>
      </c>
      <c r="E734" s="1" t="s">
        <v>16</v>
      </c>
      <c r="F734" s="1">
        <v>0.60190991213800005</v>
      </c>
      <c r="G734" s="1">
        <f>ABS(fisher_underlying_cor_CSD__2[[#This Row],[Rho1]])*SQRT(139-2)/SQRT(1-ABS(fisher_underlying_cor_CSD__2[[#This Row],[Rho1]])^2)</f>
        <v>8.8223046860506535</v>
      </c>
      <c r="H734" s="1">
        <f>ABS(fisher_underlying_cor_CSD__2[[#This Row],[Rho2]])*SQRT(201-2)/SQRT(1-ABS(fisher_underlying_cor_CSD__2[[#This Row],[Rho2]])^2)</f>
        <v>2.1066407966108143</v>
      </c>
      <c r="I734" s="1">
        <f xml:space="preserve"> _xlfn.T.DIST.2T(fisher_underlying_cor_CSD__2[[#This Row],[t1]],139-2)</f>
        <v>4.6168987617891838E-15</v>
      </c>
      <c r="J734" s="1">
        <f xml:space="preserve"> _xlfn.T.DIST.2T(fisher_underlying_cor_CSD__2[[#This Row],[t2]],201-2)</f>
        <v>3.6401856048577243E-2</v>
      </c>
      <c r="K734" s="1">
        <f>fisher_underlying_cor_CSD__2[[#This Row],[p1]]*fisher_underlying_cor_CSD__2[[#This Row],[p2]]</f>
        <v>1.6806368411750438E-16</v>
      </c>
      <c r="L734" s="1">
        <v>733</v>
      </c>
      <c r="M734" s="1">
        <f>(fisher_underlying_cor_CSD__2[[#This Row],[Rank]]/9906756)*0.05</f>
        <v>3.6994955765540205E-6</v>
      </c>
      <c r="N734" s="1">
        <f>IF(fisher_underlying_cor_CSD__2[[#This Row],[p1p2]]&lt;fisher_underlying_cor_CSD__2[[#This Row],[Benjamini]],1,0)</f>
        <v>1</v>
      </c>
    </row>
    <row r="735" spans="1:14" x14ac:dyDescent="0.35">
      <c r="A735" s="1" t="s">
        <v>267</v>
      </c>
      <c r="B735" s="1" t="s">
        <v>494</v>
      </c>
      <c r="C735" s="1">
        <v>0.60190991213800005</v>
      </c>
      <c r="D735" s="1">
        <v>0.14769796800900001</v>
      </c>
      <c r="E735" s="1" t="s">
        <v>16</v>
      </c>
      <c r="F735" s="1">
        <v>0.60190991213800005</v>
      </c>
      <c r="G735" s="1">
        <f>ABS(fisher_underlying_cor_CSD__2[[#This Row],[Rho1]])*SQRT(139-2)/SQRT(1-ABS(fisher_underlying_cor_CSD__2[[#This Row],[Rho1]])^2)</f>
        <v>8.8223046860506535</v>
      </c>
      <c r="H735" s="1">
        <f>ABS(fisher_underlying_cor_CSD__2[[#This Row],[Rho2]])*SQRT(201-2)/SQRT(1-ABS(fisher_underlying_cor_CSD__2[[#This Row],[Rho2]])^2)</f>
        <v>2.1066407966108143</v>
      </c>
      <c r="I735" s="1">
        <f xml:space="preserve"> _xlfn.T.DIST.2T(fisher_underlying_cor_CSD__2[[#This Row],[t1]],139-2)</f>
        <v>4.6168987617891838E-15</v>
      </c>
      <c r="J735" s="1">
        <f xml:space="preserve"> _xlfn.T.DIST.2T(fisher_underlying_cor_CSD__2[[#This Row],[t2]],201-2)</f>
        <v>3.6401856048577243E-2</v>
      </c>
      <c r="K735" s="1">
        <f>fisher_underlying_cor_CSD__2[[#This Row],[p1]]*fisher_underlying_cor_CSD__2[[#This Row],[p2]]</f>
        <v>1.6806368411750438E-16</v>
      </c>
      <c r="L735" s="1">
        <v>734</v>
      </c>
      <c r="M735" s="1">
        <f>(fisher_underlying_cor_CSD__2[[#This Row],[Rank]]/9906756)*0.05</f>
        <v>3.704542637367873E-6</v>
      </c>
      <c r="N735" s="1">
        <f>IF(fisher_underlying_cor_CSD__2[[#This Row],[p1p2]]&lt;fisher_underlying_cor_CSD__2[[#This Row],[Benjamini]],1,0)</f>
        <v>1</v>
      </c>
    </row>
    <row r="736" spans="1:14" x14ac:dyDescent="0.35">
      <c r="A736" s="1" t="s">
        <v>104</v>
      </c>
      <c r="B736" s="1" t="s">
        <v>84</v>
      </c>
      <c r="C736" s="1">
        <v>0.60889460537999995</v>
      </c>
      <c r="D736" s="1">
        <v>0.103922786893</v>
      </c>
      <c r="E736" s="1" t="s">
        <v>16</v>
      </c>
      <c r="F736" s="1">
        <v>0.60889460537999995</v>
      </c>
      <c r="G736" s="1">
        <f>ABS(fisher_underlying_cor_CSD__2[[#This Row],[Rho1]])*SQRT(139-2)/SQRT(1-ABS(fisher_underlying_cor_CSD__2[[#This Row],[Rho1]])^2)</f>
        <v>8.984454404645156</v>
      </c>
      <c r="H736" s="1">
        <f>ABS(fisher_underlying_cor_CSD__2[[#This Row],[Rho2]])*SQRT(201-2)/SQRT(1-ABS(fisher_underlying_cor_CSD__2[[#This Row],[Rho2]])^2)</f>
        <v>1.4739924435307317</v>
      </c>
      <c r="I736" s="1">
        <f xml:space="preserve"> _xlfn.T.DIST.2T(fisher_underlying_cor_CSD__2[[#This Row],[t1]],139-2)</f>
        <v>1.8296115274144207E-15</v>
      </c>
      <c r="J736" s="1">
        <f xml:space="preserve"> _xlfn.T.DIST.2T(fisher_underlying_cor_CSD__2[[#This Row],[t2]],201-2)</f>
        <v>0.14206376258121414</v>
      </c>
      <c r="K736" s="1">
        <f>fisher_underlying_cor_CSD__2[[#This Row],[p1]]*fisher_underlying_cor_CSD__2[[#This Row],[p2]]</f>
        <v>2.5992149764645485E-16</v>
      </c>
      <c r="L736" s="1">
        <v>735</v>
      </c>
      <c r="M736" s="1">
        <f>(fisher_underlying_cor_CSD__2[[#This Row],[Rank]]/9906756)*0.05</f>
        <v>3.7095896981817255E-6</v>
      </c>
      <c r="N736" s="1">
        <f>IF(fisher_underlying_cor_CSD__2[[#This Row],[p1p2]]&lt;fisher_underlying_cor_CSD__2[[#This Row],[Benjamini]],1,0)</f>
        <v>1</v>
      </c>
    </row>
    <row r="737" spans="1:14" x14ac:dyDescent="0.35">
      <c r="A737" s="1" t="s">
        <v>84</v>
      </c>
      <c r="B737" s="1" t="s">
        <v>104</v>
      </c>
      <c r="C737" s="1">
        <v>0.60889460537999995</v>
      </c>
      <c r="D737" s="1">
        <v>0.103922786893</v>
      </c>
      <c r="E737" s="1" t="s">
        <v>16</v>
      </c>
      <c r="F737" s="1">
        <v>0.60889460537999995</v>
      </c>
      <c r="G737" s="1">
        <f>ABS(fisher_underlying_cor_CSD__2[[#This Row],[Rho1]])*SQRT(139-2)/SQRT(1-ABS(fisher_underlying_cor_CSD__2[[#This Row],[Rho1]])^2)</f>
        <v>8.984454404645156</v>
      </c>
      <c r="H737" s="1">
        <f>ABS(fisher_underlying_cor_CSD__2[[#This Row],[Rho2]])*SQRT(201-2)/SQRT(1-ABS(fisher_underlying_cor_CSD__2[[#This Row],[Rho2]])^2)</f>
        <v>1.4739924435307317</v>
      </c>
      <c r="I737" s="1">
        <f xml:space="preserve"> _xlfn.T.DIST.2T(fisher_underlying_cor_CSD__2[[#This Row],[t1]],139-2)</f>
        <v>1.8296115274144207E-15</v>
      </c>
      <c r="J737" s="1">
        <f xml:space="preserve"> _xlfn.T.DIST.2T(fisher_underlying_cor_CSD__2[[#This Row],[t2]],201-2)</f>
        <v>0.14206376258121414</v>
      </c>
      <c r="K737" s="1">
        <f>fisher_underlying_cor_CSD__2[[#This Row],[p1]]*fisher_underlying_cor_CSD__2[[#This Row],[p2]]</f>
        <v>2.5992149764645485E-16</v>
      </c>
      <c r="L737" s="1">
        <v>736</v>
      </c>
      <c r="M737" s="1">
        <f>(fisher_underlying_cor_CSD__2[[#This Row],[Rank]]/9906756)*0.05</f>
        <v>3.7146367589955785E-6</v>
      </c>
      <c r="N737" s="1">
        <f>IF(fisher_underlying_cor_CSD__2[[#This Row],[p1p2]]&lt;fisher_underlying_cor_CSD__2[[#This Row],[Benjamini]],1,0)</f>
        <v>1</v>
      </c>
    </row>
    <row r="738" spans="1:14" x14ac:dyDescent="0.35">
      <c r="A738" s="1" t="s">
        <v>158</v>
      </c>
      <c r="B738" s="1" t="s">
        <v>26</v>
      </c>
      <c r="C738" s="1">
        <v>0.603316564512</v>
      </c>
      <c r="D738" s="1">
        <v>0.108826943296</v>
      </c>
      <c r="E738" s="1" t="s">
        <v>16</v>
      </c>
      <c r="F738" s="1">
        <v>0.603316564512</v>
      </c>
      <c r="G738" s="1">
        <f>ABS(fisher_underlying_cor_CSD__2[[#This Row],[Rho1]])*SQRT(139-2)/SQRT(1-ABS(fisher_underlying_cor_CSD__2[[#This Row],[Rho1]])^2)</f>
        <v>8.8547001746893361</v>
      </c>
      <c r="H738" s="1">
        <f>ABS(fisher_underlying_cor_CSD__2[[#This Row],[Rho2]])*SQRT(201-2)/SQRT(1-ABS(fisher_underlying_cor_CSD__2[[#This Row],[Rho2]])^2)</f>
        <v>1.5443653894961451</v>
      </c>
      <c r="I738" s="1">
        <f xml:space="preserve"> _xlfn.T.DIST.2T(fisher_underlying_cor_CSD__2[[#This Row],[t1]],139-2)</f>
        <v>3.8386729317899427E-15</v>
      </c>
      <c r="J738" s="1">
        <f xml:space="preserve"> _xlfn.T.DIST.2T(fisher_underlying_cor_CSD__2[[#This Row],[t2]],201-2)</f>
        <v>0.12408858350937611</v>
      </c>
      <c r="K738" s="1">
        <f>fisher_underlying_cor_CSD__2[[#This Row],[p1]]*fisher_underlying_cor_CSD__2[[#This Row],[p2]]</f>
        <v>4.7633548666159793E-16</v>
      </c>
      <c r="L738" s="1">
        <v>737</v>
      </c>
      <c r="M738" s="1">
        <f>(fisher_underlying_cor_CSD__2[[#This Row],[Rank]]/9906756)*0.05</f>
        <v>3.719683819809431E-6</v>
      </c>
      <c r="N738" s="1">
        <f>IF(fisher_underlying_cor_CSD__2[[#This Row],[p1p2]]&lt;fisher_underlying_cor_CSD__2[[#This Row],[Benjamini]],1,0)</f>
        <v>1</v>
      </c>
    </row>
    <row r="739" spans="1:14" x14ac:dyDescent="0.35">
      <c r="A739" s="1" t="s">
        <v>26</v>
      </c>
      <c r="B739" s="1" t="s">
        <v>158</v>
      </c>
      <c r="C739" s="1">
        <v>0.603316564512</v>
      </c>
      <c r="D739" s="1">
        <v>0.108826943296</v>
      </c>
      <c r="E739" s="1" t="s">
        <v>16</v>
      </c>
      <c r="F739" s="1">
        <v>0.603316564512</v>
      </c>
      <c r="G739" s="1">
        <f>ABS(fisher_underlying_cor_CSD__2[[#This Row],[Rho1]])*SQRT(139-2)/SQRT(1-ABS(fisher_underlying_cor_CSD__2[[#This Row],[Rho1]])^2)</f>
        <v>8.8547001746893361</v>
      </c>
      <c r="H739" s="1">
        <f>ABS(fisher_underlying_cor_CSD__2[[#This Row],[Rho2]])*SQRT(201-2)/SQRT(1-ABS(fisher_underlying_cor_CSD__2[[#This Row],[Rho2]])^2)</f>
        <v>1.5443653894961451</v>
      </c>
      <c r="I739" s="1">
        <f xml:space="preserve"> _xlfn.T.DIST.2T(fisher_underlying_cor_CSD__2[[#This Row],[t1]],139-2)</f>
        <v>3.8386729317899427E-15</v>
      </c>
      <c r="J739" s="1">
        <f xml:space="preserve"> _xlfn.T.DIST.2T(fisher_underlying_cor_CSD__2[[#This Row],[t2]],201-2)</f>
        <v>0.12408858350937611</v>
      </c>
      <c r="K739" s="1">
        <f>fisher_underlying_cor_CSD__2[[#This Row],[p1]]*fisher_underlying_cor_CSD__2[[#This Row],[p2]]</f>
        <v>4.7633548666159793E-16</v>
      </c>
      <c r="L739" s="1">
        <v>738</v>
      </c>
      <c r="M739" s="1">
        <f>(fisher_underlying_cor_CSD__2[[#This Row],[Rank]]/9906756)*0.05</f>
        <v>3.7247308806232844E-6</v>
      </c>
      <c r="N739" s="1">
        <f>IF(fisher_underlying_cor_CSD__2[[#This Row],[p1p2]]&lt;fisher_underlying_cor_CSD__2[[#This Row],[Benjamini]],1,0)</f>
        <v>1</v>
      </c>
    </row>
    <row r="740" spans="1:14" x14ac:dyDescent="0.35">
      <c r="A740" s="1" t="s">
        <v>269</v>
      </c>
      <c r="B740" s="1" t="s">
        <v>271</v>
      </c>
      <c r="C740" s="1">
        <v>-0.59241251988800003</v>
      </c>
      <c r="D740" s="1">
        <v>-0.13644987030299999</v>
      </c>
      <c r="E740" s="1" t="s">
        <v>16</v>
      </c>
      <c r="F740" s="1">
        <v>-0.59241251988800003</v>
      </c>
      <c r="G740" s="1">
        <f>ABS(fisher_underlying_cor_CSD__2[[#This Row],[Rho1]])*SQRT(139-2)/SQRT(1-ABS(fisher_underlying_cor_CSD__2[[#This Row],[Rho1]])^2)</f>
        <v>8.6068909889868621</v>
      </c>
      <c r="H740" s="1">
        <f>ABS(fisher_underlying_cor_CSD__2[[#This Row],[Rho2]])*SQRT(201-2)/SQRT(1-ABS(fisher_underlying_cor_CSD__2[[#This Row],[Rho2]])^2)</f>
        <v>1.9430355511660928</v>
      </c>
      <c r="I740" s="1">
        <f xml:space="preserve"> _xlfn.T.DIST.2T(fisher_underlying_cor_CSD__2[[#This Row],[t1]],139-2)</f>
        <v>1.5685463556856396E-14</v>
      </c>
      <c r="J740" s="1">
        <f xml:space="preserve"> _xlfn.T.DIST.2T(fisher_underlying_cor_CSD__2[[#This Row],[t2]],201-2)</f>
        <v>5.3422589667354414E-2</v>
      </c>
      <c r="K740" s="1">
        <f>fisher_underlying_cor_CSD__2[[#This Row],[p1]]*fisher_underlying_cor_CSD__2[[#This Row],[p2]]</f>
        <v>8.3795808334018071E-16</v>
      </c>
      <c r="L740" s="1">
        <v>739</v>
      </c>
      <c r="M740" s="1">
        <f>(fisher_underlying_cor_CSD__2[[#This Row],[Rank]]/9906756)*0.05</f>
        <v>3.729777941437137E-6</v>
      </c>
      <c r="N740" s="1">
        <f>IF(fisher_underlying_cor_CSD__2[[#This Row],[p1p2]]&lt;fisher_underlying_cor_CSD__2[[#This Row],[Benjamini]],1,0)</f>
        <v>1</v>
      </c>
    </row>
    <row r="741" spans="1:14" x14ac:dyDescent="0.35">
      <c r="A741" s="1" t="s">
        <v>271</v>
      </c>
      <c r="B741" s="1" t="s">
        <v>269</v>
      </c>
      <c r="C741" s="1">
        <v>-0.59241251988800003</v>
      </c>
      <c r="D741" s="1">
        <v>-0.13644987030299999</v>
      </c>
      <c r="E741" s="1" t="s">
        <v>16</v>
      </c>
      <c r="F741" s="1">
        <v>-0.59241251988800003</v>
      </c>
      <c r="G741" s="1">
        <f>ABS(fisher_underlying_cor_CSD__2[[#This Row],[Rho1]])*SQRT(139-2)/SQRT(1-ABS(fisher_underlying_cor_CSD__2[[#This Row],[Rho1]])^2)</f>
        <v>8.6068909889868621</v>
      </c>
      <c r="H741" s="1">
        <f>ABS(fisher_underlying_cor_CSD__2[[#This Row],[Rho2]])*SQRT(201-2)/SQRT(1-ABS(fisher_underlying_cor_CSD__2[[#This Row],[Rho2]])^2)</f>
        <v>1.9430355511660928</v>
      </c>
      <c r="I741" s="1">
        <f xml:space="preserve"> _xlfn.T.DIST.2T(fisher_underlying_cor_CSD__2[[#This Row],[t1]],139-2)</f>
        <v>1.5685463556856396E-14</v>
      </c>
      <c r="J741" s="1">
        <f xml:space="preserve"> _xlfn.T.DIST.2T(fisher_underlying_cor_CSD__2[[#This Row],[t2]],201-2)</f>
        <v>5.3422589667354414E-2</v>
      </c>
      <c r="K741" s="1">
        <f>fisher_underlying_cor_CSD__2[[#This Row],[p1]]*fisher_underlying_cor_CSD__2[[#This Row],[p2]]</f>
        <v>8.3795808334018071E-16</v>
      </c>
      <c r="L741" s="1">
        <v>740</v>
      </c>
      <c r="M741" s="1">
        <f>(fisher_underlying_cor_CSD__2[[#This Row],[Rank]]/9906756)*0.05</f>
        <v>3.7348250022509895E-6</v>
      </c>
      <c r="N741" s="1">
        <f>IF(fisher_underlying_cor_CSD__2[[#This Row],[p1p2]]&lt;fisher_underlying_cor_CSD__2[[#This Row],[Benjamini]],1,0)</f>
        <v>1</v>
      </c>
    </row>
    <row r="742" spans="1:14" x14ac:dyDescent="0.35">
      <c r="A742" s="1" t="s">
        <v>21</v>
      </c>
      <c r="B742" s="1" t="s">
        <v>28</v>
      </c>
      <c r="C742" s="1">
        <v>-0.59047956826400005</v>
      </c>
      <c r="D742" s="1">
        <v>-0.13208682345100001</v>
      </c>
      <c r="E742" s="1" t="s">
        <v>16</v>
      </c>
      <c r="F742" s="1">
        <v>-0.59047956826400005</v>
      </c>
      <c r="G742" s="1">
        <f>ABS(fisher_underlying_cor_CSD__2[[#This Row],[Rho1]])*SQRT(139-2)/SQRT(1-ABS(fisher_underlying_cor_CSD__2[[#This Row],[Rho1]])^2)</f>
        <v>8.5637370531762365</v>
      </c>
      <c r="H742" s="1">
        <f>ABS(fisher_underlying_cor_CSD__2[[#This Row],[Rho2]])*SQRT(201-2)/SQRT(1-ABS(fisher_underlying_cor_CSD__2[[#This Row],[Rho2]])^2)</f>
        <v>1.8797843321662455</v>
      </c>
      <c r="I742" s="1">
        <f xml:space="preserve"> _xlfn.T.DIST.2T(fisher_underlying_cor_CSD__2[[#This Row],[t1]],139-2)</f>
        <v>2.0020663595429198E-14</v>
      </c>
      <c r="J742" s="1">
        <f xml:space="preserve"> _xlfn.T.DIST.2T(fisher_underlying_cor_CSD__2[[#This Row],[t2]],201-2)</f>
        <v>6.1598787524055683E-2</v>
      </c>
      <c r="K742" s="1">
        <f>fisher_underlying_cor_CSD__2[[#This Row],[p1]]*fisher_underlying_cor_CSD__2[[#This Row],[p2]]</f>
        <v>1.2332486029054399E-15</v>
      </c>
      <c r="L742" s="1">
        <v>741</v>
      </c>
      <c r="M742" s="1">
        <f>(fisher_underlying_cor_CSD__2[[#This Row],[Rank]]/9906756)*0.05</f>
        <v>3.739872063064842E-6</v>
      </c>
      <c r="N742" s="1">
        <f>IF(fisher_underlying_cor_CSD__2[[#This Row],[p1p2]]&lt;fisher_underlying_cor_CSD__2[[#This Row],[Benjamini]],1,0)</f>
        <v>1</v>
      </c>
    </row>
    <row r="743" spans="1:14" x14ac:dyDescent="0.35">
      <c r="A743" s="1" t="s">
        <v>28</v>
      </c>
      <c r="B743" s="1" t="s">
        <v>21</v>
      </c>
      <c r="C743" s="1">
        <v>-0.59047956826400005</v>
      </c>
      <c r="D743" s="1">
        <v>-0.13208682345100001</v>
      </c>
      <c r="E743" s="1" t="s">
        <v>16</v>
      </c>
      <c r="F743" s="1">
        <v>-0.59047956826400005</v>
      </c>
      <c r="G743" s="1">
        <f>ABS(fisher_underlying_cor_CSD__2[[#This Row],[Rho1]])*SQRT(139-2)/SQRT(1-ABS(fisher_underlying_cor_CSD__2[[#This Row],[Rho1]])^2)</f>
        <v>8.5637370531762365</v>
      </c>
      <c r="H743" s="1">
        <f>ABS(fisher_underlying_cor_CSD__2[[#This Row],[Rho2]])*SQRT(201-2)/SQRT(1-ABS(fisher_underlying_cor_CSD__2[[#This Row],[Rho2]])^2)</f>
        <v>1.8797843321662455</v>
      </c>
      <c r="I743" s="1">
        <f xml:space="preserve"> _xlfn.T.DIST.2T(fisher_underlying_cor_CSD__2[[#This Row],[t1]],139-2)</f>
        <v>2.0020663595429198E-14</v>
      </c>
      <c r="J743" s="1">
        <f xml:space="preserve"> _xlfn.T.DIST.2T(fisher_underlying_cor_CSD__2[[#This Row],[t2]],201-2)</f>
        <v>6.1598787524055683E-2</v>
      </c>
      <c r="K743" s="1">
        <f>fisher_underlying_cor_CSD__2[[#This Row],[p1]]*fisher_underlying_cor_CSD__2[[#This Row],[p2]]</f>
        <v>1.2332486029054399E-15</v>
      </c>
      <c r="L743" s="1">
        <v>742</v>
      </c>
      <c r="M743" s="1">
        <f>(fisher_underlying_cor_CSD__2[[#This Row],[Rank]]/9906756)*0.05</f>
        <v>3.7449191238786946E-6</v>
      </c>
      <c r="N743" s="1">
        <f>IF(fisher_underlying_cor_CSD__2[[#This Row],[p1p2]]&lt;fisher_underlying_cor_CSD__2[[#This Row],[Benjamini]],1,0)</f>
        <v>1</v>
      </c>
    </row>
    <row r="744" spans="1:14" x14ac:dyDescent="0.35">
      <c r="A744" s="1" t="s">
        <v>28</v>
      </c>
      <c r="B744" s="1" t="s">
        <v>696</v>
      </c>
      <c r="C744" s="1">
        <v>-0.59749236611800005</v>
      </c>
      <c r="D744" s="1">
        <v>-9.1261299684200006E-2</v>
      </c>
      <c r="E744" s="1" t="s">
        <v>16</v>
      </c>
      <c r="F744" s="1">
        <v>-0.59749236611800005</v>
      </c>
      <c r="G744" s="1">
        <f>ABS(fisher_underlying_cor_CSD__2[[#This Row],[Rho1]])*SQRT(139-2)/SQRT(1-ABS(fisher_underlying_cor_CSD__2[[#This Row],[Rho1]])^2)</f>
        <v>8.7213996472411459</v>
      </c>
      <c r="H744" s="1">
        <f>ABS(fisher_underlying_cor_CSD__2[[#This Row],[Rho2]])*SQRT(201-2)/SQRT(1-ABS(fisher_underlying_cor_CSD__2[[#This Row],[Rho2]])^2)</f>
        <v>1.292793913961364</v>
      </c>
      <c r="I744" s="1">
        <f xml:space="preserve"> _xlfn.T.DIST.2T(fisher_underlying_cor_CSD__2[[#This Row],[t1]],139-2)</f>
        <v>8.1956029850377939E-15</v>
      </c>
      <c r="J744" s="1">
        <f xml:space="preserve"> _xlfn.T.DIST.2T(fisher_underlying_cor_CSD__2[[#This Row],[t2]],201-2)</f>
        <v>0.19758128376236334</v>
      </c>
      <c r="K744" s="1">
        <f>fisher_underlying_cor_CSD__2[[#This Row],[p1]]*fisher_underlying_cor_CSD__2[[#This Row],[p2]]</f>
        <v>1.6192977589904244E-15</v>
      </c>
      <c r="L744" s="1">
        <v>743</v>
      </c>
      <c r="M744" s="1">
        <f>(fisher_underlying_cor_CSD__2[[#This Row],[Rank]]/9906756)*0.05</f>
        <v>3.7499661846925475E-6</v>
      </c>
      <c r="N744" s="1">
        <f>IF(fisher_underlying_cor_CSD__2[[#This Row],[p1p2]]&lt;fisher_underlying_cor_CSD__2[[#This Row],[Benjamini]],1,0)</f>
        <v>1</v>
      </c>
    </row>
    <row r="745" spans="1:14" x14ac:dyDescent="0.35">
      <c r="A745" s="1" t="s">
        <v>696</v>
      </c>
      <c r="B745" s="1" t="s">
        <v>28</v>
      </c>
      <c r="C745" s="1">
        <v>-0.59749236611800005</v>
      </c>
      <c r="D745" s="1">
        <v>-9.1261299684200006E-2</v>
      </c>
      <c r="E745" s="1" t="s">
        <v>16</v>
      </c>
      <c r="F745" s="1">
        <v>-0.59749236611800005</v>
      </c>
      <c r="G745" s="1">
        <f>ABS(fisher_underlying_cor_CSD__2[[#This Row],[Rho1]])*SQRT(139-2)/SQRT(1-ABS(fisher_underlying_cor_CSD__2[[#This Row],[Rho1]])^2)</f>
        <v>8.7213996472411459</v>
      </c>
      <c r="H745" s="1">
        <f>ABS(fisher_underlying_cor_CSD__2[[#This Row],[Rho2]])*SQRT(201-2)/SQRT(1-ABS(fisher_underlying_cor_CSD__2[[#This Row],[Rho2]])^2)</f>
        <v>1.292793913961364</v>
      </c>
      <c r="I745" s="1">
        <f xml:space="preserve"> _xlfn.T.DIST.2T(fisher_underlying_cor_CSD__2[[#This Row],[t1]],139-2)</f>
        <v>8.1956029850377939E-15</v>
      </c>
      <c r="J745" s="1">
        <f xml:space="preserve"> _xlfn.T.DIST.2T(fisher_underlying_cor_CSD__2[[#This Row],[t2]],201-2)</f>
        <v>0.19758128376236334</v>
      </c>
      <c r="K745" s="1">
        <f>fisher_underlying_cor_CSD__2[[#This Row],[p1]]*fisher_underlying_cor_CSD__2[[#This Row],[p2]]</f>
        <v>1.6192977589904244E-15</v>
      </c>
      <c r="L745" s="1">
        <v>744</v>
      </c>
      <c r="M745" s="1">
        <f>(fisher_underlying_cor_CSD__2[[#This Row],[Rank]]/9906756)*0.05</f>
        <v>3.7550132455064E-6</v>
      </c>
      <c r="N745" s="1">
        <f>IF(fisher_underlying_cor_CSD__2[[#This Row],[p1p2]]&lt;fisher_underlying_cor_CSD__2[[#This Row],[Benjamini]],1,0)</f>
        <v>1</v>
      </c>
    </row>
    <row r="746" spans="1:14" x14ac:dyDescent="0.35">
      <c r="A746" s="1" t="s">
        <v>51</v>
      </c>
      <c r="B746" s="1" t="s">
        <v>74</v>
      </c>
      <c r="C746" s="1">
        <v>4.56689011846E-2</v>
      </c>
      <c r="D746" s="1">
        <v>0.51873504936500003</v>
      </c>
      <c r="E746" s="1" t="s">
        <v>16</v>
      </c>
      <c r="F746" s="1">
        <v>0.51873504936500003</v>
      </c>
      <c r="G746" s="1">
        <f>ABS(fisher_underlying_cor_CSD__2[[#This Row],[Rho1]])*SQRT(139-2)/SQRT(1-ABS(fisher_underlying_cor_CSD__2[[#This Row],[Rho1]])^2)</f>
        <v>0.53509908919313476</v>
      </c>
      <c r="H746" s="1">
        <f>ABS(fisher_underlying_cor_CSD__2[[#This Row],[Rho2]])*SQRT(201-2)/SQRT(1-ABS(fisher_underlying_cor_CSD__2[[#This Row],[Rho2]])^2)</f>
        <v>8.5593149333748055</v>
      </c>
      <c r="I746" s="1">
        <f xml:space="preserve"> _xlfn.T.DIST.2T(fisher_underlying_cor_CSD__2[[#This Row],[t1]],139-2)</f>
        <v>0.59344882196174986</v>
      </c>
      <c r="J746" s="1">
        <f xml:space="preserve"> _xlfn.T.DIST.2T(fisher_underlying_cor_CSD__2[[#This Row],[t2]],201-2)</f>
        <v>3.0621710199545431E-15</v>
      </c>
      <c r="K746" s="1">
        <f>fisher_underlying_cor_CSD__2[[#This Row],[p1]]*fisher_underlying_cor_CSD__2[[#This Row],[p2]]</f>
        <v>1.8172417844374337E-15</v>
      </c>
      <c r="L746" s="1">
        <v>745</v>
      </c>
      <c r="M746" s="1">
        <f>(fisher_underlying_cor_CSD__2[[#This Row],[Rank]]/9906756)*0.05</f>
        <v>3.7600603063202526E-6</v>
      </c>
      <c r="N746" s="1">
        <f>IF(fisher_underlying_cor_CSD__2[[#This Row],[p1p2]]&lt;fisher_underlying_cor_CSD__2[[#This Row],[Benjamini]],1,0)</f>
        <v>1</v>
      </c>
    </row>
    <row r="747" spans="1:14" x14ac:dyDescent="0.35">
      <c r="A747" s="1" t="s">
        <v>74</v>
      </c>
      <c r="B747" s="1" t="s">
        <v>51</v>
      </c>
      <c r="C747" s="1">
        <v>4.56689011846E-2</v>
      </c>
      <c r="D747" s="1">
        <v>0.51873504936500003</v>
      </c>
      <c r="E747" s="1" t="s">
        <v>16</v>
      </c>
      <c r="F747" s="1">
        <v>0.51873504936500003</v>
      </c>
      <c r="G747" s="1">
        <f>ABS(fisher_underlying_cor_CSD__2[[#This Row],[Rho1]])*SQRT(139-2)/SQRT(1-ABS(fisher_underlying_cor_CSD__2[[#This Row],[Rho1]])^2)</f>
        <v>0.53509908919313476</v>
      </c>
      <c r="H747" s="1">
        <f>ABS(fisher_underlying_cor_CSD__2[[#This Row],[Rho2]])*SQRT(201-2)/SQRT(1-ABS(fisher_underlying_cor_CSD__2[[#This Row],[Rho2]])^2)</f>
        <v>8.5593149333748055</v>
      </c>
      <c r="I747" s="1">
        <f xml:space="preserve"> _xlfn.T.DIST.2T(fisher_underlying_cor_CSD__2[[#This Row],[t1]],139-2)</f>
        <v>0.59344882196174986</v>
      </c>
      <c r="J747" s="1">
        <f xml:space="preserve"> _xlfn.T.DIST.2T(fisher_underlying_cor_CSD__2[[#This Row],[t2]],201-2)</f>
        <v>3.0621710199545431E-15</v>
      </c>
      <c r="K747" s="1">
        <f>fisher_underlying_cor_CSD__2[[#This Row],[p1]]*fisher_underlying_cor_CSD__2[[#This Row],[p2]]</f>
        <v>1.8172417844374337E-15</v>
      </c>
      <c r="L747" s="1">
        <v>746</v>
      </c>
      <c r="M747" s="1">
        <f>(fisher_underlying_cor_CSD__2[[#This Row],[Rank]]/9906756)*0.05</f>
        <v>3.7651073671341051E-6</v>
      </c>
      <c r="N747" s="1">
        <f>IF(fisher_underlying_cor_CSD__2[[#This Row],[p1p2]]&lt;fisher_underlying_cor_CSD__2[[#This Row],[Benjamini]],1,0)</f>
        <v>1</v>
      </c>
    </row>
    <row r="748" spans="1:14" x14ac:dyDescent="0.35">
      <c r="A748" s="1" t="s">
        <v>108</v>
      </c>
      <c r="B748" s="1" t="s">
        <v>690</v>
      </c>
      <c r="C748" s="1">
        <v>0.60099085242799999</v>
      </c>
      <c r="D748" s="1">
        <v>6.2204664983999999E-2</v>
      </c>
      <c r="E748" s="1" t="s">
        <v>16</v>
      </c>
      <c r="F748" s="1">
        <v>0.60099085242799999</v>
      </c>
      <c r="G748" s="1">
        <f>ABS(fisher_underlying_cor_CSD__2[[#This Row],[Rho1]])*SQRT(139-2)/SQRT(1-ABS(fisher_underlying_cor_CSD__2[[#This Row],[Rho1]])^2)</f>
        <v>8.801208183606823</v>
      </c>
      <c r="H748" s="1">
        <f>ABS(fisher_underlying_cor_CSD__2[[#This Row],[Rho2]])*SQRT(201-2)/SQRT(1-ABS(fisher_underlying_cor_CSD__2[[#This Row],[Rho2]])^2)</f>
        <v>0.87920744589597177</v>
      </c>
      <c r="I748" s="1">
        <f xml:space="preserve"> _xlfn.T.DIST.2T(fisher_underlying_cor_CSD__2[[#This Row],[t1]],139-2)</f>
        <v>5.206168585123636E-15</v>
      </c>
      <c r="J748" s="1">
        <f xml:space="preserve"> _xlfn.T.DIST.2T(fisher_underlying_cor_CSD__2[[#This Row],[t2]],201-2)</f>
        <v>0.38034922306461816</v>
      </c>
      <c r="K748" s="1">
        <f>fisher_underlying_cor_CSD__2[[#This Row],[p1]]*fisher_underlying_cor_CSD__2[[#This Row],[p2]]</f>
        <v>1.9801621764951973E-15</v>
      </c>
      <c r="L748" s="1">
        <v>747</v>
      </c>
      <c r="M748" s="1">
        <f>(fisher_underlying_cor_CSD__2[[#This Row],[Rank]]/9906756)*0.05</f>
        <v>3.7701544279479577E-6</v>
      </c>
      <c r="N748" s="1">
        <f>IF(fisher_underlying_cor_CSD__2[[#This Row],[p1p2]]&lt;fisher_underlying_cor_CSD__2[[#This Row],[Benjamini]],1,0)</f>
        <v>1</v>
      </c>
    </row>
    <row r="749" spans="1:14" x14ac:dyDescent="0.35">
      <c r="A749" s="1" t="s">
        <v>690</v>
      </c>
      <c r="B749" s="1" t="s">
        <v>108</v>
      </c>
      <c r="C749" s="1">
        <v>0.60099085242799999</v>
      </c>
      <c r="D749" s="1">
        <v>6.2204664983999999E-2</v>
      </c>
      <c r="E749" s="1" t="s">
        <v>16</v>
      </c>
      <c r="F749" s="1">
        <v>0.60099085242799999</v>
      </c>
      <c r="G749" s="1">
        <f>ABS(fisher_underlying_cor_CSD__2[[#This Row],[Rho1]])*SQRT(139-2)/SQRT(1-ABS(fisher_underlying_cor_CSD__2[[#This Row],[Rho1]])^2)</f>
        <v>8.801208183606823</v>
      </c>
      <c r="H749" s="1">
        <f>ABS(fisher_underlying_cor_CSD__2[[#This Row],[Rho2]])*SQRT(201-2)/SQRT(1-ABS(fisher_underlying_cor_CSD__2[[#This Row],[Rho2]])^2)</f>
        <v>0.87920744589597177</v>
      </c>
      <c r="I749" s="1">
        <f xml:space="preserve"> _xlfn.T.DIST.2T(fisher_underlying_cor_CSD__2[[#This Row],[t1]],139-2)</f>
        <v>5.206168585123636E-15</v>
      </c>
      <c r="J749" s="1">
        <f xml:space="preserve"> _xlfn.T.DIST.2T(fisher_underlying_cor_CSD__2[[#This Row],[t2]],201-2)</f>
        <v>0.38034922306461816</v>
      </c>
      <c r="K749" s="1">
        <f>fisher_underlying_cor_CSD__2[[#This Row],[p1]]*fisher_underlying_cor_CSD__2[[#This Row],[p2]]</f>
        <v>1.9801621764951973E-15</v>
      </c>
      <c r="L749" s="1">
        <v>748</v>
      </c>
      <c r="M749" s="1">
        <f>(fisher_underlying_cor_CSD__2[[#This Row],[Rank]]/9906756)*0.05</f>
        <v>3.775201488761811E-6</v>
      </c>
      <c r="N749" s="1">
        <f>IF(fisher_underlying_cor_CSD__2[[#This Row],[p1p2]]&lt;fisher_underlying_cor_CSD__2[[#This Row],[Benjamini]],1,0)</f>
        <v>1</v>
      </c>
    </row>
    <row r="750" spans="1:14" x14ac:dyDescent="0.35">
      <c r="A750" s="1" t="s">
        <v>29</v>
      </c>
      <c r="B750" s="1" t="s">
        <v>36</v>
      </c>
      <c r="C750" s="1">
        <v>0.59170945841699996</v>
      </c>
      <c r="D750" s="1">
        <v>9.6975860425199997E-2</v>
      </c>
      <c r="E750" s="1" t="s">
        <v>16</v>
      </c>
      <c r="F750" s="1">
        <v>0.59170945841699996</v>
      </c>
      <c r="G750" s="1">
        <f>ABS(fisher_underlying_cor_CSD__2[[#This Row],[Rho1]])*SQRT(139-2)/SQRT(1-ABS(fisher_underlying_cor_CSD__2[[#This Row],[Rho1]])^2)</f>
        <v>8.5911684990320989</v>
      </c>
      <c r="H750" s="1">
        <f>ABS(fisher_underlying_cor_CSD__2[[#This Row],[Rho2]])*SQRT(201-2)/SQRT(1-ABS(fisher_underlying_cor_CSD__2[[#This Row],[Rho2]])^2)</f>
        <v>1.3744912023339768</v>
      </c>
      <c r="I750" s="1">
        <f xml:space="preserve"> _xlfn.T.DIST.2T(fisher_underlying_cor_CSD__2[[#This Row],[t1]],139-2)</f>
        <v>1.7144583999675893E-14</v>
      </c>
      <c r="J750" s="1">
        <f xml:space="preserve"> _xlfn.T.DIST.2T(fisher_underlying_cor_CSD__2[[#This Row],[t2]],201-2)</f>
        <v>0.17083509093629728</v>
      </c>
      <c r="K750" s="1">
        <f>fisher_underlying_cor_CSD__2[[#This Row],[p1]]*fisher_underlying_cor_CSD__2[[#This Row],[p2]]</f>
        <v>2.9288965666496187E-15</v>
      </c>
      <c r="L750" s="1">
        <v>749</v>
      </c>
      <c r="M750" s="1">
        <f>(fisher_underlying_cor_CSD__2[[#This Row],[Rank]]/9906756)*0.05</f>
        <v>3.7802485495756636E-6</v>
      </c>
      <c r="N750" s="1">
        <f>IF(fisher_underlying_cor_CSD__2[[#This Row],[p1p2]]&lt;fisher_underlying_cor_CSD__2[[#This Row],[Benjamini]],1,0)</f>
        <v>1</v>
      </c>
    </row>
    <row r="751" spans="1:14" x14ac:dyDescent="0.35">
      <c r="A751" s="1" t="s">
        <v>36</v>
      </c>
      <c r="B751" s="1" t="s">
        <v>29</v>
      </c>
      <c r="C751" s="1">
        <v>0.59170945841699996</v>
      </c>
      <c r="D751" s="1">
        <v>9.6975860425199997E-2</v>
      </c>
      <c r="E751" s="1" t="s">
        <v>16</v>
      </c>
      <c r="F751" s="1">
        <v>0.59170945841699996</v>
      </c>
      <c r="G751" s="1">
        <f>ABS(fisher_underlying_cor_CSD__2[[#This Row],[Rho1]])*SQRT(139-2)/SQRT(1-ABS(fisher_underlying_cor_CSD__2[[#This Row],[Rho1]])^2)</f>
        <v>8.5911684990320989</v>
      </c>
      <c r="H751" s="1">
        <f>ABS(fisher_underlying_cor_CSD__2[[#This Row],[Rho2]])*SQRT(201-2)/SQRT(1-ABS(fisher_underlying_cor_CSD__2[[#This Row],[Rho2]])^2)</f>
        <v>1.3744912023339768</v>
      </c>
      <c r="I751" s="1">
        <f xml:space="preserve"> _xlfn.T.DIST.2T(fisher_underlying_cor_CSD__2[[#This Row],[t1]],139-2)</f>
        <v>1.7144583999675893E-14</v>
      </c>
      <c r="J751" s="1">
        <f xml:space="preserve"> _xlfn.T.DIST.2T(fisher_underlying_cor_CSD__2[[#This Row],[t2]],201-2)</f>
        <v>0.17083509093629728</v>
      </c>
      <c r="K751" s="1">
        <f>fisher_underlying_cor_CSD__2[[#This Row],[p1]]*fisher_underlying_cor_CSD__2[[#This Row],[p2]]</f>
        <v>2.9288965666496187E-15</v>
      </c>
      <c r="L751" s="1">
        <v>750</v>
      </c>
      <c r="M751" s="1">
        <f>(fisher_underlying_cor_CSD__2[[#This Row],[Rank]]/9906756)*0.05</f>
        <v>3.7852956103895165E-6</v>
      </c>
      <c r="N751" s="1">
        <f>IF(fisher_underlying_cor_CSD__2[[#This Row],[p1p2]]&lt;fisher_underlying_cor_CSD__2[[#This Row],[Benjamini]],1,0)</f>
        <v>1</v>
      </c>
    </row>
    <row r="752" spans="1:14" x14ac:dyDescent="0.35">
      <c r="A752" s="1" t="s">
        <v>162</v>
      </c>
      <c r="B752" s="1" t="s">
        <v>758</v>
      </c>
      <c r="C752" s="1">
        <v>0.58529310739600005</v>
      </c>
      <c r="D752" s="1">
        <v>0.122480342723</v>
      </c>
      <c r="E752" s="1" t="s">
        <v>16</v>
      </c>
      <c r="F752" s="1">
        <v>0.58529310739600005</v>
      </c>
      <c r="G752" s="1">
        <f>ABS(fisher_underlying_cor_CSD__2[[#This Row],[Rho1]])*SQRT(139-2)/SQRT(1-ABS(fisher_underlying_cor_CSD__2[[#This Row],[Rho1]])^2)</f>
        <v>8.4490577944512069</v>
      </c>
      <c r="H752" s="1">
        <f>ABS(fisher_underlying_cor_CSD__2[[#This Row],[Rho2]])*SQRT(201-2)/SQRT(1-ABS(fisher_underlying_cor_CSD__2[[#This Row],[Rho2]])^2)</f>
        <v>1.7409052384499883</v>
      </c>
      <c r="I752" s="1">
        <f xml:space="preserve"> _xlfn.T.DIST.2T(fisher_underlying_cor_CSD__2[[#This Row],[t1]],139-2)</f>
        <v>3.8228773361569339E-14</v>
      </c>
      <c r="J752" s="1">
        <f xml:space="preserve"> _xlfn.T.DIST.2T(fisher_underlying_cor_CSD__2[[#This Row],[t2]],201-2)</f>
        <v>8.324575016813783E-2</v>
      </c>
      <c r="K752" s="1">
        <f>fisher_underlying_cor_CSD__2[[#This Row],[p1]]*fisher_underlying_cor_CSD__2[[#This Row],[p2]]</f>
        <v>3.1823829164915637E-15</v>
      </c>
      <c r="L752" s="1">
        <v>751</v>
      </c>
      <c r="M752" s="1">
        <f>(fisher_underlying_cor_CSD__2[[#This Row],[Rank]]/9906756)*0.05</f>
        <v>3.7903426712033691E-6</v>
      </c>
      <c r="N752" s="1">
        <f>IF(fisher_underlying_cor_CSD__2[[#This Row],[p1p2]]&lt;fisher_underlying_cor_CSD__2[[#This Row],[Benjamini]],1,0)</f>
        <v>1</v>
      </c>
    </row>
    <row r="753" spans="1:14" x14ac:dyDescent="0.35">
      <c r="A753" s="1" t="s">
        <v>758</v>
      </c>
      <c r="B753" s="1" t="s">
        <v>162</v>
      </c>
      <c r="C753" s="1">
        <v>0.58529310739600005</v>
      </c>
      <c r="D753" s="1">
        <v>0.122480342723</v>
      </c>
      <c r="E753" s="1" t="s">
        <v>16</v>
      </c>
      <c r="F753" s="1">
        <v>0.58529310739600005</v>
      </c>
      <c r="G753" s="1">
        <f>ABS(fisher_underlying_cor_CSD__2[[#This Row],[Rho1]])*SQRT(139-2)/SQRT(1-ABS(fisher_underlying_cor_CSD__2[[#This Row],[Rho1]])^2)</f>
        <v>8.4490577944512069</v>
      </c>
      <c r="H753" s="1">
        <f>ABS(fisher_underlying_cor_CSD__2[[#This Row],[Rho2]])*SQRT(201-2)/SQRT(1-ABS(fisher_underlying_cor_CSD__2[[#This Row],[Rho2]])^2)</f>
        <v>1.7409052384499883</v>
      </c>
      <c r="I753" s="1">
        <f xml:space="preserve"> _xlfn.T.DIST.2T(fisher_underlying_cor_CSD__2[[#This Row],[t1]],139-2)</f>
        <v>3.8228773361569339E-14</v>
      </c>
      <c r="J753" s="1">
        <f xml:space="preserve"> _xlfn.T.DIST.2T(fisher_underlying_cor_CSD__2[[#This Row],[t2]],201-2)</f>
        <v>8.324575016813783E-2</v>
      </c>
      <c r="K753" s="1">
        <f>fisher_underlying_cor_CSD__2[[#This Row],[p1]]*fisher_underlying_cor_CSD__2[[#This Row],[p2]]</f>
        <v>3.1823829164915637E-15</v>
      </c>
      <c r="L753" s="1">
        <v>752</v>
      </c>
      <c r="M753" s="1">
        <f>(fisher_underlying_cor_CSD__2[[#This Row],[Rank]]/9906756)*0.05</f>
        <v>3.7953897320172216E-6</v>
      </c>
      <c r="N753" s="1">
        <f>IF(fisher_underlying_cor_CSD__2[[#This Row],[p1p2]]&lt;fisher_underlying_cor_CSD__2[[#This Row],[Benjamini]],1,0)</f>
        <v>1</v>
      </c>
    </row>
    <row r="754" spans="1:14" x14ac:dyDescent="0.35">
      <c r="A754" s="1" t="s">
        <v>24</v>
      </c>
      <c r="B754" s="1" t="s">
        <v>28</v>
      </c>
      <c r="C754" s="1">
        <v>-0.58679456346699999</v>
      </c>
      <c r="D754" s="1">
        <v>-0.107698423786</v>
      </c>
      <c r="E754" s="1" t="s">
        <v>16</v>
      </c>
      <c r="F754" s="1">
        <v>-0.58679456346699999</v>
      </c>
      <c r="G754" s="1">
        <f>ABS(fisher_underlying_cor_CSD__2[[#This Row],[Rho1]])*SQRT(139-2)/SQRT(1-ABS(fisher_underlying_cor_CSD__2[[#This Row],[Rho1]])^2)</f>
        <v>8.4820924115104148</v>
      </c>
      <c r="H754" s="1">
        <f>ABS(fisher_underlying_cor_CSD__2[[#This Row],[Rho2]])*SQRT(201-2)/SQRT(1-ABS(fisher_underlying_cor_CSD__2[[#This Row],[Rho2]])^2)</f>
        <v>1.5281616143828156</v>
      </c>
      <c r="I754" s="1">
        <f xml:space="preserve"> _xlfn.T.DIST.2T(fisher_underlying_cor_CSD__2[[#This Row],[t1]],139-2)</f>
        <v>3.1738103945300586E-14</v>
      </c>
      <c r="J754" s="1">
        <f xml:space="preserve"> _xlfn.T.DIST.2T(fisher_underlying_cor_CSD__2[[#This Row],[t2]],201-2)</f>
        <v>0.12806033210838522</v>
      </c>
      <c r="K754" s="1">
        <f>fisher_underlying_cor_CSD__2[[#This Row],[p1]]*fisher_underlying_cor_CSD__2[[#This Row],[p2]]</f>
        <v>4.0643921317256444E-15</v>
      </c>
      <c r="L754" s="1">
        <v>753</v>
      </c>
      <c r="M754" s="1">
        <f>(fisher_underlying_cor_CSD__2[[#This Row],[Rank]]/9906756)*0.05</f>
        <v>3.8004367928310741E-6</v>
      </c>
      <c r="N754" s="1">
        <f>IF(fisher_underlying_cor_CSD__2[[#This Row],[p1p2]]&lt;fisher_underlying_cor_CSD__2[[#This Row],[Benjamini]],1,0)</f>
        <v>1</v>
      </c>
    </row>
    <row r="755" spans="1:14" x14ac:dyDescent="0.35">
      <c r="A755" s="1" t="s">
        <v>28</v>
      </c>
      <c r="B755" s="1" t="s">
        <v>24</v>
      </c>
      <c r="C755" s="1">
        <v>-0.58679456346699999</v>
      </c>
      <c r="D755" s="1">
        <v>-0.107698423786</v>
      </c>
      <c r="E755" s="1" t="s">
        <v>16</v>
      </c>
      <c r="F755" s="1">
        <v>-0.58679456346699999</v>
      </c>
      <c r="G755" s="1">
        <f>ABS(fisher_underlying_cor_CSD__2[[#This Row],[Rho1]])*SQRT(139-2)/SQRT(1-ABS(fisher_underlying_cor_CSD__2[[#This Row],[Rho1]])^2)</f>
        <v>8.4820924115104148</v>
      </c>
      <c r="H755" s="1">
        <f>ABS(fisher_underlying_cor_CSD__2[[#This Row],[Rho2]])*SQRT(201-2)/SQRT(1-ABS(fisher_underlying_cor_CSD__2[[#This Row],[Rho2]])^2)</f>
        <v>1.5281616143828156</v>
      </c>
      <c r="I755" s="1">
        <f xml:space="preserve"> _xlfn.T.DIST.2T(fisher_underlying_cor_CSD__2[[#This Row],[t1]],139-2)</f>
        <v>3.1738103945300586E-14</v>
      </c>
      <c r="J755" s="1">
        <f xml:space="preserve"> _xlfn.T.DIST.2T(fisher_underlying_cor_CSD__2[[#This Row],[t2]],201-2)</f>
        <v>0.12806033210838522</v>
      </c>
      <c r="K755" s="1">
        <f>fisher_underlying_cor_CSD__2[[#This Row],[p1]]*fisher_underlying_cor_CSD__2[[#This Row],[p2]]</f>
        <v>4.0643921317256444E-15</v>
      </c>
      <c r="L755" s="1">
        <v>754</v>
      </c>
      <c r="M755" s="1">
        <f>(fisher_underlying_cor_CSD__2[[#This Row],[Rank]]/9906756)*0.05</f>
        <v>3.8054838536449267E-6</v>
      </c>
      <c r="N755" s="1">
        <f>IF(fisher_underlying_cor_CSD__2[[#This Row],[p1p2]]&lt;fisher_underlying_cor_CSD__2[[#This Row],[Benjamini]],1,0)</f>
        <v>1</v>
      </c>
    </row>
    <row r="756" spans="1:14" x14ac:dyDescent="0.35">
      <c r="A756" s="1" t="s">
        <v>229</v>
      </c>
      <c r="B756" s="1" t="s">
        <v>28</v>
      </c>
      <c r="C756" s="1">
        <v>-0.58315566159099996</v>
      </c>
      <c r="D756" s="1">
        <v>-0.110551299428</v>
      </c>
      <c r="E756" s="1" t="s">
        <v>16</v>
      </c>
      <c r="F756" s="1">
        <v>-0.58315566159099996</v>
      </c>
      <c r="G756" s="1">
        <f>ABS(fisher_underlying_cor_CSD__2[[#This Row],[Rho1]])*SQRT(139-2)/SQRT(1-ABS(fisher_underlying_cor_CSD__2[[#This Row],[Rho1]])^2)</f>
        <v>8.4022580820271031</v>
      </c>
      <c r="H756" s="1">
        <f>ABS(fisher_underlying_cor_CSD__2[[#This Row],[Rho2]])*SQRT(201-2)/SQRT(1-ABS(fisher_underlying_cor_CSD__2[[#This Row],[Rho2]])^2)</f>
        <v>1.5691361399690875</v>
      </c>
      <c r="I756" s="1">
        <f xml:space="preserve"> _xlfn.T.DIST.2T(fisher_underlying_cor_CSD__2[[#This Row],[t1]],139-2)</f>
        <v>4.9741108148430996E-14</v>
      </c>
      <c r="J756" s="1">
        <f xml:space="preserve"> _xlfn.T.DIST.2T(fisher_underlying_cor_CSD__2[[#This Row],[t2]],201-2)</f>
        <v>0.1182049032678447</v>
      </c>
      <c r="K756" s="1">
        <f>fisher_underlying_cor_CSD__2[[#This Row],[p1]]*fisher_underlying_cor_CSD__2[[#This Row],[p2]]</f>
        <v>5.8796428771206882E-15</v>
      </c>
      <c r="L756" s="1">
        <v>755</v>
      </c>
      <c r="M756" s="1">
        <f>(fisher_underlying_cor_CSD__2[[#This Row],[Rank]]/9906756)*0.05</f>
        <v>3.8105309144587796E-6</v>
      </c>
      <c r="N756" s="1">
        <f>IF(fisher_underlying_cor_CSD__2[[#This Row],[p1p2]]&lt;fisher_underlying_cor_CSD__2[[#This Row],[Benjamini]],1,0)</f>
        <v>1</v>
      </c>
    </row>
    <row r="757" spans="1:14" x14ac:dyDescent="0.35">
      <c r="A757" s="1" t="s">
        <v>28</v>
      </c>
      <c r="B757" s="1" t="s">
        <v>229</v>
      </c>
      <c r="C757" s="1">
        <v>-0.58315566159099996</v>
      </c>
      <c r="D757" s="1">
        <v>-0.110551299428</v>
      </c>
      <c r="E757" s="1" t="s">
        <v>16</v>
      </c>
      <c r="F757" s="1">
        <v>-0.58315566159099996</v>
      </c>
      <c r="G757" s="1">
        <f>ABS(fisher_underlying_cor_CSD__2[[#This Row],[Rho1]])*SQRT(139-2)/SQRT(1-ABS(fisher_underlying_cor_CSD__2[[#This Row],[Rho1]])^2)</f>
        <v>8.4022580820271031</v>
      </c>
      <c r="H757" s="1">
        <f>ABS(fisher_underlying_cor_CSD__2[[#This Row],[Rho2]])*SQRT(201-2)/SQRT(1-ABS(fisher_underlying_cor_CSD__2[[#This Row],[Rho2]])^2)</f>
        <v>1.5691361399690875</v>
      </c>
      <c r="I757" s="1">
        <f xml:space="preserve"> _xlfn.T.DIST.2T(fisher_underlying_cor_CSD__2[[#This Row],[t1]],139-2)</f>
        <v>4.9741108148430996E-14</v>
      </c>
      <c r="J757" s="1">
        <f xml:space="preserve"> _xlfn.T.DIST.2T(fisher_underlying_cor_CSD__2[[#This Row],[t2]],201-2)</f>
        <v>0.1182049032678447</v>
      </c>
      <c r="K757" s="1">
        <f>fisher_underlying_cor_CSD__2[[#This Row],[p1]]*fisher_underlying_cor_CSD__2[[#This Row],[p2]]</f>
        <v>5.8796428771206882E-15</v>
      </c>
      <c r="L757" s="1">
        <v>756</v>
      </c>
      <c r="M757" s="1">
        <f>(fisher_underlying_cor_CSD__2[[#This Row],[Rank]]/9906756)*0.05</f>
        <v>3.8155779752726317E-6</v>
      </c>
      <c r="N757" s="1">
        <f>IF(fisher_underlying_cor_CSD__2[[#This Row],[p1p2]]&lt;fisher_underlying_cor_CSD__2[[#This Row],[Benjamini]],1,0)</f>
        <v>1</v>
      </c>
    </row>
    <row r="758" spans="1:14" x14ac:dyDescent="0.35">
      <c r="A758" s="1" t="s">
        <v>420</v>
      </c>
      <c r="B758" s="1" t="s">
        <v>435</v>
      </c>
      <c r="C758" s="1">
        <v>-4.9583753616699998E-2</v>
      </c>
      <c r="D758" s="1">
        <v>-0.50859933215899999</v>
      </c>
      <c r="E758" s="1" t="s">
        <v>16</v>
      </c>
      <c r="F758" s="1">
        <v>-0.50859933215899999</v>
      </c>
      <c r="G758" s="1">
        <f>ABS(fisher_underlying_cor_CSD__2[[#This Row],[Rho1]])*SQRT(139-2)/SQRT(1-ABS(fisher_underlying_cor_CSD__2[[#This Row],[Rho1]])^2)</f>
        <v>0.58107769999828429</v>
      </c>
      <c r="H758" s="1">
        <f>ABS(fisher_underlying_cor_CSD__2[[#This Row],[Rho2]])*SQRT(201-2)/SQRT(1-ABS(fisher_underlying_cor_CSD__2[[#This Row],[Rho2]])^2)</f>
        <v>8.332925460944498</v>
      </c>
      <c r="I758" s="1">
        <f xml:space="preserve"> _xlfn.T.DIST.2T(fisher_underlying_cor_CSD__2[[#This Row],[t1]],139-2)</f>
        <v>0.56214282323053744</v>
      </c>
      <c r="J758" s="1">
        <f xml:space="preserve"> _xlfn.T.DIST.2T(fisher_underlying_cor_CSD__2[[#This Row],[t2]],201-2)</f>
        <v>1.2751605564261957E-14</v>
      </c>
      <c r="K758" s="1">
        <f>fisher_underlying_cor_CSD__2[[#This Row],[p1]]*fisher_underlying_cor_CSD__2[[#This Row],[p2]]</f>
        <v>7.168223552616447E-15</v>
      </c>
      <c r="L758" s="1">
        <v>757</v>
      </c>
      <c r="M758" s="1">
        <f>(fisher_underlying_cor_CSD__2[[#This Row],[Rank]]/9906756)*0.05</f>
        <v>3.8206250360864847E-6</v>
      </c>
      <c r="N758" s="1">
        <f>IF(fisher_underlying_cor_CSD__2[[#This Row],[p1p2]]&lt;fisher_underlying_cor_CSD__2[[#This Row],[Benjamini]],1,0)</f>
        <v>1</v>
      </c>
    </row>
    <row r="759" spans="1:14" x14ac:dyDescent="0.35">
      <c r="A759" s="1" t="s">
        <v>435</v>
      </c>
      <c r="B759" s="1" t="s">
        <v>420</v>
      </c>
      <c r="C759" s="1">
        <v>-4.9583753616699998E-2</v>
      </c>
      <c r="D759" s="1">
        <v>-0.50859933215899999</v>
      </c>
      <c r="E759" s="1" t="s">
        <v>16</v>
      </c>
      <c r="F759" s="1">
        <v>-0.50859933215899999</v>
      </c>
      <c r="G759" s="1">
        <f>ABS(fisher_underlying_cor_CSD__2[[#This Row],[Rho1]])*SQRT(139-2)/SQRT(1-ABS(fisher_underlying_cor_CSD__2[[#This Row],[Rho1]])^2)</f>
        <v>0.58107769999828429</v>
      </c>
      <c r="H759" s="1">
        <f>ABS(fisher_underlying_cor_CSD__2[[#This Row],[Rho2]])*SQRT(201-2)/SQRT(1-ABS(fisher_underlying_cor_CSD__2[[#This Row],[Rho2]])^2)</f>
        <v>8.332925460944498</v>
      </c>
      <c r="I759" s="1">
        <f xml:space="preserve"> _xlfn.T.DIST.2T(fisher_underlying_cor_CSD__2[[#This Row],[t1]],139-2)</f>
        <v>0.56214282323053744</v>
      </c>
      <c r="J759" s="1">
        <f xml:space="preserve"> _xlfn.T.DIST.2T(fisher_underlying_cor_CSD__2[[#This Row],[t2]],201-2)</f>
        <v>1.2751605564261957E-14</v>
      </c>
      <c r="K759" s="1">
        <f>fisher_underlying_cor_CSD__2[[#This Row],[p1]]*fisher_underlying_cor_CSD__2[[#This Row],[p2]]</f>
        <v>7.168223552616447E-15</v>
      </c>
      <c r="L759" s="1">
        <v>758</v>
      </c>
      <c r="M759" s="1">
        <f>(fisher_underlying_cor_CSD__2[[#This Row],[Rank]]/9906756)*0.05</f>
        <v>3.8256720969003376E-6</v>
      </c>
      <c r="N759" s="1">
        <f>IF(fisher_underlying_cor_CSD__2[[#This Row],[p1p2]]&lt;fisher_underlying_cor_CSD__2[[#This Row],[Benjamini]],1,0)</f>
        <v>1</v>
      </c>
    </row>
    <row r="760" spans="1:14" x14ac:dyDescent="0.35">
      <c r="A760" s="1" t="s">
        <v>663</v>
      </c>
      <c r="B760" s="1" t="s">
        <v>108</v>
      </c>
      <c r="C760" s="1">
        <v>0.59475948216200003</v>
      </c>
      <c r="D760" s="1">
        <v>2.9688779222899999E-2</v>
      </c>
      <c r="E760" s="1" t="s">
        <v>16</v>
      </c>
      <c r="F760" s="1">
        <v>0.59475948216200003</v>
      </c>
      <c r="G760" s="1">
        <f>ABS(fisher_underlying_cor_CSD__2[[#This Row],[Rho1]])*SQRT(139-2)/SQRT(1-ABS(fisher_underlying_cor_CSD__2[[#This Row],[Rho1]])^2)</f>
        <v>8.6595959944317755</v>
      </c>
      <c r="H760" s="1">
        <f>ABS(fisher_underlying_cor_CSD__2[[#This Row],[Rho2]])*SQRT(201-2)/SQRT(1-ABS(fisher_underlying_cor_CSD__2[[#This Row],[Rho2]])^2)</f>
        <v>0.4189964674540006</v>
      </c>
      <c r="I760" s="1">
        <f xml:space="preserve"> _xlfn.T.DIST.2T(fisher_underlying_cor_CSD__2[[#This Row],[t1]],139-2)</f>
        <v>1.1637594701559661E-14</v>
      </c>
      <c r="J760" s="1">
        <f xml:space="preserve"> _xlfn.T.DIST.2T(fisher_underlying_cor_CSD__2[[#This Row],[t2]],201-2)</f>
        <v>0.67567061421461738</v>
      </c>
      <c r="K760" s="1">
        <f>fisher_underlying_cor_CSD__2[[#This Row],[p1]]*fisher_underlying_cor_CSD__2[[#This Row],[p2]]</f>
        <v>7.8631807599835925E-15</v>
      </c>
      <c r="L760" s="1">
        <v>759</v>
      </c>
      <c r="M760" s="1">
        <f>(fisher_underlying_cor_CSD__2[[#This Row],[Rank]]/9906756)*0.05</f>
        <v>3.8307191577141906E-6</v>
      </c>
      <c r="N760" s="1">
        <f>IF(fisher_underlying_cor_CSD__2[[#This Row],[p1p2]]&lt;fisher_underlying_cor_CSD__2[[#This Row],[Benjamini]],1,0)</f>
        <v>1</v>
      </c>
    </row>
    <row r="761" spans="1:14" x14ac:dyDescent="0.35">
      <c r="A761" s="1" t="s">
        <v>108</v>
      </c>
      <c r="B761" s="1" t="s">
        <v>663</v>
      </c>
      <c r="C761" s="1">
        <v>0.59475948216200003</v>
      </c>
      <c r="D761" s="1">
        <v>2.9688779222899999E-2</v>
      </c>
      <c r="E761" s="1" t="s">
        <v>16</v>
      </c>
      <c r="F761" s="1">
        <v>0.59475948216200003</v>
      </c>
      <c r="G761" s="1">
        <f>ABS(fisher_underlying_cor_CSD__2[[#This Row],[Rho1]])*SQRT(139-2)/SQRT(1-ABS(fisher_underlying_cor_CSD__2[[#This Row],[Rho1]])^2)</f>
        <v>8.6595959944317755</v>
      </c>
      <c r="H761" s="1">
        <f>ABS(fisher_underlying_cor_CSD__2[[#This Row],[Rho2]])*SQRT(201-2)/SQRT(1-ABS(fisher_underlying_cor_CSD__2[[#This Row],[Rho2]])^2)</f>
        <v>0.4189964674540006</v>
      </c>
      <c r="I761" s="1">
        <f xml:space="preserve"> _xlfn.T.DIST.2T(fisher_underlying_cor_CSD__2[[#This Row],[t1]],139-2)</f>
        <v>1.1637594701559661E-14</v>
      </c>
      <c r="J761" s="1">
        <f xml:space="preserve"> _xlfn.T.DIST.2T(fisher_underlying_cor_CSD__2[[#This Row],[t2]],201-2)</f>
        <v>0.67567061421461738</v>
      </c>
      <c r="K761" s="1">
        <f>fisher_underlying_cor_CSD__2[[#This Row],[p1]]*fisher_underlying_cor_CSD__2[[#This Row],[p2]]</f>
        <v>7.8631807599835925E-15</v>
      </c>
      <c r="L761" s="1">
        <v>760</v>
      </c>
      <c r="M761" s="1">
        <f>(fisher_underlying_cor_CSD__2[[#This Row],[Rank]]/9906756)*0.05</f>
        <v>3.8357662185280436E-6</v>
      </c>
      <c r="N761" s="1">
        <f>IF(fisher_underlying_cor_CSD__2[[#This Row],[p1p2]]&lt;fisher_underlying_cor_CSD__2[[#This Row],[Benjamini]],1,0)</f>
        <v>1</v>
      </c>
    </row>
    <row r="762" spans="1:14" x14ac:dyDescent="0.35">
      <c r="A762" s="1" t="s">
        <v>566</v>
      </c>
      <c r="B762" s="1" t="s">
        <v>567</v>
      </c>
      <c r="C762" s="1">
        <v>-4.7578055221899999E-2</v>
      </c>
      <c r="D762" s="1">
        <v>-0.50510451904499998</v>
      </c>
      <c r="E762" s="1" t="s">
        <v>16</v>
      </c>
      <c r="F762" s="1">
        <v>-0.50510451904499998</v>
      </c>
      <c r="G762" s="1">
        <f>ABS(fisher_underlying_cor_CSD__2[[#This Row],[Rho1]])*SQRT(139-2)/SQRT(1-ABS(fisher_underlying_cor_CSD__2[[#This Row],[Rho1]])^2)</f>
        <v>0.55751823524262356</v>
      </c>
      <c r="H762" s="1">
        <f>ABS(fisher_underlying_cor_CSD__2[[#This Row],[Rho2]])*SQRT(201-2)/SQRT(1-ABS(fisher_underlying_cor_CSD__2[[#This Row],[Rho2]])^2)</f>
        <v>8.2559626270261948</v>
      </c>
      <c r="I762" s="1">
        <f xml:space="preserve"> _xlfn.T.DIST.2T(fisher_underlying_cor_CSD__2[[#This Row],[t1]],139-2)</f>
        <v>0.57808320725452611</v>
      </c>
      <c r="J762" s="1">
        <f xml:space="preserve"> _xlfn.T.DIST.2T(fisher_underlying_cor_CSD__2[[#This Row],[t2]],201-2)</f>
        <v>2.0628378488647898E-14</v>
      </c>
      <c r="K762" s="1">
        <f>fisher_underlying_cor_CSD__2[[#This Row],[p1]]*fisher_underlying_cor_CSD__2[[#This Row],[p2]]</f>
        <v>1.1924919197177851E-14</v>
      </c>
      <c r="L762" s="1">
        <v>761</v>
      </c>
      <c r="M762" s="1">
        <f>(fisher_underlying_cor_CSD__2[[#This Row],[Rank]]/9906756)*0.05</f>
        <v>3.8408132793418957E-6</v>
      </c>
      <c r="N762" s="1">
        <f>IF(fisher_underlying_cor_CSD__2[[#This Row],[p1p2]]&lt;fisher_underlying_cor_CSD__2[[#This Row],[Benjamini]],1,0)</f>
        <v>1</v>
      </c>
    </row>
    <row r="763" spans="1:14" x14ac:dyDescent="0.35">
      <c r="A763" s="1" t="s">
        <v>567</v>
      </c>
      <c r="B763" s="1" t="s">
        <v>566</v>
      </c>
      <c r="C763" s="1">
        <v>-4.7578055221899999E-2</v>
      </c>
      <c r="D763" s="1">
        <v>-0.50510451904499998</v>
      </c>
      <c r="E763" s="1" t="s">
        <v>16</v>
      </c>
      <c r="F763" s="1">
        <v>-0.50510451904499998</v>
      </c>
      <c r="G763" s="1">
        <f>ABS(fisher_underlying_cor_CSD__2[[#This Row],[Rho1]])*SQRT(139-2)/SQRT(1-ABS(fisher_underlying_cor_CSD__2[[#This Row],[Rho1]])^2)</f>
        <v>0.55751823524262356</v>
      </c>
      <c r="H763" s="1">
        <f>ABS(fisher_underlying_cor_CSD__2[[#This Row],[Rho2]])*SQRT(201-2)/SQRT(1-ABS(fisher_underlying_cor_CSD__2[[#This Row],[Rho2]])^2)</f>
        <v>8.2559626270261948</v>
      </c>
      <c r="I763" s="1">
        <f xml:space="preserve"> _xlfn.T.DIST.2T(fisher_underlying_cor_CSD__2[[#This Row],[t1]],139-2)</f>
        <v>0.57808320725452611</v>
      </c>
      <c r="J763" s="1">
        <f xml:space="preserve"> _xlfn.T.DIST.2T(fisher_underlying_cor_CSD__2[[#This Row],[t2]],201-2)</f>
        <v>2.0628378488647898E-14</v>
      </c>
      <c r="K763" s="1">
        <f>fisher_underlying_cor_CSD__2[[#This Row],[p1]]*fisher_underlying_cor_CSD__2[[#This Row],[p2]]</f>
        <v>1.1924919197177851E-14</v>
      </c>
      <c r="L763" s="1">
        <v>762</v>
      </c>
      <c r="M763" s="1">
        <f>(fisher_underlying_cor_CSD__2[[#This Row],[Rank]]/9906756)*0.05</f>
        <v>3.8458603401557486E-6</v>
      </c>
      <c r="N763" s="1">
        <f>IF(fisher_underlying_cor_CSD__2[[#This Row],[p1p2]]&lt;fisher_underlying_cor_CSD__2[[#This Row],[Benjamini]],1,0)</f>
        <v>1</v>
      </c>
    </row>
    <row r="764" spans="1:14" x14ac:dyDescent="0.35">
      <c r="A764" s="1" t="s">
        <v>434</v>
      </c>
      <c r="B764" s="1" t="s">
        <v>791</v>
      </c>
      <c r="C764" s="1">
        <v>-0.574394474647</v>
      </c>
      <c r="D764" s="1">
        <v>-0.11776696800600001</v>
      </c>
      <c r="E764" s="1" t="s">
        <v>16</v>
      </c>
      <c r="F764" s="1">
        <v>-0.574394474647</v>
      </c>
      <c r="G764" s="1">
        <f>ABS(fisher_underlying_cor_CSD__2[[#This Row],[Rho1]])*SQRT(139-2)/SQRT(1-ABS(fisher_underlying_cor_CSD__2[[#This Row],[Rho1]])^2)</f>
        <v>8.2131570987540812</v>
      </c>
      <c r="H764" s="1">
        <f>ABS(fisher_underlying_cor_CSD__2[[#This Row],[Rho2]])*SQRT(201-2)/SQRT(1-ABS(fisher_underlying_cor_CSD__2[[#This Row],[Rho2]])^2)</f>
        <v>1.6729491452934986</v>
      </c>
      <c r="I764" s="1">
        <f xml:space="preserve"> _xlfn.T.DIST.2T(fisher_underlying_cor_CSD__2[[#This Row],[t1]],139-2)</f>
        <v>1.4345662037981856E-13</v>
      </c>
      <c r="J764" s="1">
        <f xml:space="preserve"> _xlfn.T.DIST.2T(fisher_underlying_cor_CSD__2[[#This Row],[t2]],201-2)</f>
        <v>9.5908605726242935E-2</v>
      </c>
      <c r="K764" s="1">
        <f>fisher_underlying_cor_CSD__2[[#This Row],[p1]]*fisher_underlying_cor_CSD__2[[#This Row],[p2]]</f>
        <v>1.3758724442827325E-14</v>
      </c>
      <c r="L764" s="1">
        <v>763</v>
      </c>
      <c r="M764" s="1">
        <f>(fisher_underlying_cor_CSD__2[[#This Row],[Rank]]/9906756)*0.05</f>
        <v>3.8509074009696007E-6</v>
      </c>
      <c r="N764" s="1">
        <f>IF(fisher_underlying_cor_CSD__2[[#This Row],[p1p2]]&lt;fisher_underlying_cor_CSD__2[[#This Row],[Benjamini]],1,0)</f>
        <v>1</v>
      </c>
    </row>
    <row r="765" spans="1:14" x14ac:dyDescent="0.35">
      <c r="A765" s="1" t="s">
        <v>791</v>
      </c>
      <c r="B765" s="1" t="s">
        <v>434</v>
      </c>
      <c r="C765" s="1">
        <v>-0.574394474647</v>
      </c>
      <c r="D765" s="1">
        <v>-0.11776696800600001</v>
      </c>
      <c r="E765" s="1" t="s">
        <v>16</v>
      </c>
      <c r="F765" s="1">
        <v>-0.574394474647</v>
      </c>
      <c r="G765" s="1">
        <f>ABS(fisher_underlying_cor_CSD__2[[#This Row],[Rho1]])*SQRT(139-2)/SQRT(1-ABS(fisher_underlying_cor_CSD__2[[#This Row],[Rho1]])^2)</f>
        <v>8.2131570987540812</v>
      </c>
      <c r="H765" s="1">
        <f>ABS(fisher_underlying_cor_CSD__2[[#This Row],[Rho2]])*SQRT(201-2)/SQRT(1-ABS(fisher_underlying_cor_CSD__2[[#This Row],[Rho2]])^2)</f>
        <v>1.6729491452934986</v>
      </c>
      <c r="I765" s="1">
        <f xml:space="preserve"> _xlfn.T.DIST.2T(fisher_underlying_cor_CSD__2[[#This Row],[t1]],139-2)</f>
        <v>1.4345662037981856E-13</v>
      </c>
      <c r="J765" s="1">
        <f xml:space="preserve"> _xlfn.T.DIST.2T(fisher_underlying_cor_CSD__2[[#This Row],[t2]],201-2)</f>
        <v>9.5908605726242935E-2</v>
      </c>
      <c r="K765" s="1">
        <f>fisher_underlying_cor_CSD__2[[#This Row],[p1]]*fisher_underlying_cor_CSD__2[[#This Row],[p2]]</f>
        <v>1.3758724442827325E-14</v>
      </c>
      <c r="L765" s="1">
        <v>764</v>
      </c>
      <c r="M765" s="1">
        <f>(fisher_underlying_cor_CSD__2[[#This Row],[Rank]]/9906756)*0.05</f>
        <v>3.8559544617834537E-6</v>
      </c>
      <c r="N765" s="1">
        <f>IF(fisher_underlying_cor_CSD__2[[#This Row],[p1p2]]&lt;fisher_underlying_cor_CSD__2[[#This Row],[Benjamini]],1,0)</f>
        <v>1</v>
      </c>
    </row>
    <row r="766" spans="1:14" x14ac:dyDescent="0.35">
      <c r="A766" s="1" t="s">
        <v>605</v>
      </c>
      <c r="B766" s="1" t="s">
        <v>108</v>
      </c>
      <c r="C766" s="1">
        <v>0.57991976547199997</v>
      </c>
      <c r="D766" s="1">
        <v>9.1146892758999995E-2</v>
      </c>
      <c r="E766" s="1" t="s">
        <v>16</v>
      </c>
      <c r="F766" s="1">
        <v>0.57991976547199997</v>
      </c>
      <c r="G766" s="1">
        <f>ABS(fisher_underlying_cor_CSD__2[[#This Row],[Rho1]])*SQRT(139-2)/SQRT(1-ABS(fisher_underlying_cor_CSD__2[[#This Row],[Rho1]])^2)</f>
        <v>8.3319097031853566</v>
      </c>
      <c r="H766" s="1">
        <f>ABS(fisher_underlying_cor_CSD__2[[#This Row],[Rho2]])*SQRT(201-2)/SQRT(1-ABS(fisher_underlying_cor_CSD__2[[#This Row],[Rho2]])^2)</f>
        <v>1.2911596570514443</v>
      </c>
      <c r="I766" s="1">
        <f xml:space="preserve"> _xlfn.T.DIST.2T(fisher_underlying_cor_CSD__2[[#This Row],[t1]],139-2)</f>
        <v>7.3826771997257869E-14</v>
      </c>
      <c r="J766" s="1">
        <f xml:space="preserve"> _xlfn.T.DIST.2T(fisher_underlying_cor_CSD__2[[#This Row],[t2]],201-2)</f>
        <v>0.19814615527543092</v>
      </c>
      <c r="K766" s="1">
        <f>fisher_underlying_cor_CSD__2[[#This Row],[p1]]*fisher_underlying_cor_CSD__2[[#This Row],[p2]]</f>
        <v>1.4628491027652494E-14</v>
      </c>
      <c r="L766" s="1">
        <v>765</v>
      </c>
      <c r="M766" s="1">
        <f>(fisher_underlying_cor_CSD__2[[#This Row],[Rank]]/9906756)*0.05</f>
        <v>3.8610015225973066E-6</v>
      </c>
      <c r="N766" s="1">
        <f>IF(fisher_underlying_cor_CSD__2[[#This Row],[p1p2]]&lt;fisher_underlying_cor_CSD__2[[#This Row],[Benjamini]],1,0)</f>
        <v>1</v>
      </c>
    </row>
    <row r="767" spans="1:14" x14ac:dyDescent="0.35">
      <c r="A767" s="1" t="s">
        <v>108</v>
      </c>
      <c r="B767" s="1" t="s">
        <v>605</v>
      </c>
      <c r="C767" s="1">
        <v>0.57991976547199997</v>
      </c>
      <c r="D767" s="1">
        <v>9.1146892758999995E-2</v>
      </c>
      <c r="E767" s="1" t="s">
        <v>16</v>
      </c>
      <c r="F767" s="1">
        <v>0.57991976547199997</v>
      </c>
      <c r="G767" s="1">
        <f>ABS(fisher_underlying_cor_CSD__2[[#This Row],[Rho1]])*SQRT(139-2)/SQRT(1-ABS(fisher_underlying_cor_CSD__2[[#This Row],[Rho1]])^2)</f>
        <v>8.3319097031853566</v>
      </c>
      <c r="H767" s="1">
        <f>ABS(fisher_underlying_cor_CSD__2[[#This Row],[Rho2]])*SQRT(201-2)/SQRT(1-ABS(fisher_underlying_cor_CSD__2[[#This Row],[Rho2]])^2)</f>
        <v>1.2911596570514443</v>
      </c>
      <c r="I767" s="1">
        <f xml:space="preserve"> _xlfn.T.DIST.2T(fisher_underlying_cor_CSD__2[[#This Row],[t1]],139-2)</f>
        <v>7.3826771997257869E-14</v>
      </c>
      <c r="J767" s="1">
        <f xml:space="preserve"> _xlfn.T.DIST.2T(fisher_underlying_cor_CSD__2[[#This Row],[t2]],201-2)</f>
        <v>0.19814615527543092</v>
      </c>
      <c r="K767" s="1">
        <f>fisher_underlying_cor_CSD__2[[#This Row],[p1]]*fisher_underlying_cor_CSD__2[[#This Row],[p2]]</f>
        <v>1.4628491027652494E-14</v>
      </c>
      <c r="L767" s="1">
        <v>766</v>
      </c>
      <c r="M767" s="1">
        <f>(fisher_underlying_cor_CSD__2[[#This Row],[Rank]]/9906756)*0.05</f>
        <v>3.8660485834111588E-6</v>
      </c>
      <c r="N767" s="1">
        <f>IF(fisher_underlying_cor_CSD__2[[#This Row],[p1p2]]&lt;fisher_underlying_cor_CSD__2[[#This Row],[Benjamini]],1,0)</f>
        <v>1</v>
      </c>
    </row>
    <row r="768" spans="1:14" x14ac:dyDescent="0.35">
      <c r="A768" s="1" t="s">
        <v>48</v>
      </c>
      <c r="B768" s="1" t="s">
        <v>439</v>
      </c>
      <c r="C768" s="1">
        <v>0.57754700222699995</v>
      </c>
      <c r="D768" s="1">
        <v>0.101741499096</v>
      </c>
      <c r="E768" s="1" t="s">
        <v>16</v>
      </c>
      <c r="F768" s="1">
        <v>0.57754700222699995</v>
      </c>
      <c r="G768" s="1">
        <f>ABS(fisher_underlying_cor_CSD__2[[#This Row],[Rho1]])*SQRT(139-2)/SQRT(1-ABS(fisher_underlying_cor_CSD__2[[#This Row],[Rho1]])^2)</f>
        <v>8.2807040923360304</v>
      </c>
      <c r="H768" s="1">
        <f>ABS(fisher_underlying_cor_CSD__2[[#This Row],[Rho2]])*SQRT(201-2)/SQRT(1-ABS(fisher_underlying_cor_CSD__2[[#This Row],[Rho2]])^2)</f>
        <v>1.4427269634792821</v>
      </c>
      <c r="I768" s="1">
        <f xml:space="preserve"> _xlfn.T.DIST.2T(fisher_underlying_cor_CSD__2[[#This Row],[t1]],139-2)</f>
        <v>9.8349551153692411E-14</v>
      </c>
      <c r="J768" s="1">
        <f xml:space="preserve"> _xlfn.T.DIST.2T(fisher_underlying_cor_CSD__2[[#This Row],[t2]],201-2)</f>
        <v>0.15066953765962079</v>
      </c>
      <c r="K768" s="1">
        <f>fisher_underlying_cor_CSD__2[[#This Row],[p1]]*fisher_underlying_cor_CSD__2[[#This Row],[p2]]</f>
        <v>1.4818281401358059E-14</v>
      </c>
      <c r="L768" s="1">
        <v>767</v>
      </c>
      <c r="M768" s="1">
        <f>(fisher_underlying_cor_CSD__2[[#This Row],[Rank]]/9906756)*0.05</f>
        <v>3.8710956442250117E-6</v>
      </c>
      <c r="N768" s="1">
        <f>IF(fisher_underlying_cor_CSD__2[[#This Row],[p1p2]]&lt;fisher_underlying_cor_CSD__2[[#This Row],[Benjamini]],1,0)</f>
        <v>1</v>
      </c>
    </row>
    <row r="769" spans="1:14" x14ac:dyDescent="0.35">
      <c r="A769" s="1" t="s">
        <v>439</v>
      </c>
      <c r="B769" s="1" t="s">
        <v>48</v>
      </c>
      <c r="C769" s="1">
        <v>0.57754700222699995</v>
      </c>
      <c r="D769" s="1">
        <v>0.101741499096</v>
      </c>
      <c r="E769" s="1" t="s">
        <v>16</v>
      </c>
      <c r="F769" s="1">
        <v>0.57754700222699995</v>
      </c>
      <c r="G769" s="1">
        <f>ABS(fisher_underlying_cor_CSD__2[[#This Row],[Rho1]])*SQRT(139-2)/SQRT(1-ABS(fisher_underlying_cor_CSD__2[[#This Row],[Rho1]])^2)</f>
        <v>8.2807040923360304</v>
      </c>
      <c r="H769" s="1">
        <f>ABS(fisher_underlying_cor_CSD__2[[#This Row],[Rho2]])*SQRT(201-2)/SQRT(1-ABS(fisher_underlying_cor_CSD__2[[#This Row],[Rho2]])^2)</f>
        <v>1.4427269634792821</v>
      </c>
      <c r="I769" s="1">
        <f xml:space="preserve"> _xlfn.T.DIST.2T(fisher_underlying_cor_CSD__2[[#This Row],[t1]],139-2)</f>
        <v>9.8349551153692411E-14</v>
      </c>
      <c r="J769" s="1">
        <f xml:space="preserve"> _xlfn.T.DIST.2T(fisher_underlying_cor_CSD__2[[#This Row],[t2]],201-2)</f>
        <v>0.15066953765962079</v>
      </c>
      <c r="K769" s="1">
        <f>fisher_underlying_cor_CSD__2[[#This Row],[p1]]*fisher_underlying_cor_CSD__2[[#This Row],[p2]]</f>
        <v>1.4818281401358059E-14</v>
      </c>
      <c r="L769" s="1">
        <v>768</v>
      </c>
      <c r="M769" s="1">
        <f>(fisher_underlying_cor_CSD__2[[#This Row],[Rank]]/9906756)*0.05</f>
        <v>3.8761427050388647E-6</v>
      </c>
      <c r="N769" s="1">
        <f>IF(fisher_underlying_cor_CSD__2[[#This Row],[p1p2]]&lt;fisher_underlying_cor_CSD__2[[#This Row],[Benjamini]],1,0)</f>
        <v>1</v>
      </c>
    </row>
    <row r="770" spans="1:14" x14ac:dyDescent="0.35">
      <c r="A770" s="1" t="s">
        <v>29</v>
      </c>
      <c r="B770" s="1" t="s">
        <v>25</v>
      </c>
      <c r="C770" s="1">
        <v>0.57487921100999995</v>
      </c>
      <c r="D770" s="1">
        <v>0.11287352225</v>
      </c>
      <c r="E770" s="1" t="s">
        <v>16</v>
      </c>
      <c r="F770" s="1">
        <v>0.57487921100999995</v>
      </c>
      <c r="G770" s="1">
        <f>ABS(fisher_underlying_cor_CSD__2[[#This Row],[Rho1]])*SQRT(139-2)/SQRT(1-ABS(fisher_underlying_cor_CSD__2[[#This Row],[Rho1]])^2)</f>
        <v>8.2235074605394178</v>
      </c>
      <c r="H770" s="1">
        <f>ABS(fisher_underlying_cor_CSD__2[[#This Row],[Rho2]])*SQRT(201-2)/SQRT(1-ABS(fisher_underlying_cor_CSD__2[[#This Row],[Rho2]])^2)</f>
        <v>1.6025180874605802</v>
      </c>
      <c r="I770" s="1">
        <f xml:space="preserve"> _xlfn.T.DIST.2T(fisher_underlying_cor_CSD__2[[#This Row],[t1]],139-2)</f>
        <v>1.3540213787407598E-13</v>
      </c>
      <c r="J770" s="1">
        <f xml:space="preserve"> _xlfn.T.DIST.2T(fisher_underlying_cor_CSD__2[[#This Row],[t2]],201-2)</f>
        <v>0.11062717265337321</v>
      </c>
      <c r="K770" s="1">
        <f>fisher_underlying_cor_CSD__2[[#This Row],[p1]]*fisher_underlying_cor_CSD__2[[#This Row],[p2]]</f>
        <v>1.4979155684231248E-14</v>
      </c>
      <c r="L770" s="1">
        <v>769</v>
      </c>
      <c r="M770" s="1">
        <f>(fisher_underlying_cor_CSD__2[[#This Row],[Rank]]/9906756)*0.05</f>
        <v>3.8811897658527176E-6</v>
      </c>
      <c r="N770" s="1">
        <f>IF(fisher_underlying_cor_CSD__2[[#This Row],[p1p2]]&lt;fisher_underlying_cor_CSD__2[[#This Row],[Benjamini]],1,0)</f>
        <v>1</v>
      </c>
    </row>
    <row r="771" spans="1:14" x14ac:dyDescent="0.35">
      <c r="A771" s="1" t="s">
        <v>25</v>
      </c>
      <c r="B771" s="1" t="s">
        <v>29</v>
      </c>
      <c r="C771" s="1">
        <v>0.57487921100999995</v>
      </c>
      <c r="D771" s="1">
        <v>0.11287352225</v>
      </c>
      <c r="E771" s="1" t="s">
        <v>16</v>
      </c>
      <c r="F771" s="1">
        <v>0.57487921100999995</v>
      </c>
      <c r="G771" s="1">
        <f>ABS(fisher_underlying_cor_CSD__2[[#This Row],[Rho1]])*SQRT(139-2)/SQRT(1-ABS(fisher_underlying_cor_CSD__2[[#This Row],[Rho1]])^2)</f>
        <v>8.2235074605394178</v>
      </c>
      <c r="H771" s="1">
        <f>ABS(fisher_underlying_cor_CSD__2[[#This Row],[Rho2]])*SQRT(201-2)/SQRT(1-ABS(fisher_underlying_cor_CSD__2[[#This Row],[Rho2]])^2)</f>
        <v>1.6025180874605802</v>
      </c>
      <c r="I771" s="1">
        <f xml:space="preserve"> _xlfn.T.DIST.2T(fisher_underlying_cor_CSD__2[[#This Row],[t1]],139-2)</f>
        <v>1.3540213787407598E-13</v>
      </c>
      <c r="J771" s="1">
        <f xml:space="preserve"> _xlfn.T.DIST.2T(fisher_underlying_cor_CSD__2[[#This Row],[t2]],201-2)</f>
        <v>0.11062717265337321</v>
      </c>
      <c r="K771" s="1">
        <f>fisher_underlying_cor_CSD__2[[#This Row],[p1]]*fisher_underlying_cor_CSD__2[[#This Row],[p2]]</f>
        <v>1.4979155684231248E-14</v>
      </c>
      <c r="L771" s="1">
        <v>770</v>
      </c>
      <c r="M771" s="1">
        <f>(fisher_underlying_cor_CSD__2[[#This Row],[Rank]]/9906756)*0.05</f>
        <v>3.8862368266665697E-6</v>
      </c>
      <c r="N771" s="1">
        <f>IF(fisher_underlying_cor_CSD__2[[#This Row],[p1p2]]&lt;fisher_underlying_cor_CSD__2[[#This Row],[Benjamini]],1,0)</f>
        <v>1</v>
      </c>
    </row>
    <row r="772" spans="1:14" x14ac:dyDescent="0.35">
      <c r="A772" s="1" t="s">
        <v>690</v>
      </c>
      <c r="B772" s="1" t="s">
        <v>655</v>
      </c>
      <c r="C772" s="1">
        <v>0.57253317105299995</v>
      </c>
      <c r="D772" s="1">
        <v>0.115200146034</v>
      </c>
      <c r="E772" s="1" t="s">
        <v>16</v>
      </c>
      <c r="F772" s="1">
        <v>0.57253317105299995</v>
      </c>
      <c r="G772" s="1">
        <f>ABS(fisher_underlying_cor_CSD__2[[#This Row],[Rho1]])*SQRT(139-2)/SQRT(1-ABS(fisher_underlying_cor_CSD__2[[#This Row],[Rho1]])^2)</f>
        <v>8.1735329892779429</v>
      </c>
      <c r="H772" s="1">
        <f>ABS(fisher_underlying_cor_CSD__2[[#This Row],[Rho2]])*SQRT(201-2)/SQRT(1-ABS(fisher_underlying_cor_CSD__2[[#This Row],[Rho2]])^2)</f>
        <v>1.6359899742319686</v>
      </c>
      <c r="I772" s="1">
        <f xml:space="preserve"> _xlfn.T.DIST.2T(fisher_underlying_cor_CSD__2[[#This Row],[t1]],139-2)</f>
        <v>1.7893687549466686E-13</v>
      </c>
      <c r="J772" s="1">
        <f xml:space="preserve"> _xlfn.T.DIST.2T(fisher_underlying_cor_CSD__2[[#This Row],[t2]],201-2)</f>
        <v>0.1034222934634712</v>
      </c>
      <c r="K772" s="1">
        <f>fisher_underlying_cor_CSD__2[[#This Row],[p1]]*fisher_underlying_cor_CSD__2[[#This Row],[p2]]</f>
        <v>1.8506062048846047E-14</v>
      </c>
      <c r="L772" s="1">
        <v>771</v>
      </c>
      <c r="M772" s="1">
        <f>(fisher_underlying_cor_CSD__2[[#This Row],[Rank]]/9906756)*0.05</f>
        <v>3.8912838874804227E-6</v>
      </c>
      <c r="N772" s="1">
        <f>IF(fisher_underlying_cor_CSD__2[[#This Row],[p1p2]]&lt;fisher_underlying_cor_CSD__2[[#This Row],[Benjamini]],1,0)</f>
        <v>1</v>
      </c>
    </row>
    <row r="773" spans="1:14" x14ac:dyDescent="0.35">
      <c r="A773" s="1" t="s">
        <v>655</v>
      </c>
      <c r="B773" s="1" t="s">
        <v>690</v>
      </c>
      <c r="C773" s="1">
        <v>0.57253317105299995</v>
      </c>
      <c r="D773" s="1">
        <v>0.115200146034</v>
      </c>
      <c r="E773" s="1" t="s">
        <v>16</v>
      </c>
      <c r="F773" s="1">
        <v>0.57253317105299995</v>
      </c>
      <c r="G773" s="1">
        <f>ABS(fisher_underlying_cor_CSD__2[[#This Row],[Rho1]])*SQRT(139-2)/SQRT(1-ABS(fisher_underlying_cor_CSD__2[[#This Row],[Rho1]])^2)</f>
        <v>8.1735329892779429</v>
      </c>
      <c r="H773" s="1">
        <f>ABS(fisher_underlying_cor_CSD__2[[#This Row],[Rho2]])*SQRT(201-2)/SQRT(1-ABS(fisher_underlying_cor_CSD__2[[#This Row],[Rho2]])^2)</f>
        <v>1.6359899742319686</v>
      </c>
      <c r="I773" s="1">
        <f xml:space="preserve"> _xlfn.T.DIST.2T(fisher_underlying_cor_CSD__2[[#This Row],[t1]],139-2)</f>
        <v>1.7893687549466686E-13</v>
      </c>
      <c r="J773" s="1">
        <f xml:space="preserve"> _xlfn.T.DIST.2T(fisher_underlying_cor_CSD__2[[#This Row],[t2]],201-2)</f>
        <v>0.1034222934634712</v>
      </c>
      <c r="K773" s="1">
        <f>fisher_underlying_cor_CSD__2[[#This Row],[p1]]*fisher_underlying_cor_CSD__2[[#This Row],[p2]]</f>
        <v>1.8506062048846047E-14</v>
      </c>
      <c r="L773" s="1">
        <v>772</v>
      </c>
      <c r="M773" s="1">
        <f>(fisher_underlying_cor_CSD__2[[#This Row],[Rank]]/9906756)*0.05</f>
        <v>3.8963309482942757E-6</v>
      </c>
      <c r="N773" s="1">
        <f>IF(fisher_underlying_cor_CSD__2[[#This Row],[p1p2]]&lt;fisher_underlying_cor_CSD__2[[#This Row],[Benjamini]],1,0)</f>
        <v>1</v>
      </c>
    </row>
    <row r="774" spans="1:14" x14ac:dyDescent="0.35">
      <c r="A774" s="1" t="s">
        <v>286</v>
      </c>
      <c r="B774" s="1" t="s">
        <v>681</v>
      </c>
      <c r="C774" s="1">
        <v>0.57263314610500005</v>
      </c>
      <c r="D774" s="1">
        <v>0.114532624675</v>
      </c>
      <c r="E774" s="1" t="s">
        <v>16</v>
      </c>
      <c r="F774" s="1">
        <v>0.57263314610500005</v>
      </c>
      <c r="G774" s="1">
        <f>ABS(fisher_underlying_cor_CSD__2[[#This Row],[Rho1]])*SQRT(139-2)/SQRT(1-ABS(fisher_underlying_cor_CSD__2[[#This Row],[Rho1]])^2)</f>
        <v>8.175656497997787</v>
      </c>
      <c r="H774" s="1">
        <f>ABS(fisher_underlying_cor_CSD__2[[#This Row],[Rho2]])*SQRT(201-2)/SQRT(1-ABS(fisher_underlying_cor_CSD__2[[#This Row],[Rho2]])^2)</f>
        <v>1.6263839373907811</v>
      </c>
      <c r="I774" s="1">
        <f xml:space="preserve"> _xlfn.T.DIST.2T(fisher_underlying_cor_CSD__2[[#This Row],[t1]],139-2)</f>
        <v>1.7683161307009361E-13</v>
      </c>
      <c r="J774" s="1">
        <f xml:space="preserve"> _xlfn.T.DIST.2T(fisher_underlying_cor_CSD__2[[#This Row],[t2]],201-2)</f>
        <v>0.10545047493883931</v>
      </c>
      <c r="K774" s="1">
        <f>fisher_underlying_cor_CSD__2[[#This Row],[p1]]*fisher_underlying_cor_CSD__2[[#This Row],[p2]]</f>
        <v>1.8646977582442436E-14</v>
      </c>
      <c r="L774" s="1">
        <v>773</v>
      </c>
      <c r="M774" s="1">
        <f>(fisher_underlying_cor_CSD__2[[#This Row],[Rank]]/9906756)*0.05</f>
        <v>3.9013780091081278E-6</v>
      </c>
      <c r="N774" s="1">
        <f>IF(fisher_underlying_cor_CSD__2[[#This Row],[p1p2]]&lt;fisher_underlying_cor_CSD__2[[#This Row],[Benjamini]],1,0)</f>
        <v>1</v>
      </c>
    </row>
    <row r="775" spans="1:14" x14ac:dyDescent="0.35">
      <c r="A775" s="1" t="s">
        <v>681</v>
      </c>
      <c r="B775" s="1" t="s">
        <v>286</v>
      </c>
      <c r="C775" s="1">
        <v>0.57263314610500005</v>
      </c>
      <c r="D775" s="1">
        <v>0.114532624675</v>
      </c>
      <c r="E775" s="1" t="s">
        <v>16</v>
      </c>
      <c r="F775" s="1">
        <v>0.57263314610500005</v>
      </c>
      <c r="G775" s="1">
        <f>ABS(fisher_underlying_cor_CSD__2[[#This Row],[Rho1]])*SQRT(139-2)/SQRT(1-ABS(fisher_underlying_cor_CSD__2[[#This Row],[Rho1]])^2)</f>
        <v>8.175656497997787</v>
      </c>
      <c r="H775" s="1">
        <f>ABS(fisher_underlying_cor_CSD__2[[#This Row],[Rho2]])*SQRT(201-2)/SQRT(1-ABS(fisher_underlying_cor_CSD__2[[#This Row],[Rho2]])^2)</f>
        <v>1.6263839373907811</v>
      </c>
      <c r="I775" s="1">
        <f xml:space="preserve"> _xlfn.T.DIST.2T(fisher_underlying_cor_CSD__2[[#This Row],[t1]],139-2)</f>
        <v>1.7683161307009361E-13</v>
      </c>
      <c r="J775" s="1">
        <f xml:space="preserve"> _xlfn.T.DIST.2T(fisher_underlying_cor_CSD__2[[#This Row],[t2]],201-2)</f>
        <v>0.10545047493883931</v>
      </c>
      <c r="K775" s="1">
        <f>fisher_underlying_cor_CSD__2[[#This Row],[p1]]*fisher_underlying_cor_CSD__2[[#This Row],[p2]]</f>
        <v>1.8646977582442436E-14</v>
      </c>
      <c r="L775" s="1">
        <v>774</v>
      </c>
      <c r="M775" s="1">
        <f>(fisher_underlying_cor_CSD__2[[#This Row],[Rank]]/9906756)*0.05</f>
        <v>3.9064250699219807E-6</v>
      </c>
      <c r="N775" s="1">
        <f>IF(fisher_underlying_cor_CSD__2[[#This Row],[p1p2]]&lt;fisher_underlying_cor_CSD__2[[#This Row],[Benjamini]],1,0)</f>
        <v>1</v>
      </c>
    </row>
    <row r="776" spans="1:14" x14ac:dyDescent="0.35">
      <c r="A776" s="1" t="s">
        <v>758</v>
      </c>
      <c r="B776" s="1" t="s">
        <v>759</v>
      </c>
      <c r="C776" s="1">
        <v>0.57651386772299995</v>
      </c>
      <c r="D776" s="1">
        <v>9.6789730505499993E-2</v>
      </c>
      <c r="E776" s="1" t="s">
        <v>16</v>
      </c>
      <c r="F776" s="1">
        <v>0.57651386772299995</v>
      </c>
      <c r="G776" s="1">
        <f>ABS(fisher_underlying_cor_CSD__2[[#This Row],[Rho1]])*SQRT(139-2)/SQRT(1-ABS(fisher_underlying_cor_CSD__2[[#This Row],[Rho1]])^2)</f>
        <v>8.2585071239672363</v>
      </c>
      <c r="H776" s="1">
        <f>ABS(fisher_underlying_cor_CSD__2[[#This Row],[Rho2]])*SQRT(201-2)/SQRT(1-ABS(fisher_underlying_cor_CSD__2[[#This Row],[Rho2]])^2)</f>
        <v>1.3718281100297449</v>
      </c>
      <c r="I776" s="1">
        <f xml:space="preserve"> _xlfn.T.DIST.2T(fisher_underlying_cor_CSD__2[[#This Row],[t1]],139-2)</f>
        <v>1.1135097283032048E-13</v>
      </c>
      <c r="J776" s="1">
        <f xml:space="preserve"> _xlfn.T.DIST.2T(fisher_underlying_cor_CSD__2[[#This Row],[t2]],201-2)</f>
        <v>0.17166153759942701</v>
      </c>
      <c r="K776" s="1">
        <f>fisher_underlying_cor_CSD__2[[#This Row],[p1]]*fisher_underlying_cor_CSD__2[[#This Row],[p2]]</f>
        <v>1.9114679209244835E-14</v>
      </c>
      <c r="L776" s="1">
        <v>775</v>
      </c>
      <c r="M776" s="1">
        <f>(fisher_underlying_cor_CSD__2[[#This Row],[Rank]]/9906756)*0.05</f>
        <v>3.9114721307358328E-6</v>
      </c>
      <c r="N776" s="1">
        <f>IF(fisher_underlying_cor_CSD__2[[#This Row],[p1p2]]&lt;fisher_underlying_cor_CSD__2[[#This Row],[Benjamini]],1,0)</f>
        <v>1</v>
      </c>
    </row>
    <row r="777" spans="1:14" x14ac:dyDescent="0.35">
      <c r="A777" s="1" t="s">
        <v>759</v>
      </c>
      <c r="B777" s="1" t="s">
        <v>758</v>
      </c>
      <c r="C777" s="1">
        <v>0.57651386772299995</v>
      </c>
      <c r="D777" s="1">
        <v>9.6789730505499993E-2</v>
      </c>
      <c r="E777" s="1" t="s">
        <v>16</v>
      </c>
      <c r="F777" s="1">
        <v>0.57651386772299995</v>
      </c>
      <c r="G777" s="1">
        <f>ABS(fisher_underlying_cor_CSD__2[[#This Row],[Rho1]])*SQRT(139-2)/SQRT(1-ABS(fisher_underlying_cor_CSD__2[[#This Row],[Rho1]])^2)</f>
        <v>8.2585071239672363</v>
      </c>
      <c r="H777" s="1">
        <f>ABS(fisher_underlying_cor_CSD__2[[#This Row],[Rho2]])*SQRT(201-2)/SQRT(1-ABS(fisher_underlying_cor_CSD__2[[#This Row],[Rho2]])^2)</f>
        <v>1.3718281100297449</v>
      </c>
      <c r="I777" s="1">
        <f xml:space="preserve"> _xlfn.T.DIST.2T(fisher_underlying_cor_CSD__2[[#This Row],[t1]],139-2)</f>
        <v>1.1135097283032048E-13</v>
      </c>
      <c r="J777" s="1">
        <f xml:space="preserve"> _xlfn.T.DIST.2T(fisher_underlying_cor_CSD__2[[#This Row],[t2]],201-2)</f>
        <v>0.17166153759942701</v>
      </c>
      <c r="K777" s="1">
        <f>fisher_underlying_cor_CSD__2[[#This Row],[p1]]*fisher_underlying_cor_CSD__2[[#This Row],[p2]]</f>
        <v>1.9114679209244835E-14</v>
      </c>
      <c r="L777" s="1">
        <v>776</v>
      </c>
      <c r="M777" s="1">
        <f>(fisher_underlying_cor_CSD__2[[#This Row],[Rank]]/9906756)*0.05</f>
        <v>3.9165191915496858E-6</v>
      </c>
      <c r="N777" s="1">
        <f>IF(fisher_underlying_cor_CSD__2[[#This Row],[p1p2]]&lt;fisher_underlying_cor_CSD__2[[#This Row],[Benjamini]],1,0)</f>
        <v>1</v>
      </c>
    </row>
    <row r="778" spans="1:14" x14ac:dyDescent="0.35">
      <c r="A778" s="1" t="s">
        <v>28</v>
      </c>
      <c r="B778" s="1" t="s">
        <v>635</v>
      </c>
      <c r="C778" s="1">
        <v>-0.57434304036999995</v>
      </c>
      <c r="D778" s="1">
        <v>-0.10590736264300001</v>
      </c>
      <c r="E778" s="1" t="s">
        <v>16</v>
      </c>
      <c r="F778" s="1">
        <v>-0.57434304036999995</v>
      </c>
      <c r="G778" s="1">
        <f>ABS(fisher_underlying_cor_CSD__2[[#This Row],[Rho1]])*SQRT(139-2)/SQRT(1-ABS(fisher_underlying_cor_CSD__2[[#This Row],[Rho1]])^2)</f>
        <v>8.2120596026652279</v>
      </c>
      <c r="H778" s="1">
        <f>ABS(fisher_underlying_cor_CSD__2[[#This Row],[Rho2]])*SQRT(201-2)/SQRT(1-ABS(fisher_underlying_cor_CSD__2[[#This Row],[Rho2]])^2)</f>
        <v>1.5024570205130283</v>
      </c>
      <c r="I778" s="1">
        <f xml:space="preserve"> _xlfn.T.DIST.2T(fisher_underlying_cor_CSD__2[[#This Row],[t1]],139-2)</f>
        <v>1.4433809237521795E-13</v>
      </c>
      <c r="J778" s="1">
        <f xml:space="preserve"> _xlfn.T.DIST.2T(fisher_underlying_cor_CSD__2[[#This Row],[t2]],201-2)</f>
        <v>0.13456430652649076</v>
      </c>
      <c r="K778" s="1">
        <f>fisher_underlying_cor_CSD__2[[#This Row],[p1]]*fisher_underlying_cor_CSD__2[[#This Row],[p2]]</f>
        <v>1.9422755305827767E-14</v>
      </c>
      <c r="L778" s="1">
        <v>777</v>
      </c>
      <c r="M778" s="1">
        <f>(fisher_underlying_cor_CSD__2[[#This Row],[Rank]]/9906756)*0.05</f>
        <v>3.9215662523635388E-6</v>
      </c>
      <c r="N778" s="1">
        <f>IF(fisher_underlying_cor_CSD__2[[#This Row],[p1p2]]&lt;fisher_underlying_cor_CSD__2[[#This Row],[Benjamini]],1,0)</f>
        <v>1</v>
      </c>
    </row>
    <row r="779" spans="1:14" x14ac:dyDescent="0.35">
      <c r="A779" s="1" t="s">
        <v>635</v>
      </c>
      <c r="B779" s="1" t="s">
        <v>28</v>
      </c>
      <c r="C779" s="1">
        <v>-0.57434304036999995</v>
      </c>
      <c r="D779" s="1">
        <v>-0.10590736264300001</v>
      </c>
      <c r="E779" s="1" t="s">
        <v>16</v>
      </c>
      <c r="F779" s="1">
        <v>-0.57434304036999995</v>
      </c>
      <c r="G779" s="1">
        <f>ABS(fisher_underlying_cor_CSD__2[[#This Row],[Rho1]])*SQRT(139-2)/SQRT(1-ABS(fisher_underlying_cor_CSD__2[[#This Row],[Rho1]])^2)</f>
        <v>8.2120596026652279</v>
      </c>
      <c r="H779" s="1">
        <f>ABS(fisher_underlying_cor_CSD__2[[#This Row],[Rho2]])*SQRT(201-2)/SQRT(1-ABS(fisher_underlying_cor_CSD__2[[#This Row],[Rho2]])^2)</f>
        <v>1.5024570205130283</v>
      </c>
      <c r="I779" s="1">
        <f xml:space="preserve"> _xlfn.T.DIST.2T(fisher_underlying_cor_CSD__2[[#This Row],[t1]],139-2)</f>
        <v>1.4433809237521795E-13</v>
      </c>
      <c r="J779" s="1">
        <f xml:space="preserve"> _xlfn.T.DIST.2T(fisher_underlying_cor_CSD__2[[#This Row],[t2]],201-2)</f>
        <v>0.13456430652649076</v>
      </c>
      <c r="K779" s="1">
        <f>fisher_underlying_cor_CSD__2[[#This Row],[p1]]*fisher_underlying_cor_CSD__2[[#This Row],[p2]]</f>
        <v>1.9422755305827767E-14</v>
      </c>
      <c r="L779" s="1">
        <v>778</v>
      </c>
      <c r="M779" s="1">
        <f>(fisher_underlying_cor_CSD__2[[#This Row],[Rank]]/9906756)*0.05</f>
        <v>3.9266133131773917E-6</v>
      </c>
      <c r="N779" s="1">
        <f>IF(fisher_underlying_cor_CSD__2[[#This Row],[p1p2]]&lt;fisher_underlying_cor_CSD__2[[#This Row],[Benjamini]],1,0)</f>
        <v>1</v>
      </c>
    </row>
    <row r="780" spans="1:14" x14ac:dyDescent="0.35">
      <c r="A780" s="1" t="s">
        <v>77</v>
      </c>
      <c r="B780" s="1" t="s">
        <v>792</v>
      </c>
      <c r="C780" s="1">
        <v>0.570538966004</v>
      </c>
      <c r="D780" s="1">
        <v>0.11831623647099999</v>
      </c>
      <c r="E780" s="1" t="s">
        <v>16</v>
      </c>
      <c r="F780" s="1">
        <v>0.570538966004</v>
      </c>
      <c r="G780" s="1">
        <f>ABS(fisher_underlying_cor_CSD__2[[#This Row],[Rho1]])*SQRT(139-2)/SQRT(1-ABS(fisher_underlying_cor_CSD__2[[#This Row],[Rho1]])^2)</f>
        <v>8.1312881890029622</v>
      </c>
      <c r="H780" s="1">
        <f>ABS(fisher_underlying_cor_CSD__2[[#This Row],[Rho2]])*SQRT(201-2)/SQRT(1-ABS(fisher_underlying_cor_CSD__2[[#This Row],[Rho2]])^2)</f>
        <v>1.680862344997909</v>
      </c>
      <c r="I780" s="1">
        <f xml:space="preserve"> _xlfn.T.DIST.2T(fisher_underlying_cor_CSD__2[[#This Row],[t1]],139-2)</f>
        <v>2.2639391369938866E-13</v>
      </c>
      <c r="J780" s="1">
        <f xml:space="preserve"> _xlfn.T.DIST.2T(fisher_underlying_cor_CSD__2[[#This Row],[t2]],201-2)</f>
        <v>9.4358523046165876E-2</v>
      </c>
      <c r="K780" s="1">
        <f>fisher_underlying_cor_CSD__2[[#This Row],[p1]]*fisher_underlying_cor_CSD__2[[#This Row],[p2]]</f>
        <v>2.1362195323315452E-14</v>
      </c>
      <c r="L780" s="1">
        <v>779</v>
      </c>
      <c r="M780" s="1">
        <f>(fisher_underlying_cor_CSD__2[[#This Row],[Rank]]/9906756)*0.05</f>
        <v>3.9316603739912447E-6</v>
      </c>
      <c r="N780" s="1">
        <f>IF(fisher_underlying_cor_CSD__2[[#This Row],[p1p2]]&lt;fisher_underlying_cor_CSD__2[[#This Row],[Benjamini]],1,0)</f>
        <v>1</v>
      </c>
    </row>
    <row r="781" spans="1:14" x14ac:dyDescent="0.35">
      <c r="A781" s="1" t="s">
        <v>792</v>
      </c>
      <c r="B781" s="1" t="s">
        <v>77</v>
      </c>
      <c r="C781" s="1">
        <v>0.570538966004</v>
      </c>
      <c r="D781" s="1">
        <v>0.11831623647099999</v>
      </c>
      <c r="E781" s="1" t="s">
        <v>16</v>
      </c>
      <c r="F781" s="1">
        <v>0.570538966004</v>
      </c>
      <c r="G781" s="1">
        <f>ABS(fisher_underlying_cor_CSD__2[[#This Row],[Rho1]])*SQRT(139-2)/SQRT(1-ABS(fisher_underlying_cor_CSD__2[[#This Row],[Rho1]])^2)</f>
        <v>8.1312881890029622</v>
      </c>
      <c r="H781" s="1">
        <f>ABS(fisher_underlying_cor_CSD__2[[#This Row],[Rho2]])*SQRT(201-2)/SQRT(1-ABS(fisher_underlying_cor_CSD__2[[#This Row],[Rho2]])^2)</f>
        <v>1.680862344997909</v>
      </c>
      <c r="I781" s="1">
        <f xml:space="preserve"> _xlfn.T.DIST.2T(fisher_underlying_cor_CSD__2[[#This Row],[t1]],139-2)</f>
        <v>2.2639391369938866E-13</v>
      </c>
      <c r="J781" s="1">
        <f xml:space="preserve"> _xlfn.T.DIST.2T(fisher_underlying_cor_CSD__2[[#This Row],[t2]],201-2)</f>
        <v>9.4358523046165876E-2</v>
      </c>
      <c r="K781" s="1">
        <f>fisher_underlying_cor_CSD__2[[#This Row],[p1]]*fisher_underlying_cor_CSD__2[[#This Row],[p2]]</f>
        <v>2.1362195323315452E-14</v>
      </c>
      <c r="L781" s="1">
        <v>780</v>
      </c>
      <c r="M781" s="1">
        <f>(fisher_underlying_cor_CSD__2[[#This Row],[Rank]]/9906756)*0.05</f>
        <v>3.9367074348050968E-6</v>
      </c>
      <c r="N781" s="1">
        <f>IF(fisher_underlying_cor_CSD__2[[#This Row],[p1p2]]&lt;fisher_underlying_cor_CSD__2[[#This Row],[Benjamini]],1,0)</f>
        <v>1</v>
      </c>
    </row>
    <row r="782" spans="1:14" x14ac:dyDescent="0.35">
      <c r="A782" s="1" t="s">
        <v>793</v>
      </c>
      <c r="B782" s="1" t="s">
        <v>183</v>
      </c>
      <c r="C782" s="1">
        <v>0.57211623676800005</v>
      </c>
      <c r="D782" s="1">
        <v>0.10967082201800001</v>
      </c>
      <c r="E782" s="1" t="s">
        <v>16</v>
      </c>
      <c r="F782" s="1">
        <v>0.57211623676800005</v>
      </c>
      <c r="G782" s="1">
        <f>ABS(fisher_underlying_cor_CSD__2[[#This Row],[Rho1]])*SQRT(139-2)/SQRT(1-ABS(fisher_underlying_cor_CSD__2[[#This Row],[Rho1]])^2)</f>
        <v>8.1646829879294796</v>
      </c>
      <c r="H782" s="1">
        <f>ABS(fisher_underlying_cor_CSD__2[[#This Row],[Rho2]])*SQRT(201-2)/SQRT(1-ABS(fisher_underlying_cor_CSD__2[[#This Row],[Rho2]])^2)</f>
        <v>1.5564861132323817</v>
      </c>
      <c r="I782" s="1">
        <f xml:space="preserve"> _xlfn.T.DIST.2T(fisher_underlying_cor_CSD__2[[#This Row],[t1]],139-2)</f>
        <v>1.8798217427866331E-13</v>
      </c>
      <c r="J782" s="1">
        <f xml:space="preserve"> _xlfn.T.DIST.2T(fisher_underlying_cor_CSD__2[[#This Row],[t2]],201-2)</f>
        <v>0.12118145631640845</v>
      </c>
      <c r="K782" s="1">
        <f>fisher_underlying_cor_CSD__2[[#This Row],[p1]]*fisher_underlying_cor_CSD__2[[#This Row],[p2]]</f>
        <v>2.2779953640613318E-14</v>
      </c>
      <c r="L782" s="1">
        <v>781</v>
      </c>
      <c r="M782" s="1">
        <f>(fisher_underlying_cor_CSD__2[[#This Row],[Rank]]/9906756)*0.05</f>
        <v>3.9417544956189497E-6</v>
      </c>
      <c r="N782" s="1">
        <f>IF(fisher_underlying_cor_CSD__2[[#This Row],[p1p2]]&lt;fisher_underlying_cor_CSD__2[[#This Row],[Benjamini]],1,0)</f>
        <v>1</v>
      </c>
    </row>
    <row r="783" spans="1:14" x14ac:dyDescent="0.35">
      <c r="A783" s="1" t="s">
        <v>183</v>
      </c>
      <c r="B783" s="1" t="s">
        <v>793</v>
      </c>
      <c r="C783" s="1">
        <v>0.57211623676800005</v>
      </c>
      <c r="D783" s="1">
        <v>0.10967082201800001</v>
      </c>
      <c r="E783" s="1" t="s">
        <v>16</v>
      </c>
      <c r="F783" s="1">
        <v>0.57211623676800005</v>
      </c>
      <c r="G783" s="1">
        <f>ABS(fisher_underlying_cor_CSD__2[[#This Row],[Rho1]])*SQRT(139-2)/SQRT(1-ABS(fisher_underlying_cor_CSD__2[[#This Row],[Rho1]])^2)</f>
        <v>8.1646829879294796</v>
      </c>
      <c r="H783" s="1">
        <f>ABS(fisher_underlying_cor_CSD__2[[#This Row],[Rho2]])*SQRT(201-2)/SQRT(1-ABS(fisher_underlying_cor_CSD__2[[#This Row],[Rho2]])^2)</f>
        <v>1.5564861132323817</v>
      </c>
      <c r="I783" s="1">
        <f xml:space="preserve"> _xlfn.T.DIST.2T(fisher_underlying_cor_CSD__2[[#This Row],[t1]],139-2)</f>
        <v>1.8798217427866331E-13</v>
      </c>
      <c r="J783" s="1">
        <f xml:space="preserve"> _xlfn.T.DIST.2T(fisher_underlying_cor_CSD__2[[#This Row],[t2]],201-2)</f>
        <v>0.12118145631640845</v>
      </c>
      <c r="K783" s="1">
        <f>fisher_underlying_cor_CSD__2[[#This Row],[p1]]*fisher_underlying_cor_CSD__2[[#This Row],[p2]]</f>
        <v>2.2779953640613318E-14</v>
      </c>
      <c r="L783" s="1">
        <v>782</v>
      </c>
      <c r="M783" s="1">
        <f>(fisher_underlying_cor_CSD__2[[#This Row],[Rank]]/9906756)*0.05</f>
        <v>3.9468015564328018E-6</v>
      </c>
      <c r="N783" s="1">
        <f>IF(fisher_underlying_cor_CSD__2[[#This Row],[p1p2]]&lt;fisher_underlying_cor_CSD__2[[#This Row],[Benjamini]],1,0)</f>
        <v>1</v>
      </c>
    </row>
    <row r="784" spans="1:14" x14ac:dyDescent="0.35">
      <c r="A784" s="1" t="s">
        <v>784</v>
      </c>
      <c r="B784" s="1" t="s">
        <v>794</v>
      </c>
      <c r="C784" s="1">
        <v>0.582106374516</v>
      </c>
      <c r="D784" s="1">
        <v>5.18243320775E-2</v>
      </c>
      <c r="E784" s="1" t="s">
        <v>16</v>
      </c>
      <c r="F784" s="1">
        <v>0.582106374516</v>
      </c>
      <c r="G784" s="1">
        <f>ABS(fisher_underlying_cor_CSD__2[[#This Row],[Rho1]])*SQRT(139-2)/SQRT(1-ABS(fisher_underlying_cor_CSD__2[[#This Row],[Rho1]])^2)</f>
        <v>8.3793807610767317</v>
      </c>
      <c r="H784" s="1">
        <f>ABS(fisher_underlying_cor_CSD__2[[#This Row],[Rho2]])*SQRT(201-2)/SQRT(1-ABS(fisher_underlying_cor_CSD__2[[#This Row],[Rho2]])^2)</f>
        <v>0.73205589462684795</v>
      </c>
      <c r="I784" s="1">
        <f xml:space="preserve"> _xlfn.T.DIST.2T(fisher_underlying_cor_CSD__2[[#This Row],[t1]],139-2)</f>
        <v>5.6563172107916428E-14</v>
      </c>
      <c r="J784" s="1">
        <f xml:space="preserve"> _xlfn.T.DIST.2T(fisher_underlying_cor_CSD__2[[#This Row],[t2]],201-2)</f>
        <v>0.46499571631951064</v>
      </c>
      <c r="K784" s="1">
        <f>fisher_underlying_cor_CSD__2[[#This Row],[p1]]*fisher_underlying_cor_CSD__2[[#This Row],[p2]]</f>
        <v>2.6301632731624366E-14</v>
      </c>
      <c r="L784" s="1">
        <v>783</v>
      </c>
      <c r="M784" s="1">
        <f>(fisher_underlying_cor_CSD__2[[#This Row],[Rank]]/9906756)*0.05</f>
        <v>3.9518486172466548E-6</v>
      </c>
      <c r="N784" s="1">
        <f>IF(fisher_underlying_cor_CSD__2[[#This Row],[p1p2]]&lt;fisher_underlying_cor_CSD__2[[#This Row],[Benjamini]],1,0)</f>
        <v>1</v>
      </c>
    </row>
    <row r="785" spans="1:14" x14ac:dyDescent="0.35">
      <c r="A785" s="1" t="s">
        <v>794</v>
      </c>
      <c r="B785" s="1" t="s">
        <v>784</v>
      </c>
      <c r="C785" s="1">
        <v>0.582106374516</v>
      </c>
      <c r="D785" s="1">
        <v>5.18243320775E-2</v>
      </c>
      <c r="E785" s="1" t="s">
        <v>16</v>
      </c>
      <c r="F785" s="1">
        <v>0.582106374516</v>
      </c>
      <c r="G785" s="1">
        <f>ABS(fisher_underlying_cor_CSD__2[[#This Row],[Rho1]])*SQRT(139-2)/SQRT(1-ABS(fisher_underlying_cor_CSD__2[[#This Row],[Rho1]])^2)</f>
        <v>8.3793807610767317</v>
      </c>
      <c r="H785" s="1">
        <f>ABS(fisher_underlying_cor_CSD__2[[#This Row],[Rho2]])*SQRT(201-2)/SQRT(1-ABS(fisher_underlying_cor_CSD__2[[#This Row],[Rho2]])^2)</f>
        <v>0.73205589462684795</v>
      </c>
      <c r="I785" s="1">
        <f xml:space="preserve"> _xlfn.T.DIST.2T(fisher_underlying_cor_CSD__2[[#This Row],[t1]],139-2)</f>
        <v>5.6563172107916428E-14</v>
      </c>
      <c r="J785" s="1">
        <f xml:space="preserve"> _xlfn.T.DIST.2T(fisher_underlying_cor_CSD__2[[#This Row],[t2]],201-2)</f>
        <v>0.46499571631951064</v>
      </c>
      <c r="K785" s="1">
        <f>fisher_underlying_cor_CSD__2[[#This Row],[p1]]*fisher_underlying_cor_CSD__2[[#This Row],[p2]]</f>
        <v>2.6301632731624366E-14</v>
      </c>
      <c r="L785" s="1">
        <v>784</v>
      </c>
      <c r="M785" s="1">
        <f>(fisher_underlying_cor_CSD__2[[#This Row],[Rank]]/9906756)*0.05</f>
        <v>3.9568956780605078E-6</v>
      </c>
      <c r="N785" s="1">
        <f>IF(fisher_underlying_cor_CSD__2[[#This Row],[p1p2]]&lt;fisher_underlying_cor_CSD__2[[#This Row],[Benjamini]],1,0)</f>
        <v>1</v>
      </c>
    </row>
    <row r="786" spans="1:14" x14ac:dyDescent="0.35">
      <c r="A786" s="1" t="s">
        <v>28</v>
      </c>
      <c r="B786" s="1" t="s">
        <v>151</v>
      </c>
      <c r="C786" s="1">
        <v>-0.57731140775099998</v>
      </c>
      <c r="D786" s="1">
        <v>-7.8297059638999994E-2</v>
      </c>
      <c r="E786" s="1" t="s">
        <v>16</v>
      </c>
      <c r="F786" s="1">
        <v>-0.57731140775099998</v>
      </c>
      <c r="G786" s="1">
        <f>ABS(fisher_underlying_cor_CSD__2[[#This Row],[Rho1]])*SQRT(139-2)/SQRT(1-ABS(fisher_underlying_cor_CSD__2[[#This Row],[Rho1]])^2)</f>
        <v>8.2756370869128748</v>
      </c>
      <c r="H786" s="1">
        <f>ABS(fisher_underlying_cor_CSD__2[[#This Row],[Rho2]])*SQRT(201-2)/SQRT(1-ABS(fisher_underlying_cor_CSD__2[[#This Row],[Rho2]])^2)</f>
        <v>1.107917173155103</v>
      </c>
      <c r="I786" s="1">
        <f xml:space="preserve"> _xlfn.T.DIST.2T(fisher_underlying_cor_CSD__2[[#This Row],[t1]],139-2)</f>
        <v>1.0117780110462477E-13</v>
      </c>
      <c r="J786" s="1">
        <f xml:space="preserve"> _xlfn.T.DIST.2T(fisher_underlying_cor_CSD__2[[#This Row],[t2]],201-2)</f>
        <v>0.26923488080291447</v>
      </c>
      <c r="K786" s="1">
        <f>fisher_underlying_cor_CSD__2[[#This Row],[p1]]*fisher_underlying_cor_CSD__2[[#This Row],[p2]]</f>
        <v>2.7240593220304636E-14</v>
      </c>
      <c r="L786" s="1">
        <v>785</v>
      </c>
      <c r="M786" s="1">
        <f>(fisher_underlying_cor_CSD__2[[#This Row],[Rank]]/9906756)*0.05</f>
        <v>3.9619427388743599E-6</v>
      </c>
      <c r="N786" s="1">
        <f>IF(fisher_underlying_cor_CSD__2[[#This Row],[p1p2]]&lt;fisher_underlying_cor_CSD__2[[#This Row],[Benjamini]],1,0)</f>
        <v>1</v>
      </c>
    </row>
    <row r="787" spans="1:14" x14ac:dyDescent="0.35">
      <c r="A787" s="1" t="s">
        <v>151</v>
      </c>
      <c r="B787" s="1" t="s">
        <v>28</v>
      </c>
      <c r="C787" s="1">
        <v>-0.57731140775099998</v>
      </c>
      <c r="D787" s="1">
        <v>-7.8297059638999994E-2</v>
      </c>
      <c r="E787" s="1" t="s">
        <v>16</v>
      </c>
      <c r="F787" s="1">
        <v>-0.57731140775099998</v>
      </c>
      <c r="G787" s="1">
        <f>ABS(fisher_underlying_cor_CSD__2[[#This Row],[Rho1]])*SQRT(139-2)/SQRT(1-ABS(fisher_underlying_cor_CSD__2[[#This Row],[Rho1]])^2)</f>
        <v>8.2756370869128748</v>
      </c>
      <c r="H787" s="1">
        <f>ABS(fisher_underlying_cor_CSD__2[[#This Row],[Rho2]])*SQRT(201-2)/SQRT(1-ABS(fisher_underlying_cor_CSD__2[[#This Row],[Rho2]])^2)</f>
        <v>1.107917173155103</v>
      </c>
      <c r="I787" s="1">
        <f xml:space="preserve"> _xlfn.T.DIST.2T(fisher_underlying_cor_CSD__2[[#This Row],[t1]],139-2)</f>
        <v>1.0117780110462477E-13</v>
      </c>
      <c r="J787" s="1">
        <f xml:space="preserve"> _xlfn.T.DIST.2T(fisher_underlying_cor_CSD__2[[#This Row],[t2]],201-2)</f>
        <v>0.26923488080291447</v>
      </c>
      <c r="K787" s="1">
        <f>fisher_underlying_cor_CSD__2[[#This Row],[p1]]*fisher_underlying_cor_CSD__2[[#This Row],[p2]]</f>
        <v>2.7240593220304636E-14</v>
      </c>
      <c r="L787" s="1">
        <v>786</v>
      </c>
      <c r="M787" s="1">
        <f>(fisher_underlying_cor_CSD__2[[#This Row],[Rank]]/9906756)*0.05</f>
        <v>3.9669897996882128E-6</v>
      </c>
      <c r="N787" s="1">
        <f>IF(fisher_underlying_cor_CSD__2[[#This Row],[p1p2]]&lt;fisher_underlying_cor_CSD__2[[#This Row],[Benjamini]],1,0)</f>
        <v>1</v>
      </c>
    </row>
    <row r="788" spans="1:14" x14ac:dyDescent="0.35">
      <c r="A788" s="1" t="s">
        <v>197</v>
      </c>
      <c r="B788" s="1" t="s">
        <v>105</v>
      </c>
      <c r="C788" s="1">
        <v>2.2883712015900001E-2</v>
      </c>
      <c r="D788" s="1">
        <v>0.49857112333800002</v>
      </c>
      <c r="E788" s="1" t="s">
        <v>16</v>
      </c>
      <c r="F788" s="1">
        <v>0.49857112333800002</v>
      </c>
      <c r="G788" s="1">
        <f>ABS(fisher_underlying_cor_CSD__2[[#This Row],[Rho1]])*SQRT(139-2)/SQRT(1-ABS(fisher_underlying_cor_CSD__2[[#This Row],[Rho1]])^2)</f>
        <v>0.26791714049316878</v>
      </c>
      <c r="H788" s="1">
        <f>ABS(fisher_underlying_cor_CSD__2[[#This Row],[Rho2]])*SQRT(201-2)/SQRT(1-ABS(fisher_underlying_cor_CSD__2[[#This Row],[Rho2]])^2)</f>
        <v>8.1135386438621744</v>
      </c>
      <c r="I788" s="1">
        <f xml:space="preserve"> _xlfn.T.DIST.2T(fisher_underlying_cor_CSD__2[[#This Row],[t1]],139-2)</f>
        <v>0.78916605497002101</v>
      </c>
      <c r="J788" s="1">
        <f xml:space="preserve"> _xlfn.T.DIST.2T(fisher_underlying_cor_CSD__2[[#This Row],[t2]],201-2)</f>
        <v>4.9964619186773766E-14</v>
      </c>
      <c r="K788" s="1">
        <f>fisher_underlying_cor_CSD__2[[#This Row],[p1]]*fisher_underlying_cor_CSD__2[[#This Row],[p2]]</f>
        <v>3.943038141170567E-14</v>
      </c>
      <c r="L788" s="1">
        <v>787</v>
      </c>
      <c r="M788" s="1">
        <f>(fisher_underlying_cor_CSD__2[[#This Row],[Rank]]/9906756)*0.05</f>
        <v>3.9720368605020658E-6</v>
      </c>
      <c r="N788" s="1">
        <f>IF(fisher_underlying_cor_CSD__2[[#This Row],[p1p2]]&lt;fisher_underlying_cor_CSD__2[[#This Row],[Benjamini]],1,0)</f>
        <v>1</v>
      </c>
    </row>
    <row r="789" spans="1:14" x14ac:dyDescent="0.35">
      <c r="A789" s="1" t="s">
        <v>105</v>
      </c>
      <c r="B789" s="1" t="s">
        <v>197</v>
      </c>
      <c r="C789" s="1">
        <v>2.2883712015900001E-2</v>
      </c>
      <c r="D789" s="1">
        <v>0.49857112333800002</v>
      </c>
      <c r="E789" s="1" t="s">
        <v>16</v>
      </c>
      <c r="F789" s="1">
        <v>0.49857112333800002</v>
      </c>
      <c r="G789" s="1">
        <f>ABS(fisher_underlying_cor_CSD__2[[#This Row],[Rho1]])*SQRT(139-2)/SQRT(1-ABS(fisher_underlying_cor_CSD__2[[#This Row],[Rho1]])^2)</f>
        <v>0.26791714049316878</v>
      </c>
      <c r="H789" s="1">
        <f>ABS(fisher_underlying_cor_CSD__2[[#This Row],[Rho2]])*SQRT(201-2)/SQRT(1-ABS(fisher_underlying_cor_CSD__2[[#This Row],[Rho2]])^2)</f>
        <v>8.1135386438621744</v>
      </c>
      <c r="I789" s="1">
        <f xml:space="preserve"> _xlfn.T.DIST.2T(fisher_underlying_cor_CSD__2[[#This Row],[t1]],139-2)</f>
        <v>0.78916605497002101</v>
      </c>
      <c r="J789" s="1">
        <f xml:space="preserve"> _xlfn.T.DIST.2T(fisher_underlying_cor_CSD__2[[#This Row],[t2]],201-2)</f>
        <v>4.9964619186773766E-14</v>
      </c>
      <c r="K789" s="1">
        <f>fisher_underlying_cor_CSD__2[[#This Row],[p1]]*fisher_underlying_cor_CSD__2[[#This Row],[p2]]</f>
        <v>3.943038141170567E-14</v>
      </c>
      <c r="L789" s="1">
        <v>788</v>
      </c>
      <c r="M789" s="1">
        <f>(fisher_underlying_cor_CSD__2[[#This Row],[Rank]]/9906756)*0.05</f>
        <v>3.9770839213159187E-6</v>
      </c>
      <c r="N789" s="1">
        <f>IF(fisher_underlying_cor_CSD__2[[#This Row],[p1p2]]&lt;fisher_underlying_cor_CSD__2[[#This Row],[Benjamini]],1,0)</f>
        <v>1</v>
      </c>
    </row>
    <row r="790" spans="1:14" x14ac:dyDescent="0.35">
      <c r="A790" s="1" t="s">
        <v>694</v>
      </c>
      <c r="B790" s="1" t="s">
        <v>108</v>
      </c>
      <c r="C790" s="1">
        <v>0.57112898650900001</v>
      </c>
      <c r="D790" s="1">
        <v>7.88804316521E-2</v>
      </c>
      <c r="E790" s="1" t="s">
        <v>16</v>
      </c>
      <c r="F790" s="1">
        <v>0.57112898650900001</v>
      </c>
      <c r="G790" s="1">
        <f>ABS(fisher_underlying_cor_CSD__2[[#This Row],[Rho1]])*SQRT(139-2)/SQRT(1-ABS(fisher_underlying_cor_CSD__2[[#This Row],[Rho1]])^2)</f>
        <v>8.1437647259311188</v>
      </c>
      <c r="H790" s="1">
        <f>ABS(fisher_underlying_cor_CSD__2[[#This Row],[Rho2]])*SQRT(201-2)/SQRT(1-ABS(fisher_underlying_cor_CSD__2[[#This Row],[Rho2]])^2)</f>
        <v>1.1162234815649996</v>
      </c>
      <c r="I790" s="1">
        <f xml:space="preserve"> _xlfn.T.DIST.2T(fisher_underlying_cor_CSD__2[[#This Row],[t1]],139-2)</f>
        <v>2.1120736671902738E-13</v>
      </c>
      <c r="J790" s="1">
        <f xml:space="preserve"> _xlfn.T.DIST.2T(fisher_underlying_cor_CSD__2[[#This Row],[t2]],201-2)</f>
        <v>0.26567248268234939</v>
      </c>
      <c r="K790" s="1">
        <f>fisher_underlying_cor_CSD__2[[#This Row],[p1]]*fisher_underlying_cor_CSD__2[[#This Row],[p2]]</f>
        <v>5.6111985477045415E-14</v>
      </c>
      <c r="L790" s="1">
        <v>789</v>
      </c>
      <c r="M790" s="1">
        <f>(fisher_underlying_cor_CSD__2[[#This Row],[Rank]]/9906756)*0.05</f>
        <v>3.9821309821297709E-6</v>
      </c>
      <c r="N790" s="1">
        <f>IF(fisher_underlying_cor_CSD__2[[#This Row],[p1p2]]&lt;fisher_underlying_cor_CSD__2[[#This Row],[Benjamini]],1,0)</f>
        <v>1</v>
      </c>
    </row>
    <row r="791" spans="1:14" x14ac:dyDescent="0.35">
      <c r="A791" s="1" t="s">
        <v>108</v>
      </c>
      <c r="B791" s="1" t="s">
        <v>694</v>
      </c>
      <c r="C791" s="1">
        <v>0.57112898650900001</v>
      </c>
      <c r="D791" s="1">
        <v>7.88804316521E-2</v>
      </c>
      <c r="E791" s="1" t="s">
        <v>16</v>
      </c>
      <c r="F791" s="1">
        <v>0.57112898650900001</v>
      </c>
      <c r="G791" s="1">
        <f>ABS(fisher_underlying_cor_CSD__2[[#This Row],[Rho1]])*SQRT(139-2)/SQRT(1-ABS(fisher_underlying_cor_CSD__2[[#This Row],[Rho1]])^2)</f>
        <v>8.1437647259311188</v>
      </c>
      <c r="H791" s="1">
        <f>ABS(fisher_underlying_cor_CSD__2[[#This Row],[Rho2]])*SQRT(201-2)/SQRT(1-ABS(fisher_underlying_cor_CSD__2[[#This Row],[Rho2]])^2)</f>
        <v>1.1162234815649996</v>
      </c>
      <c r="I791" s="1">
        <f xml:space="preserve"> _xlfn.T.DIST.2T(fisher_underlying_cor_CSD__2[[#This Row],[t1]],139-2)</f>
        <v>2.1120736671902738E-13</v>
      </c>
      <c r="J791" s="1">
        <f xml:space="preserve"> _xlfn.T.DIST.2T(fisher_underlying_cor_CSD__2[[#This Row],[t2]],201-2)</f>
        <v>0.26567248268234939</v>
      </c>
      <c r="K791" s="1">
        <f>fisher_underlying_cor_CSD__2[[#This Row],[p1]]*fisher_underlying_cor_CSD__2[[#This Row],[p2]]</f>
        <v>5.6111985477045415E-14</v>
      </c>
      <c r="L791" s="1">
        <v>790</v>
      </c>
      <c r="M791" s="1">
        <f>(fisher_underlying_cor_CSD__2[[#This Row],[Rank]]/9906756)*0.05</f>
        <v>3.9871780429436238E-6</v>
      </c>
      <c r="N791" s="1">
        <f>IF(fisher_underlying_cor_CSD__2[[#This Row],[p1p2]]&lt;fisher_underlying_cor_CSD__2[[#This Row],[Benjamini]],1,0)</f>
        <v>1</v>
      </c>
    </row>
    <row r="792" spans="1:14" x14ac:dyDescent="0.35">
      <c r="A792" s="1" t="s">
        <v>460</v>
      </c>
      <c r="B792" s="1" t="s">
        <v>108</v>
      </c>
      <c r="C792" s="1">
        <v>0.57320667187300001</v>
      </c>
      <c r="D792" s="1">
        <v>5.8361958786799999E-2</v>
      </c>
      <c r="E792" s="1" t="s">
        <v>16</v>
      </c>
      <c r="F792" s="1">
        <v>0.57320667187300001</v>
      </c>
      <c r="G792" s="1">
        <f>ABS(fisher_underlying_cor_CSD__2[[#This Row],[Rho1]])*SQRT(139-2)/SQRT(1-ABS(fisher_underlying_cor_CSD__2[[#This Row],[Rho1]])^2)</f>
        <v>8.1878489037206172</v>
      </c>
      <c r="H792" s="1">
        <f>ABS(fisher_underlying_cor_CSD__2[[#This Row],[Rho2]])*SQRT(201-2)/SQRT(1-ABS(fisher_underlying_cor_CSD__2[[#This Row],[Rho2]])^2)</f>
        <v>0.8247024589317512</v>
      </c>
      <c r="I792" s="1">
        <f xml:space="preserve"> _xlfn.T.DIST.2T(fisher_underlying_cor_CSD__2[[#This Row],[t1]],139-2)</f>
        <v>1.6521142917719454E-13</v>
      </c>
      <c r="J792" s="1">
        <f xml:space="preserve"> _xlfn.T.DIST.2T(fisher_underlying_cor_CSD__2[[#This Row],[t2]],201-2)</f>
        <v>0.41052796763330468</v>
      </c>
      <c r="K792" s="1">
        <f>fisher_underlying_cor_CSD__2[[#This Row],[p1]]*fisher_underlying_cor_CSD__2[[#This Row],[p2]]</f>
        <v>6.7823912249907333E-14</v>
      </c>
      <c r="L792" s="1">
        <v>791</v>
      </c>
      <c r="M792" s="1">
        <f>(fisher_underlying_cor_CSD__2[[#This Row],[Rank]]/9906756)*0.05</f>
        <v>3.9922251037574768E-6</v>
      </c>
      <c r="N792" s="1">
        <f>IF(fisher_underlying_cor_CSD__2[[#This Row],[p1p2]]&lt;fisher_underlying_cor_CSD__2[[#This Row],[Benjamini]],1,0)</f>
        <v>1</v>
      </c>
    </row>
    <row r="793" spans="1:14" x14ac:dyDescent="0.35">
      <c r="A793" s="1" t="s">
        <v>108</v>
      </c>
      <c r="B793" s="1" t="s">
        <v>460</v>
      </c>
      <c r="C793" s="1">
        <v>0.57320667187300001</v>
      </c>
      <c r="D793" s="1">
        <v>5.8361958786799999E-2</v>
      </c>
      <c r="E793" s="1" t="s">
        <v>16</v>
      </c>
      <c r="F793" s="1">
        <v>0.57320667187300001</v>
      </c>
      <c r="G793" s="1">
        <f>ABS(fisher_underlying_cor_CSD__2[[#This Row],[Rho1]])*SQRT(139-2)/SQRT(1-ABS(fisher_underlying_cor_CSD__2[[#This Row],[Rho1]])^2)</f>
        <v>8.1878489037206172</v>
      </c>
      <c r="H793" s="1">
        <f>ABS(fisher_underlying_cor_CSD__2[[#This Row],[Rho2]])*SQRT(201-2)/SQRT(1-ABS(fisher_underlying_cor_CSD__2[[#This Row],[Rho2]])^2)</f>
        <v>0.8247024589317512</v>
      </c>
      <c r="I793" s="1">
        <f xml:space="preserve"> _xlfn.T.DIST.2T(fisher_underlying_cor_CSD__2[[#This Row],[t1]],139-2)</f>
        <v>1.6521142917719454E-13</v>
      </c>
      <c r="J793" s="1">
        <f xml:space="preserve"> _xlfn.T.DIST.2T(fisher_underlying_cor_CSD__2[[#This Row],[t2]],201-2)</f>
        <v>0.41052796763330468</v>
      </c>
      <c r="K793" s="1">
        <f>fisher_underlying_cor_CSD__2[[#This Row],[p1]]*fisher_underlying_cor_CSD__2[[#This Row],[p2]]</f>
        <v>6.7823912249907333E-14</v>
      </c>
      <c r="L793" s="1">
        <v>792</v>
      </c>
      <c r="M793" s="1">
        <f>(fisher_underlying_cor_CSD__2[[#This Row],[Rank]]/9906756)*0.05</f>
        <v>3.9972721645713289E-6</v>
      </c>
      <c r="N793" s="1">
        <f>IF(fisher_underlying_cor_CSD__2[[#This Row],[p1p2]]&lt;fisher_underlying_cor_CSD__2[[#This Row],[Benjamini]],1,0)</f>
        <v>1</v>
      </c>
    </row>
    <row r="794" spans="1:14" x14ac:dyDescent="0.35">
      <c r="A794" s="1" t="s">
        <v>28</v>
      </c>
      <c r="B794" s="1" t="s">
        <v>26</v>
      </c>
      <c r="C794" s="1">
        <v>-0.56285870263299997</v>
      </c>
      <c r="D794" s="1">
        <v>-0.108192999907</v>
      </c>
      <c r="E794" s="1" t="s">
        <v>16</v>
      </c>
      <c r="F794" s="1">
        <v>-0.56285870263299997</v>
      </c>
      <c r="G794" s="1">
        <f>ABS(fisher_underlying_cor_CSD__2[[#This Row],[Rho1]])*SQRT(139-2)/SQRT(1-ABS(fisher_underlying_cor_CSD__2[[#This Row],[Rho1]])^2)</f>
        <v>7.9705610532387459</v>
      </c>
      <c r="H794" s="1">
        <f>ABS(fisher_underlying_cor_CSD__2[[#This Row],[Rho2]])*SQRT(201-2)/SQRT(1-ABS(fisher_underlying_cor_CSD__2[[#This Row],[Rho2]])^2)</f>
        <v>1.5352622143677181</v>
      </c>
      <c r="I794" s="1">
        <f xml:space="preserve"> _xlfn.T.DIST.2T(fisher_underlying_cor_CSD__2[[#This Row],[t1]],139-2)</f>
        <v>5.5205979736183351E-13</v>
      </c>
      <c r="J794" s="1">
        <f xml:space="preserve"> _xlfn.T.DIST.2T(fisher_underlying_cor_CSD__2[[#This Row],[t2]],201-2)</f>
        <v>0.1263077948272949</v>
      </c>
      <c r="K794" s="1">
        <f>fisher_underlying_cor_CSD__2[[#This Row],[p1]]*fisher_underlying_cor_CSD__2[[#This Row],[p2]]</f>
        <v>6.9729455617576471E-14</v>
      </c>
      <c r="L794" s="1">
        <v>793</v>
      </c>
      <c r="M794" s="1">
        <f>(fisher_underlying_cor_CSD__2[[#This Row],[Rank]]/9906756)*0.05</f>
        <v>4.0023192253851818E-6</v>
      </c>
      <c r="N794" s="1">
        <f>IF(fisher_underlying_cor_CSD__2[[#This Row],[p1p2]]&lt;fisher_underlying_cor_CSD__2[[#This Row],[Benjamini]],1,0)</f>
        <v>1</v>
      </c>
    </row>
    <row r="795" spans="1:14" x14ac:dyDescent="0.35">
      <c r="A795" s="1" t="s">
        <v>26</v>
      </c>
      <c r="B795" s="1" t="s">
        <v>28</v>
      </c>
      <c r="C795" s="1">
        <v>-0.56285870263299997</v>
      </c>
      <c r="D795" s="1">
        <v>-0.108192999907</v>
      </c>
      <c r="E795" s="1" t="s">
        <v>16</v>
      </c>
      <c r="F795" s="1">
        <v>-0.56285870263299997</v>
      </c>
      <c r="G795" s="1">
        <f>ABS(fisher_underlying_cor_CSD__2[[#This Row],[Rho1]])*SQRT(139-2)/SQRT(1-ABS(fisher_underlying_cor_CSD__2[[#This Row],[Rho1]])^2)</f>
        <v>7.9705610532387459</v>
      </c>
      <c r="H795" s="1">
        <f>ABS(fisher_underlying_cor_CSD__2[[#This Row],[Rho2]])*SQRT(201-2)/SQRT(1-ABS(fisher_underlying_cor_CSD__2[[#This Row],[Rho2]])^2)</f>
        <v>1.5352622143677181</v>
      </c>
      <c r="I795" s="1">
        <f xml:space="preserve"> _xlfn.T.DIST.2T(fisher_underlying_cor_CSD__2[[#This Row],[t1]],139-2)</f>
        <v>5.5205979736183351E-13</v>
      </c>
      <c r="J795" s="1">
        <f xml:space="preserve"> _xlfn.T.DIST.2T(fisher_underlying_cor_CSD__2[[#This Row],[t2]],201-2)</f>
        <v>0.1263077948272949</v>
      </c>
      <c r="K795" s="1">
        <f>fisher_underlying_cor_CSD__2[[#This Row],[p1]]*fisher_underlying_cor_CSD__2[[#This Row],[p2]]</f>
        <v>6.9729455617576471E-14</v>
      </c>
      <c r="L795" s="1">
        <v>794</v>
      </c>
      <c r="M795" s="1">
        <f>(fisher_underlying_cor_CSD__2[[#This Row],[Rank]]/9906756)*0.05</f>
        <v>4.0073662861990339E-6</v>
      </c>
      <c r="N795" s="1">
        <f>IF(fisher_underlying_cor_CSD__2[[#This Row],[p1p2]]&lt;fisher_underlying_cor_CSD__2[[#This Row],[Benjamini]],1,0)</f>
        <v>1</v>
      </c>
    </row>
    <row r="796" spans="1:14" x14ac:dyDescent="0.35">
      <c r="A796" s="1" t="s">
        <v>244</v>
      </c>
      <c r="B796" s="1" t="s">
        <v>245</v>
      </c>
      <c r="C796" s="1">
        <v>1.20127548617E-2</v>
      </c>
      <c r="D796" s="1">
        <v>0.491512829574</v>
      </c>
      <c r="E796" s="1" t="s">
        <v>16</v>
      </c>
      <c r="F796" s="1">
        <v>0.491512829574</v>
      </c>
      <c r="G796" s="1">
        <f>ABS(fisher_underlying_cor_CSD__2[[#This Row],[Rho1]])*SQRT(139-2)/SQRT(1-ABS(fisher_underlying_cor_CSD__2[[#This Row],[Rho1]])^2)</f>
        <v>0.14061583699742011</v>
      </c>
      <c r="H796" s="1">
        <f>ABS(fisher_underlying_cor_CSD__2[[#This Row],[Rho2]])*SQRT(201-2)/SQRT(1-ABS(fisher_underlying_cor_CSD__2[[#This Row],[Rho2]])^2)</f>
        <v>7.9617383300206059</v>
      </c>
      <c r="I796" s="1">
        <f xml:space="preserve"> _xlfn.T.DIST.2T(fisher_underlying_cor_CSD__2[[#This Row],[t1]],139-2)</f>
        <v>0.88837997354470533</v>
      </c>
      <c r="J796" s="1">
        <f xml:space="preserve"> _xlfn.T.DIST.2T(fisher_underlying_cor_CSD__2[[#This Row],[t2]],201-2)</f>
        <v>1.2724470123805682E-13</v>
      </c>
      <c r="K796" s="1">
        <f>fisher_underlying_cor_CSD__2[[#This Row],[p1]]*fisher_underlying_cor_CSD__2[[#This Row],[p2]]</f>
        <v>1.1304164431956885E-13</v>
      </c>
      <c r="L796" s="1">
        <v>795</v>
      </c>
      <c r="M796" s="1">
        <f>(fisher_underlying_cor_CSD__2[[#This Row],[Rank]]/9906756)*0.05</f>
        <v>4.0124133470128869E-6</v>
      </c>
      <c r="N796" s="1">
        <f>IF(fisher_underlying_cor_CSD__2[[#This Row],[p1p2]]&lt;fisher_underlying_cor_CSD__2[[#This Row],[Benjamini]],1,0)</f>
        <v>1</v>
      </c>
    </row>
    <row r="797" spans="1:14" x14ac:dyDescent="0.35">
      <c r="A797" s="1" t="s">
        <v>245</v>
      </c>
      <c r="B797" s="1" t="s">
        <v>244</v>
      </c>
      <c r="C797" s="1">
        <v>1.20127548617E-2</v>
      </c>
      <c r="D797" s="1">
        <v>0.491512829574</v>
      </c>
      <c r="E797" s="1" t="s">
        <v>16</v>
      </c>
      <c r="F797" s="1">
        <v>0.491512829574</v>
      </c>
      <c r="G797" s="1">
        <f>ABS(fisher_underlying_cor_CSD__2[[#This Row],[Rho1]])*SQRT(139-2)/SQRT(1-ABS(fisher_underlying_cor_CSD__2[[#This Row],[Rho1]])^2)</f>
        <v>0.14061583699742011</v>
      </c>
      <c r="H797" s="1">
        <f>ABS(fisher_underlying_cor_CSD__2[[#This Row],[Rho2]])*SQRT(201-2)/SQRT(1-ABS(fisher_underlying_cor_CSD__2[[#This Row],[Rho2]])^2)</f>
        <v>7.9617383300206059</v>
      </c>
      <c r="I797" s="1">
        <f xml:space="preserve"> _xlfn.T.DIST.2T(fisher_underlying_cor_CSD__2[[#This Row],[t1]],139-2)</f>
        <v>0.88837997354470533</v>
      </c>
      <c r="J797" s="1">
        <f xml:space="preserve"> _xlfn.T.DIST.2T(fisher_underlying_cor_CSD__2[[#This Row],[t2]],201-2)</f>
        <v>1.2724470123805682E-13</v>
      </c>
      <c r="K797" s="1">
        <f>fisher_underlying_cor_CSD__2[[#This Row],[p1]]*fisher_underlying_cor_CSD__2[[#This Row],[p2]]</f>
        <v>1.1304164431956885E-13</v>
      </c>
      <c r="L797" s="1">
        <v>796</v>
      </c>
      <c r="M797" s="1">
        <f>(fisher_underlying_cor_CSD__2[[#This Row],[Rank]]/9906756)*0.05</f>
        <v>4.0174604078267399E-6</v>
      </c>
      <c r="N797" s="1">
        <f>IF(fisher_underlying_cor_CSD__2[[#This Row],[p1p2]]&lt;fisher_underlying_cor_CSD__2[[#This Row],[Benjamini]],1,0)</f>
        <v>1</v>
      </c>
    </row>
    <row r="798" spans="1:14" x14ac:dyDescent="0.35">
      <c r="A798" s="1" t="s">
        <v>165</v>
      </c>
      <c r="B798" s="1" t="s">
        <v>795</v>
      </c>
      <c r="C798" s="1">
        <v>-0.56152807021999995</v>
      </c>
      <c r="D798" s="1">
        <v>-9.5371897398800004E-2</v>
      </c>
      <c r="E798" s="1" t="s">
        <v>16</v>
      </c>
      <c r="F798" s="1">
        <v>-0.56152807021999995</v>
      </c>
      <c r="G798" s="1">
        <f>ABS(fisher_underlying_cor_CSD__2[[#This Row],[Rho1]])*SQRT(139-2)/SQRT(1-ABS(fisher_underlying_cor_CSD__2[[#This Row],[Rho1]])^2)</f>
        <v>7.9430255398537861</v>
      </c>
      <c r="H798" s="1">
        <f>ABS(fisher_underlying_cor_CSD__2[[#This Row],[Rho2]])*SQRT(201-2)/SQRT(1-ABS(fisher_underlying_cor_CSD__2[[#This Row],[Rho2]])^2)</f>
        <v>1.3515469171235055</v>
      </c>
      <c r="I798" s="1">
        <f xml:space="preserve"> _xlfn.T.DIST.2T(fisher_underlying_cor_CSD__2[[#This Row],[t1]],139-2)</f>
        <v>6.4275897339224624E-13</v>
      </c>
      <c r="J798" s="1">
        <f xml:space="preserve"> _xlfn.T.DIST.2T(fisher_underlying_cor_CSD__2[[#This Row],[t2]],201-2)</f>
        <v>0.17805464199305096</v>
      </c>
      <c r="K798" s="1">
        <f>fisher_underlying_cor_CSD__2[[#This Row],[p1]]*fisher_underlying_cor_CSD__2[[#This Row],[p2]]</f>
        <v>1.1444621889517736E-13</v>
      </c>
      <c r="L798" s="1">
        <v>797</v>
      </c>
      <c r="M798" s="1">
        <f>(fisher_underlying_cor_CSD__2[[#This Row],[Rank]]/9906756)*0.05</f>
        <v>4.0225074686405928E-6</v>
      </c>
      <c r="N798" s="1">
        <f>IF(fisher_underlying_cor_CSD__2[[#This Row],[p1p2]]&lt;fisher_underlying_cor_CSD__2[[#This Row],[Benjamini]],1,0)</f>
        <v>1</v>
      </c>
    </row>
    <row r="799" spans="1:14" x14ac:dyDescent="0.35">
      <c r="A799" s="1" t="s">
        <v>795</v>
      </c>
      <c r="B799" s="1" t="s">
        <v>165</v>
      </c>
      <c r="C799" s="1">
        <v>-0.56152807021999995</v>
      </c>
      <c r="D799" s="1">
        <v>-9.5371897398800004E-2</v>
      </c>
      <c r="E799" s="1" t="s">
        <v>16</v>
      </c>
      <c r="F799" s="1">
        <v>-0.56152807021999995</v>
      </c>
      <c r="G799" s="1">
        <f>ABS(fisher_underlying_cor_CSD__2[[#This Row],[Rho1]])*SQRT(139-2)/SQRT(1-ABS(fisher_underlying_cor_CSD__2[[#This Row],[Rho1]])^2)</f>
        <v>7.9430255398537861</v>
      </c>
      <c r="H799" s="1">
        <f>ABS(fisher_underlying_cor_CSD__2[[#This Row],[Rho2]])*SQRT(201-2)/SQRT(1-ABS(fisher_underlying_cor_CSD__2[[#This Row],[Rho2]])^2)</f>
        <v>1.3515469171235055</v>
      </c>
      <c r="I799" s="1">
        <f xml:space="preserve"> _xlfn.T.DIST.2T(fisher_underlying_cor_CSD__2[[#This Row],[t1]],139-2)</f>
        <v>6.4275897339224624E-13</v>
      </c>
      <c r="J799" s="1">
        <f xml:space="preserve"> _xlfn.T.DIST.2T(fisher_underlying_cor_CSD__2[[#This Row],[t2]],201-2)</f>
        <v>0.17805464199305096</v>
      </c>
      <c r="K799" s="1">
        <f>fisher_underlying_cor_CSD__2[[#This Row],[p1]]*fisher_underlying_cor_CSD__2[[#This Row],[p2]]</f>
        <v>1.1444621889517736E-13</v>
      </c>
      <c r="L799" s="1">
        <v>798</v>
      </c>
      <c r="M799" s="1">
        <f>(fisher_underlying_cor_CSD__2[[#This Row],[Rank]]/9906756)*0.05</f>
        <v>4.0275545294544458E-6</v>
      </c>
      <c r="N799" s="1">
        <f>IF(fisher_underlying_cor_CSD__2[[#This Row],[p1p2]]&lt;fisher_underlying_cor_CSD__2[[#This Row],[Benjamini]],1,0)</f>
        <v>1</v>
      </c>
    </row>
    <row r="800" spans="1:14" x14ac:dyDescent="0.35">
      <c r="A800" s="1" t="s">
        <v>393</v>
      </c>
      <c r="B800" s="1" t="s">
        <v>77</v>
      </c>
      <c r="C800" s="1">
        <v>0.56566256743800003</v>
      </c>
      <c r="D800" s="1">
        <v>7.0960268812100005E-2</v>
      </c>
      <c r="E800" s="1" t="s">
        <v>16</v>
      </c>
      <c r="F800" s="1">
        <v>0.56566256743800003</v>
      </c>
      <c r="G800" s="1">
        <f>ABS(fisher_underlying_cor_CSD__2[[#This Row],[Rho1]])*SQRT(139-2)/SQRT(1-ABS(fisher_underlying_cor_CSD__2[[#This Row],[Rho1]])^2)</f>
        <v>8.0288807923715666</v>
      </c>
      <c r="H800" s="1">
        <f>ABS(fisher_underlying_cor_CSD__2[[#This Row],[Rho2]])*SQRT(201-2)/SQRT(1-ABS(fisher_underlying_cor_CSD__2[[#This Row],[Rho2]])^2)</f>
        <v>1.0035475773499891</v>
      </c>
      <c r="I800" s="1">
        <f xml:space="preserve"> _xlfn.T.DIST.2T(fisher_underlying_cor_CSD__2[[#This Row],[t1]],139-2)</f>
        <v>3.997738940110762E-13</v>
      </c>
      <c r="J800" s="1">
        <f xml:space="preserve"> _xlfn.T.DIST.2T(fisher_underlying_cor_CSD__2[[#This Row],[t2]],201-2)</f>
        <v>0.31681543479319463</v>
      </c>
      <c r="K800" s="1">
        <f>fisher_underlying_cor_CSD__2[[#This Row],[p1]]*fisher_underlying_cor_CSD__2[[#This Row],[p2]]</f>
        <v>1.266545400500876E-13</v>
      </c>
      <c r="L800" s="1">
        <v>799</v>
      </c>
      <c r="M800" s="1">
        <f>(fisher_underlying_cor_CSD__2[[#This Row],[Rank]]/9906756)*0.05</f>
        <v>4.0326015902682979E-6</v>
      </c>
      <c r="N800" s="1">
        <f>IF(fisher_underlying_cor_CSD__2[[#This Row],[p1p2]]&lt;fisher_underlying_cor_CSD__2[[#This Row],[Benjamini]],1,0)</f>
        <v>1</v>
      </c>
    </row>
    <row r="801" spans="1:14" x14ac:dyDescent="0.35">
      <c r="A801" s="1" t="s">
        <v>77</v>
      </c>
      <c r="B801" s="1" t="s">
        <v>393</v>
      </c>
      <c r="C801" s="1">
        <v>0.56566256743800003</v>
      </c>
      <c r="D801" s="1">
        <v>7.0960268812100005E-2</v>
      </c>
      <c r="E801" s="1" t="s">
        <v>16</v>
      </c>
      <c r="F801" s="1">
        <v>0.56566256743800003</v>
      </c>
      <c r="G801" s="1">
        <f>ABS(fisher_underlying_cor_CSD__2[[#This Row],[Rho1]])*SQRT(139-2)/SQRT(1-ABS(fisher_underlying_cor_CSD__2[[#This Row],[Rho1]])^2)</f>
        <v>8.0288807923715666</v>
      </c>
      <c r="H801" s="1">
        <f>ABS(fisher_underlying_cor_CSD__2[[#This Row],[Rho2]])*SQRT(201-2)/SQRT(1-ABS(fisher_underlying_cor_CSD__2[[#This Row],[Rho2]])^2)</f>
        <v>1.0035475773499891</v>
      </c>
      <c r="I801" s="1">
        <f xml:space="preserve"> _xlfn.T.DIST.2T(fisher_underlying_cor_CSD__2[[#This Row],[t1]],139-2)</f>
        <v>3.997738940110762E-13</v>
      </c>
      <c r="J801" s="1">
        <f xml:space="preserve"> _xlfn.T.DIST.2T(fisher_underlying_cor_CSD__2[[#This Row],[t2]],201-2)</f>
        <v>0.31681543479319463</v>
      </c>
      <c r="K801" s="1">
        <f>fisher_underlying_cor_CSD__2[[#This Row],[p1]]*fisher_underlying_cor_CSD__2[[#This Row],[p2]]</f>
        <v>1.266545400500876E-13</v>
      </c>
      <c r="L801" s="1">
        <v>800</v>
      </c>
      <c r="M801" s="1">
        <f>(fisher_underlying_cor_CSD__2[[#This Row],[Rank]]/9906756)*0.05</f>
        <v>4.0376486510821508E-6</v>
      </c>
      <c r="N801" s="1">
        <f>IF(fisher_underlying_cor_CSD__2[[#This Row],[p1p2]]&lt;fisher_underlying_cor_CSD__2[[#This Row],[Benjamini]],1,0)</f>
        <v>1</v>
      </c>
    </row>
    <row r="802" spans="1:14" x14ac:dyDescent="0.35">
      <c r="A802" s="1" t="s">
        <v>106</v>
      </c>
      <c r="B802" s="1" t="s">
        <v>108</v>
      </c>
      <c r="C802" s="1">
        <v>0.56241236662799998</v>
      </c>
      <c r="D802" s="1">
        <v>6.9263007007600005E-2</v>
      </c>
      <c r="E802" s="1" t="s">
        <v>16</v>
      </c>
      <c r="F802" s="1">
        <v>0.56241236662799998</v>
      </c>
      <c r="G802" s="1">
        <f>ABS(fisher_underlying_cor_CSD__2[[#This Row],[Rho1]])*SQRT(139-2)/SQRT(1-ABS(fisher_underlying_cor_CSD__2[[#This Row],[Rho1]])^2)</f>
        <v>7.9613147001976481</v>
      </c>
      <c r="H802" s="1">
        <f>ABS(fisher_underlying_cor_CSD__2[[#This Row],[Rho2]])*SQRT(201-2)/SQRT(1-ABS(fisher_underlying_cor_CSD__2[[#This Row],[Rho2]])^2)</f>
        <v>0.97942711169749164</v>
      </c>
      <c r="I802" s="1">
        <f xml:space="preserve"> _xlfn.T.DIST.2T(fisher_underlying_cor_CSD__2[[#This Row],[t1]],139-2)</f>
        <v>5.8100278165695977E-13</v>
      </c>
      <c r="J802" s="1">
        <f xml:space="preserve"> _xlfn.T.DIST.2T(fisher_underlying_cor_CSD__2[[#This Row],[t2]],201-2)</f>
        <v>0.32855817831637524</v>
      </c>
      <c r="K802" s="1">
        <f>fisher_underlying_cor_CSD__2[[#This Row],[p1]]*fisher_underlying_cor_CSD__2[[#This Row],[p2]]</f>
        <v>1.9089321553795741E-13</v>
      </c>
      <c r="L802" s="1">
        <v>801</v>
      </c>
      <c r="M802" s="1">
        <f>(fisher_underlying_cor_CSD__2[[#This Row],[Rank]]/9906756)*0.05</f>
        <v>4.042695711896003E-6</v>
      </c>
      <c r="N802" s="1">
        <f>IF(fisher_underlying_cor_CSD__2[[#This Row],[p1p2]]&lt;fisher_underlying_cor_CSD__2[[#This Row],[Benjamini]],1,0)</f>
        <v>1</v>
      </c>
    </row>
    <row r="803" spans="1:14" x14ac:dyDescent="0.35">
      <c r="A803" s="1" t="s">
        <v>108</v>
      </c>
      <c r="B803" s="1" t="s">
        <v>106</v>
      </c>
      <c r="C803" s="1">
        <v>0.56241236662799998</v>
      </c>
      <c r="D803" s="1">
        <v>6.9263007007600005E-2</v>
      </c>
      <c r="E803" s="1" t="s">
        <v>16</v>
      </c>
      <c r="F803" s="1">
        <v>0.56241236662799998</v>
      </c>
      <c r="G803" s="1">
        <f>ABS(fisher_underlying_cor_CSD__2[[#This Row],[Rho1]])*SQRT(139-2)/SQRT(1-ABS(fisher_underlying_cor_CSD__2[[#This Row],[Rho1]])^2)</f>
        <v>7.9613147001976481</v>
      </c>
      <c r="H803" s="1">
        <f>ABS(fisher_underlying_cor_CSD__2[[#This Row],[Rho2]])*SQRT(201-2)/SQRT(1-ABS(fisher_underlying_cor_CSD__2[[#This Row],[Rho2]])^2)</f>
        <v>0.97942711169749164</v>
      </c>
      <c r="I803" s="1">
        <f xml:space="preserve"> _xlfn.T.DIST.2T(fisher_underlying_cor_CSD__2[[#This Row],[t1]],139-2)</f>
        <v>5.8100278165695977E-13</v>
      </c>
      <c r="J803" s="1">
        <f xml:space="preserve"> _xlfn.T.DIST.2T(fisher_underlying_cor_CSD__2[[#This Row],[t2]],201-2)</f>
        <v>0.32855817831637524</v>
      </c>
      <c r="K803" s="1">
        <f>fisher_underlying_cor_CSD__2[[#This Row],[p1]]*fisher_underlying_cor_CSD__2[[#This Row],[p2]]</f>
        <v>1.9089321553795741E-13</v>
      </c>
      <c r="L803" s="1">
        <v>802</v>
      </c>
      <c r="M803" s="1">
        <f>(fisher_underlying_cor_CSD__2[[#This Row],[Rank]]/9906756)*0.05</f>
        <v>4.0477427727098559E-6</v>
      </c>
      <c r="N803" s="1">
        <f>IF(fisher_underlying_cor_CSD__2[[#This Row],[p1p2]]&lt;fisher_underlying_cor_CSD__2[[#This Row],[Benjamini]],1,0)</f>
        <v>1</v>
      </c>
    </row>
    <row r="804" spans="1:14" x14ac:dyDescent="0.35">
      <c r="A804" s="1" t="s">
        <v>28</v>
      </c>
      <c r="B804" s="1" t="s">
        <v>267</v>
      </c>
      <c r="C804" s="1">
        <v>-0.567120382348</v>
      </c>
      <c r="D804" s="1">
        <v>-2.6516700581800001E-2</v>
      </c>
      <c r="E804" s="1" t="s">
        <v>16</v>
      </c>
      <c r="F804" s="1">
        <v>-0.567120382348</v>
      </c>
      <c r="G804" s="1">
        <f>ABS(fisher_underlying_cor_CSD__2[[#This Row],[Rho1]])*SQRT(139-2)/SQRT(1-ABS(fisher_underlying_cor_CSD__2[[#This Row],[Rho1]])^2)</f>
        <v>8.0593643785805433</v>
      </c>
      <c r="H804" s="1">
        <f>ABS(fisher_underlying_cor_CSD__2[[#This Row],[Rho2]])*SQRT(201-2)/SQRT(1-ABS(fisher_underlying_cor_CSD__2[[#This Row],[Rho2]])^2)</f>
        <v>0.37419567240642487</v>
      </c>
      <c r="I804" s="1">
        <f xml:space="preserve"> _xlfn.T.DIST.2T(fisher_underlying_cor_CSD__2[[#This Row],[t1]],139-2)</f>
        <v>3.3760746147214571E-13</v>
      </c>
      <c r="J804" s="1">
        <f xml:space="preserve"> _xlfn.T.DIST.2T(fisher_underlying_cor_CSD__2[[#This Row],[t2]],201-2)</f>
        <v>0.70865715010709196</v>
      </c>
      <c r="K804" s="1">
        <f>fisher_underlying_cor_CSD__2[[#This Row],[p1]]*fisher_underlying_cor_CSD__2[[#This Row],[p2]]</f>
        <v>2.392479415017406E-13</v>
      </c>
      <c r="L804" s="1">
        <v>803</v>
      </c>
      <c r="M804" s="1">
        <f>(fisher_underlying_cor_CSD__2[[#This Row],[Rank]]/9906756)*0.05</f>
        <v>4.0527898335237089E-6</v>
      </c>
      <c r="N804" s="1">
        <f>IF(fisher_underlying_cor_CSD__2[[#This Row],[p1p2]]&lt;fisher_underlying_cor_CSD__2[[#This Row],[Benjamini]],1,0)</f>
        <v>1</v>
      </c>
    </row>
    <row r="805" spans="1:14" x14ac:dyDescent="0.35">
      <c r="A805" s="1" t="s">
        <v>267</v>
      </c>
      <c r="B805" s="1" t="s">
        <v>28</v>
      </c>
      <c r="C805" s="1">
        <v>-0.567120382348</v>
      </c>
      <c r="D805" s="1">
        <v>-2.6516700581800001E-2</v>
      </c>
      <c r="E805" s="1" t="s">
        <v>16</v>
      </c>
      <c r="F805" s="1">
        <v>-0.567120382348</v>
      </c>
      <c r="G805" s="1">
        <f>ABS(fisher_underlying_cor_CSD__2[[#This Row],[Rho1]])*SQRT(139-2)/SQRT(1-ABS(fisher_underlying_cor_CSD__2[[#This Row],[Rho1]])^2)</f>
        <v>8.0593643785805433</v>
      </c>
      <c r="H805" s="1">
        <f>ABS(fisher_underlying_cor_CSD__2[[#This Row],[Rho2]])*SQRT(201-2)/SQRT(1-ABS(fisher_underlying_cor_CSD__2[[#This Row],[Rho2]])^2)</f>
        <v>0.37419567240642487</v>
      </c>
      <c r="I805" s="1">
        <f xml:space="preserve"> _xlfn.T.DIST.2T(fisher_underlying_cor_CSD__2[[#This Row],[t1]],139-2)</f>
        <v>3.3760746147214571E-13</v>
      </c>
      <c r="J805" s="1">
        <f xml:space="preserve"> _xlfn.T.DIST.2T(fisher_underlying_cor_CSD__2[[#This Row],[t2]],201-2)</f>
        <v>0.70865715010709196</v>
      </c>
      <c r="K805" s="1">
        <f>fisher_underlying_cor_CSD__2[[#This Row],[p1]]*fisher_underlying_cor_CSD__2[[#This Row],[p2]]</f>
        <v>2.392479415017406E-13</v>
      </c>
      <c r="L805" s="1">
        <v>804</v>
      </c>
      <c r="M805" s="1">
        <f>(fisher_underlying_cor_CSD__2[[#This Row],[Rank]]/9906756)*0.05</f>
        <v>4.057836894337561E-6</v>
      </c>
      <c r="N805" s="1">
        <f>IF(fisher_underlying_cor_CSD__2[[#This Row],[p1p2]]&lt;fisher_underlying_cor_CSD__2[[#This Row],[Benjamini]],1,0)</f>
        <v>1</v>
      </c>
    </row>
    <row r="806" spans="1:14" x14ac:dyDescent="0.35">
      <c r="A806" s="1" t="s">
        <v>173</v>
      </c>
      <c r="B806" s="1" t="s">
        <v>175</v>
      </c>
      <c r="C806" s="1">
        <v>0.55403479778599996</v>
      </c>
      <c r="D806" s="1">
        <v>9.7514849660900002E-2</v>
      </c>
      <c r="E806" s="1" t="s">
        <v>16</v>
      </c>
      <c r="F806" s="1">
        <v>0.55403479778599996</v>
      </c>
      <c r="G806" s="1">
        <f>ABS(fisher_underlying_cor_CSD__2[[#This Row],[Rho1]])*SQRT(139-2)/SQRT(1-ABS(fisher_underlying_cor_CSD__2[[#This Row],[Rho1]])^2)</f>
        <v>7.78962355453897</v>
      </c>
      <c r="H806" s="1">
        <f>ABS(fisher_underlying_cor_CSD__2[[#This Row],[Rho2]])*SQRT(201-2)/SQRT(1-ABS(fisher_underlying_cor_CSD__2[[#This Row],[Rho2]])^2)</f>
        <v>1.3822037244548639</v>
      </c>
      <c r="I806" s="1">
        <f xml:space="preserve"> _xlfn.T.DIST.2T(fisher_underlying_cor_CSD__2[[#This Row],[t1]],139-2)</f>
        <v>1.494978746251991E-12</v>
      </c>
      <c r="J806" s="1">
        <f xml:space="preserve"> _xlfn.T.DIST.2T(fisher_underlying_cor_CSD__2[[#This Row],[t2]],201-2)</f>
        <v>0.16845857874856995</v>
      </c>
      <c r="K806" s="1">
        <f>fisher_underlying_cor_CSD__2[[#This Row],[p1]]*fisher_underlying_cor_CSD__2[[#This Row],[p2]]</f>
        <v>2.5184199485292938E-13</v>
      </c>
      <c r="L806" s="1">
        <v>805</v>
      </c>
      <c r="M806" s="1">
        <f>(fisher_underlying_cor_CSD__2[[#This Row],[Rank]]/9906756)*0.05</f>
        <v>4.0628839551514139E-6</v>
      </c>
      <c r="N806" s="1">
        <f>IF(fisher_underlying_cor_CSD__2[[#This Row],[p1p2]]&lt;fisher_underlying_cor_CSD__2[[#This Row],[Benjamini]],1,0)</f>
        <v>1</v>
      </c>
    </row>
    <row r="807" spans="1:14" x14ac:dyDescent="0.35">
      <c r="A807" s="1" t="s">
        <v>175</v>
      </c>
      <c r="B807" s="1" t="s">
        <v>173</v>
      </c>
      <c r="C807" s="1">
        <v>0.55403479778599996</v>
      </c>
      <c r="D807" s="1">
        <v>9.7514849660900002E-2</v>
      </c>
      <c r="E807" s="1" t="s">
        <v>16</v>
      </c>
      <c r="F807" s="1">
        <v>0.55403479778599996</v>
      </c>
      <c r="G807" s="1">
        <f>ABS(fisher_underlying_cor_CSD__2[[#This Row],[Rho1]])*SQRT(139-2)/SQRT(1-ABS(fisher_underlying_cor_CSD__2[[#This Row],[Rho1]])^2)</f>
        <v>7.78962355453897</v>
      </c>
      <c r="H807" s="1">
        <f>ABS(fisher_underlying_cor_CSD__2[[#This Row],[Rho2]])*SQRT(201-2)/SQRT(1-ABS(fisher_underlying_cor_CSD__2[[#This Row],[Rho2]])^2)</f>
        <v>1.3822037244548639</v>
      </c>
      <c r="I807" s="1">
        <f xml:space="preserve"> _xlfn.T.DIST.2T(fisher_underlying_cor_CSD__2[[#This Row],[t1]],139-2)</f>
        <v>1.494978746251991E-12</v>
      </c>
      <c r="J807" s="1">
        <f xml:space="preserve"> _xlfn.T.DIST.2T(fisher_underlying_cor_CSD__2[[#This Row],[t2]],201-2)</f>
        <v>0.16845857874856995</v>
      </c>
      <c r="K807" s="1">
        <f>fisher_underlying_cor_CSD__2[[#This Row],[p1]]*fisher_underlying_cor_CSD__2[[#This Row],[p2]]</f>
        <v>2.5184199485292938E-13</v>
      </c>
      <c r="L807" s="1">
        <v>806</v>
      </c>
      <c r="M807" s="1">
        <f>(fisher_underlying_cor_CSD__2[[#This Row],[Rank]]/9906756)*0.05</f>
        <v>4.067931015965266E-6</v>
      </c>
      <c r="N807" s="1">
        <f>IF(fisher_underlying_cor_CSD__2[[#This Row],[p1p2]]&lt;fisher_underlying_cor_CSD__2[[#This Row],[Benjamini]],1,0)</f>
        <v>1</v>
      </c>
    </row>
    <row r="808" spans="1:14" x14ac:dyDescent="0.35">
      <c r="A808" s="1" t="s">
        <v>247</v>
      </c>
      <c r="B808" s="1" t="s">
        <v>108</v>
      </c>
      <c r="C808" s="1">
        <v>0.56642106914799994</v>
      </c>
      <c r="D808" s="1">
        <v>2.6583850341000002E-2</v>
      </c>
      <c r="E808" s="1" t="s">
        <v>16</v>
      </c>
      <c r="F808" s="1">
        <v>0.56642106914799994</v>
      </c>
      <c r="G808" s="1">
        <f>ABS(fisher_underlying_cor_CSD__2[[#This Row],[Rho1]])*SQRT(139-2)/SQRT(1-ABS(fisher_underlying_cor_CSD__2[[#This Row],[Rho1]])^2)</f>
        <v>8.0447275402538736</v>
      </c>
      <c r="H808" s="1">
        <f>ABS(fisher_underlying_cor_CSD__2[[#This Row],[Rho2]])*SQRT(201-2)/SQRT(1-ABS(fisher_underlying_cor_CSD__2[[#This Row],[Rho2]])^2)</f>
        <v>0.37514393882823499</v>
      </c>
      <c r="I808" s="1">
        <f xml:space="preserve"> _xlfn.T.DIST.2T(fisher_underlying_cor_CSD__2[[#This Row],[t1]],139-2)</f>
        <v>3.6615755443576131E-13</v>
      </c>
      <c r="J808" s="1">
        <f xml:space="preserve"> _xlfn.T.DIST.2T(fisher_underlying_cor_CSD__2[[#This Row],[t2]],201-2)</f>
        <v>0.70795294386739882</v>
      </c>
      <c r="K808" s="1">
        <f>fisher_underlying_cor_CSD__2[[#This Row],[p1]]*fisher_underlying_cor_CSD__2[[#This Row],[p2]]</f>
        <v>2.5922231858208456E-13</v>
      </c>
      <c r="L808" s="1">
        <v>807</v>
      </c>
      <c r="M808" s="1">
        <f>(fisher_underlying_cor_CSD__2[[#This Row],[Rank]]/9906756)*0.05</f>
        <v>4.0729780767791199E-6</v>
      </c>
      <c r="N808" s="1">
        <f>IF(fisher_underlying_cor_CSD__2[[#This Row],[p1p2]]&lt;fisher_underlying_cor_CSD__2[[#This Row],[Benjamini]],1,0)</f>
        <v>1</v>
      </c>
    </row>
    <row r="809" spans="1:14" x14ac:dyDescent="0.35">
      <c r="A809" s="1" t="s">
        <v>108</v>
      </c>
      <c r="B809" s="1" t="s">
        <v>247</v>
      </c>
      <c r="C809" s="1">
        <v>0.56642106914799994</v>
      </c>
      <c r="D809" s="1">
        <v>2.6583850341000002E-2</v>
      </c>
      <c r="E809" s="1" t="s">
        <v>16</v>
      </c>
      <c r="F809" s="1">
        <v>0.56642106914799994</v>
      </c>
      <c r="G809" s="1">
        <f>ABS(fisher_underlying_cor_CSD__2[[#This Row],[Rho1]])*SQRT(139-2)/SQRT(1-ABS(fisher_underlying_cor_CSD__2[[#This Row],[Rho1]])^2)</f>
        <v>8.0447275402538736</v>
      </c>
      <c r="H809" s="1">
        <f>ABS(fisher_underlying_cor_CSD__2[[#This Row],[Rho2]])*SQRT(201-2)/SQRT(1-ABS(fisher_underlying_cor_CSD__2[[#This Row],[Rho2]])^2)</f>
        <v>0.37514393882823499</v>
      </c>
      <c r="I809" s="1">
        <f xml:space="preserve"> _xlfn.T.DIST.2T(fisher_underlying_cor_CSD__2[[#This Row],[t1]],139-2)</f>
        <v>3.6615755443576131E-13</v>
      </c>
      <c r="J809" s="1">
        <f xml:space="preserve"> _xlfn.T.DIST.2T(fisher_underlying_cor_CSD__2[[#This Row],[t2]],201-2)</f>
        <v>0.70795294386739882</v>
      </c>
      <c r="K809" s="1">
        <f>fisher_underlying_cor_CSD__2[[#This Row],[p1]]*fisher_underlying_cor_CSD__2[[#This Row],[p2]]</f>
        <v>2.5922231858208456E-13</v>
      </c>
      <c r="L809" s="1">
        <v>808</v>
      </c>
      <c r="M809" s="1">
        <f>(fisher_underlying_cor_CSD__2[[#This Row],[Rank]]/9906756)*0.05</f>
        <v>4.078025137592972E-6</v>
      </c>
      <c r="N809" s="1">
        <f>IF(fisher_underlying_cor_CSD__2[[#This Row],[p1p2]]&lt;fisher_underlying_cor_CSD__2[[#This Row],[Benjamini]],1,0)</f>
        <v>1</v>
      </c>
    </row>
    <row r="810" spans="1:14" x14ac:dyDescent="0.35">
      <c r="A810" s="1" t="s">
        <v>73</v>
      </c>
      <c r="B810" s="1" t="s">
        <v>77</v>
      </c>
      <c r="C810" s="1">
        <v>0.56401947792399998</v>
      </c>
      <c r="D810" s="1">
        <v>3.99088013591E-2</v>
      </c>
      <c r="E810" s="1" t="s">
        <v>16</v>
      </c>
      <c r="F810" s="1">
        <v>0.56401947792399998</v>
      </c>
      <c r="G810" s="1">
        <f>ABS(fisher_underlying_cor_CSD__2[[#This Row],[Rho1]])*SQRT(139-2)/SQRT(1-ABS(fisher_underlying_cor_CSD__2[[#This Row],[Rho1]])^2)</f>
        <v>7.9946556729802065</v>
      </c>
      <c r="H810" s="1">
        <f>ABS(fisher_underlying_cor_CSD__2[[#This Row],[Rho2]])*SQRT(201-2)/SQRT(1-ABS(fisher_underlying_cor_CSD__2[[#This Row],[Rho2]])^2)</f>
        <v>0.56343179525039444</v>
      </c>
      <c r="I810" s="1">
        <f xml:space="preserve"> _xlfn.T.DIST.2T(fisher_underlying_cor_CSD__2[[#This Row],[t1]],139-2)</f>
        <v>4.8318794318488863E-13</v>
      </c>
      <c r="J810" s="1">
        <f xml:space="preserve"> _xlfn.T.DIST.2T(fisher_underlying_cor_CSD__2[[#This Row],[t2]],201-2)</f>
        <v>0.57377521318619285</v>
      </c>
      <c r="K810" s="1">
        <f>fisher_underlying_cor_CSD__2[[#This Row],[p1]]*fisher_underlying_cor_CSD__2[[#This Row],[p2]]</f>
        <v>2.7724126510990752E-13</v>
      </c>
      <c r="L810" s="1">
        <v>809</v>
      </c>
      <c r="M810" s="1">
        <f>(fisher_underlying_cor_CSD__2[[#This Row],[Rank]]/9906756)*0.05</f>
        <v>4.0830721984068249E-6</v>
      </c>
      <c r="N810" s="1">
        <f>IF(fisher_underlying_cor_CSD__2[[#This Row],[p1p2]]&lt;fisher_underlying_cor_CSD__2[[#This Row],[Benjamini]],1,0)</f>
        <v>1</v>
      </c>
    </row>
    <row r="811" spans="1:14" x14ac:dyDescent="0.35">
      <c r="A811" s="1" t="s">
        <v>77</v>
      </c>
      <c r="B811" s="1" t="s">
        <v>73</v>
      </c>
      <c r="C811" s="1">
        <v>0.56401947792399998</v>
      </c>
      <c r="D811" s="1">
        <v>3.99088013591E-2</v>
      </c>
      <c r="E811" s="1" t="s">
        <v>16</v>
      </c>
      <c r="F811" s="1">
        <v>0.56401947792399998</v>
      </c>
      <c r="G811" s="1">
        <f>ABS(fisher_underlying_cor_CSD__2[[#This Row],[Rho1]])*SQRT(139-2)/SQRT(1-ABS(fisher_underlying_cor_CSD__2[[#This Row],[Rho1]])^2)</f>
        <v>7.9946556729802065</v>
      </c>
      <c r="H811" s="1">
        <f>ABS(fisher_underlying_cor_CSD__2[[#This Row],[Rho2]])*SQRT(201-2)/SQRT(1-ABS(fisher_underlying_cor_CSD__2[[#This Row],[Rho2]])^2)</f>
        <v>0.56343179525039444</v>
      </c>
      <c r="I811" s="1">
        <f xml:space="preserve"> _xlfn.T.DIST.2T(fisher_underlying_cor_CSD__2[[#This Row],[t1]],139-2)</f>
        <v>4.8318794318488863E-13</v>
      </c>
      <c r="J811" s="1">
        <f xml:space="preserve"> _xlfn.T.DIST.2T(fisher_underlying_cor_CSD__2[[#This Row],[t2]],201-2)</f>
        <v>0.57377521318619285</v>
      </c>
      <c r="K811" s="1">
        <f>fisher_underlying_cor_CSD__2[[#This Row],[p1]]*fisher_underlying_cor_CSD__2[[#This Row],[p2]]</f>
        <v>2.7724126510990752E-13</v>
      </c>
      <c r="L811" s="1">
        <v>810</v>
      </c>
      <c r="M811" s="1">
        <f>(fisher_underlying_cor_CSD__2[[#This Row],[Rank]]/9906756)*0.05</f>
        <v>4.0881192592206779E-6</v>
      </c>
      <c r="N811" s="1">
        <f>IF(fisher_underlying_cor_CSD__2[[#This Row],[p1p2]]&lt;fisher_underlying_cor_CSD__2[[#This Row],[Benjamini]],1,0)</f>
        <v>1</v>
      </c>
    </row>
    <row r="812" spans="1:14" x14ac:dyDescent="0.35">
      <c r="A812" s="1" t="s">
        <v>366</v>
      </c>
      <c r="B812" s="1" t="s">
        <v>28</v>
      </c>
      <c r="C812" s="1">
        <v>-0.55472338045500003</v>
      </c>
      <c r="D812" s="1">
        <v>-8.8988195675800005E-2</v>
      </c>
      <c r="E812" s="1" t="s">
        <v>16</v>
      </c>
      <c r="F812" s="1">
        <v>-0.55472338045500003</v>
      </c>
      <c r="G812" s="1">
        <f>ABS(fisher_underlying_cor_CSD__2[[#This Row],[Rho1]])*SQRT(139-2)/SQRT(1-ABS(fisher_underlying_cor_CSD__2[[#This Row],[Rho1]])^2)</f>
        <v>7.80360437730325</v>
      </c>
      <c r="H812" s="1">
        <f>ABS(fisher_underlying_cor_CSD__2[[#This Row],[Rho2]])*SQRT(201-2)/SQRT(1-ABS(fisher_underlying_cor_CSD__2[[#This Row],[Rho2]])^2)</f>
        <v>1.2603331256340917</v>
      </c>
      <c r="I812" s="1">
        <f xml:space="preserve"> _xlfn.T.DIST.2T(fisher_underlying_cor_CSD__2[[#This Row],[t1]],139-2)</f>
        <v>1.384614050876244E-12</v>
      </c>
      <c r="J812" s="1">
        <f xml:space="preserve"> _xlfn.T.DIST.2T(fisher_underlying_cor_CSD__2[[#This Row],[t2]],201-2)</f>
        <v>0.20902506372298787</v>
      </c>
      <c r="K812" s="1">
        <f>fisher_underlying_cor_CSD__2[[#This Row],[p1]]*fisher_underlying_cor_CSD__2[[#This Row],[p2]]</f>
        <v>2.8941904021615128E-13</v>
      </c>
      <c r="L812" s="1">
        <v>811</v>
      </c>
      <c r="M812" s="1">
        <f>(fisher_underlying_cor_CSD__2[[#This Row],[Rank]]/9906756)*0.05</f>
        <v>4.09316632003453E-6</v>
      </c>
      <c r="N812" s="1">
        <f>IF(fisher_underlying_cor_CSD__2[[#This Row],[p1p2]]&lt;fisher_underlying_cor_CSD__2[[#This Row],[Benjamini]],1,0)</f>
        <v>1</v>
      </c>
    </row>
    <row r="813" spans="1:14" x14ac:dyDescent="0.35">
      <c r="A813" s="1" t="s">
        <v>28</v>
      </c>
      <c r="B813" s="1" t="s">
        <v>366</v>
      </c>
      <c r="C813" s="1">
        <v>-0.55472338045500003</v>
      </c>
      <c r="D813" s="1">
        <v>-8.8988195675800005E-2</v>
      </c>
      <c r="E813" s="1" t="s">
        <v>16</v>
      </c>
      <c r="F813" s="1">
        <v>-0.55472338045500003</v>
      </c>
      <c r="G813" s="1">
        <f>ABS(fisher_underlying_cor_CSD__2[[#This Row],[Rho1]])*SQRT(139-2)/SQRT(1-ABS(fisher_underlying_cor_CSD__2[[#This Row],[Rho1]])^2)</f>
        <v>7.80360437730325</v>
      </c>
      <c r="H813" s="1">
        <f>ABS(fisher_underlying_cor_CSD__2[[#This Row],[Rho2]])*SQRT(201-2)/SQRT(1-ABS(fisher_underlying_cor_CSD__2[[#This Row],[Rho2]])^2)</f>
        <v>1.2603331256340917</v>
      </c>
      <c r="I813" s="1">
        <f xml:space="preserve"> _xlfn.T.DIST.2T(fisher_underlying_cor_CSD__2[[#This Row],[t1]],139-2)</f>
        <v>1.384614050876244E-12</v>
      </c>
      <c r="J813" s="1">
        <f xml:space="preserve"> _xlfn.T.DIST.2T(fisher_underlying_cor_CSD__2[[#This Row],[t2]],201-2)</f>
        <v>0.20902506372298787</v>
      </c>
      <c r="K813" s="1">
        <f>fisher_underlying_cor_CSD__2[[#This Row],[p1]]*fisher_underlying_cor_CSD__2[[#This Row],[p2]]</f>
        <v>2.8941904021615128E-13</v>
      </c>
      <c r="L813" s="1">
        <v>812</v>
      </c>
      <c r="M813" s="1">
        <f>(fisher_underlying_cor_CSD__2[[#This Row],[Rank]]/9906756)*0.05</f>
        <v>4.0982133808483829E-6</v>
      </c>
      <c r="N813" s="1">
        <f>IF(fisher_underlying_cor_CSD__2[[#This Row],[p1p2]]&lt;fisher_underlying_cor_CSD__2[[#This Row],[Benjamini]],1,0)</f>
        <v>1</v>
      </c>
    </row>
    <row r="814" spans="1:14" x14ac:dyDescent="0.35">
      <c r="A814" s="1" t="s">
        <v>550</v>
      </c>
      <c r="B814" s="1" t="s">
        <v>291</v>
      </c>
      <c r="C814" s="1">
        <v>2.43594218156E-2</v>
      </c>
      <c r="D814" s="1">
        <v>0.482666910196</v>
      </c>
      <c r="E814" s="1" t="s">
        <v>16</v>
      </c>
      <c r="F814" s="1">
        <v>0.482666910196</v>
      </c>
      <c r="G814" s="1">
        <f>ABS(fisher_underlying_cor_CSD__2[[#This Row],[Rho1]])*SQRT(139-2)/SQRT(1-ABS(fisher_underlying_cor_CSD__2[[#This Row],[Rho1]])^2)</f>
        <v>0.28520435238997294</v>
      </c>
      <c r="H814" s="1">
        <f>ABS(fisher_underlying_cor_CSD__2[[#This Row],[Rho2]])*SQRT(201-2)/SQRT(1-ABS(fisher_underlying_cor_CSD__2[[#This Row],[Rho2]])^2)</f>
        <v>7.7744045876411274</v>
      </c>
      <c r="I814" s="1">
        <f xml:space="preserve"> _xlfn.T.DIST.2T(fisher_underlying_cor_CSD__2[[#This Row],[t1]],139-2)</f>
        <v>0.77591830132908746</v>
      </c>
      <c r="J814" s="1">
        <f xml:space="preserve"> _xlfn.T.DIST.2T(fisher_underlying_cor_CSD__2[[#This Row],[t2]],201-2)</f>
        <v>3.9852196352603821E-13</v>
      </c>
      <c r="K814" s="1">
        <f>fisher_underlying_cor_CSD__2[[#This Row],[p1]]*fisher_underlying_cor_CSD__2[[#This Row],[p2]]</f>
        <v>3.0922048498145612E-13</v>
      </c>
      <c r="L814" s="1">
        <v>813</v>
      </c>
      <c r="M814" s="1">
        <f>(fisher_underlying_cor_CSD__2[[#This Row],[Rank]]/9906756)*0.05</f>
        <v>4.1032604416622351E-6</v>
      </c>
      <c r="N814" s="1">
        <f>IF(fisher_underlying_cor_CSD__2[[#This Row],[p1p2]]&lt;fisher_underlying_cor_CSD__2[[#This Row],[Benjamini]],1,0)</f>
        <v>1</v>
      </c>
    </row>
    <row r="815" spans="1:14" x14ac:dyDescent="0.35">
      <c r="A815" s="1" t="s">
        <v>291</v>
      </c>
      <c r="B815" s="1" t="s">
        <v>550</v>
      </c>
      <c r="C815" s="1">
        <v>2.43594218156E-2</v>
      </c>
      <c r="D815" s="1">
        <v>0.482666910196</v>
      </c>
      <c r="E815" s="1" t="s">
        <v>16</v>
      </c>
      <c r="F815" s="1">
        <v>0.482666910196</v>
      </c>
      <c r="G815" s="1">
        <f>ABS(fisher_underlying_cor_CSD__2[[#This Row],[Rho1]])*SQRT(139-2)/SQRT(1-ABS(fisher_underlying_cor_CSD__2[[#This Row],[Rho1]])^2)</f>
        <v>0.28520435238997294</v>
      </c>
      <c r="H815" s="1">
        <f>ABS(fisher_underlying_cor_CSD__2[[#This Row],[Rho2]])*SQRT(201-2)/SQRT(1-ABS(fisher_underlying_cor_CSD__2[[#This Row],[Rho2]])^2)</f>
        <v>7.7744045876411274</v>
      </c>
      <c r="I815" s="1">
        <f xml:space="preserve"> _xlfn.T.DIST.2T(fisher_underlying_cor_CSD__2[[#This Row],[t1]],139-2)</f>
        <v>0.77591830132908746</v>
      </c>
      <c r="J815" s="1">
        <f xml:space="preserve"> _xlfn.T.DIST.2T(fisher_underlying_cor_CSD__2[[#This Row],[t2]],201-2)</f>
        <v>3.9852196352603821E-13</v>
      </c>
      <c r="K815" s="1">
        <f>fisher_underlying_cor_CSD__2[[#This Row],[p1]]*fisher_underlying_cor_CSD__2[[#This Row],[p2]]</f>
        <v>3.0922048498145612E-13</v>
      </c>
      <c r="L815" s="1">
        <v>814</v>
      </c>
      <c r="M815" s="1">
        <f>(fisher_underlying_cor_CSD__2[[#This Row],[Rank]]/9906756)*0.05</f>
        <v>4.108307502476088E-6</v>
      </c>
      <c r="N815" s="1">
        <f>IF(fisher_underlying_cor_CSD__2[[#This Row],[p1p2]]&lt;fisher_underlying_cor_CSD__2[[#This Row],[Benjamini]],1,0)</f>
        <v>1</v>
      </c>
    </row>
    <row r="816" spans="1:14" x14ac:dyDescent="0.35">
      <c r="A816" s="1" t="s">
        <v>402</v>
      </c>
      <c r="B816" s="1" t="s">
        <v>796</v>
      </c>
      <c r="C816" s="1">
        <v>0.55943773704099997</v>
      </c>
      <c r="D816" s="1">
        <v>5.94857035721E-2</v>
      </c>
      <c r="E816" s="1" t="s">
        <v>16</v>
      </c>
      <c r="F816" s="1">
        <v>0.55943773704099997</v>
      </c>
      <c r="G816" s="1">
        <f>ABS(fisher_underlying_cor_CSD__2[[#This Row],[Rho1]])*SQRT(139-2)/SQRT(1-ABS(fisher_underlying_cor_CSD__2[[#This Row],[Rho1]])^2)</f>
        <v>7.8999505926740614</v>
      </c>
      <c r="H816" s="1">
        <f>ABS(fisher_underlying_cor_CSD__2[[#This Row],[Rho2]])*SQRT(201-2)/SQRT(1-ABS(fisher_underlying_cor_CSD__2[[#This Row],[Rho2]])^2)</f>
        <v>0.84063775183544132</v>
      </c>
      <c r="I816" s="1">
        <f xml:space="preserve"> _xlfn.T.DIST.2T(fisher_underlying_cor_CSD__2[[#This Row],[t1]],139-2)</f>
        <v>8.1514560518592262E-13</v>
      </c>
      <c r="J816" s="1">
        <f xml:space="preserve"> _xlfn.T.DIST.2T(fisher_underlying_cor_CSD__2[[#This Row],[t2]],201-2)</f>
        <v>0.40155981888790504</v>
      </c>
      <c r="K816" s="1">
        <f>fisher_underlying_cor_CSD__2[[#This Row],[p1]]*fisher_underlying_cor_CSD__2[[#This Row],[p2]]</f>
        <v>3.2732972158573081E-13</v>
      </c>
      <c r="L816" s="1">
        <v>815</v>
      </c>
      <c r="M816" s="1">
        <f>(fisher_underlying_cor_CSD__2[[#This Row],[Rank]]/9906756)*0.05</f>
        <v>4.113354563289941E-6</v>
      </c>
      <c r="N816" s="1">
        <f>IF(fisher_underlying_cor_CSD__2[[#This Row],[p1p2]]&lt;fisher_underlying_cor_CSD__2[[#This Row],[Benjamini]],1,0)</f>
        <v>1</v>
      </c>
    </row>
    <row r="817" spans="1:14" x14ac:dyDescent="0.35">
      <c r="A817" s="1" t="s">
        <v>796</v>
      </c>
      <c r="B817" s="1" t="s">
        <v>402</v>
      </c>
      <c r="C817" s="1">
        <v>0.55943773704099997</v>
      </c>
      <c r="D817" s="1">
        <v>5.94857035721E-2</v>
      </c>
      <c r="E817" s="1" t="s">
        <v>16</v>
      </c>
      <c r="F817" s="1">
        <v>0.55943773704099997</v>
      </c>
      <c r="G817" s="1">
        <f>ABS(fisher_underlying_cor_CSD__2[[#This Row],[Rho1]])*SQRT(139-2)/SQRT(1-ABS(fisher_underlying_cor_CSD__2[[#This Row],[Rho1]])^2)</f>
        <v>7.8999505926740614</v>
      </c>
      <c r="H817" s="1">
        <f>ABS(fisher_underlying_cor_CSD__2[[#This Row],[Rho2]])*SQRT(201-2)/SQRT(1-ABS(fisher_underlying_cor_CSD__2[[#This Row],[Rho2]])^2)</f>
        <v>0.84063775183544132</v>
      </c>
      <c r="I817" s="1">
        <f xml:space="preserve"> _xlfn.T.DIST.2T(fisher_underlying_cor_CSD__2[[#This Row],[t1]],139-2)</f>
        <v>8.1514560518592262E-13</v>
      </c>
      <c r="J817" s="1">
        <f xml:space="preserve"> _xlfn.T.DIST.2T(fisher_underlying_cor_CSD__2[[#This Row],[t2]],201-2)</f>
        <v>0.40155981888790504</v>
      </c>
      <c r="K817" s="1">
        <f>fisher_underlying_cor_CSD__2[[#This Row],[p1]]*fisher_underlying_cor_CSD__2[[#This Row],[p2]]</f>
        <v>3.2732972158573081E-13</v>
      </c>
      <c r="L817" s="1">
        <v>816</v>
      </c>
      <c r="M817" s="1">
        <f>(fisher_underlying_cor_CSD__2[[#This Row],[Rank]]/9906756)*0.05</f>
        <v>4.1184016241037931E-6</v>
      </c>
      <c r="N817" s="1">
        <f>IF(fisher_underlying_cor_CSD__2[[#This Row],[p1p2]]&lt;fisher_underlying_cor_CSD__2[[#This Row],[Benjamini]],1,0)</f>
        <v>1</v>
      </c>
    </row>
    <row r="818" spans="1:14" x14ac:dyDescent="0.35">
      <c r="A818" s="1" t="s">
        <v>716</v>
      </c>
      <c r="B818" s="1" t="s">
        <v>205</v>
      </c>
      <c r="C818" s="1">
        <v>0.56403124658899995</v>
      </c>
      <c r="D818" s="1">
        <v>2.9081296904599999E-2</v>
      </c>
      <c r="E818" s="1" t="s">
        <v>16</v>
      </c>
      <c r="F818" s="1">
        <v>0.56403124658899995</v>
      </c>
      <c r="G818" s="1">
        <f>ABS(fisher_underlying_cor_CSD__2[[#This Row],[Rho1]])*SQRT(139-2)/SQRT(1-ABS(fisher_underlying_cor_CSD__2[[#This Row],[Rho1]])^2)</f>
        <v>7.9949003143834041</v>
      </c>
      <c r="H818" s="1">
        <f>ABS(fisher_underlying_cor_CSD__2[[#This Row],[Rho2]])*SQRT(201-2)/SQRT(1-ABS(fisher_underlying_cor_CSD__2[[#This Row],[Rho2]])^2)</f>
        <v>0.41041576287343834</v>
      </c>
      <c r="I818" s="1">
        <f xml:space="preserve"> _xlfn.T.DIST.2T(fisher_underlying_cor_CSD__2[[#This Row],[t1]],139-2)</f>
        <v>4.8253432562928647E-13</v>
      </c>
      <c r="J818" s="1">
        <f xml:space="preserve"> _xlfn.T.DIST.2T(fisher_underlying_cor_CSD__2[[#This Row],[t2]],201-2)</f>
        <v>0.68194252140503986</v>
      </c>
      <c r="K818" s="1">
        <f>fisher_underlying_cor_CSD__2[[#This Row],[p1]]*fisher_underlying_cor_CSD__2[[#This Row],[p2]]</f>
        <v>3.2906067468411616E-13</v>
      </c>
      <c r="L818" s="1">
        <v>817</v>
      </c>
      <c r="M818" s="1">
        <f>(fisher_underlying_cor_CSD__2[[#This Row],[Rank]]/9906756)*0.05</f>
        <v>4.1234486849176469E-6</v>
      </c>
      <c r="N818" s="1">
        <f>IF(fisher_underlying_cor_CSD__2[[#This Row],[p1p2]]&lt;fisher_underlying_cor_CSD__2[[#This Row],[Benjamini]],1,0)</f>
        <v>1</v>
      </c>
    </row>
    <row r="819" spans="1:14" x14ac:dyDescent="0.35">
      <c r="A819" s="1" t="s">
        <v>205</v>
      </c>
      <c r="B819" s="1" t="s">
        <v>716</v>
      </c>
      <c r="C819" s="1">
        <v>0.56403124658899995</v>
      </c>
      <c r="D819" s="1">
        <v>2.9081296904599999E-2</v>
      </c>
      <c r="E819" s="1" t="s">
        <v>16</v>
      </c>
      <c r="F819" s="1">
        <v>0.56403124658899995</v>
      </c>
      <c r="G819" s="1">
        <f>ABS(fisher_underlying_cor_CSD__2[[#This Row],[Rho1]])*SQRT(139-2)/SQRT(1-ABS(fisher_underlying_cor_CSD__2[[#This Row],[Rho1]])^2)</f>
        <v>7.9949003143834041</v>
      </c>
      <c r="H819" s="1">
        <f>ABS(fisher_underlying_cor_CSD__2[[#This Row],[Rho2]])*SQRT(201-2)/SQRT(1-ABS(fisher_underlying_cor_CSD__2[[#This Row],[Rho2]])^2)</f>
        <v>0.41041576287343834</v>
      </c>
      <c r="I819" s="1">
        <f xml:space="preserve"> _xlfn.T.DIST.2T(fisher_underlying_cor_CSD__2[[#This Row],[t1]],139-2)</f>
        <v>4.8253432562928647E-13</v>
      </c>
      <c r="J819" s="1">
        <f xml:space="preserve"> _xlfn.T.DIST.2T(fisher_underlying_cor_CSD__2[[#This Row],[t2]],201-2)</f>
        <v>0.68194252140503986</v>
      </c>
      <c r="K819" s="1">
        <f>fisher_underlying_cor_CSD__2[[#This Row],[p1]]*fisher_underlying_cor_CSD__2[[#This Row],[p2]]</f>
        <v>3.2906067468411616E-13</v>
      </c>
      <c r="L819" s="1">
        <v>818</v>
      </c>
      <c r="M819" s="1">
        <f>(fisher_underlying_cor_CSD__2[[#This Row],[Rank]]/9906756)*0.05</f>
        <v>4.128495745731499E-6</v>
      </c>
      <c r="N819" s="1">
        <f>IF(fisher_underlying_cor_CSD__2[[#This Row],[p1p2]]&lt;fisher_underlying_cor_CSD__2[[#This Row],[Benjamini]],1,0)</f>
        <v>1</v>
      </c>
    </row>
    <row r="820" spans="1:14" x14ac:dyDescent="0.35">
      <c r="A820" s="1" t="s">
        <v>632</v>
      </c>
      <c r="B820" s="1" t="s">
        <v>28</v>
      </c>
      <c r="C820" s="1">
        <v>-0.55904644696200001</v>
      </c>
      <c r="D820" s="1">
        <v>-5.9000186430800003E-2</v>
      </c>
      <c r="E820" s="1" t="s">
        <v>16</v>
      </c>
      <c r="F820" s="1">
        <v>-0.55904644696200001</v>
      </c>
      <c r="G820" s="1">
        <f>ABS(fisher_underlying_cor_CSD__2[[#This Row],[Rho1]])*SQRT(139-2)/SQRT(1-ABS(fisher_underlying_cor_CSD__2[[#This Row],[Rho1]])^2)</f>
        <v>7.8919118400365758</v>
      </c>
      <c r="H820" s="1">
        <f>ABS(fisher_underlying_cor_CSD__2[[#This Row],[Rho2]])*SQRT(201-2)/SQRT(1-ABS(fisher_underlying_cor_CSD__2[[#This Row],[Rho2]])^2)</f>
        <v>0.83375247315946899</v>
      </c>
      <c r="I820" s="1">
        <f xml:space="preserve"> _xlfn.T.DIST.2T(fisher_underlying_cor_CSD__2[[#This Row],[t1]],139-2)</f>
        <v>8.5206132505865648E-13</v>
      </c>
      <c r="J820" s="1">
        <f xml:space="preserve"> _xlfn.T.DIST.2T(fisher_underlying_cor_CSD__2[[#This Row],[t2]],201-2)</f>
        <v>0.40542012827746121</v>
      </c>
      <c r="K820" s="1">
        <f>fisher_underlying_cor_CSD__2[[#This Row],[p1]]*fisher_underlying_cor_CSD__2[[#This Row],[p2]]</f>
        <v>3.4544281170554406E-13</v>
      </c>
      <c r="L820" s="1">
        <v>819</v>
      </c>
      <c r="M820" s="1">
        <f>(fisher_underlying_cor_CSD__2[[#This Row],[Rank]]/9906756)*0.05</f>
        <v>4.133542806545352E-6</v>
      </c>
      <c r="N820" s="1">
        <f>IF(fisher_underlying_cor_CSD__2[[#This Row],[p1p2]]&lt;fisher_underlying_cor_CSD__2[[#This Row],[Benjamini]],1,0)</f>
        <v>1</v>
      </c>
    </row>
    <row r="821" spans="1:14" x14ac:dyDescent="0.35">
      <c r="A821" s="1" t="s">
        <v>28</v>
      </c>
      <c r="B821" s="1" t="s">
        <v>632</v>
      </c>
      <c r="C821" s="1">
        <v>-0.55904644696200001</v>
      </c>
      <c r="D821" s="1">
        <v>-5.9000186430800003E-2</v>
      </c>
      <c r="E821" s="1" t="s">
        <v>16</v>
      </c>
      <c r="F821" s="1">
        <v>-0.55904644696200001</v>
      </c>
      <c r="G821" s="1">
        <f>ABS(fisher_underlying_cor_CSD__2[[#This Row],[Rho1]])*SQRT(139-2)/SQRT(1-ABS(fisher_underlying_cor_CSD__2[[#This Row],[Rho1]])^2)</f>
        <v>7.8919118400365758</v>
      </c>
      <c r="H821" s="1">
        <f>ABS(fisher_underlying_cor_CSD__2[[#This Row],[Rho2]])*SQRT(201-2)/SQRT(1-ABS(fisher_underlying_cor_CSD__2[[#This Row],[Rho2]])^2)</f>
        <v>0.83375247315946899</v>
      </c>
      <c r="I821" s="1">
        <f xml:space="preserve"> _xlfn.T.DIST.2T(fisher_underlying_cor_CSD__2[[#This Row],[t1]],139-2)</f>
        <v>8.5206132505865648E-13</v>
      </c>
      <c r="J821" s="1">
        <f xml:space="preserve"> _xlfn.T.DIST.2T(fisher_underlying_cor_CSD__2[[#This Row],[t2]],201-2)</f>
        <v>0.40542012827746121</v>
      </c>
      <c r="K821" s="1">
        <f>fisher_underlying_cor_CSD__2[[#This Row],[p1]]*fisher_underlying_cor_CSD__2[[#This Row],[p2]]</f>
        <v>3.4544281170554406E-13</v>
      </c>
      <c r="L821" s="1">
        <v>820</v>
      </c>
      <c r="M821" s="1">
        <f>(fisher_underlying_cor_CSD__2[[#This Row],[Rank]]/9906756)*0.05</f>
        <v>4.1385898673592041E-6</v>
      </c>
      <c r="N821" s="1">
        <f>IF(fisher_underlying_cor_CSD__2[[#This Row],[p1p2]]&lt;fisher_underlying_cor_CSD__2[[#This Row],[Benjamini]],1,0)</f>
        <v>1</v>
      </c>
    </row>
    <row r="822" spans="1:14" x14ac:dyDescent="0.35">
      <c r="A822" s="1" t="s">
        <v>445</v>
      </c>
      <c r="B822" s="1" t="s">
        <v>28</v>
      </c>
      <c r="C822" s="1">
        <v>-0.56162844937599998</v>
      </c>
      <c r="D822" s="1">
        <v>-3.9018265345399997E-2</v>
      </c>
      <c r="E822" s="1" t="s">
        <v>16</v>
      </c>
      <c r="F822" s="1">
        <v>-0.56162844937599998</v>
      </c>
      <c r="G822" s="1">
        <f>ABS(fisher_underlying_cor_CSD__2[[#This Row],[Rho1]])*SQRT(139-2)/SQRT(1-ABS(fisher_underlying_cor_CSD__2[[#This Row],[Rho1]])^2)</f>
        <v>7.9450995939156828</v>
      </c>
      <c r="H822" s="1">
        <f>ABS(fisher_underlying_cor_CSD__2[[#This Row],[Rho2]])*SQRT(201-2)/SQRT(1-ABS(fisher_underlying_cor_CSD__2[[#This Row],[Rho2]])^2)</f>
        <v>0.55083983349943244</v>
      </c>
      <c r="I822" s="1">
        <f xml:space="preserve"> _xlfn.T.DIST.2T(fisher_underlying_cor_CSD__2[[#This Row],[t1]],139-2)</f>
        <v>6.3544046694454092E-13</v>
      </c>
      <c r="J822" s="1">
        <f xml:space="preserve"> _xlfn.T.DIST.2T(fisher_underlying_cor_CSD__2[[#This Row],[t2]],201-2)</f>
        <v>0.58236134177183208</v>
      </c>
      <c r="K822" s="1">
        <f>fisher_underlying_cor_CSD__2[[#This Row],[p1]]*fisher_underlying_cor_CSD__2[[#This Row],[p2]]</f>
        <v>3.7005596294594237E-13</v>
      </c>
      <c r="L822" s="1">
        <v>821</v>
      </c>
      <c r="M822" s="1">
        <f>(fisher_underlying_cor_CSD__2[[#This Row],[Rank]]/9906756)*0.05</f>
        <v>4.143636928173057E-6</v>
      </c>
      <c r="N822" s="1">
        <f>IF(fisher_underlying_cor_CSD__2[[#This Row],[p1p2]]&lt;fisher_underlying_cor_CSD__2[[#This Row],[Benjamini]],1,0)</f>
        <v>1</v>
      </c>
    </row>
    <row r="823" spans="1:14" x14ac:dyDescent="0.35">
      <c r="A823" s="1" t="s">
        <v>28</v>
      </c>
      <c r="B823" s="1" t="s">
        <v>445</v>
      </c>
      <c r="C823" s="1">
        <v>-0.56162844937599998</v>
      </c>
      <c r="D823" s="1">
        <v>-3.9018265345399997E-2</v>
      </c>
      <c r="E823" s="1" t="s">
        <v>16</v>
      </c>
      <c r="F823" s="1">
        <v>-0.56162844937599998</v>
      </c>
      <c r="G823" s="1">
        <f>ABS(fisher_underlying_cor_CSD__2[[#This Row],[Rho1]])*SQRT(139-2)/SQRT(1-ABS(fisher_underlying_cor_CSD__2[[#This Row],[Rho1]])^2)</f>
        <v>7.9450995939156828</v>
      </c>
      <c r="H823" s="1">
        <f>ABS(fisher_underlying_cor_CSD__2[[#This Row],[Rho2]])*SQRT(201-2)/SQRT(1-ABS(fisher_underlying_cor_CSD__2[[#This Row],[Rho2]])^2)</f>
        <v>0.55083983349943244</v>
      </c>
      <c r="I823" s="1">
        <f xml:space="preserve"> _xlfn.T.DIST.2T(fisher_underlying_cor_CSD__2[[#This Row],[t1]],139-2)</f>
        <v>6.3544046694454092E-13</v>
      </c>
      <c r="J823" s="1">
        <f xml:space="preserve"> _xlfn.T.DIST.2T(fisher_underlying_cor_CSD__2[[#This Row],[t2]],201-2)</f>
        <v>0.58236134177183208</v>
      </c>
      <c r="K823" s="1">
        <f>fisher_underlying_cor_CSD__2[[#This Row],[p1]]*fisher_underlying_cor_CSD__2[[#This Row],[p2]]</f>
        <v>3.7005596294594237E-13</v>
      </c>
      <c r="L823" s="1">
        <v>822</v>
      </c>
      <c r="M823" s="1">
        <f>(fisher_underlying_cor_CSD__2[[#This Row],[Rank]]/9906756)*0.05</f>
        <v>4.14868398898691E-6</v>
      </c>
      <c r="N823" s="1">
        <f>IF(fisher_underlying_cor_CSD__2[[#This Row],[p1p2]]&lt;fisher_underlying_cor_CSD__2[[#This Row],[Benjamini]],1,0)</f>
        <v>1</v>
      </c>
    </row>
    <row r="824" spans="1:14" x14ac:dyDescent="0.35">
      <c r="A824" s="1" t="s">
        <v>204</v>
      </c>
      <c r="B824" s="1" t="s">
        <v>205</v>
      </c>
      <c r="C824" s="1">
        <v>0.55986993455900003</v>
      </c>
      <c r="D824" s="1">
        <v>4.7799410996199998E-2</v>
      </c>
      <c r="E824" s="1" t="s">
        <v>16</v>
      </c>
      <c r="F824" s="1">
        <v>0.55986993455900003</v>
      </c>
      <c r="G824" s="1">
        <f>ABS(fisher_underlying_cor_CSD__2[[#This Row],[Rho1]])*SQRT(139-2)/SQRT(1-ABS(fisher_underlying_cor_CSD__2[[#This Row],[Rho1]])^2)</f>
        <v>7.9088386929894607</v>
      </c>
      <c r="H824" s="1">
        <f>ABS(fisher_underlying_cor_CSD__2[[#This Row],[Rho2]])*SQRT(201-2)/SQRT(1-ABS(fisher_underlying_cor_CSD__2[[#This Row],[Rho2]])^2)</f>
        <v>0.67506530100618845</v>
      </c>
      <c r="I824" s="1">
        <f xml:space="preserve"> _xlfn.T.DIST.2T(fisher_underlying_cor_CSD__2[[#This Row],[t1]],139-2)</f>
        <v>7.7617437375672544E-13</v>
      </c>
      <c r="J824" s="1">
        <f xml:space="preserve"> _xlfn.T.DIST.2T(fisher_underlying_cor_CSD__2[[#This Row],[t2]],201-2)</f>
        <v>0.50041786560831369</v>
      </c>
      <c r="K824" s="1">
        <f>fisher_underlying_cor_CSD__2[[#This Row],[p1]]*fisher_underlying_cor_CSD__2[[#This Row],[p2]]</f>
        <v>3.884115234552101E-13</v>
      </c>
      <c r="L824" s="1">
        <v>823</v>
      </c>
      <c r="M824" s="1">
        <f>(fisher_underlying_cor_CSD__2[[#This Row],[Rank]]/9906756)*0.05</f>
        <v>4.1537310498007621E-6</v>
      </c>
      <c r="N824" s="1">
        <f>IF(fisher_underlying_cor_CSD__2[[#This Row],[p1p2]]&lt;fisher_underlying_cor_CSD__2[[#This Row],[Benjamini]],1,0)</f>
        <v>1</v>
      </c>
    </row>
    <row r="825" spans="1:14" x14ac:dyDescent="0.35">
      <c r="A825" s="1" t="s">
        <v>205</v>
      </c>
      <c r="B825" s="1" t="s">
        <v>204</v>
      </c>
      <c r="C825" s="1">
        <v>0.55986993455900003</v>
      </c>
      <c r="D825" s="1">
        <v>4.7799410996199998E-2</v>
      </c>
      <c r="E825" s="1" t="s">
        <v>16</v>
      </c>
      <c r="F825" s="1">
        <v>0.55986993455900003</v>
      </c>
      <c r="G825" s="1">
        <f>ABS(fisher_underlying_cor_CSD__2[[#This Row],[Rho1]])*SQRT(139-2)/SQRT(1-ABS(fisher_underlying_cor_CSD__2[[#This Row],[Rho1]])^2)</f>
        <v>7.9088386929894607</v>
      </c>
      <c r="H825" s="1">
        <f>ABS(fisher_underlying_cor_CSD__2[[#This Row],[Rho2]])*SQRT(201-2)/SQRT(1-ABS(fisher_underlying_cor_CSD__2[[#This Row],[Rho2]])^2)</f>
        <v>0.67506530100618845</v>
      </c>
      <c r="I825" s="1">
        <f xml:space="preserve"> _xlfn.T.DIST.2T(fisher_underlying_cor_CSD__2[[#This Row],[t1]],139-2)</f>
        <v>7.7617437375672544E-13</v>
      </c>
      <c r="J825" s="1">
        <f xml:space="preserve"> _xlfn.T.DIST.2T(fisher_underlying_cor_CSD__2[[#This Row],[t2]],201-2)</f>
        <v>0.50041786560831369</v>
      </c>
      <c r="K825" s="1">
        <f>fisher_underlying_cor_CSD__2[[#This Row],[p1]]*fisher_underlying_cor_CSD__2[[#This Row],[p2]]</f>
        <v>3.884115234552101E-13</v>
      </c>
      <c r="L825" s="1">
        <v>824</v>
      </c>
      <c r="M825" s="1">
        <f>(fisher_underlying_cor_CSD__2[[#This Row],[Rank]]/9906756)*0.05</f>
        <v>4.158778110614615E-6</v>
      </c>
      <c r="N825" s="1">
        <f>IF(fisher_underlying_cor_CSD__2[[#This Row],[p1p2]]&lt;fisher_underlying_cor_CSD__2[[#This Row],[Benjamini]],1,0)</f>
        <v>1</v>
      </c>
    </row>
    <row r="826" spans="1:14" x14ac:dyDescent="0.35">
      <c r="A826" s="1" t="s">
        <v>165</v>
      </c>
      <c r="B826" s="1" t="s">
        <v>190</v>
      </c>
      <c r="C826" s="1">
        <v>-0.55419648330299998</v>
      </c>
      <c r="D826" s="1">
        <v>-7.7714543508799999E-2</v>
      </c>
      <c r="E826" s="1" t="s">
        <v>16</v>
      </c>
      <c r="F826" s="1">
        <v>-0.55419648330299998</v>
      </c>
      <c r="G826" s="1">
        <f>ABS(fisher_underlying_cor_CSD__2[[#This Row],[Rho1]])*SQRT(139-2)/SQRT(1-ABS(fisher_underlying_cor_CSD__2[[#This Row],[Rho1]])^2)</f>
        <v>7.7929043039167158</v>
      </c>
      <c r="H826" s="1">
        <f>ABS(fisher_underlying_cor_CSD__2[[#This Row],[Rho2]])*SQRT(201-2)/SQRT(1-ABS(fisher_underlying_cor_CSD__2[[#This Row],[Rho2]])^2)</f>
        <v>1.0996241938161129</v>
      </c>
      <c r="I826" s="1">
        <f xml:space="preserve"> _xlfn.T.DIST.2T(fisher_underlying_cor_CSD__2[[#This Row],[t1]],139-2)</f>
        <v>1.4683218081133881E-12</v>
      </c>
      <c r="J826" s="1">
        <f xml:space="preserve"> _xlfn.T.DIST.2T(fisher_underlying_cor_CSD__2[[#This Row],[t2]],201-2)</f>
        <v>0.27282438041380291</v>
      </c>
      <c r="K826" s="1">
        <f>fisher_underlying_cor_CSD__2[[#This Row],[p1]]*fisher_underlying_cor_CSD__2[[#This Row],[p2]]</f>
        <v>4.0059398754660993E-13</v>
      </c>
      <c r="L826" s="1">
        <v>825</v>
      </c>
      <c r="M826" s="1">
        <f>(fisher_underlying_cor_CSD__2[[#This Row],[Rank]]/9906756)*0.05</f>
        <v>4.1638251714284672E-6</v>
      </c>
      <c r="N826" s="1">
        <f>IF(fisher_underlying_cor_CSD__2[[#This Row],[p1p2]]&lt;fisher_underlying_cor_CSD__2[[#This Row],[Benjamini]],1,0)</f>
        <v>1</v>
      </c>
    </row>
    <row r="827" spans="1:14" x14ac:dyDescent="0.35">
      <c r="A827" s="1" t="s">
        <v>190</v>
      </c>
      <c r="B827" s="1" t="s">
        <v>165</v>
      </c>
      <c r="C827" s="1">
        <v>-0.55419648330299998</v>
      </c>
      <c r="D827" s="1">
        <v>-7.7714543508799999E-2</v>
      </c>
      <c r="E827" s="1" t="s">
        <v>16</v>
      </c>
      <c r="F827" s="1">
        <v>-0.55419648330299998</v>
      </c>
      <c r="G827" s="1">
        <f>ABS(fisher_underlying_cor_CSD__2[[#This Row],[Rho1]])*SQRT(139-2)/SQRT(1-ABS(fisher_underlying_cor_CSD__2[[#This Row],[Rho1]])^2)</f>
        <v>7.7929043039167158</v>
      </c>
      <c r="H827" s="1">
        <f>ABS(fisher_underlying_cor_CSD__2[[#This Row],[Rho2]])*SQRT(201-2)/SQRT(1-ABS(fisher_underlying_cor_CSD__2[[#This Row],[Rho2]])^2)</f>
        <v>1.0996241938161129</v>
      </c>
      <c r="I827" s="1">
        <f xml:space="preserve"> _xlfn.T.DIST.2T(fisher_underlying_cor_CSD__2[[#This Row],[t1]],139-2)</f>
        <v>1.4683218081133881E-12</v>
      </c>
      <c r="J827" s="1">
        <f xml:space="preserve"> _xlfn.T.DIST.2T(fisher_underlying_cor_CSD__2[[#This Row],[t2]],201-2)</f>
        <v>0.27282438041380291</v>
      </c>
      <c r="K827" s="1">
        <f>fisher_underlying_cor_CSD__2[[#This Row],[p1]]*fisher_underlying_cor_CSD__2[[#This Row],[p2]]</f>
        <v>4.0059398754660993E-13</v>
      </c>
      <c r="L827" s="1">
        <v>826</v>
      </c>
      <c r="M827" s="1">
        <f>(fisher_underlying_cor_CSD__2[[#This Row],[Rank]]/9906756)*0.05</f>
        <v>4.168872232242321E-6</v>
      </c>
      <c r="N827" s="1">
        <f>IF(fisher_underlying_cor_CSD__2[[#This Row],[p1p2]]&lt;fisher_underlying_cor_CSD__2[[#This Row],[Benjamini]],1,0)</f>
        <v>1</v>
      </c>
    </row>
    <row r="828" spans="1:14" x14ac:dyDescent="0.35">
      <c r="A828" s="1" t="s">
        <v>517</v>
      </c>
      <c r="B828" s="1" t="s">
        <v>519</v>
      </c>
      <c r="C828" s="1">
        <v>1.7078987285699999E-2</v>
      </c>
      <c r="D828" s="1">
        <v>0.48095154020100001</v>
      </c>
      <c r="E828" s="1" t="s">
        <v>16</v>
      </c>
      <c r="F828" s="1">
        <v>0.48095154020100001</v>
      </c>
      <c r="G828" s="1">
        <f>ABS(fisher_underlying_cor_CSD__2[[#This Row],[Rho1]])*SQRT(139-2)/SQRT(1-ABS(fisher_underlying_cor_CSD__2[[#This Row],[Rho1]])^2)</f>
        <v>0.19993358257878266</v>
      </c>
      <c r="H828" s="1">
        <f>ABS(fisher_underlying_cor_CSD__2[[#This Row],[Rho2]])*SQRT(201-2)/SQRT(1-ABS(fisher_underlying_cor_CSD__2[[#This Row],[Rho2]])^2)</f>
        <v>7.7384410907983012</v>
      </c>
      <c r="I828" s="1">
        <f xml:space="preserve"> _xlfn.T.DIST.2T(fisher_underlying_cor_CSD__2[[#This Row],[t1]],139-2)</f>
        <v>0.84182899223634056</v>
      </c>
      <c r="J828" s="1">
        <f xml:space="preserve"> _xlfn.T.DIST.2T(fisher_underlying_cor_CSD__2[[#This Row],[t2]],201-2)</f>
        <v>4.9540423813727159E-13</v>
      </c>
      <c r="K828" s="1">
        <f>fisher_underlying_cor_CSD__2[[#This Row],[p1]]*fisher_underlying_cor_CSD__2[[#This Row],[p2]]</f>
        <v>4.170456505407114E-13</v>
      </c>
      <c r="L828" s="1">
        <v>827</v>
      </c>
      <c r="M828" s="1">
        <f>(fisher_underlying_cor_CSD__2[[#This Row],[Rank]]/9906756)*0.05</f>
        <v>4.1739192930561731E-6</v>
      </c>
      <c r="N828" s="1">
        <f>IF(fisher_underlying_cor_CSD__2[[#This Row],[p1p2]]&lt;fisher_underlying_cor_CSD__2[[#This Row],[Benjamini]],1,0)</f>
        <v>1</v>
      </c>
    </row>
    <row r="829" spans="1:14" x14ac:dyDescent="0.35">
      <c r="A829" s="1" t="s">
        <v>519</v>
      </c>
      <c r="B829" s="1" t="s">
        <v>517</v>
      </c>
      <c r="C829" s="1">
        <v>1.7078987285699999E-2</v>
      </c>
      <c r="D829" s="1">
        <v>0.48095154020100001</v>
      </c>
      <c r="E829" s="1" t="s">
        <v>16</v>
      </c>
      <c r="F829" s="1">
        <v>0.48095154020100001</v>
      </c>
      <c r="G829" s="1">
        <f>ABS(fisher_underlying_cor_CSD__2[[#This Row],[Rho1]])*SQRT(139-2)/SQRT(1-ABS(fisher_underlying_cor_CSD__2[[#This Row],[Rho1]])^2)</f>
        <v>0.19993358257878266</v>
      </c>
      <c r="H829" s="1">
        <f>ABS(fisher_underlying_cor_CSD__2[[#This Row],[Rho2]])*SQRT(201-2)/SQRT(1-ABS(fisher_underlying_cor_CSD__2[[#This Row],[Rho2]])^2)</f>
        <v>7.7384410907983012</v>
      </c>
      <c r="I829" s="1">
        <f xml:space="preserve"> _xlfn.T.DIST.2T(fisher_underlying_cor_CSD__2[[#This Row],[t1]],139-2)</f>
        <v>0.84182899223634056</v>
      </c>
      <c r="J829" s="1">
        <f xml:space="preserve"> _xlfn.T.DIST.2T(fisher_underlying_cor_CSD__2[[#This Row],[t2]],201-2)</f>
        <v>4.9540423813727159E-13</v>
      </c>
      <c r="K829" s="1">
        <f>fisher_underlying_cor_CSD__2[[#This Row],[p1]]*fisher_underlying_cor_CSD__2[[#This Row],[p2]]</f>
        <v>4.170456505407114E-13</v>
      </c>
      <c r="L829" s="1">
        <v>828</v>
      </c>
      <c r="M829" s="1">
        <f>(fisher_underlying_cor_CSD__2[[#This Row],[Rank]]/9906756)*0.05</f>
        <v>4.178966353870026E-6</v>
      </c>
      <c r="N829" s="1">
        <f>IF(fisher_underlying_cor_CSD__2[[#This Row],[p1p2]]&lt;fisher_underlying_cor_CSD__2[[#This Row],[Benjamini]],1,0)</f>
        <v>1</v>
      </c>
    </row>
    <row r="830" spans="1:14" x14ac:dyDescent="0.35">
      <c r="A830" s="1" t="s">
        <v>231</v>
      </c>
      <c r="B830" s="1" t="s">
        <v>126</v>
      </c>
      <c r="C830" s="1">
        <v>-0.54969922535100002</v>
      </c>
      <c r="D830" s="1">
        <v>-9.2956277246999994E-2</v>
      </c>
      <c r="E830" s="1" t="s">
        <v>16</v>
      </c>
      <c r="F830" s="1">
        <v>-0.54969922535100002</v>
      </c>
      <c r="G830" s="1">
        <f>ABS(fisher_underlying_cor_CSD__2[[#This Row],[Rho1]])*SQRT(139-2)/SQRT(1-ABS(fisher_underlying_cor_CSD__2[[#This Row],[Rho1]])^2)</f>
        <v>7.7021212913073169</v>
      </c>
      <c r="H830" s="1">
        <f>ABS(fisher_underlying_cor_CSD__2[[#This Row],[Rho2]])*SQRT(201-2)/SQRT(1-ABS(fisher_underlying_cor_CSD__2[[#This Row],[Rho2]])^2)</f>
        <v>1.3170120706498092</v>
      </c>
      <c r="I830" s="1">
        <f xml:space="preserve"> _xlfn.T.DIST.2T(fisher_underlying_cor_CSD__2[[#This Row],[t1]],139-2)</f>
        <v>2.4132519870420364E-12</v>
      </c>
      <c r="J830" s="1">
        <f xml:space="preserve"> _xlfn.T.DIST.2T(fisher_underlying_cor_CSD__2[[#This Row],[t2]],201-2)</f>
        <v>0.18934912563825229</v>
      </c>
      <c r="K830" s="1">
        <f>fisher_underlying_cor_CSD__2[[#This Row],[p1]]*fisher_underlying_cor_CSD__2[[#This Row],[p2]]</f>
        <v>4.5694715369118449E-13</v>
      </c>
      <c r="L830" s="1">
        <v>829</v>
      </c>
      <c r="M830" s="1">
        <f>(fisher_underlying_cor_CSD__2[[#This Row],[Rank]]/9906756)*0.05</f>
        <v>4.184013414683879E-6</v>
      </c>
      <c r="N830" s="1">
        <f>IF(fisher_underlying_cor_CSD__2[[#This Row],[p1p2]]&lt;fisher_underlying_cor_CSD__2[[#This Row],[Benjamini]],1,0)</f>
        <v>1</v>
      </c>
    </row>
    <row r="831" spans="1:14" x14ac:dyDescent="0.35">
      <c r="A831" s="1" t="s">
        <v>126</v>
      </c>
      <c r="B831" s="1" t="s">
        <v>231</v>
      </c>
      <c r="C831" s="1">
        <v>-0.54969922535100002</v>
      </c>
      <c r="D831" s="1">
        <v>-9.2956277246999994E-2</v>
      </c>
      <c r="E831" s="1" t="s">
        <v>16</v>
      </c>
      <c r="F831" s="1">
        <v>-0.54969922535100002</v>
      </c>
      <c r="G831" s="1">
        <f>ABS(fisher_underlying_cor_CSD__2[[#This Row],[Rho1]])*SQRT(139-2)/SQRT(1-ABS(fisher_underlying_cor_CSD__2[[#This Row],[Rho1]])^2)</f>
        <v>7.7021212913073169</v>
      </c>
      <c r="H831" s="1">
        <f>ABS(fisher_underlying_cor_CSD__2[[#This Row],[Rho2]])*SQRT(201-2)/SQRT(1-ABS(fisher_underlying_cor_CSD__2[[#This Row],[Rho2]])^2)</f>
        <v>1.3170120706498092</v>
      </c>
      <c r="I831" s="1">
        <f xml:space="preserve"> _xlfn.T.DIST.2T(fisher_underlying_cor_CSD__2[[#This Row],[t1]],139-2)</f>
        <v>2.4132519870420364E-12</v>
      </c>
      <c r="J831" s="1">
        <f xml:space="preserve"> _xlfn.T.DIST.2T(fisher_underlying_cor_CSD__2[[#This Row],[t2]],201-2)</f>
        <v>0.18934912563825229</v>
      </c>
      <c r="K831" s="1">
        <f>fisher_underlying_cor_CSD__2[[#This Row],[p1]]*fisher_underlying_cor_CSD__2[[#This Row],[p2]]</f>
        <v>4.5694715369118449E-13</v>
      </c>
      <c r="L831" s="1">
        <v>830</v>
      </c>
      <c r="M831" s="1">
        <f>(fisher_underlying_cor_CSD__2[[#This Row],[Rank]]/9906756)*0.05</f>
        <v>4.1890604754977311E-6</v>
      </c>
      <c r="N831" s="1">
        <f>IF(fisher_underlying_cor_CSD__2[[#This Row],[p1p2]]&lt;fisher_underlying_cor_CSD__2[[#This Row],[Benjamini]],1,0)</f>
        <v>1</v>
      </c>
    </row>
    <row r="832" spans="1:14" x14ac:dyDescent="0.35">
      <c r="A832" s="1" t="s">
        <v>392</v>
      </c>
      <c r="B832" s="1" t="s">
        <v>435</v>
      </c>
      <c r="C832" s="1">
        <v>-5.2546884965600001E-3</v>
      </c>
      <c r="D832" s="1">
        <v>-0.48019673068699997</v>
      </c>
      <c r="E832" s="1" t="s">
        <v>16</v>
      </c>
      <c r="F832" s="1">
        <v>-0.48019673068699997</v>
      </c>
      <c r="G832" s="1">
        <f>ABS(fisher_underlying_cor_CSD__2[[#This Row],[Rho1]])*SQRT(139-2)/SQRT(1-ABS(fisher_underlying_cor_CSD__2[[#This Row],[Rho1]])^2)</f>
        <v>6.1505401118323338E-2</v>
      </c>
      <c r="H832" s="1">
        <f>ABS(fisher_underlying_cor_CSD__2[[#This Row],[Rho2]])*SQRT(201-2)/SQRT(1-ABS(fisher_underlying_cor_CSD__2[[#This Row],[Rho2]])^2)</f>
        <v>7.7226528620528265</v>
      </c>
      <c r="I832" s="1">
        <f xml:space="preserve"> _xlfn.T.DIST.2T(fisher_underlying_cor_CSD__2[[#This Row],[t1]],139-2)</f>
        <v>0.95104635064926546</v>
      </c>
      <c r="J832" s="1">
        <f xml:space="preserve"> _xlfn.T.DIST.2T(fisher_underlying_cor_CSD__2[[#This Row],[t2]],201-2)</f>
        <v>5.4497809854614624E-13</v>
      </c>
      <c r="K832" s="1">
        <f>fisher_underlying_cor_CSD__2[[#This Row],[p1]]*fisher_underlying_cor_CSD__2[[#This Row],[p2]]</f>
        <v>5.1829943180608812E-13</v>
      </c>
      <c r="L832" s="1">
        <v>831</v>
      </c>
      <c r="M832" s="1">
        <f>(fisher_underlying_cor_CSD__2[[#This Row],[Rank]]/9906756)*0.05</f>
        <v>4.1941075363115841E-6</v>
      </c>
      <c r="N832" s="1">
        <f>IF(fisher_underlying_cor_CSD__2[[#This Row],[p1p2]]&lt;fisher_underlying_cor_CSD__2[[#This Row],[Benjamini]],1,0)</f>
        <v>1</v>
      </c>
    </row>
    <row r="833" spans="1:14" x14ac:dyDescent="0.35">
      <c r="A833" s="1" t="s">
        <v>435</v>
      </c>
      <c r="B833" s="1" t="s">
        <v>392</v>
      </c>
      <c r="C833" s="1">
        <v>-5.2546884965600001E-3</v>
      </c>
      <c r="D833" s="1">
        <v>-0.48019673068699997</v>
      </c>
      <c r="E833" s="1" t="s">
        <v>16</v>
      </c>
      <c r="F833" s="1">
        <v>-0.48019673068699997</v>
      </c>
      <c r="G833" s="1">
        <f>ABS(fisher_underlying_cor_CSD__2[[#This Row],[Rho1]])*SQRT(139-2)/SQRT(1-ABS(fisher_underlying_cor_CSD__2[[#This Row],[Rho1]])^2)</f>
        <v>6.1505401118323338E-2</v>
      </c>
      <c r="H833" s="1">
        <f>ABS(fisher_underlying_cor_CSD__2[[#This Row],[Rho2]])*SQRT(201-2)/SQRT(1-ABS(fisher_underlying_cor_CSD__2[[#This Row],[Rho2]])^2)</f>
        <v>7.7226528620528265</v>
      </c>
      <c r="I833" s="1">
        <f xml:space="preserve"> _xlfn.T.DIST.2T(fisher_underlying_cor_CSD__2[[#This Row],[t1]],139-2)</f>
        <v>0.95104635064926546</v>
      </c>
      <c r="J833" s="1">
        <f xml:space="preserve"> _xlfn.T.DIST.2T(fisher_underlying_cor_CSD__2[[#This Row],[t2]],201-2)</f>
        <v>5.4497809854614624E-13</v>
      </c>
      <c r="K833" s="1">
        <f>fisher_underlying_cor_CSD__2[[#This Row],[p1]]*fisher_underlying_cor_CSD__2[[#This Row],[p2]]</f>
        <v>5.1829943180608812E-13</v>
      </c>
      <c r="L833" s="1">
        <v>832</v>
      </c>
      <c r="M833" s="1">
        <f>(fisher_underlying_cor_CSD__2[[#This Row],[Rank]]/9906756)*0.05</f>
        <v>4.1991545971254362E-6</v>
      </c>
      <c r="N833" s="1">
        <f>IF(fisher_underlying_cor_CSD__2[[#This Row],[p1p2]]&lt;fisher_underlying_cor_CSD__2[[#This Row],[Benjamini]],1,0)</f>
        <v>1</v>
      </c>
    </row>
    <row r="834" spans="1:14" x14ac:dyDescent="0.35">
      <c r="A834" s="1" t="s">
        <v>382</v>
      </c>
      <c r="B834" s="1" t="s">
        <v>84</v>
      </c>
      <c r="C834" s="1">
        <v>0.54980789852900003</v>
      </c>
      <c r="D834" s="1">
        <v>8.6943610316099998E-2</v>
      </c>
      <c r="E834" s="1" t="s">
        <v>16</v>
      </c>
      <c r="F834" s="1">
        <v>0.54980789852900003</v>
      </c>
      <c r="G834" s="1">
        <f>ABS(fisher_underlying_cor_CSD__2[[#This Row],[Rho1]])*SQRT(139-2)/SQRT(1-ABS(fisher_underlying_cor_CSD__2[[#This Row],[Rho1]])^2)</f>
        <v>7.7043035853174837</v>
      </c>
      <c r="H834" s="1">
        <f>ABS(fisher_underlying_cor_CSD__2[[#This Row],[Rho2]])*SQRT(201-2)/SQRT(1-ABS(fisher_underlying_cor_CSD__2[[#This Row],[Rho2]])^2)</f>
        <v>1.2311526421788868</v>
      </c>
      <c r="I834" s="1">
        <f xml:space="preserve"> _xlfn.T.DIST.2T(fisher_underlying_cor_CSD__2[[#This Row],[t1]],139-2)</f>
        <v>2.3846592811413387E-12</v>
      </c>
      <c r="J834" s="1">
        <f xml:space="preserve"> _xlfn.T.DIST.2T(fisher_underlying_cor_CSD__2[[#This Row],[t2]],201-2)</f>
        <v>0.2197188255382658</v>
      </c>
      <c r="K834" s="1">
        <f>fisher_underlying_cor_CSD__2[[#This Row],[p1]]*fisher_underlying_cor_CSD__2[[#This Row],[p2]]</f>
        <v>5.2395453656130015E-13</v>
      </c>
      <c r="L834" s="1">
        <v>833</v>
      </c>
      <c r="M834" s="1">
        <f>(fisher_underlying_cor_CSD__2[[#This Row],[Rank]]/9906756)*0.05</f>
        <v>4.2042016579392891E-6</v>
      </c>
      <c r="N834" s="1">
        <f>IF(fisher_underlying_cor_CSD__2[[#This Row],[p1p2]]&lt;fisher_underlying_cor_CSD__2[[#This Row],[Benjamini]],1,0)</f>
        <v>1</v>
      </c>
    </row>
    <row r="835" spans="1:14" x14ac:dyDescent="0.35">
      <c r="A835" s="1" t="s">
        <v>84</v>
      </c>
      <c r="B835" s="1" t="s">
        <v>382</v>
      </c>
      <c r="C835" s="1">
        <v>0.54980789852900003</v>
      </c>
      <c r="D835" s="1">
        <v>8.6943610316099998E-2</v>
      </c>
      <c r="E835" s="1" t="s">
        <v>16</v>
      </c>
      <c r="F835" s="1">
        <v>0.54980789852900003</v>
      </c>
      <c r="G835" s="1">
        <f>ABS(fisher_underlying_cor_CSD__2[[#This Row],[Rho1]])*SQRT(139-2)/SQRT(1-ABS(fisher_underlying_cor_CSD__2[[#This Row],[Rho1]])^2)</f>
        <v>7.7043035853174837</v>
      </c>
      <c r="H835" s="1">
        <f>ABS(fisher_underlying_cor_CSD__2[[#This Row],[Rho2]])*SQRT(201-2)/SQRT(1-ABS(fisher_underlying_cor_CSD__2[[#This Row],[Rho2]])^2)</f>
        <v>1.2311526421788868</v>
      </c>
      <c r="I835" s="1">
        <f xml:space="preserve"> _xlfn.T.DIST.2T(fisher_underlying_cor_CSD__2[[#This Row],[t1]],139-2)</f>
        <v>2.3846592811413387E-12</v>
      </c>
      <c r="J835" s="1">
        <f xml:space="preserve"> _xlfn.T.DIST.2T(fisher_underlying_cor_CSD__2[[#This Row],[t2]],201-2)</f>
        <v>0.2197188255382658</v>
      </c>
      <c r="K835" s="1">
        <f>fisher_underlying_cor_CSD__2[[#This Row],[p1]]*fisher_underlying_cor_CSD__2[[#This Row],[p2]]</f>
        <v>5.2395453656130015E-13</v>
      </c>
      <c r="L835" s="1">
        <v>834</v>
      </c>
      <c r="M835" s="1">
        <f>(fisher_underlying_cor_CSD__2[[#This Row],[Rank]]/9906756)*0.05</f>
        <v>4.2092487187531421E-6</v>
      </c>
      <c r="N835" s="1">
        <f>IF(fisher_underlying_cor_CSD__2[[#This Row],[p1p2]]&lt;fisher_underlying_cor_CSD__2[[#This Row],[Benjamini]],1,0)</f>
        <v>1</v>
      </c>
    </row>
    <row r="836" spans="1:14" x14ac:dyDescent="0.35">
      <c r="A836" s="1" t="s">
        <v>683</v>
      </c>
      <c r="B836" s="1" t="s">
        <v>108</v>
      </c>
      <c r="C836" s="1">
        <v>0.55990406117000002</v>
      </c>
      <c r="D836" s="1">
        <v>-4.92155429979E-3</v>
      </c>
      <c r="E836" s="1" t="s">
        <v>16</v>
      </c>
      <c r="F836" s="1">
        <v>0.55990406117000002</v>
      </c>
      <c r="G836" s="1">
        <f>ABS(fisher_underlying_cor_CSD__2[[#This Row],[Rho1]])*SQRT(139-2)/SQRT(1-ABS(fisher_underlying_cor_CSD__2[[#This Row],[Rho1]])^2)</f>
        <v>7.9095409036854605</v>
      </c>
      <c r="H836" s="1">
        <f>ABS(fisher_underlying_cor_CSD__2[[#This Row],[Rho2]])*SQRT(201-2)/SQRT(1-ABS(fisher_underlying_cor_CSD__2[[#This Row],[Rho2]])^2)</f>
        <v>6.9427907952683943E-2</v>
      </c>
      <c r="I836" s="1">
        <f xml:space="preserve"> _xlfn.T.DIST.2T(fisher_underlying_cor_CSD__2[[#This Row],[t1]],139-2)</f>
        <v>7.7317540799222465E-13</v>
      </c>
      <c r="J836" s="1">
        <f xml:space="preserve"> _xlfn.T.DIST.2T(fisher_underlying_cor_CSD__2[[#This Row],[t2]],201-2)</f>
        <v>0.94471873034333065</v>
      </c>
      <c r="K836" s="1">
        <f>fisher_underlying_cor_CSD__2[[#This Row],[p1]]*fisher_underlying_cor_CSD__2[[#This Row],[p2]]</f>
        <v>7.3043328977110114E-13</v>
      </c>
      <c r="L836" s="1">
        <v>835</v>
      </c>
      <c r="M836" s="1">
        <f>(fisher_underlying_cor_CSD__2[[#This Row],[Rank]]/9906756)*0.05</f>
        <v>4.2142957795669942E-6</v>
      </c>
      <c r="N836" s="1">
        <f>IF(fisher_underlying_cor_CSD__2[[#This Row],[p1p2]]&lt;fisher_underlying_cor_CSD__2[[#This Row],[Benjamini]],1,0)</f>
        <v>1</v>
      </c>
    </row>
    <row r="837" spans="1:14" x14ac:dyDescent="0.35">
      <c r="A837" s="1" t="s">
        <v>108</v>
      </c>
      <c r="B837" s="1" t="s">
        <v>683</v>
      </c>
      <c r="C837" s="1">
        <v>0.55990406117000002</v>
      </c>
      <c r="D837" s="1">
        <v>-4.92155429979E-3</v>
      </c>
      <c r="E837" s="1" t="s">
        <v>16</v>
      </c>
      <c r="F837" s="1">
        <v>0.55990406117000002</v>
      </c>
      <c r="G837" s="1">
        <f>ABS(fisher_underlying_cor_CSD__2[[#This Row],[Rho1]])*SQRT(139-2)/SQRT(1-ABS(fisher_underlying_cor_CSD__2[[#This Row],[Rho1]])^2)</f>
        <v>7.9095409036854605</v>
      </c>
      <c r="H837" s="1">
        <f>ABS(fisher_underlying_cor_CSD__2[[#This Row],[Rho2]])*SQRT(201-2)/SQRT(1-ABS(fisher_underlying_cor_CSD__2[[#This Row],[Rho2]])^2)</f>
        <v>6.9427907952683943E-2</v>
      </c>
      <c r="I837" s="1">
        <f xml:space="preserve"> _xlfn.T.DIST.2T(fisher_underlying_cor_CSD__2[[#This Row],[t1]],139-2)</f>
        <v>7.7317540799222465E-13</v>
      </c>
      <c r="J837" s="1">
        <f xml:space="preserve"> _xlfn.T.DIST.2T(fisher_underlying_cor_CSD__2[[#This Row],[t2]],201-2)</f>
        <v>0.94471873034333065</v>
      </c>
      <c r="K837" s="1">
        <f>fisher_underlying_cor_CSD__2[[#This Row],[p1]]*fisher_underlying_cor_CSD__2[[#This Row],[p2]]</f>
        <v>7.3043328977110114E-13</v>
      </c>
      <c r="L837" s="1">
        <v>836</v>
      </c>
      <c r="M837" s="1">
        <f>(fisher_underlying_cor_CSD__2[[#This Row],[Rank]]/9906756)*0.05</f>
        <v>4.219342840380848E-6</v>
      </c>
      <c r="N837" s="1">
        <f>IF(fisher_underlying_cor_CSD__2[[#This Row],[p1p2]]&lt;fisher_underlying_cor_CSD__2[[#This Row],[Benjamini]],1,0)</f>
        <v>1</v>
      </c>
    </row>
    <row r="838" spans="1:14" x14ac:dyDescent="0.35">
      <c r="A838" s="1" t="s">
        <v>359</v>
      </c>
      <c r="B838" s="1" t="s">
        <v>38</v>
      </c>
      <c r="C838" s="1">
        <v>-0.55324225259399995</v>
      </c>
      <c r="D838" s="1">
        <v>-5.3698028473099998E-2</v>
      </c>
      <c r="E838" s="1" t="s">
        <v>16</v>
      </c>
      <c r="F838" s="1">
        <v>-0.55324225259399995</v>
      </c>
      <c r="G838" s="1">
        <f>ABS(fisher_underlying_cor_CSD__2[[#This Row],[Rho1]])*SQRT(139-2)/SQRT(1-ABS(fisher_underlying_cor_CSD__2[[#This Row],[Rho1]])^2)</f>
        <v>7.7735604513743635</v>
      </c>
      <c r="H838" s="1">
        <f>ABS(fisher_underlying_cor_CSD__2[[#This Row],[Rho2]])*SQRT(201-2)/SQRT(1-ABS(fisher_underlying_cor_CSD__2[[#This Row],[Rho2]])^2)</f>
        <v>0.75859840085229346</v>
      </c>
      <c r="I838" s="1">
        <f xml:space="preserve"> _xlfn.T.DIST.2T(fisher_underlying_cor_CSD__2[[#This Row],[t1]],139-2)</f>
        <v>1.6325843155333862E-12</v>
      </c>
      <c r="J838" s="1">
        <f xml:space="preserve"> _xlfn.T.DIST.2T(fisher_underlying_cor_CSD__2[[#This Row],[t2]],201-2)</f>
        <v>0.44899035388871855</v>
      </c>
      <c r="K838" s="1">
        <f>fisher_underlying_cor_CSD__2[[#This Row],[p1]]*fisher_underlying_cor_CSD__2[[#This Row],[p2]]</f>
        <v>7.3301460958450637E-13</v>
      </c>
      <c r="L838" s="1">
        <v>837</v>
      </c>
      <c r="M838" s="1">
        <f>(fisher_underlying_cor_CSD__2[[#This Row],[Rank]]/9906756)*0.05</f>
        <v>4.2243899011947001E-6</v>
      </c>
      <c r="N838" s="1">
        <f>IF(fisher_underlying_cor_CSD__2[[#This Row],[p1p2]]&lt;fisher_underlying_cor_CSD__2[[#This Row],[Benjamini]],1,0)</f>
        <v>1</v>
      </c>
    </row>
    <row r="839" spans="1:14" x14ac:dyDescent="0.35">
      <c r="A839" s="1" t="s">
        <v>38</v>
      </c>
      <c r="B839" s="1" t="s">
        <v>359</v>
      </c>
      <c r="C839" s="1">
        <v>-0.55324225259399995</v>
      </c>
      <c r="D839" s="1">
        <v>-5.3698028473099998E-2</v>
      </c>
      <c r="E839" s="1" t="s">
        <v>16</v>
      </c>
      <c r="F839" s="1">
        <v>-0.55324225259399995</v>
      </c>
      <c r="G839" s="1">
        <f>ABS(fisher_underlying_cor_CSD__2[[#This Row],[Rho1]])*SQRT(139-2)/SQRT(1-ABS(fisher_underlying_cor_CSD__2[[#This Row],[Rho1]])^2)</f>
        <v>7.7735604513743635</v>
      </c>
      <c r="H839" s="1">
        <f>ABS(fisher_underlying_cor_CSD__2[[#This Row],[Rho2]])*SQRT(201-2)/SQRT(1-ABS(fisher_underlying_cor_CSD__2[[#This Row],[Rho2]])^2)</f>
        <v>0.75859840085229346</v>
      </c>
      <c r="I839" s="1">
        <f xml:space="preserve"> _xlfn.T.DIST.2T(fisher_underlying_cor_CSD__2[[#This Row],[t1]],139-2)</f>
        <v>1.6325843155333862E-12</v>
      </c>
      <c r="J839" s="1">
        <f xml:space="preserve"> _xlfn.T.DIST.2T(fisher_underlying_cor_CSD__2[[#This Row],[t2]],201-2)</f>
        <v>0.44899035388871855</v>
      </c>
      <c r="K839" s="1">
        <f>fisher_underlying_cor_CSD__2[[#This Row],[p1]]*fisher_underlying_cor_CSD__2[[#This Row],[p2]]</f>
        <v>7.3301460958450637E-13</v>
      </c>
      <c r="L839" s="1">
        <v>838</v>
      </c>
      <c r="M839" s="1">
        <f>(fisher_underlying_cor_CSD__2[[#This Row],[Rank]]/9906756)*0.05</f>
        <v>4.2294369620085531E-6</v>
      </c>
      <c r="N839" s="1">
        <f>IF(fisher_underlying_cor_CSD__2[[#This Row],[p1p2]]&lt;fisher_underlying_cor_CSD__2[[#This Row],[Benjamini]],1,0)</f>
        <v>1</v>
      </c>
    </row>
    <row r="840" spans="1:14" x14ac:dyDescent="0.35">
      <c r="A840" s="1" t="s">
        <v>375</v>
      </c>
      <c r="B840" s="1" t="s">
        <v>376</v>
      </c>
      <c r="C840" s="1">
        <v>0.54637074529600005</v>
      </c>
      <c r="D840" s="1">
        <v>8.4772469261900005E-2</v>
      </c>
      <c r="E840" s="1" t="s">
        <v>16</v>
      </c>
      <c r="F840" s="1">
        <v>0.54637074529600005</v>
      </c>
      <c r="G840" s="1">
        <f>ABS(fisher_underlying_cor_CSD__2[[#This Row],[Rho1]])*SQRT(139-2)/SQRT(1-ABS(fisher_underlying_cor_CSD__2[[#This Row],[Rho1]])^2)</f>
        <v>7.6355509839582085</v>
      </c>
      <c r="H840" s="1">
        <f>ABS(fisher_underlying_cor_CSD__2[[#This Row],[Rho2]])*SQRT(201-2)/SQRT(1-ABS(fisher_underlying_cor_CSD__2[[#This Row],[Rho2]])^2)</f>
        <v>1.2001830987940496</v>
      </c>
      <c r="I840" s="1">
        <f xml:space="preserve"> _xlfn.T.DIST.2T(fisher_underlying_cor_CSD__2[[#This Row],[t1]],139-2)</f>
        <v>3.4693357276890109E-12</v>
      </c>
      <c r="J840" s="1">
        <f xml:space="preserve"> _xlfn.T.DIST.2T(fisher_underlying_cor_CSD__2[[#This Row],[t2]],201-2)</f>
        <v>0.23149505113837099</v>
      </c>
      <c r="K840" s="1">
        <f>fisher_underlying_cor_CSD__2[[#This Row],[p1]]*fisher_underlying_cor_CSD__2[[#This Row],[p2]]</f>
        <v>8.0313405169754511E-13</v>
      </c>
      <c r="L840" s="1">
        <v>839</v>
      </c>
      <c r="M840" s="1">
        <f>(fisher_underlying_cor_CSD__2[[#This Row],[Rank]]/9906756)*0.05</f>
        <v>4.2344840228224052E-6</v>
      </c>
      <c r="N840" s="1">
        <f>IF(fisher_underlying_cor_CSD__2[[#This Row],[p1p2]]&lt;fisher_underlying_cor_CSD__2[[#This Row],[Benjamini]],1,0)</f>
        <v>1</v>
      </c>
    </row>
    <row r="841" spans="1:14" x14ac:dyDescent="0.35">
      <c r="A841" s="1" t="s">
        <v>376</v>
      </c>
      <c r="B841" s="1" t="s">
        <v>375</v>
      </c>
      <c r="C841" s="1">
        <v>0.54637074529600005</v>
      </c>
      <c r="D841" s="1">
        <v>8.4772469261900005E-2</v>
      </c>
      <c r="E841" s="1" t="s">
        <v>16</v>
      </c>
      <c r="F841" s="1">
        <v>0.54637074529600005</v>
      </c>
      <c r="G841" s="1">
        <f>ABS(fisher_underlying_cor_CSD__2[[#This Row],[Rho1]])*SQRT(139-2)/SQRT(1-ABS(fisher_underlying_cor_CSD__2[[#This Row],[Rho1]])^2)</f>
        <v>7.6355509839582085</v>
      </c>
      <c r="H841" s="1">
        <f>ABS(fisher_underlying_cor_CSD__2[[#This Row],[Rho2]])*SQRT(201-2)/SQRT(1-ABS(fisher_underlying_cor_CSD__2[[#This Row],[Rho2]])^2)</f>
        <v>1.2001830987940496</v>
      </c>
      <c r="I841" s="1">
        <f xml:space="preserve"> _xlfn.T.DIST.2T(fisher_underlying_cor_CSD__2[[#This Row],[t1]],139-2)</f>
        <v>3.4693357276890109E-12</v>
      </c>
      <c r="J841" s="1">
        <f xml:space="preserve"> _xlfn.T.DIST.2T(fisher_underlying_cor_CSD__2[[#This Row],[t2]],201-2)</f>
        <v>0.23149505113837099</v>
      </c>
      <c r="K841" s="1">
        <f>fisher_underlying_cor_CSD__2[[#This Row],[p1]]*fisher_underlying_cor_CSD__2[[#This Row],[p2]]</f>
        <v>8.0313405169754511E-13</v>
      </c>
      <c r="L841" s="1">
        <v>840</v>
      </c>
      <c r="M841" s="1">
        <f>(fisher_underlying_cor_CSD__2[[#This Row],[Rank]]/9906756)*0.05</f>
        <v>4.2395310836362581E-6</v>
      </c>
      <c r="N841" s="1">
        <f>IF(fisher_underlying_cor_CSD__2[[#This Row],[p1p2]]&lt;fisher_underlying_cor_CSD__2[[#This Row],[Benjamini]],1,0)</f>
        <v>1</v>
      </c>
    </row>
    <row r="842" spans="1:14" x14ac:dyDescent="0.35">
      <c r="A842" s="1" t="s">
        <v>445</v>
      </c>
      <c r="B842" s="1" t="s">
        <v>165</v>
      </c>
      <c r="C842" s="1">
        <v>-0.55029127487200002</v>
      </c>
      <c r="D842" s="1">
        <v>-6.3404309981499998E-2</v>
      </c>
      <c r="E842" s="1" t="s">
        <v>16</v>
      </c>
      <c r="F842" s="1">
        <v>-0.55029127487200002</v>
      </c>
      <c r="G842" s="1">
        <f>ABS(fisher_underlying_cor_CSD__2[[#This Row],[Rho1]])*SQRT(139-2)/SQRT(1-ABS(fisher_underlying_cor_CSD__2[[#This Row],[Rho1]])^2)</f>
        <v>7.7140171886126021</v>
      </c>
      <c r="H842" s="1">
        <f>ABS(fisher_underlying_cor_CSD__2[[#This Row],[Rho2]])*SQRT(201-2)/SQRT(1-ABS(fisher_underlying_cor_CSD__2[[#This Row],[Rho2]])^2)</f>
        <v>0.89623114739945919</v>
      </c>
      <c r="I842" s="1">
        <f xml:space="preserve"> _xlfn.T.DIST.2T(fisher_underlying_cor_CSD__2[[#This Row],[t1]],139-2)</f>
        <v>2.2614108817386134E-12</v>
      </c>
      <c r="J842" s="1">
        <f xml:space="preserve"> _xlfn.T.DIST.2T(fisher_underlying_cor_CSD__2[[#This Row],[t2]],201-2)</f>
        <v>0.37121218991513438</v>
      </c>
      <c r="K842" s="1">
        <f>fisher_underlying_cor_CSD__2[[#This Row],[p1]]*fisher_underlying_cor_CSD__2[[#This Row],[p2]]</f>
        <v>8.3946328570810568E-13</v>
      </c>
      <c r="L842" s="1">
        <v>841</v>
      </c>
      <c r="M842" s="1">
        <f>(fisher_underlying_cor_CSD__2[[#This Row],[Rank]]/9906756)*0.05</f>
        <v>4.2445781444501111E-6</v>
      </c>
      <c r="N842" s="1">
        <f>IF(fisher_underlying_cor_CSD__2[[#This Row],[p1p2]]&lt;fisher_underlying_cor_CSD__2[[#This Row],[Benjamini]],1,0)</f>
        <v>1</v>
      </c>
    </row>
    <row r="843" spans="1:14" x14ac:dyDescent="0.35">
      <c r="A843" s="1" t="s">
        <v>165</v>
      </c>
      <c r="B843" s="1" t="s">
        <v>445</v>
      </c>
      <c r="C843" s="1">
        <v>-0.55029127487200002</v>
      </c>
      <c r="D843" s="1">
        <v>-6.3404309981499998E-2</v>
      </c>
      <c r="E843" s="1" t="s">
        <v>16</v>
      </c>
      <c r="F843" s="1">
        <v>-0.55029127487200002</v>
      </c>
      <c r="G843" s="1">
        <f>ABS(fisher_underlying_cor_CSD__2[[#This Row],[Rho1]])*SQRT(139-2)/SQRT(1-ABS(fisher_underlying_cor_CSD__2[[#This Row],[Rho1]])^2)</f>
        <v>7.7140171886126021</v>
      </c>
      <c r="H843" s="1">
        <f>ABS(fisher_underlying_cor_CSD__2[[#This Row],[Rho2]])*SQRT(201-2)/SQRT(1-ABS(fisher_underlying_cor_CSD__2[[#This Row],[Rho2]])^2)</f>
        <v>0.89623114739945919</v>
      </c>
      <c r="I843" s="1">
        <f xml:space="preserve"> _xlfn.T.DIST.2T(fisher_underlying_cor_CSD__2[[#This Row],[t1]],139-2)</f>
        <v>2.2614108817386134E-12</v>
      </c>
      <c r="J843" s="1">
        <f xml:space="preserve"> _xlfn.T.DIST.2T(fisher_underlying_cor_CSD__2[[#This Row],[t2]],201-2)</f>
        <v>0.37121218991513438</v>
      </c>
      <c r="K843" s="1">
        <f>fisher_underlying_cor_CSD__2[[#This Row],[p1]]*fisher_underlying_cor_CSD__2[[#This Row],[p2]]</f>
        <v>8.3946328570810568E-13</v>
      </c>
      <c r="L843" s="1">
        <v>842</v>
      </c>
      <c r="M843" s="1">
        <f>(fisher_underlying_cor_CSD__2[[#This Row],[Rank]]/9906756)*0.05</f>
        <v>4.2496252052639632E-6</v>
      </c>
      <c r="N843" s="1">
        <f>IF(fisher_underlying_cor_CSD__2[[#This Row],[p1p2]]&lt;fisher_underlying_cor_CSD__2[[#This Row],[Benjamini]],1,0)</f>
        <v>1</v>
      </c>
    </row>
    <row r="844" spans="1:14" x14ac:dyDescent="0.35">
      <c r="A844" s="1" t="s">
        <v>194</v>
      </c>
      <c r="B844" s="1" t="s">
        <v>233</v>
      </c>
      <c r="C844" s="1">
        <v>0.545298106018</v>
      </c>
      <c r="D844" s="1">
        <v>8.5902567562900004E-2</v>
      </c>
      <c r="E844" s="1" t="s">
        <v>16</v>
      </c>
      <c r="F844" s="1">
        <v>0.545298106018</v>
      </c>
      <c r="G844" s="1">
        <f>ABS(fisher_underlying_cor_CSD__2[[#This Row],[Rho1]])*SQRT(139-2)/SQRT(1-ABS(fisher_underlying_cor_CSD__2[[#This Row],[Rho1]])^2)</f>
        <v>7.6142083273171561</v>
      </c>
      <c r="H844" s="1">
        <f>ABS(fisher_underlying_cor_CSD__2[[#This Row],[Rho2]])*SQRT(201-2)/SQRT(1-ABS(fisher_underlying_cor_CSD__2[[#This Row],[Rho2]])^2)</f>
        <v>1.2163008449119246</v>
      </c>
      <c r="I844" s="1">
        <f xml:space="preserve"> _xlfn.T.DIST.2T(fisher_underlying_cor_CSD__2[[#This Row],[t1]],139-2)</f>
        <v>3.8965478406533534E-12</v>
      </c>
      <c r="J844" s="1">
        <f xml:space="preserve"> _xlfn.T.DIST.2T(fisher_underlying_cor_CSD__2[[#This Row],[t2]],201-2)</f>
        <v>0.22531106064172218</v>
      </c>
      <c r="K844" s="1">
        <f>fisher_underlying_cor_CSD__2[[#This Row],[p1]]*fisher_underlying_cor_CSD__2[[#This Row],[p2]]</f>
        <v>8.7793532681881933E-13</v>
      </c>
      <c r="L844" s="1">
        <v>843</v>
      </c>
      <c r="M844" s="1">
        <f>(fisher_underlying_cor_CSD__2[[#This Row],[Rank]]/9906756)*0.05</f>
        <v>4.2546722660778162E-6</v>
      </c>
      <c r="N844" s="1">
        <f>IF(fisher_underlying_cor_CSD__2[[#This Row],[p1p2]]&lt;fisher_underlying_cor_CSD__2[[#This Row],[Benjamini]],1,0)</f>
        <v>1</v>
      </c>
    </row>
    <row r="845" spans="1:14" x14ac:dyDescent="0.35">
      <c r="A845" s="1" t="s">
        <v>233</v>
      </c>
      <c r="B845" s="1" t="s">
        <v>194</v>
      </c>
      <c r="C845" s="1">
        <v>0.545298106018</v>
      </c>
      <c r="D845" s="1">
        <v>8.5902567562900004E-2</v>
      </c>
      <c r="E845" s="1" t="s">
        <v>16</v>
      </c>
      <c r="F845" s="1">
        <v>0.545298106018</v>
      </c>
      <c r="G845" s="1">
        <f>ABS(fisher_underlying_cor_CSD__2[[#This Row],[Rho1]])*SQRT(139-2)/SQRT(1-ABS(fisher_underlying_cor_CSD__2[[#This Row],[Rho1]])^2)</f>
        <v>7.6142083273171561</v>
      </c>
      <c r="H845" s="1">
        <f>ABS(fisher_underlying_cor_CSD__2[[#This Row],[Rho2]])*SQRT(201-2)/SQRT(1-ABS(fisher_underlying_cor_CSD__2[[#This Row],[Rho2]])^2)</f>
        <v>1.2163008449119246</v>
      </c>
      <c r="I845" s="1">
        <f xml:space="preserve"> _xlfn.T.DIST.2T(fisher_underlying_cor_CSD__2[[#This Row],[t1]],139-2)</f>
        <v>3.8965478406533534E-12</v>
      </c>
      <c r="J845" s="1">
        <f xml:space="preserve"> _xlfn.T.DIST.2T(fisher_underlying_cor_CSD__2[[#This Row],[t2]],201-2)</f>
        <v>0.22531106064172218</v>
      </c>
      <c r="K845" s="1">
        <f>fisher_underlying_cor_CSD__2[[#This Row],[p1]]*fisher_underlying_cor_CSD__2[[#This Row],[p2]]</f>
        <v>8.7793532681881933E-13</v>
      </c>
      <c r="L845" s="1">
        <v>844</v>
      </c>
      <c r="M845" s="1">
        <f>(fisher_underlying_cor_CSD__2[[#This Row],[Rank]]/9906756)*0.05</f>
        <v>4.2597193268916683E-6</v>
      </c>
      <c r="N845" s="1">
        <f>IF(fisher_underlying_cor_CSD__2[[#This Row],[p1p2]]&lt;fisher_underlying_cor_CSD__2[[#This Row],[Benjamini]],1,0)</f>
        <v>1</v>
      </c>
    </row>
    <row r="846" spans="1:14" x14ac:dyDescent="0.35">
      <c r="A846" s="1" t="s">
        <v>209</v>
      </c>
      <c r="B846" s="1" t="s">
        <v>797</v>
      </c>
      <c r="C846" s="1">
        <v>0.54472085361199996</v>
      </c>
      <c r="D846" s="1">
        <v>8.5190242125499999E-2</v>
      </c>
      <c r="E846" s="1" t="s">
        <v>16</v>
      </c>
      <c r="F846" s="1">
        <v>0.54472085361199996</v>
      </c>
      <c r="G846" s="1">
        <f>ABS(fisher_underlying_cor_CSD__2[[#This Row],[Rho1]])*SQRT(139-2)/SQRT(1-ABS(fisher_underlying_cor_CSD__2[[#This Row],[Rho1]])^2)</f>
        <v>7.6027445993842537</v>
      </c>
      <c r="H846" s="1">
        <f>ABS(fisher_underlying_cor_CSD__2[[#This Row],[Rho2]])*SQRT(201-2)/SQRT(1-ABS(fisher_underlying_cor_CSD__2[[#This Row],[Rho2]])^2)</f>
        <v>1.2061409334611821</v>
      </c>
      <c r="I846" s="1">
        <f xml:space="preserve"> _xlfn.T.DIST.2T(fisher_underlying_cor_CSD__2[[#This Row],[t1]],139-2)</f>
        <v>4.1471290703605647E-12</v>
      </c>
      <c r="J846" s="1">
        <f xml:space="preserve"> _xlfn.T.DIST.2T(fisher_underlying_cor_CSD__2[[#This Row],[t2]],201-2)</f>
        <v>0.22919517191615618</v>
      </c>
      <c r="K846" s="1">
        <f>fisher_underlying_cor_CSD__2[[#This Row],[p1]]*fisher_underlying_cor_CSD__2[[#This Row],[p2]]</f>
        <v>9.5050196023977862E-13</v>
      </c>
      <c r="L846" s="1">
        <v>845</v>
      </c>
      <c r="M846" s="1">
        <f>(fisher_underlying_cor_CSD__2[[#This Row],[Rank]]/9906756)*0.05</f>
        <v>4.2647663877055212E-6</v>
      </c>
      <c r="N846" s="1">
        <f>IF(fisher_underlying_cor_CSD__2[[#This Row],[p1p2]]&lt;fisher_underlying_cor_CSD__2[[#This Row],[Benjamini]],1,0)</f>
        <v>1</v>
      </c>
    </row>
    <row r="847" spans="1:14" x14ac:dyDescent="0.35">
      <c r="A847" s="1" t="s">
        <v>797</v>
      </c>
      <c r="B847" s="1" t="s">
        <v>209</v>
      </c>
      <c r="C847" s="1">
        <v>0.54472085361199996</v>
      </c>
      <c r="D847" s="1">
        <v>8.5190242125499999E-2</v>
      </c>
      <c r="E847" s="1" t="s">
        <v>16</v>
      </c>
      <c r="F847" s="1">
        <v>0.54472085361199996</v>
      </c>
      <c r="G847" s="1">
        <f>ABS(fisher_underlying_cor_CSD__2[[#This Row],[Rho1]])*SQRT(139-2)/SQRT(1-ABS(fisher_underlying_cor_CSD__2[[#This Row],[Rho1]])^2)</f>
        <v>7.6027445993842537</v>
      </c>
      <c r="H847" s="1">
        <f>ABS(fisher_underlying_cor_CSD__2[[#This Row],[Rho2]])*SQRT(201-2)/SQRT(1-ABS(fisher_underlying_cor_CSD__2[[#This Row],[Rho2]])^2)</f>
        <v>1.2061409334611821</v>
      </c>
      <c r="I847" s="1">
        <f xml:space="preserve"> _xlfn.T.DIST.2T(fisher_underlying_cor_CSD__2[[#This Row],[t1]],139-2)</f>
        <v>4.1471290703605647E-12</v>
      </c>
      <c r="J847" s="1">
        <f xml:space="preserve"> _xlfn.T.DIST.2T(fisher_underlying_cor_CSD__2[[#This Row],[t2]],201-2)</f>
        <v>0.22919517191615618</v>
      </c>
      <c r="K847" s="1">
        <f>fisher_underlying_cor_CSD__2[[#This Row],[p1]]*fisher_underlying_cor_CSD__2[[#This Row],[p2]]</f>
        <v>9.5050196023977862E-13</v>
      </c>
      <c r="L847" s="1">
        <v>846</v>
      </c>
      <c r="M847" s="1">
        <f>(fisher_underlying_cor_CSD__2[[#This Row],[Rank]]/9906756)*0.05</f>
        <v>4.2698134485193742E-6</v>
      </c>
      <c r="N847" s="1">
        <f>IF(fisher_underlying_cor_CSD__2[[#This Row],[p1p2]]&lt;fisher_underlying_cor_CSD__2[[#This Row],[Benjamini]],1,0)</f>
        <v>1</v>
      </c>
    </row>
    <row r="848" spans="1:14" x14ac:dyDescent="0.35">
      <c r="A848" s="1" t="s">
        <v>136</v>
      </c>
      <c r="B848" s="1" t="s">
        <v>165</v>
      </c>
      <c r="C848" s="1">
        <v>-0.54250365793900002</v>
      </c>
      <c r="D848" s="1">
        <v>-8.8616392338800004E-2</v>
      </c>
      <c r="E848" s="1" t="s">
        <v>16</v>
      </c>
      <c r="F848" s="1">
        <v>-0.54250365793900002</v>
      </c>
      <c r="G848" s="1">
        <f>ABS(fisher_underlying_cor_CSD__2[[#This Row],[Rho1]])*SQRT(139-2)/SQRT(1-ABS(fisher_underlying_cor_CSD__2[[#This Row],[Rho1]])^2)</f>
        <v>7.5588554471503775</v>
      </c>
      <c r="H848" s="1">
        <f>ABS(fisher_underlying_cor_CSD__2[[#This Row],[Rho2]])*SQRT(201-2)/SQRT(1-ABS(fisher_underlying_cor_CSD__2[[#This Row],[Rho2]])^2)</f>
        <v>1.2550255356970699</v>
      </c>
      <c r="I848" s="1">
        <f xml:space="preserve"> _xlfn.T.DIST.2T(fisher_underlying_cor_CSD__2[[#This Row],[t1]],139-2)</f>
        <v>5.2630111633601403E-12</v>
      </c>
      <c r="J848" s="1">
        <f xml:space="preserve"> _xlfn.T.DIST.2T(fisher_underlying_cor_CSD__2[[#This Row],[t2]],201-2)</f>
        <v>0.21094133322153388</v>
      </c>
      <c r="K848" s="1">
        <f>fisher_underlying_cor_CSD__2[[#This Row],[p1]]*fisher_underlying_cor_CSD__2[[#This Row],[p2]]</f>
        <v>1.1101865915590041E-12</v>
      </c>
      <c r="L848" s="1">
        <v>847</v>
      </c>
      <c r="M848" s="1">
        <f>(fisher_underlying_cor_CSD__2[[#This Row],[Rank]]/9906756)*0.05</f>
        <v>4.2748605093332271E-6</v>
      </c>
      <c r="N848" s="1">
        <f>IF(fisher_underlying_cor_CSD__2[[#This Row],[p1p2]]&lt;fisher_underlying_cor_CSD__2[[#This Row],[Benjamini]],1,0)</f>
        <v>1</v>
      </c>
    </row>
    <row r="849" spans="1:14" x14ac:dyDescent="0.35">
      <c r="A849" s="1" t="s">
        <v>165</v>
      </c>
      <c r="B849" s="1" t="s">
        <v>136</v>
      </c>
      <c r="C849" s="1">
        <v>-0.54250365793900002</v>
      </c>
      <c r="D849" s="1">
        <v>-8.8616392338800004E-2</v>
      </c>
      <c r="E849" s="1" t="s">
        <v>16</v>
      </c>
      <c r="F849" s="1">
        <v>-0.54250365793900002</v>
      </c>
      <c r="G849" s="1">
        <f>ABS(fisher_underlying_cor_CSD__2[[#This Row],[Rho1]])*SQRT(139-2)/SQRT(1-ABS(fisher_underlying_cor_CSD__2[[#This Row],[Rho1]])^2)</f>
        <v>7.5588554471503775</v>
      </c>
      <c r="H849" s="1">
        <f>ABS(fisher_underlying_cor_CSD__2[[#This Row],[Rho2]])*SQRT(201-2)/SQRT(1-ABS(fisher_underlying_cor_CSD__2[[#This Row],[Rho2]])^2)</f>
        <v>1.2550255356970699</v>
      </c>
      <c r="I849" s="1">
        <f xml:space="preserve"> _xlfn.T.DIST.2T(fisher_underlying_cor_CSD__2[[#This Row],[t1]],139-2)</f>
        <v>5.2630111633601403E-12</v>
      </c>
      <c r="J849" s="1">
        <f xml:space="preserve"> _xlfn.T.DIST.2T(fisher_underlying_cor_CSD__2[[#This Row],[t2]],201-2)</f>
        <v>0.21094133322153388</v>
      </c>
      <c r="K849" s="1">
        <f>fisher_underlying_cor_CSD__2[[#This Row],[p1]]*fisher_underlying_cor_CSD__2[[#This Row],[p2]]</f>
        <v>1.1101865915590041E-12</v>
      </c>
      <c r="L849" s="1">
        <v>848</v>
      </c>
      <c r="M849" s="1">
        <f>(fisher_underlying_cor_CSD__2[[#This Row],[Rank]]/9906756)*0.05</f>
        <v>4.2799075701470801E-6</v>
      </c>
      <c r="N849" s="1">
        <f>IF(fisher_underlying_cor_CSD__2[[#This Row],[p1p2]]&lt;fisher_underlying_cor_CSD__2[[#This Row],[Benjamini]],1,0)</f>
        <v>1</v>
      </c>
    </row>
    <row r="850" spans="1:14" x14ac:dyDescent="0.35">
      <c r="A850" s="1" t="s">
        <v>625</v>
      </c>
      <c r="B850" s="1" t="s">
        <v>81</v>
      </c>
      <c r="C850" s="1">
        <v>-0.54492068000600002</v>
      </c>
      <c r="D850" s="1">
        <v>-6.8939995971999998E-2</v>
      </c>
      <c r="E850" s="1" t="s">
        <v>16</v>
      </c>
      <c r="F850" s="1">
        <v>-0.54492068000600002</v>
      </c>
      <c r="G850" s="1">
        <f>ABS(fisher_underlying_cor_CSD__2[[#This Row],[Rho1]])*SQRT(139-2)/SQRT(1-ABS(fisher_underlying_cor_CSD__2[[#This Row],[Rho1]])^2)</f>
        <v>7.6067112352668316</v>
      </c>
      <c r="H850" s="1">
        <f>ABS(fisher_underlying_cor_CSD__2[[#This Row],[Rho2]])*SQRT(201-2)/SQRT(1-ABS(fisher_underlying_cor_CSD__2[[#This Row],[Rho2]])^2)</f>
        <v>0.97483764735228573</v>
      </c>
      <c r="I850" s="1">
        <f xml:space="preserve"> _xlfn.T.DIST.2T(fisher_underlying_cor_CSD__2[[#This Row],[t1]],139-2)</f>
        <v>4.0586674854363906E-12</v>
      </c>
      <c r="J850" s="1">
        <f xml:space="preserve"> _xlfn.T.DIST.2T(fisher_underlying_cor_CSD__2[[#This Row],[t2]],201-2)</f>
        <v>0.33082430073817715</v>
      </c>
      <c r="K850" s="1">
        <f>fisher_underlying_cor_CSD__2[[#This Row],[p1]]*fisher_underlying_cor_CSD__2[[#This Row],[p2]]</f>
        <v>1.3427058327982697E-12</v>
      </c>
      <c r="L850" s="1">
        <v>849</v>
      </c>
      <c r="M850" s="1">
        <f>(fisher_underlying_cor_CSD__2[[#This Row],[Rank]]/9906756)*0.05</f>
        <v>4.2849546309609322E-6</v>
      </c>
      <c r="N850" s="1">
        <f>IF(fisher_underlying_cor_CSD__2[[#This Row],[p1p2]]&lt;fisher_underlying_cor_CSD__2[[#This Row],[Benjamini]],1,0)</f>
        <v>1</v>
      </c>
    </row>
    <row r="851" spans="1:14" x14ac:dyDescent="0.35">
      <c r="A851" s="1" t="s">
        <v>81</v>
      </c>
      <c r="B851" s="1" t="s">
        <v>625</v>
      </c>
      <c r="C851" s="1">
        <v>-0.54492068000600002</v>
      </c>
      <c r="D851" s="1">
        <v>-6.8939995971999998E-2</v>
      </c>
      <c r="E851" s="1" t="s">
        <v>16</v>
      </c>
      <c r="F851" s="1">
        <v>-0.54492068000600002</v>
      </c>
      <c r="G851" s="1">
        <f>ABS(fisher_underlying_cor_CSD__2[[#This Row],[Rho1]])*SQRT(139-2)/SQRT(1-ABS(fisher_underlying_cor_CSD__2[[#This Row],[Rho1]])^2)</f>
        <v>7.6067112352668316</v>
      </c>
      <c r="H851" s="1">
        <f>ABS(fisher_underlying_cor_CSD__2[[#This Row],[Rho2]])*SQRT(201-2)/SQRT(1-ABS(fisher_underlying_cor_CSD__2[[#This Row],[Rho2]])^2)</f>
        <v>0.97483764735228573</v>
      </c>
      <c r="I851" s="1">
        <f xml:space="preserve"> _xlfn.T.DIST.2T(fisher_underlying_cor_CSD__2[[#This Row],[t1]],139-2)</f>
        <v>4.0586674854363906E-12</v>
      </c>
      <c r="J851" s="1">
        <f xml:space="preserve"> _xlfn.T.DIST.2T(fisher_underlying_cor_CSD__2[[#This Row],[t2]],201-2)</f>
        <v>0.33082430073817715</v>
      </c>
      <c r="K851" s="1">
        <f>fisher_underlying_cor_CSD__2[[#This Row],[p1]]*fisher_underlying_cor_CSD__2[[#This Row],[p2]]</f>
        <v>1.3427058327982697E-12</v>
      </c>
      <c r="L851" s="1">
        <v>850</v>
      </c>
      <c r="M851" s="1">
        <f>(fisher_underlying_cor_CSD__2[[#This Row],[Rank]]/9906756)*0.05</f>
        <v>4.2900016917747852E-6</v>
      </c>
      <c r="N851" s="1">
        <f>IF(fisher_underlying_cor_CSD__2[[#This Row],[p1p2]]&lt;fisher_underlying_cor_CSD__2[[#This Row],[Benjamini]],1,0)</f>
        <v>1</v>
      </c>
    </row>
    <row r="852" spans="1:14" x14ac:dyDescent="0.35">
      <c r="A852" s="1" t="s">
        <v>367</v>
      </c>
      <c r="B852" s="1" t="s">
        <v>84</v>
      </c>
      <c r="C852" s="1">
        <v>0.54945567592099998</v>
      </c>
      <c r="D852" s="1">
        <v>3.9087035706700003E-2</v>
      </c>
      <c r="E852" s="1" t="s">
        <v>16</v>
      </c>
      <c r="F852" s="1">
        <v>0.54945567592099998</v>
      </c>
      <c r="G852" s="1">
        <f>ABS(fisher_underlying_cor_CSD__2[[#This Row],[Rho1]])*SQRT(139-2)/SQRT(1-ABS(fisher_underlying_cor_CSD__2[[#This Row],[Rho1]])^2)</f>
        <v>7.6972325472924483</v>
      </c>
      <c r="H852" s="1">
        <f>ABS(fisher_underlying_cor_CSD__2[[#This Row],[Rho2]])*SQRT(201-2)/SQRT(1-ABS(fisher_underlying_cor_CSD__2[[#This Row],[Rho2]])^2)</f>
        <v>0.5518121823895783</v>
      </c>
      <c r="I852" s="1">
        <f xml:space="preserve"> _xlfn.T.DIST.2T(fisher_underlying_cor_CSD__2[[#This Row],[t1]],139-2)</f>
        <v>2.4785442965127476E-12</v>
      </c>
      <c r="J852" s="1">
        <f xml:space="preserve"> _xlfn.T.DIST.2T(fisher_underlying_cor_CSD__2[[#This Row],[t2]],201-2)</f>
        <v>0.58169617376125315</v>
      </c>
      <c r="K852" s="1">
        <f>fisher_underlying_cor_CSD__2[[#This Row],[p1]]*fisher_underlying_cor_CSD__2[[#This Row],[p2]]</f>
        <v>1.4417597337792422E-12</v>
      </c>
      <c r="L852" s="1">
        <v>851</v>
      </c>
      <c r="M852" s="1">
        <f>(fisher_underlying_cor_CSD__2[[#This Row],[Rank]]/9906756)*0.05</f>
        <v>4.2950487525886373E-6</v>
      </c>
      <c r="N852" s="1">
        <f>IF(fisher_underlying_cor_CSD__2[[#This Row],[p1p2]]&lt;fisher_underlying_cor_CSD__2[[#This Row],[Benjamini]],1,0)</f>
        <v>1</v>
      </c>
    </row>
    <row r="853" spans="1:14" x14ac:dyDescent="0.35">
      <c r="A853" s="1" t="s">
        <v>84</v>
      </c>
      <c r="B853" s="1" t="s">
        <v>367</v>
      </c>
      <c r="C853" s="1">
        <v>0.54945567592099998</v>
      </c>
      <c r="D853" s="1">
        <v>3.9087035706700003E-2</v>
      </c>
      <c r="E853" s="1" t="s">
        <v>16</v>
      </c>
      <c r="F853" s="1">
        <v>0.54945567592099998</v>
      </c>
      <c r="G853" s="1">
        <f>ABS(fisher_underlying_cor_CSD__2[[#This Row],[Rho1]])*SQRT(139-2)/SQRT(1-ABS(fisher_underlying_cor_CSD__2[[#This Row],[Rho1]])^2)</f>
        <v>7.6972325472924483</v>
      </c>
      <c r="H853" s="1">
        <f>ABS(fisher_underlying_cor_CSD__2[[#This Row],[Rho2]])*SQRT(201-2)/SQRT(1-ABS(fisher_underlying_cor_CSD__2[[#This Row],[Rho2]])^2)</f>
        <v>0.5518121823895783</v>
      </c>
      <c r="I853" s="1">
        <f xml:space="preserve"> _xlfn.T.DIST.2T(fisher_underlying_cor_CSD__2[[#This Row],[t1]],139-2)</f>
        <v>2.4785442965127476E-12</v>
      </c>
      <c r="J853" s="1">
        <f xml:space="preserve"> _xlfn.T.DIST.2T(fisher_underlying_cor_CSD__2[[#This Row],[t2]],201-2)</f>
        <v>0.58169617376125315</v>
      </c>
      <c r="K853" s="1">
        <f>fisher_underlying_cor_CSD__2[[#This Row],[p1]]*fisher_underlying_cor_CSD__2[[#This Row],[p2]]</f>
        <v>1.4417597337792422E-12</v>
      </c>
      <c r="L853" s="1">
        <v>852</v>
      </c>
      <c r="M853" s="1">
        <f>(fisher_underlying_cor_CSD__2[[#This Row],[Rank]]/9906756)*0.05</f>
        <v>4.3000958134024902E-6</v>
      </c>
      <c r="N853" s="1">
        <f>IF(fisher_underlying_cor_CSD__2[[#This Row],[p1p2]]&lt;fisher_underlying_cor_CSD__2[[#This Row],[Benjamini]],1,0)</f>
        <v>1</v>
      </c>
    </row>
    <row r="854" spans="1:14" x14ac:dyDescent="0.35">
      <c r="A854" s="1" t="s">
        <v>28</v>
      </c>
      <c r="B854" s="1" t="s">
        <v>500</v>
      </c>
      <c r="C854" s="1">
        <v>-0.54290474548500001</v>
      </c>
      <c r="D854" s="1">
        <v>-7.2489888865300001E-2</v>
      </c>
      <c r="E854" s="1" t="s">
        <v>16</v>
      </c>
      <c r="F854" s="1">
        <v>-0.54290474548500001</v>
      </c>
      <c r="G854" s="1">
        <f>ABS(fisher_underlying_cor_CSD__2[[#This Row],[Rho1]])*SQRT(139-2)/SQRT(1-ABS(fisher_underlying_cor_CSD__2[[#This Row],[Rho1]])^2)</f>
        <v>7.5667782653183693</v>
      </c>
      <c r="H854" s="1">
        <f>ABS(fisher_underlying_cor_CSD__2[[#This Row],[Rho2]])*SQRT(201-2)/SQRT(1-ABS(fisher_underlying_cor_CSD__2[[#This Row],[Rho2]])^2)</f>
        <v>1.0252931185738474</v>
      </c>
      <c r="I854" s="1">
        <f xml:space="preserve"> _xlfn.T.DIST.2T(fisher_underlying_cor_CSD__2[[#This Row],[t1]],139-2)</f>
        <v>5.0416156327426642E-12</v>
      </c>
      <c r="J854" s="1">
        <f xml:space="preserve"> _xlfn.T.DIST.2T(fisher_underlying_cor_CSD__2[[#This Row],[t2]],201-2)</f>
        <v>0.30646959559087811</v>
      </c>
      <c r="K854" s="1">
        <f>fisher_underlying_cor_CSD__2[[#This Row],[p1]]*fisher_underlying_cor_CSD__2[[#This Row],[p2]]</f>
        <v>1.5451019040912933E-12</v>
      </c>
      <c r="L854" s="1">
        <v>853</v>
      </c>
      <c r="M854" s="1">
        <f>(fisher_underlying_cor_CSD__2[[#This Row],[Rank]]/9906756)*0.05</f>
        <v>4.3051428742163432E-6</v>
      </c>
      <c r="N854" s="1">
        <f>IF(fisher_underlying_cor_CSD__2[[#This Row],[p1p2]]&lt;fisher_underlying_cor_CSD__2[[#This Row],[Benjamini]],1,0)</f>
        <v>1</v>
      </c>
    </row>
    <row r="855" spans="1:14" x14ac:dyDescent="0.35">
      <c r="A855" s="1" t="s">
        <v>500</v>
      </c>
      <c r="B855" s="1" t="s">
        <v>28</v>
      </c>
      <c r="C855" s="1">
        <v>-0.54290474548500001</v>
      </c>
      <c r="D855" s="1">
        <v>-7.2489888865300001E-2</v>
      </c>
      <c r="E855" s="1" t="s">
        <v>16</v>
      </c>
      <c r="F855" s="1">
        <v>-0.54290474548500001</v>
      </c>
      <c r="G855" s="1">
        <f>ABS(fisher_underlying_cor_CSD__2[[#This Row],[Rho1]])*SQRT(139-2)/SQRT(1-ABS(fisher_underlying_cor_CSD__2[[#This Row],[Rho1]])^2)</f>
        <v>7.5667782653183693</v>
      </c>
      <c r="H855" s="1">
        <f>ABS(fisher_underlying_cor_CSD__2[[#This Row],[Rho2]])*SQRT(201-2)/SQRT(1-ABS(fisher_underlying_cor_CSD__2[[#This Row],[Rho2]])^2)</f>
        <v>1.0252931185738474</v>
      </c>
      <c r="I855" s="1">
        <f xml:space="preserve"> _xlfn.T.DIST.2T(fisher_underlying_cor_CSD__2[[#This Row],[t1]],139-2)</f>
        <v>5.0416156327426642E-12</v>
      </c>
      <c r="J855" s="1">
        <f xml:space="preserve"> _xlfn.T.DIST.2T(fisher_underlying_cor_CSD__2[[#This Row],[t2]],201-2)</f>
        <v>0.30646959559087811</v>
      </c>
      <c r="K855" s="1">
        <f>fisher_underlying_cor_CSD__2[[#This Row],[p1]]*fisher_underlying_cor_CSD__2[[#This Row],[p2]]</f>
        <v>1.5451019040912933E-12</v>
      </c>
      <c r="L855" s="1">
        <v>854</v>
      </c>
      <c r="M855" s="1">
        <f>(fisher_underlying_cor_CSD__2[[#This Row],[Rank]]/9906756)*0.05</f>
        <v>4.3101899350301953E-6</v>
      </c>
      <c r="N855" s="1">
        <f>IF(fisher_underlying_cor_CSD__2[[#This Row],[p1p2]]&lt;fisher_underlying_cor_CSD__2[[#This Row],[Benjamini]],1,0)</f>
        <v>1</v>
      </c>
    </row>
    <row r="856" spans="1:14" x14ac:dyDescent="0.35">
      <c r="A856" s="1" t="s">
        <v>710</v>
      </c>
      <c r="B856" s="1" t="s">
        <v>711</v>
      </c>
      <c r="C856" s="1">
        <v>-0.54062451260699995</v>
      </c>
      <c r="D856" s="1">
        <v>-8.2991184126500001E-2</v>
      </c>
      <c r="E856" s="1" t="s">
        <v>16</v>
      </c>
      <c r="F856" s="1">
        <v>-0.54062451260699995</v>
      </c>
      <c r="G856" s="1">
        <f>ABS(fisher_underlying_cor_CSD__2[[#This Row],[Rho1]])*SQRT(139-2)/SQRT(1-ABS(fisher_underlying_cor_CSD__2[[#This Row],[Rho1]])^2)</f>
        <v>7.5218333376535949</v>
      </c>
      <c r="H856" s="1">
        <f>ABS(fisher_underlying_cor_CSD__2[[#This Row],[Rho2]])*SQRT(201-2)/SQRT(1-ABS(fisher_underlying_cor_CSD__2[[#This Row],[Rho2]])^2)</f>
        <v>1.1747874090892254</v>
      </c>
      <c r="I856" s="1">
        <f xml:space="preserve"> _xlfn.T.DIST.2T(fisher_underlying_cor_CSD__2[[#This Row],[t1]],139-2)</f>
        <v>6.4320910679619985E-12</v>
      </c>
      <c r="J856" s="1">
        <f xml:space="preserve"> _xlfn.T.DIST.2T(fisher_underlying_cor_CSD__2[[#This Row],[t2]],201-2)</f>
        <v>0.24148358975748041</v>
      </c>
      <c r="K856" s="1">
        <f>fisher_underlying_cor_CSD__2[[#This Row],[p1]]*fisher_underlying_cor_CSD__2[[#This Row],[p2]]</f>
        <v>1.5532444407384893E-12</v>
      </c>
      <c r="L856" s="1">
        <v>855</v>
      </c>
      <c r="M856" s="1">
        <f>(fisher_underlying_cor_CSD__2[[#This Row],[Rank]]/9906756)*0.05</f>
        <v>4.3152369958440483E-6</v>
      </c>
      <c r="N856" s="1">
        <f>IF(fisher_underlying_cor_CSD__2[[#This Row],[p1p2]]&lt;fisher_underlying_cor_CSD__2[[#This Row],[Benjamini]],1,0)</f>
        <v>1</v>
      </c>
    </row>
    <row r="857" spans="1:14" x14ac:dyDescent="0.35">
      <c r="A857" s="1" t="s">
        <v>711</v>
      </c>
      <c r="B857" s="1" t="s">
        <v>710</v>
      </c>
      <c r="C857" s="1">
        <v>-0.54062451260699995</v>
      </c>
      <c r="D857" s="1">
        <v>-8.2991184126500001E-2</v>
      </c>
      <c r="E857" s="1" t="s">
        <v>16</v>
      </c>
      <c r="F857" s="1">
        <v>-0.54062451260699995</v>
      </c>
      <c r="G857" s="1">
        <f>ABS(fisher_underlying_cor_CSD__2[[#This Row],[Rho1]])*SQRT(139-2)/SQRT(1-ABS(fisher_underlying_cor_CSD__2[[#This Row],[Rho1]])^2)</f>
        <v>7.5218333376535949</v>
      </c>
      <c r="H857" s="1">
        <f>ABS(fisher_underlying_cor_CSD__2[[#This Row],[Rho2]])*SQRT(201-2)/SQRT(1-ABS(fisher_underlying_cor_CSD__2[[#This Row],[Rho2]])^2)</f>
        <v>1.1747874090892254</v>
      </c>
      <c r="I857" s="1">
        <f xml:space="preserve"> _xlfn.T.DIST.2T(fisher_underlying_cor_CSD__2[[#This Row],[t1]],139-2)</f>
        <v>6.4320910679619985E-12</v>
      </c>
      <c r="J857" s="1">
        <f xml:space="preserve"> _xlfn.T.DIST.2T(fisher_underlying_cor_CSD__2[[#This Row],[t2]],201-2)</f>
        <v>0.24148358975748041</v>
      </c>
      <c r="K857" s="1">
        <f>fisher_underlying_cor_CSD__2[[#This Row],[p1]]*fisher_underlying_cor_CSD__2[[#This Row],[p2]]</f>
        <v>1.5532444407384893E-12</v>
      </c>
      <c r="L857" s="1">
        <v>856</v>
      </c>
      <c r="M857" s="1">
        <f>(fisher_underlying_cor_CSD__2[[#This Row],[Rank]]/9906756)*0.05</f>
        <v>4.3202840566579012E-6</v>
      </c>
      <c r="N857" s="1">
        <f>IF(fisher_underlying_cor_CSD__2[[#This Row],[p1p2]]&lt;fisher_underlying_cor_CSD__2[[#This Row],[Benjamini]],1,0)</f>
        <v>1</v>
      </c>
    </row>
    <row r="858" spans="1:14" x14ac:dyDescent="0.35">
      <c r="A858" s="1" t="s">
        <v>209</v>
      </c>
      <c r="B858" s="1" t="s">
        <v>692</v>
      </c>
      <c r="C858" s="1">
        <v>0.54256125749299999</v>
      </c>
      <c r="D858" s="1">
        <v>7.1284127353400006E-2</v>
      </c>
      <c r="E858" s="1" t="s">
        <v>16</v>
      </c>
      <c r="F858" s="1">
        <v>0.54256125749299999</v>
      </c>
      <c r="G858" s="1">
        <f>ABS(fisher_underlying_cor_CSD__2[[#This Row],[Rho1]])*SQRT(139-2)/SQRT(1-ABS(fisher_underlying_cor_CSD__2[[#This Row],[Rho1]])^2)</f>
        <v>7.5599927798070343</v>
      </c>
      <c r="H858" s="1">
        <f>ABS(fisher_underlying_cor_CSD__2[[#This Row],[Rho2]])*SQRT(201-2)/SQRT(1-ABS(fisher_underlying_cor_CSD__2[[#This Row],[Rho2]])^2)</f>
        <v>1.0081510492159418</v>
      </c>
      <c r="I858" s="1">
        <f xml:space="preserve"> _xlfn.T.DIST.2T(fisher_underlying_cor_CSD__2[[#This Row],[t1]],139-2)</f>
        <v>5.2306471111312149E-12</v>
      </c>
      <c r="J858" s="1">
        <f xml:space="preserve"> _xlfn.T.DIST.2T(fisher_underlying_cor_CSD__2[[#This Row],[t2]],201-2)</f>
        <v>0.31460620767972258</v>
      </c>
      <c r="K858" s="1">
        <f>fisher_underlying_cor_CSD__2[[#This Row],[p1]]*fisher_underlying_cor_CSD__2[[#This Row],[p2]]</f>
        <v>1.645594051343888E-12</v>
      </c>
      <c r="L858" s="1">
        <v>857</v>
      </c>
      <c r="M858" s="1">
        <f>(fisher_underlying_cor_CSD__2[[#This Row],[Rank]]/9906756)*0.05</f>
        <v>4.3253311174717542E-6</v>
      </c>
      <c r="N858" s="1">
        <f>IF(fisher_underlying_cor_CSD__2[[#This Row],[p1p2]]&lt;fisher_underlying_cor_CSD__2[[#This Row],[Benjamini]],1,0)</f>
        <v>1</v>
      </c>
    </row>
    <row r="859" spans="1:14" x14ac:dyDescent="0.35">
      <c r="A859" s="1" t="s">
        <v>692</v>
      </c>
      <c r="B859" s="1" t="s">
        <v>209</v>
      </c>
      <c r="C859" s="1">
        <v>0.54256125749299999</v>
      </c>
      <c r="D859" s="1">
        <v>7.1284127353400006E-2</v>
      </c>
      <c r="E859" s="1" t="s">
        <v>16</v>
      </c>
      <c r="F859" s="1">
        <v>0.54256125749299999</v>
      </c>
      <c r="G859" s="1">
        <f>ABS(fisher_underlying_cor_CSD__2[[#This Row],[Rho1]])*SQRT(139-2)/SQRT(1-ABS(fisher_underlying_cor_CSD__2[[#This Row],[Rho1]])^2)</f>
        <v>7.5599927798070343</v>
      </c>
      <c r="H859" s="1">
        <f>ABS(fisher_underlying_cor_CSD__2[[#This Row],[Rho2]])*SQRT(201-2)/SQRT(1-ABS(fisher_underlying_cor_CSD__2[[#This Row],[Rho2]])^2)</f>
        <v>1.0081510492159418</v>
      </c>
      <c r="I859" s="1">
        <f xml:space="preserve"> _xlfn.T.DIST.2T(fisher_underlying_cor_CSD__2[[#This Row],[t1]],139-2)</f>
        <v>5.2306471111312149E-12</v>
      </c>
      <c r="J859" s="1">
        <f xml:space="preserve"> _xlfn.T.DIST.2T(fisher_underlying_cor_CSD__2[[#This Row],[t2]],201-2)</f>
        <v>0.31460620767972258</v>
      </c>
      <c r="K859" s="1">
        <f>fisher_underlying_cor_CSD__2[[#This Row],[p1]]*fisher_underlying_cor_CSD__2[[#This Row],[p2]]</f>
        <v>1.645594051343888E-12</v>
      </c>
      <c r="L859" s="1">
        <v>858</v>
      </c>
      <c r="M859" s="1">
        <f>(fisher_underlying_cor_CSD__2[[#This Row],[Rank]]/9906756)*0.05</f>
        <v>4.3303781782856063E-6</v>
      </c>
      <c r="N859" s="1">
        <f>IF(fisher_underlying_cor_CSD__2[[#This Row],[p1p2]]&lt;fisher_underlying_cor_CSD__2[[#This Row],[Benjamini]],1,0)</f>
        <v>1</v>
      </c>
    </row>
    <row r="860" spans="1:14" x14ac:dyDescent="0.35">
      <c r="A860" s="1" t="s">
        <v>76</v>
      </c>
      <c r="B860" s="1" t="s">
        <v>209</v>
      </c>
      <c r="C860" s="1">
        <v>0.54058618739700004</v>
      </c>
      <c r="D860" s="1">
        <v>7.9837621632499994E-2</v>
      </c>
      <c r="E860" s="1" t="s">
        <v>16</v>
      </c>
      <c r="F860" s="1">
        <v>0.54058618739700004</v>
      </c>
      <c r="G860" s="1">
        <f>ABS(fisher_underlying_cor_CSD__2[[#This Row],[Rho1]])*SQRT(139-2)/SQRT(1-ABS(fisher_underlying_cor_CSD__2[[#This Row],[Rho1]])^2)</f>
        <v>7.5210799320867974</v>
      </c>
      <c r="H860" s="1">
        <f>ABS(fisher_underlying_cor_CSD__2[[#This Row],[Rho2]])*SQRT(201-2)/SQRT(1-ABS(fisher_underlying_cor_CSD__2[[#This Row],[Rho2]])^2)</f>
        <v>1.1298548793976608</v>
      </c>
      <c r="I860" s="1">
        <f xml:space="preserve"> _xlfn.T.DIST.2T(fisher_underlying_cor_CSD__2[[#This Row],[t1]],139-2)</f>
        <v>6.4583763574928049E-12</v>
      </c>
      <c r="J860" s="1">
        <f xml:space="preserve"> _xlfn.T.DIST.2T(fisher_underlying_cor_CSD__2[[#This Row],[t2]],201-2)</f>
        <v>0.25989739864875433</v>
      </c>
      <c r="K860" s="1">
        <f>fisher_underlying_cor_CSD__2[[#This Row],[p1]]*fisher_underlying_cor_CSD__2[[#This Row],[p2]]</f>
        <v>1.6785152148069975E-12</v>
      </c>
      <c r="L860" s="1">
        <v>859</v>
      </c>
      <c r="M860" s="1">
        <f>(fisher_underlying_cor_CSD__2[[#This Row],[Rank]]/9906756)*0.05</f>
        <v>4.3354252390994592E-6</v>
      </c>
      <c r="N860" s="1">
        <f>IF(fisher_underlying_cor_CSD__2[[#This Row],[p1p2]]&lt;fisher_underlying_cor_CSD__2[[#This Row],[Benjamini]],1,0)</f>
        <v>1</v>
      </c>
    </row>
    <row r="861" spans="1:14" x14ac:dyDescent="0.35">
      <c r="A861" s="1" t="s">
        <v>209</v>
      </c>
      <c r="B861" s="1" t="s">
        <v>76</v>
      </c>
      <c r="C861" s="1">
        <v>0.54058618739700004</v>
      </c>
      <c r="D861" s="1">
        <v>7.9837621632499994E-2</v>
      </c>
      <c r="E861" s="1" t="s">
        <v>16</v>
      </c>
      <c r="F861" s="1">
        <v>0.54058618739700004</v>
      </c>
      <c r="G861" s="1">
        <f>ABS(fisher_underlying_cor_CSD__2[[#This Row],[Rho1]])*SQRT(139-2)/SQRT(1-ABS(fisher_underlying_cor_CSD__2[[#This Row],[Rho1]])^2)</f>
        <v>7.5210799320867974</v>
      </c>
      <c r="H861" s="1">
        <f>ABS(fisher_underlying_cor_CSD__2[[#This Row],[Rho2]])*SQRT(201-2)/SQRT(1-ABS(fisher_underlying_cor_CSD__2[[#This Row],[Rho2]])^2)</f>
        <v>1.1298548793976608</v>
      </c>
      <c r="I861" s="1">
        <f xml:space="preserve"> _xlfn.T.DIST.2T(fisher_underlying_cor_CSD__2[[#This Row],[t1]],139-2)</f>
        <v>6.4583763574928049E-12</v>
      </c>
      <c r="J861" s="1">
        <f xml:space="preserve"> _xlfn.T.DIST.2T(fisher_underlying_cor_CSD__2[[#This Row],[t2]],201-2)</f>
        <v>0.25989739864875433</v>
      </c>
      <c r="K861" s="1">
        <f>fisher_underlying_cor_CSD__2[[#This Row],[p1]]*fisher_underlying_cor_CSD__2[[#This Row],[p2]]</f>
        <v>1.6785152148069975E-12</v>
      </c>
      <c r="L861" s="1">
        <v>860</v>
      </c>
      <c r="M861" s="1">
        <f>(fisher_underlying_cor_CSD__2[[#This Row],[Rank]]/9906756)*0.05</f>
        <v>4.3404722999133122E-6</v>
      </c>
      <c r="N861" s="1">
        <f>IF(fisher_underlying_cor_CSD__2[[#This Row],[p1p2]]&lt;fisher_underlying_cor_CSD__2[[#This Row],[Benjamini]],1,0)</f>
        <v>1</v>
      </c>
    </row>
    <row r="862" spans="1:14" x14ac:dyDescent="0.35">
      <c r="A862" s="1" t="s">
        <v>513</v>
      </c>
      <c r="B862" s="1" t="s">
        <v>205</v>
      </c>
      <c r="C862" s="1">
        <v>0.540438097206</v>
      </c>
      <c r="D862" s="1">
        <v>8.0479020759799999E-2</v>
      </c>
      <c r="E862" s="1" t="s">
        <v>16</v>
      </c>
      <c r="F862" s="1">
        <v>0.540438097206</v>
      </c>
      <c r="G862" s="1">
        <f>ABS(fisher_underlying_cor_CSD__2[[#This Row],[Rho1]])*SQRT(139-2)/SQRT(1-ABS(fisher_underlying_cor_CSD__2[[#This Row],[Rho1]])^2)</f>
        <v>7.5181693635230289</v>
      </c>
      <c r="H862" s="1">
        <f>ABS(fisher_underlying_cor_CSD__2[[#This Row],[Rho2]])*SQRT(201-2)/SQRT(1-ABS(fisher_underlying_cor_CSD__2[[#This Row],[Rho2]])^2)</f>
        <v>1.1389908391299672</v>
      </c>
      <c r="I862" s="1">
        <f xml:space="preserve"> _xlfn.T.DIST.2T(fisher_underlying_cor_CSD__2[[#This Row],[t1]],139-2)</f>
        <v>6.5609254591523906E-12</v>
      </c>
      <c r="J862" s="1">
        <f xml:space="preserve"> _xlfn.T.DIST.2T(fisher_underlying_cor_CSD__2[[#This Row],[t2]],201-2)</f>
        <v>0.25607620571910605</v>
      </c>
      <c r="K862" s="1">
        <f>fisher_underlying_cor_CSD__2[[#This Row],[p1]]*fisher_underlying_cor_CSD__2[[#This Row],[p2]]</f>
        <v>1.6800968975856279E-12</v>
      </c>
      <c r="L862" s="1">
        <v>861</v>
      </c>
      <c r="M862" s="1">
        <f>(fisher_underlying_cor_CSD__2[[#This Row],[Rank]]/9906756)*0.05</f>
        <v>4.3455193607271643E-6</v>
      </c>
      <c r="N862" s="1">
        <f>IF(fisher_underlying_cor_CSD__2[[#This Row],[p1p2]]&lt;fisher_underlying_cor_CSD__2[[#This Row],[Benjamini]],1,0)</f>
        <v>1</v>
      </c>
    </row>
    <row r="863" spans="1:14" x14ac:dyDescent="0.35">
      <c r="A863" s="1" t="s">
        <v>205</v>
      </c>
      <c r="B863" s="1" t="s">
        <v>513</v>
      </c>
      <c r="C863" s="1">
        <v>0.540438097206</v>
      </c>
      <c r="D863" s="1">
        <v>8.0479020759799999E-2</v>
      </c>
      <c r="E863" s="1" t="s">
        <v>16</v>
      </c>
      <c r="F863" s="1">
        <v>0.540438097206</v>
      </c>
      <c r="G863" s="1">
        <f>ABS(fisher_underlying_cor_CSD__2[[#This Row],[Rho1]])*SQRT(139-2)/SQRT(1-ABS(fisher_underlying_cor_CSD__2[[#This Row],[Rho1]])^2)</f>
        <v>7.5181693635230289</v>
      </c>
      <c r="H863" s="1">
        <f>ABS(fisher_underlying_cor_CSD__2[[#This Row],[Rho2]])*SQRT(201-2)/SQRT(1-ABS(fisher_underlying_cor_CSD__2[[#This Row],[Rho2]])^2)</f>
        <v>1.1389908391299672</v>
      </c>
      <c r="I863" s="1">
        <f xml:space="preserve"> _xlfn.T.DIST.2T(fisher_underlying_cor_CSD__2[[#This Row],[t1]],139-2)</f>
        <v>6.5609254591523906E-12</v>
      </c>
      <c r="J863" s="1">
        <f xml:space="preserve"> _xlfn.T.DIST.2T(fisher_underlying_cor_CSD__2[[#This Row],[t2]],201-2)</f>
        <v>0.25607620571910605</v>
      </c>
      <c r="K863" s="1">
        <f>fisher_underlying_cor_CSD__2[[#This Row],[p1]]*fisher_underlying_cor_CSD__2[[#This Row],[p2]]</f>
        <v>1.6800968975856279E-12</v>
      </c>
      <c r="L863" s="1">
        <v>862</v>
      </c>
      <c r="M863" s="1">
        <f>(fisher_underlying_cor_CSD__2[[#This Row],[Rank]]/9906756)*0.05</f>
        <v>4.3505664215410173E-6</v>
      </c>
      <c r="N863" s="1">
        <f>IF(fisher_underlying_cor_CSD__2[[#This Row],[p1p2]]&lt;fisher_underlying_cor_CSD__2[[#This Row],[Benjamini]],1,0)</f>
        <v>1</v>
      </c>
    </row>
    <row r="864" spans="1:14" x14ac:dyDescent="0.35">
      <c r="A864" s="1" t="s">
        <v>402</v>
      </c>
      <c r="B864" s="1" t="s">
        <v>183</v>
      </c>
      <c r="C864" s="1">
        <v>0.53860963608000001</v>
      </c>
      <c r="D864" s="1">
        <v>8.6079569160399994E-2</v>
      </c>
      <c r="E864" s="1" t="s">
        <v>16</v>
      </c>
      <c r="F864" s="1">
        <v>0.53860963608000001</v>
      </c>
      <c r="G864" s="1">
        <f>ABS(fisher_underlying_cor_CSD__2[[#This Row],[Rho1]])*SQRT(139-2)/SQRT(1-ABS(fisher_underlying_cor_CSD__2[[#This Row],[Rho1]])^2)</f>
        <v>7.4823138068526296</v>
      </c>
      <c r="H864" s="1">
        <f>ABS(fisher_underlying_cor_CSD__2[[#This Row],[Rho2]])*SQRT(201-2)/SQRT(1-ABS(fisher_underlying_cor_CSD__2[[#This Row],[Rho2]])^2)</f>
        <v>1.2188257129596698</v>
      </c>
      <c r="I864" s="1">
        <f xml:space="preserve"> _xlfn.T.DIST.2T(fisher_underlying_cor_CSD__2[[#This Row],[t1]],139-2)</f>
        <v>7.964630089373288E-12</v>
      </c>
      <c r="J864" s="1">
        <f xml:space="preserve"> _xlfn.T.DIST.2T(fisher_underlying_cor_CSD__2[[#This Row],[t2]],201-2)</f>
        <v>0.22435319959189939</v>
      </c>
      <c r="K864" s="1">
        <f>fisher_underlying_cor_CSD__2[[#This Row],[p1]]*fisher_underlying_cor_CSD__2[[#This Row],[p2]]</f>
        <v>1.7868902441168128E-12</v>
      </c>
      <c r="L864" s="1">
        <v>863</v>
      </c>
      <c r="M864" s="1">
        <f>(fisher_underlying_cor_CSD__2[[#This Row],[Rank]]/9906756)*0.05</f>
        <v>4.3556134823548694E-6</v>
      </c>
      <c r="N864" s="1">
        <f>IF(fisher_underlying_cor_CSD__2[[#This Row],[p1p2]]&lt;fisher_underlying_cor_CSD__2[[#This Row],[Benjamini]],1,0)</f>
        <v>1</v>
      </c>
    </row>
    <row r="865" spans="1:14" x14ac:dyDescent="0.35">
      <c r="A865" s="1" t="s">
        <v>183</v>
      </c>
      <c r="B865" s="1" t="s">
        <v>402</v>
      </c>
      <c r="C865" s="1">
        <v>0.53860963608000001</v>
      </c>
      <c r="D865" s="1">
        <v>8.6079569160399994E-2</v>
      </c>
      <c r="E865" s="1" t="s">
        <v>16</v>
      </c>
      <c r="F865" s="1">
        <v>0.53860963608000001</v>
      </c>
      <c r="G865" s="1">
        <f>ABS(fisher_underlying_cor_CSD__2[[#This Row],[Rho1]])*SQRT(139-2)/SQRT(1-ABS(fisher_underlying_cor_CSD__2[[#This Row],[Rho1]])^2)</f>
        <v>7.4823138068526296</v>
      </c>
      <c r="H865" s="1">
        <f>ABS(fisher_underlying_cor_CSD__2[[#This Row],[Rho2]])*SQRT(201-2)/SQRT(1-ABS(fisher_underlying_cor_CSD__2[[#This Row],[Rho2]])^2)</f>
        <v>1.2188257129596698</v>
      </c>
      <c r="I865" s="1">
        <f xml:space="preserve"> _xlfn.T.DIST.2T(fisher_underlying_cor_CSD__2[[#This Row],[t1]],139-2)</f>
        <v>7.964630089373288E-12</v>
      </c>
      <c r="J865" s="1">
        <f xml:space="preserve"> _xlfn.T.DIST.2T(fisher_underlying_cor_CSD__2[[#This Row],[t2]],201-2)</f>
        <v>0.22435319959189939</v>
      </c>
      <c r="K865" s="1">
        <f>fisher_underlying_cor_CSD__2[[#This Row],[p1]]*fisher_underlying_cor_CSD__2[[#This Row],[p2]]</f>
        <v>1.7868902441168128E-12</v>
      </c>
      <c r="L865" s="1">
        <v>864</v>
      </c>
      <c r="M865" s="1">
        <f>(fisher_underlying_cor_CSD__2[[#This Row],[Rank]]/9906756)*0.05</f>
        <v>4.3606605431687223E-6</v>
      </c>
      <c r="N865" s="1">
        <f>IF(fisher_underlying_cor_CSD__2[[#This Row],[p1p2]]&lt;fisher_underlying_cor_CSD__2[[#This Row],[Benjamini]],1,0)</f>
        <v>1</v>
      </c>
    </row>
    <row r="866" spans="1:14" x14ac:dyDescent="0.35">
      <c r="A866" s="1" t="s">
        <v>231</v>
      </c>
      <c r="B866" s="1" t="s">
        <v>38</v>
      </c>
      <c r="C866" s="1">
        <v>-0.540486162391</v>
      </c>
      <c r="D866" s="1">
        <v>-7.5668168388599993E-2</v>
      </c>
      <c r="E866" s="1" t="s">
        <v>16</v>
      </c>
      <c r="F866" s="1">
        <v>-0.540486162391</v>
      </c>
      <c r="G866" s="1">
        <f>ABS(fisher_underlying_cor_CSD__2[[#This Row],[Rho1]])*SQRT(139-2)/SQRT(1-ABS(fisher_underlying_cor_CSD__2[[#This Row],[Rho1]])^2)</f>
        <v>7.5191139297261644</v>
      </c>
      <c r="H866" s="1">
        <f>ABS(fisher_underlying_cor_CSD__2[[#This Row],[Rho2]])*SQRT(201-2)/SQRT(1-ABS(fisher_underlying_cor_CSD__2[[#This Row],[Rho2]])^2)</f>
        <v>1.07049993854943</v>
      </c>
      <c r="I866" s="1">
        <f xml:space="preserve"> _xlfn.T.DIST.2T(fisher_underlying_cor_CSD__2[[#This Row],[t1]],139-2)</f>
        <v>6.5274696612237444E-12</v>
      </c>
      <c r="J866" s="1">
        <f xml:space="preserve"> _xlfn.T.DIST.2T(fisher_underlying_cor_CSD__2[[#This Row],[t2]],201-2)</f>
        <v>0.28569099093403882</v>
      </c>
      <c r="K866" s="1">
        <f>fisher_underlying_cor_CSD__2[[#This Row],[p1]]*fisher_underlying_cor_CSD__2[[#This Row],[p2]]</f>
        <v>1.8648392758068864E-12</v>
      </c>
      <c r="L866" s="1">
        <v>865</v>
      </c>
      <c r="M866" s="1">
        <f>(fisher_underlying_cor_CSD__2[[#This Row],[Rank]]/9906756)*0.05</f>
        <v>4.3657076039825753E-6</v>
      </c>
      <c r="N866" s="1">
        <f>IF(fisher_underlying_cor_CSD__2[[#This Row],[p1p2]]&lt;fisher_underlying_cor_CSD__2[[#This Row],[Benjamini]],1,0)</f>
        <v>1</v>
      </c>
    </row>
    <row r="867" spans="1:14" x14ac:dyDescent="0.35">
      <c r="A867" s="1" t="s">
        <v>38</v>
      </c>
      <c r="B867" s="1" t="s">
        <v>231</v>
      </c>
      <c r="C867" s="1">
        <v>-0.540486162391</v>
      </c>
      <c r="D867" s="1">
        <v>-7.5668168388599993E-2</v>
      </c>
      <c r="E867" s="1" t="s">
        <v>16</v>
      </c>
      <c r="F867" s="1">
        <v>-0.540486162391</v>
      </c>
      <c r="G867" s="1">
        <f>ABS(fisher_underlying_cor_CSD__2[[#This Row],[Rho1]])*SQRT(139-2)/SQRT(1-ABS(fisher_underlying_cor_CSD__2[[#This Row],[Rho1]])^2)</f>
        <v>7.5191139297261644</v>
      </c>
      <c r="H867" s="1">
        <f>ABS(fisher_underlying_cor_CSD__2[[#This Row],[Rho2]])*SQRT(201-2)/SQRT(1-ABS(fisher_underlying_cor_CSD__2[[#This Row],[Rho2]])^2)</f>
        <v>1.07049993854943</v>
      </c>
      <c r="I867" s="1">
        <f xml:space="preserve"> _xlfn.T.DIST.2T(fisher_underlying_cor_CSD__2[[#This Row],[t1]],139-2)</f>
        <v>6.5274696612237444E-12</v>
      </c>
      <c r="J867" s="1">
        <f xml:space="preserve"> _xlfn.T.DIST.2T(fisher_underlying_cor_CSD__2[[#This Row],[t2]],201-2)</f>
        <v>0.28569099093403882</v>
      </c>
      <c r="K867" s="1">
        <f>fisher_underlying_cor_CSD__2[[#This Row],[p1]]*fisher_underlying_cor_CSD__2[[#This Row],[p2]]</f>
        <v>1.8648392758068864E-12</v>
      </c>
      <c r="L867" s="1">
        <v>866</v>
      </c>
      <c r="M867" s="1">
        <f>(fisher_underlying_cor_CSD__2[[#This Row],[Rank]]/9906756)*0.05</f>
        <v>4.3707546647964283E-6</v>
      </c>
      <c r="N867" s="1">
        <f>IF(fisher_underlying_cor_CSD__2[[#This Row],[p1p2]]&lt;fisher_underlying_cor_CSD__2[[#This Row],[Benjamini]],1,0)</f>
        <v>1</v>
      </c>
    </row>
    <row r="868" spans="1:14" x14ac:dyDescent="0.35">
      <c r="A868" s="1" t="s">
        <v>206</v>
      </c>
      <c r="B868" s="1" t="s">
        <v>209</v>
      </c>
      <c r="C868" s="1">
        <v>0.54334959204300004</v>
      </c>
      <c r="D868" s="1">
        <v>6.0639052183699998E-2</v>
      </c>
      <c r="E868" s="1" t="s">
        <v>16</v>
      </c>
      <c r="F868" s="1">
        <v>0.54334959204300004</v>
      </c>
      <c r="G868" s="1">
        <f>ABS(fisher_underlying_cor_CSD__2[[#This Row],[Rho1]])*SQRT(139-2)/SQRT(1-ABS(fisher_underlying_cor_CSD__2[[#This Row],[Rho1]])^2)</f>
        <v>7.5755740581071311</v>
      </c>
      <c r="H868" s="1">
        <f>ABS(fisher_underlying_cor_CSD__2[[#This Row],[Rho2]])*SQRT(201-2)/SQRT(1-ABS(fisher_underlying_cor_CSD__2[[#This Row],[Rho2]])^2)</f>
        <v>0.85699617834625907</v>
      </c>
      <c r="I868" s="1">
        <f xml:space="preserve"> _xlfn.T.DIST.2T(fisher_underlying_cor_CSD__2[[#This Row],[t1]],139-2)</f>
        <v>4.8066218078026976E-12</v>
      </c>
      <c r="J868" s="1">
        <f xml:space="preserve"> _xlfn.T.DIST.2T(fisher_underlying_cor_CSD__2[[#This Row],[t2]],201-2)</f>
        <v>0.39247785065016982</v>
      </c>
      <c r="K868" s="1">
        <f>fisher_underlying_cor_CSD__2[[#This Row],[p1]]*fisher_underlying_cor_CSD__2[[#This Row],[p2]]</f>
        <v>1.8864925960146364E-12</v>
      </c>
      <c r="L868" s="1">
        <v>867</v>
      </c>
      <c r="M868" s="1">
        <f>(fisher_underlying_cor_CSD__2[[#This Row],[Rank]]/9906756)*0.05</f>
        <v>4.3758017256102812E-6</v>
      </c>
      <c r="N868" s="1">
        <f>IF(fisher_underlying_cor_CSD__2[[#This Row],[p1p2]]&lt;fisher_underlying_cor_CSD__2[[#This Row],[Benjamini]],1,0)</f>
        <v>1</v>
      </c>
    </row>
    <row r="869" spans="1:14" x14ac:dyDescent="0.35">
      <c r="A869" s="1" t="s">
        <v>209</v>
      </c>
      <c r="B869" s="1" t="s">
        <v>206</v>
      </c>
      <c r="C869" s="1">
        <v>0.54334959204300004</v>
      </c>
      <c r="D869" s="1">
        <v>6.0639052183699998E-2</v>
      </c>
      <c r="E869" s="1" t="s">
        <v>16</v>
      </c>
      <c r="F869" s="1">
        <v>0.54334959204300004</v>
      </c>
      <c r="G869" s="1">
        <f>ABS(fisher_underlying_cor_CSD__2[[#This Row],[Rho1]])*SQRT(139-2)/SQRT(1-ABS(fisher_underlying_cor_CSD__2[[#This Row],[Rho1]])^2)</f>
        <v>7.5755740581071311</v>
      </c>
      <c r="H869" s="1">
        <f>ABS(fisher_underlying_cor_CSD__2[[#This Row],[Rho2]])*SQRT(201-2)/SQRT(1-ABS(fisher_underlying_cor_CSD__2[[#This Row],[Rho2]])^2)</f>
        <v>0.85699617834625907</v>
      </c>
      <c r="I869" s="1">
        <f xml:space="preserve"> _xlfn.T.DIST.2T(fisher_underlying_cor_CSD__2[[#This Row],[t1]],139-2)</f>
        <v>4.8066218078026976E-12</v>
      </c>
      <c r="J869" s="1">
        <f xml:space="preserve"> _xlfn.T.DIST.2T(fisher_underlying_cor_CSD__2[[#This Row],[t2]],201-2)</f>
        <v>0.39247785065016982</v>
      </c>
      <c r="K869" s="1">
        <f>fisher_underlying_cor_CSD__2[[#This Row],[p1]]*fisher_underlying_cor_CSD__2[[#This Row],[p2]]</f>
        <v>1.8864925960146364E-12</v>
      </c>
      <c r="L869" s="1">
        <v>868</v>
      </c>
      <c r="M869" s="1">
        <f>(fisher_underlying_cor_CSD__2[[#This Row],[Rank]]/9906756)*0.05</f>
        <v>4.3808487864241333E-6</v>
      </c>
      <c r="N869" s="1">
        <f>IF(fisher_underlying_cor_CSD__2[[#This Row],[p1p2]]&lt;fisher_underlying_cor_CSD__2[[#This Row],[Benjamini]],1,0)</f>
        <v>1</v>
      </c>
    </row>
    <row r="870" spans="1:14" x14ac:dyDescent="0.35">
      <c r="A870" s="1" t="s">
        <v>390</v>
      </c>
      <c r="B870" s="1" t="s">
        <v>435</v>
      </c>
      <c r="C870" s="1">
        <v>-6.2206242479800004E-3</v>
      </c>
      <c r="D870" s="1">
        <v>-0.46896096584699998</v>
      </c>
      <c r="E870" s="1" t="s">
        <v>16</v>
      </c>
      <c r="F870" s="1">
        <v>-0.46896096584699998</v>
      </c>
      <c r="G870" s="1">
        <f>ABS(fisher_underlying_cor_CSD__2[[#This Row],[Rho1]])*SQRT(139-2)/SQRT(1-ABS(fisher_underlying_cor_CSD__2[[#This Row],[Rho1]])^2)</f>
        <v>7.2811948865211917E-2</v>
      </c>
      <c r="H870" s="1">
        <f>ABS(fisher_underlying_cor_CSD__2[[#This Row],[Rho2]])*SQRT(201-2)/SQRT(1-ABS(fisher_underlying_cor_CSD__2[[#This Row],[Rho2]])^2)</f>
        <v>7.4902253385557138</v>
      </c>
      <c r="I870" s="1">
        <f xml:space="preserve"> _xlfn.T.DIST.2T(fisher_underlying_cor_CSD__2[[#This Row],[t1]],139-2)</f>
        <v>0.94206195781292246</v>
      </c>
      <c r="J870" s="1">
        <f xml:space="preserve"> _xlfn.T.DIST.2T(fisher_underlying_cor_CSD__2[[#This Row],[t2]],201-2)</f>
        <v>2.1931973137194137E-12</v>
      </c>
      <c r="K870" s="1">
        <f>fisher_underlying_cor_CSD__2[[#This Row],[p1]]*fisher_underlying_cor_CSD__2[[#This Row],[p2]]</f>
        <v>2.0661277552325532E-12</v>
      </c>
      <c r="L870" s="1">
        <v>869</v>
      </c>
      <c r="M870" s="1">
        <f>(fisher_underlying_cor_CSD__2[[#This Row],[Rank]]/9906756)*0.05</f>
        <v>4.3858958472379863E-6</v>
      </c>
      <c r="N870" s="1">
        <f>IF(fisher_underlying_cor_CSD__2[[#This Row],[p1p2]]&lt;fisher_underlying_cor_CSD__2[[#This Row],[Benjamini]],1,0)</f>
        <v>1</v>
      </c>
    </row>
    <row r="871" spans="1:14" x14ac:dyDescent="0.35">
      <c r="A871" s="1" t="s">
        <v>435</v>
      </c>
      <c r="B871" s="1" t="s">
        <v>390</v>
      </c>
      <c r="C871" s="1">
        <v>-6.2206242479800004E-3</v>
      </c>
      <c r="D871" s="1">
        <v>-0.46896096584699998</v>
      </c>
      <c r="E871" s="1" t="s">
        <v>16</v>
      </c>
      <c r="F871" s="1">
        <v>-0.46896096584699998</v>
      </c>
      <c r="G871" s="1">
        <f>ABS(fisher_underlying_cor_CSD__2[[#This Row],[Rho1]])*SQRT(139-2)/SQRT(1-ABS(fisher_underlying_cor_CSD__2[[#This Row],[Rho1]])^2)</f>
        <v>7.2811948865211917E-2</v>
      </c>
      <c r="H871" s="1">
        <f>ABS(fisher_underlying_cor_CSD__2[[#This Row],[Rho2]])*SQRT(201-2)/SQRT(1-ABS(fisher_underlying_cor_CSD__2[[#This Row],[Rho2]])^2)</f>
        <v>7.4902253385557138</v>
      </c>
      <c r="I871" s="1">
        <f xml:space="preserve"> _xlfn.T.DIST.2T(fisher_underlying_cor_CSD__2[[#This Row],[t1]],139-2)</f>
        <v>0.94206195781292246</v>
      </c>
      <c r="J871" s="1">
        <f xml:space="preserve"> _xlfn.T.DIST.2T(fisher_underlying_cor_CSD__2[[#This Row],[t2]],201-2)</f>
        <v>2.1931973137194137E-12</v>
      </c>
      <c r="K871" s="1">
        <f>fisher_underlying_cor_CSD__2[[#This Row],[p1]]*fisher_underlying_cor_CSD__2[[#This Row],[p2]]</f>
        <v>2.0661277552325532E-12</v>
      </c>
      <c r="L871" s="1">
        <v>870</v>
      </c>
      <c r="M871" s="1">
        <f>(fisher_underlying_cor_CSD__2[[#This Row],[Rank]]/9906756)*0.05</f>
        <v>4.3909429080518384E-6</v>
      </c>
      <c r="N871" s="1">
        <f>IF(fisher_underlying_cor_CSD__2[[#This Row],[p1p2]]&lt;fisher_underlying_cor_CSD__2[[#This Row],[Benjamini]],1,0)</f>
        <v>1</v>
      </c>
    </row>
    <row r="872" spans="1:14" x14ac:dyDescent="0.35">
      <c r="A872" s="1" t="s">
        <v>56</v>
      </c>
      <c r="B872" s="1" t="s">
        <v>84</v>
      </c>
      <c r="C872" s="1">
        <v>0.54892907420100001</v>
      </c>
      <c r="D872" s="1">
        <v>1.63310119616E-2</v>
      </c>
      <c r="E872" s="1" t="s">
        <v>16</v>
      </c>
      <c r="F872" s="1">
        <v>0.54892907420100001</v>
      </c>
      <c r="G872" s="1">
        <f>ABS(fisher_underlying_cor_CSD__2[[#This Row],[Rho1]])*SQRT(139-2)/SQRT(1-ABS(fisher_underlying_cor_CSD__2[[#This Row],[Rho1]])^2)</f>
        <v>7.6866717253793349</v>
      </c>
      <c r="H872" s="1">
        <f>ABS(fisher_underlying_cor_CSD__2[[#This Row],[Rho2]])*SQRT(201-2)/SQRT(1-ABS(fisher_underlying_cor_CSD__2[[#This Row],[Rho2]])^2)</f>
        <v>0.23040800120374602</v>
      </c>
      <c r="I872" s="1">
        <f xml:space="preserve"> _xlfn.T.DIST.2T(fisher_underlying_cor_CSD__2[[#This Row],[t1]],139-2)</f>
        <v>2.6256283604891222E-12</v>
      </c>
      <c r="J872" s="1">
        <f xml:space="preserve"> _xlfn.T.DIST.2T(fisher_underlying_cor_CSD__2[[#This Row],[t2]],201-2)</f>
        <v>0.81801143215736671</v>
      </c>
      <c r="K872" s="1">
        <f>fisher_underlying_cor_CSD__2[[#This Row],[p1]]*fisher_underlying_cor_CSD__2[[#This Row],[p2]]</f>
        <v>2.1477940154767055E-12</v>
      </c>
      <c r="L872" s="1">
        <v>871</v>
      </c>
      <c r="M872" s="1">
        <f>(fisher_underlying_cor_CSD__2[[#This Row],[Rank]]/9906756)*0.05</f>
        <v>4.3959899688656913E-6</v>
      </c>
      <c r="N872" s="1">
        <f>IF(fisher_underlying_cor_CSD__2[[#This Row],[p1p2]]&lt;fisher_underlying_cor_CSD__2[[#This Row],[Benjamini]],1,0)</f>
        <v>1</v>
      </c>
    </row>
    <row r="873" spans="1:14" x14ac:dyDescent="0.35">
      <c r="A873" s="1" t="s">
        <v>84</v>
      </c>
      <c r="B873" s="1" t="s">
        <v>56</v>
      </c>
      <c r="C873" s="1">
        <v>0.54892907420100001</v>
      </c>
      <c r="D873" s="1">
        <v>1.63310119616E-2</v>
      </c>
      <c r="E873" s="1" t="s">
        <v>16</v>
      </c>
      <c r="F873" s="1">
        <v>0.54892907420100001</v>
      </c>
      <c r="G873" s="1">
        <f>ABS(fisher_underlying_cor_CSD__2[[#This Row],[Rho1]])*SQRT(139-2)/SQRT(1-ABS(fisher_underlying_cor_CSD__2[[#This Row],[Rho1]])^2)</f>
        <v>7.6866717253793349</v>
      </c>
      <c r="H873" s="1">
        <f>ABS(fisher_underlying_cor_CSD__2[[#This Row],[Rho2]])*SQRT(201-2)/SQRT(1-ABS(fisher_underlying_cor_CSD__2[[#This Row],[Rho2]])^2)</f>
        <v>0.23040800120374602</v>
      </c>
      <c r="I873" s="1">
        <f xml:space="preserve"> _xlfn.T.DIST.2T(fisher_underlying_cor_CSD__2[[#This Row],[t1]],139-2)</f>
        <v>2.6256283604891222E-12</v>
      </c>
      <c r="J873" s="1">
        <f xml:space="preserve"> _xlfn.T.DIST.2T(fisher_underlying_cor_CSD__2[[#This Row],[t2]],201-2)</f>
        <v>0.81801143215736671</v>
      </c>
      <c r="K873" s="1">
        <f>fisher_underlying_cor_CSD__2[[#This Row],[p1]]*fisher_underlying_cor_CSD__2[[#This Row],[p2]]</f>
        <v>2.1477940154767055E-12</v>
      </c>
      <c r="L873" s="1">
        <v>872</v>
      </c>
      <c r="M873" s="1">
        <f>(fisher_underlying_cor_CSD__2[[#This Row],[Rank]]/9906756)*0.05</f>
        <v>4.4010370296795443E-6</v>
      </c>
      <c r="N873" s="1">
        <f>IF(fisher_underlying_cor_CSD__2[[#This Row],[p1p2]]&lt;fisher_underlying_cor_CSD__2[[#This Row],[Benjamini]],1,0)</f>
        <v>1</v>
      </c>
    </row>
    <row r="874" spans="1:14" x14ac:dyDescent="0.35">
      <c r="A874" s="1" t="s">
        <v>108</v>
      </c>
      <c r="B874" s="1" t="s">
        <v>727</v>
      </c>
      <c r="C874" s="1">
        <v>-0.54900436087399995</v>
      </c>
      <c r="D874" s="1">
        <v>-6.5571762384099997E-3</v>
      </c>
      <c r="E874" s="1" t="s">
        <v>16</v>
      </c>
      <c r="F874" s="1">
        <v>-0.54900436087399995</v>
      </c>
      <c r="G874" s="1">
        <f>ABS(fisher_underlying_cor_CSD__2[[#This Row],[Rho1]])*SQRT(139-2)/SQRT(1-ABS(fisher_underlying_cor_CSD__2[[#This Row],[Rho1]])^2)</f>
        <v>7.6881807710222523</v>
      </c>
      <c r="H874" s="1">
        <f>ABS(fisher_underlying_cor_CSD__2[[#This Row],[Rho2]])*SQRT(201-2)/SQRT(1-ABS(fisher_underlying_cor_CSD__2[[#This Row],[Rho2]])^2)</f>
        <v>9.2502342630037968E-2</v>
      </c>
      <c r="I874" s="1">
        <f xml:space="preserve"> _xlfn.T.DIST.2T(fisher_underlying_cor_CSD__2[[#This Row],[t1]],139-2)</f>
        <v>2.6040932187267223E-12</v>
      </c>
      <c r="J874" s="1">
        <f xml:space="preserve"> _xlfn.T.DIST.2T(fisher_underlying_cor_CSD__2[[#This Row],[t2]],201-2)</f>
        <v>0.92639198635797482</v>
      </c>
      <c r="K874" s="1">
        <f>fisher_underlying_cor_CSD__2[[#This Row],[p1]]*fisher_underlying_cor_CSD__2[[#This Row],[p2]]</f>
        <v>2.4124110895575803E-12</v>
      </c>
      <c r="L874" s="1">
        <v>873</v>
      </c>
      <c r="M874" s="1">
        <f>(fisher_underlying_cor_CSD__2[[#This Row],[Rank]]/9906756)*0.05</f>
        <v>4.4060840904933964E-6</v>
      </c>
      <c r="N874" s="1">
        <f>IF(fisher_underlying_cor_CSD__2[[#This Row],[p1p2]]&lt;fisher_underlying_cor_CSD__2[[#This Row],[Benjamini]],1,0)</f>
        <v>1</v>
      </c>
    </row>
    <row r="875" spans="1:14" x14ac:dyDescent="0.35">
      <c r="A875" s="1" t="s">
        <v>727</v>
      </c>
      <c r="B875" s="1" t="s">
        <v>108</v>
      </c>
      <c r="C875" s="1">
        <v>-0.54900436087399995</v>
      </c>
      <c r="D875" s="1">
        <v>-6.5571762384099997E-3</v>
      </c>
      <c r="E875" s="1" t="s">
        <v>16</v>
      </c>
      <c r="F875" s="1">
        <v>-0.54900436087399995</v>
      </c>
      <c r="G875" s="1">
        <f>ABS(fisher_underlying_cor_CSD__2[[#This Row],[Rho1]])*SQRT(139-2)/SQRT(1-ABS(fisher_underlying_cor_CSD__2[[#This Row],[Rho1]])^2)</f>
        <v>7.6881807710222523</v>
      </c>
      <c r="H875" s="1">
        <f>ABS(fisher_underlying_cor_CSD__2[[#This Row],[Rho2]])*SQRT(201-2)/SQRT(1-ABS(fisher_underlying_cor_CSD__2[[#This Row],[Rho2]])^2)</f>
        <v>9.2502342630037968E-2</v>
      </c>
      <c r="I875" s="1">
        <f xml:space="preserve"> _xlfn.T.DIST.2T(fisher_underlying_cor_CSD__2[[#This Row],[t1]],139-2)</f>
        <v>2.6040932187267223E-12</v>
      </c>
      <c r="J875" s="1">
        <f xml:space="preserve"> _xlfn.T.DIST.2T(fisher_underlying_cor_CSD__2[[#This Row],[t2]],201-2)</f>
        <v>0.92639198635797482</v>
      </c>
      <c r="K875" s="1">
        <f>fisher_underlying_cor_CSD__2[[#This Row],[p1]]*fisher_underlying_cor_CSD__2[[#This Row],[p2]]</f>
        <v>2.4124110895575803E-12</v>
      </c>
      <c r="L875" s="1">
        <v>874</v>
      </c>
      <c r="M875" s="1">
        <f>(fisher_underlying_cor_CSD__2[[#This Row],[Rank]]/9906756)*0.05</f>
        <v>4.4111311513072494E-6</v>
      </c>
      <c r="N875" s="1">
        <f>IF(fisher_underlying_cor_CSD__2[[#This Row],[p1p2]]&lt;fisher_underlying_cor_CSD__2[[#This Row],[Benjamini]],1,0)</f>
        <v>1</v>
      </c>
    </row>
    <row r="876" spans="1:14" x14ac:dyDescent="0.35">
      <c r="A876" s="1" t="s">
        <v>798</v>
      </c>
      <c r="B876" s="1" t="s">
        <v>799</v>
      </c>
      <c r="C876" s="1">
        <v>0.53642801429700004</v>
      </c>
      <c r="D876" s="1">
        <v>8.1286381300800001E-2</v>
      </c>
      <c r="E876" s="1" t="s">
        <v>16</v>
      </c>
      <c r="F876" s="1">
        <v>0.53642801429700004</v>
      </c>
      <c r="G876" s="1">
        <f>ABS(fisher_underlying_cor_CSD__2[[#This Row],[Rho1]])*SQRT(139-2)/SQRT(1-ABS(fisher_underlying_cor_CSD__2[[#This Row],[Rho1]])^2)</f>
        <v>7.4397275867685462</v>
      </c>
      <c r="H876" s="1">
        <f>ABS(fisher_underlying_cor_CSD__2[[#This Row],[Rho2]])*SQRT(201-2)/SQRT(1-ABS(fisher_underlying_cor_CSD__2[[#This Row],[Rho2]])^2)</f>
        <v>1.1504927456932499</v>
      </c>
      <c r="I876" s="1">
        <f xml:space="preserve"> _xlfn.T.DIST.2T(fisher_underlying_cor_CSD__2[[#This Row],[t1]],139-2)</f>
        <v>1.0022334700864987E-11</v>
      </c>
      <c r="J876" s="1">
        <f xml:space="preserve"> _xlfn.T.DIST.2T(fisher_underlying_cor_CSD__2[[#This Row],[t2]],201-2)</f>
        <v>0.25132158837082091</v>
      </c>
      <c r="K876" s="1">
        <f>fisher_underlying_cor_CSD__2[[#This Row],[p1]]*fisher_underlying_cor_CSD__2[[#This Row],[p2]]</f>
        <v>2.5188290762053847E-12</v>
      </c>
      <c r="L876" s="1">
        <v>875</v>
      </c>
      <c r="M876" s="1">
        <f>(fisher_underlying_cor_CSD__2[[#This Row],[Rank]]/9906756)*0.05</f>
        <v>4.4161782121211023E-6</v>
      </c>
      <c r="N876" s="1">
        <f>IF(fisher_underlying_cor_CSD__2[[#This Row],[p1p2]]&lt;fisher_underlying_cor_CSD__2[[#This Row],[Benjamini]],1,0)</f>
        <v>1</v>
      </c>
    </row>
    <row r="877" spans="1:14" x14ac:dyDescent="0.35">
      <c r="A877" s="1" t="s">
        <v>799</v>
      </c>
      <c r="B877" s="1" t="s">
        <v>798</v>
      </c>
      <c r="C877" s="1">
        <v>0.53642801429700004</v>
      </c>
      <c r="D877" s="1">
        <v>8.1286381300800001E-2</v>
      </c>
      <c r="E877" s="1" t="s">
        <v>16</v>
      </c>
      <c r="F877" s="1">
        <v>0.53642801429700004</v>
      </c>
      <c r="G877" s="1">
        <f>ABS(fisher_underlying_cor_CSD__2[[#This Row],[Rho1]])*SQRT(139-2)/SQRT(1-ABS(fisher_underlying_cor_CSD__2[[#This Row],[Rho1]])^2)</f>
        <v>7.4397275867685462</v>
      </c>
      <c r="H877" s="1">
        <f>ABS(fisher_underlying_cor_CSD__2[[#This Row],[Rho2]])*SQRT(201-2)/SQRT(1-ABS(fisher_underlying_cor_CSD__2[[#This Row],[Rho2]])^2)</f>
        <v>1.1504927456932499</v>
      </c>
      <c r="I877" s="1">
        <f xml:space="preserve"> _xlfn.T.DIST.2T(fisher_underlying_cor_CSD__2[[#This Row],[t1]],139-2)</f>
        <v>1.0022334700864987E-11</v>
      </c>
      <c r="J877" s="1">
        <f xml:space="preserve"> _xlfn.T.DIST.2T(fisher_underlying_cor_CSD__2[[#This Row],[t2]],201-2)</f>
        <v>0.25132158837082091</v>
      </c>
      <c r="K877" s="1">
        <f>fisher_underlying_cor_CSD__2[[#This Row],[p1]]*fisher_underlying_cor_CSD__2[[#This Row],[p2]]</f>
        <v>2.5188290762053847E-12</v>
      </c>
      <c r="L877" s="1">
        <v>876</v>
      </c>
      <c r="M877" s="1">
        <f>(fisher_underlying_cor_CSD__2[[#This Row],[Rank]]/9906756)*0.05</f>
        <v>4.4212252729349553E-6</v>
      </c>
      <c r="N877" s="1">
        <f>IF(fisher_underlying_cor_CSD__2[[#This Row],[p1p2]]&lt;fisher_underlying_cor_CSD__2[[#This Row],[Benjamini]],1,0)</f>
        <v>1</v>
      </c>
    </row>
    <row r="878" spans="1:14" x14ac:dyDescent="0.35">
      <c r="A878" s="1" t="s">
        <v>150</v>
      </c>
      <c r="B878" s="1" t="s">
        <v>152</v>
      </c>
      <c r="C878" s="1">
        <v>0.53640571458999997</v>
      </c>
      <c r="D878" s="1">
        <v>7.6899149633E-2</v>
      </c>
      <c r="E878" s="1" t="s">
        <v>16</v>
      </c>
      <c r="F878" s="1">
        <v>0.53640571458999997</v>
      </c>
      <c r="G878" s="1">
        <f>ABS(fisher_underlying_cor_CSD__2[[#This Row],[Rho1]])*SQRT(139-2)/SQRT(1-ABS(fisher_underlying_cor_CSD__2[[#This Row],[Rho1]])^2)</f>
        <v>7.4392933721913188</v>
      </c>
      <c r="H878" s="1">
        <f>ABS(fisher_underlying_cor_CSD__2[[#This Row],[Rho2]])*SQRT(201-2)/SQRT(1-ABS(fisher_underlying_cor_CSD__2[[#This Row],[Rho2]])^2)</f>
        <v>1.0880177561342799</v>
      </c>
      <c r="I878" s="1">
        <f xml:space="preserve"> _xlfn.T.DIST.2T(fisher_underlying_cor_CSD__2[[#This Row],[t1]],139-2)</f>
        <v>1.0045819342967303E-11</v>
      </c>
      <c r="J878" s="1">
        <f xml:space="preserve"> _xlfn.T.DIST.2T(fisher_underlying_cor_CSD__2[[#This Row],[t2]],201-2)</f>
        <v>0.27790323271615053</v>
      </c>
      <c r="K878" s="1">
        <f>fisher_underlying_cor_CSD__2[[#This Row],[p1]]*fisher_underlying_cor_CSD__2[[#This Row],[p2]]</f>
        <v>2.7917656706930489E-12</v>
      </c>
      <c r="L878" s="1">
        <v>877</v>
      </c>
      <c r="M878" s="1">
        <f>(fisher_underlying_cor_CSD__2[[#This Row],[Rank]]/9906756)*0.05</f>
        <v>4.4262723337488074E-6</v>
      </c>
      <c r="N878" s="1">
        <f>IF(fisher_underlying_cor_CSD__2[[#This Row],[p1p2]]&lt;fisher_underlying_cor_CSD__2[[#This Row],[Benjamini]],1,0)</f>
        <v>1</v>
      </c>
    </row>
    <row r="879" spans="1:14" x14ac:dyDescent="0.35">
      <c r="A879" s="1" t="s">
        <v>152</v>
      </c>
      <c r="B879" s="1" t="s">
        <v>150</v>
      </c>
      <c r="C879" s="1">
        <v>0.53640571458999997</v>
      </c>
      <c r="D879" s="1">
        <v>7.6899149633E-2</v>
      </c>
      <c r="E879" s="1" t="s">
        <v>16</v>
      </c>
      <c r="F879" s="1">
        <v>0.53640571458999997</v>
      </c>
      <c r="G879" s="1">
        <f>ABS(fisher_underlying_cor_CSD__2[[#This Row],[Rho1]])*SQRT(139-2)/SQRT(1-ABS(fisher_underlying_cor_CSD__2[[#This Row],[Rho1]])^2)</f>
        <v>7.4392933721913188</v>
      </c>
      <c r="H879" s="1">
        <f>ABS(fisher_underlying_cor_CSD__2[[#This Row],[Rho2]])*SQRT(201-2)/SQRT(1-ABS(fisher_underlying_cor_CSD__2[[#This Row],[Rho2]])^2)</f>
        <v>1.0880177561342799</v>
      </c>
      <c r="I879" s="1">
        <f xml:space="preserve"> _xlfn.T.DIST.2T(fisher_underlying_cor_CSD__2[[#This Row],[t1]],139-2)</f>
        <v>1.0045819342967303E-11</v>
      </c>
      <c r="J879" s="1">
        <f xml:space="preserve"> _xlfn.T.DIST.2T(fisher_underlying_cor_CSD__2[[#This Row],[t2]],201-2)</f>
        <v>0.27790323271615053</v>
      </c>
      <c r="K879" s="1">
        <f>fisher_underlying_cor_CSD__2[[#This Row],[p1]]*fisher_underlying_cor_CSD__2[[#This Row],[p2]]</f>
        <v>2.7917656706930489E-12</v>
      </c>
      <c r="L879" s="1">
        <v>878</v>
      </c>
      <c r="M879" s="1">
        <f>(fisher_underlying_cor_CSD__2[[#This Row],[Rank]]/9906756)*0.05</f>
        <v>4.4313193945626604E-6</v>
      </c>
      <c r="N879" s="1">
        <f>IF(fisher_underlying_cor_CSD__2[[#This Row],[p1p2]]&lt;fisher_underlying_cor_CSD__2[[#This Row],[Benjamini]],1,0)</f>
        <v>1</v>
      </c>
    </row>
    <row r="880" spans="1:14" x14ac:dyDescent="0.35">
      <c r="A880" s="1" t="s">
        <v>613</v>
      </c>
      <c r="B880" s="1" t="s">
        <v>74</v>
      </c>
      <c r="C880" s="1">
        <v>0.54646748344600005</v>
      </c>
      <c r="D880" s="1">
        <v>-6.1198277278500003E-3</v>
      </c>
      <c r="E880" s="1" t="s">
        <v>16</v>
      </c>
      <c r="F880" s="1">
        <v>0.54646748344600005</v>
      </c>
      <c r="G880" s="1">
        <f>ABS(fisher_underlying_cor_CSD__2[[#This Row],[Rho1]])*SQRT(139-2)/SQRT(1-ABS(fisher_underlying_cor_CSD__2[[#This Row],[Rho1]])^2)</f>
        <v>7.6374784428883835</v>
      </c>
      <c r="H880" s="1">
        <f>ABS(fisher_underlying_cor_CSD__2[[#This Row],[Rho2]])*SQRT(201-2)/SQRT(1-ABS(fisher_underlying_cor_CSD__2[[#This Row],[Rho2]])^2)</f>
        <v>8.6332410686257785E-2</v>
      </c>
      <c r="I880" s="1">
        <f xml:space="preserve"> _xlfn.T.DIST.2T(fisher_underlying_cor_CSD__2[[#This Row],[t1]],139-2)</f>
        <v>3.4331206590183182E-12</v>
      </c>
      <c r="J880" s="1">
        <f xml:space="preserve"> _xlfn.T.DIST.2T(fisher_underlying_cor_CSD__2[[#This Row],[t2]],201-2)</f>
        <v>0.93128897697056578</v>
      </c>
      <c r="K880" s="1">
        <f>fisher_underlying_cor_CSD__2[[#This Row],[p1]]*fisher_underlying_cor_CSD__2[[#This Row],[p2]]</f>
        <v>3.1972274263536841E-12</v>
      </c>
      <c r="L880" s="1">
        <v>879</v>
      </c>
      <c r="M880" s="1">
        <f>(fisher_underlying_cor_CSD__2[[#This Row],[Rank]]/9906756)*0.05</f>
        <v>4.4363664553765133E-6</v>
      </c>
      <c r="N880" s="1">
        <f>IF(fisher_underlying_cor_CSD__2[[#This Row],[p1p2]]&lt;fisher_underlying_cor_CSD__2[[#This Row],[Benjamini]],1,0)</f>
        <v>1</v>
      </c>
    </row>
    <row r="881" spans="1:14" x14ac:dyDescent="0.35">
      <c r="A881" s="1" t="s">
        <v>74</v>
      </c>
      <c r="B881" s="1" t="s">
        <v>613</v>
      </c>
      <c r="C881" s="1">
        <v>0.54646748344600005</v>
      </c>
      <c r="D881" s="1">
        <v>-6.1198277278500003E-3</v>
      </c>
      <c r="E881" s="1" t="s">
        <v>16</v>
      </c>
      <c r="F881" s="1">
        <v>0.54646748344600005</v>
      </c>
      <c r="G881" s="1">
        <f>ABS(fisher_underlying_cor_CSD__2[[#This Row],[Rho1]])*SQRT(139-2)/SQRT(1-ABS(fisher_underlying_cor_CSD__2[[#This Row],[Rho1]])^2)</f>
        <v>7.6374784428883835</v>
      </c>
      <c r="H881" s="1">
        <f>ABS(fisher_underlying_cor_CSD__2[[#This Row],[Rho2]])*SQRT(201-2)/SQRT(1-ABS(fisher_underlying_cor_CSD__2[[#This Row],[Rho2]])^2)</f>
        <v>8.6332410686257785E-2</v>
      </c>
      <c r="I881" s="1">
        <f xml:space="preserve"> _xlfn.T.DIST.2T(fisher_underlying_cor_CSD__2[[#This Row],[t1]],139-2)</f>
        <v>3.4331206590183182E-12</v>
      </c>
      <c r="J881" s="1">
        <f xml:space="preserve"> _xlfn.T.DIST.2T(fisher_underlying_cor_CSD__2[[#This Row],[t2]],201-2)</f>
        <v>0.93128897697056578</v>
      </c>
      <c r="K881" s="1">
        <f>fisher_underlying_cor_CSD__2[[#This Row],[p1]]*fisher_underlying_cor_CSD__2[[#This Row],[p2]]</f>
        <v>3.1972274263536841E-12</v>
      </c>
      <c r="L881" s="1">
        <v>880</v>
      </c>
      <c r="M881" s="1">
        <f>(fisher_underlying_cor_CSD__2[[#This Row],[Rank]]/9906756)*0.05</f>
        <v>4.4414135161903654E-6</v>
      </c>
      <c r="N881" s="1">
        <f>IF(fisher_underlying_cor_CSD__2[[#This Row],[p1p2]]&lt;fisher_underlying_cor_CSD__2[[#This Row],[Benjamini]],1,0)</f>
        <v>1</v>
      </c>
    </row>
    <row r="882" spans="1:14" x14ac:dyDescent="0.35">
      <c r="A882" s="1" t="s">
        <v>800</v>
      </c>
      <c r="B882" s="1" t="s">
        <v>79</v>
      </c>
      <c r="C882" s="1">
        <v>0.534598615138</v>
      </c>
      <c r="D882" s="1">
        <v>7.5298548919099997E-2</v>
      </c>
      <c r="E882" s="1" t="s">
        <v>16</v>
      </c>
      <c r="F882" s="1">
        <v>0.534598615138</v>
      </c>
      <c r="G882" s="1">
        <f>ABS(fisher_underlying_cor_CSD__2[[#This Row],[Rho1]])*SQRT(139-2)/SQRT(1-ABS(fisher_underlying_cor_CSD__2[[#This Row],[Rho1]])^2)</f>
        <v>7.4041784350741304</v>
      </c>
      <c r="H882" s="1">
        <f>ABS(fisher_underlying_cor_CSD__2[[#This Row],[Rho2]])*SQRT(201-2)/SQRT(1-ABS(fisher_underlying_cor_CSD__2[[#This Row],[Rho2]])^2)</f>
        <v>1.0652409316115861</v>
      </c>
      <c r="I882" s="1">
        <f xml:space="preserve"> _xlfn.T.DIST.2T(fisher_underlying_cor_CSD__2[[#This Row],[t1]],139-2)</f>
        <v>1.213694543326329E-11</v>
      </c>
      <c r="J882" s="1">
        <f xml:space="preserve"> _xlfn.T.DIST.2T(fisher_underlying_cor_CSD__2[[#This Row],[t2]],201-2)</f>
        <v>0.28805767903873991</v>
      </c>
      <c r="K882" s="1">
        <f>fisher_underlying_cor_CSD__2[[#This Row],[p1]]*fisher_underlying_cor_CSD__2[[#This Row],[p2]]</f>
        <v>3.4961403321256568E-12</v>
      </c>
      <c r="L882" s="1">
        <v>881</v>
      </c>
      <c r="M882" s="1">
        <f>(fisher_underlying_cor_CSD__2[[#This Row],[Rank]]/9906756)*0.05</f>
        <v>4.4464605770042184E-6</v>
      </c>
      <c r="N882" s="1">
        <f>IF(fisher_underlying_cor_CSD__2[[#This Row],[p1p2]]&lt;fisher_underlying_cor_CSD__2[[#This Row],[Benjamini]],1,0)</f>
        <v>1</v>
      </c>
    </row>
    <row r="883" spans="1:14" x14ac:dyDescent="0.35">
      <c r="A883" s="1" t="s">
        <v>79</v>
      </c>
      <c r="B883" s="1" t="s">
        <v>800</v>
      </c>
      <c r="C883" s="1">
        <v>0.534598615138</v>
      </c>
      <c r="D883" s="1">
        <v>7.5298548919099997E-2</v>
      </c>
      <c r="E883" s="1" t="s">
        <v>16</v>
      </c>
      <c r="F883" s="1">
        <v>0.534598615138</v>
      </c>
      <c r="G883" s="1">
        <f>ABS(fisher_underlying_cor_CSD__2[[#This Row],[Rho1]])*SQRT(139-2)/SQRT(1-ABS(fisher_underlying_cor_CSD__2[[#This Row],[Rho1]])^2)</f>
        <v>7.4041784350741304</v>
      </c>
      <c r="H883" s="1">
        <f>ABS(fisher_underlying_cor_CSD__2[[#This Row],[Rho2]])*SQRT(201-2)/SQRT(1-ABS(fisher_underlying_cor_CSD__2[[#This Row],[Rho2]])^2)</f>
        <v>1.0652409316115861</v>
      </c>
      <c r="I883" s="1">
        <f xml:space="preserve"> _xlfn.T.DIST.2T(fisher_underlying_cor_CSD__2[[#This Row],[t1]],139-2)</f>
        <v>1.213694543326329E-11</v>
      </c>
      <c r="J883" s="1">
        <f xml:space="preserve"> _xlfn.T.DIST.2T(fisher_underlying_cor_CSD__2[[#This Row],[t2]],201-2)</f>
        <v>0.28805767903873991</v>
      </c>
      <c r="K883" s="1">
        <f>fisher_underlying_cor_CSD__2[[#This Row],[p1]]*fisher_underlying_cor_CSD__2[[#This Row],[p2]]</f>
        <v>3.4961403321256568E-12</v>
      </c>
      <c r="L883" s="1">
        <v>882</v>
      </c>
      <c r="M883" s="1">
        <f>(fisher_underlying_cor_CSD__2[[#This Row],[Rank]]/9906756)*0.05</f>
        <v>4.4515076378180705E-6</v>
      </c>
      <c r="N883" s="1">
        <f>IF(fisher_underlying_cor_CSD__2[[#This Row],[p1p2]]&lt;fisher_underlying_cor_CSD__2[[#This Row],[Benjamini]],1,0)</f>
        <v>1</v>
      </c>
    </row>
    <row r="884" spans="1:14" x14ac:dyDescent="0.35">
      <c r="A884" s="1" t="s">
        <v>694</v>
      </c>
      <c r="B884" s="1" t="s">
        <v>156</v>
      </c>
      <c r="C884" s="1">
        <v>-0.53845032523799996</v>
      </c>
      <c r="D884" s="1">
        <v>-4.6038571572499999E-2</v>
      </c>
      <c r="E884" s="1" t="s">
        <v>16</v>
      </c>
      <c r="F884" s="1">
        <v>-0.53845032523799996</v>
      </c>
      <c r="G884" s="1">
        <f>ABS(fisher_underlying_cor_CSD__2[[#This Row],[Rho1]])*SQRT(139-2)/SQRT(1-ABS(fisher_underlying_cor_CSD__2[[#This Row],[Rho1]])^2)</f>
        <v>7.4791968453355144</v>
      </c>
      <c r="H884" s="1">
        <f>ABS(fisher_underlying_cor_CSD__2[[#This Row],[Rho2]])*SQRT(201-2)/SQRT(1-ABS(fisher_underlying_cor_CSD__2[[#This Row],[Rho2]])^2)</f>
        <v>0.65014334522438677</v>
      </c>
      <c r="I884" s="1">
        <f xml:space="preserve"> _xlfn.T.DIST.2T(fisher_underlying_cor_CSD__2[[#This Row],[t1]],139-2)</f>
        <v>8.0998672449536869E-12</v>
      </c>
      <c r="J884" s="1">
        <f xml:space="preserve"> _xlfn.T.DIST.2T(fisher_underlying_cor_CSD__2[[#This Row],[t2]],201-2)</f>
        <v>0.51634946916980295</v>
      </c>
      <c r="K884" s="1">
        <f>fisher_underlying_cor_CSD__2[[#This Row],[p1]]*fisher_underlying_cor_CSD__2[[#This Row],[p2]]</f>
        <v>4.1823621522777109E-12</v>
      </c>
      <c r="L884" s="1">
        <v>883</v>
      </c>
      <c r="M884" s="1">
        <f>(fisher_underlying_cor_CSD__2[[#This Row],[Rank]]/9906756)*0.05</f>
        <v>4.4565546986319234E-6</v>
      </c>
      <c r="N884" s="1">
        <f>IF(fisher_underlying_cor_CSD__2[[#This Row],[p1p2]]&lt;fisher_underlying_cor_CSD__2[[#This Row],[Benjamini]],1,0)</f>
        <v>1</v>
      </c>
    </row>
    <row r="885" spans="1:14" x14ac:dyDescent="0.35">
      <c r="A885" s="1" t="s">
        <v>156</v>
      </c>
      <c r="B885" s="1" t="s">
        <v>694</v>
      </c>
      <c r="C885" s="1">
        <v>-0.53845032523799996</v>
      </c>
      <c r="D885" s="1">
        <v>-4.6038571572499999E-2</v>
      </c>
      <c r="E885" s="1" t="s">
        <v>16</v>
      </c>
      <c r="F885" s="1">
        <v>-0.53845032523799996</v>
      </c>
      <c r="G885" s="1">
        <f>ABS(fisher_underlying_cor_CSD__2[[#This Row],[Rho1]])*SQRT(139-2)/SQRT(1-ABS(fisher_underlying_cor_CSD__2[[#This Row],[Rho1]])^2)</f>
        <v>7.4791968453355144</v>
      </c>
      <c r="H885" s="1">
        <f>ABS(fisher_underlying_cor_CSD__2[[#This Row],[Rho2]])*SQRT(201-2)/SQRT(1-ABS(fisher_underlying_cor_CSD__2[[#This Row],[Rho2]])^2)</f>
        <v>0.65014334522438677</v>
      </c>
      <c r="I885" s="1">
        <f xml:space="preserve"> _xlfn.T.DIST.2T(fisher_underlying_cor_CSD__2[[#This Row],[t1]],139-2)</f>
        <v>8.0998672449536869E-12</v>
      </c>
      <c r="J885" s="1">
        <f xml:space="preserve"> _xlfn.T.DIST.2T(fisher_underlying_cor_CSD__2[[#This Row],[t2]],201-2)</f>
        <v>0.51634946916980295</v>
      </c>
      <c r="K885" s="1">
        <f>fisher_underlying_cor_CSD__2[[#This Row],[p1]]*fisher_underlying_cor_CSD__2[[#This Row],[p2]]</f>
        <v>4.1823621522777109E-12</v>
      </c>
      <c r="L885" s="1">
        <v>884</v>
      </c>
      <c r="M885" s="1">
        <f>(fisher_underlying_cor_CSD__2[[#This Row],[Rank]]/9906756)*0.05</f>
        <v>4.4616017594457764E-6</v>
      </c>
      <c r="N885" s="1">
        <f>IF(fisher_underlying_cor_CSD__2[[#This Row],[p1p2]]&lt;fisher_underlying_cor_CSD__2[[#This Row],[Benjamini]],1,0)</f>
        <v>1</v>
      </c>
    </row>
    <row r="886" spans="1:14" x14ac:dyDescent="0.35">
      <c r="A886" s="1" t="s">
        <v>150</v>
      </c>
      <c r="B886" s="1" t="s">
        <v>151</v>
      </c>
      <c r="C886" s="1">
        <v>0.54011651681799999</v>
      </c>
      <c r="D886" s="1">
        <v>3.2313997313799997E-2</v>
      </c>
      <c r="E886" s="1" t="s">
        <v>16</v>
      </c>
      <c r="F886" s="1">
        <v>0.54011651681799999</v>
      </c>
      <c r="G886" s="1">
        <f>ABS(fisher_underlying_cor_CSD__2[[#This Row],[Rho1]])*SQRT(139-2)/SQRT(1-ABS(fisher_underlying_cor_CSD__2[[#This Row],[Rho1]])^2)</f>
        <v>7.5118524115628826</v>
      </c>
      <c r="H886" s="1">
        <f>ABS(fisher_underlying_cor_CSD__2[[#This Row],[Rho2]])*SQRT(201-2)/SQRT(1-ABS(fisher_underlying_cor_CSD__2[[#This Row],[Rho2]])^2)</f>
        <v>0.45608321051900513</v>
      </c>
      <c r="I886" s="1">
        <f xml:space="preserve"> _xlfn.T.DIST.2T(fisher_underlying_cor_CSD__2[[#This Row],[t1]],139-2)</f>
        <v>6.7890749944075279E-12</v>
      </c>
      <c r="J886" s="1">
        <f xml:space="preserve"> _xlfn.T.DIST.2T(fisher_underlying_cor_CSD__2[[#This Row],[t2]],201-2)</f>
        <v>0.64882747520178297</v>
      </c>
      <c r="K886" s="1">
        <f>fisher_underlying_cor_CSD__2[[#This Row],[p1]]*fisher_underlying_cor_CSD__2[[#This Row],[p2]]</f>
        <v>4.4049383875769951E-12</v>
      </c>
      <c r="L886" s="1">
        <v>885</v>
      </c>
      <c r="M886" s="1">
        <f>(fisher_underlying_cor_CSD__2[[#This Row],[Rank]]/9906756)*0.05</f>
        <v>4.4666488202596294E-6</v>
      </c>
      <c r="N886" s="1">
        <f>IF(fisher_underlying_cor_CSD__2[[#This Row],[p1p2]]&lt;fisher_underlying_cor_CSD__2[[#This Row],[Benjamini]],1,0)</f>
        <v>1</v>
      </c>
    </row>
    <row r="887" spans="1:14" x14ac:dyDescent="0.35">
      <c r="A887" s="1" t="s">
        <v>151</v>
      </c>
      <c r="B887" s="1" t="s">
        <v>150</v>
      </c>
      <c r="C887" s="1">
        <v>0.54011651681799999</v>
      </c>
      <c r="D887" s="1">
        <v>3.2313997313799997E-2</v>
      </c>
      <c r="E887" s="1" t="s">
        <v>16</v>
      </c>
      <c r="F887" s="1">
        <v>0.54011651681799999</v>
      </c>
      <c r="G887" s="1">
        <f>ABS(fisher_underlying_cor_CSD__2[[#This Row],[Rho1]])*SQRT(139-2)/SQRT(1-ABS(fisher_underlying_cor_CSD__2[[#This Row],[Rho1]])^2)</f>
        <v>7.5118524115628826</v>
      </c>
      <c r="H887" s="1">
        <f>ABS(fisher_underlying_cor_CSD__2[[#This Row],[Rho2]])*SQRT(201-2)/SQRT(1-ABS(fisher_underlying_cor_CSD__2[[#This Row],[Rho2]])^2)</f>
        <v>0.45608321051900513</v>
      </c>
      <c r="I887" s="1">
        <f xml:space="preserve"> _xlfn.T.DIST.2T(fisher_underlying_cor_CSD__2[[#This Row],[t1]],139-2)</f>
        <v>6.7890749944075279E-12</v>
      </c>
      <c r="J887" s="1">
        <f xml:space="preserve"> _xlfn.T.DIST.2T(fisher_underlying_cor_CSD__2[[#This Row],[t2]],201-2)</f>
        <v>0.64882747520178297</v>
      </c>
      <c r="K887" s="1">
        <f>fisher_underlying_cor_CSD__2[[#This Row],[p1]]*fisher_underlying_cor_CSD__2[[#This Row],[p2]]</f>
        <v>4.4049383875769951E-12</v>
      </c>
      <c r="L887" s="1">
        <v>886</v>
      </c>
      <c r="M887" s="1">
        <f>(fisher_underlying_cor_CSD__2[[#This Row],[Rank]]/9906756)*0.05</f>
        <v>4.4716958810734823E-6</v>
      </c>
      <c r="N887" s="1">
        <f>IF(fisher_underlying_cor_CSD__2[[#This Row],[p1p2]]&lt;fisher_underlying_cor_CSD__2[[#This Row],[Benjamini]],1,0)</f>
        <v>1</v>
      </c>
    </row>
    <row r="888" spans="1:14" x14ac:dyDescent="0.35">
      <c r="A888" s="1" t="s">
        <v>579</v>
      </c>
      <c r="B888" s="1" t="s">
        <v>580</v>
      </c>
      <c r="C888" s="1">
        <v>0.533246081052</v>
      </c>
      <c r="D888" s="1">
        <v>7.0044810681800004E-2</v>
      </c>
      <c r="E888" s="1" t="s">
        <v>16</v>
      </c>
      <c r="F888" s="1">
        <v>0.533246081052</v>
      </c>
      <c r="G888" s="1">
        <f>ABS(fisher_underlying_cor_CSD__2[[#This Row],[Rho1]])*SQRT(139-2)/SQRT(1-ABS(fisher_underlying_cor_CSD__2[[#This Row],[Rho1]])^2)</f>
        <v>7.3779895845408898</v>
      </c>
      <c r="H888" s="1">
        <f>ABS(fisher_underlying_cor_CSD__2[[#This Row],[Rho2]])*SQRT(201-2)/SQRT(1-ABS(fisher_underlying_cor_CSD__2[[#This Row],[Rho2]])^2)</f>
        <v>0.99053656146870339</v>
      </c>
      <c r="I888" s="1">
        <f xml:space="preserve"> _xlfn.T.DIST.2T(fisher_underlying_cor_CSD__2[[#This Row],[t1]],139-2)</f>
        <v>1.3971974348213822E-11</v>
      </c>
      <c r="J888" s="1">
        <f xml:space="preserve"> _xlfn.T.DIST.2T(fisher_underlying_cor_CSD__2[[#This Row],[t2]],201-2)</f>
        <v>0.32311479573957846</v>
      </c>
      <c r="K888" s="1">
        <f>fisher_underlying_cor_CSD__2[[#This Row],[p1]]*fisher_underlying_cor_CSD__2[[#This Row],[p2]]</f>
        <v>4.5145516376017393E-12</v>
      </c>
      <c r="L888" s="1">
        <v>887</v>
      </c>
      <c r="M888" s="1">
        <f>(fisher_underlying_cor_CSD__2[[#This Row],[Rank]]/9906756)*0.05</f>
        <v>4.4767429418873344E-6</v>
      </c>
      <c r="N888" s="1">
        <f>IF(fisher_underlying_cor_CSD__2[[#This Row],[p1p2]]&lt;fisher_underlying_cor_CSD__2[[#This Row],[Benjamini]],1,0)</f>
        <v>1</v>
      </c>
    </row>
    <row r="889" spans="1:14" x14ac:dyDescent="0.35">
      <c r="A889" s="1" t="s">
        <v>580</v>
      </c>
      <c r="B889" s="1" t="s">
        <v>579</v>
      </c>
      <c r="C889" s="1">
        <v>0.533246081052</v>
      </c>
      <c r="D889" s="1">
        <v>7.0044810681800004E-2</v>
      </c>
      <c r="E889" s="1" t="s">
        <v>16</v>
      </c>
      <c r="F889" s="1">
        <v>0.533246081052</v>
      </c>
      <c r="G889" s="1">
        <f>ABS(fisher_underlying_cor_CSD__2[[#This Row],[Rho1]])*SQRT(139-2)/SQRT(1-ABS(fisher_underlying_cor_CSD__2[[#This Row],[Rho1]])^2)</f>
        <v>7.3779895845408898</v>
      </c>
      <c r="H889" s="1">
        <f>ABS(fisher_underlying_cor_CSD__2[[#This Row],[Rho2]])*SQRT(201-2)/SQRT(1-ABS(fisher_underlying_cor_CSD__2[[#This Row],[Rho2]])^2)</f>
        <v>0.99053656146870339</v>
      </c>
      <c r="I889" s="1">
        <f xml:space="preserve"> _xlfn.T.DIST.2T(fisher_underlying_cor_CSD__2[[#This Row],[t1]],139-2)</f>
        <v>1.3971974348213822E-11</v>
      </c>
      <c r="J889" s="1">
        <f xml:space="preserve"> _xlfn.T.DIST.2T(fisher_underlying_cor_CSD__2[[#This Row],[t2]],201-2)</f>
        <v>0.32311479573957846</v>
      </c>
      <c r="K889" s="1">
        <f>fisher_underlying_cor_CSD__2[[#This Row],[p1]]*fisher_underlying_cor_CSD__2[[#This Row],[p2]]</f>
        <v>4.5145516376017393E-12</v>
      </c>
      <c r="L889" s="1">
        <v>888</v>
      </c>
      <c r="M889" s="1">
        <f>(fisher_underlying_cor_CSD__2[[#This Row],[Rank]]/9906756)*0.05</f>
        <v>4.4817900027011874E-6</v>
      </c>
      <c r="N889" s="1">
        <f>IF(fisher_underlying_cor_CSD__2[[#This Row],[p1p2]]&lt;fisher_underlying_cor_CSD__2[[#This Row],[Benjamini]],1,0)</f>
        <v>1</v>
      </c>
    </row>
    <row r="890" spans="1:14" x14ac:dyDescent="0.35">
      <c r="A890" s="1" t="s">
        <v>108</v>
      </c>
      <c r="B890" s="1" t="s">
        <v>728</v>
      </c>
      <c r="C890" s="1">
        <v>0.53350017745599998</v>
      </c>
      <c r="D890" s="1">
        <v>5.6958372468100003E-2</v>
      </c>
      <c r="E890" s="1" t="s">
        <v>16</v>
      </c>
      <c r="F890" s="1">
        <v>0.53350017745599998</v>
      </c>
      <c r="G890" s="1">
        <f>ABS(fisher_underlying_cor_CSD__2[[#This Row],[Rho1]])*SQRT(139-2)/SQRT(1-ABS(fisher_underlying_cor_CSD__2[[#This Row],[Rho1]])^2)</f>
        <v>7.3829035537219028</v>
      </c>
      <c r="H890" s="1">
        <f>ABS(fisher_underlying_cor_CSD__2[[#This Row],[Rho2]])*SQRT(201-2)/SQRT(1-ABS(fisher_underlying_cor_CSD__2[[#This Row],[Rho2]])^2)</f>
        <v>0.80480327680722907</v>
      </c>
      <c r="I890" s="1">
        <f xml:space="preserve"> _xlfn.T.DIST.2T(fisher_underlying_cor_CSD__2[[#This Row],[t1]],139-2)</f>
        <v>1.3607887247426587E-11</v>
      </c>
      <c r="J890" s="1">
        <f xml:space="preserve"> _xlfn.T.DIST.2T(fisher_underlying_cor_CSD__2[[#This Row],[t2]],201-2)</f>
        <v>0.42189368644173875</v>
      </c>
      <c r="K890" s="1">
        <f>fisher_underlying_cor_CSD__2[[#This Row],[p1]]*fisher_underlying_cor_CSD__2[[#This Row],[p2]]</f>
        <v>5.7410817155003277E-12</v>
      </c>
      <c r="L890" s="1">
        <v>889</v>
      </c>
      <c r="M890" s="1">
        <f>(fisher_underlying_cor_CSD__2[[#This Row],[Rank]]/9906756)*0.05</f>
        <v>4.4868370635150395E-6</v>
      </c>
      <c r="N890" s="1">
        <f>IF(fisher_underlying_cor_CSD__2[[#This Row],[p1p2]]&lt;fisher_underlying_cor_CSD__2[[#This Row],[Benjamini]],1,0)</f>
        <v>1</v>
      </c>
    </row>
    <row r="891" spans="1:14" x14ac:dyDescent="0.35">
      <c r="A891" s="1" t="s">
        <v>728</v>
      </c>
      <c r="B891" s="1" t="s">
        <v>108</v>
      </c>
      <c r="C891" s="1">
        <v>0.53350017745599998</v>
      </c>
      <c r="D891" s="1">
        <v>5.6958372468100003E-2</v>
      </c>
      <c r="E891" s="1" t="s">
        <v>16</v>
      </c>
      <c r="F891" s="1">
        <v>0.53350017745599998</v>
      </c>
      <c r="G891" s="1">
        <f>ABS(fisher_underlying_cor_CSD__2[[#This Row],[Rho1]])*SQRT(139-2)/SQRT(1-ABS(fisher_underlying_cor_CSD__2[[#This Row],[Rho1]])^2)</f>
        <v>7.3829035537219028</v>
      </c>
      <c r="H891" s="1">
        <f>ABS(fisher_underlying_cor_CSD__2[[#This Row],[Rho2]])*SQRT(201-2)/SQRT(1-ABS(fisher_underlying_cor_CSD__2[[#This Row],[Rho2]])^2)</f>
        <v>0.80480327680722907</v>
      </c>
      <c r="I891" s="1">
        <f xml:space="preserve"> _xlfn.T.DIST.2T(fisher_underlying_cor_CSD__2[[#This Row],[t1]],139-2)</f>
        <v>1.3607887247426587E-11</v>
      </c>
      <c r="J891" s="1">
        <f xml:space="preserve"> _xlfn.T.DIST.2T(fisher_underlying_cor_CSD__2[[#This Row],[t2]],201-2)</f>
        <v>0.42189368644173875</v>
      </c>
      <c r="K891" s="1">
        <f>fisher_underlying_cor_CSD__2[[#This Row],[p1]]*fisher_underlying_cor_CSD__2[[#This Row],[p2]]</f>
        <v>5.7410817155003277E-12</v>
      </c>
      <c r="L891" s="1">
        <v>890</v>
      </c>
      <c r="M891" s="1">
        <f>(fisher_underlying_cor_CSD__2[[#This Row],[Rank]]/9906756)*0.05</f>
        <v>4.4918841243288925E-6</v>
      </c>
      <c r="N891" s="1">
        <f>IF(fisher_underlying_cor_CSD__2[[#This Row],[p1p2]]&lt;fisher_underlying_cor_CSD__2[[#This Row],[Benjamini]],1,0)</f>
        <v>1</v>
      </c>
    </row>
    <row r="892" spans="1:14" x14ac:dyDescent="0.35">
      <c r="A892" s="1" t="s">
        <v>107</v>
      </c>
      <c r="B892" s="1" t="s">
        <v>108</v>
      </c>
      <c r="C892" s="1">
        <v>0.53630454999999999</v>
      </c>
      <c r="D892" s="1">
        <v>3.9275220946700003E-2</v>
      </c>
      <c r="E892" s="1" t="s">
        <v>16</v>
      </c>
      <c r="F892" s="1">
        <v>0.53630454999999999</v>
      </c>
      <c r="G892" s="1">
        <f>ABS(fisher_underlying_cor_CSD__2[[#This Row],[Rho1]])*SQRT(139-2)/SQRT(1-ABS(fisher_underlying_cor_CSD__2[[#This Row],[Rho1]])^2)</f>
        <v>7.4373237941066384</v>
      </c>
      <c r="H892" s="1">
        <f>ABS(fisher_underlying_cor_CSD__2[[#This Row],[Rho2]])*SQRT(201-2)/SQRT(1-ABS(fisher_underlying_cor_CSD__2[[#This Row],[Rho2]])^2)</f>
        <v>0.55447298668900169</v>
      </c>
      <c r="I892" s="1">
        <f xml:space="preserve"> _xlfn.T.DIST.2T(fisher_underlying_cor_CSD__2[[#This Row],[t1]],139-2)</f>
        <v>1.0153030652143416E-11</v>
      </c>
      <c r="J892" s="1">
        <f xml:space="preserve"> _xlfn.T.DIST.2T(fisher_underlying_cor_CSD__2[[#This Row],[t2]],201-2)</f>
        <v>0.57987779271563089</v>
      </c>
      <c r="K892" s="1">
        <f>fisher_underlying_cor_CSD__2[[#This Row],[p1]]*fisher_underlying_cor_CSD__2[[#This Row],[p2]]</f>
        <v>5.8875170039390662E-12</v>
      </c>
      <c r="L892" s="1">
        <v>891</v>
      </c>
      <c r="M892" s="1">
        <f>(fisher_underlying_cor_CSD__2[[#This Row],[Rank]]/9906756)*0.05</f>
        <v>4.4969311851427454E-6</v>
      </c>
      <c r="N892" s="1">
        <f>IF(fisher_underlying_cor_CSD__2[[#This Row],[p1p2]]&lt;fisher_underlying_cor_CSD__2[[#This Row],[Benjamini]],1,0)</f>
        <v>1</v>
      </c>
    </row>
    <row r="893" spans="1:14" x14ac:dyDescent="0.35">
      <c r="A893" s="1" t="s">
        <v>108</v>
      </c>
      <c r="B893" s="1" t="s">
        <v>107</v>
      </c>
      <c r="C893" s="1">
        <v>0.53630454999999999</v>
      </c>
      <c r="D893" s="1">
        <v>3.9275220946700003E-2</v>
      </c>
      <c r="E893" s="1" t="s">
        <v>16</v>
      </c>
      <c r="F893" s="1">
        <v>0.53630454999999999</v>
      </c>
      <c r="G893" s="1">
        <f>ABS(fisher_underlying_cor_CSD__2[[#This Row],[Rho1]])*SQRT(139-2)/SQRT(1-ABS(fisher_underlying_cor_CSD__2[[#This Row],[Rho1]])^2)</f>
        <v>7.4373237941066384</v>
      </c>
      <c r="H893" s="1">
        <f>ABS(fisher_underlying_cor_CSD__2[[#This Row],[Rho2]])*SQRT(201-2)/SQRT(1-ABS(fisher_underlying_cor_CSD__2[[#This Row],[Rho2]])^2)</f>
        <v>0.55447298668900169</v>
      </c>
      <c r="I893" s="1">
        <f xml:space="preserve"> _xlfn.T.DIST.2T(fisher_underlying_cor_CSD__2[[#This Row],[t1]],139-2)</f>
        <v>1.0153030652143416E-11</v>
      </c>
      <c r="J893" s="1">
        <f xml:space="preserve"> _xlfn.T.DIST.2T(fisher_underlying_cor_CSD__2[[#This Row],[t2]],201-2)</f>
        <v>0.57987779271563089</v>
      </c>
      <c r="K893" s="1">
        <f>fisher_underlying_cor_CSD__2[[#This Row],[p1]]*fisher_underlying_cor_CSD__2[[#This Row],[p2]]</f>
        <v>5.8875170039390662E-12</v>
      </c>
      <c r="L893" s="1">
        <v>892</v>
      </c>
      <c r="M893" s="1">
        <f>(fisher_underlying_cor_CSD__2[[#This Row],[Rank]]/9906756)*0.05</f>
        <v>4.5019782459565975E-6</v>
      </c>
      <c r="N893" s="1">
        <f>IF(fisher_underlying_cor_CSD__2[[#This Row],[p1p2]]&lt;fisher_underlying_cor_CSD__2[[#This Row],[Benjamini]],1,0)</f>
        <v>1</v>
      </c>
    </row>
    <row r="894" spans="1:14" x14ac:dyDescent="0.35">
      <c r="A894" s="1" t="s">
        <v>485</v>
      </c>
      <c r="B894" s="1" t="s">
        <v>488</v>
      </c>
      <c r="C894" s="1">
        <v>-0.53746755273699998</v>
      </c>
      <c r="D894" s="1">
        <v>-2.8340740471900001E-2</v>
      </c>
      <c r="E894" s="1" t="s">
        <v>16</v>
      </c>
      <c r="F894" s="1">
        <v>-0.53746755273699998</v>
      </c>
      <c r="G894" s="1">
        <f>ABS(fisher_underlying_cor_CSD__2[[#This Row],[Rho1]])*SQRT(139-2)/SQRT(1-ABS(fisher_underlying_cor_CSD__2[[#This Row],[Rho1]])^2)</f>
        <v>7.4599935600502869</v>
      </c>
      <c r="H894" s="1">
        <f>ABS(fisher_underlying_cor_CSD__2[[#This Row],[Rho2]])*SQRT(201-2)/SQRT(1-ABS(fisher_underlying_cor_CSD__2[[#This Row],[Rho2]])^2)</f>
        <v>0.39995599741376642</v>
      </c>
      <c r="I894" s="1">
        <f xml:space="preserve"> _xlfn.T.DIST.2T(fisher_underlying_cor_CSD__2[[#This Row],[t1]],139-2)</f>
        <v>8.9846690296870644E-12</v>
      </c>
      <c r="J894" s="1">
        <f xml:space="preserve"> _xlfn.T.DIST.2T(fisher_underlying_cor_CSD__2[[#This Row],[t2]],201-2)</f>
        <v>0.68961790524620759</v>
      </c>
      <c r="K894" s="1">
        <f>fisher_underlying_cor_CSD__2[[#This Row],[p1]]*fisher_underlying_cor_CSD__2[[#This Row],[p2]]</f>
        <v>6.19598863558327E-12</v>
      </c>
      <c r="L894" s="1">
        <v>893</v>
      </c>
      <c r="M894" s="1">
        <f>(fisher_underlying_cor_CSD__2[[#This Row],[Rank]]/9906756)*0.05</f>
        <v>4.5070253067704505E-6</v>
      </c>
      <c r="N894" s="1">
        <f>IF(fisher_underlying_cor_CSD__2[[#This Row],[p1p2]]&lt;fisher_underlying_cor_CSD__2[[#This Row],[Benjamini]],1,0)</f>
        <v>1</v>
      </c>
    </row>
    <row r="895" spans="1:14" x14ac:dyDescent="0.35">
      <c r="A895" s="1" t="s">
        <v>488</v>
      </c>
      <c r="B895" s="1" t="s">
        <v>485</v>
      </c>
      <c r="C895" s="1">
        <v>-0.53746755273699998</v>
      </c>
      <c r="D895" s="1">
        <v>-2.8340740471900001E-2</v>
      </c>
      <c r="E895" s="1" t="s">
        <v>16</v>
      </c>
      <c r="F895" s="1">
        <v>-0.53746755273699998</v>
      </c>
      <c r="G895" s="1">
        <f>ABS(fisher_underlying_cor_CSD__2[[#This Row],[Rho1]])*SQRT(139-2)/SQRT(1-ABS(fisher_underlying_cor_CSD__2[[#This Row],[Rho1]])^2)</f>
        <v>7.4599935600502869</v>
      </c>
      <c r="H895" s="1">
        <f>ABS(fisher_underlying_cor_CSD__2[[#This Row],[Rho2]])*SQRT(201-2)/SQRT(1-ABS(fisher_underlying_cor_CSD__2[[#This Row],[Rho2]])^2)</f>
        <v>0.39995599741376642</v>
      </c>
      <c r="I895" s="1">
        <f xml:space="preserve"> _xlfn.T.DIST.2T(fisher_underlying_cor_CSD__2[[#This Row],[t1]],139-2)</f>
        <v>8.9846690296870644E-12</v>
      </c>
      <c r="J895" s="1">
        <f xml:space="preserve"> _xlfn.T.DIST.2T(fisher_underlying_cor_CSD__2[[#This Row],[t2]],201-2)</f>
        <v>0.68961790524620759</v>
      </c>
      <c r="K895" s="1">
        <f>fisher_underlying_cor_CSD__2[[#This Row],[p1]]*fisher_underlying_cor_CSD__2[[#This Row],[p2]]</f>
        <v>6.19598863558327E-12</v>
      </c>
      <c r="L895" s="1">
        <v>894</v>
      </c>
      <c r="M895" s="1">
        <f>(fisher_underlying_cor_CSD__2[[#This Row],[Rank]]/9906756)*0.05</f>
        <v>4.5120723675843026E-6</v>
      </c>
      <c r="N895" s="1">
        <f>IF(fisher_underlying_cor_CSD__2[[#This Row],[p1p2]]&lt;fisher_underlying_cor_CSD__2[[#This Row],[Benjamini]],1,0)</f>
        <v>1</v>
      </c>
    </row>
    <row r="896" spans="1:14" x14ac:dyDescent="0.35">
      <c r="A896" s="1" t="s">
        <v>74</v>
      </c>
      <c r="B896" s="1" t="s">
        <v>801</v>
      </c>
      <c r="C896" s="1">
        <v>3.1206771765299999E-3</v>
      </c>
      <c r="D896" s="1">
        <v>-0.45964332962100002</v>
      </c>
      <c r="E896" s="1" t="s">
        <v>16</v>
      </c>
      <c r="F896" s="1">
        <v>-0.45964332962100002</v>
      </c>
      <c r="G896" s="1">
        <f>ABS(fisher_underlying_cor_CSD__2[[#This Row],[Rho1]])*SQRT(139-2)/SQRT(1-ABS(fisher_underlying_cor_CSD__2[[#This Row],[Rho1]])^2)</f>
        <v>3.6526767730214182E-2</v>
      </c>
      <c r="H896" s="1">
        <f>ABS(fisher_underlying_cor_CSD__2[[#This Row],[Rho2]])*SQRT(201-2)/SQRT(1-ABS(fisher_underlying_cor_CSD__2[[#This Row],[Rho2]])^2)</f>
        <v>7.3010255497168846</v>
      </c>
      <c r="I896" s="1">
        <f xml:space="preserve"> _xlfn.T.DIST.2T(fisher_underlying_cor_CSD__2[[#This Row],[t1]],139-2)</f>
        <v>0.9709155045301967</v>
      </c>
      <c r="J896" s="1">
        <f xml:space="preserve"> _xlfn.T.DIST.2T(fisher_underlying_cor_CSD__2[[#This Row],[t2]],201-2)</f>
        <v>6.7001427561636912E-12</v>
      </c>
      <c r="K896" s="1">
        <f>fisher_underlying_cor_CSD__2[[#This Row],[p1]]*fisher_underlying_cor_CSD__2[[#This Row],[p2]]</f>
        <v>6.505272484525013E-12</v>
      </c>
      <c r="L896" s="1">
        <v>895</v>
      </c>
      <c r="M896" s="1">
        <f>(fisher_underlying_cor_CSD__2[[#This Row],[Rank]]/9906756)*0.05</f>
        <v>4.5171194283981564E-6</v>
      </c>
      <c r="N896" s="1">
        <f>IF(fisher_underlying_cor_CSD__2[[#This Row],[p1p2]]&lt;fisher_underlying_cor_CSD__2[[#This Row],[Benjamini]],1,0)</f>
        <v>1</v>
      </c>
    </row>
    <row r="897" spans="1:14" x14ac:dyDescent="0.35">
      <c r="A897" s="1" t="s">
        <v>801</v>
      </c>
      <c r="B897" s="1" t="s">
        <v>74</v>
      </c>
      <c r="C897" s="1">
        <v>3.1206771765299999E-3</v>
      </c>
      <c r="D897" s="1">
        <v>-0.45964332962100002</v>
      </c>
      <c r="E897" s="1" t="s">
        <v>16</v>
      </c>
      <c r="F897" s="1">
        <v>-0.45964332962100002</v>
      </c>
      <c r="G897" s="1">
        <f>ABS(fisher_underlying_cor_CSD__2[[#This Row],[Rho1]])*SQRT(139-2)/SQRT(1-ABS(fisher_underlying_cor_CSD__2[[#This Row],[Rho1]])^2)</f>
        <v>3.6526767730214182E-2</v>
      </c>
      <c r="H897" s="1">
        <f>ABS(fisher_underlying_cor_CSD__2[[#This Row],[Rho2]])*SQRT(201-2)/SQRT(1-ABS(fisher_underlying_cor_CSD__2[[#This Row],[Rho2]])^2)</f>
        <v>7.3010255497168846</v>
      </c>
      <c r="I897" s="1">
        <f xml:space="preserve"> _xlfn.T.DIST.2T(fisher_underlying_cor_CSD__2[[#This Row],[t1]],139-2)</f>
        <v>0.9709155045301967</v>
      </c>
      <c r="J897" s="1">
        <f xml:space="preserve"> _xlfn.T.DIST.2T(fisher_underlying_cor_CSD__2[[#This Row],[t2]],201-2)</f>
        <v>6.7001427561636912E-12</v>
      </c>
      <c r="K897" s="1">
        <f>fisher_underlying_cor_CSD__2[[#This Row],[p1]]*fisher_underlying_cor_CSD__2[[#This Row],[p2]]</f>
        <v>6.505272484525013E-12</v>
      </c>
      <c r="L897" s="1">
        <v>896</v>
      </c>
      <c r="M897" s="1">
        <f>(fisher_underlying_cor_CSD__2[[#This Row],[Rank]]/9906756)*0.05</f>
        <v>4.5221664892120085E-6</v>
      </c>
      <c r="N897" s="1">
        <f>IF(fisher_underlying_cor_CSD__2[[#This Row],[p1p2]]&lt;fisher_underlying_cor_CSD__2[[#This Row],[Benjamini]],1,0)</f>
        <v>1</v>
      </c>
    </row>
    <row r="898" spans="1:14" x14ac:dyDescent="0.35">
      <c r="A898" s="1" t="s">
        <v>573</v>
      </c>
      <c r="B898" s="1" t="s">
        <v>108</v>
      </c>
      <c r="C898" s="1">
        <v>0.53790251166199998</v>
      </c>
      <c r="D898" s="1">
        <v>9.6398373565699993E-3</v>
      </c>
      <c r="E898" s="1" t="s">
        <v>16</v>
      </c>
      <c r="F898" s="1">
        <v>0.53790251166199998</v>
      </c>
      <c r="G898" s="1">
        <f>ABS(fisher_underlying_cor_CSD__2[[#This Row],[Rho1]])*SQRT(139-2)/SQRT(1-ABS(fisher_underlying_cor_CSD__2[[#This Row],[Rho1]])^2)</f>
        <v>7.4684873313306426</v>
      </c>
      <c r="H898" s="1">
        <f>ABS(fisher_underlying_cor_CSD__2[[#This Row],[Rho2]])*SQRT(201-2)/SQRT(1-ABS(fisher_underlying_cor_CSD__2[[#This Row],[Rho2]])^2)</f>
        <v>0.1359929592952889</v>
      </c>
      <c r="I898" s="1">
        <f xml:space="preserve"> _xlfn.T.DIST.2T(fisher_underlying_cor_CSD__2[[#This Row],[t1]],139-2)</f>
        <v>8.5820900096177815E-12</v>
      </c>
      <c r="J898" s="1">
        <f xml:space="preserve"> _xlfn.T.DIST.2T(fisher_underlying_cor_CSD__2[[#This Row],[t2]],201-2)</f>
        <v>0.89196431691455702</v>
      </c>
      <c r="K898" s="1">
        <f>fisher_underlying_cor_CSD__2[[#This Row],[p1]]*fisher_underlying_cor_CSD__2[[#This Row],[p2]]</f>
        <v>7.6549180531279685E-12</v>
      </c>
      <c r="L898" s="1">
        <v>897</v>
      </c>
      <c r="M898" s="1">
        <f>(fisher_underlying_cor_CSD__2[[#This Row],[Rank]]/9906756)*0.05</f>
        <v>4.5272135500258615E-6</v>
      </c>
      <c r="N898" s="1">
        <f>IF(fisher_underlying_cor_CSD__2[[#This Row],[p1p2]]&lt;fisher_underlying_cor_CSD__2[[#This Row],[Benjamini]],1,0)</f>
        <v>1</v>
      </c>
    </row>
    <row r="899" spans="1:14" x14ac:dyDescent="0.35">
      <c r="A899" s="1" t="s">
        <v>108</v>
      </c>
      <c r="B899" s="1" t="s">
        <v>573</v>
      </c>
      <c r="C899" s="1">
        <v>0.53790251166199998</v>
      </c>
      <c r="D899" s="1">
        <v>9.6398373565699993E-3</v>
      </c>
      <c r="E899" s="1" t="s">
        <v>16</v>
      </c>
      <c r="F899" s="1">
        <v>0.53790251166199998</v>
      </c>
      <c r="G899" s="1">
        <f>ABS(fisher_underlying_cor_CSD__2[[#This Row],[Rho1]])*SQRT(139-2)/SQRT(1-ABS(fisher_underlying_cor_CSD__2[[#This Row],[Rho1]])^2)</f>
        <v>7.4684873313306426</v>
      </c>
      <c r="H899" s="1">
        <f>ABS(fisher_underlying_cor_CSD__2[[#This Row],[Rho2]])*SQRT(201-2)/SQRT(1-ABS(fisher_underlying_cor_CSD__2[[#This Row],[Rho2]])^2)</f>
        <v>0.1359929592952889</v>
      </c>
      <c r="I899" s="1">
        <f xml:space="preserve"> _xlfn.T.DIST.2T(fisher_underlying_cor_CSD__2[[#This Row],[t1]],139-2)</f>
        <v>8.5820900096177815E-12</v>
      </c>
      <c r="J899" s="1">
        <f xml:space="preserve"> _xlfn.T.DIST.2T(fisher_underlying_cor_CSD__2[[#This Row],[t2]],201-2)</f>
        <v>0.89196431691455702</v>
      </c>
      <c r="K899" s="1">
        <f>fisher_underlying_cor_CSD__2[[#This Row],[p1]]*fisher_underlying_cor_CSD__2[[#This Row],[p2]]</f>
        <v>7.6549180531279685E-12</v>
      </c>
      <c r="L899" s="1">
        <v>898</v>
      </c>
      <c r="M899" s="1">
        <f>(fisher_underlying_cor_CSD__2[[#This Row],[Rank]]/9906756)*0.05</f>
        <v>4.5322606108397144E-6</v>
      </c>
      <c r="N899" s="1">
        <f>IF(fisher_underlying_cor_CSD__2[[#This Row],[p1p2]]&lt;fisher_underlying_cor_CSD__2[[#This Row],[Benjamini]],1,0)</f>
        <v>1</v>
      </c>
    </row>
    <row r="900" spans="1:14" x14ac:dyDescent="0.35">
      <c r="A900" s="1" t="s">
        <v>802</v>
      </c>
      <c r="B900" s="1" t="s">
        <v>163</v>
      </c>
      <c r="C900" s="1">
        <v>-0.52891321631300003</v>
      </c>
      <c r="D900" s="1">
        <v>-6.4936312673600005E-2</v>
      </c>
      <c r="E900" s="1" t="s">
        <v>16</v>
      </c>
      <c r="F900" s="1">
        <v>-0.52891321631300003</v>
      </c>
      <c r="G900" s="1">
        <f>ABS(fisher_underlying_cor_CSD__2[[#This Row],[Rho1]])*SQRT(139-2)/SQRT(1-ABS(fisher_underlying_cor_CSD__2[[#This Row],[Rho1]])^2)</f>
        <v>7.2946225554821238</v>
      </c>
      <c r="H900" s="1">
        <f>ABS(fisher_underlying_cor_CSD__2[[#This Row],[Rho2]])*SQRT(201-2)/SQRT(1-ABS(fisher_underlying_cor_CSD__2[[#This Row],[Rho2]])^2)</f>
        <v>0.91797689090084633</v>
      </c>
      <c r="I900" s="1">
        <f xml:space="preserve"> _xlfn.T.DIST.2T(fisher_underlying_cor_CSD__2[[#This Row],[t1]],139-2)</f>
        <v>2.1844048792434025E-11</v>
      </c>
      <c r="J900" s="1">
        <f xml:space="preserve"> _xlfn.T.DIST.2T(fisher_underlying_cor_CSD__2[[#This Row],[t2]],201-2)</f>
        <v>0.3597422084573324</v>
      </c>
      <c r="K900" s="1">
        <f>fisher_underlying_cor_CSD__2[[#This Row],[p1]]*fisher_underlying_cor_CSD__2[[#This Row],[p2]]</f>
        <v>7.8582263542399417E-12</v>
      </c>
      <c r="L900" s="1">
        <v>899</v>
      </c>
      <c r="M900" s="1">
        <f>(fisher_underlying_cor_CSD__2[[#This Row],[Rank]]/9906756)*0.05</f>
        <v>4.5373076716535665E-6</v>
      </c>
      <c r="N900" s="1">
        <f>IF(fisher_underlying_cor_CSD__2[[#This Row],[p1p2]]&lt;fisher_underlying_cor_CSD__2[[#This Row],[Benjamini]],1,0)</f>
        <v>1</v>
      </c>
    </row>
    <row r="901" spans="1:14" x14ac:dyDescent="0.35">
      <c r="A901" s="1" t="s">
        <v>163</v>
      </c>
      <c r="B901" s="1" t="s">
        <v>802</v>
      </c>
      <c r="C901" s="1">
        <v>-0.52891321631300003</v>
      </c>
      <c r="D901" s="1">
        <v>-6.4936312673600005E-2</v>
      </c>
      <c r="E901" s="1" t="s">
        <v>16</v>
      </c>
      <c r="F901" s="1">
        <v>-0.52891321631300003</v>
      </c>
      <c r="G901" s="1">
        <f>ABS(fisher_underlying_cor_CSD__2[[#This Row],[Rho1]])*SQRT(139-2)/SQRT(1-ABS(fisher_underlying_cor_CSD__2[[#This Row],[Rho1]])^2)</f>
        <v>7.2946225554821238</v>
      </c>
      <c r="H901" s="1">
        <f>ABS(fisher_underlying_cor_CSD__2[[#This Row],[Rho2]])*SQRT(201-2)/SQRT(1-ABS(fisher_underlying_cor_CSD__2[[#This Row],[Rho2]])^2)</f>
        <v>0.91797689090084633</v>
      </c>
      <c r="I901" s="1">
        <f xml:space="preserve"> _xlfn.T.DIST.2T(fisher_underlying_cor_CSD__2[[#This Row],[t1]],139-2)</f>
        <v>2.1844048792434025E-11</v>
      </c>
      <c r="J901" s="1">
        <f xml:space="preserve"> _xlfn.T.DIST.2T(fisher_underlying_cor_CSD__2[[#This Row],[t2]],201-2)</f>
        <v>0.3597422084573324</v>
      </c>
      <c r="K901" s="1">
        <f>fisher_underlying_cor_CSD__2[[#This Row],[p1]]*fisher_underlying_cor_CSD__2[[#This Row],[p2]]</f>
        <v>7.8582263542399417E-12</v>
      </c>
      <c r="L901" s="1">
        <v>900</v>
      </c>
      <c r="M901" s="1">
        <f>(fisher_underlying_cor_CSD__2[[#This Row],[Rank]]/9906756)*0.05</f>
        <v>4.5423547324674195E-6</v>
      </c>
      <c r="N901" s="1">
        <f>IF(fisher_underlying_cor_CSD__2[[#This Row],[p1p2]]&lt;fisher_underlying_cor_CSD__2[[#This Row],[Benjamini]],1,0)</f>
        <v>1</v>
      </c>
    </row>
    <row r="902" spans="1:14" x14ac:dyDescent="0.35">
      <c r="A902" s="1" t="s">
        <v>489</v>
      </c>
      <c r="B902" s="1" t="s">
        <v>490</v>
      </c>
      <c r="C902" s="1">
        <v>0.53058578455200001</v>
      </c>
      <c r="D902" s="1">
        <v>5.4272293527300002E-2</v>
      </c>
      <c r="E902" s="1" t="s">
        <v>16</v>
      </c>
      <c r="F902" s="1">
        <v>0.53058578455200001</v>
      </c>
      <c r="G902" s="1">
        <f>ABS(fisher_underlying_cor_CSD__2[[#This Row],[Rho1]])*SQRT(139-2)/SQRT(1-ABS(fisher_underlying_cor_CSD__2[[#This Row],[Rho1]])^2)</f>
        <v>7.3267089096991036</v>
      </c>
      <c r="H902" s="1">
        <f>ABS(fisher_underlying_cor_CSD__2[[#This Row],[Rho2]])*SQRT(201-2)/SQRT(1-ABS(fisher_underlying_cor_CSD__2[[#This Row],[Rho2]])^2)</f>
        <v>0.76673495047653006</v>
      </c>
      <c r="I902" s="1">
        <f xml:space="preserve"> _xlfn.T.DIST.2T(fisher_underlying_cor_CSD__2[[#This Row],[t1]],139-2)</f>
        <v>1.8396804980723935E-11</v>
      </c>
      <c r="J902" s="1">
        <f xml:space="preserve"> _xlfn.T.DIST.2T(fisher_underlying_cor_CSD__2[[#This Row],[t2]],201-2)</f>
        <v>0.44414775227677916</v>
      </c>
      <c r="K902" s="1">
        <f>fisher_underlying_cor_CSD__2[[#This Row],[p1]]*fisher_underlying_cor_CSD__2[[#This Row],[p2]]</f>
        <v>8.170899581262792E-12</v>
      </c>
      <c r="L902" s="1">
        <v>901</v>
      </c>
      <c r="M902" s="1">
        <f>(fisher_underlying_cor_CSD__2[[#This Row],[Rank]]/9906756)*0.05</f>
        <v>4.5474017932812716E-6</v>
      </c>
      <c r="N902" s="1">
        <f>IF(fisher_underlying_cor_CSD__2[[#This Row],[p1p2]]&lt;fisher_underlying_cor_CSD__2[[#This Row],[Benjamini]],1,0)</f>
        <v>1</v>
      </c>
    </row>
    <row r="903" spans="1:14" x14ac:dyDescent="0.35">
      <c r="A903" s="1" t="s">
        <v>490</v>
      </c>
      <c r="B903" s="1" t="s">
        <v>489</v>
      </c>
      <c r="C903" s="1">
        <v>0.53058578455200001</v>
      </c>
      <c r="D903" s="1">
        <v>5.4272293527300002E-2</v>
      </c>
      <c r="E903" s="1" t="s">
        <v>16</v>
      </c>
      <c r="F903" s="1">
        <v>0.53058578455200001</v>
      </c>
      <c r="G903" s="1">
        <f>ABS(fisher_underlying_cor_CSD__2[[#This Row],[Rho1]])*SQRT(139-2)/SQRT(1-ABS(fisher_underlying_cor_CSD__2[[#This Row],[Rho1]])^2)</f>
        <v>7.3267089096991036</v>
      </c>
      <c r="H903" s="1">
        <f>ABS(fisher_underlying_cor_CSD__2[[#This Row],[Rho2]])*SQRT(201-2)/SQRT(1-ABS(fisher_underlying_cor_CSD__2[[#This Row],[Rho2]])^2)</f>
        <v>0.76673495047653006</v>
      </c>
      <c r="I903" s="1">
        <f xml:space="preserve"> _xlfn.T.DIST.2T(fisher_underlying_cor_CSD__2[[#This Row],[t1]],139-2)</f>
        <v>1.8396804980723935E-11</v>
      </c>
      <c r="J903" s="1">
        <f xml:space="preserve"> _xlfn.T.DIST.2T(fisher_underlying_cor_CSD__2[[#This Row],[t2]],201-2)</f>
        <v>0.44414775227677916</v>
      </c>
      <c r="K903" s="1">
        <f>fisher_underlying_cor_CSD__2[[#This Row],[p1]]*fisher_underlying_cor_CSD__2[[#This Row],[p2]]</f>
        <v>8.170899581262792E-12</v>
      </c>
      <c r="L903" s="1">
        <v>902</v>
      </c>
      <c r="M903" s="1">
        <f>(fisher_underlying_cor_CSD__2[[#This Row],[Rank]]/9906756)*0.05</f>
        <v>4.5524488540951246E-6</v>
      </c>
      <c r="N903" s="1">
        <f>IF(fisher_underlying_cor_CSD__2[[#This Row],[p1p2]]&lt;fisher_underlying_cor_CSD__2[[#This Row],[Benjamini]],1,0)</f>
        <v>1</v>
      </c>
    </row>
    <row r="904" spans="1:14" x14ac:dyDescent="0.35">
      <c r="A904" s="1" t="s">
        <v>684</v>
      </c>
      <c r="B904" s="1" t="s">
        <v>685</v>
      </c>
      <c r="C904" s="1">
        <v>-0.53214976036799999</v>
      </c>
      <c r="D904" s="1">
        <v>-4.3389885159200003E-2</v>
      </c>
      <c r="E904" s="1" t="s">
        <v>16</v>
      </c>
      <c r="F904" s="1">
        <v>-0.53214976036799999</v>
      </c>
      <c r="G904" s="1">
        <f>ABS(fisher_underlying_cor_CSD__2[[#This Row],[Rho1]])*SQRT(139-2)/SQRT(1-ABS(fisher_underlying_cor_CSD__2[[#This Row],[Rho1]])^2)</f>
        <v>7.3568197852498134</v>
      </c>
      <c r="H904" s="1">
        <f>ABS(fisher_underlying_cor_CSD__2[[#This Row],[Rho2]])*SQRT(201-2)/SQRT(1-ABS(fisher_underlying_cor_CSD__2[[#This Row],[Rho2]])^2)</f>
        <v>0.6126666541156327</v>
      </c>
      <c r="I904" s="1">
        <f xml:space="preserve"> _xlfn.T.DIST.2T(fisher_underlying_cor_CSD__2[[#This Row],[t1]],139-2)</f>
        <v>1.5653956400753767E-11</v>
      </c>
      <c r="J904" s="1">
        <f xml:space="preserve"> _xlfn.T.DIST.2T(fisher_underlying_cor_CSD__2[[#This Row],[t2]],201-2)</f>
        <v>0.54079626438381412</v>
      </c>
      <c r="K904" s="1">
        <f>fisher_underlying_cor_CSD__2[[#This Row],[p1]]*fisher_underlying_cor_CSD__2[[#This Row],[p2]]</f>
        <v>8.4656011443547327E-12</v>
      </c>
      <c r="L904" s="1">
        <v>903</v>
      </c>
      <c r="M904" s="1">
        <f>(fisher_underlying_cor_CSD__2[[#This Row],[Rank]]/9906756)*0.05</f>
        <v>4.5574959149089775E-6</v>
      </c>
      <c r="N904" s="1">
        <f>IF(fisher_underlying_cor_CSD__2[[#This Row],[p1p2]]&lt;fisher_underlying_cor_CSD__2[[#This Row],[Benjamini]],1,0)</f>
        <v>1</v>
      </c>
    </row>
    <row r="905" spans="1:14" x14ac:dyDescent="0.35">
      <c r="A905" s="1" t="s">
        <v>685</v>
      </c>
      <c r="B905" s="1" t="s">
        <v>684</v>
      </c>
      <c r="C905" s="1">
        <v>-0.53214976036799999</v>
      </c>
      <c r="D905" s="1">
        <v>-4.3389885159200003E-2</v>
      </c>
      <c r="E905" s="1" t="s">
        <v>16</v>
      </c>
      <c r="F905" s="1">
        <v>-0.53214976036799999</v>
      </c>
      <c r="G905" s="1">
        <f>ABS(fisher_underlying_cor_CSD__2[[#This Row],[Rho1]])*SQRT(139-2)/SQRT(1-ABS(fisher_underlying_cor_CSD__2[[#This Row],[Rho1]])^2)</f>
        <v>7.3568197852498134</v>
      </c>
      <c r="H905" s="1">
        <f>ABS(fisher_underlying_cor_CSD__2[[#This Row],[Rho2]])*SQRT(201-2)/SQRT(1-ABS(fisher_underlying_cor_CSD__2[[#This Row],[Rho2]])^2)</f>
        <v>0.6126666541156327</v>
      </c>
      <c r="I905" s="1">
        <f xml:space="preserve"> _xlfn.T.DIST.2T(fisher_underlying_cor_CSD__2[[#This Row],[t1]],139-2)</f>
        <v>1.5653956400753767E-11</v>
      </c>
      <c r="J905" s="1">
        <f xml:space="preserve"> _xlfn.T.DIST.2T(fisher_underlying_cor_CSD__2[[#This Row],[t2]],201-2)</f>
        <v>0.54079626438381412</v>
      </c>
      <c r="K905" s="1">
        <f>fisher_underlying_cor_CSD__2[[#This Row],[p1]]*fisher_underlying_cor_CSD__2[[#This Row],[p2]]</f>
        <v>8.4656011443547327E-12</v>
      </c>
      <c r="L905" s="1">
        <v>904</v>
      </c>
      <c r="M905" s="1">
        <f>(fisher_underlying_cor_CSD__2[[#This Row],[Rank]]/9906756)*0.05</f>
        <v>4.5625429757228296E-6</v>
      </c>
      <c r="N905" s="1">
        <f>IF(fisher_underlying_cor_CSD__2[[#This Row],[p1p2]]&lt;fisher_underlying_cor_CSD__2[[#This Row],[Benjamini]],1,0)</f>
        <v>1</v>
      </c>
    </row>
    <row r="906" spans="1:14" x14ac:dyDescent="0.35">
      <c r="A906" s="1" t="s">
        <v>572</v>
      </c>
      <c r="B906" s="1" t="s">
        <v>758</v>
      </c>
      <c r="C906" s="1">
        <v>0.53611882231600005</v>
      </c>
      <c r="D906" s="1">
        <v>1.58513882932E-2</v>
      </c>
      <c r="E906" s="1" t="s">
        <v>16</v>
      </c>
      <c r="F906" s="1">
        <v>0.53611882231600005</v>
      </c>
      <c r="G906" s="1">
        <f>ABS(fisher_underlying_cor_CSD__2[[#This Row],[Rho1]])*SQRT(139-2)/SQRT(1-ABS(fisher_underlying_cor_CSD__2[[#This Row],[Rho1]])^2)</f>
        <v>7.4337090243859389</v>
      </c>
      <c r="H906" s="1">
        <f>ABS(fisher_underlying_cor_CSD__2[[#This Row],[Rho2]])*SQRT(201-2)/SQRT(1-ABS(fisher_underlying_cor_CSD__2[[#This Row],[Rho2]])^2)</f>
        <v>0.22363944788036694</v>
      </c>
      <c r="I906" s="1">
        <f xml:space="preserve"> _xlfn.T.DIST.2T(fisher_underlying_cor_CSD__2[[#This Row],[t1]],139-2)</f>
        <v>1.0352751853369584E-11</v>
      </c>
      <c r="J906" s="1">
        <f xml:space="preserve"> _xlfn.T.DIST.2T(fisher_underlying_cor_CSD__2[[#This Row],[t2]],201-2)</f>
        <v>0.82326728298270979</v>
      </c>
      <c r="K906" s="1">
        <f>fisher_underlying_cor_CSD__2[[#This Row],[p1]]*fisher_underlying_cor_CSD__2[[#This Row],[p2]]</f>
        <v>8.5230818897177899E-12</v>
      </c>
      <c r="L906" s="1">
        <v>905</v>
      </c>
      <c r="M906" s="1">
        <f>(fisher_underlying_cor_CSD__2[[#This Row],[Rank]]/9906756)*0.05</f>
        <v>4.5675900365366834E-6</v>
      </c>
      <c r="N906" s="1">
        <f>IF(fisher_underlying_cor_CSD__2[[#This Row],[p1p2]]&lt;fisher_underlying_cor_CSD__2[[#This Row],[Benjamini]],1,0)</f>
        <v>1</v>
      </c>
    </row>
    <row r="907" spans="1:14" x14ac:dyDescent="0.35">
      <c r="A907" s="1" t="s">
        <v>758</v>
      </c>
      <c r="B907" s="1" t="s">
        <v>572</v>
      </c>
      <c r="C907" s="1">
        <v>0.53611882231600005</v>
      </c>
      <c r="D907" s="1">
        <v>1.58513882932E-2</v>
      </c>
      <c r="E907" s="1" t="s">
        <v>16</v>
      </c>
      <c r="F907" s="1">
        <v>0.53611882231600005</v>
      </c>
      <c r="G907" s="1">
        <f>ABS(fisher_underlying_cor_CSD__2[[#This Row],[Rho1]])*SQRT(139-2)/SQRT(1-ABS(fisher_underlying_cor_CSD__2[[#This Row],[Rho1]])^2)</f>
        <v>7.4337090243859389</v>
      </c>
      <c r="H907" s="1">
        <f>ABS(fisher_underlying_cor_CSD__2[[#This Row],[Rho2]])*SQRT(201-2)/SQRT(1-ABS(fisher_underlying_cor_CSD__2[[#This Row],[Rho2]])^2)</f>
        <v>0.22363944788036694</v>
      </c>
      <c r="I907" s="1">
        <f xml:space="preserve"> _xlfn.T.DIST.2T(fisher_underlying_cor_CSD__2[[#This Row],[t1]],139-2)</f>
        <v>1.0352751853369584E-11</v>
      </c>
      <c r="J907" s="1">
        <f xml:space="preserve"> _xlfn.T.DIST.2T(fisher_underlying_cor_CSD__2[[#This Row],[t2]],201-2)</f>
        <v>0.82326728298270979</v>
      </c>
      <c r="K907" s="1">
        <f>fisher_underlying_cor_CSD__2[[#This Row],[p1]]*fisher_underlying_cor_CSD__2[[#This Row],[p2]]</f>
        <v>8.5230818897177899E-12</v>
      </c>
      <c r="L907" s="1">
        <v>906</v>
      </c>
      <c r="M907" s="1">
        <f>(fisher_underlying_cor_CSD__2[[#This Row],[Rank]]/9906756)*0.05</f>
        <v>4.5726370973505355E-6</v>
      </c>
      <c r="N907" s="1">
        <f>IF(fisher_underlying_cor_CSD__2[[#This Row],[p1p2]]&lt;fisher_underlying_cor_CSD__2[[#This Row],[Benjamini]],1,0)</f>
        <v>1</v>
      </c>
    </row>
    <row r="908" spans="1:14" x14ac:dyDescent="0.35">
      <c r="A908" s="1" t="s">
        <v>28</v>
      </c>
      <c r="B908" s="1" t="s">
        <v>535</v>
      </c>
      <c r="C908" s="1">
        <v>-0.53580811091299996</v>
      </c>
      <c r="D908" s="1">
        <v>8.8461966815299997E-3</v>
      </c>
      <c r="E908" s="1" t="s">
        <v>16</v>
      </c>
      <c r="F908" s="1">
        <v>-0.53580811091299996</v>
      </c>
      <c r="G908" s="1">
        <f>ABS(fisher_underlying_cor_CSD__2[[#This Row],[Rho1]])*SQRT(139-2)/SQRT(1-ABS(fisher_underlying_cor_CSD__2[[#This Row],[Rho1]])^2)</f>
        <v>7.4276651155050075</v>
      </c>
      <c r="H908" s="1">
        <f>ABS(fisher_underlying_cor_CSD__2[[#This Row],[Rho2]])*SQRT(201-2)/SQRT(1-ABS(fisher_underlying_cor_CSD__2[[#This Row],[Rho2]])^2)</f>
        <v>0.12479584406767502</v>
      </c>
      <c r="I908" s="1">
        <f xml:space="preserve"> _xlfn.T.DIST.2T(fisher_underlying_cor_CSD__2[[#This Row],[t1]],139-2)</f>
        <v>1.0695412295554123E-11</v>
      </c>
      <c r="J908" s="1">
        <f xml:space="preserve"> _xlfn.T.DIST.2T(fisher_underlying_cor_CSD__2[[#This Row],[t2]],201-2)</f>
        <v>0.90081115116195343</v>
      </c>
      <c r="K908" s="1">
        <f>fisher_underlying_cor_CSD__2[[#This Row],[p1]]*fisher_underlying_cor_CSD__2[[#This Row],[p2]]</f>
        <v>9.63454666210982E-12</v>
      </c>
      <c r="L908" s="1">
        <v>907</v>
      </c>
      <c r="M908" s="1">
        <f>(fisher_underlying_cor_CSD__2[[#This Row],[Rank]]/9906756)*0.05</f>
        <v>4.5776841581643885E-6</v>
      </c>
      <c r="N908" s="1">
        <f>IF(fisher_underlying_cor_CSD__2[[#This Row],[p1p2]]&lt;fisher_underlying_cor_CSD__2[[#This Row],[Benjamini]],1,0)</f>
        <v>1</v>
      </c>
    </row>
    <row r="909" spans="1:14" x14ac:dyDescent="0.35">
      <c r="A909" s="1" t="s">
        <v>535</v>
      </c>
      <c r="B909" s="1" t="s">
        <v>28</v>
      </c>
      <c r="C909" s="1">
        <v>-0.53580811091299996</v>
      </c>
      <c r="D909" s="1">
        <v>8.8461966815299997E-3</v>
      </c>
      <c r="E909" s="1" t="s">
        <v>16</v>
      </c>
      <c r="F909" s="1">
        <v>-0.53580811091299996</v>
      </c>
      <c r="G909" s="1">
        <f>ABS(fisher_underlying_cor_CSD__2[[#This Row],[Rho1]])*SQRT(139-2)/SQRT(1-ABS(fisher_underlying_cor_CSD__2[[#This Row],[Rho1]])^2)</f>
        <v>7.4276651155050075</v>
      </c>
      <c r="H909" s="1">
        <f>ABS(fisher_underlying_cor_CSD__2[[#This Row],[Rho2]])*SQRT(201-2)/SQRT(1-ABS(fisher_underlying_cor_CSD__2[[#This Row],[Rho2]])^2)</f>
        <v>0.12479584406767502</v>
      </c>
      <c r="I909" s="1">
        <f xml:space="preserve"> _xlfn.T.DIST.2T(fisher_underlying_cor_CSD__2[[#This Row],[t1]],139-2)</f>
        <v>1.0695412295554123E-11</v>
      </c>
      <c r="J909" s="1">
        <f xml:space="preserve"> _xlfn.T.DIST.2T(fisher_underlying_cor_CSD__2[[#This Row],[t2]],201-2)</f>
        <v>0.90081115116195343</v>
      </c>
      <c r="K909" s="1">
        <f>fisher_underlying_cor_CSD__2[[#This Row],[p1]]*fisher_underlying_cor_CSD__2[[#This Row],[p2]]</f>
        <v>9.63454666210982E-12</v>
      </c>
      <c r="L909" s="1">
        <v>908</v>
      </c>
      <c r="M909" s="1">
        <f>(fisher_underlying_cor_CSD__2[[#This Row],[Rank]]/9906756)*0.05</f>
        <v>4.5827312189782415E-6</v>
      </c>
      <c r="N909" s="1">
        <f>IF(fisher_underlying_cor_CSD__2[[#This Row],[p1p2]]&lt;fisher_underlying_cor_CSD__2[[#This Row],[Benjamini]],1,0)</f>
        <v>1</v>
      </c>
    </row>
    <row r="910" spans="1:14" x14ac:dyDescent="0.35">
      <c r="A910" s="1" t="s">
        <v>162</v>
      </c>
      <c r="B910" s="1" t="s">
        <v>163</v>
      </c>
      <c r="C910" s="1">
        <v>-0.52579038607999995</v>
      </c>
      <c r="D910" s="1">
        <v>-6.5674523531300003E-2</v>
      </c>
      <c r="E910" s="1" t="s">
        <v>16</v>
      </c>
      <c r="F910" s="1">
        <v>-0.52579038607999995</v>
      </c>
      <c r="G910" s="1">
        <f>ABS(fisher_underlying_cor_CSD__2[[#This Row],[Rho1]])*SQRT(139-2)/SQRT(1-ABS(fisher_underlying_cor_CSD__2[[#This Row],[Rho1]])^2)</f>
        <v>7.2350295660697306</v>
      </c>
      <c r="H910" s="1">
        <f>ABS(fisher_underlying_cor_CSD__2[[#This Row],[Rho2]])*SQRT(201-2)/SQRT(1-ABS(fisher_underlying_cor_CSD__2[[#This Row],[Rho2]])^2)</f>
        <v>0.92845761299698704</v>
      </c>
      <c r="I910" s="1">
        <f xml:space="preserve"> _xlfn.T.DIST.2T(fisher_underlying_cor_CSD__2[[#This Row],[t1]],139-2)</f>
        <v>3.0027113988882699E-11</v>
      </c>
      <c r="J910" s="1">
        <f xml:space="preserve"> _xlfn.T.DIST.2T(fisher_underlying_cor_CSD__2[[#This Row],[t2]],201-2)</f>
        <v>0.35429503219417013</v>
      </c>
      <c r="K910" s="1">
        <f>fisher_underlying_cor_CSD__2[[#This Row],[p1]]*fisher_underlying_cor_CSD__2[[#This Row],[p2]]</f>
        <v>1.0638457317389212E-11</v>
      </c>
      <c r="L910" s="1">
        <v>909</v>
      </c>
      <c r="M910" s="1">
        <f>(fisher_underlying_cor_CSD__2[[#This Row],[Rank]]/9906756)*0.05</f>
        <v>4.5877782797920936E-6</v>
      </c>
      <c r="N910" s="1">
        <f>IF(fisher_underlying_cor_CSD__2[[#This Row],[p1p2]]&lt;fisher_underlying_cor_CSD__2[[#This Row],[Benjamini]],1,0)</f>
        <v>1</v>
      </c>
    </row>
    <row r="911" spans="1:14" x14ac:dyDescent="0.35">
      <c r="A911" s="1" t="s">
        <v>163</v>
      </c>
      <c r="B911" s="1" t="s">
        <v>162</v>
      </c>
      <c r="C911" s="1">
        <v>-0.52579038607999995</v>
      </c>
      <c r="D911" s="1">
        <v>-6.5674523531300003E-2</v>
      </c>
      <c r="E911" s="1" t="s">
        <v>16</v>
      </c>
      <c r="F911" s="1">
        <v>-0.52579038607999995</v>
      </c>
      <c r="G911" s="1">
        <f>ABS(fisher_underlying_cor_CSD__2[[#This Row],[Rho1]])*SQRT(139-2)/SQRT(1-ABS(fisher_underlying_cor_CSD__2[[#This Row],[Rho1]])^2)</f>
        <v>7.2350295660697306</v>
      </c>
      <c r="H911" s="1">
        <f>ABS(fisher_underlying_cor_CSD__2[[#This Row],[Rho2]])*SQRT(201-2)/SQRT(1-ABS(fisher_underlying_cor_CSD__2[[#This Row],[Rho2]])^2)</f>
        <v>0.92845761299698704</v>
      </c>
      <c r="I911" s="1">
        <f xml:space="preserve"> _xlfn.T.DIST.2T(fisher_underlying_cor_CSD__2[[#This Row],[t1]],139-2)</f>
        <v>3.0027113988882699E-11</v>
      </c>
      <c r="J911" s="1">
        <f xml:space="preserve"> _xlfn.T.DIST.2T(fisher_underlying_cor_CSD__2[[#This Row],[t2]],201-2)</f>
        <v>0.35429503219417013</v>
      </c>
      <c r="K911" s="1">
        <f>fisher_underlying_cor_CSD__2[[#This Row],[p1]]*fisher_underlying_cor_CSD__2[[#This Row],[p2]]</f>
        <v>1.0638457317389212E-11</v>
      </c>
      <c r="L911" s="1">
        <v>910</v>
      </c>
      <c r="M911" s="1">
        <f>(fisher_underlying_cor_CSD__2[[#This Row],[Rank]]/9906756)*0.05</f>
        <v>4.5928253406059465E-6</v>
      </c>
      <c r="N911" s="1">
        <f>IF(fisher_underlying_cor_CSD__2[[#This Row],[p1p2]]&lt;fisher_underlying_cor_CSD__2[[#This Row],[Benjamini]],1,0)</f>
        <v>1</v>
      </c>
    </row>
    <row r="912" spans="1:14" x14ac:dyDescent="0.35">
      <c r="A912" s="1" t="s">
        <v>407</v>
      </c>
      <c r="B912" s="1" t="s">
        <v>343</v>
      </c>
      <c r="C912" s="1">
        <v>0.53165713113299995</v>
      </c>
      <c r="D912" s="1">
        <v>3.2453734992299997E-2</v>
      </c>
      <c r="E912" s="1" t="s">
        <v>16</v>
      </c>
      <c r="F912" s="1">
        <v>0.53165713113299995</v>
      </c>
      <c r="G912" s="1">
        <f>ABS(fisher_underlying_cor_CSD__2[[#This Row],[Rho1]])*SQRT(139-2)/SQRT(1-ABS(fisher_underlying_cor_CSD__2[[#This Row],[Rho1]])^2)</f>
        <v>7.3473240135699855</v>
      </c>
      <c r="H912" s="1">
        <f>ABS(fisher_underlying_cor_CSD__2[[#This Row],[Rho2]])*SQRT(201-2)/SQRT(1-ABS(fisher_underlying_cor_CSD__2[[#This Row],[Rho2]])^2)</f>
        <v>0.45805755803759945</v>
      </c>
      <c r="I912" s="1">
        <f xml:space="preserve"> _xlfn.T.DIST.2T(fisher_underlying_cor_CSD__2[[#This Row],[t1]],139-2)</f>
        <v>1.6472104820940154E-11</v>
      </c>
      <c r="J912" s="1">
        <f xml:space="preserve"> _xlfn.T.DIST.2T(fisher_underlying_cor_CSD__2[[#This Row],[t2]],201-2)</f>
        <v>0.64741086943201309</v>
      </c>
      <c r="K912" s="1">
        <f>fisher_underlying_cor_CSD__2[[#This Row],[p1]]*fisher_underlying_cor_CSD__2[[#This Row],[p2]]</f>
        <v>1.0664219703500119E-11</v>
      </c>
      <c r="L912" s="1">
        <v>911</v>
      </c>
      <c r="M912" s="1">
        <f>(fisher_underlying_cor_CSD__2[[#This Row],[Rank]]/9906756)*0.05</f>
        <v>4.5978724014197986E-6</v>
      </c>
      <c r="N912" s="1">
        <f>IF(fisher_underlying_cor_CSD__2[[#This Row],[p1p2]]&lt;fisher_underlying_cor_CSD__2[[#This Row],[Benjamini]],1,0)</f>
        <v>1</v>
      </c>
    </row>
    <row r="913" spans="1:14" x14ac:dyDescent="0.35">
      <c r="A913" s="1" t="s">
        <v>343</v>
      </c>
      <c r="B913" s="1" t="s">
        <v>407</v>
      </c>
      <c r="C913" s="1">
        <v>0.53165713113299995</v>
      </c>
      <c r="D913" s="1">
        <v>3.2453734992299997E-2</v>
      </c>
      <c r="E913" s="1" t="s">
        <v>16</v>
      </c>
      <c r="F913" s="1">
        <v>0.53165713113299995</v>
      </c>
      <c r="G913" s="1">
        <f>ABS(fisher_underlying_cor_CSD__2[[#This Row],[Rho1]])*SQRT(139-2)/SQRT(1-ABS(fisher_underlying_cor_CSD__2[[#This Row],[Rho1]])^2)</f>
        <v>7.3473240135699855</v>
      </c>
      <c r="H913" s="1">
        <f>ABS(fisher_underlying_cor_CSD__2[[#This Row],[Rho2]])*SQRT(201-2)/SQRT(1-ABS(fisher_underlying_cor_CSD__2[[#This Row],[Rho2]])^2)</f>
        <v>0.45805755803759945</v>
      </c>
      <c r="I913" s="1">
        <f xml:space="preserve"> _xlfn.T.DIST.2T(fisher_underlying_cor_CSD__2[[#This Row],[t1]],139-2)</f>
        <v>1.6472104820940154E-11</v>
      </c>
      <c r="J913" s="1">
        <f xml:space="preserve"> _xlfn.T.DIST.2T(fisher_underlying_cor_CSD__2[[#This Row],[t2]],201-2)</f>
        <v>0.64741086943201309</v>
      </c>
      <c r="K913" s="1">
        <f>fisher_underlying_cor_CSD__2[[#This Row],[p1]]*fisher_underlying_cor_CSD__2[[#This Row],[p2]]</f>
        <v>1.0664219703500119E-11</v>
      </c>
      <c r="L913" s="1">
        <v>912</v>
      </c>
      <c r="M913" s="1">
        <f>(fisher_underlying_cor_CSD__2[[#This Row],[Rank]]/9906756)*0.05</f>
        <v>4.6029194622336516E-6</v>
      </c>
      <c r="N913" s="1">
        <f>IF(fisher_underlying_cor_CSD__2[[#This Row],[p1p2]]&lt;fisher_underlying_cor_CSD__2[[#This Row],[Benjamini]],1,0)</f>
        <v>1</v>
      </c>
    </row>
    <row r="914" spans="1:14" x14ac:dyDescent="0.35">
      <c r="A914" s="1" t="s">
        <v>137</v>
      </c>
      <c r="B914" s="1" t="s">
        <v>758</v>
      </c>
      <c r="C914" s="1">
        <v>0.52455778409300002</v>
      </c>
      <c r="D914" s="1">
        <v>7.1231277408099994E-2</v>
      </c>
      <c r="E914" s="1" t="s">
        <v>16</v>
      </c>
      <c r="F914" s="1">
        <v>0.52455778409300002</v>
      </c>
      <c r="G914" s="1">
        <f>ABS(fisher_underlying_cor_CSD__2[[#This Row],[Rho1]])*SQRT(139-2)/SQRT(1-ABS(fisher_underlying_cor_CSD__2[[#This Row],[Rho1]])^2)</f>
        <v>7.2116194950524708</v>
      </c>
      <c r="H914" s="1">
        <f>ABS(fisher_underlying_cor_CSD__2[[#This Row],[Rho2]])*SQRT(201-2)/SQRT(1-ABS(fisher_underlying_cor_CSD__2[[#This Row],[Rho2]])^2)</f>
        <v>1.0073997943349877</v>
      </c>
      <c r="I914" s="1">
        <f xml:space="preserve"> _xlfn.T.DIST.2T(fisher_underlying_cor_CSD__2[[#This Row],[t1]],139-2)</f>
        <v>3.401477970816005E-11</v>
      </c>
      <c r="J914" s="1">
        <f xml:space="preserve"> _xlfn.T.DIST.2T(fisher_underlying_cor_CSD__2[[#This Row],[t2]],201-2)</f>
        <v>0.31496603988512212</v>
      </c>
      <c r="K914" s="1">
        <f>fisher_underlying_cor_CSD__2[[#This Row],[p1]]*fisher_underlying_cor_CSD__2[[#This Row],[p2]]</f>
        <v>1.0713500462243981E-11</v>
      </c>
      <c r="L914" s="1">
        <v>913</v>
      </c>
      <c r="M914" s="1">
        <f>(fisher_underlying_cor_CSD__2[[#This Row],[Rank]]/9906756)*0.05</f>
        <v>4.6079665230475045E-6</v>
      </c>
      <c r="N914" s="1">
        <f>IF(fisher_underlying_cor_CSD__2[[#This Row],[p1p2]]&lt;fisher_underlying_cor_CSD__2[[#This Row],[Benjamini]],1,0)</f>
        <v>1</v>
      </c>
    </row>
    <row r="915" spans="1:14" x14ac:dyDescent="0.35">
      <c r="A915" s="1" t="s">
        <v>758</v>
      </c>
      <c r="B915" s="1" t="s">
        <v>137</v>
      </c>
      <c r="C915" s="1">
        <v>0.52455778409300002</v>
      </c>
      <c r="D915" s="1">
        <v>7.1231277408099994E-2</v>
      </c>
      <c r="E915" s="1" t="s">
        <v>16</v>
      </c>
      <c r="F915" s="1">
        <v>0.52455778409300002</v>
      </c>
      <c r="G915" s="1">
        <f>ABS(fisher_underlying_cor_CSD__2[[#This Row],[Rho1]])*SQRT(139-2)/SQRT(1-ABS(fisher_underlying_cor_CSD__2[[#This Row],[Rho1]])^2)</f>
        <v>7.2116194950524708</v>
      </c>
      <c r="H915" s="1">
        <f>ABS(fisher_underlying_cor_CSD__2[[#This Row],[Rho2]])*SQRT(201-2)/SQRT(1-ABS(fisher_underlying_cor_CSD__2[[#This Row],[Rho2]])^2)</f>
        <v>1.0073997943349877</v>
      </c>
      <c r="I915" s="1">
        <f xml:space="preserve"> _xlfn.T.DIST.2T(fisher_underlying_cor_CSD__2[[#This Row],[t1]],139-2)</f>
        <v>3.401477970816005E-11</v>
      </c>
      <c r="J915" s="1">
        <f xml:space="preserve"> _xlfn.T.DIST.2T(fisher_underlying_cor_CSD__2[[#This Row],[t2]],201-2)</f>
        <v>0.31496603988512212</v>
      </c>
      <c r="K915" s="1">
        <f>fisher_underlying_cor_CSD__2[[#This Row],[p1]]*fisher_underlying_cor_CSD__2[[#This Row],[p2]]</f>
        <v>1.0713500462243981E-11</v>
      </c>
      <c r="L915" s="1">
        <v>914</v>
      </c>
      <c r="M915" s="1">
        <f>(fisher_underlying_cor_CSD__2[[#This Row],[Rank]]/9906756)*0.05</f>
        <v>4.6130135838613575E-6</v>
      </c>
      <c r="N915" s="1">
        <f>IF(fisher_underlying_cor_CSD__2[[#This Row],[p1p2]]&lt;fisher_underlying_cor_CSD__2[[#This Row],[Benjamini]],1,0)</f>
        <v>1</v>
      </c>
    </row>
    <row r="916" spans="1:14" x14ac:dyDescent="0.35">
      <c r="A916" s="1" t="s">
        <v>231</v>
      </c>
      <c r="B916" s="1" t="s">
        <v>452</v>
      </c>
      <c r="C916" s="1">
        <v>-0.53030048776000005</v>
      </c>
      <c r="D916" s="1">
        <v>3.13945181836E-2</v>
      </c>
      <c r="E916" s="1" t="s">
        <v>16</v>
      </c>
      <c r="F916" s="1">
        <v>-0.53030048776000005</v>
      </c>
      <c r="G916" s="1">
        <f>ABS(fisher_underlying_cor_CSD__2[[#This Row],[Rho1]])*SQRT(139-2)/SQRT(1-ABS(fisher_underlying_cor_CSD__2[[#This Row],[Rho1]])^2)</f>
        <v>7.3212274136787316</v>
      </c>
      <c r="H916" s="1">
        <f>ABS(fisher_underlying_cor_CSD__2[[#This Row],[Rho2]])*SQRT(201-2)/SQRT(1-ABS(fisher_underlying_cor_CSD__2[[#This Row],[Rho2]])^2)</f>
        <v>0.44309259257989159</v>
      </c>
      <c r="I916" s="1">
        <f xml:space="preserve"> _xlfn.T.DIST.2T(fisher_underlying_cor_CSD__2[[#This Row],[t1]],139-2)</f>
        <v>1.8944997083694303E-11</v>
      </c>
      <c r="J916" s="1">
        <f xml:space="preserve"> _xlfn.T.DIST.2T(fisher_underlying_cor_CSD__2[[#This Row],[t2]],201-2)</f>
        <v>0.65818006422027431</v>
      </c>
      <c r="K916" s="1">
        <f>fisher_underlying_cor_CSD__2[[#This Row],[p1]]*fisher_underlying_cor_CSD__2[[#This Row],[p2]]</f>
        <v>1.2469219397198826E-11</v>
      </c>
      <c r="L916" s="1">
        <v>915</v>
      </c>
      <c r="M916" s="1">
        <f>(fisher_underlying_cor_CSD__2[[#This Row],[Rank]]/9906756)*0.05</f>
        <v>4.6180606446752105E-6</v>
      </c>
      <c r="N916" s="1">
        <f>IF(fisher_underlying_cor_CSD__2[[#This Row],[p1p2]]&lt;fisher_underlying_cor_CSD__2[[#This Row],[Benjamini]],1,0)</f>
        <v>1</v>
      </c>
    </row>
    <row r="917" spans="1:14" x14ac:dyDescent="0.35">
      <c r="A917" s="1" t="s">
        <v>452</v>
      </c>
      <c r="B917" s="1" t="s">
        <v>231</v>
      </c>
      <c r="C917" s="1">
        <v>-0.53030048776000005</v>
      </c>
      <c r="D917" s="1">
        <v>3.13945181836E-2</v>
      </c>
      <c r="E917" s="1" t="s">
        <v>16</v>
      </c>
      <c r="F917" s="1">
        <v>-0.53030048776000005</v>
      </c>
      <c r="G917" s="1">
        <f>ABS(fisher_underlying_cor_CSD__2[[#This Row],[Rho1]])*SQRT(139-2)/SQRT(1-ABS(fisher_underlying_cor_CSD__2[[#This Row],[Rho1]])^2)</f>
        <v>7.3212274136787316</v>
      </c>
      <c r="H917" s="1">
        <f>ABS(fisher_underlying_cor_CSD__2[[#This Row],[Rho2]])*SQRT(201-2)/SQRT(1-ABS(fisher_underlying_cor_CSD__2[[#This Row],[Rho2]])^2)</f>
        <v>0.44309259257989159</v>
      </c>
      <c r="I917" s="1">
        <f xml:space="preserve"> _xlfn.T.DIST.2T(fisher_underlying_cor_CSD__2[[#This Row],[t1]],139-2)</f>
        <v>1.8944997083694303E-11</v>
      </c>
      <c r="J917" s="1">
        <f xml:space="preserve"> _xlfn.T.DIST.2T(fisher_underlying_cor_CSD__2[[#This Row],[t2]],201-2)</f>
        <v>0.65818006422027431</v>
      </c>
      <c r="K917" s="1">
        <f>fisher_underlying_cor_CSD__2[[#This Row],[p1]]*fisher_underlying_cor_CSD__2[[#This Row],[p2]]</f>
        <v>1.2469219397198826E-11</v>
      </c>
      <c r="L917" s="1">
        <v>916</v>
      </c>
      <c r="M917" s="1">
        <f>(fisher_underlying_cor_CSD__2[[#This Row],[Rank]]/9906756)*0.05</f>
        <v>4.6231077054890626E-6</v>
      </c>
      <c r="N917" s="1">
        <f>IF(fisher_underlying_cor_CSD__2[[#This Row],[p1p2]]&lt;fisher_underlying_cor_CSD__2[[#This Row],[Benjamini]],1,0)</f>
        <v>1</v>
      </c>
    </row>
    <row r="918" spans="1:14" x14ac:dyDescent="0.35">
      <c r="A918" s="1" t="s">
        <v>38</v>
      </c>
      <c r="B918" s="1" t="s">
        <v>74</v>
      </c>
      <c r="C918" s="1">
        <v>0.52834171864799995</v>
      </c>
      <c r="D918" s="1">
        <v>4.0002317646100002E-2</v>
      </c>
      <c r="E918" s="1" t="s">
        <v>16</v>
      </c>
      <c r="F918" s="1">
        <v>0.52834171864799995</v>
      </c>
      <c r="G918" s="1">
        <f>ABS(fisher_underlying_cor_CSD__2[[#This Row],[Rho1]])*SQRT(139-2)/SQRT(1-ABS(fisher_underlying_cor_CSD__2[[#This Row],[Rho1]])^2)</f>
        <v>7.2836861168680382</v>
      </c>
      <c r="H918" s="1">
        <f>ABS(fisher_underlying_cor_CSD__2[[#This Row],[Rho2]])*SQRT(201-2)/SQRT(1-ABS(fisher_underlying_cor_CSD__2[[#This Row],[Rho2]])^2)</f>
        <v>0.56475417020995422</v>
      </c>
      <c r="I918" s="1">
        <f xml:space="preserve"> _xlfn.T.DIST.2T(fisher_underlying_cor_CSD__2[[#This Row],[t1]],139-2)</f>
        <v>2.3159360415166221E-11</v>
      </c>
      <c r="J918" s="1">
        <f xml:space="preserve"> _xlfn.T.DIST.2T(fisher_underlying_cor_CSD__2[[#This Row],[t2]],201-2)</f>
        <v>0.57287703839893345</v>
      </c>
      <c r="K918" s="1">
        <f>fisher_underlying_cor_CSD__2[[#This Row],[p1]]*fisher_underlying_cor_CSD__2[[#This Row],[p2]]</f>
        <v>1.3267465805853919E-11</v>
      </c>
      <c r="L918" s="1">
        <v>917</v>
      </c>
      <c r="M918" s="1">
        <f>(fisher_underlying_cor_CSD__2[[#This Row],[Rank]]/9906756)*0.05</f>
        <v>4.6281547663029155E-6</v>
      </c>
      <c r="N918" s="1">
        <f>IF(fisher_underlying_cor_CSD__2[[#This Row],[p1p2]]&lt;fisher_underlying_cor_CSD__2[[#This Row],[Benjamini]],1,0)</f>
        <v>1</v>
      </c>
    </row>
    <row r="919" spans="1:14" x14ac:dyDescent="0.35">
      <c r="A919" s="1" t="s">
        <v>74</v>
      </c>
      <c r="B919" s="1" t="s">
        <v>38</v>
      </c>
      <c r="C919" s="1">
        <v>0.52834171864799995</v>
      </c>
      <c r="D919" s="1">
        <v>4.0002317646100002E-2</v>
      </c>
      <c r="E919" s="1" t="s">
        <v>16</v>
      </c>
      <c r="F919" s="1">
        <v>0.52834171864799995</v>
      </c>
      <c r="G919" s="1">
        <f>ABS(fisher_underlying_cor_CSD__2[[#This Row],[Rho1]])*SQRT(139-2)/SQRT(1-ABS(fisher_underlying_cor_CSD__2[[#This Row],[Rho1]])^2)</f>
        <v>7.2836861168680382</v>
      </c>
      <c r="H919" s="1">
        <f>ABS(fisher_underlying_cor_CSD__2[[#This Row],[Rho2]])*SQRT(201-2)/SQRT(1-ABS(fisher_underlying_cor_CSD__2[[#This Row],[Rho2]])^2)</f>
        <v>0.56475417020995422</v>
      </c>
      <c r="I919" s="1">
        <f xml:space="preserve"> _xlfn.T.DIST.2T(fisher_underlying_cor_CSD__2[[#This Row],[t1]],139-2)</f>
        <v>2.3159360415166221E-11</v>
      </c>
      <c r="J919" s="1">
        <f xml:space="preserve"> _xlfn.T.DIST.2T(fisher_underlying_cor_CSD__2[[#This Row],[t2]],201-2)</f>
        <v>0.57287703839893345</v>
      </c>
      <c r="K919" s="1">
        <f>fisher_underlying_cor_CSD__2[[#This Row],[p1]]*fisher_underlying_cor_CSD__2[[#This Row],[p2]]</f>
        <v>1.3267465805853919E-11</v>
      </c>
      <c r="L919" s="1">
        <v>918</v>
      </c>
      <c r="M919" s="1">
        <f>(fisher_underlying_cor_CSD__2[[#This Row],[Rank]]/9906756)*0.05</f>
        <v>4.6332018271167676E-6</v>
      </c>
      <c r="N919" s="1">
        <f>IF(fisher_underlying_cor_CSD__2[[#This Row],[p1p2]]&lt;fisher_underlying_cor_CSD__2[[#This Row],[Benjamini]],1,0)</f>
        <v>1</v>
      </c>
    </row>
    <row r="920" spans="1:14" x14ac:dyDescent="0.35">
      <c r="A920" s="1" t="s">
        <v>393</v>
      </c>
      <c r="B920" s="1" t="s">
        <v>151</v>
      </c>
      <c r="C920" s="1">
        <v>0.52415693884600001</v>
      </c>
      <c r="D920" s="1">
        <v>5.9421951015200002E-2</v>
      </c>
      <c r="E920" s="1" t="s">
        <v>16</v>
      </c>
      <c r="F920" s="1">
        <v>0.52415693884600001</v>
      </c>
      <c r="G920" s="1">
        <f>ABS(fisher_underlying_cor_CSD__2[[#This Row],[Rho1]])*SQRT(139-2)/SQRT(1-ABS(fisher_underlying_cor_CSD__2[[#This Row],[Rho1]])^2)</f>
        <v>7.2040199831639899</v>
      </c>
      <c r="H920" s="1">
        <f>ABS(fisher_underlying_cor_CSD__2[[#This Row],[Rho2]])*SQRT(201-2)/SQRT(1-ABS(fisher_underlying_cor_CSD__2[[#This Row],[Rho2]])^2)</f>
        <v>0.83973362176457356</v>
      </c>
      <c r="I920" s="1">
        <f xml:space="preserve"> _xlfn.T.DIST.2T(fisher_underlying_cor_CSD__2[[#This Row],[t1]],139-2)</f>
        <v>3.541863536388647E-11</v>
      </c>
      <c r="J920" s="1">
        <f xml:space="preserve"> _xlfn.T.DIST.2T(fisher_underlying_cor_CSD__2[[#This Row],[t2]],201-2)</f>
        <v>0.40206545822090878</v>
      </c>
      <c r="K920" s="1">
        <f>fisher_underlying_cor_CSD__2[[#This Row],[p1]]*fisher_underlying_cor_CSD__2[[#This Row],[p2]]</f>
        <v>1.4240609857140298E-11</v>
      </c>
      <c r="L920" s="1">
        <v>919</v>
      </c>
      <c r="M920" s="1">
        <f>(fisher_underlying_cor_CSD__2[[#This Row],[Rank]]/9906756)*0.05</f>
        <v>4.6382488879306206E-6</v>
      </c>
      <c r="N920" s="1">
        <f>IF(fisher_underlying_cor_CSD__2[[#This Row],[p1p2]]&lt;fisher_underlying_cor_CSD__2[[#This Row],[Benjamini]],1,0)</f>
        <v>1</v>
      </c>
    </row>
    <row r="921" spans="1:14" x14ac:dyDescent="0.35">
      <c r="A921" s="1" t="s">
        <v>151</v>
      </c>
      <c r="B921" s="1" t="s">
        <v>393</v>
      </c>
      <c r="C921" s="1">
        <v>0.52415693884600001</v>
      </c>
      <c r="D921" s="1">
        <v>5.9421951015200002E-2</v>
      </c>
      <c r="E921" s="1" t="s">
        <v>16</v>
      </c>
      <c r="F921" s="1">
        <v>0.52415693884600001</v>
      </c>
      <c r="G921" s="1">
        <f>ABS(fisher_underlying_cor_CSD__2[[#This Row],[Rho1]])*SQRT(139-2)/SQRT(1-ABS(fisher_underlying_cor_CSD__2[[#This Row],[Rho1]])^2)</f>
        <v>7.2040199831639899</v>
      </c>
      <c r="H921" s="1">
        <f>ABS(fisher_underlying_cor_CSD__2[[#This Row],[Rho2]])*SQRT(201-2)/SQRT(1-ABS(fisher_underlying_cor_CSD__2[[#This Row],[Rho2]])^2)</f>
        <v>0.83973362176457356</v>
      </c>
      <c r="I921" s="1">
        <f xml:space="preserve"> _xlfn.T.DIST.2T(fisher_underlying_cor_CSD__2[[#This Row],[t1]],139-2)</f>
        <v>3.541863536388647E-11</v>
      </c>
      <c r="J921" s="1">
        <f xml:space="preserve"> _xlfn.T.DIST.2T(fisher_underlying_cor_CSD__2[[#This Row],[t2]],201-2)</f>
        <v>0.40206545822090878</v>
      </c>
      <c r="K921" s="1">
        <f>fisher_underlying_cor_CSD__2[[#This Row],[p1]]*fisher_underlying_cor_CSD__2[[#This Row],[p2]]</f>
        <v>1.4240609857140298E-11</v>
      </c>
      <c r="L921" s="1">
        <v>920</v>
      </c>
      <c r="M921" s="1">
        <f>(fisher_underlying_cor_CSD__2[[#This Row],[Rank]]/9906756)*0.05</f>
        <v>4.6432959487444736E-6</v>
      </c>
      <c r="N921" s="1">
        <f>IF(fisher_underlying_cor_CSD__2[[#This Row],[p1p2]]&lt;fisher_underlying_cor_CSD__2[[#This Row],[Benjamini]],1,0)</f>
        <v>1</v>
      </c>
    </row>
    <row r="922" spans="1:14" x14ac:dyDescent="0.35">
      <c r="A922" s="1" t="s">
        <v>194</v>
      </c>
      <c r="B922" s="1" t="s">
        <v>196</v>
      </c>
      <c r="C922" s="1">
        <v>0.52782165270900006</v>
      </c>
      <c r="D922" s="1">
        <v>3.6607300861800002E-2</v>
      </c>
      <c r="E922" s="1" t="s">
        <v>16</v>
      </c>
      <c r="F922" s="1">
        <v>0.52782165270900006</v>
      </c>
      <c r="G922" s="1">
        <f>ABS(fisher_underlying_cor_CSD__2[[#This Row],[Rho1]])*SQRT(139-2)/SQRT(1-ABS(fisher_underlying_cor_CSD__2[[#This Row],[Rho1]])^2)</f>
        <v>7.2737458361168583</v>
      </c>
      <c r="H922" s="1">
        <f>ABS(fisher_underlying_cor_CSD__2[[#This Row],[Rho2]])*SQRT(201-2)/SQRT(1-ABS(fisher_underlying_cor_CSD__2[[#This Row],[Rho2]])^2)</f>
        <v>0.51675589512596565</v>
      </c>
      <c r="I922" s="1">
        <f xml:space="preserve"> _xlfn.T.DIST.2T(fisher_underlying_cor_CSD__2[[#This Row],[t1]],139-2)</f>
        <v>2.442269135917656E-11</v>
      </c>
      <c r="J922" s="1">
        <f xml:space="preserve"> _xlfn.T.DIST.2T(fisher_underlying_cor_CSD__2[[#This Row],[t2]],201-2)</f>
        <v>0.60590038566975701</v>
      </c>
      <c r="K922" s="1">
        <f>fisher_underlying_cor_CSD__2[[#This Row],[p1]]*fisher_underlying_cor_CSD__2[[#This Row],[p2]]</f>
        <v>1.4797718113618518E-11</v>
      </c>
      <c r="L922" s="1">
        <v>921</v>
      </c>
      <c r="M922" s="1">
        <f>(fisher_underlying_cor_CSD__2[[#This Row],[Rank]]/9906756)*0.05</f>
        <v>4.6483430095583257E-6</v>
      </c>
      <c r="N922" s="1">
        <f>IF(fisher_underlying_cor_CSD__2[[#This Row],[p1p2]]&lt;fisher_underlying_cor_CSD__2[[#This Row],[Benjamini]],1,0)</f>
        <v>1</v>
      </c>
    </row>
    <row r="923" spans="1:14" x14ac:dyDescent="0.35">
      <c r="A923" s="1" t="s">
        <v>196</v>
      </c>
      <c r="B923" s="1" t="s">
        <v>194</v>
      </c>
      <c r="C923" s="1">
        <v>0.52782165270900006</v>
      </c>
      <c r="D923" s="1">
        <v>3.6607300861800002E-2</v>
      </c>
      <c r="E923" s="1" t="s">
        <v>16</v>
      </c>
      <c r="F923" s="1">
        <v>0.52782165270900006</v>
      </c>
      <c r="G923" s="1">
        <f>ABS(fisher_underlying_cor_CSD__2[[#This Row],[Rho1]])*SQRT(139-2)/SQRT(1-ABS(fisher_underlying_cor_CSD__2[[#This Row],[Rho1]])^2)</f>
        <v>7.2737458361168583</v>
      </c>
      <c r="H923" s="1">
        <f>ABS(fisher_underlying_cor_CSD__2[[#This Row],[Rho2]])*SQRT(201-2)/SQRT(1-ABS(fisher_underlying_cor_CSD__2[[#This Row],[Rho2]])^2)</f>
        <v>0.51675589512596565</v>
      </c>
      <c r="I923" s="1">
        <f xml:space="preserve"> _xlfn.T.DIST.2T(fisher_underlying_cor_CSD__2[[#This Row],[t1]],139-2)</f>
        <v>2.442269135917656E-11</v>
      </c>
      <c r="J923" s="1">
        <f xml:space="preserve"> _xlfn.T.DIST.2T(fisher_underlying_cor_CSD__2[[#This Row],[t2]],201-2)</f>
        <v>0.60590038566975701</v>
      </c>
      <c r="K923" s="1">
        <f>fisher_underlying_cor_CSD__2[[#This Row],[p1]]*fisher_underlying_cor_CSD__2[[#This Row],[p2]]</f>
        <v>1.4797718113618518E-11</v>
      </c>
      <c r="L923" s="1">
        <v>922</v>
      </c>
      <c r="M923" s="1">
        <f>(fisher_underlying_cor_CSD__2[[#This Row],[Rank]]/9906756)*0.05</f>
        <v>4.6533900703721786E-6</v>
      </c>
      <c r="N923" s="1">
        <f>IF(fisher_underlying_cor_CSD__2[[#This Row],[p1p2]]&lt;fisher_underlying_cor_CSD__2[[#This Row],[Benjamini]],1,0)</f>
        <v>1</v>
      </c>
    </row>
    <row r="924" spans="1:14" x14ac:dyDescent="0.35">
      <c r="A924" s="1" t="s">
        <v>108</v>
      </c>
      <c r="B924" s="1" t="s">
        <v>695</v>
      </c>
      <c r="C924" s="1">
        <v>0.52388987632200001</v>
      </c>
      <c r="D924" s="1">
        <v>5.7268969848399999E-2</v>
      </c>
      <c r="E924" s="1" t="s">
        <v>16</v>
      </c>
      <c r="F924" s="1">
        <v>0.52388987632200001</v>
      </c>
      <c r="G924" s="1">
        <f>ABS(fisher_underlying_cor_CSD__2[[#This Row],[Rho1]])*SQRT(139-2)/SQRT(1-ABS(fisher_underlying_cor_CSD__2[[#This Row],[Rho1]])^2)</f>
        <v>7.1989604855104732</v>
      </c>
      <c r="H924" s="1">
        <f>ABS(fisher_underlying_cor_CSD__2[[#This Row],[Rho2]])*SQRT(201-2)/SQRT(1-ABS(fisher_underlying_cor_CSD__2[[#This Row],[Rho2]])^2)</f>
        <v>0.80920631841644097</v>
      </c>
      <c r="I924" s="1">
        <f xml:space="preserve"> _xlfn.T.DIST.2T(fisher_underlying_cor_CSD__2[[#This Row],[t1]],139-2)</f>
        <v>3.6384899516236265E-11</v>
      </c>
      <c r="J924" s="1">
        <f xml:space="preserve"> _xlfn.T.DIST.2T(fisher_underlying_cor_CSD__2[[#This Row],[t2]],201-2)</f>
        <v>0.41936293233962463</v>
      </c>
      <c r="K924" s="1">
        <f>fisher_underlying_cor_CSD__2[[#This Row],[p1]]*fisher_underlying_cor_CSD__2[[#This Row],[p2]]</f>
        <v>1.5258478154011431E-11</v>
      </c>
      <c r="L924" s="1">
        <v>923</v>
      </c>
      <c r="M924" s="1">
        <f>(fisher_underlying_cor_CSD__2[[#This Row],[Rank]]/9906756)*0.05</f>
        <v>4.6584371311860307E-6</v>
      </c>
      <c r="N924" s="1">
        <f>IF(fisher_underlying_cor_CSD__2[[#This Row],[p1p2]]&lt;fisher_underlying_cor_CSD__2[[#This Row],[Benjamini]],1,0)</f>
        <v>1</v>
      </c>
    </row>
    <row r="925" spans="1:14" x14ac:dyDescent="0.35">
      <c r="A925" s="1" t="s">
        <v>695</v>
      </c>
      <c r="B925" s="1" t="s">
        <v>108</v>
      </c>
      <c r="C925" s="1">
        <v>0.52388987632200001</v>
      </c>
      <c r="D925" s="1">
        <v>5.7268969848399999E-2</v>
      </c>
      <c r="E925" s="1" t="s">
        <v>16</v>
      </c>
      <c r="F925" s="1">
        <v>0.52388987632200001</v>
      </c>
      <c r="G925" s="1">
        <f>ABS(fisher_underlying_cor_CSD__2[[#This Row],[Rho1]])*SQRT(139-2)/SQRT(1-ABS(fisher_underlying_cor_CSD__2[[#This Row],[Rho1]])^2)</f>
        <v>7.1989604855104732</v>
      </c>
      <c r="H925" s="1">
        <f>ABS(fisher_underlying_cor_CSD__2[[#This Row],[Rho2]])*SQRT(201-2)/SQRT(1-ABS(fisher_underlying_cor_CSD__2[[#This Row],[Rho2]])^2)</f>
        <v>0.80920631841644097</v>
      </c>
      <c r="I925" s="1">
        <f xml:space="preserve"> _xlfn.T.DIST.2T(fisher_underlying_cor_CSD__2[[#This Row],[t1]],139-2)</f>
        <v>3.6384899516236265E-11</v>
      </c>
      <c r="J925" s="1">
        <f xml:space="preserve"> _xlfn.T.DIST.2T(fisher_underlying_cor_CSD__2[[#This Row],[t2]],201-2)</f>
        <v>0.41936293233962463</v>
      </c>
      <c r="K925" s="1">
        <f>fisher_underlying_cor_CSD__2[[#This Row],[p1]]*fisher_underlying_cor_CSD__2[[#This Row],[p2]]</f>
        <v>1.5258478154011431E-11</v>
      </c>
      <c r="L925" s="1">
        <v>924</v>
      </c>
      <c r="M925" s="1">
        <f>(fisher_underlying_cor_CSD__2[[#This Row],[Rank]]/9906756)*0.05</f>
        <v>4.6634841919998845E-6</v>
      </c>
      <c r="N925" s="1">
        <f>IF(fisher_underlying_cor_CSD__2[[#This Row],[p1p2]]&lt;fisher_underlying_cor_CSD__2[[#This Row],[Benjamini]],1,0)</f>
        <v>1</v>
      </c>
    </row>
    <row r="926" spans="1:14" x14ac:dyDescent="0.35">
      <c r="A926" s="1" t="s">
        <v>348</v>
      </c>
      <c r="B926" s="1" t="s">
        <v>190</v>
      </c>
      <c r="C926" s="1">
        <v>0.523679244888</v>
      </c>
      <c r="D926" s="1">
        <v>5.2795933979499998E-2</v>
      </c>
      <c r="E926" s="1" t="s">
        <v>16</v>
      </c>
      <c r="F926" s="1">
        <v>0.523679244888</v>
      </c>
      <c r="G926" s="1">
        <f>ABS(fisher_underlying_cor_CSD__2[[#This Row],[Rho1]])*SQRT(139-2)/SQRT(1-ABS(fisher_underlying_cor_CSD__2[[#This Row],[Rho1]])^2)</f>
        <v>7.1949721386887635</v>
      </c>
      <c r="H926" s="1">
        <f>ABS(fisher_underlying_cor_CSD__2[[#This Row],[Rho2]])*SQRT(201-2)/SQRT(1-ABS(fisher_underlying_cor_CSD__2[[#This Row],[Rho2]])^2)</f>
        <v>0.74581847798658663</v>
      </c>
      <c r="I926" s="1">
        <f xml:space="preserve"> _xlfn.T.DIST.2T(fisher_underlying_cor_CSD__2[[#This Row],[t1]],139-2)</f>
        <v>3.7164933670863324E-11</v>
      </c>
      <c r="J926" s="1">
        <f xml:space="preserve"> _xlfn.T.DIST.2T(fisher_underlying_cor_CSD__2[[#This Row],[t2]],201-2)</f>
        <v>0.45665714304941363</v>
      </c>
      <c r="K926" s="1">
        <f>fisher_underlying_cor_CSD__2[[#This Row],[p1]]*fisher_underlying_cor_CSD__2[[#This Row],[p2]]</f>
        <v>1.6971632431757402E-11</v>
      </c>
      <c r="L926" s="1">
        <v>925</v>
      </c>
      <c r="M926" s="1">
        <f>(fisher_underlying_cor_CSD__2[[#This Row],[Rank]]/9906756)*0.05</f>
        <v>4.6685312528137366E-6</v>
      </c>
      <c r="N926" s="1">
        <f>IF(fisher_underlying_cor_CSD__2[[#This Row],[p1p2]]&lt;fisher_underlying_cor_CSD__2[[#This Row],[Benjamini]],1,0)</f>
        <v>1</v>
      </c>
    </row>
    <row r="927" spans="1:14" x14ac:dyDescent="0.35">
      <c r="A927" s="1" t="s">
        <v>190</v>
      </c>
      <c r="B927" s="1" t="s">
        <v>348</v>
      </c>
      <c r="C927" s="1">
        <v>0.523679244888</v>
      </c>
      <c r="D927" s="1">
        <v>5.2795933979499998E-2</v>
      </c>
      <c r="E927" s="1" t="s">
        <v>16</v>
      </c>
      <c r="F927" s="1">
        <v>0.523679244888</v>
      </c>
      <c r="G927" s="1">
        <f>ABS(fisher_underlying_cor_CSD__2[[#This Row],[Rho1]])*SQRT(139-2)/SQRT(1-ABS(fisher_underlying_cor_CSD__2[[#This Row],[Rho1]])^2)</f>
        <v>7.1949721386887635</v>
      </c>
      <c r="H927" s="1">
        <f>ABS(fisher_underlying_cor_CSD__2[[#This Row],[Rho2]])*SQRT(201-2)/SQRT(1-ABS(fisher_underlying_cor_CSD__2[[#This Row],[Rho2]])^2)</f>
        <v>0.74581847798658663</v>
      </c>
      <c r="I927" s="1">
        <f xml:space="preserve"> _xlfn.T.DIST.2T(fisher_underlying_cor_CSD__2[[#This Row],[t1]],139-2)</f>
        <v>3.7164933670863324E-11</v>
      </c>
      <c r="J927" s="1">
        <f xml:space="preserve"> _xlfn.T.DIST.2T(fisher_underlying_cor_CSD__2[[#This Row],[t2]],201-2)</f>
        <v>0.45665714304941363</v>
      </c>
      <c r="K927" s="1">
        <f>fisher_underlying_cor_CSD__2[[#This Row],[p1]]*fisher_underlying_cor_CSD__2[[#This Row],[p2]]</f>
        <v>1.6971632431757402E-11</v>
      </c>
      <c r="L927" s="1">
        <v>926</v>
      </c>
      <c r="M927" s="1">
        <f>(fisher_underlying_cor_CSD__2[[#This Row],[Rank]]/9906756)*0.05</f>
        <v>4.6735783136275896E-6</v>
      </c>
      <c r="N927" s="1">
        <f>IF(fisher_underlying_cor_CSD__2[[#This Row],[p1p2]]&lt;fisher_underlying_cor_CSD__2[[#This Row],[Benjamini]],1,0)</f>
        <v>1</v>
      </c>
    </row>
    <row r="928" spans="1:14" x14ac:dyDescent="0.35">
      <c r="A928" s="1" t="s">
        <v>87</v>
      </c>
      <c r="B928" s="1" t="s">
        <v>88</v>
      </c>
      <c r="C928" s="1">
        <v>0.52307025246000005</v>
      </c>
      <c r="D928" s="1">
        <v>5.4969594050700003E-2</v>
      </c>
      <c r="E928" s="1" t="s">
        <v>16</v>
      </c>
      <c r="F928" s="1">
        <v>0.52307025246000005</v>
      </c>
      <c r="G928" s="1">
        <f>ABS(fisher_underlying_cor_CSD__2[[#This Row],[Rho1]])*SQRT(139-2)/SQRT(1-ABS(fisher_underlying_cor_CSD__2[[#This Row],[Rho1]])^2)</f>
        <v>7.1834509694350919</v>
      </c>
      <c r="H928" s="1">
        <f>ABS(fisher_underlying_cor_CSD__2[[#This Row],[Rho2]])*SQRT(201-2)/SQRT(1-ABS(fisher_underlying_cor_CSD__2[[#This Row],[Rho2]])^2)</f>
        <v>0.77661577083321698</v>
      </c>
      <c r="I928" s="1">
        <f xml:space="preserve"> _xlfn.T.DIST.2T(fisher_underlying_cor_CSD__2[[#This Row],[t1]],139-2)</f>
        <v>3.9512336270600782E-11</v>
      </c>
      <c r="J928" s="1">
        <f xml:space="preserve"> _xlfn.T.DIST.2T(fisher_underlying_cor_CSD__2[[#This Row],[t2]],201-2)</f>
        <v>0.43830760802405788</v>
      </c>
      <c r="K928" s="1">
        <f>fisher_underlying_cor_CSD__2[[#This Row],[p1]]*fisher_underlying_cor_CSD__2[[#This Row],[p2]]</f>
        <v>1.7318557598209253E-11</v>
      </c>
      <c r="L928" s="1">
        <v>927</v>
      </c>
      <c r="M928" s="1">
        <f>(fisher_underlying_cor_CSD__2[[#This Row],[Rank]]/9906756)*0.05</f>
        <v>4.6786253744414426E-6</v>
      </c>
      <c r="N928" s="1">
        <f>IF(fisher_underlying_cor_CSD__2[[#This Row],[p1p2]]&lt;fisher_underlying_cor_CSD__2[[#This Row],[Benjamini]],1,0)</f>
        <v>1</v>
      </c>
    </row>
    <row r="929" spans="1:14" x14ac:dyDescent="0.35">
      <c r="A929" s="1" t="s">
        <v>88</v>
      </c>
      <c r="B929" s="1" t="s">
        <v>87</v>
      </c>
      <c r="C929" s="1">
        <v>0.52307025246000005</v>
      </c>
      <c r="D929" s="1">
        <v>5.4969594050700003E-2</v>
      </c>
      <c r="E929" s="1" t="s">
        <v>16</v>
      </c>
      <c r="F929" s="1">
        <v>0.52307025246000005</v>
      </c>
      <c r="G929" s="1">
        <f>ABS(fisher_underlying_cor_CSD__2[[#This Row],[Rho1]])*SQRT(139-2)/SQRT(1-ABS(fisher_underlying_cor_CSD__2[[#This Row],[Rho1]])^2)</f>
        <v>7.1834509694350919</v>
      </c>
      <c r="H929" s="1">
        <f>ABS(fisher_underlying_cor_CSD__2[[#This Row],[Rho2]])*SQRT(201-2)/SQRT(1-ABS(fisher_underlying_cor_CSD__2[[#This Row],[Rho2]])^2)</f>
        <v>0.77661577083321698</v>
      </c>
      <c r="I929" s="1">
        <f xml:space="preserve"> _xlfn.T.DIST.2T(fisher_underlying_cor_CSD__2[[#This Row],[t1]],139-2)</f>
        <v>3.9512336270600782E-11</v>
      </c>
      <c r="J929" s="1">
        <f xml:space="preserve"> _xlfn.T.DIST.2T(fisher_underlying_cor_CSD__2[[#This Row],[t2]],201-2)</f>
        <v>0.43830760802405788</v>
      </c>
      <c r="K929" s="1">
        <f>fisher_underlying_cor_CSD__2[[#This Row],[p1]]*fisher_underlying_cor_CSD__2[[#This Row],[p2]]</f>
        <v>1.7318557598209253E-11</v>
      </c>
      <c r="L929" s="1">
        <v>928</v>
      </c>
      <c r="M929" s="1">
        <f>(fisher_underlying_cor_CSD__2[[#This Row],[Rank]]/9906756)*0.05</f>
        <v>4.6836724352552947E-6</v>
      </c>
      <c r="N929" s="1">
        <f>IF(fisher_underlying_cor_CSD__2[[#This Row],[p1p2]]&lt;fisher_underlying_cor_CSD__2[[#This Row],[Benjamini]],1,0)</f>
        <v>1</v>
      </c>
    </row>
    <row r="930" spans="1:14" x14ac:dyDescent="0.35">
      <c r="A930" s="1" t="s">
        <v>108</v>
      </c>
      <c r="B930" s="1" t="s">
        <v>318</v>
      </c>
      <c r="C930" s="1">
        <v>0.52188472930399998</v>
      </c>
      <c r="D930" s="1">
        <v>5.7754478118499999E-2</v>
      </c>
      <c r="E930" s="1" t="s">
        <v>16</v>
      </c>
      <c r="F930" s="1">
        <v>0.52188472930399998</v>
      </c>
      <c r="G930" s="1">
        <f>ABS(fisher_underlying_cor_CSD__2[[#This Row],[Rho1]])*SQRT(139-2)/SQRT(1-ABS(fisher_underlying_cor_CSD__2[[#This Row],[Rho1]])^2)</f>
        <v>7.1610661531640272</v>
      </c>
      <c r="H930" s="1">
        <f>ABS(fisher_underlying_cor_CSD__2[[#This Row],[Rho2]])*SQRT(201-2)/SQRT(1-ABS(fisher_underlying_cor_CSD__2[[#This Row],[Rho2]])^2)</f>
        <v>0.81608937694064598</v>
      </c>
      <c r="I930" s="1">
        <f xml:space="preserve"> _xlfn.T.DIST.2T(fisher_underlying_cor_CSD__2[[#This Row],[t1]],139-2)</f>
        <v>4.4500240911757243E-11</v>
      </c>
      <c r="J930" s="1">
        <f xml:space="preserve"> _xlfn.T.DIST.2T(fisher_underlying_cor_CSD__2[[#This Row],[t2]],201-2)</f>
        <v>0.41542479953651434</v>
      </c>
      <c r="K930" s="1">
        <f>fisher_underlying_cor_CSD__2[[#This Row],[p1]]*fisher_underlying_cor_CSD__2[[#This Row],[p2]]</f>
        <v>1.8486503660093347E-11</v>
      </c>
      <c r="L930" s="1">
        <v>929</v>
      </c>
      <c r="M930" s="1">
        <f>(fisher_underlying_cor_CSD__2[[#This Row],[Rank]]/9906756)*0.05</f>
        <v>4.6887194960691476E-6</v>
      </c>
      <c r="N930" s="1">
        <f>IF(fisher_underlying_cor_CSD__2[[#This Row],[p1p2]]&lt;fisher_underlying_cor_CSD__2[[#This Row],[Benjamini]],1,0)</f>
        <v>1</v>
      </c>
    </row>
    <row r="931" spans="1:14" x14ac:dyDescent="0.35">
      <c r="A931" s="1" t="s">
        <v>318</v>
      </c>
      <c r="B931" s="1" t="s">
        <v>108</v>
      </c>
      <c r="C931" s="1">
        <v>0.52188472930399998</v>
      </c>
      <c r="D931" s="1">
        <v>5.7754478118499999E-2</v>
      </c>
      <c r="E931" s="1" t="s">
        <v>16</v>
      </c>
      <c r="F931" s="1">
        <v>0.52188472930399998</v>
      </c>
      <c r="G931" s="1">
        <f>ABS(fisher_underlying_cor_CSD__2[[#This Row],[Rho1]])*SQRT(139-2)/SQRT(1-ABS(fisher_underlying_cor_CSD__2[[#This Row],[Rho1]])^2)</f>
        <v>7.1610661531640272</v>
      </c>
      <c r="H931" s="1">
        <f>ABS(fisher_underlying_cor_CSD__2[[#This Row],[Rho2]])*SQRT(201-2)/SQRT(1-ABS(fisher_underlying_cor_CSD__2[[#This Row],[Rho2]])^2)</f>
        <v>0.81608937694064598</v>
      </c>
      <c r="I931" s="1">
        <f xml:space="preserve"> _xlfn.T.DIST.2T(fisher_underlying_cor_CSD__2[[#This Row],[t1]],139-2)</f>
        <v>4.4500240911757243E-11</v>
      </c>
      <c r="J931" s="1">
        <f xml:space="preserve"> _xlfn.T.DIST.2T(fisher_underlying_cor_CSD__2[[#This Row],[t2]],201-2)</f>
        <v>0.41542479953651434</v>
      </c>
      <c r="K931" s="1">
        <f>fisher_underlying_cor_CSD__2[[#This Row],[p1]]*fisher_underlying_cor_CSD__2[[#This Row],[p2]]</f>
        <v>1.8486503660093347E-11</v>
      </c>
      <c r="L931" s="1">
        <v>930</v>
      </c>
      <c r="M931" s="1">
        <f>(fisher_underlying_cor_CSD__2[[#This Row],[Rank]]/9906756)*0.05</f>
        <v>4.6937665568829997E-6</v>
      </c>
      <c r="N931" s="1">
        <f>IF(fisher_underlying_cor_CSD__2[[#This Row],[p1p2]]&lt;fisher_underlying_cor_CSD__2[[#This Row],[Benjamini]],1,0)</f>
        <v>1</v>
      </c>
    </row>
    <row r="932" spans="1:14" x14ac:dyDescent="0.35">
      <c r="A932" s="1" t="s">
        <v>803</v>
      </c>
      <c r="B932" s="1" t="s">
        <v>74</v>
      </c>
      <c r="C932" s="1">
        <v>0.52387348039899995</v>
      </c>
      <c r="D932" s="1">
        <v>4.38597342293E-2</v>
      </c>
      <c r="E932" s="1" t="s">
        <v>16</v>
      </c>
      <c r="F932" s="1">
        <v>0.52387348039899995</v>
      </c>
      <c r="G932" s="1">
        <f>ABS(fisher_underlying_cor_CSD__2[[#This Row],[Rho1]])*SQRT(139-2)/SQRT(1-ABS(fisher_underlying_cor_CSD__2[[#This Row],[Rho1]])^2)</f>
        <v>7.1986499602452652</v>
      </c>
      <c r="H932" s="1">
        <f>ABS(fisher_underlying_cor_CSD__2[[#This Row],[Rho2]])*SQRT(201-2)/SQRT(1-ABS(fisher_underlying_cor_CSD__2[[#This Row],[Rho2]])^2)</f>
        <v>0.6193136571586958</v>
      </c>
      <c r="I932" s="1">
        <f xml:space="preserve"> _xlfn.T.DIST.2T(fisher_underlying_cor_CSD__2[[#This Row],[t1]],139-2)</f>
        <v>3.6445045732854975E-11</v>
      </c>
      <c r="J932" s="1">
        <f xml:space="preserve"> _xlfn.T.DIST.2T(fisher_underlying_cor_CSD__2[[#This Row],[t2]],201-2)</f>
        <v>0.53641812621024598</v>
      </c>
      <c r="K932" s="1">
        <f>fisher_underlying_cor_CSD__2[[#This Row],[p1]]*fisher_underlying_cor_CSD__2[[#This Row],[p2]]</f>
        <v>1.9549783141664787E-11</v>
      </c>
      <c r="L932" s="1">
        <v>931</v>
      </c>
      <c r="M932" s="1">
        <f>(fisher_underlying_cor_CSD__2[[#This Row],[Rank]]/9906756)*0.05</f>
        <v>4.6988136176968527E-6</v>
      </c>
      <c r="N932" s="1">
        <f>IF(fisher_underlying_cor_CSD__2[[#This Row],[p1p2]]&lt;fisher_underlying_cor_CSD__2[[#This Row],[Benjamini]],1,0)</f>
        <v>1</v>
      </c>
    </row>
    <row r="933" spans="1:14" x14ac:dyDescent="0.35">
      <c r="A933" s="1" t="s">
        <v>74</v>
      </c>
      <c r="B933" s="1" t="s">
        <v>803</v>
      </c>
      <c r="C933" s="1">
        <v>0.52387348039899995</v>
      </c>
      <c r="D933" s="1">
        <v>4.38597342293E-2</v>
      </c>
      <c r="E933" s="1" t="s">
        <v>16</v>
      </c>
      <c r="F933" s="1">
        <v>0.52387348039899995</v>
      </c>
      <c r="G933" s="1">
        <f>ABS(fisher_underlying_cor_CSD__2[[#This Row],[Rho1]])*SQRT(139-2)/SQRT(1-ABS(fisher_underlying_cor_CSD__2[[#This Row],[Rho1]])^2)</f>
        <v>7.1986499602452652</v>
      </c>
      <c r="H933" s="1">
        <f>ABS(fisher_underlying_cor_CSD__2[[#This Row],[Rho2]])*SQRT(201-2)/SQRT(1-ABS(fisher_underlying_cor_CSD__2[[#This Row],[Rho2]])^2)</f>
        <v>0.6193136571586958</v>
      </c>
      <c r="I933" s="1">
        <f xml:space="preserve"> _xlfn.T.DIST.2T(fisher_underlying_cor_CSD__2[[#This Row],[t1]],139-2)</f>
        <v>3.6445045732854975E-11</v>
      </c>
      <c r="J933" s="1">
        <f xml:space="preserve"> _xlfn.T.DIST.2T(fisher_underlying_cor_CSD__2[[#This Row],[t2]],201-2)</f>
        <v>0.53641812621024598</v>
      </c>
      <c r="K933" s="1">
        <f>fisher_underlying_cor_CSD__2[[#This Row],[p1]]*fisher_underlying_cor_CSD__2[[#This Row],[p2]]</f>
        <v>1.9549783141664787E-11</v>
      </c>
      <c r="L933" s="1">
        <v>932</v>
      </c>
      <c r="M933" s="1">
        <f>(fisher_underlying_cor_CSD__2[[#This Row],[Rank]]/9906756)*0.05</f>
        <v>4.7038606785107057E-6</v>
      </c>
      <c r="N933" s="1">
        <f>IF(fisher_underlying_cor_CSD__2[[#This Row],[p1p2]]&lt;fisher_underlying_cor_CSD__2[[#This Row],[Benjamini]],1,0)</f>
        <v>1</v>
      </c>
    </row>
    <row r="934" spans="1:14" x14ac:dyDescent="0.35">
      <c r="A934" s="1" t="s">
        <v>646</v>
      </c>
      <c r="B934" s="1" t="s">
        <v>77</v>
      </c>
      <c r="C934" s="1">
        <v>0.52711436323799998</v>
      </c>
      <c r="D934" s="1">
        <v>1.6627152670299999E-2</v>
      </c>
      <c r="E934" s="1" t="s">
        <v>16</v>
      </c>
      <c r="F934" s="1">
        <v>0.52711436323799998</v>
      </c>
      <c r="G934" s="1">
        <f>ABS(fisher_underlying_cor_CSD__2[[#This Row],[Rho1]])*SQRT(139-2)/SQRT(1-ABS(fisher_underlying_cor_CSD__2[[#This Row],[Rho1]])^2)</f>
        <v>7.260245251450689</v>
      </c>
      <c r="H934" s="1">
        <f>ABS(fisher_underlying_cor_CSD__2[[#This Row],[Rho2]])*SQRT(201-2)/SQRT(1-ABS(fisher_underlying_cor_CSD__2[[#This Row],[Rho2]])^2)</f>
        <v>0.23458728231383122</v>
      </c>
      <c r="I934" s="1">
        <f xml:space="preserve"> _xlfn.T.DIST.2T(fisher_underlying_cor_CSD__2[[#This Row],[t1]],139-2)</f>
        <v>2.6248333252961784E-11</v>
      </c>
      <c r="J934" s="1">
        <f xml:space="preserve"> _xlfn.T.DIST.2T(fisher_underlying_cor_CSD__2[[#This Row],[t2]],201-2)</f>
        <v>0.8147702723741469</v>
      </c>
      <c r="K934" s="1">
        <f>fisher_underlying_cor_CSD__2[[#This Row],[p1]]*fisher_underlying_cor_CSD__2[[#This Row],[p2]]</f>
        <v>2.138636163388305E-11</v>
      </c>
      <c r="L934" s="1">
        <v>933</v>
      </c>
      <c r="M934" s="1">
        <f>(fisher_underlying_cor_CSD__2[[#This Row],[Rank]]/9906756)*0.05</f>
        <v>4.7089077393245578E-6</v>
      </c>
      <c r="N934" s="1">
        <f>IF(fisher_underlying_cor_CSD__2[[#This Row],[p1p2]]&lt;fisher_underlying_cor_CSD__2[[#This Row],[Benjamini]],1,0)</f>
        <v>1</v>
      </c>
    </row>
    <row r="935" spans="1:14" x14ac:dyDescent="0.35">
      <c r="A935" s="1" t="s">
        <v>77</v>
      </c>
      <c r="B935" s="1" t="s">
        <v>646</v>
      </c>
      <c r="C935" s="1">
        <v>0.52711436323799998</v>
      </c>
      <c r="D935" s="1">
        <v>1.6627152670299999E-2</v>
      </c>
      <c r="E935" s="1" t="s">
        <v>16</v>
      </c>
      <c r="F935" s="1">
        <v>0.52711436323799998</v>
      </c>
      <c r="G935" s="1">
        <f>ABS(fisher_underlying_cor_CSD__2[[#This Row],[Rho1]])*SQRT(139-2)/SQRT(1-ABS(fisher_underlying_cor_CSD__2[[#This Row],[Rho1]])^2)</f>
        <v>7.260245251450689</v>
      </c>
      <c r="H935" s="1">
        <f>ABS(fisher_underlying_cor_CSD__2[[#This Row],[Rho2]])*SQRT(201-2)/SQRT(1-ABS(fisher_underlying_cor_CSD__2[[#This Row],[Rho2]])^2)</f>
        <v>0.23458728231383122</v>
      </c>
      <c r="I935" s="1">
        <f xml:space="preserve"> _xlfn.T.DIST.2T(fisher_underlying_cor_CSD__2[[#This Row],[t1]],139-2)</f>
        <v>2.6248333252961784E-11</v>
      </c>
      <c r="J935" s="1">
        <f xml:space="preserve"> _xlfn.T.DIST.2T(fisher_underlying_cor_CSD__2[[#This Row],[t2]],201-2)</f>
        <v>0.8147702723741469</v>
      </c>
      <c r="K935" s="1">
        <f>fisher_underlying_cor_CSD__2[[#This Row],[p1]]*fisher_underlying_cor_CSD__2[[#This Row],[p2]]</f>
        <v>2.138636163388305E-11</v>
      </c>
      <c r="L935" s="1">
        <v>934</v>
      </c>
      <c r="M935" s="1">
        <f>(fisher_underlying_cor_CSD__2[[#This Row],[Rank]]/9906756)*0.05</f>
        <v>4.7139548001384116E-6</v>
      </c>
      <c r="N935" s="1">
        <f>IF(fisher_underlying_cor_CSD__2[[#This Row],[p1p2]]&lt;fisher_underlying_cor_CSD__2[[#This Row],[Benjamini]],1,0)</f>
        <v>1</v>
      </c>
    </row>
    <row r="936" spans="1:14" x14ac:dyDescent="0.35">
      <c r="A936" s="1" t="s">
        <v>257</v>
      </c>
      <c r="B936" s="1" t="s">
        <v>363</v>
      </c>
      <c r="C936" s="1">
        <v>0.52767065749300002</v>
      </c>
      <c r="D936" s="1">
        <v>-1.2208039388999999E-2</v>
      </c>
      <c r="E936" s="1" t="s">
        <v>16</v>
      </c>
      <c r="F936" s="1">
        <v>0.52767065749300002</v>
      </c>
      <c r="G936" s="1">
        <f>ABS(fisher_underlying_cor_CSD__2[[#This Row],[Rho1]])*SQRT(139-2)/SQRT(1-ABS(fisher_underlying_cor_CSD__2[[#This Row],[Rho1]])^2)</f>
        <v>7.2708619146914808</v>
      </c>
      <c r="H936" s="1">
        <f>ABS(fisher_underlying_cor_CSD__2[[#This Row],[Rho2]])*SQRT(201-2)/SQRT(1-ABS(fisher_underlying_cor_CSD__2[[#This Row],[Rho2]])^2)</f>
        <v>0.17222842310527903</v>
      </c>
      <c r="I936" s="1">
        <f xml:space="preserve"> _xlfn.T.DIST.2T(fisher_underlying_cor_CSD__2[[#This Row],[t1]],139-2)</f>
        <v>2.4801811880804479E-11</v>
      </c>
      <c r="J936" s="1">
        <f xml:space="preserve"> _xlfn.T.DIST.2T(fisher_underlying_cor_CSD__2[[#This Row],[t2]],201-2)</f>
        <v>0.8634329804288613</v>
      </c>
      <c r="K936" s="1">
        <f>fisher_underlying_cor_CSD__2[[#This Row],[p1]]*fisher_underlying_cor_CSD__2[[#This Row],[p2]]</f>
        <v>2.1414702352278953E-11</v>
      </c>
      <c r="L936" s="1">
        <v>935</v>
      </c>
      <c r="M936" s="1">
        <f>(fisher_underlying_cor_CSD__2[[#This Row],[Rank]]/9906756)*0.05</f>
        <v>4.7190018609522637E-6</v>
      </c>
      <c r="N936" s="1">
        <f>IF(fisher_underlying_cor_CSD__2[[#This Row],[p1p2]]&lt;fisher_underlying_cor_CSD__2[[#This Row],[Benjamini]],1,0)</f>
        <v>1</v>
      </c>
    </row>
    <row r="937" spans="1:14" x14ac:dyDescent="0.35">
      <c r="A937" s="1" t="s">
        <v>363</v>
      </c>
      <c r="B937" s="1" t="s">
        <v>257</v>
      </c>
      <c r="C937" s="1">
        <v>0.52767065749300002</v>
      </c>
      <c r="D937" s="1">
        <v>-1.2208039388999999E-2</v>
      </c>
      <c r="E937" s="1" t="s">
        <v>16</v>
      </c>
      <c r="F937" s="1">
        <v>0.52767065749300002</v>
      </c>
      <c r="G937" s="1">
        <f>ABS(fisher_underlying_cor_CSD__2[[#This Row],[Rho1]])*SQRT(139-2)/SQRT(1-ABS(fisher_underlying_cor_CSD__2[[#This Row],[Rho1]])^2)</f>
        <v>7.2708619146914808</v>
      </c>
      <c r="H937" s="1">
        <f>ABS(fisher_underlying_cor_CSD__2[[#This Row],[Rho2]])*SQRT(201-2)/SQRT(1-ABS(fisher_underlying_cor_CSD__2[[#This Row],[Rho2]])^2)</f>
        <v>0.17222842310527903</v>
      </c>
      <c r="I937" s="1">
        <f xml:space="preserve"> _xlfn.T.DIST.2T(fisher_underlying_cor_CSD__2[[#This Row],[t1]],139-2)</f>
        <v>2.4801811880804479E-11</v>
      </c>
      <c r="J937" s="1">
        <f xml:space="preserve"> _xlfn.T.DIST.2T(fisher_underlying_cor_CSD__2[[#This Row],[t2]],201-2)</f>
        <v>0.8634329804288613</v>
      </c>
      <c r="K937" s="1">
        <f>fisher_underlying_cor_CSD__2[[#This Row],[p1]]*fisher_underlying_cor_CSD__2[[#This Row],[p2]]</f>
        <v>2.1414702352278953E-11</v>
      </c>
      <c r="L937" s="1">
        <v>936</v>
      </c>
      <c r="M937" s="1">
        <f>(fisher_underlying_cor_CSD__2[[#This Row],[Rank]]/9906756)*0.05</f>
        <v>4.7240489217661166E-6</v>
      </c>
      <c r="N937" s="1">
        <f>IF(fisher_underlying_cor_CSD__2[[#This Row],[p1p2]]&lt;fisher_underlying_cor_CSD__2[[#This Row],[Benjamini]],1,0)</f>
        <v>1</v>
      </c>
    </row>
    <row r="938" spans="1:14" x14ac:dyDescent="0.35">
      <c r="A938" s="1" t="s">
        <v>232</v>
      </c>
      <c r="B938" s="1" t="s">
        <v>236</v>
      </c>
      <c r="C938" s="1">
        <v>0.52388857740700001</v>
      </c>
      <c r="D938" s="1">
        <v>2.8835859558099999E-2</v>
      </c>
      <c r="E938" s="1" t="s">
        <v>16</v>
      </c>
      <c r="F938" s="1">
        <v>0.52388857740700001</v>
      </c>
      <c r="G938" s="1">
        <f>ABS(fisher_underlying_cor_CSD__2[[#This Row],[Rho1]])*SQRT(139-2)/SQRT(1-ABS(fisher_underlying_cor_CSD__2[[#This Row],[Rho1]])^2)</f>
        <v>7.1989358847289182</v>
      </c>
      <c r="H938" s="1">
        <f>ABS(fisher_underlying_cor_CSD__2[[#This Row],[Rho2]])*SQRT(201-2)/SQRT(1-ABS(fisher_underlying_cor_CSD__2[[#This Row],[Rho2]])^2)</f>
        <v>0.40694908318246548</v>
      </c>
      <c r="I938" s="1">
        <f xml:space="preserve"> _xlfn.T.DIST.2T(fisher_underlying_cor_CSD__2[[#This Row],[t1]],139-2)</f>
        <v>3.6389660904228674E-11</v>
      </c>
      <c r="J938" s="1">
        <f xml:space="preserve"> _xlfn.T.DIST.2T(fisher_underlying_cor_CSD__2[[#This Row],[t2]],201-2)</f>
        <v>0.684482750106293</v>
      </c>
      <c r="K938" s="1">
        <f>fisher_underlying_cor_CSD__2[[#This Row],[p1]]*fisher_underlying_cor_CSD__2[[#This Row],[p2]]</f>
        <v>2.4908095171161896E-11</v>
      </c>
      <c r="L938" s="1">
        <v>937</v>
      </c>
      <c r="M938" s="1">
        <f>(fisher_underlying_cor_CSD__2[[#This Row],[Rank]]/9906756)*0.05</f>
        <v>4.7290959825799688E-6</v>
      </c>
      <c r="N938" s="1">
        <f>IF(fisher_underlying_cor_CSD__2[[#This Row],[p1p2]]&lt;fisher_underlying_cor_CSD__2[[#This Row],[Benjamini]],1,0)</f>
        <v>1</v>
      </c>
    </row>
    <row r="939" spans="1:14" x14ac:dyDescent="0.35">
      <c r="A939" s="1" t="s">
        <v>236</v>
      </c>
      <c r="B939" s="1" t="s">
        <v>232</v>
      </c>
      <c r="C939" s="1">
        <v>0.52388857740700001</v>
      </c>
      <c r="D939" s="1">
        <v>2.8835859558099999E-2</v>
      </c>
      <c r="E939" s="1" t="s">
        <v>16</v>
      </c>
      <c r="F939" s="1">
        <v>0.52388857740700001</v>
      </c>
      <c r="G939" s="1">
        <f>ABS(fisher_underlying_cor_CSD__2[[#This Row],[Rho1]])*SQRT(139-2)/SQRT(1-ABS(fisher_underlying_cor_CSD__2[[#This Row],[Rho1]])^2)</f>
        <v>7.1989358847289182</v>
      </c>
      <c r="H939" s="1">
        <f>ABS(fisher_underlying_cor_CSD__2[[#This Row],[Rho2]])*SQRT(201-2)/SQRT(1-ABS(fisher_underlying_cor_CSD__2[[#This Row],[Rho2]])^2)</f>
        <v>0.40694908318246548</v>
      </c>
      <c r="I939" s="1">
        <f xml:space="preserve"> _xlfn.T.DIST.2T(fisher_underlying_cor_CSD__2[[#This Row],[t1]],139-2)</f>
        <v>3.6389660904228674E-11</v>
      </c>
      <c r="J939" s="1">
        <f xml:space="preserve"> _xlfn.T.DIST.2T(fisher_underlying_cor_CSD__2[[#This Row],[t2]],201-2)</f>
        <v>0.684482750106293</v>
      </c>
      <c r="K939" s="1">
        <f>fisher_underlying_cor_CSD__2[[#This Row],[p1]]*fisher_underlying_cor_CSD__2[[#This Row],[p2]]</f>
        <v>2.4908095171161896E-11</v>
      </c>
      <c r="L939" s="1">
        <v>938</v>
      </c>
      <c r="M939" s="1">
        <f>(fisher_underlying_cor_CSD__2[[#This Row],[Rank]]/9906756)*0.05</f>
        <v>4.7341430433938217E-6</v>
      </c>
      <c r="N939" s="1">
        <f>IF(fisher_underlying_cor_CSD__2[[#This Row],[p1p2]]&lt;fisher_underlying_cor_CSD__2[[#This Row],[Benjamini]],1,0)</f>
        <v>1</v>
      </c>
    </row>
    <row r="940" spans="1:14" x14ac:dyDescent="0.35">
      <c r="A940" s="1" t="s">
        <v>655</v>
      </c>
      <c r="B940" s="1" t="s">
        <v>746</v>
      </c>
      <c r="C940" s="1">
        <v>0.51784347441800005</v>
      </c>
      <c r="D940" s="1">
        <v>5.9265876584600002E-2</v>
      </c>
      <c r="E940" s="1" t="s">
        <v>16</v>
      </c>
      <c r="F940" s="1">
        <v>0.51784347441800005</v>
      </c>
      <c r="G940" s="1">
        <f>ABS(fisher_underlying_cor_CSD__2[[#This Row],[Rho1]])*SQRT(139-2)/SQRT(1-ABS(fisher_underlying_cor_CSD__2[[#This Row],[Rho1]])^2)</f>
        <v>7.0851862814328355</v>
      </c>
      <c r="H940" s="1">
        <f>ABS(fisher_underlying_cor_CSD__2[[#This Row],[Rho2]])*SQRT(201-2)/SQRT(1-ABS(fisher_underlying_cor_CSD__2[[#This Row],[Rho2]])^2)</f>
        <v>0.83752023896667704</v>
      </c>
      <c r="I940" s="1">
        <f xml:space="preserve"> _xlfn.T.DIST.2T(fisher_underlying_cor_CSD__2[[#This Row],[t1]],139-2)</f>
        <v>6.6507281751979141E-11</v>
      </c>
      <c r="J940" s="1">
        <f xml:space="preserve"> _xlfn.T.DIST.2T(fisher_underlying_cor_CSD__2[[#This Row],[t2]],201-2)</f>
        <v>0.40330492682156993</v>
      </c>
      <c r="K940" s="1">
        <f>fisher_underlying_cor_CSD__2[[#This Row],[p1]]*fisher_underlying_cor_CSD__2[[#This Row],[p2]]</f>
        <v>2.6822714400083481E-11</v>
      </c>
      <c r="L940" s="1">
        <v>939</v>
      </c>
      <c r="M940" s="1">
        <f>(fisher_underlying_cor_CSD__2[[#This Row],[Rank]]/9906756)*0.05</f>
        <v>4.7391901042076747E-6</v>
      </c>
      <c r="N940" s="1">
        <f>IF(fisher_underlying_cor_CSD__2[[#This Row],[p1p2]]&lt;fisher_underlying_cor_CSD__2[[#This Row],[Benjamini]],1,0)</f>
        <v>1</v>
      </c>
    </row>
    <row r="941" spans="1:14" x14ac:dyDescent="0.35">
      <c r="A941" s="1" t="s">
        <v>746</v>
      </c>
      <c r="B941" s="1" t="s">
        <v>655</v>
      </c>
      <c r="C941" s="1">
        <v>0.51784347441800005</v>
      </c>
      <c r="D941" s="1">
        <v>5.9265876584600002E-2</v>
      </c>
      <c r="E941" s="1" t="s">
        <v>16</v>
      </c>
      <c r="F941" s="1">
        <v>0.51784347441800005</v>
      </c>
      <c r="G941" s="1">
        <f>ABS(fisher_underlying_cor_CSD__2[[#This Row],[Rho1]])*SQRT(139-2)/SQRT(1-ABS(fisher_underlying_cor_CSD__2[[#This Row],[Rho1]])^2)</f>
        <v>7.0851862814328355</v>
      </c>
      <c r="H941" s="1">
        <f>ABS(fisher_underlying_cor_CSD__2[[#This Row],[Rho2]])*SQRT(201-2)/SQRT(1-ABS(fisher_underlying_cor_CSD__2[[#This Row],[Rho2]])^2)</f>
        <v>0.83752023896667704</v>
      </c>
      <c r="I941" s="1">
        <f xml:space="preserve"> _xlfn.T.DIST.2T(fisher_underlying_cor_CSD__2[[#This Row],[t1]],139-2)</f>
        <v>6.6507281751979141E-11</v>
      </c>
      <c r="J941" s="1">
        <f xml:space="preserve"> _xlfn.T.DIST.2T(fisher_underlying_cor_CSD__2[[#This Row],[t2]],201-2)</f>
        <v>0.40330492682156993</v>
      </c>
      <c r="K941" s="1">
        <f>fisher_underlying_cor_CSD__2[[#This Row],[p1]]*fisher_underlying_cor_CSD__2[[#This Row],[p2]]</f>
        <v>2.6822714400083481E-11</v>
      </c>
      <c r="L941" s="1">
        <v>940</v>
      </c>
      <c r="M941" s="1">
        <f>(fisher_underlying_cor_CSD__2[[#This Row],[Rank]]/9906756)*0.05</f>
        <v>4.7442371650215268E-6</v>
      </c>
      <c r="N941" s="1">
        <f>IF(fisher_underlying_cor_CSD__2[[#This Row],[p1p2]]&lt;fisher_underlying_cor_CSD__2[[#This Row],[Benjamini]],1,0)</f>
        <v>1</v>
      </c>
    </row>
    <row r="942" spans="1:14" x14ac:dyDescent="0.35">
      <c r="A942" s="1" t="s">
        <v>152</v>
      </c>
      <c r="B942" s="1" t="s">
        <v>535</v>
      </c>
      <c r="C942" s="1">
        <v>0.51783328013700003</v>
      </c>
      <c r="D942" s="1">
        <v>5.6173823730200002E-2</v>
      </c>
      <c r="E942" s="1" t="s">
        <v>16</v>
      </c>
      <c r="F942" s="1">
        <v>0.51783328013700003</v>
      </c>
      <c r="G942" s="1">
        <f>ABS(fisher_underlying_cor_CSD__2[[#This Row],[Rho1]])*SQRT(139-2)/SQRT(1-ABS(fisher_underlying_cor_CSD__2[[#This Row],[Rho1]])^2)</f>
        <v>7.0849956960320011</v>
      </c>
      <c r="H942" s="1">
        <f>ABS(fisher_underlying_cor_CSD__2[[#This Row],[Rho2]])*SQRT(201-2)/SQRT(1-ABS(fisher_underlying_cor_CSD__2[[#This Row],[Rho2]])^2)</f>
        <v>0.79368252173840947</v>
      </c>
      <c r="I942" s="1">
        <f xml:space="preserve"> _xlfn.T.DIST.2T(fisher_underlying_cor_CSD__2[[#This Row],[t1]],139-2)</f>
        <v>6.6574284235651375E-11</v>
      </c>
      <c r="J942" s="1">
        <f xml:space="preserve"> _xlfn.T.DIST.2T(fisher_underlying_cor_CSD__2[[#This Row],[t2]],201-2)</f>
        <v>0.4283256395003554</v>
      </c>
      <c r="K942" s="1">
        <f>fisher_underlying_cor_CSD__2[[#This Row],[p1]]*fisher_underlying_cor_CSD__2[[#This Row],[p2]]</f>
        <v>2.8515472869513806E-11</v>
      </c>
      <c r="L942" s="1">
        <v>941</v>
      </c>
      <c r="M942" s="1">
        <f>(fisher_underlying_cor_CSD__2[[#This Row],[Rank]]/9906756)*0.05</f>
        <v>4.7492842258353797E-6</v>
      </c>
      <c r="N942" s="1">
        <f>IF(fisher_underlying_cor_CSD__2[[#This Row],[p1p2]]&lt;fisher_underlying_cor_CSD__2[[#This Row],[Benjamini]],1,0)</f>
        <v>1</v>
      </c>
    </row>
    <row r="943" spans="1:14" x14ac:dyDescent="0.35">
      <c r="A943" s="1" t="s">
        <v>535</v>
      </c>
      <c r="B943" s="1" t="s">
        <v>152</v>
      </c>
      <c r="C943" s="1">
        <v>0.51783328013700003</v>
      </c>
      <c r="D943" s="1">
        <v>5.6173823730200002E-2</v>
      </c>
      <c r="E943" s="1" t="s">
        <v>16</v>
      </c>
      <c r="F943" s="1">
        <v>0.51783328013700003</v>
      </c>
      <c r="G943" s="1">
        <f>ABS(fisher_underlying_cor_CSD__2[[#This Row],[Rho1]])*SQRT(139-2)/SQRT(1-ABS(fisher_underlying_cor_CSD__2[[#This Row],[Rho1]])^2)</f>
        <v>7.0849956960320011</v>
      </c>
      <c r="H943" s="1">
        <f>ABS(fisher_underlying_cor_CSD__2[[#This Row],[Rho2]])*SQRT(201-2)/SQRT(1-ABS(fisher_underlying_cor_CSD__2[[#This Row],[Rho2]])^2)</f>
        <v>0.79368252173840947</v>
      </c>
      <c r="I943" s="1">
        <f xml:space="preserve"> _xlfn.T.DIST.2T(fisher_underlying_cor_CSD__2[[#This Row],[t1]],139-2)</f>
        <v>6.6574284235651375E-11</v>
      </c>
      <c r="J943" s="1">
        <f xml:space="preserve"> _xlfn.T.DIST.2T(fisher_underlying_cor_CSD__2[[#This Row],[t2]],201-2)</f>
        <v>0.4283256395003554</v>
      </c>
      <c r="K943" s="1">
        <f>fisher_underlying_cor_CSD__2[[#This Row],[p1]]*fisher_underlying_cor_CSD__2[[#This Row],[p2]]</f>
        <v>2.8515472869513806E-11</v>
      </c>
      <c r="L943" s="1">
        <v>942</v>
      </c>
      <c r="M943" s="1">
        <f>(fisher_underlying_cor_CSD__2[[#This Row],[Rank]]/9906756)*0.05</f>
        <v>4.7543312866492318E-6</v>
      </c>
      <c r="N943" s="1">
        <f>IF(fisher_underlying_cor_CSD__2[[#This Row],[p1p2]]&lt;fisher_underlying_cor_CSD__2[[#This Row],[Benjamini]],1,0)</f>
        <v>1</v>
      </c>
    </row>
    <row r="944" spans="1:14" x14ac:dyDescent="0.35">
      <c r="A944" s="1" t="s">
        <v>804</v>
      </c>
      <c r="B944" s="1" t="s">
        <v>681</v>
      </c>
      <c r="C944" s="1">
        <v>0.517155872558</v>
      </c>
      <c r="D944" s="1">
        <v>5.9180335742699999E-2</v>
      </c>
      <c r="E944" s="1" t="s">
        <v>16</v>
      </c>
      <c r="F944" s="1">
        <v>0.517155872558</v>
      </c>
      <c r="G944" s="1">
        <f>ABS(fisher_underlying_cor_CSD__2[[#This Row],[Rho1]])*SQRT(139-2)/SQRT(1-ABS(fisher_underlying_cor_CSD__2[[#This Row],[Rho1]])^2)</f>
        <v>7.0723405718641059</v>
      </c>
      <c r="H944" s="1">
        <f>ABS(fisher_underlying_cor_CSD__2[[#This Row],[Rho2]])*SQRT(201-2)/SQRT(1-ABS(fisher_underlying_cor_CSD__2[[#This Row],[Rho2]])^2)</f>
        <v>0.83630716040827147</v>
      </c>
      <c r="I944" s="1">
        <f xml:space="preserve"> _xlfn.T.DIST.2T(fisher_underlying_cor_CSD__2[[#This Row],[t1]],139-2)</f>
        <v>7.1175914894581706E-11</v>
      </c>
      <c r="J944" s="1">
        <f xml:space="preserve"> _xlfn.T.DIST.2T(fisher_underlying_cor_CSD__2[[#This Row],[t2]],201-2)</f>
        <v>0.40398521388770214</v>
      </c>
      <c r="K944" s="1">
        <f>fisher_underlying_cor_CSD__2[[#This Row],[p1]]*fisher_underlying_cor_CSD__2[[#This Row],[p2]]</f>
        <v>2.8754017202340475E-11</v>
      </c>
      <c r="L944" s="1">
        <v>943</v>
      </c>
      <c r="M944" s="1">
        <f>(fisher_underlying_cor_CSD__2[[#This Row],[Rank]]/9906756)*0.05</f>
        <v>4.7593783474630848E-6</v>
      </c>
      <c r="N944" s="1">
        <f>IF(fisher_underlying_cor_CSD__2[[#This Row],[p1p2]]&lt;fisher_underlying_cor_CSD__2[[#This Row],[Benjamini]],1,0)</f>
        <v>1</v>
      </c>
    </row>
    <row r="945" spans="1:14" x14ac:dyDescent="0.35">
      <c r="A945" s="1" t="s">
        <v>681</v>
      </c>
      <c r="B945" s="1" t="s">
        <v>804</v>
      </c>
      <c r="C945" s="1">
        <v>0.517155872558</v>
      </c>
      <c r="D945" s="1">
        <v>5.9180335742699999E-2</v>
      </c>
      <c r="E945" s="1" t="s">
        <v>16</v>
      </c>
      <c r="F945" s="1">
        <v>0.517155872558</v>
      </c>
      <c r="G945" s="1">
        <f>ABS(fisher_underlying_cor_CSD__2[[#This Row],[Rho1]])*SQRT(139-2)/SQRT(1-ABS(fisher_underlying_cor_CSD__2[[#This Row],[Rho1]])^2)</f>
        <v>7.0723405718641059</v>
      </c>
      <c r="H945" s="1">
        <f>ABS(fisher_underlying_cor_CSD__2[[#This Row],[Rho2]])*SQRT(201-2)/SQRT(1-ABS(fisher_underlying_cor_CSD__2[[#This Row],[Rho2]])^2)</f>
        <v>0.83630716040827147</v>
      </c>
      <c r="I945" s="1">
        <f xml:space="preserve"> _xlfn.T.DIST.2T(fisher_underlying_cor_CSD__2[[#This Row],[t1]],139-2)</f>
        <v>7.1175914894581706E-11</v>
      </c>
      <c r="J945" s="1">
        <f xml:space="preserve"> _xlfn.T.DIST.2T(fisher_underlying_cor_CSD__2[[#This Row],[t2]],201-2)</f>
        <v>0.40398521388770214</v>
      </c>
      <c r="K945" s="1">
        <f>fisher_underlying_cor_CSD__2[[#This Row],[p1]]*fisher_underlying_cor_CSD__2[[#This Row],[p2]]</f>
        <v>2.8754017202340475E-11</v>
      </c>
      <c r="L945" s="1">
        <v>944</v>
      </c>
      <c r="M945" s="1">
        <f>(fisher_underlying_cor_CSD__2[[#This Row],[Rank]]/9906756)*0.05</f>
        <v>4.7644254082769378E-6</v>
      </c>
      <c r="N945" s="1">
        <f>IF(fisher_underlying_cor_CSD__2[[#This Row],[p1p2]]&lt;fisher_underlying_cor_CSD__2[[#This Row],[Benjamini]],1,0)</f>
        <v>1</v>
      </c>
    </row>
    <row r="946" spans="1:14" x14ac:dyDescent="0.35">
      <c r="A946" s="1" t="s">
        <v>399</v>
      </c>
      <c r="B946" s="1" t="s">
        <v>20</v>
      </c>
      <c r="C946" s="1">
        <v>0.517238843989</v>
      </c>
      <c r="D946" s="1">
        <v>5.8372752149399999E-2</v>
      </c>
      <c r="E946" s="1" t="s">
        <v>16</v>
      </c>
      <c r="F946" s="1">
        <v>0.517238843989</v>
      </c>
      <c r="G946" s="1">
        <f>ABS(fisher_underlying_cor_CSD__2[[#This Row],[Rho1]])*SQRT(139-2)/SQRT(1-ABS(fisher_underlying_cor_CSD__2[[#This Row],[Rho1]])^2)</f>
        <v>7.0738896427514009</v>
      </c>
      <c r="H946" s="1">
        <f>ABS(fisher_underlying_cor_CSD__2[[#This Row],[Rho2]])*SQRT(201-2)/SQRT(1-ABS(fisher_underlying_cor_CSD__2[[#This Row],[Rho2]])^2)</f>
        <v>0.82485549943753689</v>
      </c>
      <c r="I946" s="1">
        <f xml:space="preserve"> _xlfn.T.DIST.2T(fisher_underlying_cor_CSD__2[[#This Row],[t1]],139-2)</f>
        <v>7.0596181499626699E-11</v>
      </c>
      <c r="J946" s="1">
        <f xml:space="preserve"> _xlfn.T.DIST.2T(fisher_underlying_cor_CSD__2[[#This Row],[t2]],201-2)</f>
        <v>0.41044127242935136</v>
      </c>
      <c r="K946" s="1">
        <f>fisher_underlying_cor_CSD__2[[#This Row],[p1]]*fisher_underlying_cor_CSD__2[[#This Row],[p2]]</f>
        <v>2.8975586563360217E-11</v>
      </c>
      <c r="L946" s="1">
        <v>945</v>
      </c>
      <c r="M946" s="1">
        <f>(fisher_underlying_cor_CSD__2[[#This Row],[Rank]]/9906756)*0.05</f>
        <v>4.7694724690907907E-6</v>
      </c>
      <c r="N946" s="1">
        <f>IF(fisher_underlying_cor_CSD__2[[#This Row],[p1p2]]&lt;fisher_underlying_cor_CSD__2[[#This Row],[Benjamini]],1,0)</f>
        <v>1</v>
      </c>
    </row>
    <row r="947" spans="1:14" x14ac:dyDescent="0.35">
      <c r="A947" s="1" t="s">
        <v>20</v>
      </c>
      <c r="B947" s="1" t="s">
        <v>399</v>
      </c>
      <c r="C947" s="1">
        <v>0.517238843989</v>
      </c>
      <c r="D947" s="1">
        <v>5.8372752149399999E-2</v>
      </c>
      <c r="E947" s="1" t="s">
        <v>16</v>
      </c>
      <c r="F947" s="1">
        <v>0.517238843989</v>
      </c>
      <c r="G947" s="1">
        <f>ABS(fisher_underlying_cor_CSD__2[[#This Row],[Rho1]])*SQRT(139-2)/SQRT(1-ABS(fisher_underlying_cor_CSD__2[[#This Row],[Rho1]])^2)</f>
        <v>7.0738896427514009</v>
      </c>
      <c r="H947" s="1">
        <f>ABS(fisher_underlying_cor_CSD__2[[#This Row],[Rho2]])*SQRT(201-2)/SQRT(1-ABS(fisher_underlying_cor_CSD__2[[#This Row],[Rho2]])^2)</f>
        <v>0.82485549943753689</v>
      </c>
      <c r="I947" s="1">
        <f xml:space="preserve"> _xlfn.T.DIST.2T(fisher_underlying_cor_CSD__2[[#This Row],[t1]],139-2)</f>
        <v>7.0596181499626699E-11</v>
      </c>
      <c r="J947" s="1">
        <f xml:space="preserve"> _xlfn.T.DIST.2T(fisher_underlying_cor_CSD__2[[#This Row],[t2]],201-2)</f>
        <v>0.41044127242935136</v>
      </c>
      <c r="K947" s="1">
        <f>fisher_underlying_cor_CSD__2[[#This Row],[p1]]*fisher_underlying_cor_CSD__2[[#This Row],[p2]]</f>
        <v>2.8975586563360217E-11</v>
      </c>
      <c r="L947" s="1">
        <v>946</v>
      </c>
      <c r="M947" s="1">
        <f>(fisher_underlying_cor_CSD__2[[#This Row],[Rank]]/9906756)*0.05</f>
        <v>4.7745195299046437E-6</v>
      </c>
      <c r="N947" s="1">
        <f>IF(fisher_underlying_cor_CSD__2[[#This Row],[p1p2]]&lt;fisher_underlying_cor_CSD__2[[#This Row],[Benjamini]],1,0)</f>
        <v>1</v>
      </c>
    </row>
    <row r="948" spans="1:14" x14ac:dyDescent="0.35">
      <c r="A948" s="1" t="s">
        <v>445</v>
      </c>
      <c r="B948" s="1" t="s">
        <v>158</v>
      </c>
      <c r="C948" s="1">
        <v>0.51862800579500001</v>
      </c>
      <c r="D948" s="1">
        <v>3.1456592448600003E-2</v>
      </c>
      <c r="E948" s="1" t="s">
        <v>16</v>
      </c>
      <c r="F948" s="1">
        <v>0.51862800579500001</v>
      </c>
      <c r="G948" s="1">
        <f>ABS(fisher_underlying_cor_CSD__2[[#This Row],[Rho1]])*SQRT(139-2)/SQRT(1-ABS(fisher_underlying_cor_CSD__2[[#This Row],[Rho1]])^2)</f>
        <v>7.0998657403284051</v>
      </c>
      <c r="H948" s="1">
        <f>ABS(fisher_underlying_cor_CSD__2[[#This Row],[Rho2]])*SQRT(201-2)/SQRT(1-ABS(fisher_underlying_cor_CSD__2[[#This Row],[Rho2]])^2)</f>
        <v>0.44396955661619181</v>
      </c>
      <c r="I948" s="1">
        <f xml:space="preserve"> _xlfn.T.DIST.2T(fisher_underlying_cor_CSD__2[[#This Row],[t1]],139-2)</f>
        <v>6.154196164049916E-11</v>
      </c>
      <c r="J948" s="1">
        <f xml:space="preserve"> _xlfn.T.DIST.2T(fisher_underlying_cor_CSD__2[[#This Row],[t2]],201-2)</f>
        <v>0.65754697397473127</v>
      </c>
      <c r="K948" s="1">
        <f>fisher_underlying_cor_CSD__2[[#This Row],[p1]]*fisher_underlying_cor_CSD__2[[#This Row],[p2]]</f>
        <v>4.0466730649179212E-11</v>
      </c>
      <c r="L948" s="1">
        <v>947</v>
      </c>
      <c r="M948" s="1">
        <f>(fisher_underlying_cor_CSD__2[[#This Row],[Rank]]/9906756)*0.05</f>
        <v>4.7795665907184958E-6</v>
      </c>
      <c r="N948" s="1">
        <f>IF(fisher_underlying_cor_CSD__2[[#This Row],[p1p2]]&lt;fisher_underlying_cor_CSD__2[[#This Row],[Benjamini]],1,0)</f>
        <v>1</v>
      </c>
    </row>
    <row r="949" spans="1:14" x14ac:dyDescent="0.35">
      <c r="A949" s="1" t="s">
        <v>158</v>
      </c>
      <c r="B949" s="1" t="s">
        <v>445</v>
      </c>
      <c r="C949" s="1">
        <v>0.51862800579500001</v>
      </c>
      <c r="D949" s="1">
        <v>3.1456592448600003E-2</v>
      </c>
      <c r="E949" s="1" t="s">
        <v>16</v>
      </c>
      <c r="F949" s="1">
        <v>0.51862800579500001</v>
      </c>
      <c r="G949" s="1">
        <f>ABS(fisher_underlying_cor_CSD__2[[#This Row],[Rho1]])*SQRT(139-2)/SQRT(1-ABS(fisher_underlying_cor_CSD__2[[#This Row],[Rho1]])^2)</f>
        <v>7.0998657403284051</v>
      </c>
      <c r="H949" s="1">
        <f>ABS(fisher_underlying_cor_CSD__2[[#This Row],[Rho2]])*SQRT(201-2)/SQRT(1-ABS(fisher_underlying_cor_CSD__2[[#This Row],[Rho2]])^2)</f>
        <v>0.44396955661619181</v>
      </c>
      <c r="I949" s="1">
        <f xml:space="preserve"> _xlfn.T.DIST.2T(fisher_underlying_cor_CSD__2[[#This Row],[t1]],139-2)</f>
        <v>6.154196164049916E-11</v>
      </c>
      <c r="J949" s="1">
        <f xml:space="preserve"> _xlfn.T.DIST.2T(fisher_underlying_cor_CSD__2[[#This Row],[t2]],201-2)</f>
        <v>0.65754697397473127</v>
      </c>
      <c r="K949" s="1">
        <f>fisher_underlying_cor_CSD__2[[#This Row],[p1]]*fisher_underlying_cor_CSD__2[[#This Row],[p2]]</f>
        <v>4.0466730649179212E-11</v>
      </c>
      <c r="L949" s="1">
        <v>948</v>
      </c>
      <c r="M949" s="1">
        <f>(fisher_underlying_cor_CSD__2[[#This Row],[Rank]]/9906756)*0.05</f>
        <v>4.7846136515323487E-6</v>
      </c>
      <c r="N949" s="1">
        <f>IF(fisher_underlying_cor_CSD__2[[#This Row],[p1p2]]&lt;fisher_underlying_cor_CSD__2[[#This Row],[Benjamini]],1,0)</f>
        <v>1</v>
      </c>
    </row>
    <row r="950" spans="1:14" x14ac:dyDescent="0.35">
      <c r="A950" s="1" t="s">
        <v>386</v>
      </c>
      <c r="B950" s="1" t="s">
        <v>389</v>
      </c>
      <c r="C950" s="1">
        <v>0.51435158696899996</v>
      </c>
      <c r="D950" s="1">
        <v>5.4225340140099998E-2</v>
      </c>
      <c r="E950" s="1" t="s">
        <v>16</v>
      </c>
      <c r="F950" s="1">
        <v>0.51435158696899996</v>
      </c>
      <c r="G950" s="1">
        <f>ABS(fisher_underlying_cor_CSD__2[[#This Row],[Rho1]])*SQRT(139-2)/SQRT(1-ABS(fisher_underlying_cor_CSD__2[[#This Row],[Rho1]])^2)</f>
        <v>7.0201440259852941</v>
      </c>
      <c r="H950" s="1">
        <f>ABS(fisher_underlying_cor_CSD__2[[#This Row],[Rho2]])*SQRT(201-2)/SQRT(1-ABS(fisher_underlying_cor_CSD__2[[#This Row],[Rho2]])^2)</f>
        <v>0.76606965672806393</v>
      </c>
      <c r="I950" s="1">
        <f xml:space="preserve"> _xlfn.T.DIST.2T(fisher_underlying_cor_CSD__2[[#This Row],[t1]],139-2)</f>
        <v>9.3716872389928796E-11</v>
      </c>
      <c r="J950" s="1">
        <f xml:space="preserve"> _xlfn.T.DIST.2T(fisher_underlying_cor_CSD__2[[#This Row],[t2]],201-2)</f>
        <v>0.4445425816582923</v>
      </c>
      <c r="K950" s="1">
        <f>fisher_underlying_cor_CSD__2[[#This Row],[p1]]*fisher_underlying_cor_CSD__2[[#This Row],[p2]]</f>
        <v>4.1661140397159682E-11</v>
      </c>
      <c r="L950" s="1">
        <v>949</v>
      </c>
      <c r="M950" s="1">
        <f>(fisher_underlying_cor_CSD__2[[#This Row],[Rank]]/9906756)*0.05</f>
        <v>4.7896607123462009E-6</v>
      </c>
      <c r="N950" s="1">
        <f>IF(fisher_underlying_cor_CSD__2[[#This Row],[p1p2]]&lt;fisher_underlying_cor_CSD__2[[#This Row],[Benjamini]],1,0)</f>
        <v>1</v>
      </c>
    </row>
    <row r="951" spans="1:14" x14ac:dyDescent="0.35">
      <c r="A951" s="1" t="s">
        <v>389</v>
      </c>
      <c r="B951" s="1" t="s">
        <v>386</v>
      </c>
      <c r="C951" s="1">
        <v>0.51435158696899996</v>
      </c>
      <c r="D951" s="1">
        <v>5.4225340140099998E-2</v>
      </c>
      <c r="E951" s="1" t="s">
        <v>16</v>
      </c>
      <c r="F951" s="1">
        <v>0.51435158696899996</v>
      </c>
      <c r="G951" s="1">
        <f>ABS(fisher_underlying_cor_CSD__2[[#This Row],[Rho1]])*SQRT(139-2)/SQRT(1-ABS(fisher_underlying_cor_CSD__2[[#This Row],[Rho1]])^2)</f>
        <v>7.0201440259852941</v>
      </c>
      <c r="H951" s="1">
        <f>ABS(fisher_underlying_cor_CSD__2[[#This Row],[Rho2]])*SQRT(201-2)/SQRT(1-ABS(fisher_underlying_cor_CSD__2[[#This Row],[Rho2]])^2)</f>
        <v>0.76606965672806393</v>
      </c>
      <c r="I951" s="1">
        <f xml:space="preserve"> _xlfn.T.DIST.2T(fisher_underlying_cor_CSD__2[[#This Row],[t1]],139-2)</f>
        <v>9.3716872389928796E-11</v>
      </c>
      <c r="J951" s="1">
        <f xml:space="preserve"> _xlfn.T.DIST.2T(fisher_underlying_cor_CSD__2[[#This Row],[t2]],201-2)</f>
        <v>0.4445425816582923</v>
      </c>
      <c r="K951" s="1">
        <f>fisher_underlying_cor_CSD__2[[#This Row],[p1]]*fisher_underlying_cor_CSD__2[[#This Row],[p2]]</f>
        <v>4.1661140397159682E-11</v>
      </c>
      <c r="L951" s="1">
        <v>950</v>
      </c>
      <c r="M951" s="1">
        <f>(fisher_underlying_cor_CSD__2[[#This Row],[Rank]]/9906756)*0.05</f>
        <v>4.7947077731600538E-6</v>
      </c>
      <c r="N951" s="1">
        <f>IF(fisher_underlying_cor_CSD__2[[#This Row],[p1p2]]&lt;fisher_underlying_cor_CSD__2[[#This Row],[Benjamini]],1,0)</f>
        <v>1</v>
      </c>
    </row>
    <row r="952" spans="1:14" x14ac:dyDescent="0.35">
      <c r="A952" s="1" t="s">
        <v>796</v>
      </c>
      <c r="B952" s="1" t="s">
        <v>200</v>
      </c>
      <c r="C952" s="1">
        <v>0.51276052268399996</v>
      </c>
      <c r="D952" s="1">
        <v>5.4760696150699999E-2</v>
      </c>
      <c r="E952" s="1" t="s">
        <v>16</v>
      </c>
      <c r="F952" s="1">
        <v>0.51276052268399996</v>
      </c>
      <c r="G952" s="1">
        <f>ABS(fisher_underlying_cor_CSD__2[[#This Row],[Rho1]])*SQRT(139-2)/SQRT(1-ABS(fisher_underlying_cor_CSD__2[[#This Row],[Rho1]])^2)</f>
        <v>6.9906657850635776</v>
      </c>
      <c r="H952" s="1">
        <f>ABS(fisher_underlying_cor_CSD__2[[#This Row],[Rho2]])*SQRT(201-2)/SQRT(1-ABS(fisher_underlying_cor_CSD__2[[#This Row],[Rho2]])^2)</f>
        <v>0.77365554713090756</v>
      </c>
      <c r="I952" s="1">
        <f xml:space="preserve"> _xlfn.T.DIST.2T(fisher_underlying_cor_CSD__2[[#This Row],[t1]],139-2)</f>
        <v>1.0942776301996073E-10</v>
      </c>
      <c r="J952" s="1">
        <f xml:space="preserve"> _xlfn.T.DIST.2T(fisher_underlying_cor_CSD__2[[#This Row],[t2]],201-2)</f>
        <v>0.44005259077740855</v>
      </c>
      <c r="K952" s="1">
        <f>fisher_underlying_cor_CSD__2[[#This Row],[p1]]*fisher_underlying_cor_CSD__2[[#This Row],[p2]]</f>
        <v>4.8153970619910019E-11</v>
      </c>
      <c r="L952" s="1">
        <v>951</v>
      </c>
      <c r="M952" s="1">
        <f>(fisher_underlying_cor_CSD__2[[#This Row],[Rank]]/9906756)*0.05</f>
        <v>4.7997548339739068E-6</v>
      </c>
      <c r="N952" s="1">
        <f>IF(fisher_underlying_cor_CSD__2[[#This Row],[p1p2]]&lt;fisher_underlying_cor_CSD__2[[#This Row],[Benjamini]],1,0)</f>
        <v>1</v>
      </c>
    </row>
    <row r="953" spans="1:14" x14ac:dyDescent="0.35">
      <c r="A953" s="1" t="s">
        <v>200</v>
      </c>
      <c r="B953" s="1" t="s">
        <v>796</v>
      </c>
      <c r="C953" s="1">
        <v>0.51276052268399996</v>
      </c>
      <c r="D953" s="1">
        <v>5.4760696150699999E-2</v>
      </c>
      <c r="E953" s="1" t="s">
        <v>16</v>
      </c>
      <c r="F953" s="1">
        <v>0.51276052268399996</v>
      </c>
      <c r="G953" s="1">
        <f>ABS(fisher_underlying_cor_CSD__2[[#This Row],[Rho1]])*SQRT(139-2)/SQRT(1-ABS(fisher_underlying_cor_CSD__2[[#This Row],[Rho1]])^2)</f>
        <v>6.9906657850635776</v>
      </c>
      <c r="H953" s="1">
        <f>ABS(fisher_underlying_cor_CSD__2[[#This Row],[Rho2]])*SQRT(201-2)/SQRT(1-ABS(fisher_underlying_cor_CSD__2[[#This Row],[Rho2]])^2)</f>
        <v>0.77365554713090756</v>
      </c>
      <c r="I953" s="1">
        <f xml:space="preserve"> _xlfn.T.DIST.2T(fisher_underlying_cor_CSD__2[[#This Row],[t1]],139-2)</f>
        <v>1.0942776301996073E-10</v>
      </c>
      <c r="J953" s="1">
        <f xml:space="preserve"> _xlfn.T.DIST.2T(fisher_underlying_cor_CSD__2[[#This Row],[t2]],201-2)</f>
        <v>0.44005259077740855</v>
      </c>
      <c r="K953" s="1">
        <f>fisher_underlying_cor_CSD__2[[#This Row],[p1]]*fisher_underlying_cor_CSD__2[[#This Row],[p2]]</f>
        <v>4.8153970619910019E-11</v>
      </c>
      <c r="L953" s="1">
        <v>952</v>
      </c>
      <c r="M953" s="1">
        <f>(fisher_underlying_cor_CSD__2[[#This Row],[Rank]]/9906756)*0.05</f>
        <v>4.8048018947877589E-6</v>
      </c>
      <c r="N953" s="1">
        <f>IF(fisher_underlying_cor_CSD__2[[#This Row],[p1p2]]&lt;fisher_underlying_cor_CSD__2[[#This Row],[Benjamini]],1,0)</f>
        <v>1</v>
      </c>
    </row>
    <row r="954" spans="1:14" x14ac:dyDescent="0.35">
      <c r="A954" s="1" t="s">
        <v>29</v>
      </c>
      <c r="B954" s="1" t="s">
        <v>186</v>
      </c>
      <c r="C954" s="1">
        <v>0.51510817672999998</v>
      </c>
      <c r="D954" s="1">
        <v>4.0794836953500002E-2</v>
      </c>
      <c r="E954" s="1" t="s">
        <v>16</v>
      </c>
      <c r="F954" s="1">
        <v>0.51510817672999998</v>
      </c>
      <c r="G954" s="1">
        <f>ABS(fisher_underlying_cor_CSD__2[[#This Row],[Rho1]])*SQRT(139-2)/SQRT(1-ABS(fisher_underlying_cor_CSD__2[[#This Row],[Rho1]])^2)</f>
        <v>7.0341961750536992</v>
      </c>
      <c r="H954" s="1">
        <f>ABS(fisher_underlying_cor_CSD__2[[#This Row],[Rho2]])*SQRT(201-2)/SQRT(1-ABS(fisher_underlying_cor_CSD__2[[#This Row],[Rho2]])^2)</f>
        <v>0.57596145672194943</v>
      </c>
      <c r="I954" s="1">
        <f xml:space="preserve"> _xlfn.T.DIST.2T(fisher_underlying_cor_CSD__2[[#This Row],[t1]],139-2)</f>
        <v>8.7033853273751007E-11</v>
      </c>
      <c r="J954" s="1">
        <f xml:space="preserve"> _xlfn.T.DIST.2T(fisher_underlying_cor_CSD__2[[#This Row],[t2]],201-2)</f>
        <v>0.56529201957996844</v>
      </c>
      <c r="K954" s="1">
        <f>fisher_underlying_cor_CSD__2[[#This Row],[p1]]*fisher_underlying_cor_CSD__2[[#This Row],[p2]]</f>
        <v>4.9199542688945358E-11</v>
      </c>
      <c r="L954" s="1">
        <v>953</v>
      </c>
      <c r="M954" s="1">
        <f>(fisher_underlying_cor_CSD__2[[#This Row],[Rank]]/9906756)*0.05</f>
        <v>4.8098489556016127E-6</v>
      </c>
      <c r="N954" s="1">
        <f>IF(fisher_underlying_cor_CSD__2[[#This Row],[p1p2]]&lt;fisher_underlying_cor_CSD__2[[#This Row],[Benjamini]],1,0)</f>
        <v>1</v>
      </c>
    </row>
    <row r="955" spans="1:14" x14ac:dyDescent="0.35">
      <c r="A955" s="1" t="s">
        <v>186</v>
      </c>
      <c r="B955" s="1" t="s">
        <v>29</v>
      </c>
      <c r="C955" s="1">
        <v>0.51510817672999998</v>
      </c>
      <c r="D955" s="1">
        <v>4.0794836953500002E-2</v>
      </c>
      <c r="E955" s="1" t="s">
        <v>16</v>
      </c>
      <c r="F955" s="1">
        <v>0.51510817672999998</v>
      </c>
      <c r="G955" s="1">
        <f>ABS(fisher_underlying_cor_CSD__2[[#This Row],[Rho1]])*SQRT(139-2)/SQRT(1-ABS(fisher_underlying_cor_CSD__2[[#This Row],[Rho1]])^2)</f>
        <v>7.0341961750536992</v>
      </c>
      <c r="H955" s="1">
        <f>ABS(fisher_underlying_cor_CSD__2[[#This Row],[Rho2]])*SQRT(201-2)/SQRT(1-ABS(fisher_underlying_cor_CSD__2[[#This Row],[Rho2]])^2)</f>
        <v>0.57596145672194943</v>
      </c>
      <c r="I955" s="1">
        <f xml:space="preserve"> _xlfn.T.DIST.2T(fisher_underlying_cor_CSD__2[[#This Row],[t1]],139-2)</f>
        <v>8.7033853273751007E-11</v>
      </c>
      <c r="J955" s="1">
        <f xml:space="preserve"> _xlfn.T.DIST.2T(fisher_underlying_cor_CSD__2[[#This Row],[t2]],201-2)</f>
        <v>0.56529201957996844</v>
      </c>
      <c r="K955" s="1">
        <f>fisher_underlying_cor_CSD__2[[#This Row],[p1]]*fisher_underlying_cor_CSD__2[[#This Row],[p2]]</f>
        <v>4.9199542688945358E-11</v>
      </c>
      <c r="L955" s="1">
        <v>954</v>
      </c>
      <c r="M955" s="1">
        <f>(fisher_underlying_cor_CSD__2[[#This Row],[Rank]]/9906756)*0.05</f>
        <v>4.8148960164154648E-6</v>
      </c>
      <c r="N955" s="1">
        <f>IF(fisher_underlying_cor_CSD__2[[#This Row],[p1p2]]&lt;fisher_underlying_cor_CSD__2[[#This Row],[Benjamini]],1,0)</f>
        <v>1</v>
      </c>
    </row>
    <row r="956" spans="1:14" x14ac:dyDescent="0.35">
      <c r="A956" s="1" t="s">
        <v>21</v>
      </c>
      <c r="B956" s="1" t="s">
        <v>29</v>
      </c>
      <c r="C956" s="1">
        <v>0.52027224272899997</v>
      </c>
      <c r="D956" s="1">
        <v>4.6084248248599996E-3</v>
      </c>
      <c r="E956" s="1" t="s">
        <v>16</v>
      </c>
      <c r="F956" s="1">
        <v>0.52027224272899997</v>
      </c>
      <c r="G956" s="1">
        <f>ABS(fisher_underlying_cor_CSD__2[[#This Row],[Rho1]])*SQRT(139-2)/SQRT(1-ABS(fisher_underlying_cor_CSD__2[[#This Row],[Rho1]])^2)</f>
        <v>7.1307109607409771</v>
      </c>
      <c r="H956" s="1">
        <f>ABS(fisher_underlying_cor_CSD__2[[#This Row],[Rho2]])*SQRT(201-2)/SQRT(1-ABS(fisher_underlying_cor_CSD__2[[#This Row],[Rho2]])^2)</f>
        <v>6.5010522623170239E-2</v>
      </c>
      <c r="I956" s="1">
        <f xml:space="preserve"> _xlfn.T.DIST.2T(fisher_underlying_cor_CSD__2[[#This Row],[t1]],139-2)</f>
        <v>5.2271750390103042E-11</v>
      </c>
      <c r="J956" s="1">
        <f xml:space="preserve"> _xlfn.T.DIST.2T(fisher_underlying_cor_CSD__2[[#This Row],[t2]],201-2)</f>
        <v>0.94823088245217546</v>
      </c>
      <c r="K956" s="1">
        <f>fisher_underlying_cor_CSD__2[[#This Row],[p1]]*fisher_underlying_cor_CSD__2[[#This Row],[p2]]</f>
        <v>4.9565687999727252E-11</v>
      </c>
      <c r="L956" s="1">
        <v>955</v>
      </c>
      <c r="M956" s="1">
        <f>(fisher_underlying_cor_CSD__2[[#This Row],[Rank]]/9906756)*0.05</f>
        <v>4.8199430772293178E-6</v>
      </c>
      <c r="N956" s="1">
        <f>IF(fisher_underlying_cor_CSD__2[[#This Row],[p1p2]]&lt;fisher_underlying_cor_CSD__2[[#This Row],[Benjamini]],1,0)</f>
        <v>1</v>
      </c>
    </row>
    <row r="957" spans="1:14" x14ac:dyDescent="0.35">
      <c r="A957" s="1" t="s">
        <v>29</v>
      </c>
      <c r="B957" s="1" t="s">
        <v>21</v>
      </c>
      <c r="C957" s="1">
        <v>0.52027224272899997</v>
      </c>
      <c r="D957" s="1">
        <v>4.6084248248599996E-3</v>
      </c>
      <c r="E957" s="1" t="s">
        <v>16</v>
      </c>
      <c r="F957" s="1">
        <v>0.52027224272899997</v>
      </c>
      <c r="G957" s="1">
        <f>ABS(fisher_underlying_cor_CSD__2[[#This Row],[Rho1]])*SQRT(139-2)/SQRT(1-ABS(fisher_underlying_cor_CSD__2[[#This Row],[Rho1]])^2)</f>
        <v>7.1307109607409771</v>
      </c>
      <c r="H957" s="1">
        <f>ABS(fisher_underlying_cor_CSD__2[[#This Row],[Rho2]])*SQRT(201-2)/SQRT(1-ABS(fisher_underlying_cor_CSD__2[[#This Row],[Rho2]])^2)</f>
        <v>6.5010522623170239E-2</v>
      </c>
      <c r="I957" s="1">
        <f xml:space="preserve"> _xlfn.T.DIST.2T(fisher_underlying_cor_CSD__2[[#This Row],[t1]],139-2)</f>
        <v>5.2271750390103042E-11</v>
      </c>
      <c r="J957" s="1">
        <f xml:space="preserve"> _xlfn.T.DIST.2T(fisher_underlying_cor_CSD__2[[#This Row],[t2]],201-2)</f>
        <v>0.94823088245217546</v>
      </c>
      <c r="K957" s="1">
        <f>fisher_underlying_cor_CSD__2[[#This Row],[p1]]*fisher_underlying_cor_CSD__2[[#This Row],[p2]]</f>
        <v>4.9565687999727252E-11</v>
      </c>
      <c r="L957" s="1">
        <v>956</v>
      </c>
      <c r="M957" s="1">
        <f>(fisher_underlying_cor_CSD__2[[#This Row],[Rank]]/9906756)*0.05</f>
        <v>4.8249901380431699E-6</v>
      </c>
      <c r="N957" s="1">
        <f>IF(fisher_underlying_cor_CSD__2[[#This Row],[p1p2]]&lt;fisher_underlying_cor_CSD__2[[#This Row],[Benjamini]],1,0)</f>
        <v>1</v>
      </c>
    </row>
    <row r="958" spans="1:14" x14ac:dyDescent="0.35">
      <c r="A958" s="1" t="s">
        <v>155</v>
      </c>
      <c r="B958" s="1" t="s">
        <v>74</v>
      </c>
      <c r="C958" s="1">
        <v>0.51287123839500004</v>
      </c>
      <c r="D958" s="1">
        <v>5.1437113803399999E-2</v>
      </c>
      <c r="E958" s="1" t="s">
        <v>16</v>
      </c>
      <c r="F958" s="1">
        <v>0.51287123839500004</v>
      </c>
      <c r="G958" s="1">
        <f>ABS(fisher_underlying_cor_CSD__2[[#This Row],[Rho1]])*SQRT(139-2)/SQRT(1-ABS(fisher_underlying_cor_CSD__2[[#This Row],[Rho1]])^2)</f>
        <v>6.9927138831049902</v>
      </c>
      <c r="H958" s="1">
        <f>ABS(fisher_underlying_cor_CSD__2[[#This Row],[Rho2]])*SQRT(201-2)/SQRT(1-ABS(fisher_underlying_cor_CSD__2[[#This Row],[Rho2]])^2)</f>
        <v>0.72657159367350888</v>
      </c>
      <c r="I958" s="1">
        <f xml:space="preserve"> _xlfn.T.DIST.2T(fisher_underlying_cor_CSD__2[[#This Row],[t1]],139-2)</f>
        <v>1.082567415466996E-10</v>
      </c>
      <c r="J958" s="1">
        <f xml:space="preserve"> _xlfn.T.DIST.2T(fisher_underlying_cor_CSD__2[[#This Row],[t2]],201-2)</f>
        <v>0.46834220722490028</v>
      </c>
      <c r="K958" s="1">
        <f>fisher_underlying_cor_CSD__2[[#This Row],[p1]]*fisher_underlying_cor_CSD__2[[#This Row],[p2]]</f>
        <v>5.0701201282956857E-11</v>
      </c>
      <c r="L958" s="1">
        <v>957</v>
      </c>
      <c r="M958" s="1">
        <f>(fisher_underlying_cor_CSD__2[[#This Row],[Rank]]/9906756)*0.05</f>
        <v>4.8300371988570228E-6</v>
      </c>
      <c r="N958" s="1">
        <f>IF(fisher_underlying_cor_CSD__2[[#This Row],[p1p2]]&lt;fisher_underlying_cor_CSD__2[[#This Row],[Benjamini]],1,0)</f>
        <v>1</v>
      </c>
    </row>
    <row r="959" spans="1:14" x14ac:dyDescent="0.35">
      <c r="A959" s="1" t="s">
        <v>74</v>
      </c>
      <c r="B959" s="1" t="s">
        <v>155</v>
      </c>
      <c r="C959" s="1">
        <v>0.51287123839500004</v>
      </c>
      <c r="D959" s="1">
        <v>5.1437113803399999E-2</v>
      </c>
      <c r="E959" s="1" t="s">
        <v>16</v>
      </c>
      <c r="F959" s="1">
        <v>0.51287123839500004</v>
      </c>
      <c r="G959" s="1">
        <f>ABS(fisher_underlying_cor_CSD__2[[#This Row],[Rho1]])*SQRT(139-2)/SQRT(1-ABS(fisher_underlying_cor_CSD__2[[#This Row],[Rho1]])^2)</f>
        <v>6.9927138831049902</v>
      </c>
      <c r="H959" s="1">
        <f>ABS(fisher_underlying_cor_CSD__2[[#This Row],[Rho2]])*SQRT(201-2)/SQRT(1-ABS(fisher_underlying_cor_CSD__2[[#This Row],[Rho2]])^2)</f>
        <v>0.72657159367350888</v>
      </c>
      <c r="I959" s="1">
        <f xml:space="preserve"> _xlfn.T.DIST.2T(fisher_underlying_cor_CSD__2[[#This Row],[t1]],139-2)</f>
        <v>1.082567415466996E-10</v>
      </c>
      <c r="J959" s="1">
        <f xml:space="preserve"> _xlfn.T.DIST.2T(fisher_underlying_cor_CSD__2[[#This Row],[t2]],201-2)</f>
        <v>0.46834220722490028</v>
      </c>
      <c r="K959" s="1">
        <f>fisher_underlying_cor_CSD__2[[#This Row],[p1]]*fisher_underlying_cor_CSD__2[[#This Row],[p2]]</f>
        <v>5.0701201282956857E-11</v>
      </c>
      <c r="L959" s="1">
        <v>958</v>
      </c>
      <c r="M959" s="1">
        <f>(fisher_underlying_cor_CSD__2[[#This Row],[Rank]]/9906756)*0.05</f>
        <v>4.8350842596708758E-6</v>
      </c>
      <c r="N959" s="1">
        <f>IF(fisher_underlying_cor_CSD__2[[#This Row],[p1p2]]&lt;fisher_underlying_cor_CSD__2[[#This Row],[Benjamini]],1,0)</f>
        <v>1</v>
      </c>
    </row>
    <row r="960" spans="1:14" x14ac:dyDescent="0.35">
      <c r="A960" s="1" t="s">
        <v>173</v>
      </c>
      <c r="B960" s="1" t="s">
        <v>529</v>
      </c>
      <c r="C960" s="1">
        <v>0.51189275955199998</v>
      </c>
      <c r="D960" s="1">
        <v>5.06927726466E-2</v>
      </c>
      <c r="E960" s="1" t="s">
        <v>16</v>
      </c>
      <c r="F960" s="1">
        <v>0.51189275955199998</v>
      </c>
      <c r="G960" s="1">
        <f>ABS(fisher_underlying_cor_CSD__2[[#This Row],[Rho1]])*SQRT(139-2)/SQRT(1-ABS(fisher_underlying_cor_CSD__2[[#This Row],[Rho1]])^2)</f>
        <v>6.974629650886178</v>
      </c>
      <c r="H960" s="1">
        <f>ABS(fisher_underlying_cor_CSD__2[[#This Row],[Rho2]])*SQRT(201-2)/SQRT(1-ABS(fisher_underlying_cor_CSD__2[[#This Row],[Rho2]])^2)</f>
        <v>0.71603016344869286</v>
      </c>
      <c r="I960" s="1">
        <f xml:space="preserve"> _xlfn.T.DIST.2T(fisher_underlying_cor_CSD__2[[#This Row],[t1]],139-2)</f>
        <v>1.1903973256845784E-10</v>
      </c>
      <c r="J960" s="1">
        <f xml:space="preserve"> _xlfn.T.DIST.2T(fisher_underlying_cor_CSD__2[[#This Row],[t2]],201-2)</f>
        <v>0.47481210218538816</v>
      </c>
      <c r="K960" s="1">
        <f>fisher_underlying_cor_CSD__2[[#This Row],[p1]]*fisher_underlying_cor_CSD__2[[#This Row],[p2]]</f>
        <v>5.6521505664415881E-11</v>
      </c>
      <c r="L960" s="1">
        <v>959</v>
      </c>
      <c r="M960" s="1">
        <f>(fisher_underlying_cor_CSD__2[[#This Row],[Rank]]/9906756)*0.05</f>
        <v>4.8401313204847279E-6</v>
      </c>
      <c r="N960" s="1">
        <f>IF(fisher_underlying_cor_CSD__2[[#This Row],[p1p2]]&lt;fisher_underlying_cor_CSD__2[[#This Row],[Benjamini]],1,0)</f>
        <v>1</v>
      </c>
    </row>
    <row r="961" spans="1:14" x14ac:dyDescent="0.35">
      <c r="A961" s="1" t="s">
        <v>529</v>
      </c>
      <c r="B961" s="1" t="s">
        <v>173</v>
      </c>
      <c r="C961" s="1">
        <v>0.51189275955199998</v>
      </c>
      <c r="D961" s="1">
        <v>5.06927726466E-2</v>
      </c>
      <c r="E961" s="1" t="s">
        <v>16</v>
      </c>
      <c r="F961" s="1">
        <v>0.51189275955199998</v>
      </c>
      <c r="G961" s="1">
        <f>ABS(fisher_underlying_cor_CSD__2[[#This Row],[Rho1]])*SQRT(139-2)/SQRT(1-ABS(fisher_underlying_cor_CSD__2[[#This Row],[Rho1]])^2)</f>
        <v>6.974629650886178</v>
      </c>
      <c r="H961" s="1">
        <f>ABS(fisher_underlying_cor_CSD__2[[#This Row],[Rho2]])*SQRT(201-2)/SQRT(1-ABS(fisher_underlying_cor_CSD__2[[#This Row],[Rho2]])^2)</f>
        <v>0.71603016344869286</v>
      </c>
      <c r="I961" s="1">
        <f xml:space="preserve"> _xlfn.T.DIST.2T(fisher_underlying_cor_CSD__2[[#This Row],[t1]],139-2)</f>
        <v>1.1903973256845784E-10</v>
      </c>
      <c r="J961" s="1">
        <f xml:space="preserve"> _xlfn.T.DIST.2T(fisher_underlying_cor_CSD__2[[#This Row],[t2]],201-2)</f>
        <v>0.47481210218538816</v>
      </c>
      <c r="K961" s="1">
        <f>fisher_underlying_cor_CSD__2[[#This Row],[p1]]*fisher_underlying_cor_CSD__2[[#This Row],[p2]]</f>
        <v>5.6521505664415881E-11</v>
      </c>
      <c r="L961" s="1">
        <v>960</v>
      </c>
      <c r="M961" s="1">
        <f>(fisher_underlying_cor_CSD__2[[#This Row],[Rank]]/9906756)*0.05</f>
        <v>4.8451783812985808E-6</v>
      </c>
      <c r="N961" s="1">
        <f>IF(fisher_underlying_cor_CSD__2[[#This Row],[p1p2]]&lt;fisher_underlying_cor_CSD__2[[#This Row],[Benjamini]],1,0)</f>
        <v>1</v>
      </c>
    </row>
    <row r="962" spans="1:14" x14ac:dyDescent="0.35">
      <c r="A962" s="1" t="s">
        <v>155</v>
      </c>
      <c r="B962" s="1" t="s">
        <v>805</v>
      </c>
      <c r="C962" s="1">
        <v>0.51026274545100003</v>
      </c>
      <c r="D962" s="1">
        <v>5.6020892107499998E-2</v>
      </c>
      <c r="E962" s="1" t="s">
        <v>16</v>
      </c>
      <c r="F962" s="1">
        <v>0.51026274545100003</v>
      </c>
      <c r="G962" s="1">
        <f>ABS(fisher_underlying_cor_CSD__2[[#This Row],[Rho1]])*SQRT(139-2)/SQRT(1-ABS(fisher_underlying_cor_CSD__2[[#This Row],[Rho1]])^2)</f>
        <v>6.9445853385048295</v>
      </c>
      <c r="H962" s="1">
        <f>ABS(fisher_underlying_cor_CSD__2[[#This Row],[Rho2]])*SQRT(201-2)/SQRT(1-ABS(fisher_underlying_cor_CSD__2[[#This Row],[Rho2]])^2)</f>
        <v>0.79151493193487155</v>
      </c>
      <c r="I962" s="1">
        <f xml:space="preserve"> _xlfn.T.DIST.2T(fisher_underlying_cor_CSD__2[[#This Row],[t1]],139-2)</f>
        <v>1.3934691535752961E-10</v>
      </c>
      <c r="J962" s="1">
        <f xml:space="preserve"> _xlfn.T.DIST.2T(fisher_underlying_cor_CSD__2[[#This Row],[t2]],201-2)</f>
        <v>0.42958597833832191</v>
      </c>
      <c r="K962" s="1">
        <f>fisher_underlying_cor_CSD__2[[#This Row],[p1]]*fisher_underlying_cor_CSD__2[[#This Row],[p2]]</f>
        <v>5.9861480962291688E-11</v>
      </c>
      <c r="L962" s="1">
        <v>961</v>
      </c>
      <c r="M962" s="1">
        <f>(fisher_underlying_cor_CSD__2[[#This Row],[Rank]]/9906756)*0.05</f>
        <v>4.850225442112433E-6</v>
      </c>
      <c r="N962" s="1">
        <f>IF(fisher_underlying_cor_CSD__2[[#This Row],[p1p2]]&lt;fisher_underlying_cor_CSD__2[[#This Row],[Benjamini]],1,0)</f>
        <v>1</v>
      </c>
    </row>
    <row r="963" spans="1:14" x14ac:dyDescent="0.35">
      <c r="A963" s="1" t="s">
        <v>805</v>
      </c>
      <c r="B963" s="1" t="s">
        <v>155</v>
      </c>
      <c r="C963" s="1">
        <v>0.51026274545100003</v>
      </c>
      <c r="D963" s="1">
        <v>5.6020892107499998E-2</v>
      </c>
      <c r="E963" s="1" t="s">
        <v>16</v>
      </c>
      <c r="F963" s="1">
        <v>0.51026274545100003</v>
      </c>
      <c r="G963" s="1">
        <f>ABS(fisher_underlying_cor_CSD__2[[#This Row],[Rho1]])*SQRT(139-2)/SQRT(1-ABS(fisher_underlying_cor_CSD__2[[#This Row],[Rho1]])^2)</f>
        <v>6.9445853385048295</v>
      </c>
      <c r="H963" s="1">
        <f>ABS(fisher_underlying_cor_CSD__2[[#This Row],[Rho2]])*SQRT(201-2)/SQRT(1-ABS(fisher_underlying_cor_CSD__2[[#This Row],[Rho2]])^2)</f>
        <v>0.79151493193487155</v>
      </c>
      <c r="I963" s="1">
        <f xml:space="preserve"> _xlfn.T.DIST.2T(fisher_underlying_cor_CSD__2[[#This Row],[t1]],139-2)</f>
        <v>1.3934691535752961E-10</v>
      </c>
      <c r="J963" s="1">
        <f xml:space="preserve"> _xlfn.T.DIST.2T(fisher_underlying_cor_CSD__2[[#This Row],[t2]],201-2)</f>
        <v>0.42958597833832191</v>
      </c>
      <c r="K963" s="1">
        <f>fisher_underlying_cor_CSD__2[[#This Row],[p1]]*fisher_underlying_cor_CSD__2[[#This Row],[p2]]</f>
        <v>5.9861480962291688E-11</v>
      </c>
      <c r="L963" s="1">
        <v>962</v>
      </c>
      <c r="M963" s="1">
        <f>(fisher_underlying_cor_CSD__2[[#This Row],[Rank]]/9906756)*0.05</f>
        <v>4.8552725029262859E-6</v>
      </c>
      <c r="N963" s="1">
        <f>IF(fisher_underlying_cor_CSD__2[[#This Row],[p1p2]]&lt;fisher_underlying_cor_CSD__2[[#This Row],[Benjamini]],1,0)</f>
        <v>1</v>
      </c>
    </row>
    <row r="964" spans="1:14" x14ac:dyDescent="0.35">
      <c r="A964" s="1" t="s">
        <v>196</v>
      </c>
      <c r="B964" s="1" t="s">
        <v>205</v>
      </c>
      <c r="C964" s="1">
        <v>0.51251233005100005</v>
      </c>
      <c r="D964" s="1">
        <v>4.3327371981E-2</v>
      </c>
      <c r="E964" s="1" t="s">
        <v>16</v>
      </c>
      <c r="F964" s="1">
        <v>0.51251233005100005</v>
      </c>
      <c r="G964" s="1">
        <f>ABS(fisher_underlying_cor_CSD__2[[#This Row],[Rho1]])*SQRT(139-2)/SQRT(1-ABS(fisher_underlying_cor_CSD__2[[#This Row],[Rho1]])^2)</f>
        <v>6.9860762599415933</v>
      </c>
      <c r="H964" s="1">
        <f>ABS(fisher_underlying_cor_CSD__2[[#This Row],[Rho2]])*SQRT(201-2)/SQRT(1-ABS(fisher_underlying_cor_CSD__2[[#This Row],[Rho2]])^2)</f>
        <v>0.61178230456068761</v>
      </c>
      <c r="I964" s="1">
        <f xml:space="preserve"> _xlfn.T.DIST.2T(fisher_underlying_cor_CSD__2[[#This Row],[t1]],139-2)</f>
        <v>1.1209751308281045E-10</v>
      </c>
      <c r="J964" s="1">
        <f xml:space="preserve"> _xlfn.T.DIST.2T(fisher_underlying_cor_CSD__2[[#This Row],[t2]],201-2)</f>
        <v>0.54138010659243696</v>
      </c>
      <c r="K964" s="1">
        <f>fisher_underlying_cor_CSD__2[[#This Row],[p1]]*fisher_underlying_cor_CSD__2[[#This Row],[p2]]</f>
        <v>6.0687363581519017E-11</v>
      </c>
      <c r="L964" s="1">
        <v>963</v>
      </c>
      <c r="M964" s="1">
        <f>(fisher_underlying_cor_CSD__2[[#This Row],[Rank]]/9906756)*0.05</f>
        <v>4.8603195637401389E-6</v>
      </c>
      <c r="N964" s="1">
        <f>IF(fisher_underlying_cor_CSD__2[[#This Row],[p1p2]]&lt;fisher_underlying_cor_CSD__2[[#This Row],[Benjamini]],1,0)</f>
        <v>1</v>
      </c>
    </row>
    <row r="965" spans="1:14" x14ac:dyDescent="0.35">
      <c r="A965" s="1" t="s">
        <v>205</v>
      </c>
      <c r="B965" s="1" t="s">
        <v>196</v>
      </c>
      <c r="C965" s="1">
        <v>0.51251233005100005</v>
      </c>
      <c r="D965" s="1">
        <v>4.3327371981E-2</v>
      </c>
      <c r="E965" s="1" t="s">
        <v>16</v>
      </c>
      <c r="F965" s="1">
        <v>0.51251233005100005</v>
      </c>
      <c r="G965" s="1">
        <f>ABS(fisher_underlying_cor_CSD__2[[#This Row],[Rho1]])*SQRT(139-2)/SQRT(1-ABS(fisher_underlying_cor_CSD__2[[#This Row],[Rho1]])^2)</f>
        <v>6.9860762599415933</v>
      </c>
      <c r="H965" s="1">
        <f>ABS(fisher_underlying_cor_CSD__2[[#This Row],[Rho2]])*SQRT(201-2)/SQRT(1-ABS(fisher_underlying_cor_CSD__2[[#This Row],[Rho2]])^2)</f>
        <v>0.61178230456068761</v>
      </c>
      <c r="I965" s="1">
        <f xml:space="preserve"> _xlfn.T.DIST.2T(fisher_underlying_cor_CSD__2[[#This Row],[t1]],139-2)</f>
        <v>1.1209751308281045E-10</v>
      </c>
      <c r="J965" s="1">
        <f xml:space="preserve"> _xlfn.T.DIST.2T(fisher_underlying_cor_CSD__2[[#This Row],[t2]],201-2)</f>
        <v>0.54138010659243696</v>
      </c>
      <c r="K965" s="1">
        <f>fisher_underlying_cor_CSD__2[[#This Row],[p1]]*fisher_underlying_cor_CSD__2[[#This Row],[p2]]</f>
        <v>6.0687363581519017E-11</v>
      </c>
      <c r="L965" s="1">
        <v>964</v>
      </c>
      <c r="M965" s="1">
        <f>(fisher_underlying_cor_CSD__2[[#This Row],[Rank]]/9906756)*0.05</f>
        <v>4.8653666245539918E-6</v>
      </c>
      <c r="N965" s="1">
        <f>IF(fisher_underlying_cor_CSD__2[[#This Row],[p1p2]]&lt;fisher_underlying_cor_CSD__2[[#This Row],[Benjamini]],1,0)</f>
        <v>1</v>
      </c>
    </row>
    <row r="966" spans="1:14" x14ac:dyDescent="0.35">
      <c r="A966" s="1" t="s">
        <v>491</v>
      </c>
      <c r="B966" s="1" t="s">
        <v>28</v>
      </c>
      <c r="C966" s="1">
        <v>-0.51083443482000002</v>
      </c>
      <c r="D966" s="1">
        <v>-4.8422358727099997E-2</v>
      </c>
      <c r="E966" s="1" t="s">
        <v>16</v>
      </c>
      <c r="F966" s="1">
        <v>-0.51083443482000002</v>
      </c>
      <c r="G966" s="1">
        <f>ABS(fisher_underlying_cor_CSD__2[[#This Row],[Rho1]])*SQRT(139-2)/SQRT(1-ABS(fisher_underlying_cor_CSD__2[[#This Row],[Rho1]])^2)</f>
        <v>6.9551111124944578</v>
      </c>
      <c r="H966" s="1">
        <f>ABS(fisher_underlying_cor_CSD__2[[#This Row],[Rho2]])*SQRT(201-2)/SQRT(1-ABS(fisher_underlying_cor_CSD__2[[#This Row],[Rho2]])^2)</f>
        <v>0.68388366010153256</v>
      </c>
      <c r="I966" s="1">
        <f xml:space="preserve"> _xlfn.T.DIST.2T(fisher_underlying_cor_CSD__2[[#This Row],[t1]],139-2)</f>
        <v>1.3187027198693242E-10</v>
      </c>
      <c r="J966" s="1">
        <f xml:space="preserve"> _xlfn.T.DIST.2T(fisher_underlying_cor_CSD__2[[#This Row],[t2]],201-2)</f>
        <v>0.49484420319551203</v>
      </c>
      <c r="K966" s="1">
        <f>fisher_underlying_cor_CSD__2[[#This Row],[p1]]*fisher_underlying_cor_CSD__2[[#This Row],[p2]]</f>
        <v>6.5255239666549027E-11</v>
      </c>
      <c r="L966" s="1">
        <v>965</v>
      </c>
      <c r="M966" s="1">
        <f>(fisher_underlying_cor_CSD__2[[#This Row],[Rank]]/9906756)*0.05</f>
        <v>4.8704136853678448E-6</v>
      </c>
      <c r="N966" s="1">
        <f>IF(fisher_underlying_cor_CSD__2[[#This Row],[p1p2]]&lt;fisher_underlying_cor_CSD__2[[#This Row],[Benjamini]],1,0)</f>
        <v>1</v>
      </c>
    </row>
    <row r="967" spans="1:14" x14ac:dyDescent="0.35">
      <c r="A967" s="1" t="s">
        <v>28</v>
      </c>
      <c r="B967" s="1" t="s">
        <v>491</v>
      </c>
      <c r="C967" s="1">
        <v>-0.51083443482000002</v>
      </c>
      <c r="D967" s="1">
        <v>-4.8422358727099997E-2</v>
      </c>
      <c r="E967" s="1" t="s">
        <v>16</v>
      </c>
      <c r="F967" s="1">
        <v>-0.51083443482000002</v>
      </c>
      <c r="G967" s="1">
        <f>ABS(fisher_underlying_cor_CSD__2[[#This Row],[Rho1]])*SQRT(139-2)/SQRT(1-ABS(fisher_underlying_cor_CSD__2[[#This Row],[Rho1]])^2)</f>
        <v>6.9551111124944578</v>
      </c>
      <c r="H967" s="1">
        <f>ABS(fisher_underlying_cor_CSD__2[[#This Row],[Rho2]])*SQRT(201-2)/SQRT(1-ABS(fisher_underlying_cor_CSD__2[[#This Row],[Rho2]])^2)</f>
        <v>0.68388366010153256</v>
      </c>
      <c r="I967" s="1">
        <f xml:space="preserve"> _xlfn.T.DIST.2T(fisher_underlying_cor_CSD__2[[#This Row],[t1]],139-2)</f>
        <v>1.3187027198693242E-10</v>
      </c>
      <c r="J967" s="1">
        <f xml:space="preserve"> _xlfn.T.DIST.2T(fisher_underlying_cor_CSD__2[[#This Row],[t2]],201-2)</f>
        <v>0.49484420319551203</v>
      </c>
      <c r="K967" s="1">
        <f>fisher_underlying_cor_CSD__2[[#This Row],[p1]]*fisher_underlying_cor_CSD__2[[#This Row],[p2]]</f>
        <v>6.5255239666549027E-11</v>
      </c>
      <c r="L967" s="1">
        <v>966</v>
      </c>
      <c r="M967" s="1">
        <f>(fisher_underlying_cor_CSD__2[[#This Row],[Rank]]/9906756)*0.05</f>
        <v>4.8754607461816969E-6</v>
      </c>
      <c r="N967" s="1">
        <f>IF(fisher_underlying_cor_CSD__2[[#This Row],[p1p2]]&lt;fisher_underlying_cor_CSD__2[[#This Row],[Benjamini]],1,0)</f>
        <v>1</v>
      </c>
    </row>
    <row r="968" spans="1:14" x14ac:dyDescent="0.35">
      <c r="A968" s="1" t="s">
        <v>334</v>
      </c>
      <c r="B968" s="1" t="s">
        <v>335</v>
      </c>
      <c r="C968" s="1">
        <v>0.51477824920899995</v>
      </c>
      <c r="D968" s="1">
        <v>2.4130886541299999E-2</v>
      </c>
      <c r="E968" s="1" t="s">
        <v>16</v>
      </c>
      <c r="F968" s="1">
        <v>0.51477824920899995</v>
      </c>
      <c r="G968" s="1">
        <f>ABS(fisher_underlying_cor_CSD__2[[#This Row],[Rho1]])*SQRT(139-2)/SQRT(1-ABS(fisher_underlying_cor_CSD__2[[#This Row],[Rho1]])^2)</f>
        <v>7.0280656814911966</v>
      </c>
      <c r="H968" s="1">
        <f>ABS(fisher_underlying_cor_CSD__2[[#This Row],[Rho2]])*SQRT(201-2)/SQRT(1-ABS(fisher_underlying_cor_CSD__2[[#This Row],[Rho2]])^2)</f>
        <v>0.34050719844693556</v>
      </c>
      <c r="I968" s="1">
        <f xml:space="preserve"> _xlfn.T.DIST.2T(fisher_underlying_cor_CSD__2[[#This Row],[t1]],139-2)</f>
        <v>8.9889449569789171E-11</v>
      </c>
      <c r="J968" s="1">
        <f xml:space="preserve"> _xlfn.T.DIST.2T(fisher_underlying_cor_CSD__2[[#This Row],[t2]],201-2)</f>
        <v>0.73383378786170494</v>
      </c>
      <c r="K968" s="1">
        <f>fisher_underlying_cor_CSD__2[[#This Row],[p1]]*fisher_underlying_cor_CSD__2[[#This Row],[p2]]</f>
        <v>6.5963915266602097E-11</v>
      </c>
      <c r="L968" s="1">
        <v>967</v>
      </c>
      <c r="M968" s="1">
        <f>(fisher_underlying_cor_CSD__2[[#This Row],[Rank]]/9906756)*0.05</f>
        <v>4.8805078069955499E-6</v>
      </c>
      <c r="N968" s="1">
        <f>IF(fisher_underlying_cor_CSD__2[[#This Row],[p1p2]]&lt;fisher_underlying_cor_CSD__2[[#This Row],[Benjamini]],1,0)</f>
        <v>1</v>
      </c>
    </row>
    <row r="969" spans="1:14" x14ac:dyDescent="0.35">
      <c r="A969" s="1" t="s">
        <v>335</v>
      </c>
      <c r="B969" s="1" t="s">
        <v>334</v>
      </c>
      <c r="C969" s="1">
        <v>0.51477824920899995</v>
      </c>
      <c r="D969" s="1">
        <v>2.4130886541299999E-2</v>
      </c>
      <c r="E969" s="1" t="s">
        <v>16</v>
      </c>
      <c r="F969" s="1">
        <v>0.51477824920899995</v>
      </c>
      <c r="G969" s="1">
        <f>ABS(fisher_underlying_cor_CSD__2[[#This Row],[Rho1]])*SQRT(139-2)/SQRT(1-ABS(fisher_underlying_cor_CSD__2[[#This Row],[Rho1]])^2)</f>
        <v>7.0280656814911966</v>
      </c>
      <c r="H969" s="1">
        <f>ABS(fisher_underlying_cor_CSD__2[[#This Row],[Rho2]])*SQRT(201-2)/SQRT(1-ABS(fisher_underlying_cor_CSD__2[[#This Row],[Rho2]])^2)</f>
        <v>0.34050719844693556</v>
      </c>
      <c r="I969" s="1">
        <f xml:space="preserve"> _xlfn.T.DIST.2T(fisher_underlying_cor_CSD__2[[#This Row],[t1]],139-2)</f>
        <v>8.9889449569789171E-11</v>
      </c>
      <c r="J969" s="1">
        <f xml:space="preserve"> _xlfn.T.DIST.2T(fisher_underlying_cor_CSD__2[[#This Row],[t2]],201-2)</f>
        <v>0.73383378786170494</v>
      </c>
      <c r="K969" s="1">
        <f>fisher_underlying_cor_CSD__2[[#This Row],[p1]]*fisher_underlying_cor_CSD__2[[#This Row],[p2]]</f>
        <v>6.5963915266602097E-11</v>
      </c>
      <c r="L969" s="1">
        <v>968</v>
      </c>
      <c r="M969" s="1">
        <f>(fisher_underlying_cor_CSD__2[[#This Row],[Rank]]/9906756)*0.05</f>
        <v>4.885554867809402E-6</v>
      </c>
      <c r="N969" s="1">
        <f>IF(fisher_underlying_cor_CSD__2[[#This Row],[p1p2]]&lt;fisher_underlying_cor_CSD__2[[#This Row],[Benjamini]],1,0)</f>
        <v>1</v>
      </c>
    </row>
    <row r="970" spans="1:14" x14ac:dyDescent="0.35">
      <c r="A970" s="1" t="s">
        <v>672</v>
      </c>
      <c r="B970" s="1" t="s">
        <v>200</v>
      </c>
      <c r="C970" s="1">
        <v>0.51583187061900004</v>
      </c>
      <c r="D970" s="1">
        <v>1.41293589849E-2</v>
      </c>
      <c r="E970" s="1" t="s">
        <v>16</v>
      </c>
      <c r="F970" s="1">
        <v>0.51583187061900004</v>
      </c>
      <c r="G970" s="1">
        <f>ABS(fisher_underlying_cor_CSD__2[[#This Row],[Rho1]])*SQRT(139-2)/SQRT(1-ABS(fisher_underlying_cor_CSD__2[[#This Row],[Rho1]])^2)</f>
        <v>7.0476582900558018</v>
      </c>
      <c r="H970" s="1">
        <f>ABS(fisher_underlying_cor_CSD__2[[#This Row],[Rho2]])*SQRT(201-2)/SQRT(1-ABS(fisher_underlying_cor_CSD__2[[#This Row],[Rho2]])^2)</f>
        <v>0.19933903565657471</v>
      </c>
      <c r="I970" s="1">
        <f xml:space="preserve"> _xlfn.T.DIST.2T(fisher_underlying_cor_CSD__2[[#This Row],[t1]],139-2)</f>
        <v>8.1074008803082138E-11</v>
      </c>
      <c r="J970" s="1">
        <f xml:space="preserve"> _xlfn.T.DIST.2T(fisher_underlying_cor_CSD__2[[#This Row],[t2]],201-2)</f>
        <v>0.84220107721133053</v>
      </c>
      <c r="K970" s="1">
        <f>fisher_underlying_cor_CSD__2[[#This Row],[p1]]*fisher_underlying_cor_CSD__2[[#This Row],[p2]]</f>
        <v>6.8280617547796674E-11</v>
      </c>
      <c r="L970" s="1">
        <v>969</v>
      </c>
      <c r="M970" s="1">
        <f>(fisher_underlying_cor_CSD__2[[#This Row],[Rank]]/9906756)*0.05</f>
        <v>4.8906019286232549E-6</v>
      </c>
      <c r="N970" s="1">
        <f>IF(fisher_underlying_cor_CSD__2[[#This Row],[p1p2]]&lt;fisher_underlying_cor_CSD__2[[#This Row],[Benjamini]],1,0)</f>
        <v>1</v>
      </c>
    </row>
    <row r="971" spans="1:14" x14ac:dyDescent="0.35">
      <c r="A971" s="1" t="s">
        <v>200</v>
      </c>
      <c r="B971" s="1" t="s">
        <v>672</v>
      </c>
      <c r="C971" s="1">
        <v>0.51583187061900004</v>
      </c>
      <c r="D971" s="1">
        <v>1.41293589849E-2</v>
      </c>
      <c r="E971" s="1" t="s">
        <v>16</v>
      </c>
      <c r="F971" s="1">
        <v>0.51583187061900004</v>
      </c>
      <c r="G971" s="1">
        <f>ABS(fisher_underlying_cor_CSD__2[[#This Row],[Rho1]])*SQRT(139-2)/SQRT(1-ABS(fisher_underlying_cor_CSD__2[[#This Row],[Rho1]])^2)</f>
        <v>7.0476582900558018</v>
      </c>
      <c r="H971" s="1">
        <f>ABS(fisher_underlying_cor_CSD__2[[#This Row],[Rho2]])*SQRT(201-2)/SQRT(1-ABS(fisher_underlying_cor_CSD__2[[#This Row],[Rho2]])^2)</f>
        <v>0.19933903565657471</v>
      </c>
      <c r="I971" s="1">
        <f xml:space="preserve"> _xlfn.T.DIST.2T(fisher_underlying_cor_CSD__2[[#This Row],[t1]],139-2)</f>
        <v>8.1074008803082138E-11</v>
      </c>
      <c r="J971" s="1">
        <f xml:space="preserve"> _xlfn.T.DIST.2T(fisher_underlying_cor_CSD__2[[#This Row],[t2]],201-2)</f>
        <v>0.84220107721133053</v>
      </c>
      <c r="K971" s="1">
        <f>fisher_underlying_cor_CSD__2[[#This Row],[p1]]*fisher_underlying_cor_CSD__2[[#This Row],[p2]]</f>
        <v>6.8280617547796674E-11</v>
      </c>
      <c r="L971" s="1">
        <v>970</v>
      </c>
      <c r="M971" s="1">
        <f>(fisher_underlying_cor_CSD__2[[#This Row],[Rank]]/9906756)*0.05</f>
        <v>4.8956489894371079E-6</v>
      </c>
      <c r="N971" s="1">
        <f>IF(fisher_underlying_cor_CSD__2[[#This Row],[p1p2]]&lt;fisher_underlying_cor_CSD__2[[#This Row],[Benjamini]],1,0)</f>
        <v>1</v>
      </c>
    </row>
    <row r="972" spans="1:14" x14ac:dyDescent="0.35">
      <c r="A972" s="1" t="s">
        <v>485</v>
      </c>
      <c r="B972" s="1" t="s">
        <v>487</v>
      </c>
      <c r="C972" s="1">
        <v>0.51412461224200001</v>
      </c>
      <c r="D972" s="1">
        <v>2.2331589581999999E-2</v>
      </c>
      <c r="E972" s="1" t="s">
        <v>16</v>
      </c>
      <c r="F972" s="1">
        <v>0.51412461224200001</v>
      </c>
      <c r="G972" s="1">
        <f>ABS(fisher_underlying_cor_CSD__2[[#This Row],[Rho1]])*SQRT(139-2)/SQRT(1-ABS(fisher_underlying_cor_CSD__2[[#This Row],[Rho1]])^2)</f>
        <v>7.0159327726359999</v>
      </c>
      <c r="H972" s="1">
        <f>ABS(fisher_underlying_cor_CSD__2[[#This Row],[Rho2]])*SQRT(201-2)/SQRT(1-ABS(fisher_underlying_cor_CSD__2[[#This Row],[Rho2]])^2)</f>
        <v>0.31510441930798272</v>
      </c>
      <c r="I972" s="1">
        <f xml:space="preserve"> _xlfn.T.DIST.2T(fisher_underlying_cor_CSD__2[[#This Row],[t1]],139-2)</f>
        <v>9.581669487431272E-11</v>
      </c>
      <c r="J972" s="1">
        <f xml:space="preserve"> _xlfn.T.DIST.2T(fisher_underlying_cor_CSD__2[[#This Row],[t2]],201-2)</f>
        <v>0.75301254272401819</v>
      </c>
      <c r="K972" s="1">
        <f>fisher_underlying_cor_CSD__2[[#This Row],[p1]]*fisher_underlying_cor_CSD__2[[#This Row],[p2]]</f>
        <v>7.2151173042717626E-11</v>
      </c>
      <c r="L972" s="1">
        <v>971</v>
      </c>
      <c r="M972" s="1">
        <f>(fisher_underlying_cor_CSD__2[[#This Row],[Rank]]/9906756)*0.05</f>
        <v>4.90069605025096E-6</v>
      </c>
      <c r="N972" s="1">
        <f>IF(fisher_underlying_cor_CSD__2[[#This Row],[p1p2]]&lt;fisher_underlying_cor_CSD__2[[#This Row],[Benjamini]],1,0)</f>
        <v>1</v>
      </c>
    </row>
    <row r="973" spans="1:14" x14ac:dyDescent="0.35">
      <c r="A973" s="1" t="s">
        <v>487</v>
      </c>
      <c r="B973" s="1" t="s">
        <v>485</v>
      </c>
      <c r="C973" s="1">
        <v>0.51412461224200001</v>
      </c>
      <c r="D973" s="1">
        <v>2.2331589581999999E-2</v>
      </c>
      <c r="E973" s="1" t="s">
        <v>16</v>
      </c>
      <c r="F973" s="1">
        <v>0.51412461224200001</v>
      </c>
      <c r="G973" s="1">
        <f>ABS(fisher_underlying_cor_CSD__2[[#This Row],[Rho1]])*SQRT(139-2)/SQRT(1-ABS(fisher_underlying_cor_CSD__2[[#This Row],[Rho1]])^2)</f>
        <v>7.0159327726359999</v>
      </c>
      <c r="H973" s="1">
        <f>ABS(fisher_underlying_cor_CSD__2[[#This Row],[Rho2]])*SQRT(201-2)/SQRT(1-ABS(fisher_underlying_cor_CSD__2[[#This Row],[Rho2]])^2)</f>
        <v>0.31510441930798272</v>
      </c>
      <c r="I973" s="1">
        <f xml:space="preserve"> _xlfn.T.DIST.2T(fisher_underlying_cor_CSD__2[[#This Row],[t1]],139-2)</f>
        <v>9.581669487431272E-11</v>
      </c>
      <c r="J973" s="1">
        <f xml:space="preserve"> _xlfn.T.DIST.2T(fisher_underlying_cor_CSD__2[[#This Row],[t2]],201-2)</f>
        <v>0.75301254272401819</v>
      </c>
      <c r="K973" s="1">
        <f>fisher_underlying_cor_CSD__2[[#This Row],[p1]]*fisher_underlying_cor_CSD__2[[#This Row],[p2]]</f>
        <v>7.2151173042717626E-11</v>
      </c>
      <c r="L973" s="1">
        <v>972</v>
      </c>
      <c r="M973" s="1">
        <f>(fisher_underlying_cor_CSD__2[[#This Row],[Rank]]/9906756)*0.05</f>
        <v>4.9057431110648129E-6</v>
      </c>
      <c r="N973" s="1">
        <f>IF(fisher_underlying_cor_CSD__2[[#This Row],[p1p2]]&lt;fisher_underlying_cor_CSD__2[[#This Row],[Benjamini]],1,0)</f>
        <v>1</v>
      </c>
    </row>
    <row r="974" spans="1:14" x14ac:dyDescent="0.35">
      <c r="A974" s="1" t="s">
        <v>342</v>
      </c>
      <c r="B974" s="1" t="s">
        <v>445</v>
      </c>
      <c r="C974" s="1">
        <v>0.51658632288499995</v>
      </c>
      <c r="D974" s="1">
        <v>3.6452298904900001E-3</v>
      </c>
      <c r="E974" s="1" t="s">
        <v>16</v>
      </c>
      <c r="F974" s="1">
        <v>0.51658632288499995</v>
      </c>
      <c r="G974" s="1">
        <f>ABS(fisher_underlying_cor_CSD__2[[#This Row],[Rho1]])*SQRT(139-2)/SQRT(1-ABS(fisher_underlying_cor_CSD__2[[#This Row],[Rho1]])^2)</f>
        <v>7.0617144592312613</v>
      </c>
      <c r="H974" s="1">
        <f>ABS(fisher_underlying_cor_CSD__2[[#This Row],[Rho2]])*SQRT(201-2)/SQRT(1-ABS(fisher_underlying_cor_CSD__2[[#This Row],[Rho2]])^2)</f>
        <v>5.1422637295777084E-2</v>
      </c>
      <c r="I974" s="1">
        <f xml:space="preserve"> _xlfn.T.DIST.2T(fisher_underlying_cor_CSD__2[[#This Row],[t1]],139-2)</f>
        <v>7.5281549018995731E-11</v>
      </c>
      <c r="J974" s="1">
        <f xml:space="preserve"> _xlfn.T.DIST.2T(fisher_underlying_cor_CSD__2[[#This Row],[t2]],201-2)</f>
        <v>0.9590403263963232</v>
      </c>
      <c r="K974" s="1">
        <f>fisher_underlying_cor_CSD__2[[#This Row],[p1]]*fisher_underlying_cor_CSD__2[[#This Row],[p2]]</f>
        <v>7.2198041342798464E-11</v>
      </c>
      <c r="L974" s="1">
        <v>973</v>
      </c>
      <c r="M974" s="1">
        <f>(fisher_underlying_cor_CSD__2[[#This Row],[Rank]]/9906756)*0.05</f>
        <v>4.9107901718786659E-6</v>
      </c>
      <c r="N974" s="1">
        <f>IF(fisher_underlying_cor_CSD__2[[#This Row],[p1p2]]&lt;fisher_underlying_cor_CSD__2[[#This Row],[Benjamini]],1,0)</f>
        <v>1</v>
      </c>
    </row>
    <row r="975" spans="1:14" x14ac:dyDescent="0.35">
      <c r="A975" s="1" t="s">
        <v>445</v>
      </c>
      <c r="B975" s="1" t="s">
        <v>342</v>
      </c>
      <c r="C975" s="1">
        <v>0.51658632288499995</v>
      </c>
      <c r="D975" s="1">
        <v>3.6452298904900001E-3</v>
      </c>
      <c r="E975" s="1" t="s">
        <v>16</v>
      </c>
      <c r="F975" s="1">
        <v>0.51658632288499995</v>
      </c>
      <c r="G975" s="1">
        <f>ABS(fisher_underlying_cor_CSD__2[[#This Row],[Rho1]])*SQRT(139-2)/SQRT(1-ABS(fisher_underlying_cor_CSD__2[[#This Row],[Rho1]])^2)</f>
        <v>7.0617144592312613</v>
      </c>
      <c r="H975" s="1">
        <f>ABS(fisher_underlying_cor_CSD__2[[#This Row],[Rho2]])*SQRT(201-2)/SQRT(1-ABS(fisher_underlying_cor_CSD__2[[#This Row],[Rho2]])^2)</f>
        <v>5.1422637295777084E-2</v>
      </c>
      <c r="I975" s="1">
        <f xml:space="preserve"> _xlfn.T.DIST.2T(fisher_underlying_cor_CSD__2[[#This Row],[t1]],139-2)</f>
        <v>7.5281549018995731E-11</v>
      </c>
      <c r="J975" s="1">
        <f xml:space="preserve"> _xlfn.T.DIST.2T(fisher_underlying_cor_CSD__2[[#This Row],[t2]],201-2)</f>
        <v>0.9590403263963232</v>
      </c>
      <c r="K975" s="1">
        <f>fisher_underlying_cor_CSD__2[[#This Row],[p1]]*fisher_underlying_cor_CSD__2[[#This Row],[p2]]</f>
        <v>7.2198041342798464E-11</v>
      </c>
      <c r="L975" s="1">
        <v>974</v>
      </c>
      <c r="M975" s="1">
        <f>(fisher_underlying_cor_CSD__2[[#This Row],[Rank]]/9906756)*0.05</f>
        <v>4.9158372326925189E-6</v>
      </c>
      <c r="N975" s="1">
        <f>IF(fisher_underlying_cor_CSD__2[[#This Row],[p1p2]]&lt;fisher_underlying_cor_CSD__2[[#This Row],[Benjamini]],1,0)</f>
        <v>1</v>
      </c>
    </row>
    <row r="976" spans="1:14" x14ac:dyDescent="0.35">
      <c r="A976" s="1" t="s">
        <v>341</v>
      </c>
      <c r="B976" s="1" t="s">
        <v>344</v>
      </c>
      <c r="C976" s="1">
        <v>-0.51076452809899997</v>
      </c>
      <c r="D976" s="1">
        <v>-4.0033686466200001E-2</v>
      </c>
      <c r="E976" s="1" t="s">
        <v>16</v>
      </c>
      <c r="F976" s="1">
        <v>-0.51076452809899997</v>
      </c>
      <c r="G976" s="1">
        <f>ABS(fisher_underlying_cor_CSD__2[[#This Row],[Rho1]])*SQRT(139-2)/SQRT(1-ABS(fisher_underlying_cor_CSD__2[[#This Row],[Rho1]])^2)</f>
        <v>6.9538233415775492</v>
      </c>
      <c r="H976" s="1">
        <f>ABS(fisher_underlying_cor_CSD__2[[#This Row],[Rho2]])*SQRT(201-2)/SQRT(1-ABS(fisher_underlying_cor_CSD__2[[#This Row],[Rho2]])^2)</f>
        <v>0.56519774698915981</v>
      </c>
      <c r="I976" s="1">
        <f xml:space="preserve"> _xlfn.T.DIST.2T(fisher_underlying_cor_CSD__2[[#This Row],[t1]],139-2)</f>
        <v>1.3276327861985059E-10</v>
      </c>
      <c r="J976" s="1">
        <f xml:space="preserve"> _xlfn.T.DIST.2T(fisher_underlying_cor_CSD__2[[#This Row],[t2]],201-2)</f>
        <v>0.57257590575147455</v>
      </c>
      <c r="K976" s="1">
        <f>fisher_underlying_cor_CSD__2[[#This Row],[p1]]*fisher_underlying_cor_CSD__2[[#This Row],[p2]]</f>
        <v>7.6017054506296333E-11</v>
      </c>
      <c r="L976" s="1">
        <v>975</v>
      </c>
      <c r="M976" s="1">
        <f>(fisher_underlying_cor_CSD__2[[#This Row],[Rank]]/9906756)*0.05</f>
        <v>4.920884293506371E-6</v>
      </c>
      <c r="N976" s="1">
        <f>IF(fisher_underlying_cor_CSD__2[[#This Row],[p1p2]]&lt;fisher_underlying_cor_CSD__2[[#This Row],[Benjamini]],1,0)</f>
        <v>1</v>
      </c>
    </row>
    <row r="977" spans="1:14" x14ac:dyDescent="0.35">
      <c r="A977" s="1" t="s">
        <v>344</v>
      </c>
      <c r="B977" s="1" t="s">
        <v>341</v>
      </c>
      <c r="C977" s="1">
        <v>-0.51076452809899997</v>
      </c>
      <c r="D977" s="1">
        <v>-4.0033686466200001E-2</v>
      </c>
      <c r="E977" s="1" t="s">
        <v>16</v>
      </c>
      <c r="F977" s="1">
        <v>-0.51076452809899997</v>
      </c>
      <c r="G977" s="1">
        <f>ABS(fisher_underlying_cor_CSD__2[[#This Row],[Rho1]])*SQRT(139-2)/SQRT(1-ABS(fisher_underlying_cor_CSD__2[[#This Row],[Rho1]])^2)</f>
        <v>6.9538233415775492</v>
      </c>
      <c r="H977" s="1">
        <f>ABS(fisher_underlying_cor_CSD__2[[#This Row],[Rho2]])*SQRT(201-2)/SQRT(1-ABS(fisher_underlying_cor_CSD__2[[#This Row],[Rho2]])^2)</f>
        <v>0.56519774698915981</v>
      </c>
      <c r="I977" s="1">
        <f xml:space="preserve"> _xlfn.T.DIST.2T(fisher_underlying_cor_CSD__2[[#This Row],[t1]],139-2)</f>
        <v>1.3276327861985059E-10</v>
      </c>
      <c r="J977" s="1">
        <f xml:space="preserve"> _xlfn.T.DIST.2T(fisher_underlying_cor_CSD__2[[#This Row],[t2]],201-2)</f>
        <v>0.57257590575147455</v>
      </c>
      <c r="K977" s="1">
        <f>fisher_underlying_cor_CSD__2[[#This Row],[p1]]*fisher_underlying_cor_CSD__2[[#This Row],[p2]]</f>
        <v>7.6017054506296333E-11</v>
      </c>
      <c r="L977" s="1">
        <v>976</v>
      </c>
      <c r="M977" s="1">
        <f>(fisher_underlying_cor_CSD__2[[#This Row],[Rank]]/9906756)*0.05</f>
        <v>4.9259313543202239E-6</v>
      </c>
      <c r="N977" s="1">
        <f>IF(fisher_underlying_cor_CSD__2[[#This Row],[p1p2]]&lt;fisher_underlying_cor_CSD__2[[#This Row],[Benjamini]],1,0)</f>
        <v>1</v>
      </c>
    </row>
    <row r="978" spans="1:14" x14ac:dyDescent="0.35">
      <c r="A978" s="1" t="s">
        <v>366</v>
      </c>
      <c r="B978" s="1" t="s">
        <v>84</v>
      </c>
      <c r="C978" s="1">
        <v>0.51210512322900004</v>
      </c>
      <c r="D978" s="1">
        <v>-2.65900146477E-2</v>
      </c>
      <c r="E978" s="1" t="s">
        <v>16</v>
      </c>
      <c r="F978" s="1">
        <v>0.51210512322900004</v>
      </c>
      <c r="G978" s="1">
        <f>ABS(fisher_underlying_cor_CSD__2[[#This Row],[Rho1]])*SQRT(139-2)/SQRT(1-ABS(fisher_underlying_cor_CSD__2[[#This Row],[Rho1]])^2)</f>
        <v>6.9785514211783006</v>
      </c>
      <c r="H978" s="1">
        <f>ABS(fisher_underlying_cor_CSD__2[[#This Row],[Rho2]])*SQRT(201-2)/SQRT(1-ABS(fisher_underlying_cor_CSD__2[[#This Row],[Rho2]])^2)</f>
        <v>0.37523098935849414</v>
      </c>
      <c r="I978" s="1">
        <f xml:space="preserve"> _xlfn.T.DIST.2T(fisher_underlying_cor_CSD__2[[#This Row],[t1]],139-2)</f>
        <v>1.1661467561450329E-10</v>
      </c>
      <c r="J978" s="1">
        <f xml:space="preserve"> _xlfn.T.DIST.2T(fisher_underlying_cor_CSD__2[[#This Row],[t2]],201-2)</f>
        <v>0.70788831057527712</v>
      </c>
      <c r="K978" s="1">
        <f>fisher_underlying_cor_CSD__2[[#This Row],[p1]]*fisher_underlying_cor_CSD__2[[#This Row],[p2]]</f>
        <v>8.2550165709034703E-11</v>
      </c>
      <c r="L978" s="1">
        <v>977</v>
      </c>
      <c r="M978" s="1">
        <f>(fisher_underlying_cor_CSD__2[[#This Row],[Rank]]/9906756)*0.05</f>
        <v>4.9309784151340769E-6</v>
      </c>
      <c r="N978" s="1">
        <f>IF(fisher_underlying_cor_CSD__2[[#This Row],[p1p2]]&lt;fisher_underlying_cor_CSD__2[[#This Row],[Benjamini]],1,0)</f>
        <v>1</v>
      </c>
    </row>
    <row r="979" spans="1:14" x14ac:dyDescent="0.35">
      <c r="A979" s="1" t="s">
        <v>84</v>
      </c>
      <c r="B979" s="1" t="s">
        <v>366</v>
      </c>
      <c r="C979" s="1">
        <v>0.51210512322900004</v>
      </c>
      <c r="D979" s="1">
        <v>-2.65900146477E-2</v>
      </c>
      <c r="E979" s="1" t="s">
        <v>16</v>
      </c>
      <c r="F979" s="1">
        <v>0.51210512322900004</v>
      </c>
      <c r="G979" s="1">
        <f>ABS(fisher_underlying_cor_CSD__2[[#This Row],[Rho1]])*SQRT(139-2)/SQRT(1-ABS(fisher_underlying_cor_CSD__2[[#This Row],[Rho1]])^2)</f>
        <v>6.9785514211783006</v>
      </c>
      <c r="H979" s="1">
        <f>ABS(fisher_underlying_cor_CSD__2[[#This Row],[Rho2]])*SQRT(201-2)/SQRT(1-ABS(fisher_underlying_cor_CSD__2[[#This Row],[Rho2]])^2)</f>
        <v>0.37523098935849414</v>
      </c>
      <c r="I979" s="1">
        <f xml:space="preserve"> _xlfn.T.DIST.2T(fisher_underlying_cor_CSD__2[[#This Row],[t1]],139-2)</f>
        <v>1.1661467561450329E-10</v>
      </c>
      <c r="J979" s="1">
        <f xml:space="preserve"> _xlfn.T.DIST.2T(fisher_underlying_cor_CSD__2[[#This Row],[t2]],201-2)</f>
        <v>0.70788831057527712</v>
      </c>
      <c r="K979" s="1">
        <f>fisher_underlying_cor_CSD__2[[#This Row],[p1]]*fisher_underlying_cor_CSD__2[[#This Row],[p2]]</f>
        <v>8.2550165709034703E-11</v>
      </c>
      <c r="L979" s="1">
        <v>978</v>
      </c>
      <c r="M979" s="1">
        <f>(fisher_underlying_cor_CSD__2[[#This Row],[Rank]]/9906756)*0.05</f>
        <v>4.936025475947929E-6</v>
      </c>
      <c r="N979" s="1">
        <f>IF(fisher_underlying_cor_CSD__2[[#This Row],[p1p2]]&lt;fisher_underlying_cor_CSD__2[[#This Row],[Benjamini]],1,0)</f>
        <v>1</v>
      </c>
    </row>
    <row r="980" spans="1:14" x14ac:dyDescent="0.35">
      <c r="A980" s="1" t="s">
        <v>188</v>
      </c>
      <c r="B980" s="1" t="s">
        <v>144</v>
      </c>
      <c r="C980" s="1">
        <v>0.51300995293499996</v>
      </c>
      <c r="D980" s="1">
        <v>1.4303453698999999E-2</v>
      </c>
      <c r="E980" s="1" t="s">
        <v>16</v>
      </c>
      <c r="F980" s="1">
        <v>0.51300995293499996</v>
      </c>
      <c r="G980" s="1">
        <f>ABS(fisher_underlying_cor_CSD__2[[#This Row],[Rho1]])*SQRT(139-2)/SQRT(1-ABS(fisher_underlying_cor_CSD__2[[#This Row],[Rho1]])^2)</f>
        <v>6.9952805916673704</v>
      </c>
      <c r="H980" s="1">
        <f>ABS(fisher_underlying_cor_CSD__2[[#This Row],[Rho2]])*SQRT(201-2)/SQRT(1-ABS(fisher_underlying_cor_CSD__2[[#This Row],[Rho2]])^2)</f>
        <v>0.20179568855272986</v>
      </c>
      <c r="I980" s="1">
        <f xml:space="preserve"> _xlfn.T.DIST.2T(fisher_underlying_cor_CSD__2[[#This Row],[t1]],139-2)</f>
        <v>1.0680666832421881E-10</v>
      </c>
      <c r="J980" s="1">
        <f xml:space="preserve"> _xlfn.T.DIST.2T(fisher_underlying_cor_CSD__2[[#This Row],[t2]],201-2)</f>
        <v>0.84028258556385949</v>
      </c>
      <c r="K980" s="1">
        <f>fisher_underlying_cor_CSD__2[[#This Row],[p1]]*fisher_underlying_cor_CSD__2[[#This Row],[p2]]</f>
        <v>8.9747783414936149E-11</v>
      </c>
      <c r="L980" s="1">
        <v>979</v>
      </c>
      <c r="M980" s="1">
        <f>(fisher_underlying_cor_CSD__2[[#This Row],[Rank]]/9906756)*0.05</f>
        <v>4.941072536761782E-6</v>
      </c>
      <c r="N980" s="1">
        <f>IF(fisher_underlying_cor_CSD__2[[#This Row],[p1p2]]&lt;fisher_underlying_cor_CSD__2[[#This Row],[Benjamini]],1,0)</f>
        <v>1</v>
      </c>
    </row>
    <row r="981" spans="1:14" x14ac:dyDescent="0.35">
      <c r="A981" s="1" t="s">
        <v>144</v>
      </c>
      <c r="B981" s="1" t="s">
        <v>188</v>
      </c>
      <c r="C981" s="1">
        <v>0.51300995293499996</v>
      </c>
      <c r="D981" s="1">
        <v>1.4303453698999999E-2</v>
      </c>
      <c r="E981" s="1" t="s">
        <v>16</v>
      </c>
      <c r="F981" s="1">
        <v>0.51300995293499996</v>
      </c>
      <c r="G981" s="1">
        <f>ABS(fisher_underlying_cor_CSD__2[[#This Row],[Rho1]])*SQRT(139-2)/SQRT(1-ABS(fisher_underlying_cor_CSD__2[[#This Row],[Rho1]])^2)</f>
        <v>6.9952805916673704</v>
      </c>
      <c r="H981" s="1">
        <f>ABS(fisher_underlying_cor_CSD__2[[#This Row],[Rho2]])*SQRT(201-2)/SQRT(1-ABS(fisher_underlying_cor_CSD__2[[#This Row],[Rho2]])^2)</f>
        <v>0.20179568855272986</v>
      </c>
      <c r="I981" s="1">
        <f xml:space="preserve"> _xlfn.T.DIST.2T(fisher_underlying_cor_CSD__2[[#This Row],[t1]],139-2)</f>
        <v>1.0680666832421881E-10</v>
      </c>
      <c r="J981" s="1">
        <f xml:space="preserve"> _xlfn.T.DIST.2T(fisher_underlying_cor_CSD__2[[#This Row],[t2]],201-2)</f>
        <v>0.84028258556385949</v>
      </c>
      <c r="K981" s="1">
        <f>fisher_underlying_cor_CSD__2[[#This Row],[p1]]*fisher_underlying_cor_CSD__2[[#This Row],[p2]]</f>
        <v>8.9747783414936149E-11</v>
      </c>
      <c r="L981" s="1">
        <v>980</v>
      </c>
      <c r="M981" s="1">
        <f>(fisher_underlying_cor_CSD__2[[#This Row],[Rank]]/9906756)*0.05</f>
        <v>4.9461195975756341E-6</v>
      </c>
      <c r="N981" s="1">
        <f>IF(fisher_underlying_cor_CSD__2[[#This Row],[p1p2]]&lt;fisher_underlying_cor_CSD__2[[#This Row],[Benjamini]],1,0)</f>
        <v>1</v>
      </c>
    </row>
    <row r="982" spans="1:14" x14ac:dyDescent="0.35">
      <c r="A982" s="1" t="s">
        <v>29</v>
      </c>
      <c r="B982" s="1" t="s">
        <v>37</v>
      </c>
      <c r="C982" s="1">
        <v>-0.51293361425399997</v>
      </c>
      <c r="D982" s="1">
        <v>-1.3187844936799999E-2</v>
      </c>
      <c r="E982" s="1" t="s">
        <v>16</v>
      </c>
      <c r="F982" s="1">
        <v>-0.51293361425399997</v>
      </c>
      <c r="G982" s="1">
        <f>ABS(fisher_underlying_cor_CSD__2[[#This Row],[Rho1]])*SQRT(139-2)/SQRT(1-ABS(fisher_underlying_cor_CSD__2[[#This Row],[Rho1]])^2)</f>
        <v>6.9938679646477038</v>
      </c>
      <c r="H982" s="1">
        <f>ABS(fisher_underlying_cor_CSD__2[[#This Row],[Rho2]])*SQRT(201-2)/SQRT(1-ABS(fisher_underlying_cor_CSD__2[[#This Row],[Rho2]])^2)</f>
        <v>0.1860536265217104</v>
      </c>
      <c r="I982" s="1">
        <f xml:space="preserve"> _xlfn.T.DIST.2T(fisher_underlying_cor_CSD__2[[#This Row],[t1]],139-2)</f>
        <v>1.0760234685970347E-10</v>
      </c>
      <c r="J982" s="1">
        <f xml:space="preserve"> _xlfn.T.DIST.2T(fisher_underlying_cor_CSD__2[[#This Row],[t2]],201-2)</f>
        <v>0.85259222367317444</v>
      </c>
      <c r="K982" s="1">
        <f>fisher_underlying_cor_CSD__2[[#This Row],[p1]]*fisher_underlying_cor_CSD__2[[#This Row],[p2]]</f>
        <v>9.1740924181566805E-11</v>
      </c>
      <c r="L982" s="1">
        <v>981</v>
      </c>
      <c r="M982" s="1">
        <f>(fisher_underlying_cor_CSD__2[[#This Row],[Rank]]/9906756)*0.05</f>
        <v>4.951166658389487E-6</v>
      </c>
      <c r="N982" s="1">
        <f>IF(fisher_underlying_cor_CSD__2[[#This Row],[p1p2]]&lt;fisher_underlying_cor_CSD__2[[#This Row],[Benjamini]],1,0)</f>
        <v>1</v>
      </c>
    </row>
    <row r="983" spans="1:14" x14ac:dyDescent="0.35">
      <c r="A983" s="1" t="s">
        <v>37</v>
      </c>
      <c r="B983" s="1" t="s">
        <v>29</v>
      </c>
      <c r="C983" s="1">
        <v>-0.51293361425399997</v>
      </c>
      <c r="D983" s="1">
        <v>-1.3187844936799999E-2</v>
      </c>
      <c r="E983" s="1" t="s">
        <v>16</v>
      </c>
      <c r="F983" s="1">
        <v>-0.51293361425399997</v>
      </c>
      <c r="G983" s="1">
        <f>ABS(fisher_underlying_cor_CSD__2[[#This Row],[Rho1]])*SQRT(139-2)/SQRT(1-ABS(fisher_underlying_cor_CSD__2[[#This Row],[Rho1]])^2)</f>
        <v>6.9938679646477038</v>
      </c>
      <c r="H983" s="1">
        <f>ABS(fisher_underlying_cor_CSD__2[[#This Row],[Rho2]])*SQRT(201-2)/SQRT(1-ABS(fisher_underlying_cor_CSD__2[[#This Row],[Rho2]])^2)</f>
        <v>0.1860536265217104</v>
      </c>
      <c r="I983" s="1">
        <f xml:space="preserve"> _xlfn.T.DIST.2T(fisher_underlying_cor_CSD__2[[#This Row],[t1]],139-2)</f>
        <v>1.0760234685970347E-10</v>
      </c>
      <c r="J983" s="1">
        <f xml:space="preserve"> _xlfn.T.DIST.2T(fisher_underlying_cor_CSD__2[[#This Row],[t2]],201-2)</f>
        <v>0.85259222367317444</v>
      </c>
      <c r="K983" s="1">
        <f>fisher_underlying_cor_CSD__2[[#This Row],[p1]]*fisher_underlying_cor_CSD__2[[#This Row],[p2]]</f>
        <v>9.1740924181566805E-11</v>
      </c>
      <c r="L983" s="1">
        <v>982</v>
      </c>
      <c r="M983" s="1">
        <f>(fisher_underlying_cor_CSD__2[[#This Row],[Rank]]/9906756)*0.05</f>
        <v>4.95621371920334E-6</v>
      </c>
      <c r="N983" s="1">
        <f>IF(fisher_underlying_cor_CSD__2[[#This Row],[p1p2]]&lt;fisher_underlying_cor_CSD__2[[#This Row],[Benjamini]],1,0)</f>
        <v>1</v>
      </c>
    </row>
    <row r="984" spans="1:14" x14ac:dyDescent="0.35">
      <c r="A984" s="1" t="s">
        <v>29</v>
      </c>
      <c r="B984" s="1" t="s">
        <v>625</v>
      </c>
      <c r="C984" s="1">
        <v>0.50903929814399995</v>
      </c>
      <c r="D984" s="1">
        <v>3.5579194940099999E-2</v>
      </c>
      <c r="E984" s="1" t="s">
        <v>16</v>
      </c>
      <c r="F984" s="1">
        <v>0.50903929814399995</v>
      </c>
      <c r="G984" s="1">
        <f>ABS(fisher_underlying_cor_CSD__2[[#This Row],[Rho1]])*SQRT(139-2)/SQRT(1-ABS(fisher_underlying_cor_CSD__2[[#This Row],[Rho1]])^2)</f>
        <v>6.9221013634201825</v>
      </c>
      <c r="H984" s="1">
        <f>ABS(fisher_underlying_cor_CSD__2[[#This Row],[Rho2]])*SQRT(201-2)/SQRT(1-ABS(fisher_underlying_cor_CSD__2[[#This Row],[Rho2]])^2)</f>
        <v>0.50222428766923433</v>
      </c>
      <c r="I984" s="1">
        <f xml:space="preserve"> _xlfn.T.DIST.2T(fisher_underlying_cor_CSD__2[[#This Row],[t1]],139-2)</f>
        <v>1.5674866283485821E-10</v>
      </c>
      <c r="J984" s="1">
        <f xml:space="preserve"> _xlfn.T.DIST.2T(fisher_underlying_cor_CSD__2[[#This Row],[t2]],201-2)</f>
        <v>0.61606502209897673</v>
      </c>
      <c r="K984" s="1">
        <f>fisher_underlying_cor_CSD__2[[#This Row],[p1]]*fisher_underlying_cor_CSD__2[[#This Row],[p2]]</f>
        <v>9.6567368433341972E-11</v>
      </c>
      <c r="L984" s="1">
        <v>983</v>
      </c>
      <c r="M984" s="1">
        <f>(fisher_underlying_cor_CSD__2[[#This Row],[Rank]]/9906756)*0.05</f>
        <v>4.9612607800171929E-6</v>
      </c>
      <c r="N984" s="1">
        <f>IF(fisher_underlying_cor_CSD__2[[#This Row],[p1p2]]&lt;fisher_underlying_cor_CSD__2[[#This Row],[Benjamini]],1,0)</f>
        <v>1</v>
      </c>
    </row>
    <row r="985" spans="1:14" x14ac:dyDescent="0.35">
      <c r="A985" s="1" t="s">
        <v>625</v>
      </c>
      <c r="B985" s="1" t="s">
        <v>29</v>
      </c>
      <c r="C985" s="1">
        <v>0.50903929814399995</v>
      </c>
      <c r="D985" s="1">
        <v>3.5579194940099999E-2</v>
      </c>
      <c r="E985" s="1" t="s">
        <v>16</v>
      </c>
      <c r="F985" s="1">
        <v>0.50903929814399995</v>
      </c>
      <c r="G985" s="1">
        <f>ABS(fisher_underlying_cor_CSD__2[[#This Row],[Rho1]])*SQRT(139-2)/SQRT(1-ABS(fisher_underlying_cor_CSD__2[[#This Row],[Rho1]])^2)</f>
        <v>6.9221013634201825</v>
      </c>
      <c r="H985" s="1">
        <f>ABS(fisher_underlying_cor_CSD__2[[#This Row],[Rho2]])*SQRT(201-2)/SQRT(1-ABS(fisher_underlying_cor_CSD__2[[#This Row],[Rho2]])^2)</f>
        <v>0.50222428766923433</v>
      </c>
      <c r="I985" s="1">
        <f xml:space="preserve"> _xlfn.T.DIST.2T(fisher_underlying_cor_CSD__2[[#This Row],[t1]],139-2)</f>
        <v>1.5674866283485821E-10</v>
      </c>
      <c r="J985" s="1">
        <f xml:space="preserve"> _xlfn.T.DIST.2T(fisher_underlying_cor_CSD__2[[#This Row],[t2]],201-2)</f>
        <v>0.61606502209897673</v>
      </c>
      <c r="K985" s="1">
        <f>fisher_underlying_cor_CSD__2[[#This Row],[p1]]*fisher_underlying_cor_CSD__2[[#This Row],[p2]]</f>
        <v>9.6567368433341972E-11</v>
      </c>
      <c r="L985" s="1">
        <v>984</v>
      </c>
      <c r="M985" s="1">
        <f>(fisher_underlying_cor_CSD__2[[#This Row],[Rank]]/9906756)*0.05</f>
        <v>4.9663078408310459E-6</v>
      </c>
      <c r="N985" s="1">
        <f>IF(fisher_underlying_cor_CSD__2[[#This Row],[p1p2]]&lt;fisher_underlying_cor_CSD__2[[#This Row],[Benjamini]],1,0)</f>
        <v>1</v>
      </c>
    </row>
    <row r="986" spans="1:14" x14ac:dyDescent="0.35">
      <c r="A986" s="1" t="s">
        <v>298</v>
      </c>
      <c r="B986" s="1" t="s">
        <v>152</v>
      </c>
      <c r="C986" s="1">
        <v>0.50735857450900002</v>
      </c>
      <c r="D986" s="1">
        <v>4.4720287626799998E-2</v>
      </c>
      <c r="E986" s="1" t="s">
        <v>16</v>
      </c>
      <c r="F986" s="1">
        <v>0.50735857450900002</v>
      </c>
      <c r="G986" s="1">
        <f>ABS(fisher_underlying_cor_CSD__2[[#This Row],[Rho1]])*SQRT(139-2)/SQRT(1-ABS(fisher_underlying_cor_CSD__2[[#This Row],[Rho1]])^2)</f>
        <v>6.8913060224652467</v>
      </c>
      <c r="H986" s="1">
        <f>ABS(fisher_underlying_cor_CSD__2[[#This Row],[Rho2]])*SQRT(201-2)/SQRT(1-ABS(fisher_underlying_cor_CSD__2[[#This Row],[Rho2]])^2)</f>
        <v>0.63148906530977889</v>
      </c>
      <c r="I986" s="1">
        <f xml:space="preserve"> _xlfn.T.DIST.2T(fisher_underlying_cor_CSD__2[[#This Row],[t1]],139-2)</f>
        <v>1.841121807131687E-10</v>
      </c>
      <c r="J986" s="1">
        <f xml:space="preserve"> _xlfn.T.DIST.2T(fisher_underlying_cor_CSD__2[[#This Row],[t2]],201-2)</f>
        <v>0.52844550311412086</v>
      </c>
      <c r="K986" s="1">
        <f>fisher_underlying_cor_CSD__2[[#This Row],[p1]]*fisher_underlying_cor_CSD__2[[#This Row],[p2]]</f>
        <v>9.7293253966408375E-11</v>
      </c>
      <c r="L986" s="1">
        <v>985</v>
      </c>
      <c r="M986" s="1">
        <f>(fisher_underlying_cor_CSD__2[[#This Row],[Rank]]/9906756)*0.05</f>
        <v>4.971354901644898E-6</v>
      </c>
      <c r="N986" s="1">
        <f>IF(fisher_underlying_cor_CSD__2[[#This Row],[p1p2]]&lt;fisher_underlying_cor_CSD__2[[#This Row],[Benjamini]],1,0)</f>
        <v>1</v>
      </c>
    </row>
    <row r="987" spans="1:14" x14ac:dyDescent="0.35">
      <c r="A987" s="1" t="s">
        <v>152</v>
      </c>
      <c r="B987" s="1" t="s">
        <v>298</v>
      </c>
      <c r="C987" s="1">
        <v>0.50735857450900002</v>
      </c>
      <c r="D987" s="1">
        <v>4.4720287626799998E-2</v>
      </c>
      <c r="E987" s="1" t="s">
        <v>16</v>
      </c>
      <c r="F987" s="1">
        <v>0.50735857450900002</v>
      </c>
      <c r="G987" s="1">
        <f>ABS(fisher_underlying_cor_CSD__2[[#This Row],[Rho1]])*SQRT(139-2)/SQRT(1-ABS(fisher_underlying_cor_CSD__2[[#This Row],[Rho1]])^2)</f>
        <v>6.8913060224652467</v>
      </c>
      <c r="H987" s="1">
        <f>ABS(fisher_underlying_cor_CSD__2[[#This Row],[Rho2]])*SQRT(201-2)/SQRT(1-ABS(fisher_underlying_cor_CSD__2[[#This Row],[Rho2]])^2)</f>
        <v>0.63148906530977889</v>
      </c>
      <c r="I987" s="1">
        <f xml:space="preserve"> _xlfn.T.DIST.2T(fisher_underlying_cor_CSD__2[[#This Row],[t1]],139-2)</f>
        <v>1.841121807131687E-10</v>
      </c>
      <c r="J987" s="1">
        <f xml:space="preserve"> _xlfn.T.DIST.2T(fisher_underlying_cor_CSD__2[[#This Row],[t2]],201-2)</f>
        <v>0.52844550311412086</v>
      </c>
      <c r="K987" s="1">
        <f>fisher_underlying_cor_CSD__2[[#This Row],[p1]]*fisher_underlying_cor_CSD__2[[#This Row],[p2]]</f>
        <v>9.7293253966408375E-11</v>
      </c>
      <c r="L987" s="1">
        <v>986</v>
      </c>
      <c r="M987" s="1">
        <f>(fisher_underlying_cor_CSD__2[[#This Row],[Rank]]/9906756)*0.05</f>
        <v>4.976401962458751E-6</v>
      </c>
      <c r="N987" s="1">
        <f>IF(fisher_underlying_cor_CSD__2[[#This Row],[p1p2]]&lt;fisher_underlying_cor_CSD__2[[#This Row],[Benjamini]],1,0)</f>
        <v>1</v>
      </c>
    </row>
    <row r="988" spans="1:14" x14ac:dyDescent="0.35">
      <c r="A988" s="1" t="s">
        <v>19</v>
      </c>
      <c r="B988" s="1" t="s">
        <v>20</v>
      </c>
      <c r="C988" s="1">
        <v>0.50821577683100005</v>
      </c>
      <c r="D988" s="1">
        <v>3.4878959387200002E-2</v>
      </c>
      <c r="E988" s="1" t="s">
        <v>16</v>
      </c>
      <c r="F988" s="1">
        <v>0.50821577683100005</v>
      </c>
      <c r="G988" s="1">
        <f>ABS(fisher_underlying_cor_CSD__2[[#This Row],[Rho1]])*SQRT(139-2)/SQRT(1-ABS(fisher_underlying_cor_CSD__2[[#This Row],[Rho1]])^2)</f>
        <v>6.9069989624751233</v>
      </c>
      <c r="H988" s="1">
        <f>ABS(fisher_underlying_cor_CSD__2[[#This Row],[Rho2]])*SQRT(201-2)/SQRT(1-ABS(fisher_underlying_cor_CSD__2[[#This Row],[Rho2]])^2)</f>
        <v>0.49232783115011097</v>
      </c>
      <c r="I988" s="1">
        <f xml:space="preserve"> _xlfn.T.DIST.2T(fisher_underlying_cor_CSD__2[[#This Row],[t1]],139-2)</f>
        <v>1.6962526298651104E-10</v>
      </c>
      <c r="J988" s="1">
        <f xml:space="preserve"> _xlfn.T.DIST.2T(fisher_underlying_cor_CSD__2[[#This Row],[t2]],201-2)</f>
        <v>0.62303031845298784</v>
      </c>
      <c r="K988" s="1">
        <f>fisher_underlying_cor_CSD__2[[#This Row],[p1]]*fisher_underlying_cor_CSD__2[[#This Row],[p2]]</f>
        <v>1.0568168161615778E-10</v>
      </c>
      <c r="L988" s="1">
        <v>987</v>
      </c>
      <c r="M988" s="1">
        <f>(fisher_underlying_cor_CSD__2[[#This Row],[Rank]]/9906756)*0.05</f>
        <v>4.9814490232726031E-6</v>
      </c>
      <c r="N988" s="1">
        <f>IF(fisher_underlying_cor_CSD__2[[#This Row],[p1p2]]&lt;fisher_underlying_cor_CSD__2[[#This Row],[Benjamini]],1,0)</f>
        <v>1</v>
      </c>
    </row>
    <row r="989" spans="1:14" x14ac:dyDescent="0.35">
      <c r="A989" s="1" t="s">
        <v>20</v>
      </c>
      <c r="B989" s="1" t="s">
        <v>19</v>
      </c>
      <c r="C989" s="1">
        <v>0.50821577683100005</v>
      </c>
      <c r="D989" s="1">
        <v>3.4878959387200002E-2</v>
      </c>
      <c r="E989" s="1" t="s">
        <v>16</v>
      </c>
      <c r="F989" s="1">
        <v>0.50821577683100005</v>
      </c>
      <c r="G989" s="1">
        <f>ABS(fisher_underlying_cor_CSD__2[[#This Row],[Rho1]])*SQRT(139-2)/SQRT(1-ABS(fisher_underlying_cor_CSD__2[[#This Row],[Rho1]])^2)</f>
        <v>6.9069989624751233</v>
      </c>
      <c r="H989" s="1">
        <f>ABS(fisher_underlying_cor_CSD__2[[#This Row],[Rho2]])*SQRT(201-2)/SQRT(1-ABS(fisher_underlying_cor_CSD__2[[#This Row],[Rho2]])^2)</f>
        <v>0.49232783115011097</v>
      </c>
      <c r="I989" s="1">
        <f xml:space="preserve"> _xlfn.T.DIST.2T(fisher_underlying_cor_CSD__2[[#This Row],[t1]],139-2)</f>
        <v>1.6962526298651104E-10</v>
      </c>
      <c r="J989" s="1">
        <f xml:space="preserve"> _xlfn.T.DIST.2T(fisher_underlying_cor_CSD__2[[#This Row],[t2]],201-2)</f>
        <v>0.62303031845298784</v>
      </c>
      <c r="K989" s="1">
        <f>fisher_underlying_cor_CSD__2[[#This Row],[p1]]*fisher_underlying_cor_CSD__2[[#This Row],[p2]]</f>
        <v>1.0568168161615778E-10</v>
      </c>
      <c r="L989" s="1">
        <v>988</v>
      </c>
      <c r="M989" s="1">
        <f>(fisher_underlying_cor_CSD__2[[#This Row],[Rank]]/9906756)*0.05</f>
        <v>4.986496084086456E-6</v>
      </c>
      <c r="N989" s="1">
        <f>IF(fisher_underlying_cor_CSD__2[[#This Row],[p1p2]]&lt;fisher_underlying_cor_CSD__2[[#This Row],[Benjamini]],1,0)</f>
        <v>1</v>
      </c>
    </row>
    <row r="990" spans="1:14" x14ac:dyDescent="0.35">
      <c r="A990" s="1" t="s">
        <v>137</v>
      </c>
      <c r="B990" s="1" t="s">
        <v>28</v>
      </c>
      <c r="C990" s="1">
        <v>-0.50530005308000003</v>
      </c>
      <c r="D990" s="1">
        <v>-5.0616870030800003E-2</v>
      </c>
      <c r="E990" s="1" t="s">
        <v>16</v>
      </c>
      <c r="F990" s="1">
        <v>-0.50530005308000003</v>
      </c>
      <c r="G990" s="1">
        <f>ABS(fisher_underlying_cor_CSD__2[[#This Row],[Rho1]])*SQRT(139-2)/SQRT(1-ABS(fisher_underlying_cor_CSD__2[[#This Row],[Rho1]])^2)</f>
        <v>6.8537326119889972</v>
      </c>
      <c r="H990" s="1">
        <f>ABS(fisher_underlying_cor_CSD__2[[#This Row],[Rho2]])*SQRT(201-2)/SQRT(1-ABS(fisher_underlying_cor_CSD__2[[#This Row],[Rho2]])^2)</f>
        <v>0.71495529090078869</v>
      </c>
      <c r="I990" s="1">
        <f xml:space="preserve"> _xlfn.T.DIST.2T(fisher_underlying_cor_CSD__2[[#This Row],[t1]],139-2)</f>
        <v>2.2395067867397981E-10</v>
      </c>
      <c r="J990" s="1">
        <f xml:space="preserve"> _xlfn.T.DIST.2T(fisher_underlying_cor_CSD__2[[#This Row],[t2]],201-2)</f>
        <v>0.47547458119163977</v>
      </c>
      <c r="K990" s="1">
        <f>fisher_underlying_cor_CSD__2[[#This Row],[p1]]*fisher_underlying_cor_CSD__2[[#This Row],[p2]]</f>
        <v>1.0648285515009405E-10</v>
      </c>
      <c r="L990" s="1">
        <v>989</v>
      </c>
      <c r="M990" s="1">
        <f>(fisher_underlying_cor_CSD__2[[#This Row],[Rank]]/9906756)*0.05</f>
        <v>4.991543144900309E-6</v>
      </c>
      <c r="N990" s="1">
        <f>IF(fisher_underlying_cor_CSD__2[[#This Row],[p1p2]]&lt;fisher_underlying_cor_CSD__2[[#This Row],[Benjamini]],1,0)</f>
        <v>1</v>
      </c>
    </row>
    <row r="991" spans="1:14" x14ac:dyDescent="0.35">
      <c r="A991" s="1" t="s">
        <v>28</v>
      </c>
      <c r="B991" s="1" t="s">
        <v>137</v>
      </c>
      <c r="C991" s="1">
        <v>-0.50530005308000003</v>
      </c>
      <c r="D991" s="1">
        <v>-5.0616870030800003E-2</v>
      </c>
      <c r="E991" s="1" t="s">
        <v>16</v>
      </c>
      <c r="F991" s="1">
        <v>-0.50530005308000003</v>
      </c>
      <c r="G991" s="1">
        <f>ABS(fisher_underlying_cor_CSD__2[[#This Row],[Rho1]])*SQRT(139-2)/SQRT(1-ABS(fisher_underlying_cor_CSD__2[[#This Row],[Rho1]])^2)</f>
        <v>6.8537326119889972</v>
      </c>
      <c r="H991" s="1">
        <f>ABS(fisher_underlying_cor_CSD__2[[#This Row],[Rho2]])*SQRT(201-2)/SQRT(1-ABS(fisher_underlying_cor_CSD__2[[#This Row],[Rho2]])^2)</f>
        <v>0.71495529090078869</v>
      </c>
      <c r="I991" s="1">
        <f xml:space="preserve"> _xlfn.T.DIST.2T(fisher_underlying_cor_CSD__2[[#This Row],[t1]],139-2)</f>
        <v>2.2395067867397981E-10</v>
      </c>
      <c r="J991" s="1">
        <f xml:space="preserve"> _xlfn.T.DIST.2T(fisher_underlying_cor_CSD__2[[#This Row],[t2]],201-2)</f>
        <v>0.47547458119163977</v>
      </c>
      <c r="K991" s="1">
        <f>fisher_underlying_cor_CSD__2[[#This Row],[p1]]*fisher_underlying_cor_CSD__2[[#This Row],[p2]]</f>
        <v>1.0648285515009405E-10</v>
      </c>
      <c r="L991" s="1">
        <v>990</v>
      </c>
      <c r="M991" s="1">
        <f>(fisher_underlying_cor_CSD__2[[#This Row],[Rank]]/9906756)*0.05</f>
        <v>4.9965902057141611E-6</v>
      </c>
      <c r="N991" s="1">
        <f>IF(fisher_underlying_cor_CSD__2[[#This Row],[p1p2]]&lt;fisher_underlying_cor_CSD__2[[#This Row],[Benjamini]],1,0)</f>
        <v>1</v>
      </c>
    </row>
    <row r="992" spans="1:14" x14ac:dyDescent="0.35">
      <c r="A992" s="1" t="s">
        <v>404</v>
      </c>
      <c r="B992" s="1" t="s">
        <v>79</v>
      </c>
      <c r="C992" s="1">
        <v>0.50652200306100004</v>
      </c>
      <c r="D992" s="1">
        <v>3.7093029846799998E-2</v>
      </c>
      <c r="E992" s="1" t="s">
        <v>16</v>
      </c>
      <c r="F992" s="1">
        <v>0.50652200306100004</v>
      </c>
      <c r="G992" s="1">
        <f>ABS(fisher_underlying_cor_CSD__2[[#This Row],[Rho1]])*SQRT(139-2)/SQRT(1-ABS(fisher_underlying_cor_CSD__2[[#This Row],[Rho1]])^2)</f>
        <v>6.8760173379295519</v>
      </c>
      <c r="H992" s="1">
        <f>ABS(fisher_underlying_cor_CSD__2[[#This Row],[Rho2]])*SQRT(201-2)/SQRT(1-ABS(fisher_underlying_cor_CSD__2[[#This Row],[Rho2]])^2)</f>
        <v>0.52362192656323103</v>
      </c>
      <c r="I992" s="1">
        <f xml:space="preserve"> _xlfn.T.DIST.2T(fisher_underlying_cor_CSD__2[[#This Row],[t1]],139-2)</f>
        <v>1.9939891791122531E-10</v>
      </c>
      <c r="J992" s="1">
        <f xml:space="preserve"> _xlfn.T.DIST.2T(fisher_underlying_cor_CSD__2[[#This Row],[t2]],201-2)</f>
        <v>0.60112415611756431</v>
      </c>
      <c r="K992" s="1">
        <f>fisher_underlying_cor_CSD__2[[#This Row],[p1]]*fisher_underlying_cor_CSD__2[[#This Row],[p2]]</f>
        <v>1.1986350626014079E-10</v>
      </c>
      <c r="L992" s="1">
        <v>991</v>
      </c>
      <c r="M992" s="1">
        <f>(fisher_underlying_cor_CSD__2[[#This Row],[Rank]]/9906756)*0.05</f>
        <v>5.0016372665280141E-6</v>
      </c>
      <c r="N992" s="1">
        <f>IF(fisher_underlying_cor_CSD__2[[#This Row],[p1p2]]&lt;fisher_underlying_cor_CSD__2[[#This Row],[Benjamini]],1,0)</f>
        <v>1</v>
      </c>
    </row>
    <row r="993" spans="1:14" x14ac:dyDescent="0.35">
      <c r="A993" s="1" t="s">
        <v>79</v>
      </c>
      <c r="B993" s="1" t="s">
        <v>404</v>
      </c>
      <c r="C993" s="1">
        <v>0.50652200306100004</v>
      </c>
      <c r="D993" s="1">
        <v>3.7093029846799998E-2</v>
      </c>
      <c r="E993" s="1" t="s">
        <v>16</v>
      </c>
      <c r="F993" s="1">
        <v>0.50652200306100004</v>
      </c>
      <c r="G993" s="1">
        <f>ABS(fisher_underlying_cor_CSD__2[[#This Row],[Rho1]])*SQRT(139-2)/SQRT(1-ABS(fisher_underlying_cor_CSD__2[[#This Row],[Rho1]])^2)</f>
        <v>6.8760173379295519</v>
      </c>
      <c r="H993" s="1">
        <f>ABS(fisher_underlying_cor_CSD__2[[#This Row],[Rho2]])*SQRT(201-2)/SQRT(1-ABS(fisher_underlying_cor_CSD__2[[#This Row],[Rho2]])^2)</f>
        <v>0.52362192656323103</v>
      </c>
      <c r="I993" s="1">
        <f xml:space="preserve"> _xlfn.T.DIST.2T(fisher_underlying_cor_CSD__2[[#This Row],[t1]],139-2)</f>
        <v>1.9939891791122531E-10</v>
      </c>
      <c r="J993" s="1">
        <f xml:space="preserve"> _xlfn.T.DIST.2T(fisher_underlying_cor_CSD__2[[#This Row],[t2]],201-2)</f>
        <v>0.60112415611756431</v>
      </c>
      <c r="K993" s="1">
        <f>fisher_underlying_cor_CSD__2[[#This Row],[p1]]*fisher_underlying_cor_CSD__2[[#This Row],[p2]]</f>
        <v>1.1986350626014079E-10</v>
      </c>
      <c r="L993" s="1">
        <v>992</v>
      </c>
      <c r="M993" s="1">
        <f>(fisher_underlying_cor_CSD__2[[#This Row],[Rank]]/9906756)*0.05</f>
        <v>5.0066843273418662E-6</v>
      </c>
      <c r="N993" s="1">
        <f>IF(fisher_underlying_cor_CSD__2[[#This Row],[p1p2]]&lt;fisher_underlying_cor_CSD__2[[#This Row],[Benjamini]],1,0)</f>
        <v>1</v>
      </c>
    </row>
    <row r="994" spans="1:14" x14ac:dyDescent="0.35">
      <c r="A994" s="1" t="s">
        <v>31</v>
      </c>
      <c r="B994" s="1" t="s">
        <v>500</v>
      </c>
      <c r="C994" s="1">
        <v>0.50653205110699995</v>
      </c>
      <c r="D994" s="1">
        <v>3.1954536217999999E-2</v>
      </c>
      <c r="E994" s="1" t="s">
        <v>16</v>
      </c>
      <c r="F994" s="1">
        <v>0.50653205110699995</v>
      </c>
      <c r="G994" s="1">
        <f>ABS(fisher_underlying_cor_CSD__2[[#This Row],[Rho1]])*SQRT(139-2)/SQRT(1-ABS(fisher_underlying_cor_CSD__2[[#This Row],[Rho1]])^2)</f>
        <v>6.8762008148531617</v>
      </c>
      <c r="H994" s="1">
        <f>ABS(fisher_underlying_cor_CSD__2[[#This Row],[Rho2]])*SQRT(201-2)/SQRT(1-ABS(fisher_underlying_cor_CSD__2[[#This Row],[Rho2]])^2)</f>
        <v>0.45100452323097717</v>
      </c>
      <c r="I994" s="1">
        <f xml:space="preserve"> _xlfn.T.DIST.2T(fisher_underlying_cor_CSD__2[[#This Row],[t1]],139-2)</f>
        <v>1.992082359285243E-10</v>
      </c>
      <c r="J994" s="1">
        <f xml:space="preserve"> _xlfn.T.DIST.2T(fisher_underlying_cor_CSD__2[[#This Row],[t2]],201-2)</f>
        <v>0.65247733905544703</v>
      </c>
      <c r="K994" s="1">
        <f>fisher_underlying_cor_CSD__2[[#This Row],[p1]]*fisher_underlying_cor_CSD__2[[#This Row],[p2]]</f>
        <v>1.2997885969657323E-10</v>
      </c>
      <c r="L994" s="1">
        <v>993</v>
      </c>
      <c r="M994" s="1">
        <f>(fisher_underlying_cor_CSD__2[[#This Row],[Rank]]/9906756)*0.05</f>
        <v>5.01173138815572E-6</v>
      </c>
      <c r="N994" s="1">
        <f>IF(fisher_underlying_cor_CSD__2[[#This Row],[p1p2]]&lt;fisher_underlying_cor_CSD__2[[#This Row],[Benjamini]],1,0)</f>
        <v>1</v>
      </c>
    </row>
    <row r="995" spans="1:14" x14ac:dyDescent="0.35">
      <c r="A995" s="1" t="s">
        <v>500</v>
      </c>
      <c r="B995" s="1" t="s">
        <v>31</v>
      </c>
      <c r="C995" s="1">
        <v>0.50653205110699995</v>
      </c>
      <c r="D995" s="1">
        <v>3.1954536217999999E-2</v>
      </c>
      <c r="E995" s="1" t="s">
        <v>16</v>
      </c>
      <c r="F995" s="1">
        <v>0.50653205110699995</v>
      </c>
      <c r="G995" s="1">
        <f>ABS(fisher_underlying_cor_CSD__2[[#This Row],[Rho1]])*SQRT(139-2)/SQRT(1-ABS(fisher_underlying_cor_CSD__2[[#This Row],[Rho1]])^2)</f>
        <v>6.8762008148531617</v>
      </c>
      <c r="H995" s="1">
        <f>ABS(fisher_underlying_cor_CSD__2[[#This Row],[Rho2]])*SQRT(201-2)/SQRT(1-ABS(fisher_underlying_cor_CSD__2[[#This Row],[Rho2]])^2)</f>
        <v>0.45100452323097717</v>
      </c>
      <c r="I995" s="1">
        <f xml:space="preserve"> _xlfn.T.DIST.2T(fisher_underlying_cor_CSD__2[[#This Row],[t1]],139-2)</f>
        <v>1.992082359285243E-10</v>
      </c>
      <c r="J995" s="1">
        <f xml:space="preserve"> _xlfn.T.DIST.2T(fisher_underlying_cor_CSD__2[[#This Row],[t2]],201-2)</f>
        <v>0.65247733905544703</v>
      </c>
      <c r="K995" s="1">
        <f>fisher_underlying_cor_CSD__2[[#This Row],[p1]]*fisher_underlying_cor_CSD__2[[#This Row],[p2]]</f>
        <v>1.2997885969657323E-10</v>
      </c>
      <c r="L995" s="1">
        <v>994</v>
      </c>
      <c r="M995" s="1">
        <f>(fisher_underlying_cor_CSD__2[[#This Row],[Rank]]/9906756)*0.05</f>
        <v>5.0167784489695721E-6</v>
      </c>
      <c r="N995" s="1">
        <f>IF(fisher_underlying_cor_CSD__2[[#This Row],[p1p2]]&lt;fisher_underlying_cor_CSD__2[[#This Row],[Benjamini]],1,0)</f>
        <v>1</v>
      </c>
    </row>
    <row r="996" spans="1:14" x14ac:dyDescent="0.35">
      <c r="A996" s="1" t="s">
        <v>74</v>
      </c>
      <c r="B996" s="1" t="s">
        <v>736</v>
      </c>
      <c r="C996" s="1">
        <v>0.50619246098100001</v>
      </c>
      <c r="D996" s="1">
        <v>-3.3381779139999998E-2</v>
      </c>
      <c r="E996" s="1" t="s">
        <v>16</v>
      </c>
      <c r="F996" s="1">
        <v>0.50619246098100001</v>
      </c>
      <c r="G996" s="1">
        <f>ABS(fisher_underlying_cor_CSD__2[[#This Row],[Rho1]])*SQRT(139-2)/SQRT(1-ABS(fisher_underlying_cor_CSD__2[[#This Row],[Rho1]])^2)</f>
        <v>6.8700019997224127</v>
      </c>
      <c r="H996" s="1">
        <f>ABS(fisher_underlying_cor_CSD__2[[#This Row],[Rho2]])*SQRT(201-2)/SQRT(1-ABS(fisher_underlying_cor_CSD__2[[#This Row],[Rho2]])^2)</f>
        <v>0.47117054087448806</v>
      </c>
      <c r="I996" s="1">
        <f xml:space="preserve"> _xlfn.T.DIST.2T(fisher_underlying_cor_CSD__2[[#This Row],[t1]],139-2)</f>
        <v>2.0575128717517722E-10</v>
      </c>
      <c r="J996" s="1">
        <f xml:space="preserve"> _xlfn.T.DIST.2T(fisher_underlying_cor_CSD__2[[#This Row],[t2]],201-2)</f>
        <v>0.63803506048554082</v>
      </c>
      <c r="K996" s="1">
        <f>fisher_underlying_cor_CSD__2[[#This Row],[p1]]*fisher_underlying_cor_CSD__2[[#This Row],[p2]]</f>
        <v>1.3127653495779208E-10</v>
      </c>
      <c r="L996" s="1">
        <v>995</v>
      </c>
      <c r="M996" s="1">
        <f>(fisher_underlying_cor_CSD__2[[#This Row],[Rank]]/9906756)*0.05</f>
        <v>5.021825509783425E-6</v>
      </c>
      <c r="N996" s="1">
        <f>IF(fisher_underlying_cor_CSD__2[[#This Row],[p1p2]]&lt;fisher_underlying_cor_CSD__2[[#This Row],[Benjamini]],1,0)</f>
        <v>1</v>
      </c>
    </row>
    <row r="997" spans="1:14" x14ac:dyDescent="0.35">
      <c r="A997" s="1" t="s">
        <v>736</v>
      </c>
      <c r="B997" s="1" t="s">
        <v>74</v>
      </c>
      <c r="C997" s="1">
        <v>0.50619246098100001</v>
      </c>
      <c r="D997" s="1">
        <v>-3.3381779139999998E-2</v>
      </c>
      <c r="E997" s="1" t="s">
        <v>16</v>
      </c>
      <c r="F997" s="1">
        <v>0.50619246098100001</v>
      </c>
      <c r="G997" s="1">
        <f>ABS(fisher_underlying_cor_CSD__2[[#This Row],[Rho1]])*SQRT(139-2)/SQRT(1-ABS(fisher_underlying_cor_CSD__2[[#This Row],[Rho1]])^2)</f>
        <v>6.8700019997224127</v>
      </c>
      <c r="H997" s="1">
        <f>ABS(fisher_underlying_cor_CSD__2[[#This Row],[Rho2]])*SQRT(201-2)/SQRT(1-ABS(fisher_underlying_cor_CSD__2[[#This Row],[Rho2]])^2)</f>
        <v>0.47117054087448806</v>
      </c>
      <c r="I997" s="1">
        <f xml:space="preserve"> _xlfn.T.DIST.2T(fisher_underlying_cor_CSD__2[[#This Row],[t1]],139-2)</f>
        <v>2.0575128717517722E-10</v>
      </c>
      <c r="J997" s="1">
        <f xml:space="preserve"> _xlfn.T.DIST.2T(fisher_underlying_cor_CSD__2[[#This Row],[t2]],201-2)</f>
        <v>0.63803506048554082</v>
      </c>
      <c r="K997" s="1">
        <f>fisher_underlying_cor_CSD__2[[#This Row],[p1]]*fisher_underlying_cor_CSD__2[[#This Row],[p2]]</f>
        <v>1.3127653495779208E-10</v>
      </c>
      <c r="L997" s="1">
        <v>996</v>
      </c>
      <c r="M997" s="1">
        <f>(fisher_underlying_cor_CSD__2[[#This Row],[Rank]]/9906756)*0.05</f>
        <v>5.026872570597278E-6</v>
      </c>
      <c r="N997" s="1">
        <f>IF(fisher_underlying_cor_CSD__2[[#This Row],[p1p2]]&lt;fisher_underlying_cor_CSD__2[[#This Row],[Benjamini]],1,0)</f>
        <v>1</v>
      </c>
    </row>
    <row r="998" spans="1:14" x14ac:dyDescent="0.35">
      <c r="A998" s="1" t="s">
        <v>456</v>
      </c>
      <c r="B998" s="1" t="s">
        <v>457</v>
      </c>
      <c r="C998" s="1">
        <v>-0.51004391145100003</v>
      </c>
      <c r="D998" s="1">
        <v>-6.1064399859299999E-3</v>
      </c>
      <c r="E998" s="1" t="s">
        <v>16</v>
      </c>
      <c r="F998" s="1">
        <v>-0.51004391145100003</v>
      </c>
      <c r="G998" s="1">
        <f>ABS(fisher_underlying_cor_CSD__2[[#This Row],[Rho1]])*SQRT(139-2)/SQRT(1-ABS(fisher_underlying_cor_CSD__2[[#This Row],[Rho1]])^2)</f>
        <v>6.9405595284184098</v>
      </c>
      <c r="H998" s="1">
        <f>ABS(fisher_underlying_cor_CSD__2[[#This Row],[Rho2]])*SQRT(201-2)/SQRT(1-ABS(fisher_underlying_cor_CSD__2[[#This Row],[Rho2]])^2)</f>
        <v>8.614354275861652E-2</v>
      </c>
      <c r="I998" s="1">
        <f xml:space="preserve"> _xlfn.T.DIST.2T(fisher_underlying_cor_CSD__2[[#This Row],[t1]],139-2)</f>
        <v>1.4231592264091651E-10</v>
      </c>
      <c r="J998" s="1">
        <f xml:space="preserve"> _xlfn.T.DIST.2T(fisher_underlying_cor_CSD__2[[#This Row],[t2]],201-2)</f>
        <v>0.9314389211720232</v>
      </c>
      <c r="K998" s="1">
        <f>fisher_underlying_cor_CSD__2[[#This Row],[p1]]*fisher_underlying_cor_CSD__2[[#This Row],[p2]]</f>
        <v>1.3255858945025639E-10</v>
      </c>
      <c r="L998" s="1">
        <v>997</v>
      </c>
      <c r="M998" s="1">
        <f>(fisher_underlying_cor_CSD__2[[#This Row],[Rank]]/9906756)*0.05</f>
        <v>5.0319196314111301E-6</v>
      </c>
      <c r="N998" s="1">
        <f>IF(fisher_underlying_cor_CSD__2[[#This Row],[p1p2]]&lt;fisher_underlying_cor_CSD__2[[#This Row],[Benjamini]],1,0)</f>
        <v>1</v>
      </c>
    </row>
    <row r="999" spans="1:14" x14ac:dyDescent="0.35">
      <c r="A999" s="1" t="s">
        <v>457</v>
      </c>
      <c r="B999" s="1" t="s">
        <v>456</v>
      </c>
      <c r="C999" s="1">
        <v>-0.51004391145100003</v>
      </c>
      <c r="D999" s="1">
        <v>-6.1064399859299999E-3</v>
      </c>
      <c r="E999" s="1" t="s">
        <v>16</v>
      </c>
      <c r="F999" s="1">
        <v>-0.51004391145100003</v>
      </c>
      <c r="G999" s="1">
        <f>ABS(fisher_underlying_cor_CSD__2[[#This Row],[Rho1]])*SQRT(139-2)/SQRT(1-ABS(fisher_underlying_cor_CSD__2[[#This Row],[Rho1]])^2)</f>
        <v>6.9405595284184098</v>
      </c>
      <c r="H999" s="1">
        <f>ABS(fisher_underlying_cor_CSD__2[[#This Row],[Rho2]])*SQRT(201-2)/SQRT(1-ABS(fisher_underlying_cor_CSD__2[[#This Row],[Rho2]])^2)</f>
        <v>8.614354275861652E-2</v>
      </c>
      <c r="I999" s="1">
        <f xml:space="preserve"> _xlfn.T.DIST.2T(fisher_underlying_cor_CSD__2[[#This Row],[t1]],139-2)</f>
        <v>1.4231592264091651E-10</v>
      </c>
      <c r="J999" s="1">
        <f xml:space="preserve"> _xlfn.T.DIST.2T(fisher_underlying_cor_CSD__2[[#This Row],[t2]],201-2)</f>
        <v>0.9314389211720232</v>
      </c>
      <c r="K999" s="1">
        <f>fisher_underlying_cor_CSD__2[[#This Row],[p1]]*fisher_underlying_cor_CSD__2[[#This Row],[p2]]</f>
        <v>1.3255858945025639E-10</v>
      </c>
      <c r="L999" s="1">
        <v>998</v>
      </c>
      <c r="M999" s="1">
        <f>(fisher_underlying_cor_CSD__2[[#This Row],[Rank]]/9906756)*0.05</f>
        <v>5.0369666922249831E-6</v>
      </c>
      <c r="N999" s="1">
        <f>IF(fisher_underlying_cor_CSD__2[[#This Row],[p1p2]]&lt;fisher_underlying_cor_CSD__2[[#This Row],[Benjamini]],1,0)</f>
        <v>1</v>
      </c>
    </row>
    <row r="1000" spans="1:14" x14ac:dyDescent="0.35">
      <c r="A1000" s="1" t="s">
        <v>69</v>
      </c>
      <c r="B1000" s="1" t="s">
        <v>70</v>
      </c>
      <c r="C1000" s="1">
        <v>0.50554291154099995</v>
      </c>
      <c r="D1000" s="1">
        <v>-3.5336454995600002E-2</v>
      </c>
      <c r="E1000" s="1" t="s">
        <v>16</v>
      </c>
      <c r="F1000" s="1">
        <v>0.50554291154099995</v>
      </c>
      <c r="G1000" s="1">
        <f>ABS(fisher_underlying_cor_CSD__2[[#This Row],[Rho1]])*SQRT(139-2)/SQRT(1-ABS(fisher_underlying_cor_CSD__2[[#This Row],[Rho1]])^2)</f>
        <v>6.8581572067141527</v>
      </c>
      <c r="H1000" s="1">
        <f>ABS(fisher_underlying_cor_CSD__2[[#This Row],[Rho2]])*SQRT(201-2)/SQRT(1-ABS(fisher_underlying_cor_CSD__2[[#This Row],[Rho2]])^2)</f>
        <v>0.49879355139146647</v>
      </c>
      <c r="I1000" s="1">
        <f xml:space="preserve"> _xlfn.T.DIST.2T(fisher_underlying_cor_CSD__2[[#This Row],[t1]],139-2)</f>
        <v>2.1884949026032318E-10</v>
      </c>
      <c r="J1000" s="1">
        <f xml:space="preserve"> _xlfn.T.DIST.2T(fisher_underlying_cor_CSD__2[[#This Row],[t2]],201-2)</f>
        <v>0.61847573390370225</v>
      </c>
      <c r="K1000" s="1">
        <f>fisher_underlying_cor_CSD__2[[#This Row],[p1]]*fisher_underlying_cor_CSD__2[[#This Row],[p2]]</f>
        <v>1.3535309910320452E-10</v>
      </c>
      <c r="L1000" s="1">
        <v>999</v>
      </c>
      <c r="M1000" s="1">
        <f>(fisher_underlying_cor_CSD__2[[#This Row],[Rank]]/9906756)*0.05</f>
        <v>5.0420137530388352E-6</v>
      </c>
      <c r="N1000" s="1">
        <f>IF(fisher_underlying_cor_CSD__2[[#This Row],[p1p2]]&lt;fisher_underlying_cor_CSD__2[[#This Row],[Benjamini]],1,0)</f>
        <v>1</v>
      </c>
    </row>
    <row r="1001" spans="1:14" x14ac:dyDescent="0.35">
      <c r="A1001" s="1" t="s">
        <v>70</v>
      </c>
      <c r="B1001" s="1" t="s">
        <v>69</v>
      </c>
      <c r="C1001" s="1">
        <v>0.50554291154099995</v>
      </c>
      <c r="D1001" s="1">
        <v>-3.5336454995600002E-2</v>
      </c>
      <c r="E1001" s="1" t="s">
        <v>16</v>
      </c>
      <c r="F1001" s="1">
        <v>0.50554291154099995</v>
      </c>
      <c r="G1001" s="1">
        <f>ABS(fisher_underlying_cor_CSD__2[[#This Row],[Rho1]])*SQRT(139-2)/SQRT(1-ABS(fisher_underlying_cor_CSD__2[[#This Row],[Rho1]])^2)</f>
        <v>6.8581572067141527</v>
      </c>
      <c r="H1001" s="1">
        <f>ABS(fisher_underlying_cor_CSD__2[[#This Row],[Rho2]])*SQRT(201-2)/SQRT(1-ABS(fisher_underlying_cor_CSD__2[[#This Row],[Rho2]])^2)</f>
        <v>0.49879355139146647</v>
      </c>
      <c r="I1001" s="1">
        <f xml:space="preserve"> _xlfn.T.DIST.2T(fisher_underlying_cor_CSD__2[[#This Row],[t1]],139-2)</f>
        <v>2.1884949026032318E-10</v>
      </c>
      <c r="J1001" s="1">
        <f xml:space="preserve"> _xlfn.T.DIST.2T(fisher_underlying_cor_CSD__2[[#This Row],[t2]],201-2)</f>
        <v>0.61847573390370225</v>
      </c>
      <c r="K1001" s="1">
        <f>fisher_underlying_cor_CSD__2[[#This Row],[p1]]*fisher_underlying_cor_CSD__2[[#This Row],[p2]]</f>
        <v>1.3535309910320452E-10</v>
      </c>
      <c r="L1001" s="1">
        <v>1000</v>
      </c>
      <c r="M1001" s="1">
        <f>(fisher_underlying_cor_CSD__2[[#This Row],[Rank]]/9906756)*0.05</f>
        <v>5.0470608138526881E-6</v>
      </c>
      <c r="N1001" s="1">
        <f>IF(fisher_underlying_cor_CSD__2[[#This Row],[p1p2]]&lt;fisher_underlying_cor_CSD__2[[#This Row],[Benjamini]],1,0)</f>
        <v>1</v>
      </c>
    </row>
    <row r="1002" spans="1:14" x14ac:dyDescent="0.35">
      <c r="A1002" s="1" t="s">
        <v>52</v>
      </c>
      <c r="B1002" s="1" t="s">
        <v>53</v>
      </c>
      <c r="C1002" s="1">
        <v>0.50896414636999998</v>
      </c>
      <c r="D1002" s="1">
        <v>1.1364397800899999E-2</v>
      </c>
      <c r="E1002" s="1" t="s">
        <v>16</v>
      </c>
      <c r="F1002" s="1">
        <v>0.50896414636999998</v>
      </c>
      <c r="G1002" s="1">
        <f>ABS(fisher_underlying_cor_CSD__2[[#This Row],[Rho1]])*SQRT(139-2)/SQRT(1-ABS(fisher_underlying_cor_CSD__2[[#This Row],[Rho1]])^2)</f>
        <v>6.9207221071555773</v>
      </c>
      <c r="H1002" s="1">
        <f>ABS(fisher_underlying_cor_CSD__2[[#This Row],[Rho2]])*SQRT(201-2)/SQRT(1-ABS(fisher_underlying_cor_CSD__2[[#This Row],[Rho2]])^2)</f>
        <v>0.16032491262363063</v>
      </c>
      <c r="I1002" s="1">
        <f xml:space="preserve"> _xlfn.T.DIST.2T(fisher_underlying_cor_CSD__2[[#This Row],[t1]],139-2)</f>
        <v>1.5788342007526605E-10</v>
      </c>
      <c r="J1002" s="1">
        <f xml:space="preserve"> _xlfn.T.DIST.2T(fisher_underlying_cor_CSD__2[[#This Row],[t2]],201-2)</f>
        <v>0.87278776089838905</v>
      </c>
      <c r="K1002" s="1">
        <f>fisher_underlying_cor_CSD__2[[#This Row],[p1]]*fisher_underlying_cor_CSD__2[[#This Row],[p2]]</f>
        <v>1.3779871669047122E-10</v>
      </c>
      <c r="L1002" s="1">
        <v>1001</v>
      </c>
      <c r="M1002" s="1">
        <f>(fisher_underlying_cor_CSD__2[[#This Row],[Rank]]/9906756)*0.05</f>
        <v>5.0521078746665411E-6</v>
      </c>
      <c r="N1002" s="1">
        <f>IF(fisher_underlying_cor_CSD__2[[#This Row],[p1p2]]&lt;fisher_underlying_cor_CSD__2[[#This Row],[Benjamini]],1,0)</f>
        <v>1</v>
      </c>
    </row>
    <row r="1003" spans="1:14" x14ac:dyDescent="0.35">
      <c r="A1003" s="1" t="s">
        <v>53</v>
      </c>
      <c r="B1003" s="1" t="s">
        <v>52</v>
      </c>
      <c r="C1003" s="1">
        <v>0.50896414636999998</v>
      </c>
      <c r="D1003" s="1">
        <v>1.1364397800899999E-2</v>
      </c>
      <c r="E1003" s="1" t="s">
        <v>16</v>
      </c>
      <c r="F1003" s="1">
        <v>0.50896414636999998</v>
      </c>
      <c r="G1003" s="1">
        <f>ABS(fisher_underlying_cor_CSD__2[[#This Row],[Rho1]])*SQRT(139-2)/SQRT(1-ABS(fisher_underlying_cor_CSD__2[[#This Row],[Rho1]])^2)</f>
        <v>6.9207221071555773</v>
      </c>
      <c r="H1003" s="1">
        <f>ABS(fisher_underlying_cor_CSD__2[[#This Row],[Rho2]])*SQRT(201-2)/SQRT(1-ABS(fisher_underlying_cor_CSD__2[[#This Row],[Rho2]])^2)</f>
        <v>0.16032491262363063</v>
      </c>
      <c r="I1003" s="1">
        <f xml:space="preserve"> _xlfn.T.DIST.2T(fisher_underlying_cor_CSD__2[[#This Row],[t1]],139-2)</f>
        <v>1.5788342007526605E-10</v>
      </c>
      <c r="J1003" s="1">
        <f xml:space="preserve"> _xlfn.T.DIST.2T(fisher_underlying_cor_CSD__2[[#This Row],[t2]],201-2)</f>
        <v>0.87278776089838905</v>
      </c>
      <c r="K1003" s="1">
        <f>fisher_underlying_cor_CSD__2[[#This Row],[p1]]*fisher_underlying_cor_CSD__2[[#This Row],[p2]]</f>
        <v>1.3779871669047122E-10</v>
      </c>
      <c r="L1003" s="1">
        <v>1002</v>
      </c>
      <c r="M1003" s="1">
        <f>(fisher_underlying_cor_CSD__2[[#This Row],[Rank]]/9906756)*0.05</f>
        <v>5.057154935480394E-6</v>
      </c>
      <c r="N1003" s="1">
        <f>IF(fisher_underlying_cor_CSD__2[[#This Row],[p1p2]]&lt;fisher_underlying_cor_CSD__2[[#This Row],[Benjamini]],1,0)</f>
        <v>1</v>
      </c>
    </row>
    <row r="1004" spans="1:14" x14ac:dyDescent="0.35">
      <c r="A1004" s="1" t="s">
        <v>576</v>
      </c>
      <c r="B1004" s="1" t="s">
        <v>577</v>
      </c>
      <c r="C1004" s="1">
        <v>-0.50289272297999998</v>
      </c>
      <c r="D1004" s="1">
        <v>-4.6163169982799998E-2</v>
      </c>
      <c r="E1004" s="1" t="s">
        <v>16</v>
      </c>
      <c r="F1004" s="1">
        <v>-0.50289272297999998</v>
      </c>
      <c r="G1004" s="1">
        <f>ABS(fisher_underlying_cor_CSD__2[[#This Row],[Rho1]])*SQRT(139-2)/SQRT(1-ABS(fisher_underlying_cor_CSD__2[[#This Row],[Rho1]])^2)</f>
        <v>6.8099917174884528</v>
      </c>
      <c r="H1004" s="1">
        <f>ABS(fisher_underlying_cor_CSD__2[[#This Row],[Rho2]])*SQRT(201-2)/SQRT(1-ABS(fisher_underlying_cor_CSD__2[[#This Row],[Rho2]])^2)</f>
        <v>0.6519066403887902</v>
      </c>
      <c r="I1004" s="1">
        <f xml:space="preserve"> _xlfn.T.DIST.2T(fisher_underlying_cor_CSD__2[[#This Row],[t1]],139-2)</f>
        <v>2.8113903016601633E-10</v>
      </c>
      <c r="J1004" s="1">
        <f xml:space="preserve"> _xlfn.T.DIST.2T(fisher_underlying_cor_CSD__2[[#This Row],[t2]],201-2)</f>
        <v>0.51521361900594131</v>
      </c>
      <c r="K1004" s="1">
        <f>fisher_underlying_cor_CSD__2[[#This Row],[p1]]*fisher_underlying_cor_CSD__2[[#This Row],[p2]]</f>
        <v>1.4484665717565379E-10</v>
      </c>
      <c r="L1004" s="1">
        <v>1003</v>
      </c>
      <c r="M1004" s="1">
        <f>(fisher_underlying_cor_CSD__2[[#This Row],[Rank]]/9906756)*0.05</f>
        <v>5.062201996294247E-6</v>
      </c>
      <c r="N1004" s="1">
        <f>IF(fisher_underlying_cor_CSD__2[[#This Row],[p1p2]]&lt;fisher_underlying_cor_CSD__2[[#This Row],[Benjamini]],1,0)</f>
        <v>1</v>
      </c>
    </row>
    <row r="1005" spans="1:14" x14ac:dyDescent="0.35">
      <c r="A1005" s="1" t="s">
        <v>577</v>
      </c>
      <c r="B1005" s="1" t="s">
        <v>576</v>
      </c>
      <c r="C1005" s="1">
        <v>-0.50289272297999998</v>
      </c>
      <c r="D1005" s="1">
        <v>-4.6163169982799998E-2</v>
      </c>
      <c r="E1005" s="1" t="s">
        <v>16</v>
      </c>
      <c r="F1005" s="1">
        <v>-0.50289272297999998</v>
      </c>
      <c r="G1005" s="1">
        <f>ABS(fisher_underlying_cor_CSD__2[[#This Row],[Rho1]])*SQRT(139-2)/SQRT(1-ABS(fisher_underlying_cor_CSD__2[[#This Row],[Rho1]])^2)</f>
        <v>6.8099917174884528</v>
      </c>
      <c r="H1005" s="1">
        <f>ABS(fisher_underlying_cor_CSD__2[[#This Row],[Rho2]])*SQRT(201-2)/SQRT(1-ABS(fisher_underlying_cor_CSD__2[[#This Row],[Rho2]])^2)</f>
        <v>0.6519066403887902</v>
      </c>
      <c r="I1005" s="1">
        <f xml:space="preserve"> _xlfn.T.DIST.2T(fisher_underlying_cor_CSD__2[[#This Row],[t1]],139-2)</f>
        <v>2.8113903016601633E-10</v>
      </c>
      <c r="J1005" s="1">
        <f xml:space="preserve"> _xlfn.T.DIST.2T(fisher_underlying_cor_CSD__2[[#This Row],[t2]],201-2)</f>
        <v>0.51521361900594131</v>
      </c>
      <c r="K1005" s="1">
        <f>fisher_underlying_cor_CSD__2[[#This Row],[p1]]*fisher_underlying_cor_CSD__2[[#This Row],[p2]]</f>
        <v>1.4484665717565379E-10</v>
      </c>
      <c r="L1005" s="1">
        <v>1004</v>
      </c>
      <c r="M1005" s="1">
        <f>(fisher_underlying_cor_CSD__2[[#This Row],[Rank]]/9906756)*0.05</f>
        <v>5.0672490571080991E-6</v>
      </c>
      <c r="N1005" s="1">
        <f>IF(fisher_underlying_cor_CSD__2[[#This Row],[p1p2]]&lt;fisher_underlying_cor_CSD__2[[#This Row],[Benjamini]],1,0)</f>
        <v>1</v>
      </c>
    </row>
    <row r="1006" spans="1:14" x14ac:dyDescent="0.35">
      <c r="A1006" s="1" t="s">
        <v>724</v>
      </c>
      <c r="B1006" s="1" t="s">
        <v>74</v>
      </c>
      <c r="C1006" s="1">
        <v>0.50837425523699997</v>
      </c>
      <c r="D1006" s="1">
        <v>9.7862409760400004E-3</v>
      </c>
      <c r="E1006" s="1" t="s">
        <v>16</v>
      </c>
      <c r="F1006" s="1">
        <v>0.50837425523699997</v>
      </c>
      <c r="G1006" s="1">
        <f>ABS(fisher_underlying_cor_CSD__2[[#This Row],[Rho1]])*SQRT(139-2)/SQRT(1-ABS(fisher_underlying_cor_CSD__2[[#This Row],[Rho1]])^2)</f>
        <v>6.9099032795187902</v>
      </c>
      <c r="H1006" s="1">
        <f>ABS(fisher_underlying_cor_CSD__2[[#This Row],[Rho2]])*SQRT(201-2)/SQRT(1-ABS(fisher_underlying_cor_CSD__2[[#This Row],[Rho2]])^2)</f>
        <v>0.13805852880870104</v>
      </c>
      <c r="I1006" s="1">
        <f xml:space="preserve"> _xlfn.T.DIST.2T(fisher_underlying_cor_CSD__2[[#This Row],[t1]],139-2)</f>
        <v>1.670703985171996E-10</v>
      </c>
      <c r="J1006" s="1">
        <f xml:space="preserve"> _xlfn.T.DIST.2T(fisher_underlying_cor_CSD__2[[#This Row],[t2]],201-2)</f>
        <v>0.89033375706863771</v>
      </c>
      <c r="K1006" s="1">
        <f>fisher_underlying_cor_CSD__2[[#This Row],[p1]]*fisher_underlying_cor_CSD__2[[#This Row],[p2]]</f>
        <v>1.4874841560677288E-10</v>
      </c>
      <c r="L1006" s="1">
        <v>1005</v>
      </c>
      <c r="M1006" s="1">
        <f>(fisher_underlying_cor_CSD__2[[#This Row],[Rank]]/9906756)*0.05</f>
        <v>5.0722961179219521E-6</v>
      </c>
      <c r="N1006" s="1">
        <f>IF(fisher_underlying_cor_CSD__2[[#This Row],[p1p2]]&lt;fisher_underlying_cor_CSD__2[[#This Row],[Benjamini]],1,0)</f>
        <v>1</v>
      </c>
    </row>
    <row r="1007" spans="1:14" x14ac:dyDescent="0.35">
      <c r="A1007" s="1" t="s">
        <v>74</v>
      </c>
      <c r="B1007" s="1" t="s">
        <v>724</v>
      </c>
      <c r="C1007" s="1">
        <v>0.50837425523699997</v>
      </c>
      <c r="D1007" s="1">
        <v>9.7862409760400004E-3</v>
      </c>
      <c r="E1007" s="1" t="s">
        <v>16</v>
      </c>
      <c r="F1007" s="1">
        <v>0.50837425523699997</v>
      </c>
      <c r="G1007" s="1">
        <f>ABS(fisher_underlying_cor_CSD__2[[#This Row],[Rho1]])*SQRT(139-2)/SQRT(1-ABS(fisher_underlying_cor_CSD__2[[#This Row],[Rho1]])^2)</f>
        <v>6.9099032795187902</v>
      </c>
      <c r="H1007" s="1">
        <f>ABS(fisher_underlying_cor_CSD__2[[#This Row],[Rho2]])*SQRT(201-2)/SQRT(1-ABS(fisher_underlying_cor_CSD__2[[#This Row],[Rho2]])^2)</f>
        <v>0.13805852880870104</v>
      </c>
      <c r="I1007" s="1">
        <f xml:space="preserve"> _xlfn.T.DIST.2T(fisher_underlying_cor_CSD__2[[#This Row],[t1]],139-2)</f>
        <v>1.670703985171996E-10</v>
      </c>
      <c r="J1007" s="1">
        <f xml:space="preserve"> _xlfn.T.DIST.2T(fisher_underlying_cor_CSD__2[[#This Row],[t2]],201-2)</f>
        <v>0.89033375706863771</v>
      </c>
      <c r="K1007" s="1">
        <f>fisher_underlying_cor_CSD__2[[#This Row],[p1]]*fisher_underlying_cor_CSD__2[[#This Row],[p2]]</f>
        <v>1.4874841560677288E-10</v>
      </c>
      <c r="L1007" s="1">
        <v>1006</v>
      </c>
      <c r="M1007" s="1">
        <f>(fisher_underlying_cor_CSD__2[[#This Row],[Rank]]/9906756)*0.05</f>
        <v>5.0773431787358042E-6</v>
      </c>
      <c r="N1007" s="1">
        <f>IF(fisher_underlying_cor_CSD__2[[#This Row],[p1p2]]&lt;fisher_underlying_cor_CSD__2[[#This Row],[Benjamini]],1,0)</f>
        <v>1</v>
      </c>
    </row>
    <row r="1008" spans="1:14" x14ac:dyDescent="0.35">
      <c r="A1008" s="1" t="s">
        <v>494</v>
      </c>
      <c r="B1008" s="1" t="s">
        <v>506</v>
      </c>
      <c r="C1008" s="1">
        <v>0.50816906989900001</v>
      </c>
      <c r="D1008" s="1">
        <v>-9.3709208860800006E-3</v>
      </c>
      <c r="E1008" s="1" t="s">
        <v>16</v>
      </c>
      <c r="F1008" s="1">
        <v>0.50816906989900001</v>
      </c>
      <c r="G1008" s="1">
        <f>ABS(fisher_underlying_cor_CSD__2[[#This Row],[Rho1]])*SQRT(139-2)/SQRT(1-ABS(fisher_underlying_cor_CSD__2[[#This Row],[Rho1]])^2)</f>
        <v>6.9061431794447854</v>
      </c>
      <c r="H1008" s="1">
        <f>ABS(fisher_underlying_cor_CSD__2[[#This Row],[Rho2]])*SQRT(201-2)/SQRT(1-ABS(fisher_underlying_cor_CSD__2[[#This Row],[Rho2]])^2)</f>
        <v>0.13219891142176571</v>
      </c>
      <c r="I1008" s="1">
        <f xml:space="preserve"> _xlfn.T.DIST.2T(fisher_underlying_cor_CSD__2[[#This Row],[t1]],139-2)</f>
        <v>1.7038540978413956E-10</v>
      </c>
      <c r="J1008" s="1">
        <f xml:space="preserve"> _xlfn.T.DIST.2T(fisher_underlying_cor_CSD__2[[#This Row],[t2]],201-2)</f>
        <v>0.89496053135067144</v>
      </c>
      <c r="K1008" s="1">
        <f>fisher_underlying_cor_CSD__2[[#This Row],[p1]]*fisher_underlying_cor_CSD__2[[#This Row],[p2]]</f>
        <v>1.5248821687481542E-10</v>
      </c>
      <c r="L1008" s="1">
        <v>1007</v>
      </c>
      <c r="M1008" s="1">
        <f>(fisher_underlying_cor_CSD__2[[#This Row],[Rank]]/9906756)*0.05</f>
        <v>5.0823902395496571E-6</v>
      </c>
      <c r="N1008" s="1">
        <f>IF(fisher_underlying_cor_CSD__2[[#This Row],[p1p2]]&lt;fisher_underlying_cor_CSD__2[[#This Row],[Benjamini]],1,0)</f>
        <v>1</v>
      </c>
    </row>
    <row r="1009" spans="1:14" x14ac:dyDescent="0.35">
      <c r="A1009" s="1" t="s">
        <v>506</v>
      </c>
      <c r="B1009" s="1" t="s">
        <v>494</v>
      </c>
      <c r="C1009" s="1">
        <v>0.50816906989900001</v>
      </c>
      <c r="D1009" s="1">
        <v>-9.3709208860800006E-3</v>
      </c>
      <c r="E1009" s="1" t="s">
        <v>16</v>
      </c>
      <c r="F1009" s="1">
        <v>0.50816906989900001</v>
      </c>
      <c r="G1009" s="1">
        <f>ABS(fisher_underlying_cor_CSD__2[[#This Row],[Rho1]])*SQRT(139-2)/SQRT(1-ABS(fisher_underlying_cor_CSD__2[[#This Row],[Rho1]])^2)</f>
        <v>6.9061431794447854</v>
      </c>
      <c r="H1009" s="1">
        <f>ABS(fisher_underlying_cor_CSD__2[[#This Row],[Rho2]])*SQRT(201-2)/SQRT(1-ABS(fisher_underlying_cor_CSD__2[[#This Row],[Rho2]])^2)</f>
        <v>0.13219891142176571</v>
      </c>
      <c r="I1009" s="1">
        <f xml:space="preserve"> _xlfn.T.DIST.2T(fisher_underlying_cor_CSD__2[[#This Row],[t1]],139-2)</f>
        <v>1.7038540978413956E-10</v>
      </c>
      <c r="J1009" s="1">
        <f xml:space="preserve"> _xlfn.T.DIST.2T(fisher_underlying_cor_CSD__2[[#This Row],[t2]],201-2)</f>
        <v>0.89496053135067144</v>
      </c>
      <c r="K1009" s="1">
        <f>fisher_underlying_cor_CSD__2[[#This Row],[p1]]*fisher_underlying_cor_CSD__2[[#This Row],[p2]]</f>
        <v>1.5248821687481542E-10</v>
      </c>
      <c r="L1009" s="1">
        <v>1008</v>
      </c>
      <c r="M1009" s="1">
        <f>(fisher_underlying_cor_CSD__2[[#This Row],[Rank]]/9906756)*0.05</f>
        <v>5.0874373003635101E-6</v>
      </c>
      <c r="N1009" s="1">
        <f>IF(fisher_underlying_cor_CSD__2[[#This Row],[p1p2]]&lt;fisher_underlying_cor_CSD__2[[#This Row],[Benjamini]],1,0)</f>
        <v>1</v>
      </c>
    </row>
    <row r="1010" spans="1:14" x14ac:dyDescent="0.35">
      <c r="A1010" s="1" t="s">
        <v>84</v>
      </c>
      <c r="B1010" s="1" t="s">
        <v>759</v>
      </c>
      <c r="C1010" s="1">
        <v>0.50259386669299999</v>
      </c>
      <c r="D1010" s="1">
        <v>4.47103705098E-2</v>
      </c>
      <c r="E1010" s="1" t="s">
        <v>16</v>
      </c>
      <c r="F1010" s="1">
        <v>0.50259386669299999</v>
      </c>
      <c r="G1010" s="1">
        <f>ABS(fisher_underlying_cor_CSD__2[[#This Row],[Rho1]])*SQRT(139-2)/SQRT(1-ABS(fisher_underlying_cor_CSD__2[[#This Row],[Rho1]])^2)</f>
        <v>6.8045763924713762</v>
      </c>
      <c r="H1010" s="1">
        <f>ABS(fisher_underlying_cor_CSD__2[[#This Row],[Rho2]])*SQRT(201-2)/SQRT(1-ABS(fisher_underlying_cor_CSD__2[[#This Row],[Rho2]])^2)</f>
        <v>0.63134874652618345</v>
      </c>
      <c r="I1010" s="1">
        <f xml:space="preserve"> _xlfn.T.DIST.2T(fisher_underlying_cor_CSD__2[[#This Row],[t1]],139-2)</f>
        <v>2.891539788410398E-10</v>
      </c>
      <c r="J1010" s="1">
        <f xml:space="preserve"> _xlfn.T.DIST.2T(fisher_underlying_cor_CSD__2[[#This Row],[t2]],201-2)</f>
        <v>0.52853703825996889</v>
      </c>
      <c r="K1010" s="1">
        <f>fisher_underlying_cor_CSD__2[[#This Row],[p1]]*fisher_underlying_cor_CSD__2[[#This Row],[p2]]</f>
        <v>1.5282858757772889E-10</v>
      </c>
      <c r="L1010" s="1">
        <v>1009</v>
      </c>
      <c r="M1010" s="1">
        <f>(fisher_underlying_cor_CSD__2[[#This Row],[Rank]]/9906756)*0.05</f>
        <v>5.0924843611773622E-6</v>
      </c>
      <c r="N1010" s="1">
        <f>IF(fisher_underlying_cor_CSD__2[[#This Row],[p1p2]]&lt;fisher_underlying_cor_CSD__2[[#This Row],[Benjamini]],1,0)</f>
        <v>1</v>
      </c>
    </row>
    <row r="1011" spans="1:14" x14ac:dyDescent="0.35">
      <c r="A1011" s="1" t="s">
        <v>759</v>
      </c>
      <c r="B1011" s="1" t="s">
        <v>84</v>
      </c>
      <c r="C1011" s="1">
        <v>0.50259386669299999</v>
      </c>
      <c r="D1011" s="1">
        <v>4.47103705098E-2</v>
      </c>
      <c r="E1011" s="1" t="s">
        <v>16</v>
      </c>
      <c r="F1011" s="1">
        <v>0.50259386669299999</v>
      </c>
      <c r="G1011" s="1">
        <f>ABS(fisher_underlying_cor_CSD__2[[#This Row],[Rho1]])*SQRT(139-2)/SQRT(1-ABS(fisher_underlying_cor_CSD__2[[#This Row],[Rho1]])^2)</f>
        <v>6.8045763924713762</v>
      </c>
      <c r="H1011" s="1">
        <f>ABS(fisher_underlying_cor_CSD__2[[#This Row],[Rho2]])*SQRT(201-2)/SQRT(1-ABS(fisher_underlying_cor_CSD__2[[#This Row],[Rho2]])^2)</f>
        <v>0.63134874652618345</v>
      </c>
      <c r="I1011" s="1">
        <f xml:space="preserve"> _xlfn.T.DIST.2T(fisher_underlying_cor_CSD__2[[#This Row],[t1]],139-2)</f>
        <v>2.891539788410398E-10</v>
      </c>
      <c r="J1011" s="1">
        <f xml:space="preserve"> _xlfn.T.DIST.2T(fisher_underlying_cor_CSD__2[[#This Row],[t2]],201-2)</f>
        <v>0.52853703825996889</v>
      </c>
      <c r="K1011" s="1">
        <f>fisher_underlying_cor_CSD__2[[#This Row],[p1]]*fisher_underlying_cor_CSD__2[[#This Row],[p2]]</f>
        <v>1.5282858757772889E-10</v>
      </c>
      <c r="L1011" s="1">
        <v>1010</v>
      </c>
      <c r="M1011" s="1">
        <f>(fisher_underlying_cor_CSD__2[[#This Row],[Rank]]/9906756)*0.05</f>
        <v>5.0975314219912152E-6</v>
      </c>
      <c r="N1011" s="1">
        <f>IF(fisher_underlying_cor_CSD__2[[#This Row],[p1p2]]&lt;fisher_underlying_cor_CSD__2[[#This Row],[Benjamini]],1,0)</f>
        <v>1</v>
      </c>
    </row>
    <row r="1012" spans="1:14" x14ac:dyDescent="0.35">
      <c r="A1012" s="1" t="s">
        <v>806</v>
      </c>
      <c r="B1012" s="1" t="s">
        <v>807</v>
      </c>
      <c r="C1012" s="1">
        <v>0.50125559067199998</v>
      </c>
      <c r="D1012" s="1">
        <v>4.18205298312E-2</v>
      </c>
      <c r="E1012" s="1" t="s">
        <v>16</v>
      </c>
      <c r="F1012" s="1">
        <v>0.50125559067199998</v>
      </c>
      <c r="G1012" s="1">
        <f>ABS(fisher_underlying_cor_CSD__2[[#This Row],[Rho1]])*SQRT(139-2)/SQRT(1-ABS(fisher_underlying_cor_CSD__2[[#This Row],[Rho1]])^2)</f>
        <v>6.7803665698937721</v>
      </c>
      <c r="H1012" s="1">
        <f>ABS(fisher_underlying_cor_CSD__2[[#This Row],[Rho2]])*SQRT(201-2)/SQRT(1-ABS(fisher_underlying_cor_CSD__2[[#This Row],[Rho2]])^2)</f>
        <v>0.59046775009349572</v>
      </c>
      <c r="I1012" s="1">
        <f xml:space="preserve"> _xlfn.T.DIST.2T(fisher_underlying_cor_CSD__2[[#This Row],[t1]],139-2)</f>
        <v>3.2783270055965611E-10</v>
      </c>
      <c r="J1012" s="1">
        <f xml:space="preserve"> _xlfn.T.DIST.2T(fisher_underlying_cor_CSD__2[[#This Row],[t2]],201-2)</f>
        <v>0.55554705363440937</v>
      </c>
      <c r="K1012" s="1">
        <f>fisher_underlying_cor_CSD__2[[#This Row],[p1]]*fisher_underlying_cor_CSD__2[[#This Row],[p2]]</f>
        <v>1.8212649088092853E-10</v>
      </c>
      <c r="L1012" s="1">
        <v>1011</v>
      </c>
      <c r="M1012" s="1">
        <f>(fisher_underlying_cor_CSD__2[[#This Row],[Rank]]/9906756)*0.05</f>
        <v>5.1025784828050673E-6</v>
      </c>
      <c r="N1012" s="1">
        <f>IF(fisher_underlying_cor_CSD__2[[#This Row],[p1p2]]&lt;fisher_underlying_cor_CSD__2[[#This Row],[Benjamini]],1,0)</f>
        <v>1</v>
      </c>
    </row>
    <row r="1013" spans="1:14" x14ac:dyDescent="0.35">
      <c r="A1013" s="1" t="s">
        <v>807</v>
      </c>
      <c r="B1013" s="1" t="s">
        <v>806</v>
      </c>
      <c r="C1013" s="1">
        <v>0.50125559067199998</v>
      </c>
      <c r="D1013" s="1">
        <v>4.18205298312E-2</v>
      </c>
      <c r="E1013" s="1" t="s">
        <v>16</v>
      </c>
      <c r="F1013" s="1">
        <v>0.50125559067199998</v>
      </c>
      <c r="G1013" s="1">
        <f>ABS(fisher_underlying_cor_CSD__2[[#This Row],[Rho1]])*SQRT(139-2)/SQRT(1-ABS(fisher_underlying_cor_CSD__2[[#This Row],[Rho1]])^2)</f>
        <v>6.7803665698937721</v>
      </c>
      <c r="H1013" s="1">
        <f>ABS(fisher_underlying_cor_CSD__2[[#This Row],[Rho2]])*SQRT(201-2)/SQRT(1-ABS(fisher_underlying_cor_CSD__2[[#This Row],[Rho2]])^2)</f>
        <v>0.59046775009349572</v>
      </c>
      <c r="I1013" s="1">
        <f xml:space="preserve"> _xlfn.T.DIST.2T(fisher_underlying_cor_CSD__2[[#This Row],[t1]],139-2)</f>
        <v>3.2783270055965611E-10</v>
      </c>
      <c r="J1013" s="1">
        <f xml:space="preserve"> _xlfn.T.DIST.2T(fisher_underlying_cor_CSD__2[[#This Row],[t2]],201-2)</f>
        <v>0.55554705363440937</v>
      </c>
      <c r="K1013" s="1">
        <f>fisher_underlying_cor_CSD__2[[#This Row],[p1]]*fisher_underlying_cor_CSD__2[[#This Row],[p2]]</f>
        <v>1.8212649088092853E-10</v>
      </c>
      <c r="L1013" s="1">
        <v>1012</v>
      </c>
      <c r="M1013" s="1">
        <f>(fisher_underlying_cor_CSD__2[[#This Row],[Rank]]/9906756)*0.05</f>
        <v>5.1076255436189211E-6</v>
      </c>
      <c r="N1013" s="1">
        <f>IF(fisher_underlying_cor_CSD__2[[#This Row],[p1p2]]&lt;fisher_underlying_cor_CSD__2[[#This Row],[Benjamini]],1,0)</f>
        <v>1</v>
      </c>
    </row>
    <row r="1014" spans="1:14" x14ac:dyDescent="0.35">
      <c r="A1014" s="1" t="s">
        <v>108</v>
      </c>
      <c r="B1014" s="1" t="s">
        <v>729</v>
      </c>
      <c r="C1014" s="1">
        <v>0.50560758858199994</v>
      </c>
      <c r="D1014" s="1">
        <v>1.1037134471499999E-2</v>
      </c>
      <c r="E1014" s="1" t="s">
        <v>16</v>
      </c>
      <c r="F1014" s="1">
        <v>0.50560758858199994</v>
      </c>
      <c r="G1014" s="1">
        <f>ABS(fisher_underlying_cor_CSD__2[[#This Row],[Rho1]])*SQRT(139-2)/SQRT(1-ABS(fisher_underlying_cor_CSD__2[[#This Row],[Rho1]])^2)</f>
        <v>6.8593359152344977</v>
      </c>
      <c r="H1014" s="1">
        <f>ABS(fisher_underlying_cor_CSD__2[[#This Row],[Rho2]])*SQRT(201-2)/SQRT(1-ABS(fisher_underlying_cor_CSD__2[[#This Row],[Rho2]])^2)</f>
        <v>0.15570742626025824</v>
      </c>
      <c r="I1014" s="1">
        <f xml:space="preserve"> _xlfn.T.DIST.2T(fisher_underlying_cor_CSD__2[[#This Row],[t1]],139-2)</f>
        <v>2.1751000239410128E-10</v>
      </c>
      <c r="J1014" s="1">
        <f xml:space="preserve"> _xlfn.T.DIST.2T(fisher_underlying_cor_CSD__2[[#This Row],[t2]],201-2)</f>
        <v>0.87642147566506279</v>
      </c>
      <c r="K1014" s="1">
        <f>fisher_underlying_cor_CSD__2[[#This Row],[p1]]*fisher_underlying_cor_CSD__2[[#This Row],[p2]]</f>
        <v>1.9063043727014959E-10</v>
      </c>
      <c r="L1014" s="1">
        <v>1013</v>
      </c>
      <c r="M1014" s="1">
        <f>(fisher_underlying_cor_CSD__2[[#This Row],[Rank]]/9906756)*0.05</f>
        <v>5.1126726044327732E-6</v>
      </c>
      <c r="N1014" s="1">
        <f>IF(fisher_underlying_cor_CSD__2[[#This Row],[p1p2]]&lt;fisher_underlying_cor_CSD__2[[#This Row],[Benjamini]],1,0)</f>
        <v>1</v>
      </c>
    </row>
    <row r="1015" spans="1:14" x14ac:dyDescent="0.35">
      <c r="A1015" s="1" t="s">
        <v>729</v>
      </c>
      <c r="B1015" s="1" t="s">
        <v>108</v>
      </c>
      <c r="C1015" s="1">
        <v>0.50560758858199994</v>
      </c>
      <c r="D1015" s="1">
        <v>1.1037134471499999E-2</v>
      </c>
      <c r="E1015" s="1" t="s">
        <v>16</v>
      </c>
      <c r="F1015" s="1">
        <v>0.50560758858199994</v>
      </c>
      <c r="G1015" s="1">
        <f>ABS(fisher_underlying_cor_CSD__2[[#This Row],[Rho1]])*SQRT(139-2)/SQRT(1-ABS(fisher_underlying_cor_CSD__2[[#This Row],[Rho1]])^2)</f>
        <v>6.8593359152344977</v>
      </c>
      <c r="H1015" s="1">
        <f>ABS(fisher_underlying_cor_CSD__2[[#This Row],[Rho2]])*SQRT(201-2)/SQRT(1-ABS(fisher_underlying_cor_CSD__2[[#This Row],[Rho2]])^2)</f>
        <v>0.15570742626025824</v>
      </c>
      <c r="I1015" s="1">
        <f xml:space="preserve"> _xlfn.T.DIST.2T(fisher_underlying_cor_CSD__2[[#This Row],[t1]],139-2)</f>
        <v>2.1751000239410128E-10</v>
      </c>
      <c r="J1015" s="1">
        <f xml:space="preserve"> _xlfn.T.DIST.2T(fisher_underlying_cor_CSD__2[[#This Row],[t2]],201-2)</f>
        <v>0.87642147566506279</v>
      </c>
      <c r="K1015" s="1">
        <f>fisher_underlying_cor_CSD__2[[#This Row],[p1]]*fisher_underlying_cor_CSD__2[[#This Row],[p2]]</f>
        <v>1.9063043727014959E-10</v>
      </c>
      <c r="L1015" s="1">
        <v>1014</v>
      </c>
      <c r="M1015" s="1">
        <f>(fisher_underlying_cor_CSD__2[[#This Row],[Rank]]/9906756)*0.05</f>
        <v>5.1177196652466261E-6</v>
      </c>
      <c r="N1015" s="1">
        <f>IF(fisher_underlying_cor_CSD__2[[#This Row],[p1p2]]&lt;fisher_underlying_cor_CSD__2[[#This Row],[Benjamini]],1,0)</f>
        <v>1</v>
      </c>
    </row>
    <row r="1016" spans="1:14" x14ac:dyDescent="0.35">
      <c r="A1016" s="1" t="s">
        <v>56</v>
      </c>
      <c r="B1016" s="1" t="s">
        <v>28</v>
      </c>
      <c r="C1016" s="1">
        <v>-0.50593375495899995</v>
      </c>
      <c r="D1016" s="1">
        <v>-7.1318014424100002E-3</v>
      </c>
      <c r="E1016" s="1" t="s">
        <v>16</v>
      </c>
      <c r="F1016" s="1">
        <v>-0.50593375495899995</v>
      </c>
      <c r="G1016" s="1">
        <f>ABS(fisher_underlying_cor_CSD__2[[#This Row],[Rho1]])*SQRT(139-2)/SQRT(1-ABS(fisher_underlying_cor_CSD__2[[#This Row],[Rho1]])^2)</f>
        <v>6.8652825117635752</v>
      </c>
      <c r="H1016" s="1">
        <f>ABS(fisher_underlying_cor_CSD__2[[#This Row],[Rho2]])*SQRT(201-2)/SQRT(1-ABS(fisher_underlying_cor_CSD__2[[#This Row],[Rho2]])^2)</f>
        <v>0.10060899865722926</v>
      </c>
      <c r="I1016" s="1">
        <f xml:space="preserve"> _xlfn.T.DIST.2T(fisher_underlying_cor_CSD__2[[#This Row],[t1]],139-2)</f>
        <v>2.1087473232420593E-10</v>
      </c>
      <c r="J1016" s="1">
        <f xml:space="preserve"> _xlfn.T.DIST.2T(fisher_underlying_cor_CSD__2[[#This Row],[t2]],201-2)</f>
        <v>0.91996214228677642</v>
      </c>
      <c r="K1016" s="1">
        <f>fisher_underlying_cor_CSD__2[[#This Row],[p1]]*fisher_underlying_cor_CSD__2[[#This Row],[p2]]</f>
        <v>1.9399677050312704E-10</v>
      </c>
      <c r="L1016" s="1">
        <v>1015</v>
      </c>
      <c r="M1016" s="1">
        <f>(fisher_underlying_cor_CSD__2[[#This Row],[Rank]]/9906756)*0.05</f>
        <v>5.1227667260604791E-6</v>
      </c>
      <c r="N1016" s="1">
        <f>IF(fisher_underlying_cor_CSD__2[[#This Row],[p1p2]]&lt;fisher_underlying_cor_CSD__2[[#This Row],[Benjamini]],1,0)</f>
        <v>1</v>
      </c>
    </row>
    <row r="1017" spans="1:14" x14ac:dyDescent="0.35">
      <c r="A1017" s="1" t="s">
        <v>28</v>
      </c>
      <c r="B1017" s="1" t="s">
        <v>56</v>
      </c>
      <c r="C1017" s="1">
        <v>-0.50593375495899995</v>
      </c>
      <c r="D1017" s="1">
        <v>-7.1318014424100002E-3</v>
      </c>
      <c r="E1017" s="1" t="s">
        <v>16</v>
      </c>
      <c r="F1017" s="1">
        <v>-0.50593375495899995</v>
      </c>
      <c r="G1017" s="1">
        <f>ABS(fisher_underlying_cor_CSD__2[[#This Row],[Rho1]])*SQRT(139-2)/SQRT(1-ABS(fisher_underlying_cor_CSD__2[[#This Row],[Rho1]])^2)</f>
        <v>6.8652825117635752</v>
      </c>
      <c r="H1017" s="1">
        <f>ABS(fisher_underlying_cor_CSD__2[[#This Row],[Rho2]])*SQRT(201-2)/SQRT(1-ABS(fisher_underlying_cor_CSD__2[[#This Row],[Rho2]])^2)</f>
        <v>0.10060899865722926</v>
      </c>
      <c r="I1017" s="1">
        <f xml:space="preserve"> _xlfn.T.DIST.2T(fisher_underlying_cor_CSD__2[[#This Row],[t1]],139-2)</f>
        <v>2.1087473232420593E-10</v>
      </c>
      <c r="J1017" s="1">
        <f xml:space="preserve"> _xlfn.T.DIST.2T(fisher_underlying_cor_CSD__2[[#This Row],[t2]],201-2)</f>
        <v>0.91996214228677642</v>
      </c>
      <c r="K1017" s="1">
        <f>fisher_underlying_cor_CSD__2[[#This Row],[p1]]*fisher_underlying_cor_CSD__2[[#This Row],[p2]]</f>
        <v>1.9399677050312704E-10</v>
      </c>
      <c r="L1017" s="1">
        <v>1016</v>
      </c>
      <c r="M1017" s="1">
        <f>(fisher_underlying_cor_CSD__2[[#This Row],[Rank]]/9906756)*0.05</f>
        <v>5.1278137868743312E-6</v>
      </c>
      <c r="N1017" s="1">
        <f>IF(fisher_underlying_cor_CSD__2[[#This Row],[p1p2]]&lt;fisher_underlying_cor_CSD__2[[#This Row],[Benjamini]],1,0)</f>
        <v>1</v>
      </c>
    </row>
    <row r="1018" spans="1:14" x14ac:dyDescent="0.35">
      <c r="A1018" s="1" t="s">
        <v>173</v>
      </c>
      <c r="B1018" s="1" t="s">
        <v>176</v>
      </c>
      <c r="C1018" s="1">
        <v>0.50388542324600005</v>
      </c>
      <c r="D1018" s="1">
        <v>-2.09776269455E-2</v>
      </c>
      <c r="E1018" s="1" t="s">
        <v>16</v>
      </c>
      <c r="F1018" s="1">
        <v>0.50388542324600005</v>
      </c>
      <c r="G1018" s="1">
        <f>ABS(fisher_underlying_cor_CSD__2[[#This Row],[Rho1]])*SQRT(139-2)/SQRT(1-ABS(fisher_underlying_cor_CSD__2[[#This Row],[Rho1]])^2)</f>
        <v>6.8280031031047761</v>
      </c>
      <c r="H1018" s="1">
        <f>ABS(fisher_underlying_cor_CSD__2[[#This Row],[Rho2]])*SQRT(201-2)/SQRT(1-ABS(fisher_underlying_cor_CSD__2[[#This Row],[Rho2]])^2)</f>
        <v>0.29599097898491028</v>
      </c>
      <c r="I1018" s="1">
        <f xml:space="preserve"> _xlfn.T.DIST.2T(fisher_underlying_cor_CSD__2[[#This Row],[t1]],139-2)</f>
        <v>2.560267942593588E-10</v>
      </c>
      <c r="J1018" s="1">
        <f xml:space="preserve"> _xlfn.T.DIST.2T(fisher_underlying_cor_CSD__2[[#This Row],[t2]],201-2)</f>
        <v>0.76754561690202261</v>
      </c>
      <c r="K1018" s="1">
        <f>fisher_underlying_cor_CSD__2[[#This Row],[p1]]*fisher_underlying_cor_CSD__2[[#This Row],[p2]]</f>
        <v>1.9651224374324676E-10</v>
      </c>
      <c r="L1018" s="1">
        <v>1017</v>
      </c>
      <c r="M1018" s="1">
        <f>(fisher_underlying_cor_CSD__2[[#This Row],[Rank]]/9906756)*0.05</f>
        <v>5.1328608476881842E-6</v>
      </c>
      <c r="N1018" s="1">
        <f>IF(fisher_underlying_cor_CSD__2[[#This Row],[p1p2]]&lt;fisher_underlying_cor_CSD__2[[#This Row],[Benjamini]],1,0)</f>
        <v>1</v>
      </c>
    </row>
    <row r="1019" spans="1:14" x14ac:dyDescent="0.35">
      <c r="A1019" s="1" t="s">
        <v>176</v>
      </c>
      <c r="B1019" s="1" t="s">
        <v>173</v>
      </c>
      <c r="C1019" s="1">
        <v>0.50388542324600005</v>
      </c>
      <c r="D1019" s="1">
        <v>-2.09776269455E-2</v>
      </c>
      <c r="E1019" s="1" t="s">
        <v>16</v>
      </c>
      <c r="F1019" s="1">
        <v>0.50388542324600005</v>
      </c>
      <c r="G1019" s="1">
        <f>ABS(fisher_underlying_cor_CSD__2[[#This Row],[Rho1]])*SQRT(139-2)/SQRT(1-ABS(fisher_underlying_cor_CSD__2[[#This Row],[Rho1]])^2)</f>
        <v>6.8280031031047761</v>
      </c>
      <c r="H1019" s="1">
        <f>ABS(fisher_underlying_cor_CSD__2[[#This Row],[Rho2]])*SQRT(201-2)/SQRT(1-ABS(fisher_underlying_cor_CSD__2[[#This Row],[Rho2]])^2)</f>
        <v>0.29599097898491028</v>
      </c>
      <c r="I1019" s="1">
        <f xml:space="preserve"> _xlfn.T.DIST.2T(fisher_underlying_cor_CSD__2[[#This Row],[t1]],139-2)</f>
        <v>2.560267942593588E-10</v>
      </c>
      <c r="J1019" s="1">
        <f xml:space="preserve"> _xlfn.T.DIST.2T(fisher_underlying_cor_CSD__2[[#This Row],[t2]],201-2)</f>
        <v>0.76754561690202261</v>
      </c>
      <c r="K1019" s="1">
        <f>fisher_underlying_cor_CSD__2[[#This Row],[p1]]*fisher_underlying_cor_CSD__2[[#This Row],[p2]]</f>
        <v>1.9651224374324676E-10</v>
      </c>
      <c r="L1019" s="1">
        <v>1018</v>
      </c>
      <c r="M1019" s="1">
        <f>(fisher_underlying_cor_CSD__2[[#This Row],[Rank]]/9906756)*0.05</f>
        <v>5.1379079085020363E-6</v>
      </c>
      <c r="N1019" s="1">
        <f>IF(fisher_underlying_cor_CSD__2[[#This Row],[p1p2]]&lt;fisher_underlying_cor_CSD__2[[#This Row],[Benjamini]],1,0)</f>
        <v>1</v>
      </c>
    </row>
    <row r="1020" spans="1:14" x14ac:dyDescent="0.35">
      <c r="A1020" s="1" t="s">
        <v>688</v>
      </c>
      <c r="B1020" s="1" t="s">
        <v>690</v>
      </c>
      <c r="C1020" s="1">
        <v>0.50130499254500005</v>
      </c>
      <c r="D1020" s="1">
        <v>3.1553157052E-2</v>
      </c>
      <c r="E1020" s="1" t="s">
        <v>16</v>
      </c>
      <c r="F1020" s="1">
        <v>0.50130499254500005</v>
      </c>
      <c r="G1020" s="1">
        <f>ABS(fisher_underlying_cor_CSD__2[[#This Row],[Rho1]])*SQRT(139-2)/SQRT(1-ABS(fisher_underlying_cor_CSD__2[[#This Row],[Rho1]])^2)</f>
        <v>6.7812591068910058</v>
      </c>
      <c r="H1020" s="1">
        <f>ABS(fisher_underlying_cor_CSD__2[[#This Row],[Rho2]])*SQRT(201-2)/SQRT(1-ABS(fisher_underlying_cor_CSD__2[[#This Row],[Rho2]])^2)</f>
        <v>0.44533379861103167</v>
      </c>
      <c r="I1020" s="1">
        <f xml:space="preserve"> _xlfn.T.DIST.2T(fisher_underlying_cor_CSD__2[[#This Row],[t1]],139-2)</f>
        <v>3.2632005274668329E-10</v>
      </c>
      <c r="J1020" s="1">
        <f xml:space="preserve"> _xlfn.T.DIST.2T(fisher_underlying_cor_CSD__2[[#This Row],[t2]],201-2)</f>
        <v>0.65656260427054636</v>
      </c>
      <c r="K1020" s="1">
        <f>fisher_underlying_cor_CSD__2[[#This Row],[p1]]*fisher_underlying_cor_CSD__2[[#This Row],[p2]]</f>
        <v>2.1424954365706444E-10</v>
      </c>
      <c r="L1020" s="1">
        <v>1019</v>
      </c>
      <c r="M1020" s="1">
        <f>(fisher_underlying_cor_CSD__2[[#This Row],[Rank]]/9906756)*0.05</f>
        <v>5.1429549693158892E-6</v>
      </c>
      <c r="N1020" s="1">
        <f>IF(fisher_underlying_cor_CSD__2[[#This Row],[p1p2]]&lt;fisher_underlying_cor_CSD__2[[#This Row],[Benjamini]],1,0)</f>
        <v>1</v>
      </c>
    </row>
    <row r="1021" spans="1:14" x14ac:dyDescent="0.35">
      <c r="A1021" s="1" t="s">
        <v>690</v>
      </c>
      <c r="B1021" s="1" t="s">
        <v>688</v>
      </c>
      <c r="C1021" s="1">
        <v>0.50130499254500005</v>
      </c>
      <c r="D1021" s="1">
        <v>3.1553157052E-2</v>
      </c>
      <c r="E1021" s="1" t="s">
        <v>16</v>
      </c>
      <c r="F1021" s="1">
        <v>0.50130499254500005</v>
      </c>
      <c r="G1021" s="1">
        <f>ABS(fisher_underlying_cor_CSD__2[[#This Row],[Rho1]])*SQRT(139-2)/SQRT(1-ABS(fisher_underlying_cor_CSD__2[[#This Row],[Rho1]])^2)</f>
        <v>6.7812591068910058</v>
      </c>
      <c r="H1021" s="1">
        <f>ABS(fisher_underlying_cor_CSD__2[[#This Row],[Rho2]])*SQRT(201-2)/SQRT(1-ABS(fisher_underlying_cor_CSD__2[[#This Row],[Rho2]])^2)</f>
        <v>0.44533379861103167</v>
      </c>
      <c r="I1021" s="1">
        <f xml:space="preserve"> _xlfn.T.DIST.2T(fisher_underlying_cor_CSD__2[[#This Row],[t1]],139-2)</f>
        <v>3.2632005274668329E-10</v>
      </c>
      <c r="J1021" s="1">
        <f xml:space="preserve"> _xlfn.T.DIST.2T(fisher_underlying_cor_CSD__2[[#This Row],[t2]],201-2)</f>
        <v>0.65656260427054636</v>
      </c>
      <c r="K1021" s="1">
        <f>fisher_underlying_cor_CSD__2[[#This Row],[p1]]*fisher_underlying_cor_CSD__2[[#This Row],[p2]]</f>
        <v>2.1424954365706444E-10</v>
      </c>
      <c r="L1021" s="1">
        <v>1020</v>
      </c>
      <c r="M1021" s="1">
        <f>(fisher_underlying_cor_CSD__2[[#This Row],[Rank]]/9906756)*0.05</f>
        <v>5.1480020301297422E-6</v>
      </c>
      <c r="N1021" s="1">
        <f>IF(fisher_underlying_cor_CSD__2[[#This Row],[p1p2]]&lt;fisher_underlying_cor_CSD__2[[#This Row],[Benjamini]],1,0)</f>
        <v>1</v>
      </c>
    </row>
    <row r="1022" spans="1:14" x14ac:dyDescent="0.35">
      <c r="A1022" s="1" t="s">
        <v>402</v>
      </c>
      <c r="B1022" s="1" t="s">
        <v>108</v>
      </c>
      <c r="C1022" s="1">
        <v>0.500954806862</v>
      </c>
      <c r="D1022" s="1">
        <v>2.6860985360600002E-2</v>
      </c>
      <c r="E1022" s="1" t="s">
        <v>16</v>
      </c>
      <c r="F1022" s="1">
        <v>0.500954806862</v>
      </c>
      <c r="G1022" s="1">
        <f>ABS(fisher_underlying_cor_CSD__2[[#This Row],[Rho1]])*SQRT(139-2)/SQRT(1-ABS(fisher_underlying_cor_CSD__2[[#This Row],[Rho1]])^2)</f>
        <v>6.7749342592584139</v>
      </c>
      <c r="H1022" s="1">
        <f>ABS(fisher_underlying_cor_CSD__2[[#This Row],[Rho2]])*SQRT(201-2)/SQRT(1-ABS(fisher_underlying_cor_CSD__2[[#This Row],[Rho2]])^2)</f>
        <v>0.37905760071591393</v>
      </c>
      <c r="I1022" s="1">
        <f xml:space="preserve"> _xlfn.T.DIST.2T(fisher_underlying_cor_CSD__2[[#This Row],[t1]],139-2)</f>
        <v>3.3718960978634646E-10</v>
      </c>
      <c r="J1022" s="1">
        <f xml:space="preserve"> _xlfn.T.DIST.2T(fisher_underlying_cor_CSD__2[[#This Row],[t2]],201-2)</f>
        <v>0.70504922864360997</v>
      </c>
      <c r="K1022" s="1">
        <f>fisher_underlying_cor_CSD__2[[#This Row],[p1]]*fisher_underlying_cor_CSD__2[[#This Row],[p2]]</f>
        <v>2.3773527428650341E-10</v>
      </c>
      <c r="L1022" s="1">
        <v>1021</v>
      </c>
      <c r="M1022" s="1">
        <f>(fisher_underlying_cor_CSD__2[[#This Row],[Rank]]/9906756)*0.05</f>
        <v>5.1530490909435943E-6</v>
      </c>
      <c r="N1022" s="1">
        <f>IF(fisher_underlying_cor_CSD__2[[#This Row],[p1p2]]&lt;fisher_underlying_cor_CSD__2[[#This Row],[Benjamini]],1,0)</f>
        <v>1</v>
      </c>
    </row>
    <row r="1023" spans="1:14" x14ac:dyDescent="0.35">
      <c r="A1023" s="1" t="s">
        <v>108</v>
      </c>
      <c r="B1023" s="1" t="s">
        <v>402</v>
      </c>
      <c r="C1023" s="1">
        <v>0.500954806862</v>
      </c>
      <c r="D1023" s="1">
        <v>2.6860985360600002E-2</v>
      </c>
      <c r="E1023" s="1" t="s">
        <v>16</v>
      </c>
      <c r="F1023" s="1">
        <v>0.500954806862</v>
      </c>
      <c r="G1023" s="1">
        <f>ABS(fisher_underlying_cor_CSD__2[[#This Row],[Rho1]])*SQRT(139-2)/SQRT(1-ABS(fisher_underlying_cor_CSD__2[[#This Row],[Rho1]])^2)</f>
        <v>6.7749342592584139</v>
      </c>
      <c r="H1023" s="1">
        <f>ABS(fisher_underlying_cor_CSD__2[[#This Row],[Rho2]])*SQRT(201-2)/SQRT(1-ABS(fisher_underlying_cor_CSD__2[[#This Row],[Rho2]])^2)</f>
        <v>0.37905760071591393</v>
      </c>
      <c r="I1023" s="1">
        <f xml:space="preserve"> _xlfn.T.DIST.2T(fisher_underlying_cor_CSD__2[[#This Row],[t1]],139-2)</f>
        <v>3.3718960978634646E-10</v>
      </c>
      <c r="J1023" s="1">
        <f xml:space="preserve"> _xlfn.T.DIST.2T(fisher_underlying_cor_CSD__2[[#This Row],[t2]],201-2)</f>
        <v>0.70504922864360997</v>
      </c>
      <c r="K1023" s="1">
        <f>fisher_underlying_cor_CSD__2[[#This Row],[p1]]*fisher_underlying_cor_CSD__2[[#This Row],[p2]]</f>
        <v>2.3773527428650341E-10</v>
      </c>
      <c r="L1023" s="1">
        <v>1022</v>
      </c>
      <c r="M1023" s="1">
        <f>(fisher_underlying_cor_CSD__2[[#This Row],[Rank]]/9906756)*0.05</f>
        <v>5.1580961517574481E-6</v>
      </c>
      <c r="N1023" s="1">
        <f>IF(fisher_underlying_cor_CSD__2[[#This Row],[p1p2]]&lt;fisher_underlying_cor_CSD__2[[#This Row],[Benjamini]],1,0)</f>
        <v>1</v>
      </c>
    </row>
    <row r="1024" spans="1:14" x14ac:dyDescent="0.35">
      <c r="A1024" s="1" t="s">
        <v>155</v>
      </c>
      <c r="B1024" s="1" t="s">
        <v>156</v>
      </c>
      <c r="C1024" s="1">
        <v>-0.49993524733900002</v>
      </c>
      <c r="D1024" s="1">
        <v>-2.8011688033300002E-2</v>
      </c>
      <c r="E1024" s="1" t="s">
        <v>16</v>
      </c>
      <c r="F1024" s="1">
        <v>-0.49993524733900002</v>
      </c>
      <c r="G1024" s="1">
        <f>ABS(fisher_underlying_cor_CSD__2[[#This Row],[Rho1]])*SQRT(139-2)/SQRT(1-ABS(fisher_underlying_cor_CSD__2[[#This Row],[Rho1]])^2)</f>
        <v>6.756544840290994</v>
      </c>
      <c r="H1024" s="1">
        <f>ABS(fisher_underlying_cor_CSD__2[[#This Row],[Rho2]])*SQRT(201-2)/SQRT(1-ABS(fisher_underlying_cor_CSD__2[[#This Row],[Rho2]])^2)</f>
        <v>0.3953086082376428</v>
      </c>
      <c r="I1024" s="1">
        <f xml:space="preserve"> _xlfn.T.DIST.2T(fisher_underlying_cor_CSD__2[[#This Row],[t1]],139-2)</f>
        <v>3.7086366344745715E-10</v>
      </c>
      <c r="J1024" s="1">
        <f xml:space="preserve"> _xlfn.T.DIST.2T(fisher_underlying_cor_CSD__2[[#This Row],[t2]],201-2)</f>
        <v>0.69303857294286264</v>
      </c>
      <c r="K1024" s="1">
        <f>fisher_underlying_cor_CSD__2[[#This Row],[p1]]*fisher_underlying_cor_CSD__2[[#This Row],[p2]]</f>
        <v>2.5702282407198781E-10</v>
      </c>
      <c r="L1024" s="1">
        <v>1023</v>
      </c>
      <c r="M1024" s="1">
        <f>(fisher_underlying_cor_CSD__2[[#This Row],[Rank]]/9906756)*0.05</f>
        <v>5.1631432125713002E-6</v>
      </c>
      <c r="N1024" s="1">
        <f>IF(fisher_underlying_cor_CSD__2[[#This Row],[p1p2]]&lt;fisher_underlying_cor_CSD__2[[#This Row],[Benjamini]],1,0)</f>
        <v>1</v>
      </c>
    </row>
    <row r="1025" spans="1:14" x14ac:dyDescent="0.35">
      <c r="A1025" s="1" t="s">
        <v>156</v>
      </c>
      <c r="B1025" s="1" t="s">
        <v>155</v>
      </c>
      <c r="C1025" s="1">
        <v>-0.49993524733900002</v>
      </c>
      <c r="D1025" s="1">
        <v>-2.8011688033300002E-2</v>
      </c>
      <c r="E1025" s="1" t="s">
        <v>16</v>
      </c>
      <c r="F1025" s="1">
        <v>-0.49993524733900002</v>
      </c>
      <c r="G1025" s="1">
        <f>ABS(fisher_underlying_cor_CSD__2[[#This Row],[Rho1]])*SQRT(139-2)/SQRT(1-ABS(fisher_underlying_cor_CSD__2[[#This Row],[Rho1]])^2)</f>
        <v>6.756544840290994</v>
      </c>
      <c r="H1025" s="1">
        <f>ABS(fisher_underlying_cor_CSD__2[[#This Row],[Rho2]])*SQRT(201-2)/SQRT(1-ABS(fisher_underlying_cor_CSD__2[[#This Row],[Rho2]])^2)</f>
        <v>0.3953086082376428</v>
      </c>
      <c r="I1025" s="1">
        <f xml:space="preserve"> _xlfn.T.DIST.2T(fisher_underlying_cor_CSD__2[[#This Row],[t1]],139-2)</f>
        <v>3.7086366344745715E-10</v>
      </c>
      <c r="J1025" s="1">
        <f xml:space="preserve"> _xlfn.T.DIST.2T(fisher_underlying_cor_CSD__2[[#This Row],[t2]],201-2)</f>
        <v>0.69303857294286264</v>
      </c>
      <c r="K1025" s="1">
        <f>fisher_underlying_cor_CSD__2[[#This Row],[p1]]*fisher_underlying_cor_CSD__2[[#This Row],[p2]]</f>
        <v>2.5702282407198781E-10</v>
      </c>
      <c r="L1025" s="1">
        <v>1024</v>
      </c>
      <c r="M1025" s="1">
        <f>(fisher_underlying_cor_CSD__2[[#This Row],[Rank]]/9906756)*0.05</f>
        <v>5.1681902733851532E-6</v>
      </c>
      <c r="N1025" s="1">
        <f>IF(fisher_underlying_cor_CSD__2[[#This Row],[p1p2]]&lt;fisher_underlying_cor_CSD__2[[#This Row],[Benjamini]],1,0)</f>
        <v>1</v>
      </c>
    </row>
    <row r="1026" spans="1:14" x14ac:dyDescent="0.35">
      <c r="A1026" s="1" t="s">
        <v>69</v>
      </c>
      <c r="B1026" s="1" t="s">
        <v>686</v>
      </c>
      <c r="C1026" s="1">
        <v>0.49600082518799998</v>
      </c>
      <c r="D1026" s="1">
        <v>4.4611942379999998E-2</v>
      </c>
      <c r="E1026" s="1" t="s">
        <v>16</v>
      </c>
      <c r="F1026" s="1">
        <v>0.49600082518799998</v>
      </c>
      <c r="G1026" s="1">
        <f>ABS(fisher_underlying_cor_CSD__2[[#This Row],[Rho1]])*SQRT(139-2)/SQRT(1-ABS(fisher_underlying_cor_CSD__2[[#This Row],[Rho1]])^2)</f>
        <v>6.6859304316212622</v>
      </c>
      <c r="H1026" s="1">
        <f>ABS(fisher_underlying_cor_CSD__2[[#This Row],[Rho2]])*SQRT(201-2)/SQRT(1-ABS(fisher_underlying_cor_CSD__2[[#This Row],[Rho2]])^2)</f>
        <v>0.62995608221104649</v>
      </c>
      <c r="I1026" s="1">
        <f xml:space="preserve"> _xlfn.T.DIST.2T(fisher_underlying_cor_CSD__2[[#This Row],[t1]],139-2)</f>
        <v>5.339172768853051E-10</v>
      </c>
      <c r="J1026" s="1">
        <f xml:space="preserve"> _xlfn.T.DIST.2T(fisher_underlying_cor_CSD__2[[#This Row],[t2]],201-2)</f>
        <v>0.52944596564513202</v>
      </c>
      <c r="K1026" s="1">
        <f>fisher_underlying_cor_CSD__2[[#This Row],[p1]]*fisher_underlying_cor_CSD__2[[#This Row],[p2]]</f>
        <v>2.8268034823515966E-10</v>
      </c>
      <c r="L1026" s="1">
        <v>1025</v>
      </c>
      <c r="M1026" s="1">
        <f>(fisher_underlying_cor_CSD__2[[#This Row],[Rank]]/9906756)*0.05</f>
        <v>5.1732373341990053E-6</v>
      </c>
      <c r="N1026" s="1">
        <f>IF(fisher_underlying_cor_CSD__2[[#This Row],[p1p2]]&lt;fisher_underlying_cor_CSD__2[[#This Row],[Benjamini]],1,0)</f>
        <v>1</v>
      </c>
    </row>
    <row r="1027" spans="1:14" x14ac:dyDescent="0.35">
      <c r="A1027" s="1" t="s">
        <v>686</v>
      </c>
      <c r="B1027" s="1" t="s">
        <v>69</v>
      </c>
      <c r="C1027" s="1">
        <v>0.49600082518799998</v>
      </c>
      <c r="D1027" s="1">
        <v>4.4611942379999998E-2</v>
      </c>
      <c r="E1027" s="1" t="s">
        <v>16</v>
      </c>
      <c r="F1027" s="1">
        <v>0.49600082518799998</v>
      </c>
      <c r="G1027" s="1">
        <f>ABS(fisher_underlying_cor_CSD__2[[#This Row],[Rho1]])*SQRT(139-2)/SQRT(1-ABS(fisher_underlying_cor_CSD__2[[#This Row],[Rho1]])^2)</f>
        <v>6.6859304316212622</v>
      </c>
      <c r="H1027" s="1">
        <f>ABS(fisher_underlying_cor_CSD__2[[#This Row],[Rho2]])*SQRT(201-2)/SQRT(1-ABS(fisher_underlying_cor_CSD__2[[#This Row],[Rho2]])^2)</f>
        <v>0.62995608221104649</v>
      </c>
      <c r="I1027" s="1">
        <f xml:space="preserve"> _xlfn.T.DIST.2T(fisher_underlying_cor_CSD__2[[#This Row],[t1]],139-2)</f>
        <v>5.339172768853051E-10</v>
      </c>
      <c r="J1027" s="1">
        <f xml:space="preserve"> _xlfn.T.DIST.2T(fisher_underlying_cor_CSD__2[[#This Row],[t2]],201-2)</f>
        <v>0.52944596564513202</v>
      </c>
      <c r="K1027" s="1">
        <f>fisher_underlying_cor_CSD__2[[#This Row],[p1]]*fisher_underlying_cor_CSD__2[[#This Row],[p2]]</f>
        <v>2.8268034823515966E-10</v>
      </c>
      <c r="L1027" s="1">
        <v>1026</v>
      </c>
      <c r="M1027" s="1">
        <f>(fisher_underlying_cor_CSD__2[[#This Row],[Rank]]/9906756)*0.05</f>
        <v>5.1782843950128583E-6</v>
      </c>
      <c r="N1027" s="1">
        <f>IF(fisher_underlying_cor_CSD__2[[#This Row],[p1p2]]&lt;fisher_underlying_cor_CSD__2[[#This Row],[Benjamini]],1,0)</f>
        <v>1</v>
      </c>
    </row>
    <row r="1028" spans="1:14" x14ac:dyDescent="0.35">
      <c r="A1028" s="1" t="s">
        <v>117</v>
      </c>
      <c r="B1028" s="1" t="s">
        <v>108</v>
      </c>
      <c r="C1028" s="1">
        <v>-0.499395777401</v>
      </c>
      <c r="D1028" s="1">
        <v>2.4645641179500001E-2</v>
      </c>
      <c r="E1028" s="1" t="s">
        <v>16</v>
      </c>
      <c r="F1028" s="1">
        <v>-0.499395777401</v>
      </c>
      <c r="G1028" s="1">
        <f>ABS(fisher_underlying_cor_CSD__2[[#This Row],[Rho1]])*SQRT(139-2)/SQRT(1-ABS(fisher_underlying_cor_CSD__2[[#This Row],[Rho1]])^2)</f>
        <v>6.7468297839667475</v>
      </c>
      <c r="H1028" s="1">
        <f>ABS(fisher_underlying_cor_CSD__2[[#This Row],[Rho2]])*SQRT(201-2)/SQRT(1-ABS(fisher_underlying_cor_CSD__2[[#This Row],[Rho2]])^2)</f>
        <v>0.34777518986413414</v>
      </c>
      <c r="I1028" s="1">
        <f xml:space="preserve"> _xlfn.T.DIST.2T(fisher_underlying_cor_CSD__2[[#This Row],[t1]],139-2)</f>
        <v>3.899717861260818E-10</v>
      </c>
      <c r="J1028" s="1">
        <f xml:space="preserve"> _xlfn.T.DIST.2T(fisher_underlying_cor_CSD__2[[#This Row],[t2]],201-2)</f>
        <v>0.72837659818030809</v>
      </c>
      <c r="K1028" s="1">
        <f>fisher_underlying_cor_CSD__2[[#This Row],[p1]]*fisher_underlying_cor_CSD__2[[#This Row],[p2]]</f>
        <v>2.8404632296481411E-10</v>
      </c>
      <c r="L1028" s="1">
        <v>1027</v>
      </c>
      <c r="M1028" s="1">
        <f>(fisher_underlying_cor_CSD__2[[#This Row],[Rank]]/9906756)*0.05</f>
        <v>5.1833314558267112E-6</v>
      </c>
      <c r="N1028" s="1">
        <f>IF(fisher_underlying_cor_CSD__2[[#This Row],[p1p2]]&lt;fisher_underlying_cor_CSD__2[[#This Row],[Benjamini]],1,0)</f>
        <v>1</v>
      </c>
    </row>
    <row r="1029" spans="1:14" x14ac:dyDescent="0.35">
      <c r="A1029" s="1" t="s">
        <v>108</v>
      </c>
      <c r="B1029" s="1" t="s">
        <v>117</v>
      </c>
      <c r="C1029" s="1">
        <v>-0.499395777401</v>
      </c>
      <c r="D1029" s="1">
        <v>2.4645641179500001E-2</v>
      </c>
      <c r="E1029" s="1" t="s">
        <v>16</v>
      </c>
      <c r="F1029" s="1">
        <v>-0.499395777401</v>
      </c>
      <c r="G1029" s="1">
        <f>ABS(fisher_underlying_cor_CSD__2[[#This Row],[Rho1]])*SQRT(139-2)/SQRT(1-ABS(fisher_underlying_cor_CSD__2[[#This Row],[Rho1]])^2)</f>
        <v>6.7468297839667475</v>
      </c>
      <c r="H1029" s="1">
        <f>ABS(fisher_underlying_cor_CSD__2[[#This Row],[Rho2]])*SQRT(201-2)/SQRT(1-ABS(fisher_underlying_cor_CSD__2[[#This Row],[Rho2]])^2)</f>
        <v>0.34777518986413414</v>
      </c>
      <c r="I1029" s="1">
        <f xml:space="preserve"> _xlfn.T.DIST.2T(fisher_underlying_cor_CSD__2[[#This Row],[t1]],139-2)</f>
        <v>3.899717861260818E-10</v>
      </c>
      <c r="J1029" s="1">
        <f xml:space="preserve"> _xlfn.T.DIST.2T(fisher_underlying_cor_CSD__2[[#This Row],[t2]],201-2)</f>
        <v>0.72837659818030809</v>
      </c>
      <c r="K1029" s="1">
        <f>fisher_underlying_cor_CSD__2[[#This Row],[p1]]*fisher_underlying_cor_CSD__2[[#This Row],[p2]]</f>
        <v>2.8404632296481411E-10</v>
      </c>
      <c r="L1029" s="1">
        <v>1028</v>
      </c>
      <c r="M1029" s="1">
        <f>(fisher_underlying_cor_CSD__2[[#This Row],[Rank]]/9906756)*0.05</f>
        <v>5.1883785166405633E-6</v>
      </c>
      <c r="N1029" s="1">
        <f>IF(fisher_underlying_cor_CSD__2[[#This Row],[p1p2]]&lt;fisher_underlying_cor_CSD__2[[#This Row],[Benjamini]],1,0)</f>
        <v>1</v>
      </c>
    </row>
    <row r="1030" spans="1:14" x14ac:dyDescent="0.35">
      <c r="A1030" s="1" t="s">
        <v>338</v>
      </c>
      <c r="B1030" s="1" t="s">
        <v>485</v>
      </c>
      <c r="C1030" s="1">
        <v>0.502038908309</v>
      </c>
      <c r="D1030" s="1">
        <v>4.7775598892499998E-3</v>
      </c>
      <c r="E1030" s="1" t="s">
        <v>16</v>
      </c>
      <c r="F1030" s="1">
        <v>0.502038908309</v>
      </c>
      <c r="G1030" s="1">
        <f>ABS(fisher_underlying_cor_CSD__2[[#This Row],[Rho1]])*SQRT(139-2)/SQRT(1-ABS(fisher_underlying_cor_CSD__2[[#This Row],[Rho1]])^2)</f>
        <v>6.7945291093006643</v>
      </c>
      <c r="H1030" s="1">
        <f>ABS(fisher_underlying_cor_CSD__2[[#This Row],[Rho2]])*SQRT(201-2)/SQRT(1-ABS(fisher_underlying_cor_CSD__2[[#This Row],[Rho2]])^2)</f>
        <v>6.7396545154797385E-2</v>
      </c>
      <c r="I1030" s="1">
        <f xml:space="preserve"> _xlfn.T.DIST.2T(fisher_underlying_cor_CSD__2[[#This Row],[t1]],139-2)</f>
        <v>3.0462638045572416E-10</v>
      </c>
      <c r="J1030" s="1">
        <f xml:space="preserve"> _xlfn.T.DIST.2T(fisher_underlying_cor_CSD__2[[#This Row],[t2]],201-2)</f>
        <v>0.94633368559442377</v>
      </c>
      <c r="K1030" s="1">
        <f>fisher_underlying_cor_CSD__2[[#This Row],[p1]]*fisher_underlying_cor_CSD__2[[#This Row],[p2]]</f>
        <v>2.8827820534595457E-10</v>
      </c>
      <c r="L1030" s="1">
        <v>1029</v>
      </c>
      <c r="M1030" s="1">
        <f>(fisher_underlying_cor_CSD__2[[#This Row],[Rank]]/9906756)*0.05</f>
        <v>5.1934255774544163E-6</v>
      </c>
      <c r="N1030" s="1">
        <f>IF(fisher_underlying_cor_CSD__2[[#This Row],[p1p2]]&lt;fisher_underlying_cor_CSD__2[[#This Row],[Benjamini]],1,0)</f>
        <v>1</v>
      </c>
    </row>
    <row r="1031" spans="1:14" x14ac:dyDescent="0.35">
      <c r="A1031" s="1" t="s">
        <v>485</v>
      </c>
      <c r="B1031" s="1" t="s">
        <v>338</v>
      </c>
      <c r="C1031" s="1">
        <v>0.502038908309</v>
      </c>
      <c r="D1031" s="1">
        <v>4.7775598892499998E-3</v>
      </c>
      <c r="E1031" s="1" t="s">
        <v>16</v>
      </c>
      <c r="F1031" s="1">
        <v>0.502038908309</v>
      </c>
      <c r="G1031" s="1">
        <f>ABS(fisher_underlying_cor_CSD__2[[#This Row],[Rho1]])*SQRT(139-2)/SQRT(1-ABS(fisher_underlying_cor_CSD__2[[#This Row],[Rho1]])^2)</f>
        <v>6.7945291093006643</v>
      </c>
      <c r="H1031" s="1">
        <f>ABS(fisher_underlying_cor_CSD__2[[#This Row],[Rho2]])*SQRT(201-2)/SQRT(1-ABS(fisher_underlying_cor_CSD__2[[#This Row],[Rho2]])^2)</f>
        <v>6.7396545154797385E-2</v>
      </c>
      <c r="I1031" s="1">
        <f xml:space="preserve"> _xlfn.T.DIST.2T(fisher_underlying_cor_CSD__2[[#This Row],[t1]],139-2)</f>
        <v>3.0462638045572416E-10</v>
      </c>
      <c r="J1031" s="1">
        <f xml:space="preserve"> _xlfn.T.DIST.2T(fisher_underlying_cor_CSD__2[[#This Row],[t2]],201-2)</f>
        <v>0.94633368559442377</v>
      </c>
      <c r="K1031" s="1">
        <f>fisher_underlying_cor_CSD__2[[#This Row],[p1]]*fisher_underlying_cor_CSD__2[[#This Row],[p2]]</f>
        <v>2.8827820534595457E-10</v>
      </c>
      <c r="L1031" s="1">
        <v>1030</v>
      </c>
      <c r="M1031" s="1">
        <f>(fisher_underlying_cor_CSD__2[[#This Row],[Rank]]/9906756)*0.05</f>
        <v>5.1984726382682684E-6</v>
      </c>
      <c r="N1031" s="1">
        <f>IF(fisher_underlying_cor_CSD__2[[#This Row],[p1p2]]&lt;fisher_underlying_cor_CSD__2[[#This Row],[Benjamini]],1,0)</f>
        <v>1</v>
      </c>
    </row>
    <row r="1032" spans="1:14" x14ac:dyDescent="0.35">
      <c r="A1032" s="1" t="s">
        <v>808</v>
      </c>
      <c r="B1032" s="1" t="s">
        <v>551</v>
      </c>
      <c r="C1032" s="1">
        <v>0.49973463102499999</v>
      </c>
      <c r="D1032" s="1">
        <v>1.6004444352700001E-2</v>
      </c>
      <c r="E1032" s="1" t="s">
        <v>16</v>
      </c>
      <c r="F1032" s="1">
        <v>0.49973463102499999</v>
      </c>
      <c r="G1032" s="1">
        <f>ABS(fisher_underlying_cor_CSD__2[[#This Row],[Rho1]])*SQRT(139-2)/SQRT(1-ABS(fisher_underlying_cor_CSD__2[[#This Row],[Rho1]])^2)</f>
        <v>6.7529308139603046</v>
      </c>
      <c r="H1032" s="1">
        <f>ABS(fisher_underlying_cor_CSD__2[[#This Row],[Rho2]])*SQRT(201-2)/SQRT(1-ABS(fisher_underlying_cor_CSD__2[[#This Row],[Rho2]])^2)</f>
        <v>0.22579939121765552</v>
      </c>
      <c r="I1032" s="1">
        <f xml:space="preserve"> _xlfn.T.DIST.2T(fisher_underlying_cor_CSD__2[[#This Row],[t1]],139-2)</f>
        <v>3.7786151812787735E-10</v>
      </c>
      <c r="J1032" s="1">
        <f xml:space="preserve"> _xlfn.T.DIST.2T(fisher_underlying_cor_CSD__2[[#This Row],[t2]],201-2)</f>
        <v>0.82158918482435361</v>
      </c>
      <c r="K1032" s="1">
        <f>fisher_underlying_cor_CSD__2[[#This Row],[p1]]*fisher_underlying_cor_CSD__2[[#This Row],[p2]]</f>
        <v>3.1044693665517547E-10</v>
      </c>
      <c r="L1032" s="1">
        <v>1031</v>
      </c>
      <c r="M1032" s="1">
        <f>(fisher_underlying_cor_CSD__2[[#This Row],[Rank]]/9906756)*0.05</f>
        <v>5.2035196990821213E-6</v>
      </c>
      <c r="N1032" s="1">
        <f>IF(fisher_underlying_cor_CSD__2[[#This Row],[p1p2]]&lt;fisher_underlying_cor_CSD__2[[#This Row],[Benjamini]],1,0)</f>
        <v>1</v>
      </c>
    </row>
    <row r="1033" spans="1:14" x14ac:dyDescent="0.35">
      <c r="A1033" s="1" t="s">
        <v>551</v>
      </c>
      <c r="B1033" s="1" t="s">
        <v>808</v>
      </c>
      <c r="C1033" s="1">
        <v>0.49973463102499999</v>
      </c>
      <c r="D1033" s="1">
        <v>1.6004444352700001E-2</v>
      </c>
      <c r="E1033" s="1" t="s">
        <v>16</v>
      </c>
      <c r="F1033" s="1">
        <v>0.49973463102499999</v>
      </c>
      <c r="G1033" s="1">
        <f>ABS(fisher_underlying_cor_CSD__2[[#This Row],[Rho1]])*SQRT(139-2)/SQRT(1-ABS(fisher_underlying_cor_CSD__2[[#This Row],[Rho1]])^2)</f>
        <v>6.7529308139603046</v>
      </c>
      <c r="H1033" s="1">
        <f>ABS(fisher_underlying_cor_CSD__2[[#This Row],[Rho2]])*SQRT(201-2)/SQRT(1-ABS(fisher_underlying_cor_CSD__2[[#This Row],[Rho2]])^2)</f>
        <v>0.22579939121765552</v>
      </c>
      <c r="I1033" s="1">
        <f xml:space="preserve"> _xlfn.T.DIST.2T(fisher_underlying_cor_CSD__2[[#This Row],[t1]],139-2)</f>
        <v>3.7786151812787735E-10</v>
      </c>
      <c r="J1033" s="1">
        <f xml:space="preserve"> _xlfn.T.DIST.2T(fisher_underlying_cor_CSD__2[[#This Row],[t2]],201-2)</f>
        <v>0.82158918482435361</v>
      </c>
      <c r="K1033" s="1">
        <f>fisher_underlying_cor_CSD__2[[#This Row],[p1]]*fisher_underlying_cor_CSD__2[[#This Row],[p2]]</f>
        <v>3.1044693665517547E-10</v>
      </c>
      <c r="L1033" s="1">
        <v>1032</v>
      </c>
      <c r="M1033" s="1">
        <f>(fisher_underlying_cor_CSD__2[[#This Row],[Rank]]/9906756)*0.05</f>
        <v>5.2085667598959743E-6</v>
      </c>
      <c r="N1033" s="1">
        <f>IF(fisher_underlying_cor_CSD__2[[#This Row],[p1p2]]&lt;fisher_underlying_cor_CSD__2[[#This Row],[Benjamini]],1,0)</f>
        <v>1</v>
      </c>
    </row>
    <row r="1034" spans="1:14" x14ac:dyDescent="0.35">
      <c r="A1034" s="1" t="s">
        <v>129</v>
      </c>
      <c r="B1034" s="1" t="s">
        <v>28</v>
      </c>
      <c r="C1034" s="1">
        <v>-0.49791009707200001</v>
      </c>
      <c r="D1034" s="1">
        <v>-2.0365311305400001E-2</v>
      </c>
      <c r="E1034" s="1" t="s">
        <v>16</v>
      </c>
      <c r="F1034" s="1">
        <v>-0.49791009707200001</v>
      </c>
      <c r="G1034" s="1">
        <f>ABS(fisher_underlying_cor_CSD__2[[#This Row],[Rho1]])*SQRT(139-2)/SQRT(1-ABS(fisher_underlying_cor_CSD__2[[#This Row],[Rho1]])^2)</f>
        <v>6.7201288308647582</v>
      </c>
      <c r="H1034" s="1">
        <f>ABS(fisher_underlying_cor_CSD__2[[#This Row],[Rho2]])*SQRT(201-2)/SQRT(1-ABS(fisher_underlying_cor_CSD__2[[#This Row],[Rho2]])^2)</f>
        <v>0.28734766404217177</v>
      </c>
      <c r="I1034" s="1">
        <f xml:space="preserve"> _xlfn.T.DIST.2T(fisher_underlying_cor_CSD__2[[#This Row],[t1]],139-2)</f>
        <v>4.476366268417035E-10</v>
      </c>
      <c r="J1034" s="1">
        <f xml:space="preserve"> _xlfn.T.DIST.2T(fisher_underlying_cor_CSD__2[[#This Row],[t2]],201-2)</f>
        <v>0.77414512812616243</v>
      </c>
      <c r="K1034" s="1">
        <f>fisher_underlying_cor_CSD__2[[#This Row],[p1]]*fisher_underlying_cor_CSD__2[[#This Row],[p2]]</f>
        <v>3.4653571384033369E-10</v>
      </c>
      <c r="L1034" s="1">
        <v>1033</v>
      </c>
      <c r="M1034" s="1">
        <f>(fisher_underlying_cor_CSD__2[[#This Row],[Rank]]/9906756)*0.05</f>
        <v>5.2136138207098273E-6</v>
      </c>
      <c r="N1034" s="1">
        <f>IF(fisher_underlying_cor_CSD__2[[#This Row],[p1p2]]&lt;fisher_underlying_cor_CSD__2[[#This Row],[Benjamini]],1,0)</f>
        <v>1</v>
      </c>
    </row>
    <row r="1035" spans="1:14" x14ac:dyDescent="0.35">
      <c r="A1035" s="1" t="s">
        <v>28</v>
      </c>
      <c r="B1035" s="1" t="s">
        <v>129</v>
      </c>
      <c r="C1035" s="1">
        <v>-0.49791009707200001</v>
      </c>
      <c r="D1035" s="1">
        <v>-2.0365311305400001E-2</v>
      </c>
      <c r="E1035" s="1" t="s">
        <v>16</v>
      </c>
      <c r="F1035" s="1">
        <v>-0.49791009707200001</v>
      </c>
      <c r="G1035" s="1">
        <f>ABS(fisher_underlying_cor_CSD__2[[#This Row],[Rho1]])*SQRT(139-2)/SQRT(1-ABS(fisher_underlying_cor_CSD__2[[#This Row],[Rho1]])^2)</f>
        <v>6.7201288308647582</v>
      </c>
      <c r="H1035" s="1">
        <f>ABS(fisher_underlying_cor_CSD__2[[#This Row],[Rho2]])*SQRT(201-2)/SQRT(1-ABS(fisher_underlying_cor_CSD__2[[#This Row],[Rho2]])^2)</f>
        <v>0.28734766404217177</v>
      </c>
      <c r="I1035" s="1">
        <f xml:space="preserve"> _xlfn.T.DIST.2T(fisher_underlying_cor_CSD__2[[#This Row],[t1]],139-2)</f>
        <v>4.476366268417035E-10</v>
      </c>
      <c r="J1035" s="1">
        <f xml:space="preserve"> _xlfn.T.DIST.2T(fisher_underlying_cor_CSD__2[[#This Row],[t2]],201-2)</f>
        <v>0.77414512812616243</v>
      </c>
      <c r="K1035" s="1">
        <f>fisher_underlying_cor_CSD__2[[#This Row],[p1]]*fisher_underlying_cor_CSD__2[[#This Row],[p2]]</f>
        <v>3.4653571384033369E-10</v>
      </c>
      <c r="L1035" s="1">
        <v>1034</v>
      </c>
      <c r="M1035" s="1">
        <f>(fisher_underlying_cor_CSD__2[[#This Row],[Rank]]/9906756)*0.05</f>
        <v>5.2186608815236802E-6</v>
      </c>
      <c r="N1035" s="1">
        <f>IF(fisher_underlying_cor_CSD__2[[#This Row],[p1p2]]&lt;fisher_underlying_cor_CSD__2[[#This Row],[Benjamini]],1,0)</f>
        <v>1</v>
      </c>
    </row>
    <row r="1036" spans="1:14" x14ac:dyDescent="0.35">
      <c r="A1036" s="1" t="s">
        <v>257</v>
      </c>
      <c r="B1036" s="1" t="s">
        <v>695</v>
      </c>
      <c r="C1036" s="1">
        <v>0.49423088846399998</v>
      </c>
      <c r="D1036" s="1">
        <v>-4.0272943257400003E-2</v>
      </c>
      <c r="E1036" s="1" t="s">
        <v>16</v>
      </c>
      <c r="F1036" s="1">
        <v>0.49423088846399998</v>
      </c>
      <c r="G1036" s="1">
        <f>ABS(fisher_underlying_cor_CSD__2[[#This Row],[Rho1]])*SQRT(139-2)/SQRT(1-ABS(fisher_underlying_cor_CSD__2[[#This Row],[Rho1]])^2)</f>
        <v>6.6543426776180379</v>
      </c>
      <c r="H1036" s="1">
        <f>ABS(fisher_underlying_cor_CSD__2[[#This Row],[Rho2]])*SQRT(201-2)/SQRT(1-ABS(fisher_underlying_cor_CSD__2[[#This Row],[Rho2]])^2)</f>
        <v>0.56858105841153006</v>
      </c>
      <c r="I1036" s="1">
        <f xml:space="preserve"> _xlfn.T.DIST.2T(fisher_underlying_cor_CSD__2[[#This Row],[t1]],139-2)</f>
        <v>6.2808179287932015E-10</v>
      </c>
      <c r="J1036" s="1">
        <f xml:space="preserve"> _xlfn.T.DIST.2T(fisher_underlying_cor_CSD__2[[#This Row],[t2]],201-2)</f>
        <v>0.57028155937612535</v>
      </c>
      <c r="K1036" s="1">
        <f>fisher_underlying_cor_CSD__2[[#This Row],[p1]]*fisher_underlying_cor_CSD__2[[#This Row],[p2]]</f>
        <v>3.5818346425897126E-10</v>
      </c>
      <c r="L1036" s="1">
        <v>1035</v>
      </c>
      <c r="M1036" s="1">
        <f>(fisher_underlying_cor_CSD__2[[#This Row],[Rank]]/9906756)*0.05</f>
        <v>5.2237079423375323E-6</v>
      </c>
      <c r="N1036" s="1">
        <f>IF(fisher_underlying_cor_CSD__2[[#This Row],[p1p2]]&lt;fisher_underlying_cor_CSD__2[[#This Row],[Benjamini]],1,0)</f>
        <v>1</v>
      </c>
    </row>
    <row r="1037" spans="1:14" x14ac:dyDescent="0.35">
      <c r="A1037" s="1" t="s">
        <v>695</v>
      </c>
      <c r="B1037" s="1" t="s">
        <v>257</v>
      </c>
      <c r="C1037" s="1">
        <v>0.49423088846399998</v>
      </c>
      <c r="D1037" s="1">
        <v>-4.0272943257400003E-2</v>
      </c>
      <c r="E1037" s="1" t="s">
        <v>16</v>
      </c>
      <c r="F1037" s="1">
        <v>0.49423088846399998</v>
      </c>
      <c r="G1037" s="1">
        <f>ABS(fisher_underlying_cor_CSD__2[[#This Row],[Rho1]])*SQRT(139-2)/SQRT(1-ABS(fisher_underlying_cor_CSD__2[[#This Row],[Rho1]])^2)</f>
        <v>6.6543426776180379</v>
      </c>
      <c r="H1037" s="1">
        <f>ABS(fisher_underlying_cor_CSD__2[[#This Row],[Rho2]])*SQRT(201-2)/SQRT(1-ABS(fisher_underlying_cor_CSD__2[[#This Row],[Rho2]])^2)</f>
        <v>0.56858105841153006</v>
      </c>
      <c r="I1037" s="1">
        <f xml:space="preserve"> _xlfn.T.DIST.2T(fisher_underlying_cor_CSD__2[[#This Row],[t1]],139-2)</f>
        <v>6.2808179287932015E-10</v>
      </c>
      <c r="J1037" s="1">
        <f xml:space="preserve"> _xlfn.T.DIST.2T(fisher_underlying_cor_CSD__2[[#This Row],[t2]],201-2)</f>
        <v>0.57028155937612535</v>
      </c>
      <c r="K1037" s="1">
        <f>fisher_underlying_cor_CSD__2[[#This Row],[p1]]*fisher_underlying_cor_CSD__2[[#This Row],[p2]]</f>
        <v>3.5818346425897126E-10</v>
      </c>
      <c r="L1037" s="1">
        <v>1036</v>
      </c>
      <c r="M1037" s="1">
        <f>(fisher_underlying_cor_CSD__2[[#This Row],[Rank]]/9906756)*0.05</f>
        <v>5.2287550031513853E-6</v>
      </c>
      <c r="N1037" s="1">
        <f>IF(fisher_underlying_cor_CSD__2[[#This Row],[p1p2]]&lt;fisher_underlying_cor_CSD__2[[#This Row],[Benjamini]],1,0)</f>
        <v>1</v>
      </c>
    </row>
    <row r="1038" spans="1:14" x14ac:dyDescent="0.35">
      <c r="A1038" s="1" t="s">
        <v>750</v>
      </c>
      <c r="B1038" s="1" t="s">
        <v>553</v>
      </c>
      <c r="C1038" s="1">
        <v>0.49655527554200002</v>
      </c>
      <c r="D1038" s="1">
        <v>2.34501946782E-2</v>
      </c>
      <c r="E1038" s="1" t="s">
        <v>16</v>
      </c>
      <c r="F1038" s="1">
        <v>0.49655527554200002</v>
      </c>
      <c r="G1038" s="1">
        <f>ABS(fisher_underlying_cor_CSD__2[[#This Row],[Rho1]])*SQRT(139-2)/SQRT(1-ABS(fisher_underlying_cor_CSD__2[[#This Row],[Rho1]])^2)</f>
        <v>6.6958482976136091</v>
      </c>
      <c r="H1038" s="1">
        <f>ABS(fisher_underlying_cor_CSD__2[[#This Row],[Rho2]])*SQRT(201-2)/SQRT(1-ABS(fisher_underlying_cor_CSD__2[[#This Row],[Rho2]])^2)</f>
        <v>0.330896699480345</v>
      </c>
      <c r="I1038" s="1">
        <f xml:space="preserve"> _xlfn.T.DIST.2T(fisher_underlying_cor_CSD__2[[#This Row],[t1]],139-2)</f>
        <v>5.0733283703982445E-10</v>
      </c>
      <c r="J1038" s="1">
        <f xml:space="preserve"> _xlfn.T.DIST.2T(fisher_underlying_cor_CSD__2[[#This Row],[t2]],201-2)</f>
        <v>0.74107066707555924</v>
      </c>
      <c r="K1038" s="1">
        <f>fisher_underlying_cor_CSD__2[[#This Row],[p1]]*fisher_underlying_cor_CSD__2[[#This Row],[p2]]</f>
        <v>3.759694839744387E-10</v>
      </c>
      <c r="L1038" s="1">
        <v>1037</v>
      </c>
      <c r="M1038" s="1">
        <f>(fisher_underlying_cor_CSD__2[[#This Row],[Rank]]/9906756)*0.05</f>
        <v>5.2338020639652374E-6</v>
      </c>
      <c r="N1038" s="1">
        <f>IF(fisher_underlying_cor_CSD__2[[#This Row],[p1p2]]&lt;fisher_underlying_cor_CSD__2[[#This Row],[Benjamini]],1,0)</f>
        <v>1</v>
      </c>
    </row>
    <row r="1039" spans="1:14" x14ac:dyDescent="0.35">
      <c r="A1039" s="1" t="s">
        <v>553</v>
      </c>
      <c r="B1039" s="1" t="s">
        <v>750</v>
      </c>
      <c r="C1039" s="1">
        <v>0.49655527554200002</v>
      </c>
      <c r="D1039" s="1">
        <v>2.34501946782E-2</v>
      </c>
      <c r="E1039" s="1" t="s">
        <v>16</v>
      </c>
      <c r="F1039" s="1">
        <v>0.49655527554200002</v>
      </c>
      <c r="G1039" s="1">
        <f>ABS(fisher_underlying_cor_CSD__2[[#This Row],[Rho1]])*SQRT(139-2)/SQRT(1-ABS(fisher_underlying_cor_CSD__2[[#This Row],[Rho1]])^2)</f>
        <v>6.6958482976136091</v>
      </c>
      <c r="H1039" s="1">
        <f>ABS(fisher_underlying_cor_CSD__2[[#This Row],[Rho2]])*SQRT(201-2)/SQRT(1-ABS(fisher_underlying_cor_CSD__2[[#This Row],[Rho2]])^2)</f>
        <v>0.330896699480345</v>
      </c>
      <c r="I1039" s="1">
        <f xml:space="preserve"> _xlfn.T.DIST.2T(fisher_underlying_cor_CSD__2[[#This Row],[t1]],139-2)</f>
        <v>5.0733283703982445E-10</v>
      </c>
      <c r="J1039" s="1">
        <f xml:space="preserve"> _xlfn.T.DIST.2T(fisher_underlying_cor_CSD__2[[#This Row],[t2]],201-2)</f>
        <v>0.74107066707555924</v>
      </c>
      <c r="K1039" s="1">
        <f>fisher_underlying_cor_CSD__2[[#This Row],[p1]]*fisher_underlying_cor_CSD__2[[#This Row],[p2]]</f>
        <v>3.759694839744387E-10</v>
      </c>
      <c r="L1039" s="1">
        <v>1038</v>
      </c>
      <c r="M1039" s="1">
        <f>(fisher_underlying_cor_CSD__2[[#This Row],[Rank]]/9906756)*0.05</f>
        <v>5.2388491247790904E-6</v>
      </c>
      <c r="N1039" s="1">
        <f>IF(fisher_underlying_cor_CSD__2[[#This Row],[p1p2]]&lt;fisher_underlying_cor_CSD__2[[#This Row],[Benjamini]],1,0)</f>
        <v>1</v>
      </c>
    </row>
    <row r="1040" spans="1:14" x14ac:dyDescent="0.35">
      <c r="A1040" s="1" t="s">
        <v>160</v>
      </c>
      <c r="B1040" s="1" t="s">
        <v>161</v>
      </c>
      <c r="C1040" s="1">
        <v>0.49607531782399999</v>
      </c>
      <c r="D1040" s="1">
        <v>2.4500483256800001E-2</v>
      </c>
      <c r="E1040" s="1" t="s">
        <v>16</v>
      </c>
      <c r="F1040" s="1">
        <v>0.49607531782399999</v>
      </c>
      <c r="G1040" s="1">
        <f>ABS(fisher_underlying_cor_CSD__2[[#This Row],[Rho1]])*SQRT(139-2)/SQRT(1-ABS(fisher_underlying_cor_CSD__2[[#This Row],[Rho1]])^2)</f>
        <v>6.6872623053878142</v>
      </c>
      <c r="H1040" s="1">
        <f>ABS(fisher_underlying_cor_CSD__2[[#This Row],[Rho2]])*SQRT(201-2)/SQRT(1-ABS(fisher_underlying_cor_CSD__2[[#This Row],[Rho2]])^2)</f>
        <v>0.34572562925226596</v>
      </c>
      <c r="I1040" s="1">
        <f xml:space="preserve"> _xlfn.T.DIST.2T(fisher_underlying_cor_CSD__2[[#This Row],[t1]],139-2)</f>
        <v>5.3026892053057765E-10</v>
      </c>
      <c r="J1040" s="1">
        <f xml:space="preserve"> _xlfn.T.DIST.2T(fisher_underlying_cor_CSD__2[[#This Row],[t2]],201-2)</f>
        <v>0.72991412609056328</v>
      </c>
      <c r="K1040" s="1">
        <f>fisher_underlying_cor_CSD__2[[#This Row],[p1]]*fisher_underlying_cor_CSD__2[[#This Row],[p2]]</f>
        <v>3.8705077572206293E-10</v>
      </c>
      <c r="L1040" s="1">
        <v>1039</v>
      </c>
      <c r="M1040" s="1">
        <f>(fisher_underlying_cor_CSD__2[[#This Row],[Rank]]/9906756)*0.05</f>
        <v>5.2438961855929433E-6</v>
      </c>
      <c r="N1040" s="1">
        <f>IF(fisher_underlying_cor_CSD__2[[#This Row],[p1p2]]&lt;fisher_underlying_cor_CSD__2[[#This Row],[Benjamini]],1,0)</f>
        <v>1</v>
      </c>
    </row>
    <row r="1041" spans="1:14" x14ac:dyDescent="0.35">
      <c r="A1041" s="1" t="s">
        <v>161</v>
      </c>
      <c r="B1041" s="1" t="s">
        <v>160</v>
      </c>
      <c r="C1041" s="1">
        <v>0.49607531782399999</v>
      </c>
      <c r="D1041" s="1">
        <v>2.4500483256800001E-2</v>
      </c>
      <c r="E1041" s="1" t="s">
        <v>16</v>
      </c>
      <c r="F1041" s="1">
        <v>0.49607531782399999</v>
      </c>
      <c r="G1041" s="1">
        <f>ABS(fisher_underlying_cor_CSD__2[[#This Row],[Rho1]])*SQRT(139-2)/SQRT(1-ABS(fisher_underlying_cor_CSD__2[[#This Row],[Rho1]])^2)</f>
        <v>6.6872623053878142</v>
      </c>
      <c r="H1041" s="1">
        <f>ABS(fisher_underlying_cor_CSD__2[[#This Row],[Rho2]])*SQRT(201-2)/SQRT(1-ABS(fisher_underlying_cor_CSD__2[[#This Row],[Rho2]])^2)</f>
        <v>0.34572562925226596</v>
      </c>
      <c r="I1041" s="1">
        <f xml:space="preserve"> _xlfn.T.DIST.2T(fisher_underlying_cor_CSD__2[[#This Row],[t1]],139-2)</f>
        <v>5.3026892053057765E-10</v>
      </c>
      <c r="J1041" s="1">
        <f xml:space="preserve"> _xlfn.T.DIST.2T(fisher_underlying_cor_CSD__2[[#This Row],[t2]],201-2)</f>
        <v>0.72991412609056328</v>
      </c>
      <c r="K1041" s="1">
        <f>fisher_underlying_cor_CSD__2[[#This Row],[p1]]*fisher_underlying_cor_CSD__2[[#This Row],[p2]]</f>
        <v>3.8705077572206293E-10</v>
      </c>
      <c r="L1041" s="1">
        <v>1040</v>
      </c>
      <c r="M1041" s="1">
        <f>(fisher_underlying_cor_CSD__2[[#This Row],[Rank]]/9906756)*0.05</f>
        <v>5.2489432464067954E-6</v>
      </c>
      <c r="N1041" s="1">
        <f>IF(fisher_underlying_cor_CSD__2[[#This Row],[p1p2]]&lt;fisher_underlying_cor_CSD__2[[#This Row],[Benjamini]],1,0)</f>
        <v>1</v>
      </c>
    </row>
    <row r="1042" spans="1:14" x14ac:dyDescent="0.35">
      <c r="A1042" s="1" t="s">
        <v>809</v>
      </c>
      <c r="B1042" s="1" t="s">
        <v>758</v>
      </c>
      <c r="C1042" s="1">
        <v>0.49359053067800002</v>
      </c>
      <c r="D1042" s="1">
        <v>3.4568009886700002E-2</v>
      </c>
      <c r="E1042" s="1" t="s">
        <v>16</v>
      </c>
      <c r="F1042" s="1">
        <v>0.49359053067800002</v>
      </c>
      <c r="G1042" s="1">
        <f>ABS(fisher_underlying_cor_CSD__2[[#This Row],[Rho1]])*SQRT(139-2)/SQRT(1-ABS(fisher_underlying_cor_CSD__2[[#This Row],[Rho1]])^2)</f>
        <v>6.6429413513668063</v>
      </c>
      <c r="H1042" s="1">
        <f>ABS(fisher_underlying_cor_CSD__2[[#This Row],[Rho2]])*SQRT(201-2)/SQRT(1-ABS(fisher_underlying_cor_CSD__2[[#This Row],[Rho2]])^2)</f>
        <v>0.48793340330945484</v>
      </c>
      <c r="I1042" s="1">
        <f xml:space="preserve"> _xlfn.T.DIST.2T(fisher_underlying_cor_CSD__2[[#This Row],[t1]],139-2)</f>
        <v>6.6594625088585026E-10</v>
      </c>
      <c r="J1042" s="1">
        <f xml:space="preserve"> _xlfn.T.DIST.2T(fisher_underlying_cor_CSD__2[[#This Row],[t2]],201-2)</f>
        <v>0.62613417164529894</v>
      </c>
      <c r="K1042" s="1">
        <f>fisher_underlying_cor_CSD__2[[#This Row],[p1]]*fisher_underlying_cor_CSD__2[[#This Row],[p2]]</f>
        <v>4.1697170415870428E-10</v>
      </c>
      <c r="L1042" s="1">
        <v>1041</v>
      </c>
      <c r="M1042" s="1">
        <f>(fisher_underlying_cor_CSD__2[[#This Row],[Rank]]/9906756)*0.05</f>
        <v>5.2539903072206492E-6</v>
      </c>
      <c r="N1042" s="1">
        <f>IF(fisher_underlying_cor_CSD__2[[#This Row],[p1p2]]&lt;fisher_underlying_cor_CSD__2[[#This Row],[Benjamini]],1,0)</f>
        <v>1</v>
      </c>
    </row>
    <row r="1043" spans="1:14" x14ac:dyDescent="0.35">
      <c r="A1043" s="1" t="s">
        <v>758</v>
      </c>
      <c r="B1043" s="1" t="s">
        <v>809</v>
      </c>
      <c r="C1043" s="1">
        <v>0.49359053067800002</v>
      </c>
      <c r="D1043" s="1">
        <v>3.4568009886700002E-2</v>
      </c>
      <c r="E1043" s="1" t="s">
        <v>16</v>
      </c>
      <c r="F1043" s="1">
        <v>0.49359053067800002</v>
      </c>
      <c r="G1043" s="1">
        <f>ABS(fisher_underlying_cor_CSD__2[[#This Row],[Rho1]])*SQRT(139-2)/SQRT(1-ABS(fisher_underlying_cor_CSD__2[[#This Row],[Rho1]])^2)</f>
        <v>6.6429413513668063</v>
      </c>
      <c r="H1043" s="1">
        <f>ABS(fisher_underlying_cor_CSD__2[[#This Row],[Rho2]])*SQRT(201-2)/SQRT(1-ABS(fisher_underlying_cor_CSD__2[[#This Row],[Rho2]])^2)</f>
        <v>0.48793340330945484</v>
      </c>
      <c r="I1043" s="1">
        <f xml:space="preserve"> _xlfn.T.DIST.2T(fisher_underlying_cor_CSD__2[[#This Row],[t1]],139-2)</f>
        <v>6.6594625088585026E-10</v>
      </c>
      <c r="J1043" s="1">
        <f xml:space="preserve"> _xlfn.T.DIST.2T(fisher_underlying_cor_CSD__2[[#This Row],[t2]],201-2)</f>
        <v>0.62613417164529894</v>
      </c>
      <c r="K1043" s="1">
        <f>fisher_underlying_cor_CSD__2[[#This Row],[p1]]*fisher_underlying_cor_CSD__2[[#This Row],[p2]]</f>
        <v>4.1697170415870428E-10</v>
      </c>
      <c r="L1043" s="1">
        <v>1042</v>
      </c>
      <c r="M1043" s="1">
        <f>(fisher_underlying_cor_CSD__2[[#This Row],[Rank]]/9906756)*0.05</f>
        <v>5.2590373680345013E-6</v>
      </c>
      <c r="N1043" s="1">
        <f>IF(fisher_underlying_cor_CSD__2[[#This Row],[p1p2]]&lt;fisher_underlying_cor_CSD__2[[#This Row],[Benjamini]],1,0)</f>
        <v>1</v>
      </c>
    </row>
    <row r="1044" spans="1:14" x14ac:dyDescent="0.35">
      <c r="A1044" s="1" t="s">
        <v>472</v>
      </c>
      <c r="B1044" s="1" t="s">
        <v>676</v>
      </c>
      <c r="C1044" s="1">
        <v>0.49449954418999997</v>
      </c>
      <c r="D1044" s="1">
        <v>-2.1405768684300001E-2</v>
      </c>
      <c r="E1044" s="1" t="s">
        <v>16</v>
      </c>
      <c r="F1044" s="1">
        <v>0.49449954418999997</v>
      </c>
      <c r="G1044" s="1">
        <f>ABS(fisher_underlying_cor_CSD__2[[#This Row],[Rho1]])*SQRT(139-2)/SQRT(1-ABS(fisher_underlying_cor_CSD__2[[#This Row],[Rho1]])^2)</f>
        <v>6.6591302555870744</v>
      </c>
      <c r="H1044" s="1">
        <f>ABS(fisher_underlying_cor_CSD__2[[#This Row],[Rho2]])*SQRT(201-2)/SQRT(1-ABS(fisher_underlying_cor_CSD__2[[#This Row],[Rho2]])^2)</f>
        <v>0.30203473240388828</v>
      </c>
      <c r="I1044" s="1">
        <f xml:space="preserve"> _xlfn.T.DIST.2T(fisher_underlying_cor_CSD__2[[#This Row],[t1]],139-2)</f>
        <v>6.1282237414773564E-10</v>
      </c>
      <c r="J1044" s="1">
        <f xml:space="preserve"> _xlfn.T.DIST.2T(fisher_underlying_cor_CSD__2[[#This Row],[t2]],201-2)</f>
        <v>0.76294100988331826</v>
      </c>
      <c r="K1044" s="1">
        <f>fisher_underlying_cor_CSD__2[[#This Row],[p1]]*fisher_underlying_cor_CSD__2[[#This Row],[p2]]</f>
        <v>4.6754732101136619E-10</v>
      </c>
      <c r="L1044" s="1">
        <v>1043</v>
      </c>
      <c r="M1044" s="1">
        <f>(fisher_underlying_cor_CSD__2[[#This Row],[Rank]]/9906756)*0.05</f>
        <v>5.2640844288483543E-6</v>
      </c>
      <c r="N1044" s="1">
        <f>IF(fisher_underlying_cor_CSD__2[[#This Row],[p1p2]]&lt;fisher_underlying_cor_CSD__2[[#This Row],[Benjamini]],1,0)</f>
        <v>1</v>
      </c>
    </row>
    <row r="1045" spans="1:14" x14ac:dyDescent="0.35">
      <c r="A1045" s="1" t="s">
        <v>676</v>
      </c>
      <c r="B1045" s="1" t="s">
        <v>472</v>
      </c>
      <c r="C1045" s="1">
        <v>0.49449954418999997</v>
      </c>
      <c r="D1045" s="1">
        <v>-2.1405768684300001E-2</v>
      </c>
      <c r="E1045" s="1" t="s">
        <v>16</v>
      </c>
      <c r="F1045" s="1">
        <v>0.49449954418999997</v>
      </c>
      <c r="G1045" s="1">
        <f>ABS(fisher_underlying_cor_CSD__2[[#This Row],[Rho1]])*SQRT(139-2)/SQRT(1-ABS(fisher_underlying_cor_CSD__2[[#This Row],[Rho1]])^2)</f>
        <v>6.6591302555870744</v>
      </c>
      <c r="H1045" s="1">
        <f>ABS(fisher_underlying_cor_CSD__2[[#This Row],[Rho2]])*SQRT(201-2)/SQRT(1-ABS(fisher_underlying_cor_CSD__2[[#This Row],[Rho2]])^2)</f>
        <v>0.30203473240388828</v>
      </c>
      <c r="I1045" s="1">
        <f xml:space="preserve"> _xlfn.T.DIST.2T(fisher_underlying_cor_CSD__2[[#This Row],[t1]],139-2)</f>
        <v>6.1282237414773564E-10</v>
      </c>
      <c r="J1045" s="1">
        <f xml:space="preserve"> _xlfn.T.DIST.2T(fisher_underlying_cor_CSD__2[[#This Row],[t2]],201-2)</f>
        <v>0.76294100988331826</v>
      </c>
      <c r="K1045" s="1">
        <f>fisher_underlying_cor_CSD__2[[#This Row],[p1]]*fisher_underlying_cor_CSD__2[[#This Row],[p2]]</f>
        <v>4.6754732101136619E-10</v>
      </c>
      <c r="L1045" s="1">
        <v>1044</v>
      </c>
      <c r="M1045" s="1">
        <f>(fisher_underlying_cor_CSD__2[[#This Row],[Rank]]/9906756)*0.05</f>
        <v>5.2691314896622064E-6</v>
      </c>
      <c r="N1045" s="1">
        <f>IF(fisher_underlying_cor_CSD__2[[#This Row],[p1p2]]&lt;fisher_underlying_cor_CSD__2[[#This Row],[Benjamini]],1,0)</f>
        <v>1</v>
      </c>
    </row>
    <row r="1046" spans="1:14" x14ac:dyDescent="0.35">
      <c r="A1046" s="1" t="s">
        <v>56</v>
      </c>
      <c r="B1046" s="1" t="s">
        <v>758</v>
      </c>
      <c r="C1046" s="1">
        <v>0.49330035426399998</v>
      </c>
      <c r="D1046" s="1">
        <v>2.34959045941E-2</v>
      </c>
      <c r="E1046" s="1" t="s">
        <v>16</v>
      </c>
      <c r="F1046" s="1">
        <v>0.49330035426399998</v>
      </c>
      <c r="G1046" s="1">
        <f>ABS(fisher_underlying_cor_CSD__2[[#This Row],[Rho1]])*SQRT(139-2)/SQRT(1-ABS(fisher_underlying_cor_CSD__2[[#This Row],[Rho1]])^2)</f>
        <v>6.6377795768971</v>
      </c>
      <c r="H1046" s="1">
        <f>ABS(fisher_underlying_cor_CSD__2[[#This Row],[Rho2]])*SQRT(201-2)/SQRT(1-ABS(fisher_underlying_cor_CSD__2[[#This Row],[Rho2]])^2)</f>
        <v>0.33154205048947</v>
      </c>
      <c r="I1046" s="1">
        <f xml:space="preserve"> _xlfn.T.DIST.2T(fisher_underlying_cor_CSD__2[[#This Row],[t1]],139-2)</f>
        <v>6.8382073751239804E-10</v>
      </c>
      <c r="J1046" s="1">
        <f xml:space="preserve"> _xlfn.T.DIST.2T(fisher_underlying_cor_CSD__2[[#This Row],[t2]],201-2)</f>
        <v>0.74058397427033695</v>
      </c>
      <c r="K1046" s="1">
        <f>fisher_underlying_cor_CSD__2[[#This Row],[p1]]*fisher_underlying_cor_CSD__2[[#This Row],[p2]]</f>
        <v>5.0642667947540461E-10</v>
      </c>
      <c r="L1046" s="1">
        <v>1045</v>
      </c>
      <c r="M1046" s="1">
        <f>(fisher_underlying_cor_CSD__2[[#This Row],[Rank]]/9906756)*0.05</f>
        <v>5.2741785504760594E-6</v>
      </c>
      <c r="N1046" s="1">
        <f>IF(fisher_underlying_cor_CSD__2[[#This Row],[p1p2]]&lt;fisher_underlying_cor_CSD__2[[#This Row],[Benjamini]],1,0)</f>
        <v>1</v>
      </c>
    </row>
    <row r="1047" spans="1:14" x14ac:dyDescent="0.35">
      <c r="A1047" s="1" t="s">
        <v>758</v>
      </c>
      <c r="B1047" s="1" t="s">
        <v>56</v>
      </c>
      <c r="C1047" s="1">
        <v>0.49330035426399998</v>
      </c>
      <c r="D1047" s="1">
        <v>2.34959045941E-2</v>
      </c>
      <c r="E1047" s="1" t="s">
        <v>16</v>
      </c>
      <c r="F1047" s="1">
        <v>0.49330035426399998</v>
      </c>
      <c r="G1047" s="1">
        <f>ABS(fisher_underlying_cor_CSD__2[[#This Row],[Rho1]])*SQRT(139-2)/SQRT(1-ABS(fisher_underlying_cor_CSD__2[[#This Row],[Rho1]])^2)</f>
        <v>6.6377795768971</v>
      </c>
      <c r="H1047" s="1">
        <f>ABS(fisher_underlying_cor_CSD__2[[#This Row],[Rho2]])*SQRT(201-2)/SQRT(1-ABS(fisher_underlying_cor_CSD__2[[#This Row],[Rho2]])^2)</f>
        <v>0.33154205048947</v>
      </c>
      <c r="I1047" s="1">
        <f xml:space="preserve"> _xlfn.T.DIST.2T(fisher_underlying_cor_CSD__2[[#This Row],[t1]],139-2)</f>
        <v>6.8382073751239804E-10</v>
      </c>
      <c r="J1047" s="1">
        <f xml:space="preserve"> _xlfn.T.DIST.2T(fisher_underlying_cor_CSD__2[[#This Row],[t2]],201-2)</f>
        <v>0.74058397427033695</v>
      </c>
      <c r="K1047" s="1">
        <f>fisher_underlying_cor_CSD__2[[#This Row],[p1]]*fisher_underlying_cor_CSD__2[[#This Row],[p2]]</f>
        <v>5.0642667947540461E-10</v>
      </c>
      <c r="L1047" s="1">
        <v>1046</v>
      </c>
      <c r="M1047" s="1">
        <f>(fisher_underlying_cor_CSD__2[[#This Row],[Rank]]/9906756)*0.05</f>
        <v>5.2792256112899123E-6</v>
      </c>
      <c r="N1047" s="1">
        <f>IF(fisher_underlying_cor_CSD__2[[#This Row],[p1p2]]&lt;fisher_underlying_cor_CSD__2[[#This Row],[Benjamini]],1,0)</f>
        <v>1</v>
      </c>
    </row>
    <row r="1048" spans="1:14" x14ac:dyDescent="0.35">
      <c r="A1048" s="1" t="s">
        <v>157</v>
      </c>
      <c r="B1048" s="1" t="s">
        <v>158</v>
      </c>
      <c r="C1048" s="1">
        <v>0.49079409364499998</v>
      </c>
      <c r="D1048" s="1">
        <v>-3.6246692201799997E-2</v>
      </c>
      <c r="E1048" s="1" t="s">
        <v>16</v>
      </c>
      <c r="F1048" s="1">
        <v>0.49079409364499998</v>
      </c>
      <c r="G1048" s="1">
        <f>ABS(fisher_underlying_cor_CSD__2[[#This Row],[Rho1]])*SQRT(139-2)/SQRT(1-ABS(fisher_underlying_cor_CSD__2[[#This Row],[Rho1]])^2)</f>
        <v>6.5933186183505992</v>
      </c>
      <c r="H1048" s="1">
        <f>ABS(fisher_underlying_cor_CSD__2[[#This Row],[Rho2]])*SQRT(201-2)/SQRT(1-ABS(fisher_underlying_cor_CSD__2[[#This Row],[Rho2]])^2)</f>
        <v>0.51165874193205063</v>
      </c>
      <c r="I1048" s="1">
        <f xml:space="preserve"> _xlfn.T.DIST.2T(fisher_underlying_cor_CSD__2[[#This Row],[t1]],139-2)</f>
        <v>8.5871372018154614E-10</v>
      </c>
      <c r="J1048" s="1">
        <f xml:space="preserve"> _xlfn.T.DIST.2T(fisher_underlying_cor_CSD__2[[#This Row],[t2]],201-2)</f>
        <v>0.6094571563729021</v>
      </c>
      <c r="K1048" s="1">
        <f>fisher_underlying_cor_CSD__2[[#This Row],[p1]]*fisher_underlying_cor_CSD__2[[#This Row],[p2]]</f>
        <v>5.2334922204024108E-10</v>
      </c>
      <c r="L1048" s="1">
        <v>1047</v>
      </c>
      <c r="M1048" s="1">
        <f>(fisher_underlying_cor_CSD__2[[#This Row],[Rank]]/9906756)*0.05</f>
        <v>5.2842726721037644E-6</v>
      </c>
      <c r="N1048" s="1">
        <f>IF(fisher_underlying_cor_CSD__2[[#This Row],[p1p2]]&lt;fisher_underlying_cor_CSD__2[[#This Row],[Benjamini]],1,0)</f>
        <v>1</v>
      </c>
    </row>
    <row r="1049" spans="1:14" x14ac:dyDescent="0.35">
      <c r="A1049" s="1" t="s">
        <v>158</v>
      </c>
      <c r="B1049" s="1" t="s">
        <v>157</v>
      </c>
      <c r="C1049" s="1">
        <v>0.49079409364499998</v>
      </c>
      <c r="D1049" s="1">
        <v>-3.6246692201799997E-2</v>
      </c>
      <c r="E1049" s="1" t="s">
        <v>16</v>
      </c>
      <c r="F1049" s="1">
        <v>0.49079409364499998</v>
      </c>
      <c r="G1049" s="1">
        <f>ABS(fisher_underlying_cor_CSD__2[[#This Row],[Rho1]])*SQRT(139-2)/SQRT(1-ABS(fisher_underlying_cor_CSD__2[[#This Row],[Rho1]])^2)</f>
        <v>6.5933186183505992</v>
      </c>
      <c r="H1049" s="1">
        <f>ABS(fisher_underlying_cor_CSD__2[[#This Row],[Rho2]])*SQRT(201-2)/SQRT(1-ABS(fisher_underlying_cor_CSD__2[[#This Row],[Rho2]])^2)</f>
        <v>0.51165874193205063</v>
      </c>
      <c r="I1049" s="1">
        <f xml:space="preserve"> _xlfn.T.DIST.2T(fisher_underlying_cor_CSD__2[[#This Row],[t1]],139-2)</f>
        <v>8.5871372018154614E-10</v>
      </c>
      <c r="J1049" s="1">
        <f xml:space="preserve"> _xlfn.T.DIST.2T(fisher_underlying_cor_CSD__2[[#This Row],[t2]],201-2)</f>
        <v>0.6094571563729021</v>
      </c>
      <c r="K1049" s="1">
        <f>fisher_underlying_cor_CSD__2[[#This Row],[p1]]*fisher_underlying_cor_CSD__2[[#This Row],[p2]]</f>
        <v>5.2334922204024108E-10</v>
      </c>
      <c r="L1049" s="1">
        <v>1048</v>
      </c>
      <c r="M1049" s="1">
        <f>(fisher_underlying_cor_CSD__2[[#This Row],[Rank]]/9906756)*0.05</f>
        <v>5.2893197329176174E-6</v>
      </c>
      <c r="N1049" s="1">
        <f>IF(fisher_underlying_cor_CSD__2[[#This Row],[p1p2]]&lt;fisher_underlying_cor_CSD__2[[#This Row],[Benjamini]],1,0)</f>
        <v>1</v>
      </c>
    </row>
    <row r="1050" spans="1:14" x14ac:dyDescent="0.35">
      <c r="A1050" s="1" t="s">
        <v>93</v>
      </c>
      <c r="B1050" s="1" t="s">
        <v>94</v>
      </c>
      <c r="C1050" s="1">
        <v>-0.492161208977</v>
      </c>
      <c r="D1050" s="1">
        <v>-2.8287559227399998E-2</v>
      </c>
      <c r="E1050" s="1" t="s">
        <v>16</v>
      </c>
      <c r="F1050" s="1">
        <v>-0.492161208977</v>
      </c>
      <c r="G1050" s="1">
        <f>ABS(fisher_underlying_cor_CSD__2[[#This Row],[Rho1]])*SQRT(139-2)/SQRT(1-ABS(fisher_underlying_cor_CSD__2[[#This Row],[Rho1]])^2)</f>
        <v>6.617544276956469</v>
      </c>
      <c r="H1050" s="1">
        <f>ABS(fisher_underlying_cor_CSD__2[[#This Row],[Rho2]])*SQRT(201-2)/SQRT(1-ABS(fisher_underlying_cor_CSD__2[[#This Row],[Rho2]])^2)</f>
        <v>0.39920488057381565</v>
      </c>
      <c r="I1050" s="1">
        <f xml:space="preserve"> _xlfn.T.DIST.2T(fisher_underlying_cor_CSD__2[[#This Row],[t1]],139-2)</f>
        <v>7.5857073096468661E-10</v>
      </c>
      <c r="J1050" s="1">
        <f xml:space="preserve"> _xlfn.T.DIST.2T(fisher_underlying_cor_CSD__2[[#This Row],[t2]],201-2)</f>
        <v>0.69017032728065963</v>
      </c>
      <c r="K1050" s="1">
        <f>fisher_underlying_cor_CSD__2[[#This Row],[p1]]*fisher_underlying_cor_CSD__2[[#This Row],[p2]]</f>
        <v>5.2354300965542696E-10</v>
      </c>
      <c r="L1050" s="1">
        <v>1049</v>
      </c>
      <c r="M1050" s="1">
        <f>(fisher_underlying_cor_CSD__2[[#This Row],[Rank]]/9906756)*0.05</f>
        <v>5.2943667937314695E-6</v>
      </c>
      <c r="N1050" s="1">
        <f>IF(fisher_underlying_cor_CSD__2[[#This Row],[p1p2]]&lt;fisher_underlying_cor_CSD__2[[#This Row],[Benjamini]],1,0)</f>
        <v>1</v>
      </c>
    </row>
    <row r="1051" spans="1:14" x14ac:dyDescent="0.35">
      <c r="A1051" s="1" t="s">
        <v>94</v>
      </c>
      <c r="B1051" s="1" t="s">
        <v>93</v>
      </c>
      <c r="C1051" s="1">
        <v>-0.492161208977</v>
      </c>
      <c r="D1051" s="1">
        <v>-2.8287559227399998E-2</v>
      </c>
      <c r="E1051" s="1" t="s">
        <v>16</v>
      </c>
      <c r="F1051" s="1">
        <v>-0.492161208977</v>
      </c>
      <c r="G1051" s="1">
        <f>ABS(fisher_underlying_cor_CSD__2[[#This Row],[Rho1]])*SQRT(139-2)/SQRT(1-ABS(fisher_underlying_cor_CSD__2[[#This Row],[Rho1]])^2)</f>
        <v>6.617544276956469</v>
      </c>
      <c r="H1051" s="1">
        <f>ABS(fisher_underlying_cor_CSD__2[[#This Row],[Rho2]])*SQRT(201-2)/SQRT(1-ABS(fisher_underlying_cor_CSD__2[[#This Row],[Rho2]])^2)</f>
        <v>0.39920488057381565</v>
      </c>
      <c r="I1051" s="1">
        <f xml:space="preserve"> _xlfn.T.DIST.2T(fisher_underlying_cor_CSD__2[[#This Row],[t1]],139-2)</f>
        <v>7.5857073096468661E-10</v>
      </c>
      <c r="J1051" s="1">
        <f xml:space="preserve"> _xlfn.T.DIST.2T(fisher_underlying_cor_CSD__2[[#This Row],[t2]],201-2)</f>
        <v>0.69017032728065963</v>
      </c>
      <c r="K1051" s="1">
        <f>fisher_underlying_cor_CSD__2[[#This Row],[p1]]*fisher_underlying_cor_CSD__2[[#This Row],[p2]]</f>
        <v>5.2354300965542696E-10</v>
      </c>
      <c r="L1051" s="1">
        <v>1050</v>
      </c>
      <c r="M1051" s="1">
        <f>(fisher_underlying_cor_CSD__2[[#This Row],[Rank]]/9906756)*0.05</f>
        <v>5.2994138545453225E-6</v>
      </c>
      <c r="N1051" s="1">
        <f>IF(fisher_underlying_cor_CSD__2[[#This Row],[p1p2]]&lt;fisher_underlying_cor_CSD__2[[#This Row],[Benjamini]],1,0)</f>
        <v>1</v>
      </c>
    </row>
    <row r="1052" spans="1:14" x14ac:dyDescent="0.35">
      <c r="A1052" s="1" t="s">
        <v>103</v>
      </c>
      <c r="B1052" s="1" t="s">
        <v>472</v>
      </c>
      <c r="C1052" s="1">
        <v>-0.49473840475199998</v>
      </c>
      <c r="D1052" s="1">
        <v>-7.4379457865299996E-3</v>
      </c>
      <c r="E1052" s="1" t="s">
        <v>16</v>
      </c>
      <c r="F1052" s="1">
        <v>-0.49473840475199998</v>
      </c>
      <c r="G1052" s="1">
        <f>ABS(fisher_underlying_cor_CSD__2[[#This Row],[Rho1]])*SQRT(139-2)/SQRT(1-ABS(fisher_underlying_cor_CSD__2[[#This Row],[Rho1]])^2)</f>
        <v>6.6633889905042389</v>
      </c>
      <c r="H1052" s="1">
        <f>ABS(fisher_underlying_cor_CSD__2[[#This Row],[Rho2]])*SQRT(201-2)/SQRT(1-ABS(fisher_underlying_cor_CSD__2[[#This Row],[Rho2]])^2)</f>
        <v>0.1049280399507372</v>
      </c>
      <c r="I1052" s="1">
        <f xml:space="preserve"> _xlfn.T.DIST.2T(fisher_underlying_cor_CSD__2[[#This Row],[t1]],139-2)</f>
        <v>5.9955618571865173E-10</v>
      </c>
      <c r="J1052" s="1">
        <f xml:space="preserve"> _xlfn.T.DIST.2T(fisher_underlying_cor_CSD__2[[#This Row],[t2]],201-2)</f>
        <v>0.9165385924601599</v>
      </c>
      <c r="K1052" s="1">
        <f>fisher_underlying_cor_CSD__2[[#This Row],[p1]]*fisher_underlying_cor_CSD__2[[#This Row],[p2]]</f>
        <v>5.4951638255935532E-10</v>
      </c>
      <c r="L1052" s="1">
        <v>1051</v>
      </c>
      <c r="M1052" s="1">
        <f>(fisher_underlying_cor_CSD__2[[#This Row],[Rank]]/9906756)*0.05</f>
        <v>5.3044609153591754E-6</v>
      </c>
      <c r="N1052" s="1">
        <f>IF(fisher_underlying_cor_CSD__2[[#This Row],[p1p2]]&lt;fisher_underlying_cor_CSD__2[[#This Row],[Benjamini]],1,0)</f>
        <v>1</v>
      </c>
    </row>
    <row r="1053" spans="1:14" x14ac:dyDescent="0.35">
      <c r="A1053" s="1" t="s">
        <v>472</v>
      </c>
      <c r="B1053" s="1" t="s">
        <v>103</v>
      </c>
      <c r="C1053" s="1">
        <v>-0.49473840475199998</v>
      </c>
      <c r="D1053" s="1">
        <v>-7.4379457865299996E-3</v>
      </c>
      <c r="E1053" s="1" t="s">
        <v>16</v>
      </c>
      <c r="F1053" s="1">
        <v>-0.49473840475199998</v>
      </c>
      <c r="G1053" s="1">
        <f>ABS(fisher_underlying_cor_CSD__2[[#This Row],[Rho1]])*SQRT(139-2)/SQRT(1-ABS(fisher_underlying_cor_CSD__2[[#This Row],[Rho1]])^2)</f>
        <v>6.6633889905042389</v>
      </c>
      <c r="H1053" s="1">
        <f>ABS(fisher_underlying_cor_CSD__2[[#This Row],[Rho2]])*SQRT(201-2)/SQRT(1-ABS(fisher_underlying_cor_CSD__2[[#This Row],[Rho2]])^2)</f>
        <v>0.1049280399507372</v>
      </c>
      <c r="I1053" s="1">
        <f xml:space="preserve"> _xlfn.T.DIST.2T(fisher_underlying_cor_CSD__2[[#This Row],[t1]],139-2)</f>
        <v>5.9955618571865173E-10</v>
      </c>
      <c r="J1053" s="1">
        <f xml:space="preserve"> _xlfn.T.DIST.2T(fisher_underlying_cor_CSD__2[[#This Row],[t2]],201-2)</f>
        <v>0.9165385924601599</v>
      </c>
      <c r="K1053" s="1">
        <f>fisher_underlying_cor_CSD__2[[#This Row],[p1]]*fisher_underlying_cor_CSD__2[[#This Row],[p2]]</f>
        <v>5.4951638255935532E-10</v>
      </c>
      <c r="L1053" s="1">
        <v>1052</v>
      </c>
      <c r="M1053" s="1">
        <f>(fisher_underlying_cor_CSD__2[[#This Row],[Rank]]/9906756)*0.05</f>
        <v>5.3095079761730284E-6</v>
      </c>
      <c r="N1053" s="1">
        <f>IF(fisher_underlying_cor_CSD__2[[#This Row],[p1p2]]&lt;fisher_underlying_cor_CSD__2[[#This Row],[Benjamini]],1,0)</f>
        <v>1</v>
      </c>
    </row>
    <row r="1054" spans="1:14" x14ac:dyDescent="0.35">
      <c r="A1054" s="1" t="s">
        <v>485</v>
      </c>
      <c r="B1054" s="1" t="s">
        <v>28</v>
      </c>
      <c r="C1054" s="1">
        <v>-0.49319536833700001</v>
      </c>
      <c r="D1054" s="1">
        <v>1.66178773556E-2</v>
      </c>
      <c r="E1054" s="1" t="s">
        <v>16</v>
      </c>
      <c r="F1054" s="1">
        <v>-0.49319536833700001</v>
      </c>
      <c r="G1054" s="1">
        <f>ABS(fisher_underlying_cor_CSD__2[[#This Row],[Rho1]])*SQRT(139-2)/SQRT(1-ABS(fisher_underlying_cor_CSD__2[[#This Row],[Rho1]])^2)</f>
        <v>6.6359127668248155</v>
      </c>
      <c r="H1054" s="1">
        <f>ABS(fisher_underlying_cor_CSD__2[[#This Row],[Rho2]])*SQRT(201-2)/SQRT(1-ABS(fisher_underlying_cor_CSD__2[[#This Row],[Rho2]])^2)</f>
        <v>0.23445638364945309</v>
      </c>
      <c r="I1054" s="1">
        <f xml:space="preserve"> _xlfn.T.DIST.2T(fisher_underlying_cor_CSD__2[[#This Row],[t1]],139-2)</f>
        <v>6.9040104374202136E-10</v>
      </c>
      <c r="J1054" s="1">
        <f xml:space="preserve"> _xlfn.T.DIST.2T(fisher_underlying_cor_CSD__2[[#This Row],[t2]],201-2)</f>
        <v>0.81487174014520103</v>
      </c>
      <c r="K1054" s="1">
        <f>fisher_underlying_cor_CSD__2[[#This Row],[p1]]*fisher_underlying_cor_CSD__2[[#This Row],[p2]]</f>
        <v>5.6258829991212405E-10</v>
      </c>
      <c r="L1054" s="1">
        <v>1053</v>
      </c>
      <c r="M1054" s="1">
        <f>(fisher_underlying_cor_CSD__2[[#This Row],[Rank]]/9906756)*0.05</f>
        <v>5.3145550369868813E-6</v>
      </c>
      <c r="N1054" s="1">
        <f>IF(fisher_underlying_cor_CSD__2[[#This Row],[p1p2]]&lt;fisher_underlying_cor_CSD__2[[#This Row],[Benjamini]],1,0)</f>
        <v>1</v>
      </c>
    </row>
    <row r="1055" spans="1:14" x14ac:dyDescent="0.35">
      <c r="A1055" s="1" t="s">
        <v>28</v>
      </c>
      <c r="B1055" s="1" t="s">
        <v>485</v>
      </c>
      <c r="C1055" s="1">
        <v>-0.49319536833700001</v>
      </c>
      <c r="D1055" s="1">
        <v>1.66178773556E-2</v>
      </c>
      <c r="E1055" s="1" t="s">
        <v>16</v>
      </c>
      <c r="F1055" s="1">
        <v>-0.49319536833700001</v>
      </c>
      <c r="G1055" s="1">
        <f>ABS(fisher_underlying_cor_CSD__2[[#This Row],[Rho1]])*SQRT(139-2)/SQRT(1-ABS(fisher_underlying_cor_CSD__2[[#This Row],[Rho1]])^2)</f>
        <v>6.6359127668248155</v>
      </c>
      <c r="H1055" s="1">
        <f>ABS(fisher_underlying_cor_CSD__2[[#This Row],[Rho2]])*SQRT(201-2)/SQRT(1-ABS(fisher_underlying_cor_CSD__2[[#This Row],[Rho2]])^2)</f>
        <v>0.23445638364945309</v>
      </c>
      <c r="I1055" s="1">
        <f xml:space="preserve"> _xlfn.T.DIST.2T(fisher_underlying_cor_CSD__2[[#This Row],[t1]],139-2)</f>
        <v>6.9040104374202136E-10</v>
      </c>
      <c r="J1055" s="1">
        <f xml:space="preserve"> _xlfn.T.DIST.2T(fisher_underlying_cor_CSD__2[[#This Row],[t2]],201-2)</f>
        <v>0.81487174014520103</v>
      </c>
      <c r="K1055" s="1">
        <f>fisher_underlying_cor_CSD__2[[#This Row],[p1]]*fisher_underlying_cor_CSD__2[[#This Row],[p2]]</f>
        <v>5.6258829991212405E-10</v>
      </c>
      <c r="L1055" s="1">
        <v>1054</v>
      </c>
      <c r="M1055" s="1">
        <f>(fisher_underlying_cor_CSD__2[[#This Row],[Rank]]/9906756)*0.05</f>
        <v>5.3196020978007334E-6</v>
      </c>
      <c r="N1055" s="1">
        <f>IF(fisher_underlying_cor_CSD__2[[#This Row],[p1p2]]&lt;fisher_underlying_cor_CSD__2[[#This Row],[Benjamini]],1,0)</f>
        <v>1</v>
      </c>
    </row>
    <row r="1056" spans="1:14" x14ac:dyDescent="0.35">
      <c r="A1056" s="1" t="s">
        <v>810</v>
      </c>
      <c r="B1056" s="1" t="s">
        <v>811</v>
      </c>
      <c r="C1056" s="1">
        <v>-0.48871483105000002</v>
      </c>
      <c r="D1056" s="1">
        <v>-3.54382860262E-2</v>
      </c>
      <c r="E1056" s="1" t="s">
        <v>16</v>
      </c>
      <c r="F1056" s="1">
        <v>-0.48871483105000002</v>
      </c>
      <c r="G1056" s="1">
        <f>ABS(fisher_underlying_cor_CSD__2[[#This Row],[Rho1]])*SQRT(139-2)/SQRT(1-ABS(fisher_underlying_cor_CSD__2[[#This Row],[Rho1]])^2)</f>
        <v>6.5565963453448468</v>
      </c>
      <c r="H1056" s="1">
        <f>ABS(fisher_underlying_cor_CSD__2[[#This Row],[Rho2]])*SQRT(201-2)/SQRT(1-ABS(fisher_underlying_cor_CSD__2[[#This Row],[Rho2]])^2)</f>
        <v>0.5002327574131662</v>
      </c>
      <c r="I1056" s="1">
        <f xml:space="preserve"> _xlfn.T.DIST.2T(fisher_underlying_cor_CSD__2[[#This Row],[t1]],139-2)</f>
        <v>1.0358571922849736E-9</v>
      </c>
      <c r="J1056" s="1">
        <f xml:space="preserve"> _xlfn.T.DIST.2T(fisher_underlying_cor_CSD__2[[#This Row],[t2]],201-2)</f>
        <v>0.61746392591330457</v>
      </c>
      <c r="K1056" s="1">
        <f>fisher_underlying_cor_CSD__2[[#This Row],[p1]]*fisher_underlying_cor_CSD__2[[#This Row],[p2]]</f>
        <v>6.3960444863381259E-10</v>
      </c>
      <c r="L1056" s="1">
        <v>1055</v>
      </c>
      <c r="M1056" s="1">
        <f>(fisher_underlying_cor_CSD__2[[#This Row],[Rank]]/9906756)*0.05</f>
        <v>5.3246491586145864E-6</v>
      </c>
      <c r="N1056" s="1">
        <f>IF(fisher_underlying_cor_CSD__2[[#This Row],[p1p2]]&lt;fisher_underlying_cor_CSD__2[[#This Row],[Benjamini]],1,0)</f>
        <v>1</v>
      </c>
    </row>
    <row r="1057" spans="1:14" x14ac:dyDescent="0.35">
      <c r="A1057" s="1" t="s">
        <v>811</v>
      </c>
      <c r="B1057" s="1" t="s">
        <v>810</v>
      </c>
      <c r="C1057" s="1">
        <v>-0.48871483105000002</v>
      </c>
      <c r="D1057" s="1">
        <v>-3.54382860262E-2</v>
      </c>
      <c r="E1057" s="1" t="s">
        <v>16</v>
      </c>
      <c r="F1057" s="1">
        <v>-0.48871483105000002</v>
      </c>
      <c r="G1057" s="1">
        <f>ABS(fisher_underlying_cor_CSD__2[[#This Row],[Rho1]])*SQRT(139-2)/SQRT(1-ABS(fisher_underlying_cor_CSD__2[[#This Row],[Rho1]])^2)</f>
        <v>6.5565963453448468</v>
      </c>
      <c r="H1057" s="1">
        <f>ABS(fisher_underlying_cor_CSD__2[[#This Row],[Rho2]])*SQRT(201-2)/SQRT(1-ABS(fisher_underlying_cor_CSD__2[[#This Row],[Rho2]])^2)</f>
        <v>0.5002327574131662</v>
      </c>
      <c r="I1057" s="1">
        <f xml:space="preserve"> _xlfn.T.DIST.2T(fisher_underlying_cor_CSD__2[[#This Row],[t1]],139-2)</f>
        <v>1.0358571922849736E-9</v>
      </c>
      <c r="J1057" s="1">
        <f xml:space="preserve"> _xlfn.T.DIST.2T(fisher_underlying_cor_CSD__2[[#This Row],[t2]],201-2)</f>
        <v>0.61746392591330457</v>
      </c>
      <c r="K1057" s="1">
        <f>fisher_underlying_cor_CSD__2[[#This Row],[p1]]*fisher_underlying_cor_CSD__2[[#This Row],[p2]]</f>
        <v>6.3960444863381259E-10</v>
      </c>
      <c r="L1057" s="1">
        <v>1056</v>
      </c>
      <c r="M1057" s="1">
        <f>(fisher_underlying_cor_CSD__2[[#This Row],[Rank]]/9906756)*0.05</f>
        <v>5.3296962194284385E-6</v>
      </c>
      <c r="N1057" s="1">
        <f>IF(fisher_underlying_cor_CSD__2[[#This Row],[p1p2]]&lt;fisher_underlying_cor_CSD__2[[#This Row],[Benjamini]],1,0)</f>
        <v>1</v>
      </c>
    </row>
    <row r="1058" spans="1:14" x14ac:dyDescent="0.35">
      <c r="A1058" s="1" t="s">
        <v>56</v>
      </c>
      <c r="B1058" s="1" t="s">
        <v>83</v>
      </c>
      <c r="C1058" s="1">
        <v>-0.49074002323999999</v>
      </c>
      <c r="D1058" s="1">
        <v>-1.7352344963300001E-2</v>
      </c>
      <c r="E1058" s="1" t="s">
        <v>16</v>
      </c>
      <c r="F1058" s="1">
        <v>-0.49074002323999999</v>
      </c>
      <c r="G1058" s="1">
        <f>ABS(fisher_underlying_cor_CSD__2[[#This Row],[Rho1]])*SQRT(139-2)/SQRT(1-ABS(fisher_underlying_cor_CSD__2[[#This Row],[Rho1]])^2)</f>
        <v>6.5923617978085227</v>
      </c>
      <c r="H1058" s="1">
        <f>ABS(fisher_underlying_cor_CSD__2[[#This Row],[Rho2]])*SQRT(201-2)/SQRT(1-ABS(fisher_underlying_cor_CSD__2[[#This Row],[Rho2]])^2)</f>
        <v>0.24482181019828403</v>
      </c>
      <c r="I1058" s="1">
        <f xml:space="preserve"> _xlfn.T.DIST.2T(fisher_underlying_cor_CSD__2[[#This Row],[t1]],139-2)</f>
        <v>8.6292575133642394E-10</v>
      </c>
      <c r="J1058" s="1">
        <f xml:space="preserve"> _xlfn.T.DIST.2T(fisher_underlying_cor_CSD__2[[#This Row],[t2]],201-2)</f>
        <v>0.80684666960341267</v>
      </c>
      <c r="K1058" s="1">
        <f>fisher_underlying_cor_CSD__2[[#This Row],[p1]]*fisher_underlying_cor_CSD__2[[#This Row],[p2]]</f>
        <v>6.962487685808163E-10</v>
      </c>
      <c r="L1058" s="1">
        <v>1057</v>
      </c>
      <c r="M1058" s="1">
        <f>(fisher_underlying_cor_CSD__2[[#This Row],[Rank]]/9906756)*0.05</f>
        <v>5.3347432802422915E-6</v>
      </c>
      <c r="N1058" s="1">
        <f>IF(fisher_underlying_cor_CSD__2[[#This Row],[p1p2]]&lt;fisher_underlying_cor_CSD__2[[#This Row],[Benjamini]],1,0)</f>
        <v>1</v>
      </c>
    </row>
    <row r="1059" spans="1:14" x14ac:dyDescent="0.35">
      <c r="A1059" s="1" t="s">
        <v>83</v>
      </c>
      <c r="B1059" s="1" t="s">
        <v>56</v>
      </c>
      <c r="C1059" s="1">
        <v>-0.49074002323999999</v>
      </c>
      <c r="D1059" s="1">
        <v>-1.7352344963300001E-2</v>
      </c>
      <c r="E1059" s="1" t="s">
        <v>16</v>
      </c>
      <c r="F1059" s="1">
        <v>-0.49074002323999999</v>
      </c>
      <c r="G1059" s="1">
        <f>ABS(fisher_underlying_cor_CSD__2[[#This Row],[Rho1]])*SQRT(139-2)/SQRT(1-ABS(fisher_underlying_cor_CSD__2[[#This Row],[Rho1]])^2)</f>
        <v>6.5923617978085227</v>
      </c>
      <c r="H1059" s="1">
        <f>ABS(fisher_underlying_cor_CSD__2[[#This Row],[Rho2]])*SQRT(201-2)/SQRT(1-ABS(fisher_underlying_cor_CSD__2[[#This Row],[Rho2]])^2)</f>
        <v>0.24482181019828403</v>
      </c>
      <c r="I1059" s="1">
        <f xml:space="preserve"> _xlfn.T.DIST.2T(fisher_underlying_cor_CSD__2[[#This Row],[t1]],139-2)</f>
        <v>8.6292575133642394E-10</v>
      </c>
      <c r="J1059" s="1">
        <f xml:space="preserve"> _xlfn.T.DIST.2T(fisher_underlying_cor_CSD__2[[#This Row],[t2]],201-2)</f>
        <v>0.80684666960341267</v>
      </c>
      <c r="K1059" s="1">
        <f>fisher_underlying_cor_CSD__2[[#This Row],[p1]]*fisher_underlying_cor_CSD__2[[#This Row],[p2]]</f>
        <v>6.962487685808163E-10</v>
      </c>
      <c r="L1059" s="1">
        <v>1058</v>
      </c>
      <c r="M1059" s="1">
        <f>(fisher_underlying_cor_CSD__2[[#This Row],[Rank]]/9906756)*0.05</f>
        <v>5.3397903410561444E-6</v>
      </c>
      <c r="N1059" s="1">
        <f>IF(fisher_underlying_cor_CSD__2[[#This Row],[p1p2]]&lt;fisher_underlying_cor_CSD__2[[#This Row],[Benjamini]],1,0)</f>
        <v>1</v>
      </c>
    </row>
    <row r="1060" spans="1:14" x14ac:dyDescent="0.35">
      <c r="A1060" s="1" t="s">
        <v>688</v>
      </c>
      <c r="B1060" s="1" t="s">
        <v>691</v>
      </c>
      <c r="C1060" s="1">
        <v>0.491437510952</v>
      </c>
      <c r="D1060" s="1">
        <v>-1.17588148063E-2</v>
      </c>
      <c r="E1060" s="1" t="s">
        <v>16</v>
      </c>
      <c r="F1060" s="1">
        <v>0.491437510952</v>
      </c>
      <c r="G1060" s="1">
        <f>ABS(fisher_underlying_cor_CSD__2[[#This Row],[Rho1]])*SQRT(139-2)/SQRT(1-ABS(fisher_underlying_cor_CSD__2[[#This Row],[Rho1]])^2)</f>
        <v>6.6047121297788713</v>
      </c>
      <c r="H1060" s="1">
        <f>ABS(fisher_underlying_cor_CSD__2[[#This Row],[Rho2]])*SQRT(201-2)/SQRT(1-ABS(fisher_underlying_cor_CSD__2[[#This Row],[Rho2]])^2)</f>
        <v>0.16588996508271375</v>
      </c>
      <c r="I1060" s="1">
        <f xml:space="preserve"> _xlfn.T.DIST.2T(fisher_underlying_cor_CSD__2[[#This Row],[t1]],139-2)</f>
        <v>8.1008941713634874E-10</v>
      </c>
      <c r="J1060" s="1">
        <f xml:space="preserve"> _xlfn.T.DIST.2T(fisher_underlying_cor_CSD__2[[#This Row],[t2]],201-2)</f>
        <v>0.86841196006032995</v>
      </c>
      <c r="K1060" s="1">
        <f>fisher_underlying_cor_CSD__2[[#This Row],[p1]]*fisher_underlying_cor_CSD__2[[#This Row],[p2]]</f>
        <v>7.0349133855950683E-10</v>
      </c>
      <c r="L1060" s="1">
        <v>1059</v>
      </c>
      <c r="M1060" s="1">
        <f>(fisher_underlying_cor_CSD__2[[#This Row],[Rank]]/9906756)*0.05</f>
        <v>5.3448374018699965E-6</v>
      </c>
      <c r="N1060" s="1">
        <f>IF(fisher_underlying_cor_CSD__2[[#This Row],[p1p2]]&lt;fisher_underlying_cor_CSD__2[[#This Row],[Benjamini]],1,0)</f>
        <v>1</v>
      </c>
    </row>
    <row r="1061" spans="1:14" x14ac:dyDescent="0.35">
      <c r="A1061" s="1" t="s">
        <v>691</v>
      </c>
      <c r="B1061" s="1" t="s">
        <v>688</v>
      </c>
      <c r="C1061" s="1">
        <v>0.491437510952</v>
      </c>
      <c r="D1061" s="1">
        <v>-1.17588148063E-2</v>
      </c>
      <c r="E1061" s="1" t="s">
        <v>16</v>
      </c>
      <c r="F1061" s="1">
        <v>0.491437510952</v>
      </c>
      <c r="G1061" s="1">
        <f>ABS(fisher_underlying_cor_CSD__2[[#This Row],[Rho1]])*SQRT(139-2)/SQRT(1-ABS(fisher_underlying_cor_CSD__2[[#This Row],[Rho1]])^2)</f>
        <v>6.6047121297788713</v>
      </c>
      <c r="H1061" s="1">
        <f>ABS(fisher_underlying_cor_CSD__2[[#This Row],[Rho2]])*SQRT(201-2)/SQRT(1-ABS(fisher_underlying_cor_CSD__2[[#This Row],[Rho2]])^2)</f>
        <v>0.16588996508271375</v>
      </c>
      <c r="I1061" s="1">
        <f xml:space="preserve"> _xlfn.T.DIST.2T(fisher_underlying_cor_CSD__2[[#This Row],[t1]],139-2)</f>
        <v>8.1008941713634874E-10</v>
      </c>
      <c r="J1061" s="1">
        <f xml:space="preserve"> _xlfn.T.DIST.2T(fisher_underlying_cor_CSD__2[[#This Row],[t2]],201-2)</f>
        <v>0.86841196006032995</v>
      </c>
      <c r="K1061" s="1">
        <f>fisher_underlying_cor_CSD__2[[#This Row],[p1]]*fisher_underlying_cor_CSD__2[[#This Row],[p2]]</f>
        <v>7.0349133855950683E-10</v>
      </c>
      <c r="L1061" s="1">
        <v>1060</v>
      </c>
      <c r="M1061" s="1">
        <f>(fisher_underlying_cor_CSD__2[[#This Row],[Rank]]/9906756)*0.05</f>
        <v>5.3498844626838495E-6</v>
      </c>
      <c r="N1061" s="1">
        <f>IF(fisher_underlying_cor_CSD__2[[#This Row],[p1p2]]&lt;fisher_underlying_cor_CSD__2[[#This Row],[Benjamini]],1,0)</f>
        <v>1</v>
      </c>
    </row>
    <row r="1062" spans="1:14" x14ac:dyDescent="0.35">
      <c r="A1062" s="1" t="s">
        <v>571</v>
      </c>
      <c r="B1062" s="1" t="s">
        <v>572</v>
      </c>
      <c r="C1062" s="1">
        <v>0.49143360686100002</v>
      </c>
      <c r="D1062" s="1">
        <v>-1.05692167373E-2</v>
      </c>
      <c r="E1062" s="1" t="s">
        <v>16</v>
      </c>
      <c r="F1062" s="1">
        <v>0.49143360686100002</v>
      </c>
      <c r="G1062" s="1">
        <f>ABS(fisher_underlying_cor_CSD__2[[#This Row],[Rho1]])*SQRT(139-2)/SQRT(1-ABS(fisher_underlying_cor_CSD__2[[#This Row],[Rho1]])^2)</f>
        <v>6.604642953931279</v>
      </c>
      <c r="H1062" s="1">
        <f>ABS(fisher_underlying_cor_CSD__2[[#This Row],[Rho2]])*SQRT(201-2)/SQRT(1-ABS(fisher_underlying_cor_CSD__2[[#This Row],[Rho2]])^2)</f>
        <v>0.14910547842047261</v>
      </c>
      <c r="I1062" s="1">
        <f xml:space="preserve"> _xlfn.T.DIST.2T(fisher_underlying_cor_CSD__2[[#This Row],[t1]],139-2)</f>
        <v>8.1037628735831916E-10</v>
      </c>
      <c r="J1062" s="1">
        <f xml:space="preserve"> _xlfn.T.DIST.2T(fisher_underlying_cor_CSD__2[[#This Row],[t2]],201-2)</f>
        <v>0.88162139846171139</v>
      </c>
      <c r="K1062" s="1">
        <f>fisher_underlying_cor_CSD__2[[#This Row],[p1]]*fisher_underlying_cor_CSD__2[[#This Row],[p2]]</f>
        <v>7.1444507574105108E-10</v>
      </c>
      <c r="L1062" s="1">
        <v>1061</v>
      </c>
      <c r="M1062" s="1">
        <f>(fisher_underlying_cor_CSD__2[[#This Row],[Rank]]/9906756)*0.05</f>
        <v>5.3549315234977024E-6</v>
      </c>
      <c r="N1062" s="1">
        <f>IF(fisher_underlying_cor_CSD__2[[#This Row],[p1p2]]&lt;fisher_underlying_cor_CSD__2[[#This Row],[Benjamini]],1,0)</f>
        <v>1</v>
      </c>
    </row>
    <row r="1063" spans="1:14" x14ac:dyDescent="0.35">
      <c r="A1063" s="1" t="s">
        <v>572</v>
      </c>
      <c r="B1063" s="1" t="s">
        <v>571</v>
      </c>
      <c r="C1063" s="1">
        <v>0.49143360686100002</v>
      </c>
      <c r="D1063" s="1">
        <v>-1.05692167373E-2</v>
      </c>
      <c r="E1063" s="1" t="s">
        <v>16</v>
      </c>
      <c r="F1063" s="1">
        <v>0.49143360686100002</v>
      </c>
      <c r="G1063" s="1">
        <f>ABS(fisher_underlying_cor_CSD__2[[#This Row],[Rho1]])*SQRT(139-2)/SQRT(1-ABS(fisher_underlying_cor_CSD__2[[#This Row],[Rho1]])^2)</f>
        <v>6.604642953931279</v>
      </c>
      <c r="H1063" s="1">
        <f>ABS(fisher_underlying_cor_CSD__2[[#This Row],[Rho2]])*SQRT(201-2)/SQRT(1-ABS(fisher_underlying_cor_CSD__2[[#This Row],[Rho2]])^2)</f>
        <v>0.14910547842047261</v>
      </c>
      <c r="I1063" s="1">
        <f xml:space="preserve"> _xlfn.T.DIST.2T(fisher_underlying_cor_CSD__2[[#This Row],[t1]],139-2)</f>
        <v>8.1037628735831916E-10</v>
      </c>
      <c r="J1063" s="1">
        <f xml:space="preserve"> _xlfn.T.DIST.2T(fisher_underlying_cor_CSD__2[[#This Row],[t2]],201-2)</f>
        <v>0.88162139846171139</v>
      </c>
      <c r="K1063" s="1">
        <f>fisher_underlying_cor_CSD__2[[#This Row],[p1]]*fisher_underlying_cor_CSD__2[[#This Row],[p2]]</f>
        <v>7.1444507574105108E-10</v>
      </c>
      <c r="L1063" s="1">
        <v>1062</v>
      </c>
      <c r="M1063" s="1">
        <f>(fisher_underlying_cor_CSD__2[[#This Row],[Rank]]/9906756)*0.05</f>
        <v>5.3599785843115554E-6</v>
      </c>
      <c r="N1063" s="1">
        <f>IF(fisher_underlying_cor_CSD__2[[#This Row],[p1p2]]&lt;fisher_underlying_cor_CSD__2[[#This Row],[Benjamini]],1,0)</f>
        <v>1</v>
      </c>
    </row>
    <row r="1064" spans="1:14" x14ac:dyDescent="0.35">
      <c r="A1064" s="1" t="s">
        <v>342</v>
      </c>
      <c r="B1064" s="1" t="s">
        <v>156</v>
      </c>
      <c r="C1064" s="1">
        <v>-0.48894135035800002</v>
      </c>
      <c r="D1064" s="1">
        <v>-2.6404360347399999E-2</v>
      </c>
      <c r="E1064" s="1" t="s">
        <v>16</v>
      </c>
      <c r="F1064" s="1">
        <v>-0.48894135035800002</v>
      </c>
      <c r="G1064" s="1">
        <f>ABS(fisher_underlying_cor_CSD__2[[#This Row],[Rho1]])*SQRT(139-2)/SQRT(1-ABS(fisher_underlying_cor_CSD__2[[#This Row],[Rho1]])^2)</f>
        <v>6.5605897950397551</v>
      </c>
      <c r="H1064" s="1">
        <f>ABS(fisher_underlying_cor_CSD__2[[#This Row],[Rho2]])*SQRT(201-2)/SQRT(1-ABS(fisher_underlying_cor_CSD__2[[#This Row],[Rho2]])^2)</f>
        <v>0.37260925254819888</v>
      </c>
      <c r="I1064" s="1">
        <f xml:space="preserve"> _xlfn.T.DIST.2T(fisher_underlying_cor_CSD__2[[#This Row],[t1]],139-2)</f>
        <v>1.0149691212494692E-9</v>
      </c>
      <c r="J1064" s="1">
        <f xml:space="preserve"> _xlfn.T.DIST.2T(fisher_underlying_cor_CSD__2[[#This Row],[t2]],201-2)</f>
        <v>0.70983582590858807</v>
      </c>
      <c r="K1064" s="1">
        <f>fisher_underlying_cor_CSD__2[[#This Row],[p1]]*fisher_underlying_cor_CSD__2[[#This Row],[p2]]</f>
        <v>7.2046144445383088E-10</v>
      </c>
      <c r="L1064" s="1">
        <v>1063</v>
      </c>
      <c r="M1064" s="1">
        <f>(fisher_underlying_cor_CSD__2[[#This Row],[Rank]]/9906756)*0.05</f>
        <v>5.3650256451254075E-6</v>
      </c>
      <c r="N1064" s="1">
        <f>IF(fisher_underlying_cor_CSD__2[[#This Row],[p1p2]]&lt;fisher_underlying_cor_CSD__2[[#This Row],[Benjamini]],1,0)</f>
        <v>1</v>
      </c>
    </row>
    <row r="1065" spans="1:14" x14ac:dyDescent="0.35">
      <c r="A1065" s="1" t="s">
        <v>156</v>
      </c>
      <c r="B1065" s="1" t="s">
        <v>342</v>
      </c>
      <c r="C1065" s="1">
        <v>-0.48894135035800002</v>
      </c>
      <c r="D1065" s="1">
        <v>-2.6404360347399999E-2</v>
      </c>
      <c r="E1065" s="1" t="s">
        <v>16</v>
      </c>
      <c r="F1065" s="1">
        <v>-0.48894135035800002</v>
      </c>
      <c r="G1065" s="1">
        <f>ABS(fisher_underlying_cor_CSD__2[[#This Row],[Rho1]])*SQRT(139-2)/SQRT(1-ABS(fisher_underlying_cor_CSD__2[[#This Row],[Rho1]])^2)</f>
        <v>6.5605897950397551</v>
      </c>
      <c r="H1065" s="1">
        <f>ABS(fisher_underlying_cor_CSD__2[[#This Row],[Rho2]])*SQRT(201-2)/SQRT(1-ABS(fisher_underlying_cor_CSD__2[[#This Row],[Rho2]])^2)</f>
        <v>0.37260925254819888</v>
      </c>
      <c r="I1065" s="1">
        <f xml:space="preserve"> _xlfn.T.DIST.2T(fisher_underlying_cor_CSD__2[[#This Row],[t1]],139-2)</f>
        <v>1.0149691212494692E-9</v>
      </c>
      <c r="J1065" s="1">
        <f xml:space="preserve"> _xlfn.T.DIST.2T(fisher_underlying_cor_CSD__2[[#This Row],[t2]],201-2)</f>
        <v>0.70983582590858807</v>
      </c>
      <c r="K1065" s="1">
        <f>fisher_underlying_cor_CSD__2[[#This Row],[p1]]*fisher_underlying_cor_CSD__2[[#This Row],[p2]]</f>
        <v>7.2046144445383088E-10</v>
      </c>
      <c r="L1065" s="1">
        <v>1064</v>
      </c>
      <c r="M1065" s="1">
        <f>(fisher_underlying_cor_CSD__2[[#This Row],[Rank]]/9906756)*0.05</f>
        <v>5.3700727059392605E-6</v>
      </c>
      <c r="N1065" s="1">
        <f>IF(fisher_underlying_cor_CSD__2[[#This Row],[p1p2]]&lt;fisher_underlying_cor_CSD__2[[#This Row],[Benjamini]],1,0)</f>
        <v>1</v>
      </c>
    </row>
    <row r="1066" spans="1:14" x14ac:dyDescent="0.35">
      <c r="A1066" s="1" t="s">
        <v>655</v>
      </c>
      <c r="B1066" s="1" t="s">
        <v>812</v>
      </c>
      <c r="C1066" s="1">
        <v>0.48842378174599999</v>
      </c>
      <c r="D1066" s="1">
        <v>2.88327665951E-2</v>
      </c>
      <c r="E1066" s="1" t="s">
        <v>16</v>
      </c>
      <c r="F1066" s="1">
        <v>0.48842378174599999</v>
      </c>
      <c r="G1066" s="1">
        <f>ABS(fisher_underlying_cor_CSD__2[[#This Row],[Rho1]])*SQRT(139-2)/SQRT(1-ABS(fisher_underlying_cor_CSD__2[[#This Row],[Rho1]])^2)</f>
        <v>6.5514678130888289</v>
      </c>
      <c r="H1066" s="1">
        <f>ABS(fisher_underlying_cor_CSD__2[[#This Row],[Rho2]])*SQRT(201-2)/SQRT(1-ABS(fisher_underlying_cor_CSD__2[[#This Row],[Rho2]])^2)</f>
        <v>0.40690539709928708</v>
      </c>
      <c r="I1066" s="1">
        <f xml:space="preserve"> _xlfn.T.DIST.2T(fisher_underlying_cor_CSD__2[[#This Row],[t1]],139-2)</f>
        <v>1.0633048474071411E-9</v>
      </c>
      <c r="J1066" s="1">
        <f xml:space="preserve"> _xlfn.T.DIST.2T(fisher_underlying_cor_CSD__2[[#This Row],[t2]],201-2)</f>
        <v>0.68451478435545665</v>
      </c>
      <c r="K1066" s="1">
        <f>fisher_underlying_cor_CSD__2[[#This Row],[p1]]*fisher_underlying_cor_CSD__2[[#This Row],[p2]]</f>
        <v>7.2784788832701091E-10</v>
      </c>
      <c r="L1066" s="1">
        <v>1065</v>
      </c>
      <c r="M1066" s="1">
        <f>(fisher_underlying_cor_CSD__2[[#This Row],[Rank]]/9906756)*0.05</f>
        <v>5.3751197667531134E-6</v>
      </c>
      <c r="N1066" s="1">
        <f>IF(fisher_underlying_cor_CSD__2[[#This Row],[p1p2]]&lt;fisher_underlying_cor_CSD__2[[#This Row],[Benjamini]],1,0)</f>
        <v>1</v>
      </c>
    </row>
    <row r="1067" spans="1:14" x14ac:dyDescent="0.35">
      <c r="A1067" s="1" t="s">
        <v>812</v>
      </c>
      <c r="B1067" s="1" t="s">
        <v>655</v>
      </c>
      <c r="C1067" s="1">
        <v>0.48842378174599999</v>
      </c>
      <c r="D1067" s="1">
        <v>2.88327665951E-2</v>
      </c>
      <c r="E1067" s="1" t="s">
        <v>16</v>
      </c>
      <c r="F1067" s="1">
        <v>0.48842378174599999</v>
      </c>
      <c r="G1067" s="1">
        <f>ABS(fisher_underlying_cor_CSD__2[[#This Row],[Rho1]])*SQRT(139-2)/SQRT(1-ABS(fisher_underlying_cor_CSD__2[[#This Row],[Rho1]])^2)</f>
        <v>6.5514678130888289</v>
      </c>
      <c r="H1067" s="1">
        <f>ABS(fisher_underlying_cor_CSD__2[[#This Row],[Rho2]])*SQRT(201-2)/SQRT(1-ABS(fisher_underlying_cor_CSD__2[[#This Row],[Rho2]])^2)</f>
        <v>0.40690539709928708</v>
      </c>
      <c r="I1067" s="1">
        <f xml:space="preserve"> _xlfn.T.DIST.2T(fisher_underlying_cor_CSD__2[[#This Row],[t1]],139-2)</f>
        <v>1.0633048474071411E-9</v>
      </c>
      <c r="J1067" s="1">
        <f xml:space="preserve"> _xlfn.T.DIST.2T(fisher_underlying_cor_CSD__2[[#This Row],[t2]],201-2)</f>
        <v>0.68451478435545665</v>
      </c>
      <c r="K1067" s="1">
        <f>fisher_underlying_cor_CSD__2[[#This Row],[p1]]*fisher_underlying_cor_CSD__2[[#This Row],[p2]]</f>
        <v>7.2784788832701091E-10</v>
      </c>
      <c r="L1067" s="1">
        <v>1066</v>
      </c>
      <c r="M1067" s="1">
        <f>(fisher_underlying_cor_CSD__2[[#This Row],[Rank]]/9906756)*0.05</f>
        <v>5.3801668275669655E-6</v>
      </c>
      <c r="N1067" s="1">
        <f>IF(fisher_underlying_cor_CSD__2[[#This Row],[p1p2]]&lt;fisher_underlying_cor_CSD__2[[#This Row],[Benjamini]],1,0)</f>
        <v>1</v>
      </c>
    </row>
    <row r="1068" spans="1:14" x14ac:dyDescent="0.35">
      <c r="A1068" s="1" t="s">
        <v>604</v>
      </c>
      <c r="B1068" s="1" t="s">
        <v>644</v>
      </c>
      <c r="C1068" s="1">
        <v>-0.48944703717999999</v>
      </c>
      <c r="D1068" s="1">
        <v>5.83490003983E-3</v>
      </c>
      <c r="E1068" s="1" t="s">
        <v>16</v>
      </c>
      <c r="F1068" s="1">
        <v>-0.48944703717999999</v>
      </c>
      <c r="G1068" s="1">
        <f>ABS(fisher_underlying_cor_CSD__2[[#This Row],[Rho1]])*SQRT(139-2)/SQRT(1-ABS(fisher_underlying_cor_CSD__2[[#This Row],[Rho1]])^2)</f>
        <v>6.5695111583878152</v>
      </c>
      <c r="H1068" s="1">
        <f>ABS(fisher_underlying_cor_CSD__2[[#This Row],[Rho2]])*SQRT(201-2)/SQRT(1-ABS(fisher_underlying_cor_CSD__2[[#This Row],[Rho2]])^2)</f>
        <v>8.2312795554675758E-2</v>
      </c>
      <c r="I1068" s="1">
        <f xml:space="preserve"> _xlfn.T.DIST.2T(fisher_underlying_cor_CSD__2[[#This Row],[t1]],139-2)</f>
        <v>9.6979327656823355E-10</v>
      </c>
      <c r="J1068" s="1">
        <f xml:space="preserve"> _xlfn.T.DIST.2T(fisher_underlying_cor_CSD__2[[#This Row],[t2]],201-2)</f>
        <v>0.93448071277212574</v>
      </c>
      <c r="K1068" s="1">
        <f>fisher_underlying_cor_CSD__2[[#This Row],[p1]]*fisher_underlying_cor_CSD__2[[#This Row],[p2]]</f>
        <v>9.0625311232909819E-10</v>
      </c>
      <c r="L1068" s="1">
        <v>1067</v>
      </c>
      <c r="M1068" s="1">
        <f>(fisher_underlying_cor_CSD__2[[#This Row],[Rank]]/9906756)*0.05</f>
        <v>5.3852138883808185E-6</v>
      </c>
      <c r="N1068" s="1">
        <f>IF(fisher_underlying_cor_CSD__2[[#This Row],[p1p2]]&lt;fisher_underlying_cor_CSD__2[[#This Row],[Benjamini]],1,0)</f>
        <v>1</v>
      </c>
    </row>
    <row r="1069" spans="1:14" x14ac:dyDescent="0.35">
      <c r="A1069" s="1" t="s">
        <v>644</v>
      </c>
      <c r="B1069" s="1" t="s">
        <v>604</v>
      </c>
      <c r="C1069" s="1">
        <v>-0.48944703717999999</v>
      </c>
      <c r="D1069" s="1">
        <v>5.83490003983E-3</v>
      </c>
      <c r="E1069" s="1" t="s">
        <v>16</v>
      </c>
      <c r="F1069" s="1">
        <v>-0.48944703717999999</v>
      </c>
      <c r="G1069" s="1">
        <f>ABS(fisher_underlying_cor_CSD__2[[#This Row],[Rho1]])*SQRT(139-2)/SQRT(1-ABS(fisher_underlying_cor_CSD__2[[#This Row],[Rho1]])^2)</f>
        <v>6.5695111583878152</v>
      </c>
      <c r="H1069" s="1">
        <f>ABS(fisher_underlying_cor_CSD__2[[#This Row],[Rho2]])*SQRT(201-2)/SQRT(1-ABS(fisher_underlying_cor_CSD__2[[#This Row],[Rho2]])^2)</f>
        <v>8.2312795554675758E-2</v>
      </c>
      <c r="I1069" s="1">
        <f xml:space="preserve"> _xlfn.T.DIST.2T(fisher_underlying_cor_CSD__2[[#This Row],[t1]],139-2)</f>
        <v>9.6979327656823355E-10</v>
      </c>
      <c r="J1069" s="1">
        <f xml:space="preserve"> _xlfn.T.DIST.2T(fisher_underlying_cor_CSD__2[[#This Row],[t2]],201-2)</f>
        <v>0.93448071277212574</v>
      </c>
      <c r="K1069" s="1">
        <f>fisher_underlying_cor_CSD__2[[#This Row],[p1]]*fisher_underlying_cor_CSD__2[[#This Row],[p2]]</f>
        <v>9.0625311232909819E-10</v>
      </c>
      <c r="L1069" s="1">
        <v>1068</v>
      </c>
      <c r="M1069" s="1">
        <f>(fisher_underlying_cor_CSD__2[[#This Row],[Rank]]/9906756)*0.05</f>
        <v>5.3902609491946706E-6</v>
      </c>
      <c r="N1069" s="1">
        <f>IF(fisher_underlying_cor_CSD__2[[#This Row],[p1p2]]&lt;fisher_underlying_cor_CSD__2[[#This Row],[Benjamini]],1,0)</f>
        <v>1</v>
      </c>
    </row>
    <row r="1070" spans="1:14" x14ac:dyDescent="0.35">
      <c r="A1070" s="1" t="s">
        <v>276</v>
      </c>
      <c r="B1070" s="1" t="s">
        <v>277</v>
      </c>
      <c r="C1070" s="1">
        <v>-0.488446532125</v>
      </c>
      <c r="D1070" s="1">
        <v>-5.2847726866999999E-3</v>
      </c>
      <c r="E1070" s="1" t="s">
        <v>16</v>
      </c>
      <c r="F1070" s="1">
        <v>-0.488446532125</v>
      </c>
      <c r="G1070" s="1">
        <f>ABS(fisher_underlying_cor_CSD__2[[#This Row],[Rho1]])*SQRT(139-2)/SQRT(1-ABS(fisher_underlying_cor_CSD__2[[#This Row],[Rho1]])^2)</f>
        <v>6.5518685902871772</v>
      </c>
      <c r="H1070" s="1">
        <f>ABS(fisher_underlying_cor_CSD__2[[#This Row],[Rho2]])*SQRT(201-2)/SQRT(1-ABS(fisher_underlying_cor_CSD__2[[#This Row],[Rho2]])^2)</f>
        <v>7.4551934084956986E-2</v>
      </c>
      <c r="I1070" s="1">
        <f xml:space="preserve"> _xlfn.T.DIST.2T(fisher_underlying_cor_CSD__2[[#This Row],[t1]],139-2)</f>
        <v>1.0611343328255624E-9</v>
      </c>
      <c r="J1070" s="1">
        <f xml:space="preserve"> _xlfn.T.DIST.2T(fisher_underlying_cor_CSD__2[[#This Row],[t2]],201-2)</f>
        <v>0.94064610638213497</v>
      </c>
      <c r="K1070" s="1">
        <f>fisher_underlying_cor_CSD__2[[#This Row],[p1]]*fisher_underlying_cor_CSD__2[[#This Row],[p2]]</f>
        <v>9.9815187852076988E-10</v>
      </c>
      <c r="L1070" s="1">
        <v>1069</v>
      </c>
      <c r="M1070" s="1">
        <f>(fisher_underlying_cor_CSD__2[[#This Row],[Rank]]/9906756)*0.05</f>
        <v>5.3953080100085236E-6</v>
      </c>
      <c r="N1070" s="1">
        <f>IF(fisher_underlying_cor_CSD__2[[#This Row],[p1p2]]&lt;fisher_underlying_cor_CSD__2[[#This Row],[Benjamini]],1,0)</f>
        <v>1</v>
      </c>
    </row>
    <row r="1071" spans="1:14" x14ac:dyDescent="0.35">
      <c r="A1071" s="1" t="s">
        <v>277</v>
      </c>
      <c r="B1071" s="1" t="s">
        <v>276</v>
      </c>
      <c r="C1071" s="1">
        <v>-0.488446532125</v>
      </c>
      <c r="D1071" s="1">
        <v>-5.2847726866999999E-3</v>
      </c>
      <c r="E1071" s="1" t="s">
        <v>16</v>
      </c>
      <c r="F1071" s="1">
        <v>-0.488446532125</v>
      </c>
      <c r="G1071" s="1">
        <f>ABS(fisher_underlying_cor_CSD__2[[#This Row],[Rho1]])*SQRT(139-2)/SQRT(1-ABS(fisher_underlying_cor_CSD__2[[#This Row],[Rho1]])^2)</f>
        <v>6.5518685902871772</v>
      </c>
      <c r="H1071" s="1">
        <f>ABS(fisher_underlying_cor_CSD__2[[#This Row],[Rho2]])*SQRT(201-2)/SQRT(1-ABS(fisher_underlying_cor_CSD__2[[#This Row],[Rho2]])^2)</f>
        <v>7.4551934084956986E-2</v>
      </c>
      <c r="I1071" s="1">
        <f xml:space="preserve"> _xlfn.T.DIST.2T(fisher_underlying_cor_CSD__2[[#This Row],[t1]],139-2)</f>
        <v>1.0611343328255624E-9</v>
      </c>
      <c r="J1071" s="1">
        <f xml:space="preserve"> _xlfn.T.DIST.2T(fisher_underlying_cor_CSD__2[[#This Row],[t2]],201-2)</f>
        <v>0.94064610638213497</v>
      </c>
      <c r="K1071" s="1">
        <f>fisher_underlying_cor_CSD__2[[#This Row],[p1]]*fisher_underlying_cor_CSD__2[[#This Row],[p2]]</f>
        <v>9.9815187852076988E-10</v>
      </c>
      <c r="L1071" s="1">
        <v>1070</v>
      </c>
      <c r="M1071" s="1">
        <f>(fisher_underlying_cor_CSD__2[[#This Row],[Rank]]/9906756)*0.05</f>
        <v>5.4003550708223765E-6</v>
      </c>
      <c r="N1071" s="1">
        <f>IF(fisher_underlying_cor_CSD__2[[#This Row],[p1p2]]&lt;fisher_underlying_cor_CSD__2[[#This Row],[Benjamini]],1,0)</f>
        <v>1</v>
      </c>
    </row>
    <row r="1072" spans="1:14" x14ac:dyDescent="0.35">
      <c r="A1072" s="1" t="s">
        <v>538</v>
      </c>
      <c r="B1072" s="1" t="s">
        <v>189</v>
      </c>
      <c r="C1072" s="1">
        <v>-0.48651837468699999</v>
      </c>
      <c r="D1072" s="1">
        <v>-1.8581417294100001E-2</v>
      </c>
      <c r="E1072" s="1" t="s">
        <v>16</v>
      </c>
      <c r="F1072" s="1">
        <v>-0.48651837468699999</v>
      </c>
      <c r="G1072" s="1">
        <f>ABS(fisher_underlying_cor_CSD__2[[#This Row],[Rho1]])*SQRT(139-2)/SQRT(1-ABS(fisher_underlying_cor_CSD__2[[#This Row],[Rho1]])^2)</f>
        <v>6.5179636824591869</v>
      </c>
      <c r="H1072" s="1">
        <f>ABS(fisher_underlying_cor_CSD__2[[#This Row],[Rho2]])*SQRT(201-2)/SQRT(1-ABS(fisher_underlying_cor_CSD__2[[#This Row],[Rho2]])^2)</f>
        <v>0.26216841112477213</v>
      </c>
      <c r="I1072" s="1">
        <f xml:space="preserve"> _xlfn.T.DIST.2T(fisher_underlying_cor_CSD__2[[#This Row],[t1]],139-2)</f>
        <v>1.261107632689968E-9</v>
      </c>
      <c r="J1072" s="1">
        <f xml:space="preserve"> _xlfn.T.DIST.2T(fisher_underlying_cor_CSD__2[[#This Row],[t2]],201-2)</f>
        <v>0.79346278901744072</v>
      </c>
      <c r="K1072" s="1">
        <f>fisher_underlying_cor_CSD__2[[#This Row],[p1]]*fisher_underlying_cor_CSD__2[[#This Row],[p2]]</f>
        <v>1.0006419794853641E-9</v>
      </c>
      <c r="L1072" s="1">
        <v>1071</v>
      </c>
      <c r="M1072" s="1">
        <f>(fisher_underlying_cor_CSD__2[[#This Row],[Rank]]/9906756)*0.05</f>
        <v>5.4054021316362295E-6</v>
      </c>
      <c r="N1072" s="1">
        <f>IF(fisher_underlying_cor_CSD__2[[#This Row],[p1p2]]&lt;fisher_underlying_cor_CSD__2[[#This Row],[Benjamini]],1,0)</f>
        <v>1</v>
      </c>
    </row>
    <row r="1073" spans="1:14" x14ac:dyDescent="0.35">
      <c r="A1073" s="1" t="s">
        <v>189</v>
      </c>
      <c r="B1073" s="1" t="s">
        <v>538</v>
      </c>
      <c r="C1073" s="1">
        <v>-0.48651837468699999</v>
      </c>
      <c r="D1073" s="1">
        <v>-1.8581417294100001E-2</v>
      </c>
      <c r="E1073" s="1" t="s">
        <v>16</v>
      </c>
      <c r="F1073" s="1">
        <v>-0.48651837468699999</v>
      </c>
      <c r="G1073" s="1">
        <f>ABS(fisher_underlying_cor_CSD__2[[#This Row],[Rho1]])*SQRT(139-2)/SQRT(1-ABS(fisher_underlying_cor_CSD__2[[#This Row],[Rho1]])^2)</f>
        <v>6.5179636824591869</v>
      </c>
      <c r="H1073" s="1">
        <f>ABS(fisher_underlying_cor_CSD__2[[#This Row],[Rho2]])*SQRT(201-2)/SQRT(1-ABS(fisher_underlying_cor_CSD__2[[#This Row],[Rho2]])^2)</f>
        <v>0.26216841112477213</v>
      </c>
      <c r="I1073" s="1">
        <f xml:space="preserve"> _xlfn.T.DIST.2T(fisher_underlying_cor_CSD__2[[#This Row],[t1]],139-2)</f>
        <v>1.261107632689968E-9</v>
      </c>
      <c r="J1073" s="1">
        <f xml:space="preserve"> _xlfn.T.DIST.2T(fisher_underlying_cor_CSD__2[[#This Row],[t2]],201-2)</f>
        <v>0.79346278901744072</v>
      </c>
      <c r="K1073" s="1">
        <f>fisher_underlying_cor_CSD__2[[#This Row],[p1]]*fisher_underlying_cor_CSD__2[[#This Row],[p2]]</f>
        <v>1.0006419794853641E-9</v>
      </c>
      <c r="L1073" s="1">
        <v>1072</v>
      </c>
      <c r="M1073" s="1">
        <f>(fisher_underlying_cor_CSD__2[[#This Row],[Rank]]/9906756)*0.05</f>
        <v>5.4104491924500824E-6</v>
      </c>
      <c r="N1073" s="1">
        <f>IF(fisher_underlying_cor_CSD__2[[#This Row],[p1p2]]&lt;fisher_underlying_cor_CSD__2[[#This Row],[Benjamini]],1,0)</f>
        <v>1</v>
      </c>
    </row>
    <row r="1074" spans="1:14" x14ac:dyDescent="0.35">
      <c r="A1074" s="1" t="s">
        <v>252</v>
      </c>
      <c r="B1074" s="1" t="s">
        <v>305</v>
      </c>
      <c r="C1074" s="1">
        <v>-0.48589355856799998</v>
      </c>
      <c r="D1074" s="1">
        <v>-1.9323594999E-2</v>
      </c>
      <c r="E1074" s="1" t="s">
        <v>16</v>
      </c>
      <c r="F1074" s="1">
        <v>-0.48589355856799998</v>
      </c>
      <c r="G1074" s="1">
        <f>ABS(fisher_underlying_cor_CSD__2[[#This Row],[Rho1]])*SQRT(139-2)/SQRT(1-ABS(fisher_underlying_cor_CSD__2[[#This Row],[Rho1]])^2)</f>
        <v>6.5070036839866408</v>
      </c>
      <c r="H1074" s="1">
        <f>ABS(fisher_underlying_cor_CSD__2[[#This Row],[Rho2]])*SQRT(201-2)/SQRT(1-ABS(fisher_underlying_cor_CSD__2[[#This Row],[Rho2]])^2)</f>
        <v>0.27264376035206789</v>
      </c>
      <c r="I1074" s="1">
        <f xml:space="preserve"> _xlfn.T.DIST.2T(fisher_underlying_cor_CSD__2[[#This Row],[t1]],139-2)</f>
        <v>1.3333686539434795E-9</v>
      </c>
      <c r="J1074" s="1">
        <f xml:space="preserve"> _xlfn.T.DIST.2T(fisher_underlying_cor_CSD__2[[#This Row],[t2]],201-2)</f>
        <v>0.78540977286223312</v>
      </c>
      <c r="K1074" s="1">
        <f>fisher_underlying_cor_CSD__2[[#This Row],[p1]]*fisher_underlying_cor_CSD__2[[#This Row],[p2]]</f>
        <v>1.0472407716353697E-9</v>
      </c>
      <c r="L1074" s="1">
        <v>1073</v>
      </c>
      <c r="M1074" s="1">
        <f>(fisher_underlying_cor_CSD__2[[#This Row],[Rank]]/9906756)*0.05</f>
        <v>5.4154962532639345E-6</v>
      </c>
      <c r="N1074" s="1">
        <f>IF(fisher_underlying_cor_CSD__2[[#This Row],[p1p2]]&lt;fisher_underlying_cor_CSD__2[[#This Row],[Benjamini]],1,0)</f>
        <v>1</v>
      </c>
    </row>
    <row r="1075" spans="1:14" x14ac:dyDescent="0.35">
      <c r="A1075" s="1" t="s">
        <v>305</v>
      </c>
      <c r="B1075" s="1" t="s">
        <v>252</v>
      </c>
      <c r="C1075" s="1">
        <v>-0.48589355856799998</v>
      </c>
      <c r="D1075" s="1">
        <v>-1.9323594999E-2</v>
      </c>
      <c r="E1075" s="1" t="s">
        <v>16</v>
      </c>
      <c r="F1075" s="1">
        <v>-0.48589355856799998</v>
      </c>
      <c r="G1075" s="1">
        <f>ABS(fisher_underlying_cor_CSD__2[[#This Row],[Rho1]])*SQRT(139-2)/SQRT(1-ABS(fisher_underlying_cor_CSD__2[[#This Row],[Rho1]])^2)</f>
        <v>6.5070036839866408</v>
      </c>
      <c r="H1075" s="1">
        <f>ABS(fisher_underlying_cor_CSD__2[[#This Row],[Rho2]])*SQRT(201-2)/SQRT(1-ABS(fisher_underlying_cor_CSD__2[[#This Row],[Rho2]])^2)</f>
        <v>0.27264376035206789</v>
      </c>
      <c r="I1075" s="1">
        <f xml:space="preserve"> _xlfn.T.DIST.2T(fisher_underlying_cor_CSD__2[[#This Row],[t1]],139-2)</f>
        <v>1.3333686539434795E-9</v>
      </c>
      <c r="J1075" s="1">
        <f xml:space="preserve"> _xlfn.T.DIST.2T(fisher_underlying_cor_CSD__2[[#This Row],[t2]],201-2)</f>
        <v>0.78540977286223312</v>
      </c>
      <c r="K1075" s="1">
        <f>fisher_underlying_cor_CSD__2[[#This Row],[p1]]*fisher_underlying_cor_CSD__2[[#This Row],[p2]]</f>
        <v>1.0472407716353697E-9</v>
      </c>
      <c r="L1075" s="1">
        <v>1074</v>
      </c>
      <c r="M1075" s="1">
        <f>(fisher_underlying_cor_CSD__2[[#This Row],[Rank]]/9906756)*0.05</f>
        <v>5.4205433140777875E-6</v>
      </c>
      <c r="N1075" s="1">
        <f>IF(fisher_underlying_cor_CSD__2[[#This Row],[p1p2]]&lt;fisher_underlying_cor_CSD__2[[#This Row],[Benjamini]],1,0)</f>
        <v>1</v>
      </c>
    </row>
    <row r="1076" spans="1:14" x14ac:dyDescent="0.35">
      <c r="A1076" s="1" t="s">
        <v>285</v>
      </c>
      <c r="B1076" s="1" t="s">
        <v>286</v>
      </c>
      <c r="C1076" s="1">
        <v>-0.485446836125</v>
      </c>
      <c r="D1076" s="1">
        <v>-2.19498592386E-2</v>
      </c>
      <c r="E1076" s="1" t="s">
        <v>16</v>
      </c>
      <c r="F1076" s="1">
        <v>-0.485446836125</v>
      </c>
      <c r="G1076" s="1">
        <f>ABS(fisher_underlying_cor_CSD__2[[#This Row],[Rho1]])*SQRT(139-2)/SQRT(1-ABS(fisher_underlying_cor_CSD__2[[#This Row],[Rho1]])^2)</f>
        <v>6.4991756637634133</v>
      </c>
      <c r="H1076" s="1">
        <f>ABS(fisher_underlying_cor_CSD__2[[#This Row],[Rho2]])*SQRT(201-2)/SQRT(1-ABS(fisher_underlying_cor_CSD__2[[#This Row],[Rho2]])^2)</f>
        <v>0.30971548794988119</v>
      </c>
      <c r="I1076" s="1">
        <f xml:space="preserve"> _xlfn.T.DIST.2T(fisher_underlying_cor_CSD__2[[#This Row],[t1]],139-2)</f>
        <v>1.3874625204646449E-9</v>
      </c>
      <c r="J1076" s="1">
        <f xml:space="preserve"> _xlfn.T.DIST.2T(fisher_underlying_cor_CSD__2[[#This Row],[t2]],201-2)</f>
        <v>0.75710139856380265</v>
      </c>
      <c r="K1076" s="1">
        <f>fisher_underlying_cor_CSD__2[[#This Row],[p1]]*fisher_underlying_cor_CSD__2[[#This Row],[p2]]</f>
        <v>1.0504498146986413E-9</v>
      </c>
      <c r="L1076" s="1">
        <v>1075</v>
      </c>
      <c r="M1076" s="1">
        <f>(fisher_underlying_cor_CSD__2[[#This Row],[Rank]]/9906756)*0.05</f>
        <v>5.4255903748916396E-6</v>
      </c>
      <c r="N1076" s="1">
        <f>IF(fisher_underlying_cor_CSD__2[[#This Row],[p1p2]]&lt;fisher_underlying_cor_CSD__2[[#This Row],[Benjamini]],1,0)</f>
        <v>1</v>
      </c>
    </row>
    <row r="1077" spans="1:14" x14ac:dyDescent="0.35">
      <c r="A1077" s="1" t="s">
        <v>286</v>
      </c>
      <c r="B1077" s="1" t="s">
        <v>285</v>
      </c>
      <c r="C1077" s="1">
        <v>-0.485446836125</v>
      </c>
      <c r="D1077" s="1">
        <v>-2.19498592386E-2</v>
      </c>
      <c r="E1077" s="1" t="s">
        <v>16</v>
      </c>
      <c r="F1077" s="1">
        <v>-0.485446836125</v>
      </c>
      <c r="G1077" s="1">
        <f>ABS(fisher_underlying_cor_CSD__2[[#This Row],[Rho1]])*SQRT(139-2)/SQRT(1-ABS(fisher_underlying_cor_CSD__2[[#This Row],[Rho1]])^2)</f>
        <v>6.4991756637634133</v>
      </c>
      <c r="H1077" s="1">
        <f>ABS(fisher_underlying_cor_CSD__2[[#This Row],[Rho2]])*SQRT(201-2)/SQRT(1-ABS(fisher_underlying_cor_CSD__2[[#This Row],[Rho2]])^2)</f>
        <v>0.30971548794988119</v>
      </c>
      <c r="I1077" s="1">
        <f xml:space="preserve"> _xlfn.T.DIST.2T(fisher_underlying_cor_CSD__2[[#This Row],[t1]],139-2)</f>
        <v>1.3874625204646449E-9</v>
      </c>
      <c r="J1077" s="1">
        <f xml:space="preserve"> _xlfn.T.DIST.2T(fisher_underlying_cor_CSD__2[[#This Row],[t2]],201-2)</f>
        <v>0.75710139856380265</v>
      </c>
      <c r="K1077" s="1">
        <f>fisher_underlying_cor_CSD__2[[#This Row],[p1]]*fisher_underlying_cor_CSD__2[[#This Row],[p2]]</f>
        <v>1.0504498146986413E-9</v>
      </c>
      <c r="L1077" s="1">
        <v>1076</v>
      </c>
      <c r="M1077" s="1">
        <f>(fisher_underlying_cor_CSD__2[[#This Row],[Rank]]/9906756)*0.05</f>
        <v>5.4306374357054926E-6</v>
      </c>
      <c r="N1077" s="1">
        <f>IF(fisher_underlying_cor_CSD__2[[#This Row],[p1p2]]&lt;fisher_underlying_cor_CSD__2[[#This Row],[Benjamini]],1,0)</f>
        <v>1</v>
      </c>
    </row>
    <row r="1078" spans="1:14" x14ac:dyDescent="0.35">
      <c r="A1078" s="1" t="s">
        <v>162</v>
      </c>
      <c r="B1078" s="1" t="s">
        <v>165</v>
      </c>
      <c r="C1078" s="1">
        <v>-0.48388345220899998</v>
      </c>
      <c r="D1078" s="1">
        <v>-2.9739777739099998E-2</v>
      </c>
      <c r="E1078" s="1" t="s">
        <v>16</v>
      </c>
      <c r="F1078" s="1">
        <v>-0.48388345220899998</v>
      </c>
      <c r="G1078" s="1">
        <f>ABS(fisher_underlying_cor_CSD__2[[#This Row],[Rho1]])*SQRT(139-2)/SQRT(1-ABS(fisher_underlying_cor_CSD__2[[#This Row],[Rho1]])^2)</f>
        <v>6.4718324651518975</v>
      </c>
      <c r="H1078" s="1">
        <f>ABS(fisher_underlying_cor_CSD__2[[#This Row],[Rho2]])*SQRT(201-2)/SQRT(1-ABS(fisher_underlying_cor_CSD__2[[#This Row],[Rho2]])^2)</f>
        <v>0.41971684391900255</v>
      </c>
      <c r="I1078" s="1">
        <f xml:space="preserve"> _xlfn.T.DIST.2T(fisher_underlying_cor_CSD__2[[#This Row],[t1]],139-2)</f>
        <v>1.5939298564083912E-9</v>
      </c>
      <c r="J1078" s="1">
        <f xml:space="preserve"> _xlfn.T.DIST.2T(fisher_underlying_cor_CSD__2[[#This Row],[t2]],201-2)</f>
        <v>0.67514509147584745</v>
      </c>
      <c r="K1078" s="1">
        <f>fisher_underlying_cor_CSD__2[[#This Row],[p1]]*fisher_underlying_cor_CSD__2[[#This Row],[p2]]</f>
        <v>1.0761339187109277E-9</v>
      </c>
      <c r="L1078" s="1">
        <v>1077</v>
      </c>
      <c r="M1078" s="1">
        <f>(fisher_underlying_cor_CSD__2[[#This Row],[Rank]]/9906756)*0.05</f>
        <v>5.4356844965193455E-6</v>
      </c>
      <c r="N1078" s="1">
        <f>IF(fisher_underlying_cor_CSD__2[[#This Row],[p1p2]]&lt;fisher_underlying_cor_CSD__2[[#This Row],[Benjamini]],1,0)</f>
        <v>1</v>
      </c>
    </row>
    <row r="1079" spans="1:14" x14ac:dyDescent="0.35">
      <c r="A1079" s="1" t="s">
        <v>165</v>
      </c>
      <c r="B1079" s="1" t="s">
        <v>162</v>
      </c>
      <c r="C1079" s="1">
        <v>-0.48388345220899998</v>
      </c>
      <c r="D1079" s="1">
        <v>-2.9739777739099998E-2</v>
      </c>
      <c r="E1079" s="1" t="s">
        <v>16</v>
      </c>
      <c r="F1079" s="1">
        <v>-0.48388345220899998</v>
      </c>
      <c r="G1079" s="1">
        <f>ABS(fisher_underlying_cor_CSD__2[[#This Row],[Rho1]])*SQRT(139-2)/SQRT(1-ABS(fisher_underlying_cor_CSD__2[[#This Row],[Rho1]])^2)</f>
        <v>6.4718324651518975</v>
      </c>
      <c r="H1079" s="1">
        <f>ABS(fisher_underlying_cor_CSD__2[[#This Row],[Rho2]])*SQRT(201-2)/SQRT(1-ABS(fisher_underlying_cor_CSD__2[[#This Row],[Rho2]])^2)</f>
        <v>0.41971684391900255</v>
      </c>
      <c r="I1079" s="1">
        <f xml:space="preserve"> _xlfn.T.DIST.2T(fisher_underlying_cor_CSD__2[[#This Row],[t1]],139-2)</f>
        <v>1.5939298564083912E-9</v>
      </c>
      <c r="J1079" s="1">
        <f xml:space="preserve"> _xlfn.T.DIST.2T(fisher_underlying_cor_CSD__2[[#This Row],[t2]],201-2)</f>
        <v>0.67514509147584745</v>
      </c>
      <c r="K1079" s="1">
        <f>fisher_underlying_cor_CSD__2[[#This Row],[p1]]*fisher_underlying_cor_CSD__2[[#This Row],[p2]]</f>
        <v>1.0761339187109277E-9</v>
      </c>
      <c r="L1079" s="1">
        <v>1078</v>
      </c>
      <c r="M1079" s="1">
        <f>(fisher_underlying_cor_CSD__2[[#This Row],[Rank]]/9906756)*0.05</f>
        <v>5.4407315573331976E-6</v>
      </c>
      <c r="N1079" s="1">
        <f>IF(fisher_underlying_cor_CSD__2[[#This Row],[p1p2]]&lt;fisher_underlying_cor_CSD__2[[#This Row],[Benjamini]],1,0)</f>
        <v>1</v>
      </c>
    </row>
    <row r="1080" spans="1:14" x14ac:dyDescent="0.35">
      <c r="A1080" s="1" t="s">
        <v>84</v>
      </c>
      <c r="B1080" s="1" t="s">
        <v>209</v>
      </c>
      <c r="C1080" s="1">
        <v>0.48629018928200002</v>
      </c>
      <c r="D1080" s="1">
        <v>1.23154481995E-2</v>
      </c>
      <c r="E1080" s="1" t="s">
        <v>16</v>
      </c>
      <c r="F1080" s="1">
        <v>0.48629018928200002</v>
      </c>
      <c r="G1080" s="1">
        <f>ABS(fisher_underlying_cor_CSD__2[[#This Row],[Rho1]])*SQRT(139-2)/SQRT(1-ABS(fisher_underlying_cor_CSD__2[[#This Row],[Rho1]])^2)</f>
        <v>6.5139595296495063</v>
      </c>
      <c r="H1080" s="1">
        <f>ABS(fisher_underlying_cor_CSD__2[[#This Row],[Rho2]])*SQRT(201-2)/SQRT(1-ABS(fisher_underlying_cor_CSD__2[[#This Row],[Rho2]])^2)</f>
        <v>0.17374395261684555</v>
      </c>
      <c r="I1080" s="1">
        <f xml:space="preserve"> _xlfn.T.DIST.2T(fisher_underlying_cor_CSD__2[[#This Row],[t1]],139-2)</f>
        <v>1.2870488584315956E-9</v>
      </c>
      <c r="J1080" s="1">
        <f xml:space="preserve"> _xlfn.T.DIST.2T(fisher_underlying_cor_CSD__2[[#This Row],[t2]],201-2)</f>
        <v>0.86224330442798924</v>
      </c>
      <c r="K1080" s="1">
        <f>fisher_underlying_cor_CSD__2[[#This Row],[p1]]*fisher_underlying_cor_CSD__2[[#This Row],[p2]]</f>
        <v>1.1097492606543303E-9</v>
      </c>
      <c r="L1080" s="1">
        <v>1079</v>
      </c>
      <c r="M1080" s="1">
        <f>(fisher_underlying_cor_CSD__2[[#This Row],[Rank]]/9906756)*0.05</f>
        <v>5.4457786181470506E-6</v>
      </c>
      <c r="N1080" s="1">
        <f>IF(fisher_underlying_cor_CSD__2[[#This Row],[p1p2]]&lt;fisher_underlying_cor_CSD__2[[#This Row],[Benjamini]],1,0)</f>
        <v>1</v>
      </c>
    </row>
    <row r="1081" spans="1:14" x14ac:dyDescent="0.35">
      <c r="A1081" s="1" t="s">
        <v>209</v>
      </c>
      <c r="B1081" s="1" t="s">
        <v>84</v>
      </c>
      <c r="C1081" s="1">
        <v>0.48629018928200002</v>
      </c>
      <c r="D1081" s="1">
        <v>1.23154481995E-2</v>
      </c>
      <c r="E1081" s="1" t="s">
        <v>16</v>
      </c>
      <c r="F1081" s="1">
        <v>0.48629018928200002</v>
      </c>
      <c r="G1081" s="1">
        <f>ABS(fisher_underlying_cor_CSD__2[[#This Row],[Rho1]])*SQRT(139-2)/SQRT(1-ABS(fisher_underlying_cor_CSD__2[[#This Row],[Rho1]])^2)</f>
        <v>6.5139595296495063</v>
      </c>
      <c r="H1081" s="1">
        <f>ABS(fisher_underlying_cor_CSD__2[[#This Row],[Rho2]])*SQRT(201-2)/SQRT(1-ABS(fisher_underlying_cor_CSD__2[[#This Row],[Rho2]])^2)</f>
        <v>0.17374395261684555</v>
      </c>
      <c r="I1081" s="1">
        <f xml:space="preserve"> _xlfn.T.DIST.2T(fisher_underlying_cor_CSD__2[[#This Row],[t1]],139-2)</f>
        <v>1.2870488584315956E-9</v>
      </c>
      <c r="J1081" s="1">
        <f xml:space="preserve"> _xlfn.T.DIST.2T(fisher_underlying_cor_CSD__2[[#This Row],[t2]],201-2)</f>
        <v>0.86224330442798924</v>
      </c>
      <c r="K1081" s="1">
        <f>fisher_underlying_cor_CSD__2[[#This Row],[p1]]*fisher_underlying_cor_CSD__2[[#This Row],[p2]]</f>
        <v>1.1097492606543303E-9</v>
      </c>
      <c r="L1081" s="1">
        <v>1080</v>
      </c>
      <c r="M1081" s="1">
        <f>(fisher_underlying_cor_CSD__2[[#This Row],[Rank]]/9906756)*0.05</f>
        <v>5.4508256789609027E-6</v>
      </c>
      <c r="N1081" s="1">
        <f>IF(fisher_underlying_cor_CSD__2[[#This Row],[p1p2]]&lt;fisher_underlying_cor_CSD__2[[#This Row],[Benjamini]],1,0)</f>
        <v>1</v>
      </c>
    </row>
    <row r="1082" spans="1:14" x14ac:dyDescent="0.35">
      <c r="A1082" s="1" t="s">
        <v>135</v>
      </c>
      <c r="B1082" s="1" t="s">
        <v>151</v>
      </c>
      <c r="C1082" s="1">
        <v>0.48315030945100002</v>
      </c>
      <c r="D1082" s="1">
        <v>3.1758910715500001E-2</v>
      </c>
      <c r="E1082" s="1" t="s">
        <v>16</v>
      </c>
      <c r="F1082" s="1">
        <v>0.48315030945100002</v>
      </c>
      <c r="G1082" s="1">
        <f>ABS(fisher_underlying_cor_CSD__2[[#This Row],[Rho1]])*SQRT(139-2)/SQRT(1-ABS(fisher_underlying_cor_CSD__2[[#This Row],[Rho1]])^2)</f>
        <v>6.4590378863725402</v>
      </c>
      <c r="H1082" s="1">
        <f>ABS(fisher_underlying_cor_CSD__2[[#This Row],[Rho2]])*SQRT(201-2)/SQRT(1-ABS(fisher_underlying_cor_CSD__2[[#This Row],[Rho2]])^2)</f>
        <v>0.44824067963722525</v>
      </c>
      <c r="I1082" s="1">
        <f xml:space="preserve"> _xlfn.T.DIST.2T(fisher_underlying_cor_CSD__2[[#This Row],[t1]],139-2)</f>
        <v>1.7006622727647372E-9</v>
      </c>
      <c r="J1082" s="1">
        <f xml:space="preserve"> _xlfn.T.DIST.2T(fisher_underlying_cor_CSD__2[[#This Row],[t2]],201-2)</f>
        <v>0.65446714639085124</v>
      </c>
      <c r="K1082" s="1">
        <f>fisher_underlying_cor_CSD__2[[#This Row],[p1]]*fisher_underlying_cor_CSD__2[[#This Row],[p2]]</f>
        <v>1.1130275846309171E-9</v>
      </c>
      <c r="L1082" s="1">
        <v>1081</v>
      </c>
      <c r="M1082" s="1">
        <f>(fisher_underlying_cor_CSD__2[[#This Row],[Rank]]/9906756)*0.05</f>
        <v>5.4558727397747565E-6</v>
      </c>
      <c r="N1082" s="1">
        <f>IF(fisher_underlying_cor_CSD__2[[#This Row],[p1p2]]&lt;fisher_underlying_cor_CSD__2[[#This Row],[Benjamini]],1,0)</f>
        <v>1</v>
      </c>
    </row>
    <row r="1083" spans="1:14" x14ac:dyDescent="0.35">
      <c r="A1083" s="1" t="s">
        <v>151</v>
      </c>
      <c r="B1083" s="1" t="s">
        <v>135</v>
      </c>
      <c r="C1083" s="1">
        <v>0.48315030945100002</v>
      </c>
      <c r="D1083" s="1">
        <v>3.1758910715500001E-2</v>
      </c>
      <c r="E1083" s="1" t="s">
        <v>16</v>
      </c>
      <c r="F1083" s="1">
        <v>0.48315030945100002</v>
      </c>
      <c r="G1083" s="1">
        <f>ABS(fisher_underlying_cor_CSD__2[[#This Row],[Rho1]])*SQRT(139-2)/SQRT(1-ABS(fisher_underlying_cor_CSD__2[[#This Row],[Rho1]])^2)</f>
        <v>6.4590378863725402</v>
      </c>
      <c r="H1083" s="1">
        <f>ABS(fisher_underlying_cor_CSD__2[[#This Row],[Rho2]])*SQRT(201-2)/SQRT(1-ABS(fisher_underlying_cor_CSD__2[[#This Row],[Rho2]])^2)</f>
        <v>0.44824067963722525</v>
      </c>
      <c r="I1083" s="1">
        <f xml:space="preserve"> _xlfn.T.DIST.2T(fisher_underlying_cor_CSD__2[[#This Row],[t1]],139-2)</f>
        <v>1.7006622727647372E-9</v>
      </c>
      <c r="J1083" s="1">
        <f xml:space="preserve"> _xlfn.T.DIST.2T(fisher_underlying_cor_CSD__2[[#This Row],[t2]],201-2)</f>
        <v>0.65446714639085124</v>
      </c>
      <c r="K1083" s="1">
        <f>fisher_underlying_cor_CSD__2[[#This Row],[p1]]*fisher_underlying_cor_CSD__2[[#This Row],[p2]]</f>
        <v>1.1130275846309171E-9</v>
      </c>
      <c r="L1083" s="1">
        <v>1082</v>
      </c>
      <c r="M1083" s="1">
        <f>(fisher_underlying_cor_CSD__2[[#This Row],[Rank]]/9906756)*0.05</f>
        <v>5.4609198005886086E-6</v>
      </c>
      <c r="N1083" s="1">
        <f>IF(fisher_underlying_cor_CSD__2[[#This Row],[p1p2]]&lt;fisher_underlying_cor_CSD__2[[#This Row],[Benjamini]],1,0)</f>
        <v>1</v>
      </c>
    </row>
    <row r="1084" spans="1:14" x14ac:dyDescent="0.35">
      <c r="A1084" s="1" t="s">
        <v>97</v>
      </c>
      <c r="B1084" s="1" t="s">
        <v>28</v>
      </c>
      <c r="C1084" s="1">
        <v>-0.48570023028600001</v>
      </c>
      <c r="D1084" s="1">
        <v>1.35746424092E-2</v>
      </c>
      <c r="E1084" s="1" t="s">
        <v>16</v>
      </c>
      <c r="F1084" s="1">
        <v>-0.48570023028600001</v>
      </c>
      <c r="G1084" s="1">
        <f>ABS(fisher_underlying_cor_CSD__2[[#This Row],[Rho1]])*SQRT(139-2)/SQRT(1-ABS(fisher_underlying_cor_CSD__2[[#This Row],[Rho1]])^2)</f>
        <v>6.5036151295285425</v>
      </c>
      <c r="H1084" s="1">
        <f>ABS(fisher_underlying_cor_CSD__2[[#This Row],[Rho2]])*SQRT(201-2)/SQRT(1-ABS(fisher_underlying_cor_CSD__2[[#This Row],[Rho2]])^2)</f>
        <v>0.19151154230161394</v>
      </c>
      <c r="I1084" s="1">
        <f xml:space="preserve"> _xlfn.T.DIST.2T(fisher_underlying_cor_CSD__2[[#This Row],[t1]],139-2)</f>
        <v>1.3565246026868768E-9</v>
      </c>
      <c r="J1084" s="1">
        <f xml:space="preserve"> _xlfn.T.DIST.2T(fisher_underlying_cor_CSD__2[[#This Row],[t2]],201-2)</f>
        <v>0.84832010112672651</v>
      </c>
      <c r="K1084" s="1">
        <f>fisher_underlying_cor_CSD__2[[#This Row],[p1]]*fisher_underlying_cor_CSD__2[[#This Row],[p2]]</f>
        <v>1.1507670881322239E-9</v>
      </c>
      <c r="L1084" s="1">
        <v>1083</v>
      </c>
      <c r="M1084" s="1">
        <f>(fisher_underlying_cor_CSD__2[[#This Row],[Rank]]/9906756)*0.05</f>
        <v>5.4659668614024616E-6</v>
      </c>
      <c r="N1084" s="1">
        <f>IF(fisher_underlying_cor_CSD__2[[#This Row],[p1p2]]&lt;fisher_underlying_cor_CSD__2[[#This Row],[Benjamini]],1,0)</f>
        <v>1</v>
      </c>
    </row>
    <row r="1085" spans="1:14" x14ac:dyDescent="0.35">
      <c r="A1085" s="1" t="s">
        <v>28</v>
      </c>
      <c r="B1085" s="1" t="s">
        <v>97</v>
      </c>
      <c r="C1085" s="1">
        <v>-0.48570023028600001</v>
      </c>
      <c r="D1085" s="1">
        <v>1.35746424092E-2</v>
      </c>
      <c r="E1085" s="1" t="s">
        <v>16</v>
      </c>
      <c r="F1085" s="1">
        <v>-0.48570023028600001</v>
      </c>
      <c r="G1085" s="1">
        <f>ABS(fisher_underlying_cor_CSD__2[[#This Row],[Rho1]])*SQRT(139-2)/SQRT(1-ABS(fisher_underlying_cor_CSD__2[[#This Row],[Rho1]])^2)</f>
        <v>6.5036151295285425</v>
      </c>
      <c r="H1085" s="1">
        <f>ABS(fisher_underlying_cor_CSD__2[[#This Row],[Rho2]])*SQRT(201-2)/SQRT(1-ABS(fisher_underlying_cor_CSD__2[[#This Row],[Rho2]])^2)</f>
        <v>0.19151154230161394</v>
      </c>
      <c r="I1085" s="1">
        <f xml:space="preserve"> _xlfn.T.DIST.2T(fisher_underlying_cor_CSD__2[[#This Row],[t1]],139-2)</f>
        <v>1.3565246026868768E-9</v>
      </c>
      <c r="J1085" s="1">
        <f xml:space="preserve"> _xlfn.T.DIST.2T(fisher_underlying_cor_CSD__2[[#This Row],[t2]],201-2)</f>
        <v>0.84832010112672651</v>
      </c>
      <c r="K1085" s="1">
        <f>fisher_underlying_cor_CSD__2[[#This Row],[p1]]*fisher_underlying_cor_CSD__2[[#This Row],[p2]]</f>
        <v>1.1507670881322239E-9</v>
      </c>
      <c r="L1085" s="1">
        <v>1084</v>
      </c>
      <c r="M1085" s="1">
        <f>(fisher_underlying_cor_CSD__2[[#This Row],[Rank]]/9906756)*0.05</f>
        <v>5.4710139222163145E-6</v>
      </c>
      <c r="N1085" s="1">
        <f>IF(fisher_underlying_cor_CSD__2[[#This Row],[p1p2]]&lt;fisher_underlying_cor_CSD__2[[#This Row],[Benjamini]],1,0)</f>
        <v>1</v>
      </c>
    </row>
    <row r="1086" spans="1:14" x14ac:dyDescent="0.35">
      <c r="A1086" s="1" t="s">
        <v>685</v>
      </c>
      <c r="B1086" s="1" t="s">
        <v>736</v>
      </c>
      <c r="C1086" s="1">
        <v>-0.48563080307000001</v>
      </c>
      <c r="D1086" s="1">
        <v>1.36235588591E-2</v>
      </c>
      <c r="E1086" s="1" t="s">
        <v>16</v>
      </c>
      <c r="F1086" s="1">
        <v>-0.48563080307000001</v>
      </c>
      <c r="G1086" s="1">
        <f>ABS(fisher_underlying_cor_CSD__2[[#This Row],[Rho1]])*SQRT(139-2)/SQRT(1-ABS(fisher_underlying_cor_CSD__2[[#This Row],[Rho1]])^2)</f>
        <v>6.5023985513939273</v>
      </c>
      <c r="H1086" s="1">
        <f>ABS(fisher_underlying_cor_CSD__2[[#This Row],[Rho2]])*SQRT(201-2)/SQRT(1-ABS(fisher_underlying_cor_CSD__2[[#This Row],[Rho2]])^2)</f>
        <v>0.19220178521243561</v>
      </c>
      <c r="I1086" s="1">
        <f xml:space="preserve"> _xlfn.T.DIST.2T(fisher_underlying_cor_CSD__2[[#This Row],[t1]],139-2)</f>
        <v>1.364934476663157E-9</v>
      </c>
      <c r="J1086" s="1">
        <f xml:space="preserve"> _xlfn.T.DIST.2T(fisher_underlying_cor_CSD__2[[#This Row],[t2]],201-2)</f>
        <v>0.84778013809997654</v>
      </c>
      <c r="K1086" s="1">
        <f>fisher_underlying_cor_CSD__2[[#This Row],[p1]]*fisher_underlying_cor_CSD__2[[#This Row],[p2]]</f>
        <v>1.1571643391229105E-9</v>
      </c>
      <c r="L1086" s="1">
        <v>1085</v>
      </c>
      <c r="M1086" s="1">
        <f>(fisher_underlying_cor_CSD__2[[#This Row],[Rank]]/9906756)*0.05</f>
        <v>5.4760609830301666E-6</v>
      </c>
      <c r="N1086" s="1">
        <f>IF(fisher_underlying_cor_CSD__2[[#This Row],[p1p2]]&lt;fisher_underlying_cor_CSD__2[[#This Row],[Benjamini]],1,0)</f>
        <v>1</v>
      </c>
    </row>
    <row r="1087" spans="1:14" x14ac:dyDescent="0.35">
      <c r="A1087" s="1" t="s">
        <v>736</v>
      </c>
      <c r="B1087" s="1" t="s">
        <v>685</v>
      </c>
      <c r="C1087" s="1">
        <v>-0.48563080307000001</v>
      </c>
      <c r="D1087" s="1">
        <v>1.36235588591E-2</v>
      </c>
      <c r="E1087" s="1" t="s">
        <v>16</v>
      </c>
      <c r="F1087" s="1">
        <v>-0.48563080307000001</v>
      </c>
      <c r="G1087" s="1">
        <f>ABS(fisher_underlying_cor_CSD__2[[#This Row],[Rho1]])*SQRT(139-2)/SQRT(1-ABS(fisher_underlying_cor_CSD__2[[#This Row],[Rho1]])^2)</f>
        <v>6.5023985513939273</v>
      </c>
      <c r="H1087" s="1">
        <f>ABS(fisher_underlying_cor_CSD__2[[#This Row],[Rho2]])*SQRT(201-2)/SQRT(1-ABS(fisher_underlying_cor_CSD__2[[#This Row],[Rho2]])^2)</f>
        <v>0.19220178521243561</v>
      </c>
      <c r="I1087" s="1">
        <f xml:space="preserve"> _xlfn.T.DIST.2T(fisher_underlying_cor_CSD__2[[#This Row],[t1]],139-2)</f>
        <v>1.364934476663157E-9</v>
      </c>
      <c r="J1087" s="1">
        <f xml:space="preserve"> _xlfn.T.DIST.2T(fisher_underlying_cor_CSD__2[[#This Row],[t2]],201-2)</f>
        <v>0.84778013809997654</v>
      </c>
      <c r="K1087" s="1">
        <f>fisher_underlying_cor_CSD__2[[#This Row],[p1]]*fisher_underlying_cor_CSD__2[[#This Row],[p2]]</f>
        <v>1.1571643391229105E-9</v>
      </c>
      <c r="L1087" s="1">
        <v>1086</v>
      </c>
      <c r="M1087" s="1">
        <f>(fisher_underlying_cor_CSD__2[[#This Row],[Rank]]/9906756)*0.05</f>
        <v>5.4811080438440196E-6</v>
      </c>
      <c r="N1087" s="1">
        <f>IF(fisher_underlying_cor_CSD__2[[#This Row],[p1p2]]&lt;fisher_underlying_cor_CSD__2[[#This Row],[Benjamini]],1,0)</f>
        <v>1</v>
      </c>
    </row>
    <row r="1088" spans="1:14" x14ac:dyDescent="0.35">
      <c r="A1088" s="1" t="s">
        <v>551</v>
      </c>
      <c r="B1088" s="1" t="s">
        <v>554</v>
      </c>
      <c r="C1088" s="1">
        <v>0.48697574024700002</v>
      </c>
      <c r="D1088" s="1">
        <v>-6.6158778146600003E-4</v>
      </c>
      <c r="E1088" s="1" t="s">
        <v>16</v>
      </c>
      <c r="F1088" s="1">
        <v>0.48697574024700002</v>
      </c>
      <c r="G1088" s="1">
        <f>ABS(fisher_underlying_cor_CSD__2[[#This Row],[Rho1]])*SQRT(139-2)/SQRT(1-ABS(fisher_underlying_cor_CSD__2[[#This Row],[Rho1]])^2)</f>
        <v>6.5259947074443962</v>
      </c>
      <c r="H1088" s="1">
        <f>ABS(fisher_underlying_cor_CSD__2[[#This Row],[Rho2]])*SQRT(201-2)/SQRT(1-ABS(fisher_underlying_cor_CSD__2[[#This Row],[Rho2]])^2)</f>
        <v>9.3328462029998675E-3</v>
      </c>
      <c r="I1088" s="1">
        <f xml:space="preserve"> _xlfn.T.DIST.2T(fisher_underlying_cor_CSD__2[[#This Row],[t1]],139-2)</f>
        <v>1.2106212290825767E-9</v>
      </c>
      <c r="J1088" s="1">
        <f xml:space="preserve"> _xlfn.T.DIST.2T(fisher_underlying_cor_CSD__2[[#This Row],[t2]],201-2)</f>
        <v>0.99256292364201237</v>
      </c>
      <c r="K1088" s="1">
        <f>fisher_underlying_cor_CSD__2[[#This Row],[p1]]*fisher_underlying_cor_CSD__2[[#This Row],[p2]]</f>
        <v>1.2016177465612887E-9</v>
      </c>
      <c r="L1088" s="1">
        <v>1087</v>
      </c>
      <c r="M1088" s="1">
        <f>(fisher_underlying_cor_CSD__2[[#This Row],[Rank]]/9906756)*0.05</f>
        <v>5.4861551046578717E-6</v>
      </c>
      <c r="N1088" s="1">
        <f>IF(fisher_underlying_cor_CSD__2[[#This Row],[p1p2]]&lt;fisher_underlying_cor_CSD__2[[#This Row],[Benjamini]],1,0)</f>
        <v>1</v>
      </c>
    </row>
    <row r="1089" spans="1:14" x14ac:dyDescent="0.35">
      <c r="A1089" s="1" t="s">
        <v>554</v>
      </c>
      <c r="B1089" s="1" t="s">
        <v>551</v>
      </c>
      <c r="C1089" s="1">
        <v>0.48697574024700002</v>
      </c>
      <c r="D1089" s="1">
        <v>-6.6158778146600003E-4</v>
      </c>
      <c r="E1089" s="1" t="s">
        <v>16</v>
      </c>
      <c r="F1089" s="1">
        <v>0.48697574024700002</v>
      </c>
      <c r="G1089" s="1">
        <f>ABS(fisher_underlying_cor_CSD__2[[#This Row],[Rho1]])*SQRT(139-2)/SQRT(1-ABS(fisher_underlying_cor_CSD__2[[#This Row],[Rho1]])^2)</f>
        <v>6.5259947074443962</v>
      </c>
      <c r="H1089" s="1">
        <f>ABS(fisher_underlying_cor_CSD__2[[#This Row],[Rho2]])*SQRT(201-2)/SQRT(1-ABS(fisher_underlying_cor_CSD__2[[#This Row],[Rho2]])^2)</f>
        <v>9.3328462029998675E-3</v>
      </c>
      <c r="I1089" s="1">
        <f xml:space="preserve"> _xlfn.T.DIST.2T(fisher_underlying_cor_CSD__2[[#This Row],[t1]],139-2)</f>
        <v>1.2106212290825767E-9</v>
      </c>
      <c r="J1089" s="1">
        <f xml:space="preserve"> _xlfn.T.DIST.2T(fisher_underlying_cor_CSD__2[[#This Row],[t2]],201-2)</f>
        <v>0.99256292364201237</v>
      </c>
      <c r="K1089" s="1">
        <f>fisher_underlying_cor_CSD__2[[#This Row],[p1]]*fisher_underlying_cor_CSD__2[[#This Row],[p2]]</f>
        <v>1.2016177465612887E-9</v>
      </c>
      <c r="L1089" s="1">
        <v>1088</v>
      </c>
      <c r="M1089" s="1">
        <f>(fisher_underlying_cor_CSD__2[[#This Row],[Rank]]/9906756)*0.05</f>
        <v>5.4912021654717247E-6</v>
      </c>
      <c r="N1089" s="1">
        <f>IF(fisher_underlying_cor_CSD__2[[#This Row],[p1p2]]&lt;fisher_underlying_cor_CSD__2[[#This Row],[Benjamini]],1,0)</f>
        <v>1</v>
      </c>
    </row>
    <row r="1090" spans="1:14" x14ac:dyDescent="0.35">
      <c r="A1090" s="1" t="s">
        <v>26</v>
      </c>
      <c r="B1090" s="1" t="s">
        <v>20</v>
      </c>
      <c r="C1090" s="1">
        <v>0.48500129593199998</v>
      </c>
      <c r="D1090" s="1">
        <v>9.7253365402800006E-3</v>
      </c>
      <c r="E1090" s="1" t="s">
        <v>16</v>
      </c>
      <c r="F1090" s="1">
        <v>0.48500129593199998</v>
      </c>
      <c r="G1090" s="1">
        <f>ABS(fisher_underlying_cor_CSD__2[[#This Row],[Rho1]])*SQRT(139-2)/SQRT(1-ABS(fisher_underlying_cor_CSD__2[[#This Row],[Rho1]])^2)</f>
        <v>6.4913749940747127</v>
      </c>
      <c r="H1090" s="1">
        <f>ABS(fisher_underlying_cor_CSD__2[[#This Row],[Rho2]])*SQRT(201-2)/SQRT(1-ABS(fisher_underlying_cor_CSD__2[[#This Row],[Rho2]])^2)</f>
        <v>0.13719924334168906</v>
      </c>
      <c r="I1090" s="1">
        <f xml:space="preserve"> _xlfn.T.DIST.2T(fisher_underlying_cor_CSD__2[[#This Row],[t1]],139-2)</f>
        <v>1.4435168873800222E-9</v>
      </c>
      <c r="J1090" s="1">
        <f xml:space="preserve"> _xlfn.T.DIST.2T(fisher_underlying_cor_CSD__2[[#This Row],[t2]],201-2)</f>
        <v>0.89101202035335059</v>
      </c>
      <c r="K1090" s="1">
        <f>fisher_underlying_cor_CSD__2[[#This Row],[p1]]*fisher_underlying_cor_CSD__2[[#This Row],[p2]]</f>
        <v>1.2861908982386537E-9</v>
      </c>
      <c r="L1090" s="1">
        <v>1089</v>
      </c>
      <c r="M1090" s="1">
        <f>(fisher_underlying_cor_CSD__2[[#This Row],[Rank]]/9906756)*0.05</f>
        <v>5.4962492262855776E-6</v>
      </c>
      <c r="N1090" s="1">
        <f>IF(fisher_underlying_cor_CSD__2[[#This Row],[p1p2]]&lt;fisher_underlying_cor_CSD__2[[#This Row],[Benjamini]],1,0)</f>
        <v>1</v>
      </c>
    </row>
    <row r="1091" spans="1:14" x14ac:dyDescent="0.35">
      <c r="A1091" s="1" t="s">
        <v>20</v>
      </c>
      <c r="B1091" s="1" t="s">
        <v>26</v>
      </c>
      <c r="C1091" s="1">
        <v>0.48500129593199998</v>
      </c>
      <c r="D1091" s="1">
        <v>9.7253365402800006E-3</v>
      </c>
      <c r="E1091" s="1" t="s">
        <v>16</v>
      </c>
      <c r="F1091" s="1">
        <v>0.48500129593199998</v>
      </c>
      <c r="G1091" s="1">
        <f>ABS(fisher_underlying_cor_CSD__2[[#This Row],[Rho1]])*SQRT(139-2)/SQRT(1-ABS(fisher_underlying_cor_CSD__2[[#This Row],[Rho1]])^2)</f>
        <v>6.4913749940747127</v>
      </c>
      <c r="H1091" s="1">
        <f>ABS(fisher_underlying_cor_CSD__2[[#This Row],[Rho2]])*SQRT(201-2)/SQRT(1-ABS(fisher_underlying_cor_CSD__2[[#This Row],[Rho2]])^2)</f>
        <v>0.13719924334168906</v>
      </c>
      <c r="I1091" s="1">
        <f xml:space="preserve"> _xlfn.T.DIST.2T(fisher_underlying_cor_CSD__2[[#This Row],[t1]],139-2)</f>
        <v>1.4435168873800222E-9</v>
      </c>
      <c r="J1091" s="1">
        <f xml:space="preserve"> _xlfn.T.DIST.2T(fisher_underlying_cor_CSD__2[[#This Row],[t2]],201-2)</f>
        <v>0.89101202035335059</v>
      </c>
      <c r="K1091" s="1">
        <f>fisher_underlying_cor_CSD__2[[#This Row],[p1]]*fisher_underlying_cor_CSD__2[[#This Row],[p2]]</f>
        <v>1.2861908982386537E-9</v>
      </c>
      <c r="L1091" s="1">
        <v>1090</v>
      </c>
      <c r="M1091" s="1">
        <f>(fisher_underlying_cor_CSD__2[[#This Row],[Rank]]/9906756)*0.05</f>
        <v>5.5012962870994306E-6</v>
      </c>
      <c r="N1091" s="1">
        <f>IF(fisher_underlying_cor_CSD__2[[#This Row],[p1p2]]&lt;fisher_underlying_cor_CSD__2[[#This Row],[Benjamini]],1,0)</f>
        <v>1</v>
      </c>
    </row>
    <row r="1092" spans="1:14" x14ac:dyDescent="0.35">
      <c r="A1092" s="1" t="s">
        <v>315</v>
      </c>
      <c r="B1092" s="1" t="s">
        <v>316</v>
      </c>
      <c r="C1092" s="1">
        <v>-0.483393022374</v>
      </c>
      <c r="D1092" s="1">
        <v>-1.50703717953E-2</v>
      </c>
      <c r="E1092" s="1" t="s">
        <v>16</v>
      </c>
      <c r="F1092" s="1">
        <v>-0.483393022374</v>
      </c>
      <c r="G1092" s="1">
        <f>ABS(fisher_underlying_cor_CSD__2[[#This Row],[Rho1]])*SQRT(139-2)/SQRT(1-ABS(fisher_underlying_cor_CSD__2[[#This Row],[Rho1]])^2)</f>
        <v>6.4632716706844082</v>
      </c>
      <c r="H1092" s="1">
        <f>ABS(fisher_underlying_cor_CSD__2[[#This Row],[Rho2]])*SQRT(201-2)/SQRT(1-ABS(fisher_underlying_cor_CSD__2[[#This Row],[Rho2]])^2)</f>
        <v>0.2126179018777313</v>
      </c>
      <c r="I1092" s="1">
        <f xml:space="preserve"> _xlfn.T.DIST.2T(fisher_underlying_cor_CSD__2[[#This Row],[t1]],139-2)</f>
        <v>1.6645870430989927E-9</v>
      </c>
      <c r="J1092" s="1">
        <f xml:space="preserve"> _xlfn.T.DIST.2T(fisher_underlying_cor_CSD__2[[#This Row],[t2]],201-2)</f>
        <v>0.83184264205171754</v>
      </c>
      <c r="K1092" s="1">
        <f>fisher_underlying_cor_CSD__2[[#This Row],[p1]]*fisher_underlying_cor_CSD__2[[#This Row],[p2]]</f>
        <v>1.3846744838565222E-9</v>
      </c>
      <c r="L1092" s="1">
        <v>1091</v>
      </c>
      <c r="M1092" s="1">
        <f>(fisher_underlying_cor_CSD__2[[#This Row],[Rank]]/9906756)*0.05</f>
        <v>5.5063433479132835E-6</v>
      </c>
      <c r="N1092" s="1">
        <f>IF(fisher_underlying_cor_CSD__2[[#This Row],[p1p2]]&lt;fisher_underlying_cor_CSD__2[[#This Row],[Benjamini]],1,0)</f>
        <v>1</v>
      </c>
    </row>
    <row r="1093" spans="1:14" x14ac:dyDescent="0.35">
      <c r="A1093" s="1" t="s">
        <v>316</v>
      </c>
      <c r="B1093" s="1" t="s">
        <v>315</v>
      </c>
      <c r="C1093" s="1">
        <v>-0.483393022374</v>
      </c>
      <c r="D1093" s="1">
        <v>-1.50703717953E-2</v>
      </c>
      <c r="E1093" s="1" t="s">
        <v>16</v>
      </c>
      <c r="F1093" s="1">
        <v>-0.483393022374</v>
      </c>
      <c r="G1093" s="1">
        <f>ABS(fisher_underlying_cor_CSD__2[[#This Row],[Rho1]])*SQRT(139-2)/SQRT(1-ABS(fisher_underlying_cor_CSD__2[[#This Row],[Rho1]])^2)</f>
        <v>6.4632716706844082</v>
      </c>
      <c r="H1093" s="1">
        <f>ABS(fisher_underlying_cor_CSD__2[[#This Row],[Rho2]])*SQRT(201-2)/SQRT(1-ABS(fisher_underlying_cor_CSD__2[[#This Row],[Rho2]])^2)</f>
        <v>0.2126179018777313</v>
      </c>
      <c r="I1093" s="1">
        <f xml:space="preserve"> _xlfn.T.DIST.2T(fisher_underlying_cor_CSD__2[[#This Row],[t1]],139-2)</f>
        <v>1.6645870430989927E-9</v>
      </c>
      <c r="J1093" s="1">
        <f xml:space="preserve"> _xlfn.T.DIST.2T(fisher_underlying_cor_CSD__2[[#This Row],[t2]],201-2)</f>
        <v>0.83184264205171754</v>
      </c>
      <c r="K1093" s="1">
        <f>fisher_underlying_cor_CSD__2[[#This Row],[p1]]*fisher_underlying_cor_CSD__2[[#This Row],[p2]]</f>
        <v>1.3846744838565222E-9</v>
      </c>
      <c r="L1093" s="1">
        <v>1092</v>
      </c>
      <c r="M1093" s="1">
        <f>(fisher_underlying_cor_CSD__2[[#This Row],[Rank]]/9906756)*0.05</f>
        <v>5.5113904087271357E-6</v>
      </c>
      <c r="N1093" s="1">
        <f>IF(fisher_underlying_cor_CSD__2[[#This Row],[p1p2]]&lt;fisher_underlying_cor_CSD__2[[#This Row],[Benjamini]],1,0)</f>
        <v>1</v>
      </c>
    </row>
    <row r="1094" spans="1:14" x14ac:dyDescent="0.35">
      <c r="A1094" s="1" t="s">
        <v>643</v>
      </c>
      <c r="B1094" s="1" t="s">
        <v>211</v>
      </c>
      <c r="C1094" s="1">
        <v>0.48435697057299998</v>
      </c>
      <c r="D1094" s="1">
        <v>-8.0539294238300002E-3</v>
      </c>
      <c r="E1094" s="1" t="s">
        <v>16</v>
      </c>
      <c r="F1094" s="1">
        <v>0.48435697057299998</v>
      </c>
      <c r="G1094" s="1">
        <f>ABS(fisher_underlying_cor_CSD__2[[#This Row],[Rho1]])*SQRT(139-2)/SQRT(1-ABS(fisher_underlying_cor_CSD__2[[#This Row],[Rho1]])^2)</f>
        <v>6.4801056125348513</v>
      </c>
      <c r="H1094" s="1">
        <f>ABS(fisher_underlying_cor_CSD__2[[#This Row],[Rho2]])*SQRT(201-2)/SQRT(1-ABS(fisher_underlying_cor_CSD__2[[#This Row],[Rho2]])^2)</f>
        <v>0.11361834101169999</v>
      </c>
      <c r="I1094" s="1">
        <f xml:space="preserve"> _xlfn.T.DIST.2T(fisher_underlying_cor_CSD__2[[#This Row],[t1]],139-2)</f>
        <v>1.5284571050093973E-9</v>
      </c>
      <c r="J1094" s="1">
        <f xml:space="preserve"> _xlfn.T.DIST.2T(fisher_underlying_cor_CSD__2[[#This Row],[t2]],201-2)</f>
        <v>0.90965488973633035</v>
      </c>
      <c r="K1094" s="1">
        <f>fisher_underlying_cor_CSD__2[[#This Row],[p1]]*fisher_underlying_cor_CSD__2[[#This Row],[p2]]</f>
        <v>1.3903684793240341E-9</v>
      </c>
      <c r="L1094" s="1">
        <v>1093</v>
      </c>
      <c r="M1094" s="1">
        <f>(fisher_underlying_cor_CSD__2[[#This Row],[Rank]]/9906756)*0.05</f>
        <v>5.5164374695409886E-6</v>
      </c>
      <c r="N1094" s="1">
        <f>IF(fisher_underlying_cor_CSD__2[[#This Row],[p1p2]]&lt;fisher_underlying_cor_CSD__2[[#This Row],[Benjamini]],1,0)</f>
        <v>1</v>
      </c>
    </row>
    <row r="1095" spans="1:14" x14ac:dyDescent="0.35">
      <c r="A1095" s="1" t="s">
        <v>211</v>
      </c>
      <c r="B1095" s="1" t="s">
        <v>643</v>
      </c>
      <c r="C1095" s="1">
        <v>0.48435697057299998</v>
      </c>
      <c r="D1095" s="1">
        <v>-8.0539294238300002E-3</v>
      </c>
      <c r="E1095" s="1" t="s">
        <v>16</v>
      </c>
      <c r="F1095" s="1">
        <v>0.48435697057299998</v>
      </c>
      <c r="G1095" s="1">
        <f>ABS(fisher_underlying_cor_CSD__2[[#This Row],[Rho1]])*SQRT(139-2)/SQRT(1-ABS(fisher_underlying_cor_CSD__2[[#This Row],[Rho1]])^2)</f>
        <v>6.4801056125348513</v>
      </c>
      <c r="H1095" s="1">
        <f>ABS(fisher_underlying_cor_CSD__2[[#This Row],[Rho2]])*SQRT(201-2)/SQRT(1-ABS(fisher_underlying_cor_CSD__2[[#This Row],[Rho2]])^2)</f>
        <v>0.11361834101169999</v>
      </c>
      <c r="I1095" s="1">
        <f xml:space="preserve"> _xlfn.T.DIST.2T(fisher_underlying_cor_CSD__2[[#This Row],[t1]],139-2)</f>
        <v>1.5284571050093973E-9</v>
      </c>
      <c r="J1095" s="1">
        <f xml:space="preserve"> _xlfn.T.DIST.2T(fisher_underlying_cor_CSD__2[[#This Row],[t2]],201-2)</f>
        <v>0.90965488973633035</v>
      </c>
      <c r="K1095" s="1">
        <f>fisher_underlying_cor_CSD__2[[#This Row],[p1]]*fisher_underlying_cor_CSD__2[[#This Row],[p2]]</f>
        <v>1.3903684793240341E-9</v>
      </c>
      <c r="L1095" s="1">
        <v>1094</v>
      </c>
      <c r="M1095" s="1">
        <f>(fisher_underlying_cor_CSD__2[[#This Row],[Rank]]/9906756)*0.05</f>
        <v>5.5214845303548407E-6</v>
      </c>
      <c r="N1095" s="1">
        <f>IF(fisher_underlying_cor_CSD__2[[#This Row],[p1p2]]&lt;fisher_underlying_cor_CSD__2[[#This Row],[Benjamini]],1,0)</f>
        <v>1</v>
      </c>
    </row>
    <row r="1096" spans="1:14" x14ac:dyDescent="0.35">
      <c r="A1096" s="1" t="s">
        <v>231</v>
      </c>
      <c r="B1096" s="1" t="s">
        <v>453</v>
      </c>
      <c r="C1096" s="1">
        <v>-0.48328109831799998</v>
      </c>
      <c r="D1096" s="1">
        <v>-1.4482784382299999E-2</v>
      </c>
      <c r="E1096" s="1" t="s">
        <v>16</v>
      </c>
      <c r="F1096" s="1">
        <v>-0.48328109831799998</v>
      </c>
      <c r="G1096" s="1">
        <f>ABS(fisher_underlying_cor_CSD__2[[#This Row],[Rho1]])*SQRT(139-2)/SQRT(1-ABS(fisher_underlying_cor_CSD__2[[#This Row],[Rho1]])^2)</f>
        <v>6.4613190720160691</v>
      </c>
      <c r="H1096" s="1">
        <f>ABS(fisher_underlying_cor_CSD__2[[#This Row],[Rho2]])*SQRT(201-2)/SQRT(1-ABS(fisher_underlying_cor_CSD__2[[#This Row],[Rho2]])^2)</f>
        <v>0.20432624547692979</v>
      </c>
      <c r="I1096" s="1">
        <f xml:space="preserve"> _xlfn.T.DIST.2T(fisher_underlying_cor_CSD__2[[#This Row],[t1]],139-2)</f>
        <v>1.6811301103026896E-9</v>
      </c>
      <c r="J1096" s="1">
        <f xml:space="preserve"> _xlfn.T.DIST.2T(fisher_underlying_cor_CSD__2[[#This Row],[t2]],201-2)</f>
        <v>0.83830737859576465</v>
      </c>
      <c r="K1096" s="1">
        <f>fisher_underlying_cor_CSD__2[[#This Row],[p1]]*fisher_underlying_cor_CSD__2[[#This Row],[p2]]</f>
        <v>1.4093037758462565E-9</v>
      </c>
      <c r="L1096" s="1">
        <v>1095</v>
      </c>
      <c r="M1096" s="1">
        <f>(fisher_underlying_cor_CSD__2[[#This Row],[Rank]]/9906756)*0.05</f>
        <v>5.5265315911686937E-6</v>
      </c>
      <c r="N1096" s="1">
        <f>IF(fisher_underlying_cor_CSD__2[[#This Row],[p1p2]]&lt;fisher_underlying_cor_CSD__2[[#This Row],[Benjamini]],1,0)</f>
        <v>1</v>
      </c>
    </row>
    <row r="1097" spans="1:14" x14ac:dyDescent="0.35">
      <c r="A1097" s="1" t="s">
        <v>453</v>
      </c>
      <c r="B1097" s="1" t="s">
        <v>231</v>
      </c>
      <c r="C1097" s="1">
        <v>-0.48328109831799998</v>
      </c>
      <c r="D1097" s="1">
        <v>-1.4482784382299999E-2</v>
      </c>
      <c r="E1097" s="1" t="s">
        <v>16</v>
      </c>
      <c r="F1097" s="1">
        <v>-0.48328109831799998</v>
      </c>
      <c r="G1097" s="1">
        <f>ABS(fisher_underlying_cor_CSD__2[[#This Row],[Rho1]])*SQRT(139-2)/SQRT(1-ABS(fisher_underlying_cor_CSD__2[[#This Row],[Rho1]])^2)</f>
        <v>6.4613190720160691</v>
      </c>
      <c r="H1097" s="1">
        <f>ABS(fisher_underlying_cor_CSD__2[[#This Row],[Rho2]])*SQRT(201-2)/SQRT(1-ABS(fisher_underlying_cor_CSD__2[[#This Row],[Rho2]])^2)</f>
        <v>0.20432624547692979</v>
      </c>
      <c r="I1097" s="1">
        <f xml:space="preserve"> _xlfn.T.DIST.2T(fisher_underlying_cor_CSD__2[[#This Row],[t1]],139-2)</f>
        <v>1.6811301103026896E-9</v>
      </c>
      <c r="J1097" s="1">
        <f xml:space="preserve"> _xlfn.T.DIST.2T(fisher_underlying_cor_CSD__2[[#This Row],[t2]],201-2)</f>
        <v>0.83830737859576465</v>
      </c>
      <c r="K1097" s="1">
        <f>fisher_underlying_cor_CSD__2[[#This Row],[p1]]*fisher_underlying_cor_CSD__2[[#This Row],[p2]]</f>
        <v>1.4093037758462565E-9</v>
      </c>
      <c r="L1097" s="1">
        <v>1096</v>
      </c>
      <c r="M1097" s="1">
        <f>(fisher_underlying_cor_CSD__2[[#This Row],[Rank]]/9906756)*0.05</f>
        <v>5.5315786519825466E-6</v>
      </c>
      <c r="N1097" s="1">
        <f>IF(fisher_underlying_cor_CSD__2[[#This Row],[p1p2]]&lt;fisher_underlying_cor_CSD__2[[#This Row],[Benjamini]],1,0)</f>
        <v>1</v>
      </c>
    </row>
    <row r="1098" spans="1:14" x14ac:dyDescent="0.35">
      <c r="A1098" s="1" t="s">
        <v>129</v>
      </c>
      <c r="B1098" s="1" t="s">
        <v>231</v>
      </c>
      <c r="C1098" s="1">
        <v>-0.48196124538500001</v>
      </c>
      <c r="D1098" s="1">
        <v>1.9527358188199999E-2</v>
      </c>
      <c r="E1098" s="1" t="s">
        <v>16</v>
      </c>
      <c r="F1098" s="1">
        <v>-0.48196124538500001</v>
      </c>
      <c r="G1098" s="1">
        <f>ABS(fisher_underlying_cor_CSD__2[[#This Row],[Rho1]])*SQRT(139-2)/SQRT(1-ABS(fisher_underlying_cor_CSD__2[[#This Row],[Rho1]])^2)</f>
        <v>6.4383243660652081</v>
      </c>
      <c r="H1098" s="1">
        <f>ABS(fisher_underlying_cor_CSD__2[[#This Row],[Rho2]])*SQRT(201-2)/SQRT(1-ABS(fisher_underlying_cor_CSD__2[[#This Row],[Rho2]])^2)</f>
        <v>0.2755198216447427</v>
      </c>
      <c r="I1098" s="1">
        <f xml:space="preserve"> _xlfn.T.DIST.2T(fisher_underlying_cor_CSD__2[[#This Row],[t1]],139-2)</f>
        <v>1.8885613969454366E-9</v>
      </c>
      <c r="J1098" s="1">
        <f xml:space="preserve"> _xlfn.T.DIST.2T(fisher_underlying_cor_CSD__2[[#This Row],[t2]],201-2)</f>
        <v>0.7832027780733235</v>
      </c>
      <c r="K1098" s="1">
        <f>fisher_underlying_cor_CSD__2[[#This Row],[p1]]*fisher_underlying_cor_CSD__2[[#This Row],[p2]]</f>
        <v>1.4791265326497026E-9</v>
      </c>
      <c r="L1098" s="1">
        <v>1097</v>
      </c>
      <c r="M1098" s="1">
        <f>(fisher_underlying_cor_CSD__2[[#This Row],[Rank]]/9906756)*0.05</f>
        <v>5.5366257127963988E-6</v>
      </c>
      <c r="N1098" s="1">
        <f>IF(fisher_underlying_cor_CSD__2[[#This Row],[p1p2]]&lt;fisher_underlying_cor_CSD__2[[#This Row],[Benjamini]],1,0)</f>
        <v>1</v>
      </c>
    </row>
    <row r="1099" spans="1:14" x14ac:dyDescent="0.35">
      <c r="A1099" s="1" t="s">
        <v>231</v>
      </c>
      <c r="B1099" s="1" t="s">
        <v>129</v>
      </c>
      <c r="C1099" s="1">
        <v>-0.48196124538500001</v>
      </c>
      <c r="D1099" s="1">
        <v>1.9527358188199999E-2</v>
      </c>
      <c r="E1099" s="1" t="s">
        <v>16</v>
      </c>
      <c r="F1099" s="1">
        <v>-0.48196124538500001</v>
      </c>
      <c r="G1099" s="1">
        <f>ABS(fisher_underlying_cor_CSD__2[[#This Row],[Rho1]])*SQRT(139-2)/SQRT(1-ABS(fisher_underlying_cor_CSD__2[[#This Row],[Rho1]])^2)</f>
        <v>6.4383243660652081</v>
      </c>
      <c r="H1099" s="1">
        <f>ABS(fisher_underlying_cor_CSD__2[[#This Row],[Rho2]])*SQRT(201-2)/SQRT(1-ABS(fisher_underlying_cor_CSD__2[[#This Row],[Rho2]])^2)</f>
        <v>0.2755198216447427</v>
      </c>
      <c r="I1099" s="1">
        <f xml:space="preserve"> _xlfn.T.DIST.2T(fisher_underlying_cor_CSD__2[[#This Row],[t1]],139-2)</f>
        <v>1.8885613969454366E-9</v>
      </c>
      <c r="J1099" s="1">
        <f xml:space="preserve"> _xlfn.T.DIST.2T(fisher_underlying_cor_CSD__2[[#This Row],[t2]],201-2)</f>
        <v>0.7832027780733235</v>
      </c>
      <c r="K1099" s="1">
        <f>fisher_underlying_cor_CSD__2[[#This Row],[p1]]*fisher_underlying_cor_CSD__2[[#This Row],[p2]]</f>
        <v>1.4791265326497026E-9</v>
      </c>
      <c r="L1099" s="1">
        <v>1098</v>
      </c>
      <c r="M1099" s="1">
        <f>(fisher_underlying_cor_CSD__2[[#This Row],[Rank]]/9906756)*0.05</f>
        <v>5.5416727736102517E-6</v>
      </c>
      <c r="N1099" s="1">
        <f>IF(fisher_underlying_cor_CSD__2[[#This Row],[p1p2]]&lt;fisher_underlying_cor_CSD__2[[#This Row],[Benjamini]],1,0)</f>
        <v>1</v>
      </c>
    </row>
    <row r="1100" spans="1:14" x14ac:dyDescent="0.35">
      <c r="A1100" s="1" t="s">
        <v>813</v>
      </c>
      <c r="B1100" s="1" t="s">
        <v>243</v>
      </c>
      <c r="C1100" s="1">
        <v>-0.48134357443699999</v>
      </c>
      <c r="D1100" s="1">
        <v>-2.2878823830299998E-2</v>
      </c>
      <c r="E1100" s="1" t="s">
        <v>16</v>
      </c>
      <c r="F1100" s="1">
        <v>-0.48134357443699999</v>
      </c>
      <c r="G1100" s="1">
        <f>ABS(fisher_underlying_cor_CSD__2[[#This Row],[Rho1]])*SQRT(139-2)/SQRT(1-ABS(fisher_underlying_cor_CSD__2[[#This Row],[Rho1]])^2)</f>
        <v>6.4275828297035824</v>
      </c>
      <c r="H1100" s="1">
        <f>ABS(fisher_underlying_cor_CSD__2[[#This Row],[Rho2]])*SQRT(201-2)/SQRT(1-ABS(fisher_underlying_cor_CSD__2[[#This Row],[Rho2]])^2)</f>
        <v>0.32283002952767731</v>
      </c>
      <c r="I1100" s="1">
        <f xml:space="preserve"> _xlfn.T.DIST.2T(fisher_underlying_cor_CSD__2[[#This Row],[t1]],139-2)</f>
        <v>1.9939061968746137E-9</v>
      </c>
      <c r="J1100" s="1">
        <f xml:space="preserve"> _xlfn.T.DIST.2T(fisher_underlying_cor_CSD__2[[#This Row],[t2]],201-2)</f>
        <v>0.74716291317241001</v>
      </c>
      <c r="K1100" s="1">
        <f>fisher_underlying_cor_CSD__2[[#This Row],[p1]]*fisher_underlying_cor_CSD__2[[#This Row],[p2]]</f>
        <v>1.4897727626493571E-9</v>
      </c>
      <c r="L1100" s="1">
        <v>1099</v>
      </c>
      <c r="M1100" s="1">
        <f>(fisher_underlying_cor_CSD__2[[#This Row],[Rank]]/9906756)*0.05</f>
        <v>5.5467198344241038E-6</v>
      </c>
      <c r="N1100" s="1">
        <f>IF(fisher_underlying_cor_CSD__2[[#This Row],[p1p2]]&lt;fisher_underlying_cor_CSD__2[[#This Row],[Benjamini]],1,0)</f>
        <v>1</v>
      </c>
    </row>
    <row r="1101" spans="1:14" x14ac:dyDescent="0.35">
      <c r="A1101" s="1" t="s">
        <v>243</v>
      </c>
      <c r="B1101" s="1" t="s">
        <v>813</v>
      </c>
      <c r="C1101" s="1">
        <v>-0.48134357443699999</v>
      </c>
      <c r="D1101" s="1">
        <v>-2.2878823830299998E-2</v>
      </c>
      <c r="E1101" s="1" t="s">
        <v>16</v>
      </c>
      <c r="F1101" s="1">
        <v>-0.48134357443699999</v>
      </c>
      <c r="G1101" s="1">
        <f>ABS(fisher_underlying_cor_CSD__2[[#This Row],[Rho1]])*SQRT(139-2)/SQRT(1-ABS(fisher_underlying_cor_CSD__2[[#This Row],[Rho1]])^2)</f>
        <v>6.4275828297035824</v>
      </c>
      <c r="H1101" s="1">
        <f>ABS(fisher_underlying_cor_CSD__2[[#This Row],[Rho2]])*SQRT(201-2)/SQRT(1-ABS(fisher_underlying_cor_CSD__2[[#This Row],[Rho2]])^2)</f>
        <v>0.32283002952767731</v>
      </c>
      <c r="I1101" s="1">
        <f xml:space="preserve"> _xlfn.T.DIST.2T(fisher_underlying_cor_CSD__2[[#This Row],[t1]],139-2)</f>
        <v>1.9939061968746137E-9</v>
      </c>
      <c r="J1101" s="1">
        <f xml:space="preserve"> _xlfn.T.DIST.2T(fisher_underlying_cor_CSD__2[[#This Row],[t2]],201-2)</f>
        <v>0.74716291317241001</v>
      </c>
      <c r="K1101" s="1">
        <f>fisher_underlying_cor_CSD__2[[#This Row],[p1]]*fisher_underlying_cor_CSD__2[[#This Row],[p2]]</f>
        <v>1.4897727626493571E-9</v>
      </c>
      <c r="L1101" s="1">
        <v>1100</v>
      </c>
      <c r="M1101" s="1">
        <f>(fisher_underlying_cor_CSD__2[[#This Row],[Rank]]/9906756)*0.05</f>
        <v>5.5517668952379576E-6</v>
      </c>
      <c r="N1101" s="1">
        <f>IF(fisher_underlying_cor_CSD__2[[#This Row],[p1p2]]&lt;fisher_underlying_cor_CSD__2[[#This Row],[Benjamini]],1,0)</f>
        <v>1</v>
      </c>
    </row>
    <row r="1102" spans="1:14" x14ac:dyDescent="0.35">
      <c r="A1102" s="1" t="s">
        <v>29</v>
      </c>
      <c r="B1102" s="1" t="s">
        <v>38</v>
      </c>
      <c r="C1102" s="1">
        <v>0.48209916029700001</v>
      </c>
      <c r="D1102" s="1">
        <v>-1.03259272877E-2</v>
      </c>
      <c r="E1102" s="1" t="s">
        <v>16</v>
      </c>
      <c r="F1102" s="1">
        <v>0.48209916029700001</v>
      </c>
      <c r="G1102" s="1">
        <f>ABS(fisher_underlying_cor_CSD__2[[#This Row],[Rho1]])*SQRT(139-2)/SQRT(1-ABS(fisher_underlying_cor_CSD__2[[#This Row],[Rho1]])^2)</f>
        <v>6.4407244657334406</v>
      </c>
      <c r="H1102" s="1">
        <f>ABS(fisher_underlying_cor_CSD__2[[#This Row],[Rho2]])*SQRT(201-2)/SQRT(1-ABS(fisher_underlying_cor_CSD__2[[#This Row],[Rho2]])^2)</f>
        <v>0.14567289636969113</v>
      </c>
      <c r="I1102" s="1">
        <f xml:space="preserve"> _xlfn.T.DIST.2T(fisher_underlying_cor_CSD__2[[#This Row],[t1]],139-2)</f>
        <v>1.865783055517522E-9</v>
      </c>
      <c r="J1102" s="1">
        <f xml:space="preserve"> _xlfn.T.DIST.2T(fisher_underlying_cor_CSD__2[[#This Row],[t2]],201-2)</f>
        <v>0.88432706658884253</v>
      </c>
      <c r="K1102" s="1">
        <f>fisher_underlying_cor_CSD__2[[#This Row],[p1]]*fisher_underlying_cor_CSD__2[[#This Row],[p2]]</f>
        <v>1.6499624563769778E-9</v>
      </c>
      <c r="L1102" s="1">
        <v>1101</v>
      </c>
      <c r="M1102" s="1">
        <f>(fisher_underlying_cor_CSD__2[[#This Row],[Rank]]/9906756)*0.05</f>
        <v>5.5568139560518097E-6</v>
      </c>
      <c r="N1102" s="1">
        <f>IF(fisher_underlying_cor_CSD__2[[#This Row],[p1p2]]&lt;fisher_underlying_cor_CSD__2[[#This Row],[Benjamini]],1,0)</f>
        <v>1</v>
      </c>
    </row>
    <row r="1103" spans="1:14" x14ac:dyDescent="0.35">
      <c r="A1103" s="1" t="s">
        <v>38</v>
      </c>
      <c r="B1103" s="1" t="s">
        <v>29</v>
      </c>
      <c r="C1103" s="1">
        <v>0.48209916029700001</v>
      </c>
      <c r="D1103" s="1">
        <v>-1.03259272877E-2</v>
      </c>
      <c r="E1103" s="1" t="s">
        <v>16</v>
      </c>
      <c r="F1103" s="1">
        <v>0.48209916029700001</v>
      </c>
      <c r="G1103" s="1">
        <f>ABS(fisher_underlying_cor_CSD__2[[#This Row],[Rho1]])*SQRT(139-2)/SQRT(1-ABS(fisher_underlying_cor_CSD__2[[#This Row],[Rho1]])^2)</f>
        <v>6.4407244657334406</v>
      </c>
      <c r="H1103" s="1">
        <f>ABS(fisher_underlying_cor_CSD__2[[#This Row],[Rho2]])*SQRT(201-2)/SQRT(1-ABS(fisher_underlying_cor_CSD__2[[#This Row],[Rho2]])^2)</f>
        <v>0.14567289636969113</v>
      </c>
      <c r="I1103" s="1">
        <f xml:space="preserve"> _xlfn.T.DIST.2T(fisher_underlying_cor_CSD__2[[#This Row],[t1]],139-2)</f>
        <v>1.865783055517522E-9</v>
      </c>
      <c r="J1103" s="1">
        <f xml:space="preserve"> _xlfn.T.DIST.2T(fisher_underlying_cor_CSD__2[[#This Row],[t2]],201-2)</f>
        <v>0.88432706658884253</v>
      </c>
      <c r="K1103" s="1">
        <f>fisher_underlying_cor_CSD__2[[#This Row],[p1]]*fisher_underlying_cor_CSD__2[[#This Row],[p2]]</f>
        <v>1.6499624563769778E-9</v>
      </c>
      <c r="L1103" s="1">
        <v>1102</v>
      </c>
      <c r="M1103" s="1">
        <f>(fisher_underlying_cor_CSD__2[[#This Row],[Rank]]/9906756)*0.05</f>
        <v>5.5618610168656627E-6</v>
      </c>
      <c r="N1103" s="1">
        <f>IF(fisher_underlying_cor_CSD__2[[#This Row],[p1p2]]&lt;fisher_underlying_cor_CSD__2[[#This Row],[Benjamini]],1,0)</f>
        <v>1</v>
      </c>
    </row>
    <row r="1104" spans="1:14" x14ac:dyDescent="0.35">
      <c r="A1104" s="1" t="s">
        <v>341</v>
      </c>
      <c r="B1104" s="1" t="s">
        <v>345</v>
      </c>
      <c r="C1104" s="1">
        <v>-0.48103018079799997</v>
      </c>
      <c r="D1104" s="1">
        <v>-1.31816231342E-2</v>
      </c>
      <c r="E1104" s="1" t="s">
        <v>16</v>
      </c>
      <c r="F1104" s="1">
        <v>-0.48103018079799997</v>
      </c>
      <c r="G1104" s="1">
        <f>ABS(fisher_underlying_cor_CSD__2[[#This Row],[Rho1]])*SQRT(139-2)/SQRT(1-ABS(fisher_underlying_cor_CSD__2[[#This Row],[Rho1]])^2)</f>
        <v>6.4221375616168732</v>
      </c>
      <c r="H1104" s="1">
        <f>ABS(fisher_underlying_cor_CSD__2[[#This Row],[Rho2]])*SQRT(201-2)/SQRT(1-ABS(fisher_underlying_cor_CSD__2[[#This Row],[Rho2]])^2)</f>
        <v>0.18596583430377756</v>
      </c>
      <c r="I1104" s="1">
        <f xml:space="preserve"> _xlfn.T.DIST.2T(fisher_underlying_cor_CSD__2[[#This Row],[t1]],139-2)</f>
        <v>2.0494985121800533E-9</v>
      </c>
      <c r="J1104" s="1">
        <f xml:space="preserve"> _xlfn.T.DIST.2T(fisher_underlying_cor_CSD__2[[#This Row],[t2]],201-2)</f>
        <v>0.85266097802276464</v>
      </c>
      <c r="K1104" s="1">
        <f>fisher_underlying_cor_CSD__2[[#This Row],[p1]]*fisher_underlying_cor_CSD__2[[#This Row],[p2]]</f>
        <v>1.7475274058516453E-9</v>
      </c>
      <c r="L1104" s="1">
        <v>1103</v>
      </c>
      <c r="M1104" s="1">
        <f>(fisher_underlying_cor_CSD__2[[#This Row],[Rank]]/9906756)*0.05</f>
        <v>5.5669080776795156E-6</v>
      </c>
      <c r="N1104" s="1">
        <f>IF(fisher_underlying_cor_CSD__2[[#This Row],[p1p2]]&lt;fisher_underlying_cor_CSD__2[[#This Row],[Benjamini]],1,0)</f>
        <v>1</v>
      </c>
    </row>
    <row r="1105" spans="1:14" x14ac:dyDescent="0.35">
      <c r="A1105" s="1" t="s">
        <v>345</v>
      </c>
      <c r="B1105" s="1" t="s">
        <v>341</v>
      </c>
      <c r="C1105" s="1">
        <v>-0.48103018079799997</v>
      </c>
      <c r="D1105" s="1">
        <v>-1.31816231342E-2</v>
      </c>
      <c r="E1105" s="1" t="s">
        <v>16</v>
      </c>
      <c r="F1105" s="1">
        <v>-0.48103018079799997</v>
      </c>
      <c r="G1105" s="1">
        <f>ABS(fisher_underlying_cor_CSD__2[[#This Row],[Rho1]])*SQRT(139-2)/SQRT(1-ABS(fisher_underlying_cor_CSD__2[[#This Row],[Rho1]])^2)</f>
        <v>6.4221375616168732</v>
      </c>
      <c r="H1105" s="1">
        <f>ABS(fisher_underlying_cor_CSD__2[[#This Row],[Rho2]])*SQRT(201-2)/SQRT(1-ABS(fisher_underlying_cor_CSD__2[[#This Row],[Rho2]])^2)</f>
        <v>0.18596583430377756</v>
      </c>
      <c r="I1105" s="1">
        <f xml:space="preserve"> _xlfn.T.DIST.2T(fisher_underlying_cor_CSD__2[[#This Row],[t1]],139-2)</f>
        <v>2.0494985121800533E-9</v>
      </c>
      <c r="J1105" s="1">
        <f xml:space="preserve"> _xlfn.T.DIST.2T(fisher_underlying_cor_CSD__2[[#This Row],[t2]],201-2)</f>
        <v>0.85266097802276464</v>
      </c>
      <c r="K1105" s="1">
        <f>fisher_underlying_cor_CSD__2[[#This Row],[p1]]*fisher_underlying_cor_CSD__2[[#This Row],[p2]]</f>
        <v>1.7475274058516453E-9</v>
      </c>
      <c r="L1105" s="1">
        <v>1104</v>
      </c>
      <c r="M1105" s="1">
        <f>(fisher_underlying_cor_CSD__2[[#This Row],[Rank]]/9906756)*0.05</f>
        <v>5.5719551384933678E-6</v>
      </c>
      <c r="N1105" s="1">
        <f>IF(fisher_underlying_cor_CSD__2[[#This Row],[p1p2]]&lt;fisher_underlying_cor_CSD__2[[#This Row],[Benjamini]],1,0)</f>
        <v>1</v>
      </c>
    </row>
    <row r="1106" spans="1:14" x14ac:dyDescent="0.35">
      <c r="A1106" s="1" t="s">
        <v>231</v>
      </c>
      <c r="B1106" s="1" t="s">
        <v>736</v>
      </c>
      <c r="C1106" s="1">
        <v>-0.47964919729</v>
      </c>
      <c r="D1106" s="1">
        <v>2.20281838775E-2</v>
      </c>
      <c r="E1106" s="1" t="s">
        <v>16</v>
      </c>
      <c r="F1106" s="1">
        <v>-0.47964919729</v>
      </c>
      <c r="G1106" s="1">
        <f>ABS(fisher_underlying_cor_CSD__2[[#This Row],[Rho1]])*SQRT(139-2)/SQRT(1-ABS(fisher_underlying_cor_CSD__2[[#This Row],[Rho1]])^2)</f>
        <v>6.3981808219076166</v>
      </c>
      <c r="H1106" s="1">
        <f>ABS(fisher_underlying_cor_CSD__2[[#This Row],[Rho2]])*SQRT(201-2)/SQRT(1-ABS(fisher_underlying_cor_CSD__2[[#This Row],[Rho2]])^2)</f>
        <v>0.31082119479765141</v>
      </c>
      <c r="I1106" s="1">
        <f xml:space="preserve"> _xlfn.T.DIST.2T(fisher_underlying_cor_CSD__2[[#This Row],[t1]],139-2)</f>
        <v>2.3127644899343472E-9</v>
      </c>
      <c r="J1106" s="1">
        <f xml:space="preserve"> _xlfn.T.DIST.2T(fisher_underlying_cor_CSD__2[[#This Row],[t2]],201-2)</f>
        <v>0.75626187964219271</v>
      </c>
      <c r="K1106" s="1">
        <f>fisher_underlying_cor_CSD__2[[#This Row],[p1]]*fisher_underlying_cor_CSD__2[[#This Row],[p2]]</f>
        <v>1.7490556203274664E-9</v>
      </c>
      <c r="L1106" s="1">
        <v>1105</v>
      </c>
      <c r="M1106" s="1">
        <f>(fisher_underlying_cor_CSD__2[[#This Row],[Rank]]/9906756)*0.05</f>
        <v>5.5770021993072207E-6</v>
      </c>
      <c r="N1106" s="1">
        <f>IF(fisher_underlying_cor_CSD__2[[#This Row],[p1p2]]&lt;fisher_underlying_cor_CSD__2[[#This Row],[Benjamini]],1,0)</f>
        <v>1</v>
      </c>
    </row>
    <row r="1107" spans="1:14" x14ac:dyDescent="0.35">
      <c r="A1107" s="1" t="s">
        <v>736</v>
      </c>
      <c r="B1107" s="1" t="s">
        <v>231</v>
      </c>
      <c r="C1107" s="1">
        <v>-0.47964919729</v>
      </c>
      <c r="D1107" s="1">
        <v>2.20281838775E-2</v>
      </c>
      <c r="E1107" s="1" t="s">
        <v>16</v>
      </c>
      <c r="F1107" s="1">
        <v>-0.47964919729</v>
      </c>
      <c r="G1107" s="1">
        <f>ABS(fisher_underlying_cor_CSD__2[[#This Row],[Rho1]])*SQRT(139-2)/SQRT(1-ABS(fisher_underlying_cor_CSD__2[[#This Row],[Rho1]])^2)</f>
        <v>6.3981808219076166</v>
      </c>
      <c r="H1107" s="1">
        <f>ABS(fisher_underlying_cor_CSD__2[[#This Row],[Rho2]])*SQRT(201-2)/SQRT(1-ABS(fisher_underlying_cor_CSD__2[[#This Row],[Rho2]])^2)</f>
        <v>0.31082119479765141</v>
      </c>
      <c r="I1107" s="1">
        <f xml:space="preserve"> _xlfn.T.DIST.2T(fisher_underlying_cor_CSD__2[[#This Row],[t1]],139-2)</f>
        <v>2.3127644899343472E-9</v>
      </c>
      <c r="J1107" s="1">
        <f xml:space="preserve"> _xlfn.T.DIST.2T(fisher_underlying_cor_CSD__2[[#This Row],[t2]],201-2)</f>
        <v>0.75626187964219271</v>
      </c>
      <c r="K1107" s="1">
        <f>fisher_underlying_cor_CSD__2[[#This Row],[p1]]*fisher_underlying_cor_CSD__2[[#This Row],[p2]]</f>
        <v>1.7490556203274664E-9</v>
      </c>
      <c r="L1107" s="1">
        <v>1106</v>
      </c>
      <c r="M1107" s="1">
        <f>(fisher_underlying_cor_CSD__2[[#This Row],[Rank]]/9906756)*0.05</f>
        <v>5.5820492601210728E-6</v>
      </c>
      <c r="N1107" s="1">
        <f>IF(fisher_underlying_cor_CSD__2[[#This Row],[p1p2]]&lt;fisher_underlying_cor_CSD__2[[#This Row],[Benjamini]],1,0)</f>
        <v>1</v>
      </c>
    </row>
    <row r="1108" spans="1:14" x14ac:dyDescent="0.35">
      <c r="A1108" s="1" t="s">
        <v>538</v>
      </c>
      <c r="B1108" s="1" t="s">
        <v>539</v>
      </c>
      <c r="C1108" s="1">
        <v>-0.47869393582000003</v>
      </c>
      <c r="D1108" s="1">
        <v>-2.7051295546800001E-2</v>
      </c>
      <c r="E1108" s="1" t="s">
        <v>16</v>
      </c>
      <c r="F1108" s="1">
        <v>-0.47869393582000003</v>
      </c>
      <c r="G1108" s="1">
        <f>ABS(fisher_underlying_cor_CSD__2[[#This Row],[Rho1]])*SQRT(139-2)/SQRT(1-ABS(fisher_underlying_cor_CSD__2[[#This Row],[Rho1]])^2)</f>
        <v>6.3816454924859336</v>
      </c>
      <c r="H1108" s="1">
        <f>ABS(fisher_underlying_cor_CSD__2[[#This Row],[Rho2]])*SQRT(201-2)/SQRT(1-ABS(fisher_underlying_cor_CSD__2[[#This Row],[Rho2]])^2)</f>
        <v>0.38174518508016575</v>
      </c>
      <c r="I1108" s="1">
        <f xml:space="preserve"> _xlfn.T.DIST.2T(fisher_underlying_cor_CSD__2[[#This Row],[t1]],139-2)</f>
        <v>2.5136207167888623E-9</v>
      </c>
      <c r="J1108" s="1">
        <f xml:space="preserve"> _xlfn.T.DIST.2T(fisher_underlying_cor_CSD__2[[#This Row],[t2]],201-2)</f>
        <v>0.70305769477066515</v>
      </c>
      <c r="K1108" s="1">
        <f>fisher_underlying_cor_CSD__2[[#This Row],[p1]]*fisher_underlying_cor_CSD__2[[#This Row],[p2]]</f>
        <v>1.7672203866733644E-9</v>
      </c>
      <c r="L1108" s="1">
        <v>1107</v>
      </c>
      <c r="M1108" s="1">
        <f>(fisher_underlying_cor_CSD__2[[#This Row],[Rank]]/9906756)*0.05</f>
        <v>5.5870963209349258E-6</v>
      </c>
      <c r="N1108" s="1">
        <f>IF(fisher_underlying_cor_CSD__2[[#This Row],[p1p2]]&lt;fisher_underlying_cor_CSD__2[[#This Row],[Benjamini]],1,0)</f>
        <v>1</v>
      </c>
    </row>
    <row r="1109" spans="1:14" x14ac:dyDescent="0.35">
      <c r="A1109" s="1" t="s">
        <v>539</v>
      </c>
      <c r="B1109" s="1" t="s">
        <v>538</v>
      </c>
      <c r="C1109" s="1">
        <v>-0.47869393582000003</v>
      </c>
      <c r="D1109" s="1">
        <v>-2.7051295546800001E-2</v>
      </c>
      <c r="E1109" s="1" t="s">
        <v>16</v>
      </c>
      <c r="F1109" s="1">
        <v>-0.47869393582000003</v>
      </c>
      <c r="G1109" s="1">
        <f>ABS(fisher_underlying_cor_CSD__2[[#This Row],[Rho1]])*SQRT(139-2)/SQRT(1-ABS(fisher_underlying_cor_CSD__2[[#This Row],[Rho1]])^2)</f>
        <v>6.3816454924859336</v>
      </c>
      <c r="H1109" s="1">
        <f>ABS(fisher_underlying_cor_CSD__2[[#This Row],[Rho2]])*SQRT(201-2)/SQRT(1-ABS(fisher_underlying_cor_CSD__2[[#This Row],[Rho2]])^2)</f>
        <v>0.38174518508016575</v>
      </c>
      <c r="I1109" s="1">
        <f xml:space="preserve"> _xlfn.T.DIST.2T(fisher_underlying_cor_CSD__2[[#This Row],[t1]],139-2)</f>
        <v>2.5136207167888623E-9</v>
      </c>
      <c r="J1109" s="1">
        <f xml:space="preserve"> _xlfn.T.DIST.2T(fisher_underlying_cor_CSD__2[[#This Row],[t2]],201-2)</f>
        <v>0.70305769477066515</v>
      </c>
      <c r="K1109" s="1">
        <f>fisher_underlying_cor_CSD__2[[#This Row],[p1]]*fisher_underlying_cor_CSD__2[[#This Row],[p2]]</f>
        <v>1.7672203866733644E-9</v>
      </c>
      <c r="L1109" s="1">
        <v>1108</v>
      </c>
      <c r="M1109" s="1">
        <f>(fisher_underlying_cor_CSD__2[[#This Row],[Rank]]/9906756)*0.05</f>
        <v>5.5921433817487787E-6</v>
      </c>
      <c r="N1109" s="1">
        <f>IF(fisher_underlying_cor_CSD__2[[#This Row],[p1p2]]&lt;fisher_underlying_cor_CSD__2[[#This Row],[Benjamini]],1,0)</f>
        <v>1</v>
      </c>
    </row>
    <row r="1110" spans="1:14" x14ac:dyDescent="0.35">
      <c r="A1110" s="1" t="s">
        <v>570</v>
      </c>
      <c r="B1110" s="1" t="s">
        <v>200</v>
      </c>
      <c r="C1110" s="1">
        <v>0.48157012097200003</v>
      </c>
      <c r="D1110" s="1">
        <v>6.8553712417299996E-3</v>
      </c>
      <c r="E1110" s="1" t="s">
        <v>16</v>
      </c>
      <c r="F1110" s="1">
        <v>0.48157012097200003</v>
      </c>
      <c r="G1110" s="1">
        <f>ABS(fisher_underlying_cor_CSD__2[[#This Row],[Rho1]])*SQRT(139-2)/SQRT(1-ABS(fisher_underlying_cor_CSD__2[[#This Row],[Rho1]])^2)</f>
        <v>6.4315211120881779</v>
      </c>
      <c r="H1110" s="1">
        <f>ABS(fisher_underlying_cor_CSD__2[[#This Row],[Rho2]])*SQRT(201-2)/SQRT(1-ABS(fisher_underlying_cor_CSD__2[[#This Row],[Rho2]])^2)</f>
        <v>9.6709184654354532E-2</v>
      </c>
      <c r="I1110" s="1">
        <f xml:space="preserve"> _xlfn.T.DIST.2T(fisher_underlying_cor_CSD__2[[#This Row],[t1]],139-2)</f>
        <v>1.9546271873114914E-9</v>
      </c>
      <c r="J1110" s="1">
        <f xml:space="preserve"> _xlfn.T.DIST.2T(fisher_underlying_cor_CSD__2[[#This Row],[t2]],201-2)</f>
        <v>0.92305467207060365</v>
      </c>
      <c r="K1110" s="1">
        <f>fisher_underlying_cor_CSD__2[[#This Row],[p1]]*fisher_underlying_cor_CSD__2[[#This Row],[p2]]</f>
        <v>1.8042277574040951E-9</v>
      </c>
      <c r="L1110" s="1">
        <v>1109</v>
      </c>
      <c r="M1110" s="1">
        <f>(fisher_underlying_cor_CSD__2[[#This Row],[Rank]]/9906756)*0.05</f>
        <v>5.5971904425626309E-6</v>
      </c>
      <c r="N1110" s="1">
        <f>IF(fisher_underlying_cor_CSD__2[[#This Row],[p1p2]]&lt;fisher_underlying_cor_CSD__2[[#This Row],[Benjamini]],1,0)</f>
        <v>1</v>
      </c>
    </row>
    <row r="1111" spans="1:14" x14ac:dyDescent="0.35">
      <c r="A1111" s="1" t="s">
        <v>200</v>
      </c>
      <c r="B1111" s="1" t="s">
        <v>570</v>
      </c>
      <c r="C1111" s="1">
        <v>0.48157012097200003</v>
      </c>
      <c r="D1111" s="1">
        <v>6.8553712417299996E-3</v>
      </c>
      <c r="E1111" s="1" t="s">
        <v>16</v>
      </c>
      <c r="F1111" s="1">
        <v>0.48157012097200003</v>
      </c>
      <c r="G1111" s="1">
        <f>ABS(fisher_underlying_cor_CSD__2[[#This Row],[Rho1]])*SQRT(139-2)/SQRT(1-ABS(fisher_underlying_cor_CSD__2[[#This Row],[Rho1]])^2)</f>
        <v>6.4315211120881779</v>
      </c>
      <c r="H1111" s="1">
        <f>ABS(fisher_underlying_cor_CSD__2[[#This Row],[Rho2]])*SQRT(201-2)/SQRT(1-ABS(fisher_underlying_cor_CSD__2[[#This Row],[Rho2]])^2)</f>
        <v>9.6709184654354532E-2</v>
      </c>
      <c r="I1111" s="1">
        <f xml:space="preserve"> _xlfn.T.DIST.2T(fisher_underlying_cor_CSD__2[[#This Row],[t1]],139-2)</f>
        <v>1.9546271873114914E-9</v>
      </c>
      <c r="J1111" s="1">
        <f xml:space="preserve"> _xlfn.T.DIST.2T(fisher_underlying_cor_CSD__2[[#This Row],[t2]],201-2)</f>
        <v>0.92305467207060365</v>
      </c>
      <c r="K1111" s="1">
        <f>fisher_underlying_cor_CSD__2[[#This Row],[p1]]*fisher_underlying_cor_CSD__2[[#This Row],[p2]]</f>
        <v>1.8042277574040951E-9</v>
      </c>
      <c r="L1111" s="1">
        <v>1110</v>
      </c>
      <c r="M1111" s="1">
        <f>(fisher_underlying_cor_CSD__2[[#This Row],[Rank]]/9906756)*0.05</f>
        <v>5.6022375033764847E-6</v>
      </c>
      <c r="N1111" s="1">
        <f>IF(fisher_underlying_cor_CSD__2[[#This Row],[p1p2]]&lt;fisher_underlying_cor_CSD__2[[#This Row],[Benjamini]],1,0)</f>
        <v>1</v>
      </c>
    </row>
    <row r="1112" spans="1:14" x14ac:dyDescent="0.35">
      <c r="A1112" s="1" t="s">
        <v>70</v>
      </c>
      <c r="B1112" s="1" t="s">
        <v>617</v>
      </c>
      <c r="C1112" s="1">
        <v>0.481022537325</v>
      </c>
      <c r="D1112" s="1">
        <v>-1.01425833445E-2</v>
      </c>
      <c r="E1112" s="1" t="s">
        <v>16</v>
      </c>
      <c r="F1112" s="1">
        <v>0.481022537325</v>
      </c>
      <c r="G1112" s="1">
        <f>ABS(fisher_underlying_cor_CSD__2[[#This Row],[Rho1]])*SQRT(139-2)/SQRT(1-ABS(fisher_underlying_cor_CSD__2[[#This Row],[Rho1]])^2)</f>
        <v>6.4220047950005963</v>
      </c>
      <c r="H1112" s="1">
        <f>ABS(fisher_underlying_cor_CSD__2[[#This Row],[Rho2]])*SQRT(201-2)/SQRT(1-ABS(fisher_underlying_cor_CSD__2[[#This Row],[Rho2]])^2)</f>
        <v>0.1430861053586</v>
      </c>
      <c r="I1112" s="1">
        <f xml:space="preserve"> _xlfn.T.DIST.2T(fisher_underlying_cor_CSD__2[[#This Row],[t1]],139-2)</f>
        <v>2.0508728533327806E-9</v>
      </c>
      <c r="J1112" s="1">
        <f xml:space="preserve"> _xlfn.T.DIST.2T(fisher_underlying_cor_CSD__2[[#This Row],[t2]],201-2)</f>
        <v>0.88636695614170402</v>
      </c>
      <c r="K1112" s="1">
        <f>fisher_underlying_cor_CSD__2[[#This Row],[p1]]*fisher_underlying_cor_CSD__2[[#This Row],[p2]]</f>
        <v>1.8178259284422282E-9</v>
      </c>
      <c r="L1112" s="1">
        <v>1111</v>
      </c>
      <c r="M1112" s="1">
        <f>(fisher_underlying_cor_CSD__2[[#This Row],[Rank]]/9906756)*0.05</f>
        <v>5.6072845641903368E-6</v>
      </c>
      <c r="N1112" s="1">
        <f>IF(fisher_underlying_cor_CSD__2[[#This Row],[p1p2]]&lt;fisher_underlying_cor_CSD__2[[#This Row],[Benjamini]],1,0)</f>
        <v>1</v>
      </c>
    </row>
    <row r="1113" spans="1:14" x14ac:dyDescent="0.35">
      <c r="A1113" s="1" t="s">
        <v>617</v>
      </c>
      <c r="B1113" s="1" t="s">
        <v>70</v>
      </c>
      <c r="C1113" s="1">
        <v>0.481022537325</v>
      </c>
      <c r="D1113" s="1">
        <v>-1.01425833445E-2</v>
      </c>
      <c r="E1113" s="1" t="s">
        <v>16</v>
      </c>
      <c r="F1113" s="1">
        <v>0.481022537325</v>
      </c>
      <c r="G1113" s="1">
        <f>ABS(fisher_underlying_cor_CSD__2[[#This Row],[Rho1]])*SQRT(139-2)/SQRT(1-ABS(fisher_underlying_cor_CSD__2[[#This Row],[Rho1]])^2)</f>
        <v>6.4220047950005963</v>
      </c>
      <c r="H1113" s="1">
        <f>ABS(fisher_underlying_cor_CSD__2[[#This Row],[Rho2]])*SQRT(201-2)/SQRT(1-ABS(fisher_underlying_cor_CSD__2[[#This Row],[Rho2]])^2)</f>
        <v>0.1430861053586</v>
      </c>
      <c r="I1113" s="1">
        <f xml:space="preserve"> _xlfn.T.DIST.2T(fisher_underlying_cor_CSD__2[[#This Row],[t1]],139-2)</f>
        <v>2.0508728533327806E-9</v>
      </c>
      <c r="J1113" s="1">
        <f xml:space="preserve"> _xlfn.T.DIST.2T(fisher_underlying_cor_CSD__2[[#This Row],[t2]],201-2)</f>
        <v>0.88636695614170402</v>
      </c>
      <c r="K1113" s="1">
        <f>fisher_underlying_cor_CSD__2[[#This Row],[p1]]*fisher_underlying_cor_CSD__2[[#This Row],[p2]]</f>
        <v>1.8178259284422282E-9</v>
      </c>
      <c r="L1113" s="1">
        <v>1112</v>
      </c>
      <c r="M1113" s="1">
        <f>(fisher_underlying_cor_CSD__2[[#This Row],[Rank]]/9906756)*0.05</f>
        <v>5.6123316250041897E-6</v>
      </c>
      <c r="N1113" s="1">
        <f>IF(fisher_underlying_cor_CSD__2[[#This Row],[p1p2]]&lt;fisher_underlying_cor_CSD__2[[#This Row],[Benjamini]],1,0)</f>
        <v>1</v>
      </c>
    </row>
    <row r="1114" spans="1:14" x14ac:dyDescent="0.35">
      <c r="A1114" s="1" t="s">
        <v>183</v>
      </c>
      <c r="B1114" s="1" t="s">
        <v>735</v>
      </c>
      <c r="C1114" s="1">
        <v>0.47981672021600003</v>
      </c>
      <c r="D1114" s="1">
        <v>1.5502188064E-2</v>
      </c>
      <c r="E1114" s="1" t="s">
        <v>16</v>
      </c>
      <c r="F1114" s="1">
        <v>0.47981672021600003</v>
      </c>
      <c r="G1114" s="1">
        <f>ABS(fisher_underlying_cor_CSD__2[[#This Row],[Rho1]])*SQRT(139-2)/SQRT(1-ABS(fisher_underlying_cor_CSD__2[[#This Row],[Rho1]])^2)</f>
        <v>6.4010836415034209</v>
      </c>
      <c r="H1114" s="1">
        <f>ABS(fisher_underlying_cor_CSD__2[[#This Row],[Rho2]])*SQRT(201-2)/SQRT(1-ABS(fisher_underlying_cor_CSD__2[[#This Row],[Rho2]])^2)</f>
        <v>0.21871155584883295</v>
      </c>
      <c r="I1114" s="1">
        <f xml:space="preserve"> _xlfn.T.DIST.2T(fisher_underlying_cor_CSD__2[[#This Row],[t1]],139-2)</f>
        <v>2.2791723480053425E-9</v>
      </c>
      <c r="J1114" s="1">
        <f xml:space="preserve"> _xlfn.T.DIST.2T(fisher_underlying_cor_CSD__2[[#This Row],[t2]],201-2)</f>
        <v>0.82709888704370893</v>
      </c>
      <c r="K1114" s="1">
        <f>fisher_underlying_cor_CSD__2[[#This Row],[p1]]*fisher_underlying_cor_CSD__2[[#This Row],[p2]]</f>
        <v>1.8851009124160156E-9</v>
      </c>
      <c r="L1114" s="1">
        <v>1113</v>
      </c>
      <c r="M1114" s="1">
        <f>(fisher_underlying_cor_CSD__2[[#This Row],[Rank]]/9906756)*0.05</f>
        <v>5.6173786858180418E-6</v>
      </c>
      <c r="N1114" s="1">
        <f>IF(fisher_underlying_cor_CSD__2[[#This Row],[p1p2]]&lt;fisher_underlying_cor_CSD__2[[#This Row],[Benjamini]],1,0)</f>
        <v>1</v>
      </c>
    </row>
    <row r="1115" spans="1:14" x14ac:dyDescent="0.35">
      <c r="A1115" s="1" t="s">
        <v>735</v>
      </c>
      <c r="B1115" s="1" t="s">
        <v>183</v>
      </c>
      <c r="C1115" s="1">
        <v>0.47981672021600003</v>
      </c>
      <c r="D1115" s="1">
        <v>1.5502188064E-2</v>
      </c>
      <c r="E1115" s="1" t="s">
        <v>16</v>
      </c>
      <c r="F1115" s="1">
        <v>0.47981672021600003</v>
      </c>
      <c r="G1115" s="1">
        <f>ABS(fisher_underlying_cor_CSD__2[[#This Row],[Rho1]])*SQRT(139-2)/SQRT(1-ABS(fisher_underlying_cor_CSD__2[[#This Row],[Rho1]])^2)</f>
        <v>6.4010836415034209</v>
      </c>
      <c r="H1115" s="1">
        <f>ABS(fisher_underlying_cor_CSD__2[[#This Row],[Rho2]])*SQRT(201-2)/SQRT(1-ABS(fisher_underlying_cor_CSD__2[[#This Row],[Rho2]])^2)</f>
        <v>0.21871155584883295</v>
      </c>
      <c r="I1115" s="1">
        <f xml:space="preserve"> _xlfn.T.DIST.2T(fisher_underlying_cor_CSD__2[[#This Row],[t1]],139-2)</f>
        <v>2.2791723480053425E-9</v>
      </c>
      <c r="J1115" s="1">
        <f xml:space="preserve"> _xlfn.T.DIST.2T(fisher_underlying_cor_CSD__2[[#This Row],[t2]],201-2)</f>
        <v>0.82709888704370893</v>
      </c>
      <c r="K1115" s="1">
        <f>fisher_underlying_cor_CSD__2[[#This Row],[p1]]*fisher_underlying_cor_CSD__2[[#This Row],[p2]]</f>
        <v>1.8851009124160156E-9</v>
      </c>
      <c r="L1115" s="1">
        <v>1114</v>
      </c>
      <c r="M1115" s="1">
        <f>(fisher_underlying_cor_CSD__2[[#This Row],[Rank]]/9906756)*0.05</f>
        <v>5.6224257466318948E-6</v>
      </c>
      <c r="N1115" s="1">
        <f>IF(fisher_underlying_cor_CSD__2[[#This Row],[p1p2]]&lt;fisher_underlying_cor_CSD__2[[#This Row],[Benjamini]],1,0)</f>
        <v>1</v>
      </c>
    </row>
    <row r="1116" spans="1:14" x14ac:dyDescent="0.35">
      <c r="A1116" s="1" t="s">
        <v>625</v>
      </c>
      <c r="B1116" s="1" t="s">
        <v>156</v>
      </c>
      <c r="C1116" s="1">
        <v>-0.477675312563</v>
      </c>
      <c r="D1116" s="1">
        <v>-1.9667677998599999E-2</v>
      </c>
      <c r="E1116" s="1" t="s">
        <v>16</v>
      </c>
      <c r="F1116" s="1">
        <v>-0.477675312563</v>
      </c>
      <c r="G1116" s="1">
        <f>ABS(fisher_underlying_cor_CSD__2[[#This Row],[Rho1]])*SQRT(139-2)/SQRT(1-ABS(fisher_underlying_cor_CSD__2[[#This Row],[Rho1]])^2)</f>
        <v>6.364045773887435</v>
      </c>
      <c r="H1116" s="1">
        <f>ABS(fisher_underlying_cor_CSD__2[[#This Row],[Rho2]])*SQRT(201-2)/SQRT(1-ABS(fisher_underlying_cor_CSD__2[[#This Row],[Rho2]])^2)</f>
        <v>0.27750041706737782</v>
      </c>
      <c r="I1116" s="1">
        <f xml:space="preserve"> _xlfn.T.DIST.2T(fisher_underlying_cor_CSD__2[[#This Row],[t1]],139-2)</f>
        <v>2.7462811255101092E-9</v>
      </c>
      <c r="J1116" s="1">
        <f xml:space="preserve"> _xlfn.T.DIST.2T(fisher_underlying_cor_CSD__2[[#This Row],[t2]],201-2)</f>
        <v>0.78168395447222183</v>
      </c>
      <c r="K1116" s="1">
        <f>fisher_underlying_cor_CSD__2[[#This Row],[p1]]*fisher_underlying_cor_CSD__2[[#This Row],[p2]]</f>
        <v>2.1467238902811661E-9</v>
      </c>
      <c r="L1116" s="1">
        <v>1115</v>
      </c>
      <c r="M1116" s="1">
        <f>(fisher_underlying_cor_CSD__2[[#This Row],[Rank]]/9906756)*0.05</f>
        <v>5.6274728074457477E-6</v>
      </c>
      <c r="N1116" s="1">
        <f>IF(fisher_underlying_cor_CSD__2[[#This Row],[p1p2]]&lt;fisher_underlying_cor_CSD__2[[#This Row],[Benjamini]],1,0)</f>
        <v>1</v>
      </c>
    </row>
    <row r="1117" spans="1:14" x14ac:dyDescent="0.35">
      <c r="A1117" s="1" t="s">
        <v>156</v>
      </c>
      <c r="B1117" s="1" t="s">
        <v>625</v>
      </c>
      <c r="C1117" s="1">
        <v>-0.477675312563</v>
      </c>
      <c r="D1117" s="1">
        <v>-1.9667677998599999E-2</v>
      </c>
      <c r="E1117" s="1" t="s">
        <v>16</v>
      </c>
      <c r="F1117" s="1">
        <v>-0.477675312563</v>
      </c>
      <c r="G1117" s="1">
        <f>ABS(fisher_underlying_cor_CSD__2[[#This Row],[Rho1]])*SQRT(139-2)/SQRT(1-ABS(fisher_underlying_cor_CSD__2[[#This Row],[Rho1]])^2)</f>
        <v>6.364045773887435</v>
      </c>
      <c r="H1117" s="1">
        <f>ABS(fisher_underlying_cor_CSD__2[[#This Row],[Rho2]])*SQRT(201-2)/SQRT(1-ABS(fisher_underlying_cor_CSD__2[[#This Row],[Rho2]])^2)</f>
        <v>0.27750041706737782</v>
      </c>
      <c r="I1117" s="1">
        <f xml:space="preserve"> _xlfn.T.DIST.2T(fisher_underlying_cor_CSD__2[[#This Row],[t1]],139-2)</f>
        <v>2.7462811255101092E-9</v>
      </c>
      <c r="J1117" s="1">
        <f xml:space="preserve"> _xlfn.T.DIST.2T(fisher_underlying_cor_CSD__2[[#This Row],[t2]],201-2)</f>
        <v>0.78168395447222183</v>
      </c>
      <c r="K1117" s="1">
        <f>fisher_underlying_cor_CSD__2[[#This Row],[p1]]*fisher_underlying_cor_CSD__2[[#This Row],[p2]]</f>
        <v>2.1467238902811661E-9</v>
      </c>
      <c r="L1117" s="1">
        <v>1116</v>
      </c>
      <c r="M1117" s="1">
        <f>(fisher_underlying_cor_CSD__2[[#This Row],[Rank]]/9906756)*0.05</f>
        <v>5.6325198682595999E-6</v>
      </c>
      <c r="N1117" s="1">
        <f>IF(fisher_underlying_cor_CSD__2[[#This Row],[p1p2]]&lt;fisher_underlying_cor_CSD__2[[#This Row],[Benjamini]],1,0)</f>
        <v>1</v>
      </c>
    </row>
    <row r="1118" spans="1:14" x14ac:dyDescent="0.35">
      <c r="A1118" s="1" t="s">
        <v>294</v>
      </c>
      <c r="B1118" s="1" t="s">
        <v>295</v>
      </c>
      <c r="C1118" s="1">
        <v>0.47770381000500001</v>
      </c>
      <c r="D1118" s="1">
        <v>1.8392293638000001E-2</v>
      </c>
      <c r="E1118" s="1" t="s">
        <v>16</v>
      </c>
      <c r="F1118" s="1">
        <v>0.47770381000500001</v>
      </c>
      <c r="G1118" s="1">
        <f>ABS(fisher_underlying_cor_CSD__2[[#This Row],[Rho1]])*SQRT(139-2)/SQRT(1-ABS(fisher_underlying_cor_CSD__2[[#This Row],[Rho1]])^2)</f>
        <v>6.3645376982094035</v>
      </c>
      <c r="H1118" s="1">
        <f>ABS(fisher_underlying_cor_CSD__2[[#This Row],[Rho2]])*SQRT(201-2)/SQRT(1-ABS(fisher_underlying_cor_CSD__2[[#This Row],[Rho2]])^2)</f>
        <v>0.25949912534765562</v>
      </c>
      <c r="I1118" s="1">
        <f xml:space="preserve"> _xlfn.T.DIST.2T(fisher_underlying_cor_CSD__2[[#This Row],[t1]],139-2)</f>
        <v>2.7394989689463068E-9</v>
      </c>
      <c r="J1118" s="1">
        <f xml:space="preserve"> _xlfn.T.DIST.2T(fisher_underlying_cor_CSD__2[[#This Row],[t2]],201-2)</f>
        <v>0.79551841580201454</v>
      </c>
      <c r="K1118" s="1">
        <f>fisher_underlying_cor_CSD__2[[#This Row],[p1]]*fisher_underlying_cor_CSD__2[[#This Row],[p2]]</f>
        <v>2.1793218798674182E-9</v>
      </c>
      <c r="L1118" s="1">
        <v>1117</v>
      </c>
      <c r="M1118" s="1">
        <f>(fisher_underlying_cor_CSD__2[[#This Row],[Rank]]/9906756)*0.05</f>
        <v>5.6375669290734528E-6</v>
      </c>
      <c r="N1118" s="1">
        <f>IF(fisher_underlying_cor_CSD__2[[#This Row],[p1p2]]&lt;fisher_underlying_cor_CSD__2[[#This Row],[Benjamini]],1,0)</f>
        <v>1</v>
      </c>
    </row>
    <row r="1119" spans="1:14" x14ac:dyDescent="0.35">
      <c r="A1119" s="1" t="s">
        <v>295</v>
      </c>
      <c r="B1119" s="1" t="s">
        <v>294</v>
      </c>
      <c r="C1119" s="1">
        <v>0.47770381000500001</v>
      </c>
      <c r="D1119" s="1">
        <v>1.8392293638000001E-2</v>
      </c>
      <c r="E1119" s="1" t="s">
        <v>16</v>
      </c>
      <c r="F1119" s="1">
        <v>0.47770381000500001</v>
      </c>
      <c r="G1119" s="1">
        <f>ABS(fisher_underlying_cor_CSD__2[[#This Row],[Rho1]])*SQRT(139-2)/SQRT(1-ABS(fisher_underlying_cor_CSD__2[[#This Row],[Rho1]])^2)</f>
        <v>6.3645376982094035</v>
      </c>
      <c r="H1119" s="1">
        <f>ABS(fisher_underlying_cor_CSD__2[[#This Row],[Rho2]])*SQRT(201-2)/SQRT(1-ABS(fisher_underlying_cor_CSD__2[[#This Row],[Rho2]])^2)</f>
        <v>0.25949912534765562</v>
      </c>
      <c r="I1119" s="1">
        <f xml:space="preserve"> _xlfn.T.DIST.2T(fisher_underlying_cor_CSD__2[[#This Row],[t1]],139-2)</f>
        <v>2.7394989689463068E-9</v>
      </c>
      <c r="J1119" s="1">
        <f xml:space="preserve"> _xlfn.T.DIST.2T(fisher_underlying_cor_CSD__2[[#This Row],[t2]],201-2)</f>
        <v>0.79551841580201454</v>
      </c>
      <c r="K1119" s="1">
        <f>fisher_underlying_cor_CSD__2[[#This Row],[p1]]*fisher_underlying_cor_CSD__2[[#This Row],[p2]]</f>
        <v>2.1793218798674182E-9</v>
      </c>
      <c r="L1119" s="1">
        <v>1118</v>
      </c>
      <c r="M1119" s="1">
        <f>(fisher_underlying_cor_CSD__2[[#This Row],[Rank]]/9906756)*0.05</f>
        <v>5.6426139898873049E-6</v>
      </c>
      <c r="N1119" s="1">
        <f>IF(fisher_underlying_cor_CSD__2[[#This Row],[p1p2]]&lt;fisher_underlying_cor_CSD__2[[#This Row],[Benjamini]],1,0)</f>
        <v>1</v>
      </c>
    </row>
    <row r="1120" spans="1:14" x14ac:dyDescent="0.35">
      <c r="A1120" s="1" t="s">
        <v>645</v>
      </c>
      <c r="B1120" s="1" t="s">
        <v>156</v>
      </c>
      <c r="C1120" s="1">
        <v>-0.47636464797700001</v>
      </c>
      <c r="D1120" s="1">
        <v>-2.3329594120400001E-2</v>
      </c>
      <c r="E1120" s="1" t="s">
        <v>16</v>
      </c>
      <c r="F1120" s="1">
        <v>-0.47636464797700001</v>
      </c>
      <c r="G1120" s="1">
        <f>ABS(fisher_underlying_cor_CSD__2[[#This Row],[Rho1]])*SQRT(139-2)/SQRT(1-ABS(fisher_underlying_cor_CSD__2[[#This Row],[Rho1]])^2)</f>
        <v>6.3414490777238539</v>
      </c>
      <c r="H1120" s="1">
        <f>ABS(fisher_underlying_cor_CSD__2[[#This Row],[Rho2]])*SQRT(201-2)/SQRT(1-ABS(fisher_underlying_cor_CSD__2[[#This Row],[Rho2]])^2)</f>
        <v>0.32919402217114097</v>
      </c>
      <c r="I1120" s="1">
        <f xml:space="preserve"> _xlfn.T.DIST.2T(fisher_underlying_cor_CSD__2[[#This Row],[t1]],139-2)</f>
        <v>3.0762939725024017E-9</v>
      </c>
      <c r="J1120" s="1">
        <f xml:space="preserve"> _xlfn.T.DIST.2T(fisher_underlying_cor_CSD__2[[#This Row],[t2]],201-2)</f>
        <v>0.74235524535339215</v>
      </c>
      <c r="K1120" s="1">
        <f>fisher_underlying_cor_CSD__2[[#This Row],[p1]]*fisher_underlying_cor_CSD__2[[#This Row],[p2]]</f>
        <v>2.283702966736182E-9</v>
      </c>
      <c r="L1120" s="1">
        <v>1119</v>
      </c>
      <c r="M1120" s="1">
        <f>(fisher_underlying_cor_CSD__2[[#This Row],[Rank]]/9906756)*0.05</f>
        <v>5.6476610507011579E-6</v>
      </c>
      <c r="N1120" s="1">
        <f>IF(fisher_underlying_cor_CSD__2[[#This Row],[p1p2]]&lt;fisher_underlying_cor_CSD__2[[#This Row],[Benjamini]],1,0)</f>
        <v>1</v>
      </c>
    </row>
    <row r="1121" spans="1:14" x14ac:dyDescent="0.35">
      <c r="A1121" s="1" t="s">
        <v>156</v>
      </c>
      <c r="B1121" s="1" t="s">
        <v>645</v>
      </c>
      <c r="C1121" s="1">
        <v>-0.47636464797700001</v>
      </c>
      <c r="D1121" s="1">
        <v>-2.3329594120400001E-2</v>
      </c>
      <c r="E1121" s="1" t="s">
        <v>16</v>
      </c>
      <c r="F1121" s="1">
        <v>-0.47636464797700001</v>
      </c>
      <c r="G1121" s="1">
        <f>ABS(fisher_underlying_cor_CSD__2[[#This Row],[Rho1]])*SQRT(139-2)/SQRT(1-ABS(fisher_underlying_cor_CSD__2[[#This Row],[Rho1]])^2)</f>
        <v>6.3414490777238539</v>
      </c>
      <c r="H1121" s="1">
        <f>ABS(fisher_underlying_cor_CSD__2[[#This Row],[Rho2]])*SQRT(201-2)/SQRT(1-ABS(fisher_underlying_cor_CSD__2[[#This Row],[Rho2]])^2)</f>
        <v>0.32919402217114097</v>
      </c>
      <c r="I1121" s="1">
        <f xml:space="preserve"> _xlfn.T.DIST.2T(fisher_underlying_cor_CSD__2[[#This Row],[t1]],139-2)</f>
        <v>3.0762939725024017E-9</v>
      </c>
      <c r="J1121" s="1">
        <f xml:space="preserve"> _xlfn.T.DIST.2T(fisher_underlying_cor_CSD__2[[#This Row],[t2]],201-2)</f>
        <v>0.74235524535339215</v>
      </c>
      <c r="K1121" s="1">
        <f>fisher_underlying_cor_CSD__2[[#This Row],[p1]]*fisher_underlying_cor_CSD__2[[#This Row],[p2]]</f>
        <v>2.283702966736182E-9</v>
      </c>
      <c r="L1121" s="1">
        <v>1120</v>
      </c>
      <c r="M1121" s="1">
        <f>(fisher_underlying_cor_CSD__2[[#This Row],[Rank]]/9906756)*0.05</f>
        <v>5.6527081115150108E-6</v>
      </c>
      <c r="N1121" s="1">
        <f>IF(fisher_underlying_cor_CSD__2[[#This Row],[p1p2]]&lt;fisher_underlying_cor_CSD__2[[#This Row],[Benjamini]],1,0)</f>
        <v>1</v>
      </c>
    </row>
    <row r="1122" spans="1:14" x14ac:dyDescent="0.35">
      <c r="A1122" s="1" t="s">
        <v>73</v>
      </c>
      <c r="B1122" s="1" t="s">
        <v>74</v>
      </c>
      <c r="C1122" s="1">
        <v>0.22513804804000001</v>
      </c>
      <c r="D1122" s="1">
        <v>-0.35199230723199998</v>
      </c>
      <c r="E1122" s="1" t="s">
        <v>32</v>
      </c>
      <c r="F1122" s="1">
        <v>0.22513804804000001</v>
      </c>
      <c r="G1122" s="1">
        <f>ABS(fisher_underlying_cor_CSD__2[[#This Row],[Rho1]])*SQRT(139-2)/SQRT(1-ABS(fisher_underlying_cor_CSD__2[[#This Row],[Rho1]])^2)</f>
        <v>2.704609057226965</v>
      </c>
      <c r="H1122" s="1">
        <f>ABS(fisher_underlying_cor_CSD__2[[#This Row],[Rho2]])*SQRT(201-2)/SQRT(1-ABS(fisher_underlying_cor_CSD__2[[#This Row],[Rho2]])^2)</f>
        <v>5.3049649550076472</v>
      </c>
      <c r="I1122" s="1">
        <f xml:space="preserve"> _xlfn.T.DIST.2T(fisher_underlying_cor_CSD__2[[#This Row],[t1]],139-2)</f>
        <v>7.7064083756266943E-3</v>
      </c>
      <c r="J1122" s="1">
        <f xml:space="preserve"> _xlfn.T.DIST.2T(fisher_underlying_cor_CSD__2[[#This Row],[t2]],201-2)</f>
        <v>2.9885612858826031E-7</v>
      </c>
      <c r="K1122" s="1">
        <f>fisher_underlying_cor_CSD__2[[#This Row],[p1]]*fisher_underlying_cor_CSD__2[[#This Row],[p2]]</f>
        <v>2.3031073724599375E-9</v>
      </c>
      <c r="L1122" s="1">
        <v>1121</v>
      </c>
      <c r="M1122" s="1">
        <f>(fisher_underlying_cor_CSD__2[[#This Row],[Rank]]/9906756)*0.05</f>
        <v>5.6577551723288638E-6</v>
      </c>
      <c r="N1122" s="1">
        <f>IF(fisher_underlying_cor_CSD__2[[#This Row],[p1p2]]&lt;fisher_underlying_cor_CSD__2[[#This Row],[Benjamini]],1,0)</f>
        <v>1</v>
      </c>
    </row>
    <row r="1123" spans="1:14" x14ac:dyDescent="0.35">
      <c r="A1123" s="1" t="s">
        <v>74</v>
      </c>
      <c r="B1123" s="1" t="s">
        <v>73</v>
      </c>
      <c r="C1123" s="1">
        <v>0.22513804804000001</v>
      </c>
      <c r="D1123" s="1">
        <v>-0.35199230723199998</v>
      </c>
      <c r="E1123" s="1" t="s">
        <v>32</v>
      </c>
      <c r="F1123" s="1">
        <v>0.22513804804000001</v>
      </c>
      <c r="G1123" s="1">
        <f>ABS(fisher_underlying_cor_CSD__2[[#This Row],[Rho1]])*SQRT(139-2)/SQRT(1-ABS(fisher_underlying_cor_CSD__2[[#This Row],[Rho1]])^2)</f>
        <v>2.704609057226965</v>
      </c>
      <c r="H1123" s="1">
        <f>ABS(fisher_underlying_cor_CSD__2[[#This Row],[Rho2]])*SQRT(201-2)/SQRT(1-ABS(fisher_underlying_cor_CSD__2[[#This Row],[Rho2]])^2)</f>
        <v>5.3049649550076472</v>
      </c>
      <c r="I1123" s="1">
        <f xml:space="preserve"> _xlfn.T.DIST.2T(fisher_underlying_cor_CSD__2[[#This Row],[t1]],139-2)</f>
        <v>7.7064083756266943E-3</v>
      </c>
      <c r="J1123" s="1">
        <f xml:space="preserve"> _xlfn.T.DIST.2T(fisher_underlying_cor_CSD__2[[#This Row],[t2]],201-2)</f>
        <v>2.9885612858826031E-7</v>
      </c>
      <c r="K1123" s="1">
        <f>fisher_underlying_cor_CSD__2[[#This Row],[p1]]*fisher_underlying_cor_CSD__2[[#This Row],[p2]]</f>
        <v>2.3031073724599375E-9</v>
      </c>
      <c r="L1123" s="1">
        <v>1122</v>
      </c>
      <c r="M1123" s="1">
        <f>(fisher_underlying_cor_CSD__2[[#This Row],[Rank]]/9906756)*0.05</f>
        <v>5.6628022331427168E-6</v>
      </c>
      <c r="N1123" s="1">
        <f>IF(fisher_underlying_cor_CSD__2[[#This Row],[p1p2]]&lt;fisher_underlying_cor_CSD__2[[#This Row],[Benjamini]],1,0)</f>
        <v>1</v>
      </c>
    </row>
    <row r="1124" spans="1:14" x14ac:dyDescent="0.35">
      <c r="A1124" s="1" t="s">
        <v>231</v>
      </c>
      <c r="B1124" s="1" t="s">
        <v>140</v>
      </c>
      <c r="C1124" s="1">
        <v>-0.47683992445700002</v>
      </c>
      <c r="D1124" s="1">
        <v>1.66160667488E-2</v>
      </c>
      <c r="E1124" s="1" t="s">
        <v>16</v>
      </c>
      <c r="F1124" s="1">
        <v>-0.47683992445700002</v>
      </c>
      <c r="G1124" s="1">
        <f>ABS(fisher_underlying_cor_CSD__2[[#This Row],[Rho1]])*SQRT(139-2)/SQRT(1-ABS(fisher_underlying_cor_CSD__2[[#This Row],[Rho1]])^2)</f>
        <v>6.3496368095357729</v>
      </c>
      <c r="H1124" s="1">
        <f>ABS(fisher_underlying_cor_CSD__2[[#This Row],[Rho2]])*SQRT(201-2)/SQRT(1-ABS(fisher_underlying_cor_CSD__2[[#This Row],[Rho2]])^2)</f>
        <v>0.23443083131468295</v>
      </c>
      <c r="I1124" s="1">
        <f xml:space="preserve"> _xlfn.T.DIST.2T(fisher_underlying_cor_CSD__2[[#This Row],[t1]],139-2)</f>
        <v>2.9524376974112774E-9</v>
      </c>
      <c r="J1124" s="1">
        <f xml:space="preserve"> _xlfn.T.DIST.2T(fisher_underlying_cor_CSD__2[[#This Row],[t2]],201-2)</f>
        <v>0.81489154772881511</v>
      </c>
      <c r="K1124" s="1">
        <f>fisher_underlying_cor_CSD__2[[#This Row],[p1]]*fisher_underlying_cor_CSD__2[[#This Row],[p2]]</f>
        <v>2.405916524816375E-9</v>
      </c>
      <c r="L1124" s="1">
        <v>1123</v>
      </c>
      <c r="M1124" s="1">
        <f>(fisher_underlying_cor_CSD__2[[#This Row],[Rank]]/9906756)*0.05</f>
        <v>5.6678492939565689E-6</v>
      </c>
      <c r="N1124" s="1">
        <f>IF(fisher_underlying_cor_CSD__2[[#This Row],[p1p2]]&lt;fisher_underlying_cor_CSD__2[[#This Row],[Benjamini]],1,0)</f>
        <v>1</v>
      </c>
    </row>
    <row r="1125" spans="1:14" x14ac:dyDescent="0.35">
      <c r="A1125" s="1" t="s">
        <v>140</v>
      </c>
      <c r="B1125" s="1" t="s">
        <v>231</v>
      </c>
      <c r="C1125" s="1">
        <v>-0.47683992445700002</v>
      </c>
      <c r="D1125" s="1">
        <v>1.66160667488E-2</v>
      </c>
      <c r="E1125" s="1" t="s">
        <v>16</v>
      </c>
      <c r="F1125" s="1">
        <v>-0.47683992445700002</v>
      </c>
      <c r="G1125" s="1">
        <f>ABS(fisher_underlying_cor_CSD__2[[#This Row],[Rho1]])*SQRT(139-2)/SQRT(1-ABS(fisher_underlying_cor_CSD__2[[#This Row],[Rho1]])^2)</f>
        <v>6.3496368095357729</v>
      </c>
      <c r="H1125" s="1">
        <f>ABS(fisher_underlying_cor_CSD__2[[#This Row],[Rho2]])*SQRT(201-2)/SQRT(1-ABS(fisher_underlying_cor_CSD__2[[#This Row],[Rho2]])^2)</f>
        <v>0.23443083131468295</v>
      </c>
      <c r="I1125" s="1">
        <f xml:space="preserve"> _xlfn.T.DIST.2T(fisher_underlying_cor_CSD__2[[#This Row],[t1]],139-2)</f>
        <v>2.9524376974112774E-9</v>
      </c>
      <c r="J1125" s="1">
        <f xml:space="preserve"> _xlfn.T.DIST.2T(fisher_underlying_cor_CSD__2[[#This Row],[t2]],201-2)</f>
        <v>0.81489154772881511</v>
      </c>
      <c r="K1125" s="1">
        <f>fisher_underlying_cor_CSD__2[[#This Row],[p1]]*fisher_underlying_cor_CSD__2[[#This Row],[p2]]</f>
        <v>2.405916524816375E-9</v>
      </c>
      <c r="L1125" s="1">
        <v>1124</v>
      </c>
      <c r="M1125" s="1">
        <f>(fisher_underlying_cor_CSD__2[[#This Row],[Rank]]/9906756)*0.05</f>
        <v>5.6728963547704218E-6</v>
      </c>
      <c r="N1125" s="1">
        <f>IF(fisher_underlying_cor_CSD__2[[#This Row],[p1p2]]&lt;fisher_underlying_cor_CSD__2[[#This Row],[Benjamini]],1,0)</f>
        <v>1</v>
      </c>
    </row>
    <row r="1126" spans="1:14" x14ac:dyDescent="0.35">
      <c r="A1126" s="1" t="s">
        <v>31</v>
      </c>
      <c r="B1126" s="1" t="s">
        <v>38</v>
      </c>
      <c r="C1126" s="1">
        <v>0.47607098494200001</v>
      </c>
      <c r="D1126" s="1">
        <v>1.6743881115500001E-2</v>
      </c>
      <c r="E1126" s="1" t="s">
        <v>16</v>
      </c>
      <c r="F1126" s="1">
        <v>0.47607098494200001</v>
      </c>
      <c r="G1126" s="1">
        <f>ABS(fisher_underlying_cor_CSD__2[[#This Row],[Rho1]])*SQRT(139-2)/SQRT(1-ABS(fisher_underlying_cor_CSD__2[[#This Row],[Rho1]])^2)</f>
        <v>6.3363936508247187</v>
      </c>
      <c r="H1126" s="1">
        <f>ABS(fisher_underlying_cor_CSD__2[[#This Row],[Rho2]])*SQRT(201-2)/SQRT(1-ABS(fisher_underlying_cor_CSD__2[[#This Row],[Rho2]])^2)</f>
        <v>0.23623462757388727</v>
      </c>
      <c r="I1126" s="1">
        <f xml:space="preserve"> _xlfn.T.DIST.2T(fisher_underlying_cor_CSD__2[[#This Row],[t1]],139-2)</f>
        <v>3.155306521859869E-9</v>
      </c>
      <c r="J1126" s="1">
        <f xml:space="preserve"> _xlfn.T.DIST.2T(fisher_underlying_cor_CSD__2[[#This Row],[t2]],201-2)</f>
        <v>0.81349357981071091</v>
      </c>
      <c r="K1126" s="1">
        <f>fisher_underlying_cor_CSD__2[[#This Row],[p1]]*fisher_underlying_cor_CSD__2[[#This Row],[p2]]</f>
        <v>2.5668215978678681E-9</v>
      </c>
      <c r="L1126" s="1">
        <v>1125</v>
      </c>
      <c r="M1126" s="1">
        <f>(fisher_underlying_cor_CSD__2[[#This Row],[Rank]]/9906756)*0.05</f>
        <v>5.6779434155842739E-6</v>
      </c>
      <c r="N1126" s="1">
        <f>IF(fisher_underlying_cor_CSD__2[[#This Row],[p1p2]]&lt;fisher_underlying_cor_CSD__2[[#This Row],[Benjamini]],1,0)</f>
        <v>1</v>
      </c>
    </row>
    <row r="1127" spans="1:14" x14ac:dyDescent="0.35">
      <c r="A1127" s="1" t="s">
        <v>38</v>
      </c>
      <c r="B1127" s="1" t="s">
        <v>31</v>
      </c>
      <c r="C1127" s="1">
        <v>0.47607098494200001</v>
      </c>
      <c r="D1127" s="1">
        <v>1.6743881115500001E-2</v>
      </c>
      <c r="E1127" s="1" t="s">
        <v>16</v>
      </c>
      <c r="F1127" s="1">
        <v>0.47607098494200001</v>
      </c>
      <c r="G1127" s="1">
        <f>ABS(fisher_underlying_cor_CSD__2[[#This Row],[Rho1]])*SQRT(139-2)/SQRT(1-ABS(fisher_underlying_cor_CSD__2[[#This Row],[Rho1]])^2)</f>
        <v>6.3363936508247187</v>
      </c>
      <c r="H1127" s="1">
        <f>ABS(fisher_underlying_cor_CSD__2[[#This Row],[Rho2]])*SQRT(201-2)/SQRT(1-ABS(fisher_underlying_cor_CSD__2[[#This Row],[Rho2]])^2)</f>
        <v>0.23623462757388727</v>
      </c>
      <c r="I1127" s="1">
        <f xml:space="preserve"> _xlfn.T.DIST.2T(fisher_underlying_cor_CSD__2[[#This Row],[t1]],139-2)</f>
        <v>3.155306521859869E-9</v>
      </c>
      <c r="J1127" s="1">
        <f xml:space="preserve"> _xlfn.T.DIST.2T(fisher_underlying_cor_CSD__2[[#This Row],[t2]],201-2)</f>
        <v>0.81349357981071091</v>
      </c>
      <c r="K1127" s="1">
        <f>fisher_underlying_cor_CSD__2[[#This Row],[p1]]*fisher_underlying_cor_CSD__2[[#This Row],[p2]]</f>
        <v>2.5668215978678681E-9</v>
      </c>
      <c r="L1127" s="1">
        <v>1126</v>
      </c>
      <c r="M1127" s="1">
        <f>(fisher_underlying_cor_CSD__2[[#This Row],[Rank]]/9906756)*0.05</f>
        <v>5.6829904763981269E-6</v>
      </c>
      <c r="N1127" s="1">
        <f>IF(fisher_underlying_cor_CSD__2[[#This Row],[p1p2]]&lt;fisher_underlying_cor_CSD__2[[#This Row],[Benjamini]],1,0)</f>
        <v>1</v>
      </c>
    </row>
    <row r="1128" spans="1:14" x14ac:dyDescent="0.35">
      <c r="A1128" s="1" t="s">
        <v>209</v>
      </c>
      <c r="B1128" s="1" t="s">
        <v>183</v>
      </c>
      <c r="C1128" s="1">
        <v>0.47763539701000002</v>
      </c>
      <c r="D1128" s="4">
        <v>-9.1507155818100007E-6</v>
      </c>
      <c r="E1128" s="1" t="s">
        <v>16</v>
      </c>
      <c r="F1128" s="1">
        <v>0.47763539701000002</v>
      </c>
      <c r="G1128" s="1">
        <f>ABS(fisher_underlying_cor_CSD__2[[#This Row],[Rho1]])*SQRT(139-2)/SQRT(1-ABS(fisher_underlying_cor_CSD__2[[#This Row],[Rho1]])^2)</f>
        <v>6.3633567932991406</v>
      </c>
      <c r="H1128" s="1">
        <f>ABS(fisher_underlying_cor_CSD__2[[#This Row],[Rho2]])*SQRT(201-2)/SQRT(1-ABS(fisher_underlying_cor_CSD__2[[#This Row],[Rho2]])^2)</f>
        <v>1.2908672874301297E-4</v>
      </c>
      <c r="I1128" s="1">
        <f xml:space="preserve"> _xlfn.T.DIST.2T(fisher_underlying_cor_CSD__2[[#This Row],[t1]],139-2)</f>
        <v>2.7558078884982802E-9</v>
      </c>
      <c r="J1128" s="1">
        <f xml:space="preserve"> _xlfn.T.DIST.2T(fisher_underlying_cor_CSD__2[[#This Row],[t2]],201-2)</f>
        <v>0.99989713300297867</v>
      </c>
      <c r="K1128" s="1">
        <f>fisher_underlying_cor_CSD__2[[#This Row],[p1]]*fisher_underlying_cor_CSD__2[[#This Row],[p2]]</f>
        <v>2.7555244068164225E-9</v>
      </c>
      <c r="L1128" s="1">
        <v>1127</v>
      </c>
      <c r="M1128" s="1">
        <f>(fisher_underlying_cor_CSD__2[[#This Row],[Rank]]/9906756)*0.05</f>
        <v>5.6880375372119799E-6</v>
      </c>
      <c r="N1128" s="1">
        <f>IF(fisher_underlying_cor_CSD__2[[#This Row],[p1p2]]&lt;fisher_underlying_cor_CSD__2[[#This Row],[Benjamini]],1,0)</f>
        <v>1</v>
      </c>
    </row>
    <row r="1129" spans="1:14" x14ac:dyDescent="0.35">
      <c r="A1129" s="1" t="s">
        <v>183</v>
      </c>
      <c r="B1129" s="1" t="s">
        <v>209</v>
      </c>
      <c r="C1129" s="1">
        <v>0.47763539701000002</v>
      </c>
      <c r="D1129" s="4">
        <v>-9.1507155818100007E-6</v>
      </c>
      <c r="E1129" s="1" t="s">
        <v>16</v>
      </c>
      <c r="F1129" s="1">
        <v>0.47763539701000002</v>
      </c>
      <c r="G1129" s="1">
        <f>ABS(fisher_underlying_cor_CSD__2[[#This Row],[Rho1]])*SQRT(139-2)/SQRT(1-ABS(fisher_underlying_cor_CSD__2[[#This Row],[Rho1]])^2)</f>
        <v>6.3633567932991406</v>
      </c>
      <c r="H1129" s="1">
        <f>ABS(fisher_underlying_cor_CSD__2[[#This Row],[Rho2]])*SQRT(201-2)/SQRT(1-ABS(fisher_underlying_cor_CSD__2[[#This Row],[Rho2]])^2)</f>
        <v>1.2908672874301297E-4</v>
      </c>
      <c r="I1129" s="1">
        <f xml:space="preserve"> _xlfn.T.DIST.2T(fisher_underlying_cor_CSD__2[[#This Row],[t1]],139-2)</f>
        <v>2.7558078884982802E-9</v>
      </c>
      <c r="J1129" s="1">
        <f xml:space="preserve"> _xlfn.T.DIST.2T(fisher_underlying_cor_CSD__2[[#This Row],[t2]],201-2)</f>
        <v>0.99989713300297867</v>
      </c>
      <c r="K1129" s="1">
        <f>fisher_underlying_cor_CSD__2[[#This Row],[p1]]*fisher_underlying_cor_CSD__2[[#This Row],[p2]]</f>
        <v>2.7555244068164225E-9</v>
      </c>
      <c r="L1129" s="1">
        <v>1128</v>
      </c>
      <c r="M1129" s="1">
        <f>(fisher_underlying_cor_CSD__2[[#This Row],[Rank]]/9906756)*0.05</f>
        <v>5.693084598025832E-6</v>
      </c>
      <c r="N1129" s="1">
        <f>IF(fisher_underlying_cor_CSD__2[[#This Row],[p1p2]]&lt;fisher_underlying_cor_CSD__2[[#This Row],[Benjamini]],1,0)</f>
        <v>1</v>
      </c>
    </row>
    <row r="1130" spans="1:14" x14ac:dyDescent="0.35">
      <c r="A1130" s="1" t="s">
        <v>479</v>
      </c>
      <c r="B1130" s="1" t="s">
        <v>481</v>
      </c>
      <c r="C1130" s="1">
        <v>-0.47482030769200001</v>
      </c>
      <c r="D1130" s="1">
        <v>-1.9143528504100001E-2</v>
      </c>
      <c r="E1130" s="1" t="s">
        <v>16</v>
      </c>
      <c r="F1130" s="1">
        <v>-0.47482030769200001</v>
      </c>
      <c r="G1130" s="1">
        <f>ABS(fisher_underlying_cor_CSD__2[[#This Row],[Rho1]])*SQRT(139-2)/SQRT(1-ABS(fisher_underlying_cor_CSD__2[[#This Row],[Rho1]])^2)</f>
        <v>6.3148938103853691</v>
      </c>
      <c r="H1130" s="1">
        <f>ABS(fisher_underlying_cor_CSD__2[[#This Row],[Rho2]])*SQRT(201-2)/SQRT(1-ABS(fisher_underlying_cor_CSD__2[[#This Row],[Rho2]])^2)</f>
        <v>0.27010219967092369</v>
      </c>
      <c r="I1130" s="1">
        <f xml:space="preserve"> _xlfn.T.DIST.2T(fisher_underlying_cor_CSD__2[[#This Row],[t1]],139-2)</f>
        <v>3.5142412077859554E-9</v>
      </c>
      <c r="J1130" s="1">
        <f xml:space="preserve"> _xlfn.T.DIST.2T(fisher_underlying_cor_CSD__2[[#This Row],[t2]],201-2)</f>
        <v>0.78736153108692031</v>
      </c>
      <c r="K1130" s="1">
        <f>fisher_underlying_cor_CSD__2[[#This Row],[p1]]*fisher_underlying_cor_CSD__2[[#This Row],[p2]]</f>
        <v>2.766978337971098E-9</v>
      </c>
      <c r="L1130" s="1">
        <v>1129</v>
      </c>
      <c r="M1130" s="1">
        <f>(fisher_underlying_cor_CSD__2[[#This Row],[Rank]]/9906756)*0.05</f>
        <v>5.6981316588396858E-6</v>
      </c>
      <c r="N1130" s="1">
        <f>IF(fisher_underlying_cor_CSD__2[[#This Row],[p1p2]]&lt;fisher_underlying_cor_CSD__2[[#This Row],[Benjamini]],1,0)</f>
        <v>1</v>
      </c>
    </row>
    <row r="1131" spans="1:14" x14ac:dyDescent="0.35">
      <c r="A1131" s="1" t="s">
        <v>481</v>
      </c>
      <c r="B1131" s="1" t="s">
        <v>479</v>
      </c>
      <c r="C1131" s="1">
        <v>-0.47482030769200001</v>
      </c>
      <c r="D1131" s="1">
        <v>-1.9143528504100001E-2</v>
      </c>
      <c r="E1131" s="1" t="s">
        <v>16</v>
      </c>
      <c r="F1131" s="1">
        <v>-0.47482030769200001</v>
      </c>
      <c r="G1131" s="1">
        <f>ABS(fisher_underlying_cor_CSD__2[[#This Row],[Rho1]])*SQRT(139-2)/SQRT(1-ABS(fisher_underlying_cor_CSD__2[[#This Row],[Rho1]])^2)</f>
        <v>6.3148938103853691</v>
      </c>
      <c r="H1131" s="1">
        <f>ABS(fisher_underlying_cor_CSD__2[[#This Row],[Rho2]])*SQRT(201-2)/SQRT(1-ABS(fisher_underlying_cor_CSD__2[[#This Row],[Rho2]])^2)</f>
        <v>0.27010219967092369</v>
      </c>
      <c r="I1131" s="1">
        <f xml:space="preserve"> _xlfn.T.DIST.2T(fisher_underlying_cor_CSD__2[[#This Row],[t1]],139-2)</f>
        <v>3.5142412077859554E-9</v>
      </c>
      <c r="J1131" s="1">
        <f xml:space="preserve"> _xlfn.T.DIST.2T(fisher_underlying_cor_CSD__2[[#This Row],[t2]],201-2)</f>
        <v>0.78736153108692031</v>
      </c>
      <c r="K1131" s="1">
        <f>fisher_underlying_cor_CSD__2[[#This Row],[p1]]*fisher_underlying_cor_CSD__2[[#This Row],[p2]]</f>
        <v>2.766978337971098E-9</v>
      </c>
      <c r="L1131" s="1">
        <v>1130</v>
      </c>
      <c r="M1131" s="1">
        <f>(fisher_underlying_cor_CSD__2[[#This Row],[Rank]]/9906756)*0.05</f>
        <v>5.7031787196535379E-6</v>
      </c>
      <c r="N1131" s="1">
        <f>IF(fisher_underlying_cor_CSD__2[[#This Row],[p1p2]]&lt;fisher_underlying_cor_CSD__2[[#This Row],[Benjamini]],1,0)</f>
        <v>1</v>
      </c>
    </row>
    <row r="1132" spans="1:14" x14ac:dyDescent="0.35">
      <c r="A1132" s="1" t="s">
        <v>120</v>
      </c>
      <c r="B1132" s="1" t="s">
        <v>494</v>
      </c>
      <c r="C1132" s="1">
        <v>0.47433881826099999</v>
      </c>
      <c r="D1132" s="1">
        <v>1.2422027064800001E-2</v>
      </c>
      <c r="E1132" s="1" t="s">
        <v>16</v>
      </c>
      <c r="F1132" s="1">
        <v>0.47433881826099999</v>
      </c>
      <c r="G1132" s="1">
        <f>ABS(fisher_underlying_cor_CSD__2[[#This Row],[Rho1]])*SQRT(139-2)/SQRT(1-ABS(fisher_underlying_cor_CSD__2[[#This Row],[Rho1]])^2)</f>
        <v>6.3066299242563071</v>
      </c>
      <c r="H1132" s="1">
        <f>ABS(fisher_underlying_cor_CSD__2[[#This Row],[Rho2]])*SQRT(201-2)/SQRT(1-ABS(fisher_underlying_cor_CSD__2[[#This Row],[Rho2]])^2)</f>
        <v>0.17524777761509655</v>
      </c>
      <c r="I1132" s="1">
        <f xml:space="preserve"> _xlfn.T.DIST.2T(fisher_underlying_cor_CSD__2[[#This Row],[t1]],139-2)</f>
        <v>3.6626454204653754E-9</v>
      </c>
      <c r="J1132" s="1">
        <f xml:space="preserve"> _xlfn.T.DIST.2T(fisher_underlying_cor_CSD__2[[#This Row],[t2]],201-2)</f>
        <v>0.86106312745641389</v>
      </c>
      <c r="K1132" s="1">
        <f>fisher_underlying_cor_CSD__2[[#This Row],[p1]]*fisher_underlying_cor_CSD__2[[#This Row],[p2]]</f>
        <v>3.1537689205098283E-9</v>
      </c>
      <c r="L1132" s="1">
        <v>1131</v>
      </c>
      <c r="M1132" s="1">
        <f>(fisher_underlying_cor_CSD__2[[#This Row],[Rank]]/9906756)*0.05</f>
        <v>5.7082257804673908E-6</v>
      </c>
      <c r="N1132" s="1">
        <f>IF(fisher_underlying_cor_CSD__2[[#This Row],[p1p2]]&lt;fisher_underlying_cor_CSD__2[[#This Row],[Benjamini]],1,0)</f>
        <v>1</v>
      </c>
    </row>
    <row r="1133" spans="1:14" x14ac:dyDescent="0.35">
      <c r="A1133" s="1" t="s">
        <v>494</v>
      </c>
      <c r="B1133" s="1" t="s">
        <v>120</v>
      </c>
      <c r="C1133" s="1">
        <v>0.47433881826099999</v>
      </c>
      <c r="D1133" s="1">
        <v>1.2422027064800001E-2</v>
      </c>
      <c r="E1133" s="1" t="s">
        <v>16</v>
      </c>
      <c r="F1133" s="1">
        <v>0.47433881826099999</v>
      </c>
      <c r="G1133" s="1">
        <f>ABS(fisher_underlying_cor_CSD__2[[#This Row],[Rho1]])*SQRT(139-2)/SQRT(1-ABS(fisher_underlying_cor_CSD__2[[#This Row],[Rho1]])^2)</f>
        <v>6.3066299242563071</v>
      </c>
      <c r="H1133" s="1">
        <f>ABS(fisher_underlying_cor_CSD__2[[#This Row],[Rho2]])*SQRT(201-2)/SQRT(1-ABS(fisher_underlying_cor_CSD__2[[#This Row],[Rho2]])^2)</f>
        <v>0.17524777761509655</v>
      </c>
      <c r="I1133" s="1">
        <f xml:space="preserve"> _xlfn.T.DIST.2T(fisher_underlying_cor_CSD__2[[#This Row],[t1]],139-2)</f>
        <v>3.6626454204653754E-9</v>
      </c>
      <c r="J1133" s="1">
        <f xml:space="preserve"> _xlfn.T.DIST.2T(fisher_underlying_cor_CSD__2[[#This Row],[t2]],201-2)</f>
        <v>0.86106312745641389</v>
      </c>
      <c r="K1133" s="1">
        <f>fisher_underlying_cor_CSD__2[[#This Row],[p1]]*fisher_underlying_cor_CSD__2[[#This Row],[p2]]</f>
        <v>3.1537689205098283E-9</v>
      </c>
      <c r="L1133" s="1">
        <v>1132</v>
      </c>
      <c r="M1133" s="1">
        <f>(fisher_underlying_cor_CSD__2[[#This Row],[Rank]]/9906756)*0.05</f>
        <v>5.7132728412812429E-6</v>
      </c>
      <c r="N1133" s="1">
        <f>IF(fisher_underlying_cor_CSD__2[[#This Row],[p1p2]]&lt;fisher_underlying_cor_CSD__2[[#This Row],[Benjamini]],1,0)</f>
        <v>1</v>
      </c>
    </row>
    <row r="1134" spans="1:14" x14ac:dyDescent="0.35">
      <c r="A1134" s="1" t="s">
        <v>30</v>
      </c>
      <c r="B1134" s="1" t="s">
        <v>31</v>
      </c>
      <c r="C1134" s="1">
        <v>0.330439700956</v>
      </c>
      <c r="D1134" s="1">
        <v>-0.283792220313</v>
      </c>
      <c r="E1134" s="1" t="s">
        <v>32</v>
      </c>
      <c r="F1134" s="1">
        <v>-0.283792220313</v>
      </c>
      <c r="G1134" s="1">
        <f>ABS(fisher_underlying_cor_CSD__2[[#This Row],[Rho1]])*SQRT(139-2)/SQRT(1-ABS(fisher_underlying_cor_CSD__2[[#This Row],[Rho1]])^2)</f>
        <v>4.0978877572034165</v>
      </c>
      <c r="H1134" s="1">
        <f>ABS(fisher_underlying_cor_CSD__2[[#This Row],[Rho2]])*SQRT(201-2)/SQRT(1-ABS(fisher_underlying_cor_CSD__2[[#This Row],[Rho2]])^2)</f>
        <v>4.1750351594031567</v>
      </c>
      <c r="I1134" s="1">
        <f xml:space="preserve"> _xlfn.T.DIST.2T(fisher_underlying_cor_CSD__2[[#This Row],[t1]],139-2)</f>
        <v>7.1022336829483019E-5</v>
      </c>
      <c r="J1134" s="1">
        <f xml:space="preserve"> _xlfn.T.DIST.2T(fisher_underlying_cor_CSD__2[[#This Row],[t2]],201-2)</f>
        <v>4.4532483968876937E-5</v>
      </c>
      <c r="K1134" s="1">
        <f>fisher_underlying_cor_CSD__2[[#This Row],[p1]]*fisher_underlying_cor_CSD__2[[#This Row],[p2]]</f>
        <v>3.1628010762911307E-9</v>
      </c>
      <c r="L1134" s="1">
        <v>1133</v>
      </c>
      <c r="M1134" s="1">
        <f>(fisher_underlying_cor_CSD__2[[#This Row],[Rank]]/9906756)*0.05</f>
        <v>5.7183199020950959E-6</v>
      </c>
      <c r="N1134" s="1">
        <f>IF(fisher_underlying_cor_CSD__2[[#This Row],[p1p2]]&lt;fisher_underlying_cor_CSD__2[[#This Row],[Benjamini]],1,0)</f>
        <v>1</v>
      </c>
    </row>
    <row r="1135" spans="1:14" x14ac:dyDescent="0.35">
      <c r="A1135" s="1" t="s">
        <v>31</v>
      </c>
      <c r="B1135" s="1" t="s">
        <v>30</v>
      </c>
      <c r="C1135" s="1">
        <v>0.330439700956</v>
      </c>
      <c r="D1135" s="1">
        <v>-0.283792220313</v>
      </c>
      <c r="E1135" s="1" t="s">
        <v>32</v>
      </c>
      <c r="F1135" s="1">
        <v>-0.283792220313</v>
      </c>
      <c r="G1135" s="1">
        <f>ABS(fisher_underlying_cor_CSD__2[[#This Row],[Rho1]])*SQRT(139-2)/SQRT(1-ABS(fisher_underlying_cor_CSD__2[[#This Row],[Rho1]])^2)</f>
        <v>4.0978877572034165</v>
      </c>
      <c r="H1135" s="1">
        <f>ABS(fisher_underlying_cor_CSD__2[[#This Row],[Rho2]])*SQRT(201-2)/SQRT(1-ABS(fisher_underlying_cor_CSD__2[[#This Row],[Rho2]])^2)</f>
        <v>4.1750351594031567</v>
      </c>
      <c r="I1135" s="1">
        <f xml:space="preserve"> _xlfn.T.DIST.2T(fisher_underlying_cor_CSD__2[[#This Row],[t1]],139-2)</f>
        <v>7.1022336829483019E-5</v>
      </c>
      <c r="J1135" s="1">
        <f xml:space="preserve"> _xlfn.T.DIST.2T(fisher_underlying_cor_CSD__2[[#This Row],[t2]],201-2)</f>
        <v>4.4532483968876937E-5</v>
      </c>
      <c r="K1135" s="1">
        <f>fisher_underlying_cor_CSD__2[[#This Row],[p1]]*fisher_underlying_cor_CSD__2[[#This Row],[p2]]</f>
        <v>3.1628010762911307E-9</v>
      </c>
      <c r="L1135" s="1">
        <v>1134</v>
      </c>
      <c r="M1135" s="1">
        <f>(fisher_underlying_cor_CSD__2[[#This Row],[Rank]]/9906756)*0.05</f>
        <v>5.7233669629089489E-6</v>
      </c>
      <c r="N1135" s="1">
        <f>IF(fisher_underlying_cor_CSD__2[[#This Row],[p1p2]]&lt;fisher_underlying_cor_CSD__2[[#This Row],[Benjamini]],1,0)</f>
        <v>1</v>
      </c>
    </row>
    <row r="1136" spans="1:14" x14ac:dyDescent="0.35">
      <c r="A1136" s="1" t="s">
        <v>177</v>
      </c>
      <c r="B1136" s="1" t="s">
        <v>178</v>
      </c>
      <c r="C1136" s="1">
        <v>0.47353144934899999</v>
      </c>
      <c r="D1136" s="1">
        <v>-1.16436954444E-2</v>
      </c>
      <c r="E1136" s="1" t="s">
        <v>16</v>
      </c>
      <c r="F1136" s="1">
        <v>0.47353144934899999</v>
      </c>
      <c r="G1136" s="1">
        <f>ABS(fisher_underlying_cor_CSD__2[[#This Row],[Rho1]])*SQRT(139-2)/SQRT(1-ABS(fisher_underlying_cor_CSD__2[[#This Row],[Rho1]])^2)</f>
        <v>6.2927892924850095</v>
      </c>
      <c r="H1136" s="1">
        <f>ABS(fisher_underlying_cor_CSD__2[[#This Row],[Rho2]])*SQRT(201-2)/SQRT(1-ABS(fisher_underlying_cor_CSD__2[[#This Row],[Rho2]])^2)</f>
        <v>0.16426567305140355</v>
      </c>
      <c r="I1136" s="1">
        <f xml:space="preserve"> _xlfn.T.DIST.2T(fisher_underlying_cor_CSD__2[[#This Row],[t1]],139-2)</f>
        <v>3.925127462605855E-9</v>
      </c>
      <c r="J1136" s="1">
        <f xml:space="preserve"> _xlfn.T.DIST.2T(fisher_underlying_cor_CSD__2[[#This Row],[t2]],201-2)</f>
        <v>0.86968872748855619</v>
      </c>
      <c r="K1136" s="1">
        <f>fisher_underlying_cor_CSD__2[[#This Row],[p1]]*fisher_underlying_cor_CSD__2[[#This Row],[p2]]</f>
        <v>3.4136391081840716E-9</v>
      </c>
      <c r="L1136" s="1">
        <v>1135</v>
      </c>
      <c r="M1136" s="1">
        <f>(fisher_underlying_cor_CSD__2[[#This Row],[Rank]]/9906756)*0.05</f>
        <v>5.728414023722801E-6</v>
      </c>
      <c r="N1136" s="1">
        <f>IF(fisher_underlying_cor_CSD__2[[#This Row],[p1p2]]&lt;fisher_underlying_cor_CSD__2[[#This Row],[Benjamini]],1,0)</f>
        <v>1</v>
      </c>
    </row>
    <row r="1137" spans="1:14" x14ac:dyDescent="0.35">
      <c r="A1137" s="1" t="s">
        <v>178</v>
      </c>
      <c r="B1137" s="1" t="s">
        <v>177</v>
      </c>
      <c r="C1137" s="1">
        <v>0.47353144934899999</v>
      </c>
      <c r="D1137" s="1">
        <v>-1.16436954444E-2</v>
      </c>
      <c r="E1137" s="1" t="s">
        <v>16</v>
      </c>
      <c r="F1137" s="1">
        <v>0.47353144934899999</v>
      </c>
      <c r="G1137" s="1">
        <f>ABS(fisher_underlying_cor_CSD__2[[#This Row],[Rho1]])*SQRT(139-2)/SQRT(1-ABS(fisher_underlying_cor_CSD__2[[#This Row],[Rho1]])^2)</f>
        <v>6.2927892924850095</v>
      </c>
      <c r="H1137" s="1">
        <f>ABS(fisher_underlying_cor_CSD__2[[#This Row],[Rho2]])*SQRT(201-2)/SQRT(1-ABS(fisher_underlying_cor_CSD__2[[#This Row],[Rho2]])^2)</f>
        <v>0.16426567305140355</v>
      </c>
      <c r="I1137" s="1">
        <f xml:space="preserve"> _xlfn.T.DIST.2T(fisher_underlying_cor_CSD__2[[#This Row],[t1]],139-2)</f>
        <v>3.925127462605855E-9</v>
      </c>
      <c r="J1137" s="1">
        <f xml:space="preserve"> _xlfn.T.DIST.2T(fisher_underlying_cor_CSD__2[[#This Row],[t2]],201-2)</f>
        <v>0.86968872748855619</v>
      </c>
      <c r="K1137" s="1">
        <f>fisher_underlying_cor_CSD__2[[#This Row],[p1]]*fisher_underlying_cor_CSD__2[[#This Row],[p2]]</f>
        <v>3.4136391081840716E-9</v>
      </c>
      <c r="L1137" s="1">
        <v>1136</v>
      </c>
      <c r="M1137" s="1">
        <f>(fisher_underlying_cor_CSD__2[[#This Row],[Rank]]/9906756)*0.05</f>
        <v>5.7334610845366539E-6</v>
      </c>
      <c r="N1137" s="1">
        <f>IF(fisher_underlying_cor_CSD__2[[#This Row],[p1p2]]&lt;fisher_underlying_cor_CSD__2[[#This Row],[Benjamini]],1,0)</f>
        <v>1</v>
      </c>
    </row>
    <row r="1138" spans="1:14" x14ac:dyDescent="0.35">
      <c r="A1138" s="1" t="s">
        <v>433</v>
      </c>
      <c r="B1138" s="1" t="s">
        <v>434</v>
      </c>
      <c r="C1138" s="1">
        <v>-0.47250879250099997</v>
      </c>
      <c r="D1138" s="1">
        <v>-1.77579442166E-2</v>
      </c>
      <c r="E1138" s="1" t="s">
        <v>16</v>
      </c>
      <c r="F1138" s="1">
        <v>-0.47250879250099997</v>
      </c>
      <c r="G1138" s="1">
        <f>ABS(fisher_underlying_cor_CSD__2[[#This Row],[Rho1]])*SQRT(139-2)/SQRT(1-ABS(fisher_underlying_cor_CSD__2[[#This Row],[Rho1]])^2)</f>
        <v>6.2752873471123438</v>
      </c>
      <c r="H1138" s="1">
        <f>ABS(fisher_underlying_cor_CSD__2[[#This Row],[Rho2]])*SQRT(201-2)/SQRT(1-ABS(fisher_underlying_cor_CSD__2[[#This Row],[Rho2]])^2)</f>
        <v>0.25054613790372438</v>
      </c>
      <c r="I1138" s="1">
        <f xml:space="preserve"> _xlfn.T.DIST.2T(fisher_underlying_cor_CSD__2[[#This Row],[t1]],139-2)</f>
        <v>4.2836725320244748E-9</v>
      </c>
      <c r="J1138" s="1">
        <f xml:space="preserve"> _xlfn.T.DIST.2T(fisher_underlying_cor_CSD__2[[#This Row],[t2]],201-2)</f>
        <v>0.80242351509037713</v>
      </c>
      <c r="K1138" s="1">
        <f>fisher_underlying_cor_CSD__2[[#This Row],[p1]]*fisher_underlying_cor_CSD__2[[#This Row],[p2]]</f>
        <v>3.4373195706431749E-9</v>
      </c>
      <c r="L1138" s="1">
        <v>1137</v>
      </c>
      <c r="M1138" s="1">
        <f>(fisher_underlying_cor_CSD__2[[#This Row],[Rank]]/9906756)*0.05</f>
        <v>5.738508145350506E-6</v>
      </c>
      <c r="N1138" s="1">
        <f>IF(fisher_underlying_cor_CSD__2[[#This Row],[p1p2]]&lt;fisher_underlying_cor_CSD__2[[#This Row],[Benjamini]],1,0)</f>
        <v>1</v>
      </c>
    </row>
    <row r="1139" spans="1:14" x14ac:dyDescent="0.35">
      <c r="A1139" s="1" t="s">
        <v>434</v>
      </c>
      <c r="B1139" s="1" t="s">
        <v>433</v>
      </c>
      <c r="C1139" s="1">
        <v>-0.47250879250099997</v>
      </c>
      <c r="D1139" s="1">
        <v>-1.77579442166E-2</v>
      </c>
      <c r="E1139" s="1" t="s">
        <v>16</v>
      </c>
      <c r="F1139" s="1">
        <v>-0.47250879250099997</v>
      </c>
      <c r="G1139" s="1">
        <f>ABS(fisher_underlying_cor_CSD__2[[#This Row],[Rho1]])*SQRT(139-2)/SQRT(1-ABS(fisher_underlying_cor_CSD__2[[#This Row],[Rho1]])^2)</f>
        <v>6.2752873471123438</v>
      </c>
      <c r="H1139" s="1">
        <f>ABS(fisher_underlying_cor_CSD__2[[#This Row],[Rho2]])*SQRT(201-2)/SQRT(1-ABS(fisher_underlying_cor_CSD__2[[#This Row],[Rho2]])^2)</f>
        <v>0.25054613790372438</v>
      </c>
      <c r="I1139" s="1">
        <f xml:space="preserve"> _xlfn.T.DIST.2T(fisher_underlying_cor_CSD__2[[#This Row],[t1]],139-2)</f>
        <v>4.2836725320244748E-9</v>
      </c>
      <c r="J1139" s="1">
        <f xml:space="preserve"> _xlfn.T.DIST.2T(fisher_underlying_cor_CSD__2[[#This Row],[t2]],201-2)</f>
        <v>0.80242351509037713</v>
      </c>
      <c r="K1139" s="1">
        <f>fisher_underlying_cor_CSD__2[[#This Row],[p1]]*fisher_underlying_cor_CSD__2[[#This Row],[p2]]</f>
        <v>3.4373195706431749E-9</v>
      </c>
      <c r="L1139" s="1">
        <v>1138</v>
      </c>
      <c r="M1139" s="1">
        <f>(fisher_underlying_cor_CSD__2[[#This Row],[Rank]]/9906756)*0.05</f>
        <v>5.743555206164359E-6</v>
      </c>
      <c r="N1139" s="1">
        <f>IF(fisher_underlying_cor_CSD__2[[#This Row],[p1p2]]&lt;fisher_underlying_cor_CSD__2[[#This Row],[Benjamini]],1,0)</f>
        <v>1</v>
      </c>
    </row>
    <row r="1140" spans="1:14" x14ac:dyDescent="0.35">
      <c r="A1140" s="1" t="s">
        <v>317</v>
      </c>
      <c r="B1140" s="1" t="s">
        <v>319</v>
      </c>
      <c r="C1140" s="1">
        <v>0.47291168346399998</v>
      </c>
      <c r="D1140" s="1">
        <v>1.14188263042E-2</v>
      </c>
      <c r="E1140" s="1" t="s">
        <v>16</v>
      </c>
      <c r="F1140" s="1">
        <v>0.47291168346399998</v>
      </c>
      <c r="G1140" s="1">
        <f>ABS(fisher_underlying_cor_CSD__2[[#This Row],[Rho1]])*SQRT(139-2)/SQRT(1-ABS(fisher_underlying_cor_CSD__2[[#This Row],[Rho1]])^2)</f>
        <v>6.2821785949600555</v>
      </c>
      <c r="H1140" s="1">
        <f>ABS(fisher_underlying_cor_CSD__2[[#This Row],[Rho2]])*SQRT(201-2)/SQRT(1-ABS(fisher_underlying_cor_CSD__2[[#This Row],[Rho2]])^2)</f>
        <v>0.1610928706303994</v>
      </c>
      <c r="I1140" s="1">
        <f xml:space="preserve"> _xlfn.T.DIST.2T(fisher_underlying_cor_CSD__2[[#This Row],[t1]],139-2)</f>
        <v>4.1388077090464316E-9</v>
      </c>
      <c r="J1140" s="1">
        <f xml:space="preserve"> _xlfn.T.DIST.2T(fisher_underlying_cor_CSD__2[[#This Row],[t2]],201-2)</f>
        <v>0.87218367906437189</v>
      </c>
      <c r="K1140" s="1">
        <f>fisher_underlying_cor_CSD__2[[#This Row],[p1]]*fisher_underlying_cor_CSD__2[[#This Row],[p2]]</f>
        <v>3.609800534616101E-9</v>
      </c>
      <c r="L1140" s="1">
        <v>1139</v>
      </c>
      <c r="M1140" s="1">
        <f>(fisher_underlying_cor_CSD__2[[#This Row],[Rank]]/9906756)*0.05</f>
        <v>5.748602266978212E-6</v>
      </c>
      <c r="N1140" s="1">
        <f>IF(fisher_underlying_cor_CSD__2[[#This Row],[p1p2]]&lt;fisher_underlying_cor_CSD__2[[#This Row],[Benjamini]],1,0)</f>
        <v>1</v>
      </c>
    </row>
    <row r="1141" spans="1:14" x14ac:dyDescent="0.35">
      <c r="A1141" s="1" t="s">
        <v>319</v>
      </c>
      <c r="B1141" s="1" t="s">
        <v>317</v>
      </c>
      <c r="C1141" s="1">
        <v>0.47291168346399998</v>
      </c>
      <c r="D1141" s="1">
        <v>1.14188263042E-2</v>
      </c>
      <c r="E1141" s="1" t="s">
        <v>16</v>
      </c>
      <c r="F1141" s="1">
        <v>0.47291168346399998</v>
      </c>
      <c r="G1141" s="1">
        <f>ABS(fisher_underlying_cor_CSD__2[[#This Row],[Rho1]])*SQRT(139-2)/SQRT(1-ABS(fisher_underlying_cor_CSD__2[[#This Row],[Rho1]])^2)</f>
        <v>6.2821785949600555</v>
      </c>
      <c r="H1141" s="1">
        <f>ABS(fisher_underlying_cor_CSD__2[[#This Row],[Rho2]])*SQRT(201-2)/SQRT(1-ABS(fisher_underlying_cor_CSD__2[[#This Row],[Rho2]])^2)</f>
        <v>0.1610928706303994</v>
      </c>
      <c r="I1141" s="1">
        <f xml:space="preserve"> _xlfn.T.DIST.2T(fisher_underlying_cor_CSD__2[[#This Row],[t1]],139-2)</f>
        <v>4.1388077090464316E-9</v>
      </c>
      <c r="J1141" s="1">
        <f xml:space="preserve"> _xlfn.T.DIST.2T(fisher_underlying_cor_CSD__2[[#This Row],[t2]],201-2)</f>
        <v>0.87218367906437189</v>
      </c>
      <c r="K1141" s="1">
        <f>fisher_underlying_cor_CSD__2[[#This Row],[p1]]*fisher_underlying_cor_CSD__2[[#This Row],[p2]]</f>
        <v>3.609800534616101E-9</v>
      </c>
      <c r="L1141" s="1">
        <v>1140</v>
      </c>
      <c r="M1141" s="1">
        <f>(fisher_underlying_cor_CSD__2[[#This Row],[Rank]]/9906756)*0.05</f>
        <v>5.7536493277920649E-6</v>
      </c>
      <c r="N1141" s="1">
        <f>IF(fisher_underlying_cor_CSD__2[[#This Row],[p1p2]]&lt;fisher_underlying_cor_CSD__2[[#This Row],[Benjamini]],1,0)</f>
        <v>1</v>
      </c>
    </row>
    <row r="1142" spans="1:14" x14ac:dyDescent="0.35">
      <c r="A1142" s="1" t="s">
        <v>814</v>
      </c>
      <c r="B1142" s="1" t="s">
        <v>207</v>
      </c>
      <c r="C1142" s="1">
        <v>0.38687458433499999</v>
      </c>
      <c r="D1142" s="1">
        <v>-0.219565025696</v>
      </c>
      <c r="E1142" s="1" t="s">
        <v>32</v>
      </c>
      <c r="F1142" s="1">
        <v>-0.219565025696</v>
      </c>
      <c r="G1142" s="1">
        <f>ABS(fisher_underlying_cor_CSD__2[[#This Row],[Rho1]])*SQRT(139-2)/SQRT(1-ABS(fisher_underlying_cor_CSD__2[[#This Row],[Rho1]])^2)</f>
        <v>4.9106301849779976</v>
      </c>
      <c r="H1142" s="1">
        <f>ABS(fisher_underlying_cor_CSD__2[[#This Row],[Rho2]])*SQRT(201-2)/SQRT(1-ABS(fisher_underlying_cor_CSD__2[[#This Row],[Rho2]])^2)</f>
        <v>3.1748181810962364</v>
      </c>
      <c r="I1142" s="1">
        <f xml:space="preserve"> _xlfn.T.DIST.2T(fisher_underlying_cor_CSD__2[[#This Row],[t1]],139-2)</f>
        <v>2.544775618757776E-6</v>
      </c>
      <c r="J1142" s="1">
        <f xml:space="preserve"> _xlfn.T.DIST.2T(fisher_underlying_cor_CSD__2[[#This Row],[t2]],201-2)</f>
        <v>1.7376024457992421E-3</v>
      </c>
      <c r="K1142" s="1">
        <f>fisher_underlying_cor_CSD__2[[#This Row],[p1]]*fisher_underlying_cor_CSD__2[[#This Row],[p2]]</f>
        <v>4.4218083391637916E-9</v>
      </c>
      <c r="L1142" s="1">
        <v>1141</v>
      </c>
      <c r="M1142" s="1">
        <f>(fisher_underlying_cor_CSD__2[[#This Row],[Rank]]/9906756)*0.05</f>
        <v>5.7586963886059179E-6</v>
      </c>
      <c r="N1142" s="1">
        <f>IF(fisher_underlying_cor_CSD__2[[#This Row],[p1p2]]&lt;fisher_underlying_cor_CSD__2[[#This Row],[Benjamini]],1,0)</f>
        <v>1</v>
      </c>
    </row>
    <row r="1143" spans="1:14" x14ac:dyDescent="0.35">
      <c r="A1143" s="1" t="s">
        <v>207</v>
      </c>
      <c r="B1143" s="1" t="s">
        <v>814</v>
      </c>
      <c r="C1143" s="1">
        <v>0.38687458433499999</v>
      </c>
      <c r="D1143" s="1">
        <v>-0.219565025696</v>
      </c>
      <c r="E1143" s="1" t="s">
        <v>32</v>
      </c>
      <c r="F1143" s="1">
        <v>-0.219565025696</v>
      </c>
      <c r="G1143" s="1">
        <f>ABS(fisher_underlying_cor_CSD__2[[#This Row],[Rho1]])*SQRT(139-2)/SQRT(1-ABS(fisher_underlying_cor_CSD__2[[#This Row],[Rho1]])^2)</f>
        <v>4.9106301849779976</v>
      </c>
      <c r="H1143" s="1">
        <f>ABS(fisher_underlying_cor_CSD__2[[#This Row],[Rho2]])*SQRT(201-2)/SQRT(1-ABS(fisher_underlying_cor_CSD__2[[#This Row],[Rho2]])^2)</f>
        <v>3.1748181810962364</v>
      </c>
      <c r="I1143" s="1">
        <f xml:space="preserve"> _xlfn.T.DIST.2T(fisher_underlying_cor_CSD__2[[#This Row],[t1]],139-2)</f>
        <v>2.544775618757776E-6</v>
      </c>
      <c r="J1143" s="1">
        <f xml:space="preserve"> _xlfn.T.DIST.2T(fisher_underlying_cor_CSD__2[[#This Row],[t2]],201-2)</f>
        <v>1.7376024457992421E-3</v>
      </c>
      <c r="K1143" s="1">
        <f>fisher_underlying_cor_CSD__2[[#This Row],[p1]]*fisher_underlying_cor_CSD__2[[#This Row],[p2]]</f>
        <v>4.4218083391637916E-9</v>
      </c>
      <c r="L1143" s="1">
        <v>1142</v>
      </c>
      <c r="M1143" s="1">
        <f>(fisher_underlying_cor_CSD__2[[#This Row],[Rank]]/9906756)*0.05</f>
        <v>5.76374344941977E-6</v>
      </c>
      <c r="N1143" s="1">
        <f>IF(fisher_underlying_cor_CSD__2[[#This Row],[p1p2]]&lt;fisher_underlying_cor_CSD__2[[#This Row],[Benjamini]],1,0)</f>
        <v>1</v>
      </c>
    </row>
    <row r="1144" spans="1:14" x14ac:dyDescent="0.35">
      <c r="A1144" s="1" t="s">
        <v>108</v>
      </c>
      <c r="B1144" s="1" t="s">
        <v>730</v>
      </c>
      <c r="C1144" s="1">
        <v>0.47137961747200002</v>
      </c>
      <c r="D1144" s="1">
        <v>-5.5279790702599998E-3</v>
      </c>
      <c r="E1144" s="1" t="s">
        <v>16</v>
      </c>
      <c r="F1144" s="1">
        <v>0.47137961747200002</v>
      </c>
      <c r="G1144" s="1">
        <f>ABS(fisher_underlying_cor_CSD__2[[#This Row],[Rho1]])*SQRT(139-2)/SQRT(1-ABS(fisher_underlying_cor_CSD__2[[#This Row],[Rho1]])^2)</f>
        <v>6.2560003318587585</v>
      </c>
      <c r="H1144" s="1">
        <f>ABS(fisher_underlying_cor_CSD__2[[#This Row],[Rho2]])*SQRT(201-2)/SQRT(1-ABS(fisher_underlying_cor_CSD__2[[#This Row],[Rho2]])^2)</f>
        <v>7.7982932777156289E-2</v>
      </c>
      <c r="I1144" s="1">
        <f xml:space="preserve"> _xlfn.T.DIST.2T(fisher_underlying_cor_CSD__2[[#This Row],[t1]],139-2)</f>
        <v>4.7161576763684306E-9</v>
      </c>
      <c r="J1144" s="1">
        <f xml:space="preserve"> _xlfn.T.DIST.2T(fisher_underlying_cor_CSD__2[[#This Row],[t2]],201-2)</f>
        <v>0.93791998371544061</v>
      </c>
      <c r="K1144" s="1">
        <f>fisher_underlying_cor_CSD__2[[#This Row],[p1]]*fisher_underlying_cor_CSD__2[[#This Row],[p2]]</f>
        <v>4.4233785310189289E-9</v>
      </c>
      <c r="L1144" s="1">
        <v>1143</v>
      </c>
      <c r="M1144" s="1">
        <f>(fisher_underlying_cor_CSD__2[[#This Row],[Rank]]/9906756)*0.05</f>
        <v>5.7687905102336229E-6</v>
      </c>
      <c r="N1144" s="1">
        <f>IF(fisher_underlying_cor_CSD__2[[#This Row],[p1p2]]&lt;fisher_underlying_cor_CSD__2[[#This Row],[Benjamini]],1,0)</f>
        <v>1</v>
      </c>
    </row>
    <row r="1145" spans="1:14" x14ac:dyDescent="0.35">
      <c r="A1145" s="1" t="s">
        <v>730</v>
      </c>
      <c r="B1145" s="1" t="s">
        <v>108</v>
      </c>
      <c r="C1145" s="1">
        <v>0.47137961747200002</v>
      </c>
      <c r="D1145" s="1">
        <v>-5.5279790702599998E-3</v>
      </c>
      <c r="E1145" s="1" t="s">
        <v>16</v>
      </c>
      <c r="F1145" s="1">
        <v>0.47137961747200002</v>
      </c>
      <c r="G1145" s="1">
        <f>ABS(fisher_underlying_cor_CSD__2[[#This Row],[Rho1]])*SQRT(139-2)/SQRT(1-ABS(fisher_underlying_cor_CSD__2[[#This Row],[Rho1]])^2)</f>
        <v>6.2560003318587585</v>
      </c>
      <c r="H1145" s="1">
        <f>ABS(fisher_underlying_cor_CSD__2[[#This Row],[Rho2]])*SQRT(201-2)/SQRT(1-ABS(fisher_underlying_cor_CSD__2[[#This Row],[Rho2]])^2)</f>
        <v>7.7982932777156289E-2</v>
      </c>
      <c r="I1145" s="1">
        <f xml:space="preserve"> _xlfn.T.DIST.2T(fisher_underlying_cor_CSD__2[[#This Row],[t1]],139-2)</f>
        <v>4.7161576763684306E-9</v>
      </c>
      <c r="J1145" s="1">
        <f xml:space="preserve"> _xlfn.T.DIST.2T(fisher_underlying_cor_CSD__2[[#This Row],[t2]],201-2)</f>
        <v>0.93791998371544061</v>
      </c>
      <c r="K1145" s="1">
        <f>fisher_underlying_cor_CSD__2[[#This Row],[p1]]*fisher_underlying_cor_CSD__2[[#This Row],[p2]]</f>
        <v>4.4233785310189289E-9</v>
      </c>
      <c r="L1145" s="1">
        <v>1144</v>
      </c>
      <c r="M1145" s="1">
        <f>(fisher_underlying_cor_CSD__2[[#This Row],[Rank]]/9906756)*0.05</f>
        <v>5.773837571047475E-6</v>
      </c>
      <c r="N1145" s="1">
        <f>IF(fisher_underlying_cor_CSD__2[[#This Row],[p1p2]]&lt;fisher_underlying_cor_CSD__2[[#This Row],[Benjamini]],1,0)</f>
        <v>1</v>
      </c>
    </row>
    <row r="1146" spans="1:14" x14ac:dyDescent="0.35">
      <c r="A1146" s="1" t="s">
        <v>104</v>
      </c>
      <c r="B1146" s="1" t="s">
        <v>105</v>
      </c>
      <c r="C1146" s="1">
        <v>0.47169571505800001</v>
      </c>
      <c r="D1146" s="1">
        <v>1.11584861143E-3</v>
      </c>
      <c r="E1146" s="1" t="s">
        <v>16</v>
      </c>
      <c r="F1146" s="1">
        <v>0.47169571505800001</v>
      </c>
      <c r="G1146" s="1">
        <f>ABS(fisher_underlying_cor_CSD__2[[#This Row],[Rho1]])*SQRT(139-2)/SQRT(1-ABS(fisher_underlying_cor_CSD__2[[#This Row],[Rho1]])^2)</f>
        <v>6.2613954796719016</v>
      </c>
      <c r="H1146" s="1">
        <f>ABS(fisher_underlying_cor_CSD__2[[#This Row],[Rho2]])*SQRT(201-2)/SQRT(1-ABS(fisher_underlying_cor_CSD__2[[#This Row],[Rho2]])^2)</f>
        <v>1.5740991554419784E-2</v>
      </c>
      <c r="I1146" s="1">
        <f xml:space="preserve"> _xlfn.T.DIST.2T(fisher_underlying_cor_CSD__2[[#This Row],[t1]],139-2)</f>
        <v>4.5910290765590429E-9</v>
      </c>
      <c r="J1146" s="1">
        <f xml:space="preserve"> _xlfn.T.DIST.2T(fisher_underlying_cor_CSD__2[[#This Row],[t2]],201-2)</f>
        <v>0.98745679474784431</v>
      </c>
      <c r="K1146" s="1">
        <f>fisher_underlying_cor_CSD__2[[#This Row],[p1]]*fisher_underlying_cor_CSD__2[[#This Row],[p2]]</f>
        <v>4.5334428565331483E-9</v>
      </c>
      <c r="L1146" s="1">
        <v>1145</v>
      </c>
      <c r="M1146" s="1">
        <f>(fisher_underlying_cor_CSD__2[[#This Row],[Rank]]/9906756)*0.05</f>
        <v>5.778884631861328E-6</v>
      </c>
      <c r="N1146" s="1">
        <f>IF(fisher_underlying_cor_CSD__2[[#This Row],[p1p2]]&lt;fisher_underlying_cor_CSD__2[[#This Row],[Benjamini]],1,0)</f>
        <v>1</v>
      </c>
    </row>
    <row r="1147" spans="1:14" x14ac:dyDescent="0.35">
      <c r="A1147" s="1" t="s">
        <v>105</v>
      </c>
      <c r="B1147" s="1" t="s">
        <v>104</v>
      </c>
      <c r="C1147" s="1">
        <v>0.47169571505800001</v>
      </c>
      <c r="D1147" s="1">
        <v>1.11584861143E-3</v>
      </c>
      <c r="E1147" s="1" t="s">
        <v>16</v>
      </c>
      <c r="F1147" s="1">
        <v>0.47169571505800001</v>
      </c>
      <c r="G1147" s="1">
        <f>ABS(fisher_underlying_cor_CSD__2[[#This Row],[Rho1]])*SQRT(139-2)/SQRT(1-ABS(fisher_underlying_cor_CSD__2[[#This Row],[Rho1]])^2)</f>
        <v>6.2613954796719016</v>
      </c>
      <c r="H1147" s="1">
        <f>ABS(fisher_underlying_cor_CSD__2[[#This Row],[Rho2]])*SQRT(201-2)/SQRT(1-ABS(fisher_underlying_cor_CSD__2[[#This Row],[Rho2]])^2)</f>
        <v>1.5740991554419784E-2</v>
      </c>
      <c r="I1147" s="1">
        <f xml:space="preserve"> _xlfn.T.DIST.2T(fisher_underlying_cor_CSD__2[[#This Row],[t1]],139-2)</f>
        <v>4.5910290765590429E-9</v>
      </c>
      <c r="J1147" s="1">
        <f xml:space="preserve"> _xlfn.T.DIST.2T(fisher_underlying_cor_CSD__2[[#This Row],[t2]],201-2)</f>
        <v>0.98745679474784431</v>
      </c>
      <c r="K1147" s="1">
        <f>fisher_underlying_cor_CSD__2[[#This Row],[p1]]*fisher_underlying_cor_CSD__2[[#This Row],[p2]]</f>
        <v>4.5334428565331483E-9</v>
      </c>
      <c r="L1147" s="1">
        <v>1146</v>
      </c>
      <c r="M1147" s="1">
        <f>(fisher_underlying_cor_CSD__2[[#This Row],[Rank]]/9906756)*0.05</f>
        <v>5.783931692675181E-6</v>
      </c>
      <c r="N1147" s="1">
        <f>IF(fisher_underlying_cor_CSD__2[[#This Row],[p1p2]]&lt;fisher_underlying_cor_CSD__2[[#This Row],[Benjamini]],1,0)</f>
        <v>1</v>
      </c>
    </row>
    <row r="1148" spans="1:14" x14ac:dyDescent="0.35">
      <c r="A1148" s="1" t="s">
        <v>746</v>
      </c>
      <c r="B1148" s="1" t="s">
        <v>713</v>
      </c>
      <c r="C1148" s="1">
        <v>-0.470200830141</v>
      </c>
      <c r="D1148" s="1">
        <v>-1.1176569136799999E-2</v>
      </c>
      <c r="E1148" s="1" t="s">
        <v>16</v>
      </c>
      <c r="F1148" s="1">
        <v>-0.470200830141</v>
      </c>
      <c r="G1148" s="1">
        <f>ABS(fisher_underlying_cor_CSD__2[[#This Row],[Rho1]])*SQRT(139-2)/SQRT(1-ABS(fisher_underlying_cor_CSD__2[[#This Row],[Rho1]])^2)</f>
        <v>6.2359081042739373</v>
      </c>
      <c r="H1148" s="1">
        <f>ABS(fisher_underlying_cor_CSD__2[[#This Row],[Rho2]])*SQRT(201-2)/SQRT(1-ABS(fisher_underlying_cor_CSD__2[[#This Row],[Rho2]])^2)</f>
        <v>0.15767475830510158</v>
      </c>
      <c r="I1148" s="1">
        <f xml:space="preserve"> _xlfn.T.DIST.2T(fisher_underlying_cor_CSD__2[[#This Row],[t1]],139-2)</f>
        <v>5.2123603683132929E-9</v>
      </c>
      <c r="J1148" s="1">
        <f xml:space="preserve"> _xlfn.T.DIST.2T(fisher_underlying_cor_CSD__2[[#This Row],[t2]],201-2)</f>
        <v>0.87487296505959433</v>
      </c>
      <c r="K1148" s="1">
        <f>fisher_underlying_cor_CSD__2[[#This Row],[p1]]*fisher_underlying_cor_CSD__2[[#This Row],[p2]]</f>
        <v>4.5601531703853699E-9</v>
      </c>
      <c r="L1148" s="1">
        <v>1147</v>
      </c>
      <c r="M1148" s="1">
        <f>(fisher_underlying_cor_CSD__2[[#This Row],[Rank]]/9906756)*0.05</f>
        <v>5.7889787534890331E-6</v>
      </c>
      <c r="N1148" s="1">
        <f>IF(fisher_underlying_cor_CSD__2[[#This Row],[p1p2]]&lt;fisher_underlying_cor_CSD__2[[#This Row],[Benjamini]],1,0)</f>
        <v>1</v>
      </c>
    </row>
    <row r="1149" spans="1:14" x14ac:dyDescent="0.35">
      <c r="A1149" s="1" t="s">
        <v>713</v>
      </c>
      <c r="B1149" s="1" t="s">
        <v>746</v>
      </c>
      <c r="C1149" s="1">
        <v>-0.470200830141</v>
      </c>
      <c r="D1149" s="1">
        <v>-1.1176569136799999E-2</v>
      </c>
      <c r="E1149" s="1" t="s">
        <v>16</v>
      </c>
      <c r="F1149" s="1">
        <v>-0.470200830141</v>
      </c>
      <c r="G1149" s="1">
        <f>ABS(fisher_underlying_cor_CSD__2[[#This Row],[Rho1]])*SQRT(139-2)/SQRT(1-ABS(fisher_underlying_cor_CSD__2[[#This Row],[Rho1]])^2)</f>
        <v>6.2359081042739373</v>
      </c>
      <c r="H1149" s="1">
        <f>ABS(fisher_underlying_cor_CSD__2[[#This Row],[Rho2]])*SQRT(201-2)/SQRT(1-ABS(fisher_underlying_cor_CSD__2[[#This Row],[Rho2]])^2)</f>
        <v>0.15767475830510158</v>
      </c>
      <c r="I1149" s="1">
        <f xml:space="preserve"> _xlfn.T.DIST.2T(fisher_underlying_cor_CSD__2[[#This Row],[t1]],139-2)</f>
        <v>5.2123603683132929E-9</v>
      </c>
      <c r="J1149" s="1">
        <f xml:space="preserve"> _xlfn.T.DIST.2T(fisher_underlying_cor_CSD__2[[#This Row],[t2]],201-2)</f>
        <v>0.87487296505959433</v>
      </c>
      <c r="K1149" s="1">
        <f>fisher_underlying_cor_CSD__2[[#This Row],[p1]]*fisher_underlying_cor_CSD__2[[#This Row],[p2]]</f>
        <v>4.5601531703853699E-9</v>
      </c>
      <c r="L1149" s="1">
        <v>1148</v>
      </c>
      <c r="M1149" s="1">
        <f>(fisher_underlying_cor_CSD__2[[#This Row],[Rank]]/9906756)*0.05</f>
        <v>5.794025814302886E-6</v>
      </c>
      <c r="N1149" s="1">
        <f>IF(fisher_underlying_cor_CSD__2[[#This Row],[p1p2]]&lt;fisher_underlying_cor_CSD__2[[#This Row],[Benjamini]],1,0)</f>
        <v>1</v>
      </c>
    </row>
    <row r="1150" spans="1:14" x14ac:dyDescent="0.35">
      <c r="A1150" s="1" t="s">
        <v>41</v>
      </c>
      <c r="B1150" s="1" t="s">
        <v>42</v>
      </c>
      <c r="C1150" s="1">
        <v>-0.46911665384200002</v>
      </c>
      <c r="D1150" s="1">
        <v>7.7322891055099999E-3</v>
      </c>
      <c r="E1150" s="1" t="s">
        <v>16</v>
      </c>
      <c r="F1150" s="1">
        <v>-0.46911665384200002</v>
      </c>
      <c r="G1150" s="1">
        <f>ABS(fisher_underlying_cor_CSD__2[[#This Row],[Rho1]])*SQRT(139-2)/SQRT(1-ABS(fisher_underlying_cor_CSD__2[[#This Row],[Rho1]])^2)</f>
        <v>6.2174663379342805</v>
      </c>
      <c r="H1150" s="1">
        <f>ABS(fisher_underlying_cor_CSD__2[[#This Row],[Rho2]])*SQRT(201-2)/SQRT(1-ABS(fisher_underlying_cor_CSD__2[[#This Row],[Rho2]])^2)</f>
        <v>0.10908062185080711</v>
      </c>
      <c r="I1150" s="1">
        <f xml:space="preserve"> _xlfn.T.DIST.2T(fisher_underlying_cor_CSD__2[[#This Row],[t1]],139-2)</f>
        <v>5.7127947155670903E-9</v>
      </c>
      <c r="J1150" s="1">
        <f xml:space="preserve"> _xlfn.T.DIST.2T(fisher_underlying_cor_CSD__2[[#This Row],[t2]],201-2)</f>
        <v>0.91324845818720868</v>
      </c>
      <c r="K1150" s="1">
        <f>fisher_underlying_cor_CSD__2[[#This Row],[p1]]*fisher_underlying_cor_CSD__2[[#This Row],[p2]]</f>
        <v>5.217200965931679E-9</v>
      </c>
      <c r="L1150" s="1">
        <v>1149</v>
      </c>
      <c r="M1150" s="1">
        <f>(fisher_underlying_cor_CSD__2[[#This Row],[Rank]]/9906756)*0.05</f>
        <v>5.799072875116739E-6</v>
      </c>
      <c r="N1150" s="1">
        <f>IF(fisher_underlying_cor_CSD__2[[#This Row],[p1p2]]&lt;fisher_underlying_cor_CSD__2[[#This Row],[Benjamini]],1,0)</f>
        <v>1</v>
      </c>
    </row>
    <row r="1151" spans="1:14" x14ac:dyDescent="0.35">
      <c r="A1151" s="1" t="s">
        <v>42</v>
      </c>
      <c r="B1151" s="1" t="s">
        <v>41</v>
      </c>
      <c r="C1151" s="1">
        <v>-0.46911665384200002</v>
      </c>
      <c r="D1151" s="1">
        <v>7.7322891055099999E-3</v>
      </c>
      <c r="E1151" s="1" t="s">
        <v>16</v>
      </c>
      <c r="F1151" s="1">
        <v>-0.46911665384200002</v>
      </c>
      <c r="G1151" s="1">
        <f>ABS(fisher_underlying_cor_CSD__2[[#This Row],[Rho1]])*SQRT(139-2)/SQRT(1-ABS(fisher_underlying_cor_CSD__2[[#This Row],[Rho1]])^2)</f>
        <v>6.2174663379342805</v>
      </c>
      <c r="H1151" s="1">
        <f>ABS(fisher_underlying_cor_CSD__2[[#This Row],[Rho2]])*SQRT(201-2)/SQRT(1-ABS(fisher_underlying_cor_CSD__2[[#This Row],[Rho2]])^2)</f>
        <v>0.10908062185080711</v>
      </c>
      <c r="I1151" s="1">
        <f xml:space="preserve"> _xlfn.T.DIST.2T(fisher_underlying_cor_CSD__2[[#This Row],[t1]],139-2)</f>
        <v>5.7127947155670903E-9</v>
      </c>
      <c r="J1151" s="1">
        <f xml:space="preserve"> _xlfn.T.DIST.2T(fisher_underlying_cor_CSD__2[[#This Row],[t2]],201-2)</f>
        <v>0.91324845818720868</v>
      </c>
      <c r="K1151" s="1">
        <f>fisher_underlying_cor_CSD__2[[#This Row],[p1]]*fisher_underlying_cor_CSD__2[[#This Row],[p2]]</f>
        <v>5.217200965931679E-9</v>
      </c>
      <c r="L1151" s="1">
        <v>1150</v>
      </c>
      <c r="M1151" s="1">
        <f>(fisher_underlying_cor_CSD__2[[#This Row],[Rank]]/9906756)*0.05</f>
        <v>5.8041199359305919E-6</v>
      </c>
      <c r="N1151" s="1">
        <f>IF(fisher_underlying_cor_CSD__2[[#This Row],[p1p2]]&lt;fisher_underlying_cor_CSD__2[[#This Row],[Benjamini]],1,0)</f>
        <v>1</v>
      </c>
    </row>
    <row r="1152" spans="1:14" x14ac:dyDescent="0.35">
      <c r="A1152" s="1" t="s">
        <v>176</v>
      </c>
      <c r="B1152" s="1" t="s">
        <v>211</v>
      </c>
      <c r="C1152" s="1">
        <v>0.33546741722500001</v>
      </c>
      <c r="D1152" s="1">
        <v>-0.26598056120399999</v>
      </c>
      <c r="E1152" s="1" t="s">
        <v>32</v>
      </c>
      <c r="F1152" s="1">
        <v>-0.26598056120399999</v>
      </c>
      <c r="G1152" s="1">
        <f>ABS(fisher_underlying_cor_CSD__2[[#This Row],[Rho1]])*SQRT(139-2)/SQRT(1-ABS(fisher_underlying_cor_CSD__2[[#This Row],[Rho1]])^2)</f>
        <v>4.1680780275645946</v>
      </c>
      <c r="H1152" s="1">
        <f>ABS(fisher_underlying_cor_CSD__2[[#This Row],[Rho2]])*SQRT(201-2)/SQRT(1-ABS(fisher_underlying_cor_CSD__2[[#This Row],[Rho2]])^2)</f>
        <v>3.8923253696492912</v>
      </c>
      <c r="I1152" s="1">
        <f xml:space="preserve"> _xlfn.T.DIST.2T(fisher_underlying_cor_CSD__2[[#This Row],[t1]],139-2)</f>
        <v>5.413704438861108E-5</v>
      </c>
      <c r="J1152" s="1">
        <f xml:space="preserve"> _xlfn.T.DIST.2T(fisher_underlying_cor_CSD__2[[#This Row],[t2]],201-2)</f>
        <v>1.3542283755821989E-4</v>
      </c>
      <c r="K1152" s="1">
        <f>fisher_underlying_cor_CSD__2[[#This Row],[p1]]*fisher_underlying_cor_CSD__2[[#This Row],[p2]]</f>
        <v>7.3313921681210181E-9</v>
      </c>
      <c r="L1152" s="1">
        <v>1151</v>
      </c>
      <c r="M1152" s="1">
        <f>(fisher_underlying_cor_CSD__2[[#This Row],[Rank]]/9906756)*0.05</f>
        <v>5.8091669967444441E-6</v>
      </c>
      <c r="N1152" s="1">
        <f>IF(fisher_underlying_cor_CSD__2[[#This Row],[p1p2]]&lt;fisher_underlying_cor_CSD__2[[#This Row],[Benjamini]],1,0)</f>
        <v>1</v>
      </c>
    </row>
    <row r="1153" spans="1:14" x14ac:dyDescent="0.35">
      <c r="A1153" s="1" t="s">
        <v>211</v>
      </c>
      <c r="B1153" s="1" t="s">
        <v>176</v>
      </c>
      <c r="C1153" s="1">
        <v>0.33546741722500001</v>
      </c>
      <c r="D1153" s="1">
        <v>-0.26598056120399999</v>
      </c>
      <c r="E1153" s="1" t="s">
        <v>32</v>
      </c>
      <c r="F1153" s="1">
        <v>-0.26598056120399999</v>
      </c>
      <c r="G1153" s="1">
        <f>ABS(fisher_underlying_cor_CSD__2[[#This Row],[Rho1]])*SQRT(139-2)/SQRT(1-ABS(fisher_underlying_cor_CSD__2[[#This Row],[Rho1]])^2)</f>
        <v>4.1680780275645946</v>
      </c>
      <c r="H1153" s="1">
        <f>ABS(fisher_underlying_cor_CSD__2[[#This Row],[Rho2]])*SQRT(201-2)/SQRT(1-ABS(fisher_underlying_cor_CSD__2[[#This Row],[Rho2]])^2)</f>
        <v>3.8923253696492912</v>
      </c>
      <c r="I1153" s="1">
        <f xml:space="preserve"> _xlfn.T.DIST.2T(fisher_underlying_cor_CSD__2[[#This Row],[t1]],139-2)</f>
        <v>5.413704438861108E-5</v>
      </c>
      <c r="J1153" s="1">
        <f xml:space="preserve"> _xlfn.T.DIST.2T(fisher_underlying_cor_CSD__2[[#This Row],[t2]],201-2)</f>
        <v>1.3542283755821989E-4</v>
      </c>
      <c r="K1153" s="1">
        <f>fisher_underlying_cor_CSD__2[[#This Row],[p1]]*fisher_underlying_cor_CSD__2[[#This Row],[p2]]</f>
        <v>7.3313921681210181E-9</v>
      </c>
      <c r="L1153" s="1">
        <v>1152</v>
      </c>
      <c r="M1153" s="1">
        <f>(fisher_underlying_cor_CSD__2[[#This Row],[Rank]]/9906756)*0.05</f>
        <v>5.814214057558297E-6</v>
      </c>
      <c r="N1153" s="1">
        <f>IF(fisher_underlying_cor_CSD__2[[#This Row],[p1p2]]&lt;fisher_underlying_cor_CSD__2[[#This Row],[Benjamini]],1,0)</f>
        <v>1</v>
      </c>
    </row>
    <row r="1154" spans="1:14" x14ac:dyDescent="0.35">
      <c r="A1154" s="1" t="s">
        <v>134</v>
      </c>
      <c r="B1154" s="1" t="s">
        <v>362</v>
      </c>
      <c r="C1154" s="1">
        <v>0.46442811295399999</v>
      </c>
      <c r="D1154" s="1">
        <v>9.5549046541499993E-3</v>
      </c>
      <c r="E1154" s="1" t="s">
        <v>16</v>
      </c>
      <c r="F1154" s="1">
        <v>0.46442811295399999</v>
      </c>
      <c r="G1154" s="1">
        <f>ABS(fisher_underlying_cor_CSD__2[[#This Row],[Rho1]])*SQRT(139-2)/SQRT(1-ABS(fisher_underlying_cor_CSD__2[[#This Row],[Rho1]])^2)</f>
        <v>6.1381269940406114</v>
      </c>
      <c r="H1154" s="1">
        <f>ABS(fisher_underlying_cor_CSD__2[[#This Row],[Rho2]])*SQRT(201-2)/SQRT(1-ABS(fisher_underlying_cor_CSD__2[[#This Row],[Rho2]])^2)</f>
        <v>0.13479467052821892</v>
      </c>
      <c r="I1154" s="1">
        <f xml:space="preserve"> _xlfn.T.DIST.2T(fisher_underlying_cor_CSD__2[[#This Row],[t1]],139-2)</f>
        <v>8.4613464607888564E-9</v>
      </c>
      <c r="J1154" s="1">
        <f xml:space="preserve"> _xlfn.T.DIST.2T(fisher_underlying_cor_CSD__2[[#This Row],[t2]],201-2)</f>
        <v>0.89291045708095307</v>
      </c>
      <c r="K1154" s="1">
        <f>fisher_underlying_cor_CSD__2[[#This Row],[p1]]*fisher_underlying_cor_CSD__2[[#This Row],[p2]]</f>
        <v>7.5552247358232825E-9</v>
      </c>
      <c r="L1154" s="1">
        <v>1153</v>
      </c>
      <c r="M1154" s="1">
        <f>(fisher_underlying_cor_CSD__2[[#This Row],[Rank]]/9906756)*0.05</f>
        <v>5.81926111837215E-6</v>
      </c>
      <c r="N1154" s="1">
        <f>IF(fisher_underlying_cor_CSD__2[[#This Row],[p1p2]]&lt;fisher_underlying_cor_CSD__2[[#This Row],[Benjamini]],1,0)</f>
        <v>1</v>
      </c>
    </row>
    <row r="1155" spans="1:14" x14ac:dyDescent="0.35">
      <c r="A1155" s="1" t="s">
        <v>362</v>
      </c>
      <c r="B1155" s="1" t="s">
        <v>134</v>
      </c>
      <c r="C1155" s="1">
        <v>0.46442811295399999</v>
      </c>
      <c r="D1155" s="1">
        <v>9.5549046541499993E-3</v>
      </c>
      <c r="E1155" s="1" t="s">
        <v>16</v>
      </c>
      <c r="F1155" s="1">
        <v>0.46442811295399999</v>
      </c>
      <c r="G1155" s="1">
        <f>ABS(fisher_underlying_cor_CSD__2[[#This Row],[Rho1]])*SQRT(139-2)/SQRT(1-ABS(fisher_underlying_cor_CSD__2[[#This Row],[Rho1]])^2)</f>
        <v>6.1381269940406114</v>
      </c>
      <c r="H1155" s="1">
        <f>ABS(fisher_underlying_cor_CSD__2[[#This Row],[Rho2]])*SQRT(201-2)/SQRT(1-ABS(fisher_underlying_cor_CSD__2[[#This Row],[Rho2]])^2)</f>
        <v>0.13479467052821892</v>
      </c>
      <c r="I1155" s="1">
        <f xml:space="preserve"> _xlfn.T.DIST.2T(fisher_underlying_cor_CSD__2[[#This Row],[t1]],139-2)</f>
        <v>8.4613464607888564E-9</v>
      </c>
      <c r="J1155" s="1">
        <f xml:space="preserve"> _xlfn.T.DIST.2T(fisher_underlying_cor_CSD__2[[#This Row],[t2]],201-2)</f>
        <v>0.89291045708095307</v>
      </c>
      <c r="K1155" s="1">
        <f>fisher_underlying_cor_CSD__2[[#This Row],[p1]]*fisher_underlying_cor_CSD__2[[#This Row],[p2]]</f>
        <v>7.5552247358232825E-9</v>
      </c>
      <c r="L1155" s="1">
        <v>1154</v>
      </c>
      <c r="M1155" s="1">
        <f>(fisher_underlying_cor_CSD__2[[#This Row],[Rank]]/9906756)*0.05</f>
        <v>5.8243081791860021E-6</v>
      </c>
      <c r="N1155" s="1">
        <f>IF(fisher_underlying_cor_CSD__2[[#This Row],[p1p2]]&lt;fisher_underlying_cor_CSD__2[[#This Row],[Benjamini]],1,0)</f>
        <v>1</v>
      </c>
    </row>
    <row r="1156" spans="1:14" x14ac:dyDescent="0.35">
      <c r="A1156" s="1" t="s">
        <v>54</v>
      </c>
      <c r="B1156" s="1" t="s">
        <v>56</v>
      </c>
      <c r="C1156" s="1">
        <v>-0.46396234998699998</v>
      </c>
      <c r="D1156" s="1">
        <v>-1.1056666878999999E-2</v>
      </c>
      <c r="E1156" s="1" t="s">
        <v>16</v>
      </c>
      <c r="F1156" s="1">
        <v>-0.46396234998699998</v>
      </c>
      <c r="G1156" s="1">
        <f>ABS(fisher_underlying_cor_CSD__2[[#This Row],[Rho1]])*SQRT(139-2)/SQRT(1-ABS(fisher_underlying_cor_CSD__2[[#This Row],[Rho1]])^2)</f>
        <v>6.1302815608207375</v>
      </c>
      <c r="H1156" s="1">
        <f>ABS(fisher_underlying_cor_CSD__2[[#This Row],[Rho2]])*SQRT(201-2)/SQRT(1-ABS(fisher_underlying_cor_CSD__2[[#This Row],[Rho2]])^2)</f>
        <v>0.15598301522122293</v>
      </c>
      <c r="I1156" s="1">
        <f xml:space="preserve"> _xlfn.T.DIST.2T(fisher_underlying_cor_CSD__2[[#This Row],[t1]],139-2)</f>
        <v>8.795212519050074E-9</v>
      </c>
      <c r="J1156" s="1">
        <f xml:space="preserve"> _xlfn.T.DIST.2T(fisher_underlying_cor_CSD__2[[#This Row],[t2]],201-2)</f>
        <v>0.87620452744544708</v>
      </c>
      <c r="K1156" s="1">
        <f>fisher_underlying_cor_CSD__2[[#This Row],[p1]]*fisher_underlying_cor_CSD__2[[#This Row],[p2]]</f>
        <v>7.7064050290365505E-9</v>
      </c>
      <c r="L1156" s="1">
        <v>1155</v>
      </c>
      <c r="M1156" s="1">
        <f>(fisher_underlying_cor_CSD__2[[#This Row],[Rank]]/9906756)*0.05</f>
        <v>5.829355239999855E-6</v>
      </c>
      <c r="N1156" s="1">
        <f>IF(fisher_underlying_cor_CSD__2[[#This Row],[p1p2]]&lt;fisher_underlying_cor_CSD__2[[#This Row],[Benjamini]],1,0)</f>
        <v>1</v>
      </c>
    </row>
    <row r="1157" spans="1:14" x14ac:dyDescent="0.35">
      <c r="A1157" s="1" t="s">
        <v>56</v>
      </c>
      <c r="B1157" s="1" t="s">
        <v>54</v>
      </c>
      <c r="C1157" s="1">
        <v>-0.46396234998699998</v>
      </c>
      <c r="D1157" s="1">
        <v>-1.1056666878999999E-2</v>
      </c>
      <c r="E1157" s="1" t="s">
        <v>16</v>
      </c>
      <c r="F1157" s="1">
        <v>-0.46396234998699998</v>
      </c>
      <c r="G1157" s="1">
        <f>ABS(fisher_underlying_cor_CSD__2[[#This Row],[Rho1]])*SQRT(139-2)/SQRT(1-ABS(fisher_underlying_cor_CSD__2[[#This Row],[Rho1]])^2)</f>
        <v>6.1302815608207375</v>
      </c>
      <c r="H1157" s="1">
        <f>ABS(fisher_underlying_cor_CSD__2[[#This Row],[Rho2]])*SQRT(201-2)/SQRT(1-ABS(fisher_underlying_cor_CSD__2[[#This Row],[Rho2]])^2)</f>
        <v>0.15598301522122293</v>
      </c>
      <c r="I1157" s="1">
        <f xml:space="preserve"> _xlfn.T.DIST.2T(fisher_underlying_cor_CSD__2[[#This Row],[t1]],139-2)</f>
        <v>8.795212519050074E-9</v>
      </c>
      <c r="J1157" s="1">
        <f xml:space="preserve"> _xlfn.T.DIST.2T(fisher_underlying_cor_CSD__2[[#This Row],[t2]],201-2)</f>
        <v>0.87620452744544708</v>
      </c>
      <c r="K1157" s="1">
        <f>fisher_underlying_cor_CSD__2[[#This Row],[p1]]*fisher_underlying_cor_CSD__2[[#This Row],[p2]]</f>
        <v>7.7064050290365505E-9</v>
      </c>
      <c r="L1157" s="1">
        <v>1156</v>
      </c>
      <c r="M1157" s="1">
        <f>(fisher_underlying_cor_CSD__2[[#This Row],[Rank]]/9906756)*0.05</f>
        <v>5.8344023008137071E-6</v>
      </c>
      <c r="N1157" s="1">
        <f>IF(fisher_underlying_cor_CSD__2[[#This Row],[p1p2]]&lt;fisher_underlying_cor_CSD__2[[#This Row],[Benjamini]],1,0)</f>
        <v>1</v>
      </c>
    </row>
    <row r="1158" spans="1:14" x14ac:dyDescent="0.35">
      <c r="A1158" s="1" t="s">
        <v>504</v>
      </c>
      <c r="B1158" s="1" t="s">
        <v>362</v>
      </c>
      <c r="C1158" s="1">
        <v>0.38175394866000001</v>
      </c>
      <c r="D1158" s="1">
        <v>-0.213913874004</v>
      </c>
      <c r="E1158" s="1" t="s">
        <v>32</v>
      </c>
      <c r="F1158" s="1">
        <v>-0.213913874004</v>
      </c>
      <c r="G1158" s="1">
        <f>ABS(fisher_underlying_cor_CSD__2[[#This Row],[Rho1]])*SQRT(139-2)/SQRT(1-ABS(fisher_underlying_cor_CSD__2[[#This Row],[Rho1]])^2)</f>
        <v>4.834457967121522</v>
      </c>
      <c r="H1158" s="1">
        <f>ABS(fisher_underlying_cor_CSD__2[[#This Row],[Rho2]])*SQRT(201-2)/SQRT(1-ABS(fisher_underlying_cor_CSD__2[[#This Row],[Rho2]])^2)</f>
        <v>3.0891321539920749</v>
      </c>
      <c r="I1158" s="1">
        <f xml:space="preserve"> _xlfn.T.DIST.2T(fisher_underlying_cor_CSD__2[[#This Row],[t1]],139-2)</f>
        <v>3.534621342711238E-6</v>
      </c>
      <c r="J1158" s="1">
        <f xml:space="preserve"> _xlfn.T.DIST.2T(fisher_underlying_cor_CSD__2[[#This Row],[t2]],201-2)</f>
        <v>2.2944218134156882E-3</v>
      </c>
      <c r="K1158" s="1">
        <f>fisher_underlying_cor_CSD__2[[#This Row],[p1]]*fisher_underlying_cor_CSD__2[[#This Row],[p2]]</f>
        <v>8.1099123108813141E-9</v>
      </c>
      <c r="L1158" s="1">
        <v>1157</v>
      </c>
      <c r="M1158" s="1">
        <f>(fisher_underlying_cor_CSD__2[[#This Row],[Rank]]/9906756)*0.05</f>
        <v>5.8394493616275601E-6</v>
      </c>
      <c r="N1158" s="1">
        <f>IF(fisher_underlying_cor_CSD__2[[#This Row],[p1p2]]&lt;fisher_underlying_cor_CSD__2[[#This Row],[Benjamini]],1,0)</f>
        <v>1</v>
      </c>
    </row>
    <row r="1159" spans="1:14" x14ac:dyDescent="0.35">
      <c r="A1159" s="1" t="s">
        <v>362</v>
      </c>
      <c r="B1159" s="1" t="s">
        <v>504</v>
      </c>
      <c r="C1159" s="1">
        <v>0.38175394866000001</v>
      </c>
      <c r="D1159" s="1">
        <v>-0.213913874004</v>
      </c>
      <c r="E1159" s="1" t="s">
        <v>32</v>
      </c>
      <c r="F1159" s="1">
        <v>-0.213913874004</v>
      </c>
      <c r="G1159" s="1">
        <f>ABS(fisher_underlying_cor_CSD__2[[#This Row],[Rho1]])*SQRT(139-2)/SQRT(1-ABS(fisher_underlying_cor_CSD__2[[#This Row],[Rho1]])^2)</f>
        <v>4.834457967121522</v>
      </c>
      <c r="H1159" s="1">
        <f>ABS(fisher_underlying_cor_CSD__2[[#This Row],[Rho2]])*SQRT(201-2)/SQRT(1-ABS(fisher_underlying_cor_CSD__2[[#This Row],[Rho2]])^2)</f>
        <v>3.0891321539920749</v>
      </c>
      <c r="I1159" s="1">
        <f xml:space="preserve"> _xlfn.T.DIST.2T(fisher_underlying_cor_CSD__2[[#This Row],[t1]],139-2)</f>
        <v>3.534621342711238E-6</v>
      </c>
      <c r="J1159" s="1">
        <f xml:space="preserve"> _xlfn.T.DIST.2T(fisher_underlying_cor_CSD__2[[#This Row],[t2]],201-2)</f>
        <v>2.2944218134156882E-3</v>
      </c>
      <c r="K1159" s="1">
        <f>fisher_underlying_cor_CSD__2[[#This Row],[p1]]*fisher_underlying_cor_CSD__2[[#This Row],[p2]]</f>
        <v>8.1099123108813141E-9</v>
      </c>
      <c r="L1159" s="1">
        <v>1158</v>
      </c>
      <c r="M1159" s="1">
        <f>(fisher_underlying_cor_CSD__2[[#This Row],[Rank]]/9906756)*0.05</f>
        <v>5.8444964224414131E-6</v>
      </c>
      <c r="N1159" s="1">
        <f>IF(fisher_underlying_cor_CSD__2[[#This Row],[p1p2]]&lt;fisher_underlying_cor_CSD__2[[#This Row],[Benjamini]],1,0)</f>
        <v>1</v>
      </c>
    </row>
    <row r="1160" spans="1:14" x14ac:dyDescent="0.35">
      <c r="A1160" s="1" t="s">
        <v>28</v>
      </c>
      <c r="B1160" s="1" t="s">
        <v>657</v>
      </c>
      <c r="C1160" s="1">
        <v>-0.46318218564399999</v>
      </c>
      <c r="D1160" s="1">
        <v>-1.0803665540900001E-2</v>
      </c>
      <c r="E1160" s="1" t="s">
        <v>16</v>
      </c>
      <c r="F1160" s="1">
        <v>-0.46318218564399999</v>
      </c>
      <c r="G1160" s="1">
        <f>ABS(fisher_underlying_cor_CSD__2[[#This Row],[Rho1]])*SQRT(139-2)/SQRT(1-ABS(fisher_underlying_cor_CSD__2[[#This Row],[Rho1]])^2)</f>
        <v>6.1171547752784665</v>
      </c>
      <c r="H1160" s="1">
        <f>ABS(fisher_underlying_cor_CSD__2[[#This Row],[Rho2]])*SQRT(201-2)/SQRT(1-ABS(fisher_underlying_cor_CSD__2[[#This Row],[Rho2]])^2)</f>
        <v>0.15241335243910745</v>
      </c>
      <c r="I1160" s="1">
        <f xml:space="preserve"> _xlfn.T.DIST.2T(fisher_underlying_cor_CSD__2[[#This Row],[t1]],139-2)</f>
        <v>9.3830064010044826E-9</v>
      </c>
      <c r="J1160" s="1">
        <f xml:space="preserve"> _xlfn.T.DIST.2T(fisher_underlying_cor_CSD__2[[#This Row],[t2]],201-2)</f>
        <v>0.87901534508374435</v>
      </c>
      <c r="K1160" s="1">
        <f>fisher_underlying_cor_CSD__2[[#This Row],[p1]]*fisher_underlying_cor_CSD__2[[#This Row],[p2]]</f>
        <v>8.2478066095019379E-9</v>
      </c>
      <c r="L1160" s="1">
        <v>1159</v>
      </c>
      <c r="M1160" s="1">
        <f>(fisher_underlying_cor_CSD__2[[#This Row],[Rank]]/9906756)*0.05</f>
        <v>5.849543483255266E-6</v>
      </c>
      <c r="N1160" s="1">
        <f>IF(fisher_underlying_cor_CSD__2[[#This Row],[p1p2]]&lt;fisher_underlying_cor_CSD__2[[#This Row],[Benjamini]],1,0)</f>
        <v>1</v>
      </c>
    </row>
    <row r="1161" spans="1:14" x14ac:dyDescent="0.35">
      <c r="A1161" s="1" t="s">
        <v>657</v>
      </c>
      <c r="B1161" s="1" t="s">
        <v>28</v>
      </c>
      <c r="C1161" s="1">
        <v>-0.46318218564399999</v>
      </c>
      <c r="D1161" s="1">
        <v>-1.0803665540900001E-2</v>
      </c>
      <c r="E1161" s="1" t="s">
        <v>16</v>
      </c>
      <c r="F1161" s="1">
        <v>-0.46318218564399999</v>
      </c>
      <c r="G1161" s="1">
        <f>ABS(fisher_underlying_cor_CSD__2[[#This Row],[Rho1]])*SQRT(139-2)/SQRT(1-ABS(fisher_underlying_cor_CSD__2[[#This Row],[Rho1]])^2)</f>
        <v>6.1171547752784665</v>
      </c>
      <c r="H1161" s="1">
        <f>ABS(fisher_underlying_cor_CSD__2[[#This Row],[Rho2]])*SQRT(201-2)/SQRT(1-ABS(fisher_underlying_cor_CSD__2[[#This Row],[Rho2]])^2)</f>
        <v>0.15241335243910745</v>
      </c>
      <c r="I1161" s="1">
        <f xml:space="preserve"> _xlfn.T.DIST.2T(fisher_underlying_cor_CSD__2[[#This Row],[t1]],139-2)</f>
        <v>9.3830064010044826E-9</v>
      </c>
      <c r="J1161" s="1">
        <f xml:space="preserve"> _xlfn.T.DIST.2T(fisher_underlying_cor_CSD__2[[#This Row],[t2]],201-2)</f>
        <v>0.87901534508374435</v>
      </c>
      <c r="K1161" s="1">
        <f>fisher_underlying_cor_CSD__2[[#This Row],[p1]]*fisher_underlying_cor_CSD__2[[#This Row],[p2]]</f>
        <v>8.2478066095019379E-9</v>
      </c>
      <c r="L1161" s="1">
        <v>1160</v>
      </c>
      <c r="M1161" s="1">
        <f>(fisher_underlying_cor_CSD__2[[#This Row],[Rank]]/9906756)*0.05</f>
        <v>5.854590544069119E-6</v>
      </c>
      <c r="N1161" s="1">
        <f>IF(fisher_underlying_cor_CSD__2[[#This Row],[p1p2]]&lt;fisher_underlying_cor_CSD__2[[#This Row],[Benjamini]],1,0)</f>
        <v>1</v>
      </c>
    </row>
    <row r="1162" spans="1:14" x14ac:dyDescent="0.35">
      <c r="A1162" s="1" t="s">
        <v>359</v>
      </c>
      <c r="B1162" s="1" t="s">
        <v>182</v>
      </c>
      <c r="C1162" s="1">
        <v>-0.320216585236</v>
      </c>
      <c r="D1162" s="1">
        <v>0.27558881016600001</v>
      </c>
      <c r="E1162" s="1" t="s">
        <v>32</v>
      </c>
      <c r="F1162" s="1">
        <v>0.27558881016600001</v>
      </c>
      <c r="G1162" s="1">
        <f>ABS(fisher_underlying_cor_CSD__2[[#This Row],[Rho1]])*SQRT(139-2)/SQRT(1-ABS(fisher_underlying_cor_CSD__2[[#This Row],[Rho1]])^2)</f>
        <v>3.9563639057335922</v>
      </c>
      <c r="H1162" s="1">
        <f>ABS(fisher_underlying_cor_CSD__2[[#This Row],[Rho2]])*SQRT(201-2)/SQRT(1-ABS(fisher_underlying_cor_CSD__2[[#This Row],[Rho2]])^2)</f>
        <v>4.0442704713319424</v>
      </c>
      <c r="I1162" s="1">
        <f xml:space="preserve"> _xlfn.T.DIST.2T(fisher_underlying_cor_CSD__2[[#This Row],[t1]],139-2)</f>
        <v>1.2158959936624043E-4</v>
      </c>
      <c r="J1162" s="1">
        <f xml:space="preserve"> _xlfn.T.DIST.2T(fisher_underlying_cor_CSD__2[[#This Row],[t2]],201-2)</f>
        <v>7.5034147614071832E-5</v>
      </c>
      <c r="K1162" s="1">
        <f>fisher_underlying_cor_CSD__2[[#This Row],[p1]]*fisher_underlying_cor_CSD__2[[#This Row],[p2]]</f>
        <v>9.1233719471823386E-9</v>
      </c>
      <c r="L1162" s="1">
        <v>1161</v>
      </c>
      <c r="M1162" s="1">
        <f>(fisher_underlying_cor_CSD__2[[#This Row],[Rank]]/9906756)*0.05</f>
        <v>5.8596376048829711E-6</v>
      </c>
      <c r="N1162" s="1">
        <f>IF(fisher_underlying_cor_CSD__2[[#This Row],[p1p2]]&lt;fisher_underlying_cor_CSD__2[[#This Row],[Benjamini]],1,0)</f>
        <v>1</v>
      </c>
    </row>
    <row r="1163" spans="1:14" x14ac:dyDescent="0.35">
      <c r="A1163" s="1" t="s">
        <v>182</v>
      </c>
      <c r="B1163" s="1" t="s">
        <v>359</v>
      </c>
      <c r="C1163" s="1">
        <v>-0.320216585236</v>
      </c>
      <c r="D1163" s="1">
        <v>0.27558881016600001</v>
      </c>
      <c r="E1163" s="1" t="s">
        <v>32</v>
      </c>
      <c r="F1163" s="1">
        <v>0.27558881016600001</v>
      </c>
      <c r="G1163" s="1">
        <f>ABS(fisher_underlying_cor_CSD__2[[#This Row],[Rho1]])*SQRT(139-2)/SQRT(1-ABS(fisher_underlying_cor_CSD__2[[#This Row],[Rho1]])^2)</f>
        <v>3.9563639057335922</v>
      </c>
      <c r="H1163" s="1">
        <f>ABS(fisher_underlying_cor_CSD__2[[#This Row],[Rho2]])*SQRT(201-2)/SQRT(1-ABS(fisher_underlying_cor_CSD__2[[#This Row],[Rho2]])^2)</f>
        <v>4.0442704713319424</v>
      </c>
      <c r="I1163" s="1">
        <f xml:space="preserve"> _xlfn.T.DIST.2T(fisher_underlying_cor_CSD__2[[#This Row],[t1]],139-2)</f>
        <v>1.2158959936624043E-4</v>
      </c>
      <c r="J1163" s="1">
        <f xml:space="preserve"> _xlfn.T.DIST.2T(fisher_underlying_cor_CSD__2[[#This Row],[t2]],201-2)</f>
        <v>7.5034147614071832E-5</v>
      </c>
      <c r="K1163" s="1">
        <f>fisher_underlying_cor_CSD__2[[#This Row],[p1]]*fisher_underlying_cor_CSD__2[[#This Row],[p2]]</f>
        <v>9.1233719471823386E-9</v>
      </c>
      <c r="L1163" s="1">
        <v>1162</v>
      </c>
      <c r="M1163" s="1">
        <f>(fisher_underlying_cor_CSD__2[[#This Row],[Rank]]/9906756)*0.05</f>
        <v>5.864684665696824E-6</v>
      </c>
      <c r="N1163" s="1">
        <f>IF(fisher_underlying_cor_CSD__2[[#This Row],[p1p2]]&lt;fisher_underlying_cor_CSD__2[[#This Row],[Benjamini]],1,0)</f>
        <v>1</v>
      </c>
    </row>
    <row r="1164" spans="1:14" x14ac:dyDescent="0.35">
      <c r="A1164" s="1" t="s">
        <v>29</v>
      </c>
      <c r="B1164" s="1" t="s">
        <v>338</v>
      </c>
      <c r="C1164" s="1">
        <v>0.46297071224500003</v>
      </c>
      <c r="D1164" s="1">
        <v>2.6645939910399999E-3</v>
      </c>
      <c r="E1164" s="1" t="s">
        <v>16</v>
      </c>
      <c r="F1164" s="1">
        <v>0.46297071224500003</v>
      </c>
      <c r="G1164" s="1">
        <f>ABS(fisher_underlying_cor_CSD__2[[#This Row],[Rho1]])*SQRT(139-2)/SQRT(1-ABS(fisher_underlying_cor_CSD__2[[#This Row],[Rho1]])^2)</f>
        <v>6.113599716165095</v>
      </c>
      <c r="H1164" s="1">
        <f>ABS(fisher_underlying_cor_CSD__2[[#This Row],[Rho2]])*SQRT(201-2)/SQRT(1-ABS(fisher_underlying_cor_CSD__2[[#This Row],[Rho2]])^2)</f>
        <v>3.7588857366435031E-2</v>
      </c>
      <c r="I1164" s="1">
        <f xml:space="preserve"> _xlfn.T.DIST.2T(fisher_underlying_cor_CSD__2[[#This Row],[t1]],139-2)</f>
        <v>9.5487294643919738E-9</v>
      </c>
      <c r="J1164" s="1">
        <f xml:space="preserve"> _xlfn.T.DIST.2T(fisher_underlying_cor_CSD__2[[#This Row],[t2]],201-2)</f>
        <v>0.97005317276380065</v>
      </c>
      <c r="K1164" s="1">
        <f>fisher_underlying_cor_CSD__2[[#This Row],[p1]]*fisher_underlying_cor_CSD__2[[#This Row],[p2]]</f>
        <v>9.2627753127966209E-9</v>
      </c>
      <c r="L1164" s="1">
        <v>1163</v>
      </c>
      <c r="M1164" s="1">
        <f>(fisher_underlying_cor_CSD__2[[#This Row],[Rank]]/9906756)*0.05</f>
        <v>5.8697317265106762E-6</v>
      </c>
      <c r="N1164" s="1">
        <f>IF(fisher_underlying_cor_CSD__2[[#This Row],[p1p2]]&lt;fisher_underlying_cor_CSD__2[[#This Row],[Benjamini]],1,0)</f>
        <v>1</v>
      </c>
    </row>
    <row r="1165" spans="1:14" x14ac:dyDescent="0.35">
      <c r="A1165" s="1" t="s">
        <v>338</v>
      </c>
      <c r="B1165" s="1" t="s">
        <v>29</v>
      </c>
      <c r="C1165" s="1">
        <v>0.46297071224500003</v>
      </c>
      <c r="D1165" s="1">
        <v>2.6645939910399999E-3</v>
      </c>
      <c r="E1165" s="1" t="s">
        <v>16</v>
      </c>
      <c r="F1165" s="1">
        <v>0.46297071224500003</v>
      </c>
      <c r="G1165" s="1">
        <f>ABS(fisher_underlying_cor_CSD__2[[#This Row],[Rho1]])*SQRT(139-2)/SQRT(1-ABS(fisher_underlying_cor_CSD__2[[#This Row],[Rho1]])^2)</f>
        <v>6.113599716165095</v>
      </c>
      <c r="H1165" s="1">
        <f>ABS(fisher_underlying_cor_CSD__2[[#This Row],[Rho2]])*SQRT(201-2)/SQRT(1-ABS(fisher_underlying_cor_CSD__2[[#This Row],[Rho2]])^2)</f>
        <v>3.7588857366435031E-2</v>
      </c>
      <c r="I1165" s="1">
        <f xml:space="preserve"> _xlfn.T.DIST.2T(fisher_underlying_cor_CSD__2[[#This Row],[t1]],139-2)</f>
        <v>9.5487294643919738E-9</v>
      </c>
      <c r="J1165" s="1">
        <f xml:space="preserve"> _xlfn.T.DIST.2T(fisher_underlying_cor_CSD__2[[#This Row],[t2]],201-2)</f>
        <v>0.97005317276380065</v>
      </c>
      <c r="K1165" s="1">
        <f>fisher_underlying_cor_CSD__2[[#This Row],[p1]]*fisher_underlying_cor_CSD__2[[#This Row],[p2]]</f>
        <v>9.2627753127966209E-9</v>
      </c>
      <c r="L1165" s="1">
        <v>1164</v>
      </c>
      <c r="M1165" s="1">
        <f>(fisher_underlying_cor_CSD__2[[#This Row],[Rank]]/9906756)*0.05</f>
        <v>5.8747787873245291E-6</v>
      </c>
      <c r="N1165" s="1">
        <f>IF(fisher_underlying_cor_CSD__2[[#This Row],[p1p2]]&lt;fisher_underlying_cor_CSD__2[[#This Row],[Benjamini]],1,0)</f>
        <v>1</v>
      </c>
    </row>
    <row r="1166" spans="1:14" x14ac:dyDescent="0.35">
      <c r="A1166" s="1" t="s">
        <v>233</v>
      </c>
      <c r="B1166" s="1" t="s">
        <v>31</v>
      </c>
      <c r="C1166" s="1">
        <v>0.46182233602400002</v>
      </c>
      <c r="D1166" s="1">
        <v>8.5170337772700003E-3</v>
      </c>
      <c r="E1166" s="1" t="s">
        <v>16</v>
      </c>
      <c r="F1166" s="1">
        <v>0.46182233602400002</v>
      </c>
      <c r="G1166" s="1">
        <f>ABS(fisher_underlying_cor_CSD__2[[#This Row],[Rho1]])*SQRT(139-2)/SQRT(1-ABS(fisher_underlying_cor_CSD__2[[#This Row],[Rho1]])^2)</f>
        <v>6.0943176366964016</v>
      </c>
      <c r="H1166" s="1">
        <f>ABS(fisher_underlying_cor_CSD__2[[#This Row],[Rho2]])*SQRT(201-2)/SQRT(1-ABS(fisher_underlying_cor_CSD__2[[#This Row],[Rho2]])^2)</f>
        <v>0.12015190480631642</v>
      </c>
      <c r="I1166" s="1">
        <f xml:space="preserve"> _xlfn.T.DIST.2T(fisher_underlying_cor_CSD__2[[#This Row],[t1]],139-2)</f>
        <v>1.0498947122893256E-8</v>
      </c>
      <c r="J1166" s="1">
        <f xml:space="preserve"> _xlfn.T.DIST.2T(fisher_underlying_cor_CSD__2[[#This Row],[t2]],201-2)</f>
        <v>0.90448403499028351</v>
      </c>
      <c r="K1166" s="1">
        <f>fisher_underlying_cor_CSD__2[[#This Row],[p1]]*fisher_underlying_cor_CSD__2[[#This Row],[p2]]</f>
        <v>9.4961300568641205E-9</v>
      </c>
      <c r="L1166" s="1">
        <v>1165</v>
      </c>
      <c r="M1166" s="1">
        <f>(fisher_underlying_cor_CSD__2[[#This Row],[Rank]]/9906756)*0.05</f>
        <v>5.8798258481383821E-6</v>
      </c>
      <c r="N1166" s="1">
        <f>IF(fisher_underlying_cor_CSD__2[[#This Row],[p1p2]]&lt;fisher_underlying_cor_CSD__2[[#This Row],[Benjamini]],1,0)</f>
        <v>1</v>
      </c>
    </row>
    <row r="1167" spans="1:14" x14ac:dyDescent="0.35">
      <c r="A1167" s="1" t="s">
        <v>31</v>
      </c>
      <c r="B1167" s="1" t="s">
        <v>233</v>
      </c>
      <c r="C1167" s="1">
        <v>0.46182233602400002</v>
      </c>
      <c r="D1167" s="1">
        <v>8.5170337772700003E-3</v>
      </c>
      <c r="E1167" s="1" t="s">
        <v>16</v>
      </c>
      <c r="F1167" s="1">
        <v>0.46182233602400002</v>
      </c>
      <c r="G1167" s="1">
        <f>ABS(fisher_underlying_cor_CSD__2[[#This Row],[Rho1]])*SQRT(139-2)/SQRT(1-ABS(fisher_underlying_cor_CSD__2[[#This Row],[Rho1]])^2)</f>
        <v>6.0943176366964016</v>
      </c>
      <c r="H1167" s="1">
        <f>ABS(fisher_underlying_cor_CSD__2[[#This Row],[Rho2]])*SQRT(201-2)/SQRT(1-ABS(fisher_underlying_cor_CSD__2[[#This Row],[Rho2]])^2)</f>
        <v>0.12015190480631642</v>
      </c>
      <c r="I1167" s="1">
        <f xml:space="preserve"> _xlfn.T.DIST.2T(fisher_underlying_cor_CSD__2[[#This Row],[t1]],139-2)</f>
        <v>1.0498947122893256E-8</v>
      </c>
      <c r="J1167" s="1">
        <f xml:space="preserve"> _xlfn.T.DIST.2T(fisher_underlying_cor_CSD__2[[#This Row],[t2]],201-2)</f>
        <v>0.90448403499028351</v>
      </c>
      <c r="K1167" s="1">
        <f>fisher_underlying_cor_CSD__2[[#This Row],[p1]]*fisher_underlying_cor_CSD__2[[#This Row],[p2]]</f>
        <v>9.4961300568641205E-9</v>
      </c>
      <c r="L1167" s="1">
        <v>1166</v>
      </c>
      <c r="M1167" s="1">
        <f>(fisher_underlying_cor_CSD__2[[#This Row],[Rank]]/9906756)*0.05</f>
        <v>5.8848729089522342E-6</v>
      </c>
      <c r="N1167" s="1">
        <f>IF(fisher_underlying_cor_CSD__2[[#This Row],[p1p2]]&lt;fisher_underlying_cor_CSD__2[[#This Row],[Benjamini]],1,0)</f>
        <v>1</v>
      </c>
    </row>
    <row r="1168" spans="1:14" x14ac:dyDescent="0.35">
      <c r="A1168" s="1" t="s">
        <v>383</v>
      </c>
      <c r="B1168" s="1" t="s">
        <v>384</v>
      </c>
      <c r="C1168" s="1">
        <v>-0.25175581181500001</v>
      </c>
      <c r="D1168" s="1">
        <v>0.32073491628599998</v>
      </c>
      <c r="E1168" s="1" t="s">
        <v>32</v>
      </c>
      <c r="F1168" s="1">
        <v>-0.25175581181500001</v>
      </c>
      <c r="G1168" s="1">
        <f>ABS(fisher_underlying_cor_CSD__2[[#This Row],[Rho1]])*SQRT(139-2)/SQRT(1-ABS(fisher_underlying_cor_CSD__2[[#This Row],[Rho1]])^2)</f>
        <v>3.0447967284405184</v>
      </c>
      <c r="H1168" s="1">
        <f>ABS(fisher_underlying_cor_CSD__2[[#This Row],[Rho2]])*SQRT(201-2)/SQRT(1-ABS(fisher_underlying_cor_CSD__2[[#This Row],[Rho2]])^2)</f>
        <v>4.7768906987510587</v>
      </c>
      <c r="I1168" s="1">
        <f xml:space="preserve"> _xlfn.T.DIST.2T(fisher_underlying_cor_CSD__2[[#This Row],[t1]],139-2)</f>
        <v>2.7928628559621333E-3</v>
      </c>
      <c r="J1168" s="1">
        <f xml:space="preserve"> _xlfn.T.DIST.2T(fisher_underlying_cor_CSD__2[[#This Row],[t2]],201-2)</f>
        <v>3.4493419111920197E-6</v>
      </c>
      <c r="K1168" s="1">
        <f>fisher_underlying_cor_CSD__2[[#This Row],[p1]]*fisher_underlying_cor_CSD__2[[#This Row],[p2]]</f>
        <v>9.6335389012816277E-9</v>
      </c>
      <c r="L1168" s="1">
        <v>1167</v>
      </c>
      <c r="M1168" s="1">
        <f>(fisher_underlying_cor_CSD__2[[#This Row],[Rank]]/9906756)*0.05</f>
        <v>5.8899199697660871E-6</v>
      </c>
      <c r="N1168" s="1">
        <f>IF(fisher_underlying_cor_CSD__2[[#This Row],[p1p2]]&lt;fisher_underlying_cor_CSD__2[[#This Row],[Benjamini]],1,0)</f>
        <v>1</v>
      </c>
    </row>
    <row r="1169" spans="1:14" x14ac:dyDescent="0.35">
      <c r="A1169" s="1" t="s">
        <v>384</v>
      </c>
      <c r="B1169" s="1" t="s">
        <v>383</v>
      </c>
      <c r="C1169" s="1">
        <v>-0.25175581181500001</v>
      </c>
      <c r="D1169" s="1">
        <v>0.32073491628599998</v>
      </c>
      <c r="E1169" s="1" t="s">
        <v>32</v>
      </c>
      <c r="F1169" s="1">
        <v>-0.25175581181500001</v>
      </c>
      <c r="G1169" s="1">
        <f>ABS(fisher_underlying_cor_CSD__2[[#This Row],[Rho1]])*SQRT(139-2)/SQRT(1-ABS(fisher_underlying_cor_CSD__2[[#This Row],[Rho1]])^2)</f>
        <v>3.0447967284405184</v>
      </c>
      <c r="H1169" s="1">
        <f>ABS(fisher_underlying_cor_CSD__2[[#This Row],[Rho2]])*SQRT(201-2)/SQRT(1-ABS(fisher_underlying_cor_CSD__2[[#This Row],[Rho2]])^2)</f>
        <v>4.7768906987510587</v>
      </c>
      <c r="I1169" s="1">
        <f xml:space="preserve"> _xlfn.T.DIST.2T(fisher_underlying_cor_CSD__2[[#This Row],[t1]],139-2)</f>
        <v>2.7928628559621333E-3</v>
      </c>
      <c r="J1169" s="1">
        <f xml:space="preserve"> _xlfn.T.DIST.2T(fisher_underlying_cor_CSD__2[[#This Row],[t2]],201-2)</f>
        <v>3.4493419111920197E-6</v>
      </c>
      <c r="K1169" s="1">
        <f>fisher_underlying_cor_CSD__2[[#This Row],[p1]]*fisher_underlying_cor_CSD__2[[#This Row],[p2]]</f>
        <v>9.6335389012816277E-9</v>
      </c>
      <c r="L1169" s="1">
        <v>1168</v>
      </c>
      <c r="M1169" s="1">
        <f>(fisher_underlying_cor_CSD__2[[#This Row],[Rank]]/9906756)*0.05</f>
        <v>5.8949670305799393E-6</v>
      </c>
      <c r="N1169" s="1">
        <f>IF(fisher_underlying_cor_CSD__2[[#This Row],[p1p2]]&lt;fisher_underlying_cor_CSD__2[[#This Row],[Benjamini]],1,0)</f>
        <v>1</v>
      </c>
    </row>
    <row r="1170" spans="1:14" x14ac:dyDescent="0.35">
      <c r="A1170" s="1" t="s">
        <v>350</v>
      </c>
      <c r="B1170" s="1" t="s">
        <v>815</v>
      </c>
      <c r="C1170" s="1">
        <v>0.461185005358</v>
      </c>
      <c r="D1170" s="1">
        <v>8.11802776983E-3</v>
      </c>
      <c r="E1170" s="1" t="s">
        <v>16</v>
      </c>
      <c r="F1170" s="1">
        <v>0.461185005358</v>
      </c>
      <c r="G1170" s="1">
        <f>ABS(fisher_underlying_cor_CSD__2[[#This Row],[Rho1]])*SQRT(139-2)/SQRT(1-ABS(fisher_underlying_cor_CSD__2[[#This Row],[Rho1]])^2)</f>
        <v>6.0836332111129439</v>
      </c>
      <c r="H1170" s="1">
        <f>ABS(fisher_underlying_cor_CSD__2[[#This Row],[Rho2]])*SQRT(201-2)/SQRT(1-ABS(fisher_underlying_cor_CSD__2[[#This Row],[Rho2]])^2)</f>
        <v>0.1145226481440076</v>
      </c>
      <c r="I1170" s="1">
        <f xml:space="preserve"> _xlfn.T.DIST.2T(fisher_underlying_cor_CSD__2[[#This Row],[t1]],139-2)</f>
        <v>1.1064855566893954E-8</v>
      </c>
      <c r="J1170" s="1">
        <f xml:space="preserve"> _xlfn.T.DIST.2T(fisher_underlying_cor_CSD__2[[#This Row],[t2]],201-2)</f>
        <v>0.90893895939792313</v>
      </c>
      <c r="K1170" s="1">
        <f>fisher_underlying_cor_CSD__2[[#This Row],[p1]]*fisher_underlying_cor_CSD__2[[#This Row],[p2]]</f>
        <v>1.0057278304860908E-8</v>
      </c>
      <c r="L1170" s="1">
        <v>1169</v>
      </c>
      <c r="M1170" s="1">
        <f>(fisher_underlying_cor_CSD__2[[#This Row],[Rank]]/9906756)*0.05</f>
        <v>5.9000140913937931E-6</v>
      </c>
      <c r="N1170" s="1">
        <f>IF(fisher_underlying_cor_CSD__2[[#This Row],[p1p2]]&lt;fisher_underlying_cor_CSD__2[[#This Row],[Benjamini]],1,0)</f>
        <v>1</v>
      </c>
    </row>
    <row r="1171" spans="1:14" x14ac:dyDescent="0.35">
      <c r="A1171" s="1" t="s">
        <v>815</v>
      </c>
      <c r="B1171" s="1" t="s">
        <v>350</v>
      </c>
      <c r="C1171" s="1">
        <v>0.461185005358</v>
      </c>
      <c r="D1171" s="1">
        <v>8.11802776983E-3</v>
      </c>
      <c r="E1171" s="1" t="s">
        <v>16</v>
      </c>
      <c r="F1171" s="1">
        <v>0.461185005358</v>
      </c>
      <c r="G1171" s="1">
        <f>ABS(fisher_underlying_cor_CSD__2[[#This Row],[Rho1]])*SQRT(139-2)/SQRT(1-ABS(fisher_underlying_cor_CSD__2[[#This Row],[Rho1]])^2)</f>
        <v>6.0836332111129439</v>
      </c>
      <c r="H1171" s="1">
        <f>ABS(fisher_underlying_cor_CSD__2[[#This Row],[Rho2]])*SQRT(201-2)/SQRT(1-ABS(fisher_underlying_cor_CSD__2[[#This Row],[Rho2]])^2)</f>
        <v>0.1145226481440076</v>
      </c>
      <c r="I1171" s="1">
        <f xml:space="preserve"> _xlfn.T.DIST.2T(fisher_underlying_cor_CSD__2[[#This Row],[t1]],139-2)</f>
        <v>1.1064855566893954E-8</v>
      </c>
      <c r="J1171" s="1">
        <f xml:space="preserve"> _xlfn.T.DIST.2T(fisher_underlying_cor_CSD__2[[#This Row],[t2]],201-2)</f>
        <v>0.90893895939792313</v>
      </c>
      <c r="K1171" s="1">
        <f>fisher_underlying_cor_CSD__2[[#This Row],[p1]]*fisher_underlying_cor_CSD__2[[#This Row],[p2]]</f>
        <v>1.0057278304860908E-8</v>
      </c>
      <c r="L1171" s="1">
        <v>1170</v>
      </c>
      <c r="M1171" s="1">
        <f>(fisher_underlying_cor_CSD__2[[#This Row],[Rank]]/9906756)*0.05</f>
        <v>5.9050611522076452E-6</v>
      </c>
      <c r="N1171" s="1">
        <f>IF(fisher_underlying_cor_CSD__2[[#This Row],[p1p2]]&lt;fisher_underlying_cor_CSD__2[[#This Row],[Benjamini]],1,0)</f>
        <v>1</v>
      </c>
    </row>
    <row r="1172" spans="1:14" x14ac:dyDescent="0.35">
      <c r="A1172" s="1" t="s">
        <v>193</v>
      </c>
      <c r="B1172" s="1" t="s">
        <v>685</v>
      </c>
      <c r="C1172" s="1">
        <v>-0.46123791401800002</v>
      </c>
      <c r="D1172" s="1">
        <v>-4.9638887612699998E-3</v>
      </c>
      <c r="E1172" s="1" t="s">
        <v>16</v>
      </c>
      <c r="F1172" s="1">
        <v>-0.46123791401800002</v>
      </c>
      <c r="G1172" s="1">
        <f>ABS(fisher_underlying_cor_CSD__2[[#This Row],[Rho1]])*SQRT(139-2)/SQRT(1-ABS(fisher_underlying_cor_CSD__2[[#This Row],[Rho1]])^2)</f>
        <v>6.0845197339286816</v>
      </c>
      <c r="H1172" s="1">
        <f>ABS(fisher_underlying_cor_CSD__2[[#This Row],[Rho2]])*SQRT(201-2)/SQRT(1-ABS(fisher_underlying_cor_CSD__2[[#This Row],[Rho2]])^2)</f>
        <v>7.0025130909303485E-2</v>
      </c>
      <c r="I1172" s="1">
        <f xml:space="preserve"> _xlfn.T.DIST.2T(fisher_underlying_cor_CSD__2[[#This Row],[t1]],139-2)</f>
        <v>1.1016782068441187E-8</v>
      </c>
      <c r="J1172" s="1">
        <f xml:space="preserve"> _xlfn.T.DIST.2T(fisher_underlying_cor_CSD__2[[#This Row],[t2]],201-2)</f>
        <v>0.94424397491568746</v>
      </c>
      <c r="K1172" s="1">
        <f>fisher_underlying_cor_CSD__2[[#This Row],[p1]]*fisher_underlying_cor_CSD__2[[#This Row],[p2]]</f>
        <v>1.0402530091084776E-8</v>
      </c>
      <c r="L1172" s="1">
        <v>1171</v>
      </c>
      <c r="M1172" s="1">
        <f>(fisher_underlying_cor_CSD__2[[#This Row],[Rank]]/9906756)*0.05</f>
        <v>5.9101082130214981E-6</v>
      </c>
      <c r="N1172" s="1">
        <f>IF(fisher_underlying_cor_CSD__2[[#This Row],[p1p2]]&lt;fisher_underlying_cor_CSD__2[[#This Row],[Benjamini]],1,0)</f>
        <v>1</v>
      </c>
    </row>
    <row r="1173" spans="1:14" x14ac:dyDescent="0.35">
      <c r="A1173" s="1" t="s">
        <v>685</v>
      </c>
      <c r="B1173" s="1" t="s">
        <v>193</v>
      </c>
      <c r="C1173" s="1">
        <v>-0.46123791401800002</v>
      </c>
      <c r="D1173" s="1">
        <v>-4.9638887612699998E-3</v>
      </c>
      <c r="E1173" s="1" t="s">
        <v>16</v>
      </c>
      <c r="F1173" s="1">
        <v>-0.46123791401800002</v>
      </c>
      <c r="G1173" s="1">
        <f>ABS(fisher_underlying_cor_CSD__2[[#This Row],[Rho1]])*SQRT(139-2)/SQRT(1-ABS(fisher_underlying_cor_CSD__2[[#This Row],[Rho1]])^2)</f>
        <v>6.0845197339286816</v>
      </c>
      <c r="H1173" s="1">
        <f>ABS(fisher_underlying_cor_CSD__2[[#This Row],[Rho2]])*SQRT(201-2)/SQRT(1-ABS(fisher_underlying_cor_CSD__2[[#This Row],[Rho2]])^2)</f>
        <v>7.0025130909303485E-2</v>
      </c>
      <c r="I1173" s="1">
        <f xml:space="preserve"> _xlfn.T.DIST.2T(fisher_underlying_cor_CSD__2[[#This Row],[t1]],139-2)</f>
        <v>1.1016782068441187E-8</v>
      </c>
      <c r="J1173" s="1">
        <f xml:space="preserve"> _xlfn.T.DIST.2T(fisher_underlying_cor_CSD__2[[#This Row],[t2]],201-2)</f>
        <v>0.94424397491568746</v>
      </c>
      <c r="K1173" s="1">
        <f>fisher_underlying_cor_CSD__2[[#This Row],[p1]]*fisher_underlying_cor_CSD__2[[#This Row],[p2]]</f>
        <v>1.0402530091084776E-8</v>
      </c>
      <c r="L1173" s="1">
        <v>1172</v>
      </c>
      <c r="M1173" s="1">
        <f>(fisher_underlying_cor_CSD__2[[#This Row],[Rank]]/9906756)*0.05</f>
        <v>5.9151552738353511E-6</v>
      </c>
      <c r="N1173" s="1">
        <f>IF(fisher_underlying_cor_CSD__2[[#This Row],[p1p2]]&lt;fisher_underlying_cor_CSD__2[[#This Row],[Benjamini]],1,0)</f>
        <v>1</v>
      </c>
    </row>
    <row r="1174" spans="1:14" x14ac:dyDescent="0.35">
      <c r="A1174" s="1" t="s">
        <v>260</v>
      </c>
      <c r="B1174" s="1" t="s">
        <v>261</v>
      </c>
      <c r="C1174" s="1">
        <v>-0.251012638279</v>
      </c>
      <c r="D1174" s="1">
        <v>0.31915660368299997</v>
      </c>
      <c r="E1174" s="1" t="s">
        <v>32</v>
      </c>
      <c r="F1174" s="1">
        <v>-0.251012638279</v>
      </c>
      <c r="G1174" s="1">
        <f>ABS(fisher_underlying_cor_CSD__2[[#This Row],[Rho1]])*SQRT(139-2)/SQRT(1-ABS(fisher_underlying_cor_CSD__2[[#This Row],[Rho1]])^2)</f>
        <v>3.0352032503706989</v>
      </c>
      <c r="H1174" s="1">
        <f>ABS(fisher_underlying_cor_CSD__2[[#This Row],[Rho2]])*SQRT(201-2)/SQRT(1-ABS(fisher_underlying_cor_CSD__2[[#This Row],[Rho2]])^2)</f>
        <v>4.7507106565545447</v>
      </c>
      <c r="I1174" s="1">
        <f xml:space="preserve"> _xlfn.T.DIST.2T(fisher_underlying_cor_CSD__2[[#This Row],[t1]],139-2)</f>
        <v>2.877383142462585E-3</v>
      </c>
      <c r="J1174" s="1">
        <f xml:space="preserve"> _xlfn.T.DIST.2T(fisher_underlying_cor_CSD__2[[#This Row],[t2]],201-2)</f>
        <v>3.8754683168598065E-6</v>
      </c>
      <c r="K1174" s="1">
        <f>fisher_underlying_cor_CSD__2[[#This Row],[p1]]*fisher_underlying_cor_CSD__2[[#This Row],[p2]]</f>
        <v>1.1151207204080255E-8</v>
      </c>
      <c r="L1174" s="1">
        <v>1173</v>
      </c>
      <c r="M1174" s="1">
        <f>(fisher_underlying_cor_CSD__2[[#This Row],[Rank]]/9906756)*0.05</f>
        <v>5.9202023346492032E-6</v>
      </c>
      <c r="N1174" s="1">
        <f>IF(fisher_underlying_cor_CSD__2[[#This Row],[p1p2]]&lt;fisher_underlying_cor_CSD__2[[#This Row],[Benjamini]],1,0)</f>
        <v>1</v>
      </c>
    </row>
    <row r="1175" spans="1:14" x14ac:dyDescent="0.35">
      <c r="A1175" s="1" t="s">
        <v>261</v>
      </c>
      <c r="B1175" s="1" t="s">
        <v>260</v>
      </c>
      <c r="C1175" s="1">
        <v>-0.251012638279</v>
      </c>
      <c r="D1175" s="1">
        <v>0.31915660368299997</v>
      </c>
      <c r="E1175" s="1" t="s">
        <v>32</v>
      </c>
      <c r="F1175" s="1">
        <v>-0.251012638279</v>
      </c>
      <c r="G1175" s="1">
        <f>ABS(fisher_underlying_cor_CSD__2[[#This Row],[Rho1]])*SQRT(139-2)/SQRT(1-ABS(fisher_underlying_cor_CSD__2[[#This Row],[Rho1]])^2)</f>
        <v>3.0352032503706989</v>
      </c>
      <c r="H1175" s="1">
        <f>ABS(fisher_underlying_cor_CSD__2[[#This Row],[Rho2]])*SQRT(201-2)/SQRT(1-ABS(fisher_underlying_cor_CSD__2[[#This Row],[Rho2]])^2)</f>
        <v>4.7507106565545447</v>
      </c>
      <c r="I1175" s="1">
        <f xml:space="preserve"> _xlfn.T.DIST.2T(fisher_underlying_cor_CSD__2[[#This Row],[t1]],139-2)</f>
        <v>2.877383142462585E-3</v>
      </c>
      <c r="J1175" s="1">
        <f xml:space="preserve"> _xlfn.T.DIST.2T(fisher_underlying_cor_CSD__2[[#This Row],[t2]],201-2)</f>
        <v>3.8754683168598065E-6</v>
      </c>
      <c r="K1175" s="1">
        <f>fisher_underlying_cor_CSD__2[[#This Row],[p1]]*fisher_underlying_cor_CSD__2[[#This Row],[p2]]</f>
        <v>1.1151207204080255E-8</v>
      </c>
      <c r="L1175" s="1">
        <v>1174</v>
      </c>
      <c r="M1175" s="1">
        <f>(fisher_underlying_cor_CSD__2[[#This Row],[Rank]]/9906756)*0.05</f>
        <v>5.9252493954630561E-6</v>
      </c>
      <c r="N1175" s="1">
        <f>IF(fisher_underlying_cor_CSD__2[[#This Row],[p1p2]]&lt;fisher_underlying_cor_CSD__2[[#This Row],[Benjamini]],1,0)</f>
        <v>1</v>
      </c>
    </row>
    <row r="1176" spans="1:14" x14ac:dyDescent="0.35">
      <c r="A1176" s="1" t="s">
        <v>117</v>
      </c>
      <c r="B1176" s="1" t="s">
        <v>118</v>
      </c>
      <c r="C1176" s="1">
        <v>-0.46044202185600003</v>
      </c>
      <c r="D1176" s="1">
        <v>3.5232211810500001E-3</v>
      </c>
      <c r="E1176" s="1" t="s">
        <v>16</v>
      </c>
      <c r="F1176" s="1">
        <v>-0.46044202185600003</v>
      </c>
      <c r="G1176" s="1">
        <f>ABS(fisher_underlying_cor_CSD__2[[#This Row],[Rho1]])*SQRT(139-2)/SQRT(1-ABS(fisher_underlying_cor_CSD__2[[#This Row],[Rho1]])^2)</f>
        <v>6.0711926812473536</v>
      </c>
      <c r="H1176" s="1">
        <f>ABS(fisher_underlying_cor_CSD__2[[#This Row],[Rho2]])*SQRT(201-2)/SQRT(1-ABS(fisher_underlying_cor_CSD__2[[#This Row],[Rho2]])^2)</f>
        <v>4.9701459474278682E-2</v>
      </c>
      <c r="I1176" s="1">
        <f xml:space="preserve"> _xlfn.T.DIST.2T(fisher_underlying_cor_CSD__2[[#This Row],[t1]],139-2)</f>
        <v>1.1761604991301355E-8</v>
      </c>
      <c r="J1176" s="1">
        <f xml:space="preserve"> _xlfn.T.DIST.2T(fisher_underlying_cor_CSD__2[[#This Row],[t2]],201-2)</f>
        <v>0.96041014237458189</v>
      </c>
      <c r="K1176" s="1">
        <f>fisher_underlying_cor_CSD__2[[#This Row],[p1]]*fisher_underlying_cor_CSD__2[[#This Row],[p2]]</f>
        <v>1.1295964724249327E-8</v>
      </c>
      <c r="L1176" s="1">
        <v>1175</v>
      </c>
      <c r="M1176" s="1">
        <f>(fisher_underlying_cor_CSD__2[[#This Row],[Rank]]/9906756)*0.05</f>
        <v>5.9302964562769083E-6</v>
      </c>
      <c r="N1176" s="1">
        <f>IF(fisher_underlying_cor_CSD__2[[#This Row],[p1p2]]&lt;fisher_underlying_cor_CSD__2[[#This Row],[Benjamini]],1,0)</f>
        <v>1</v>
      </c>
    </row>
    <row r="1177" spans="1:14" x14ac:dyDescent="0.35">
      <c r="A1177" s="1" t="s">
        <v>118</v>
      </c>
      <c r="B1177" s="1" t="s">
        <v>117</v>
      </c>
      <c r="C1177" s="1">
        <v>-0.46044202185600003</v>
      </c>
      <c r="D1177" s="1">
        <v>3.5232211810500001E-3</v>
      </c>
      <c r="E1177" s="1" t="s">
        <v>16</v>
      </c>
      <c r="F1177" s="1">
        <v>-0.46044202185600003</v>
      </c>
      <c r="G1177" s="1">
        <f>ABS(fisher_underlying_cor_CSD__2[[#This Row],[Rho1]])*SQRT(139-2)/SQRT(1-ABS(fisher_underlying_cor_CSD__2[[#This Row],[Rho1]])^2)</f>
        <v>6.0711926812473536</v>
      </c>
      <c r="H1177" s="1">
        <f>ABS(fisher_underlying_cor_CSD__2[[#This Row],[Rho2]])*SQRT(201-2)/SQRT(1-ABS(fisher_underlying_cor_CSD__2[[#This Row],[Rho2]])^2)</f>
        <v>4.9701459474278682E-2</v>
      </c>
      <c r="I1177" s="1">
        <f xml:space="preserve"> _xlfn.T.DIST.2T(fisher_underlying_cor_CSD__2[[#This Row],[t1]],139-2)</f>
        <v>1.1761604991301355E-8</v>
      </c>
      <c r="J1177" s="1">
        <f xml:space="preserve"> _xlfn.T.DIST.2T(fisher_underlying_cor_CSD__2[[#This Row],[t2]],201-2)</f>
        <v>0.96041014237458189</v>
      </c>
      <c r="K1177" s="1">
        <f>fisher_underlying_cor_CSD__2[[#This Row],[p1]]*fisher_underlying_cor_CSD__2[[#This Row],[p2]]</f>
        <v>1.1295964724249327E-8</v>
      </c>
      <c r="L1177" s="1">
        <v>1176</v>
      </c>
      <c r="M1177" s="1">
        <f>(fisher_underlying_cor_CSD__2[[#This Row],[Rank]]/9906756)*0.05</f>
        <v>5.9353435170907612E-6</v>
      </c>
      <c r="N1177" s="1">
        <f>IF(fisher_underlying_cor_CSD__2[[#This Row],[p1p2]]&lt;fisher_underlying_cor_CSD__2[[#This Row],[Benjamini]],1,0)</f>
        <v>1</v>
      </c>
    </row>
    <row r="1178" spans="1:14" x14ac:dyDescent="0.35">
      <c r="A1178" s="1" t="s">
        <v>816</v>
      </c>
      <c r="B1178" s="1" t="s">
        <v>156</v>
      </c>
      <c r="C1178" s="1">
        <v>-0.45972476450100003</v>
      </c>
      <c r="D1178" s="1">
        <v>6.3141627843899999E-3</v>
      </c>
      <c r="E1178" s="1" t="s">
        <v>16</v>
      </c>
      <c r="F1178" s="1">
        <v>-0.45972476450100003</v>
      </c>
      <c r="G1178" s="1">
        <f>ABS(fisher_underlying_cor_CSD__2[[#This Row],[Rho1]])*SQRT(139-2)/SQRT(1-ABS(fisher_underlying_cor_CSD__2[[#This Row],[Rho1]])^2)</f>
        <v>6.0591982721823765</v>
      </c>
      <c r="H1178" s="1">
        <f>ABS(fisher_underlying_cor_CSD__2[[#This Row],[Rho2]])*SQRT(201-2)/SQRT(1-ABS(fisher_underlying_cor_CSD__2[[#This Row],[Rho2]])^2)</f>
        <v>8.9074002979918812E-2</v>
      </c>
      <c r="I1178" s="1">
        <f xml:space="preserve"> _xlfn.T.DIST.2T(fisher_underlying_cor_CSD__2[[#This Row],[t1]],139-2)</f>
        <v>1.2474099668203239E-8</v>
      </c>
      <c r="J1178" s="1">
        <f xml:space="preserve"> _xlfn.T.DIST.2T(fisher_underlying_cor_CSD__2[[#This Row],[t2]],201-2)</f>
        <v>0.9291126778961718</v>
      </c>
      <c r="K1178" s="1">
        <f>fisher_underlying_cor_CSD__2[[#This Row],[p1]]*fisher_underlying_cor_CSD__2[[#This Row],[p2]]</f>
        <v>1.1589844147068059E-8</v>
      </c>
      <c r="L1178" s="1">
        <v>1177</v>
      </c>
      <c r="M1178" s="1">
        <f>(fisher_underlying_cor_CSD__2[[#This Row],[Rank]]/9906756)*0.05</f>
        <v>5.9403905779046142E-6</v>
      </c>
      <c r="N1178" s="1">
        <f>IF(fisher_underlying_cor_CSD__2[[#This Row],[p1p2]]&lt;fisher_underlying_cor_CSD__2[[#This Row],[Benjamini]],1,0)</f>
        <v>1</v>
      </c>
    </row>
    <row r="1179" spans="1:14" x14ac:dyDescent="0.35">
      <c r="A1179" s="1" t="s">
        <v>156</v>
      </c>
      <c r="B1179" s="1" t="s">
        <v>816</v>
      </c>
      <c r="C1179" s="1">
        <v>-0.45972476450100003</v>
      </c>
      <c r="D1179" s="1">
        <v>6.3141627843899999E-3</v>
      </c>
      <c r="E1179" s="1" t="s">
        <v>16</v>
      </c>
      <c r="F1179" s="1">
        <v>-0.45972476450100003</v>
      </c>
      <c r="G1179" s="1">
        <f>ABS(fisher_underlying_cor_CSD__2[[#This Row],[Rho1]])*SQRT(139-2)/SQRT(1-ABS(fisher_underlying_cor_CSD__2[[#This Row],[Rho1]])^2)</f>
        <v>6.0591982721823765</v>
      </c>
      <c r="H1179" s="1">
        <f>ABS(fisher_underlying_cor_CSD__2[[#This Row],[Rho2]])*SQRT(201-2)/SQRT(1-ABS(fisher_underlying_cor_CSD__2[[#This Row],[Rho2]])^2)</f>
        <v>8.9074002979918812E-2</v>
      </c>
      <c r="I1179" s="1">
        <f xml:space="preserve"> _xlfn.T.DIST.2T(fisher_underlying_cor_CSD__2[[#This Row],[t1]],139-2)</f>
        <v>1.2474099668203239E-8</v>
      </c>
      <c r="J1179" s="1">
        <f xml:space="preserve"> _xlfn.T.DIST.2T(fisher_underlying_cor_CSD__2[[#This Row],[t2]],201-2)</f>
        <v>0.9291126778961718</v>
      </c>
      <c r="K1179" s="1">
        <f>fisher_underlying_cor_CSD__2[[#This Row],[p1]]*fisher_underlying_cor_CSD__2[[#This Row],[p2]]</f>
        <v>1.1589844147068059E-8</v>
      </c>
      <c r="L1179" s="1">
        <v>1178</v>
      </c>
      <c r="M1179" s="1">
        <f>(fisher_underlying_cor_CSD__2[[#This Row],[Rank]]/9906756)*0.05</f>
        <v>5.9454376387184671E-6</v>
      </c>
      <c r="N1179" s="1">
        <f>IF(fisher_underlying_cor_CSD__2[[#This Row],[p1p2]]&lt;fisher_underlying_cor_CSD__2[[#This Row],[Benjamini]],1,0)</f>
        <v>1</v>
      </c>
    </row>
    <row r="1180" spans="1:14" x14ac:dyDescent="0.35">
      <c r="A1180" s="1" t="s">
        <v>744</v>
      </c>
      <c r="B1180" s="1" t="s">
        <v>678</v>
      </c>
      <c r="C1180" s="1">
        <v>-0.45946869834100001</v>
      </c>
      <c r="D1180" s="1">
        <v>-1.76019315356E-3</v>
      </c>
      <c r="E1180" s="1" t="s">
        <v>16</v>
      </c>
      <c r="F1180" s="1">
        <v>-0.45946869834100001</v>
      </c>
      <c r="G1180" s="1">
        <f>ABS(fisher_underlying_cor_CSD__2[[#This Row],[Rho1]])*SQRT(139-2)/SQRT(1-ABS(fisher_underlying_cor_CSD__2[[#This Row],[Rho1]])^2)</f>
        <v>6.0549198246649611</v>
      </c>
      <c r="H1180" s="1">
        <f>ABS(fisher_underlying_cor_CSD__2[[#This Row],[Rho2]])*SQRT(201-2)/SQRT(1-ABS(fisher_underlying_cor_CSD__2[[#This Row],[Rho2]])^2)</f>
        <v>2.483061855661986E-2</v>
      </c>
      <c r="I1180" s="1">
        <f xml:space="preserve"> _xlfn.T.DIST.2T(fisher_underlying_cor_CSD__2[[#This Row],[t1]],139-2)</f>
        <v>1.2738370596325775E-8</v>
      </c>
      <c r="J1180" s="1">
        <f xml:space="preserve"> _xlfn.T.DIST.2T(fisher_underlying_cor_CSD__2[[#This Row],[t2]],201-2)</f>
        <v>0.98021494983870494</v>
      </c>
      <c r="K1180" s="1">
        <f>fisher_underlying_cor_CSD__2[[#This Row],[p1]]*fisher_underlying_cor_CSD__2[[#This Row],[p2]]</f>
        <v>1.2486341295104303E-8</v>
      </c>
      <c r="L1180" s="1">
        <v>1179</v>
      </c>
      <c r="M1180" s="1">
        <f>(fisher_underlying_cor_CSD__2[[#This Row],[Rank]]/9906756)*0.05</f>
        <v>5.9504846995323201E-6</v>
      </c>
      <c r="N1180" s="1">
        <f>IF(fisher_underlying_cor_CSD__2[[#This Row],[p1p2]]&lt;fisher_underlying_cor_CSD__2[[#This Row],[Benjamini]],1,0)</f>
        <v>1</v>
      </c>
    </row>
    <row r="1181" spans="1:14" x14ac:dyDescent="0.35">
      <c r="A1181" s="1" t="s">
        <v>678</v>
      </c>
      <c r="B1181" s="1" t="s">
        <v>744</v>
      </c>
      <c r="C1181" s="1">
        <v>-0.45946869834100001</v>
      </c>
      <c r="D1181" s="1">
        <v>-1.76019315356E-3</v>
      </c>
      <c r="E1181" s="1" t="s">
        <v>16</v>
      </c>
      <c r="F1181" s="1">
        <v>-0.45946869834100001</v>
      </c>
      <c r="G1181" s="1">
        <f>ABS(fisher_underlying_cor_CSD__2[[#This Row],[Rho1]])*SQRT(139-2)/SQRT(1-ABS(fisher_underlying_cor_CSD__2[[#This Row],[Rho1]])^2)</f>
        <v>6.0549198246649611</v>
      </c>
      <c r="H1181" s="1">
        <f>ABS(fisher_underlying_cor_CSD__2[[#This Row],[Rho2]])*SQRT(201-2)/SQRT(1-ABS(fisher_underlying_cor_CSD__2[[#This Row],[Rho2]])^2)</f>
        <v>2.483061855661986E-2</v>
      </c>
      <c r="I1181" s="1">
        <f xml:space="preserve"> _xlfn.T.DIST.2T(fisher_underlying_cor_CSD__2[[#This Row],[t1]],139-2)</f>
        <v>1.2738370596325775E-8</v>
      </c>
      <c r="J1181" s="1">
        <f xml:space="preserve"> _xlfn.T.DIST.2T(fisher_underlying_cor_CSD__2[[#This Row],[t2]],201-2)</f>
        <v>0.98021494983870494</v>
      </c>
      <c r="K1181" s="1">
        <f>fisher_underlying_cor_CSD__2[[#This Row],[p1]]*fisher_underlying_cor_CSD__2[[#This Row],[p2]]</f>
        <v>1.2486341295104303E-8</v>
      </c>
      <c r="L1181" s="1">
        <v>1180</v>
      </c>
      <c r="M1181" s="1">
        <f>(fisher_underlying_cor_CSD__2[[#This Row],[Rank]]/9906756)*0.05</f>
        <v>5.9555317603461722E-6</v>
      </c>
      <c r="N1181" s="1">
        <f>IF(fisher_underlying_cor_CSD__2[[#This Row],[p1p2]]&lt;fisher_underlying_cor_CSD__2[[#This Row],[Benjamini]],1,0)</f>
        <v>1</v>
      </c>
    </row>
    <row r="1182" spans="1:14" x14ac:dyDescent="0.35">
      <c r="A1182" s="1" t="s">
        <v>502</v>
      </c>
      <c r="B1182" s="1" t="s">
        <v>503</v>
      </c>
      <c r="C1182" s="1">
        <v>-0.45882760542399997</v>
      </c>
      <c r="D1182" s="1">
        <v>-5.1843764988499996E-3</v>
      </c>
      <c r="E1182" s="1" t="s">
        <v>16</v>
      </c>
      <c r="F1182" s="1">
        <v>-0.45882760542399997</v>
      </c>
      <c r="G1182" s="1">
        <f>ABS(fisher_underlying_cor_CSD__2[[#This Row],[Rho1]])*SQRT(139-2)/SQRT(1-ABS(fisher_underlying_cor_CSD__2[[#This Row],[Rho1]])^2)</f>
        <v>6.0442165969054038</v>
      </c>
      <c r="H1182" s="1">
        <f>ABS(fisher_underlying_cor_CSD__2[[#This Row],[Rho2]])*SQRT(201-2)/SQRT(1-ABS(fisher_underlying_cor_CSD__2[[#This Row],[Rho2]])^2)</f>
        <v>7.3135613355785875E-2</v>
      </c>
      <c r="I1182" s="1">
        <f xml:space="preserve"> _xlfn.T.DIST.2T(fisher_underlying_cor_CSD__2[[#This Row],[t1]],139-2)</f>
        <v>1.3423808322760614E-8</v>
      </c>
      <c r="J1182" s="1">
        <f xml:space="preserve"> _xlfn.T.DIST.2T(fisher_underlying_cor_CSD__2[[#This Row],[t2]],201-2)</f>
        <v>0.94177165958007447</v>
      </c>
      <c r="K1182" s="1">
        <f>fisher_underlying_cor_CSD__2[[#This Row],[p1]]*fisher_underlying_cor_CSD__2[[#This Row],[p2]]</f>
        <v>1.2642162242011079E-8</v>
      </c>
      <c r="L1182" s="1">
        <v>1181</v>
      </c>
      <c r="M1182" s="1">
        <f>(fisher_underlying_cor_CSD__2[[#This Row],[Rank]]/9906756)*0.05</f>
        <v>5.9605788211600252E-6</v>
      </c>
      <c r="N1182" s="1">
        <f>IF(fisher_underlying_cor_CSD__2[[#This Row],[p1p2]]&lt;fisher_underlying_cor_CSD__2[[#This Row],[Benjamini]],1,0)</f>
        <v>1</v>
      </c>
    </row>
    <row r="1183" spans="1:14" x14ac:dyDescent="0.35">
      <c r="A1183" s="1" t="s">
        <v>503</v>
      </c>
      <c r="B1183" s="1" t="s">
        <v>502</v>
      </c>
      <c r="C1183" s="1">
        <v>-0.45882760542399997</v>
      </c>
      <c r="D1183" s="1">
        <v>-5.1843764988499996E-3</v>
      </c>
      <c r="E1183" s="1" t="s">
        <v>16</v>
      </c>
      <c r="F1183" s="1">
        <v>-0.45882760542399997</v>
      </c>
      <c r="G1183" s="1">
        <f>ABS(fisher_underlying_cor_CSD__2[[#This Row],[Rho1]])*SQRT(139-2)/SQRT(1-ABS(fisher_underlying_cor_CSD__2[[#This Row],[Rho1]])^2)</f>
        <v>6.0442165969054038</v>
      </c>
      <c r="H1183" s="1">
        <f>ABS(fisher_underlying_cor_CSD__2[[#This Row],[Rho2]])*SQRT(201-2)/SQRT(1-ABS(fisher_underlying_cor_CSD__2[[#This Row],[Rho2]])^2)</f>
        <v>7.3135613355785875E-2</v>
      </c>
      <c r="I1183" s="1">
        <f xml:space="preserve"> _xlfn.T.DIST.2T(fisher_underlying_cor_CSD__2[[#This Row],[t1]],139-2)</f>
        <v>1.3423808322760614E-8</v>
      </c>
      <c r="J1183" s="1">
        <f xml:space="preserve"> _xlfn.T.DIST.2T(fisher_underlying_cor_CSD__2[[#This Row],[t2]],201-2)</f>
        <v>0.94177165958007447</v>
      </c>
      <c r="K1183" s="1">
        <f>fisher_underlying_cor_CSD__2[[#This Row],[p1]]*fisher_underlying_cor_CSD__2[[#This Row],[p2]]</f>
        <v>1.2642162242011079E-8</v>
      </c>
      <c r="L1183" s="1">
        <v>1182</v>
      </c>
      <c r="M1183" s="1">
        <f>(fisher_underlying_cor_CSD__2[[#This Row],[Rank]]/9906756)*0.05</f>
        <v>5.9656258819738773E-6</v>
      </c>
      <c r="N1183" s="1">
        <f>IF(fisher_underlying_cor_CSD__2[[#This Row],[p1p2]]&lt;fisher_underlying_cor_CSD__2[[#This Row],[Benjamini]],1,0)</f>
        <v>1</v>
      </c>
    </row>
    <row r="1184" spans="1:14" x14ac:dyDescent="0.35">
      <c r="A1184" s="1" t="s">
        <v>419</v>
      </c>
      <c r="B1184" s="1" t="s">
        <v>421</v>
      </c>
      <c r="C1184" s="1">
        <v>0.45831222334299998</v>
      </c>
      <c r="D1184" s="1">
        <v>4.5724474980300004E-3</v>
      </c>
      <c r="E1184" s="1" t="s">
        <v>16</v>
      </c>
      <c r="F1184" s="1">
        <v>0.45831222334299998</v>
      </c>
      <c r="G1184" s="1">
        <f>ABS(fisher_underlying_cor_CSD__2[[#This Row],[Rho1]])*SQRT(139-2)/SQRT(1-ABS(fisher_underlying_cor_CSD__2[[#This Row],[Rho1]])^2)</f>
        <v>6.0356208189707594</v>
      </c>
      <c r="H1184" s="1">
        <f>ABS(fisher_underlying_cor_CSD__2[[#This Row],[Rho2]])*SQRT(201-2)/SQRT(1-ABS(fisher_underlying_cor_CSD__2[[#This Row],[Rho2]])^2)</f>
        <v>6.4502983929965355E-2</v>
      </c>
      <c r="I1184" s="1">
        <f xml:space="preserve"> _xlfn.T.DIST.2T(fisher_underlying_cor_CSD__2[[#This Row],[t1]],139-2)</f>
        <v>1.400039665365378E-8</v>
      </c>
      <c r="J1184" s="1">
        <f xml:space="preserve"> _xlfn.T.DIST.2T(fisher_underlying_cor_CSD__2[[#This Row],[t2]],201-2)</f>
        <v>0.94863447994589722</v>
      </c>
      <c r="K1184" s="1">
        <f>fisher_underlying_cor_CSD__2[[#This Row],[p1]]*fisher_underlying_cor_CSD__2[[#This Row],[p2]]</f>
        <v>1.3281258998575133E-8</v>
      </c>
      <c r="L1184" s="1">
        <v>1183</v>
      </c>
      <c r="M1184" s="1">
        <f>(fisher_underlying_cor_CSD__2[[#This Row],[Rank]]/9906756)*0.05</f>
        <v>5.9706729427877302E-6</v>
      </c>
      <c r="N1184" s="1">
        <f>IF(fisher_underlying_cor_CSD__2[[#This Row],[p1p2]]&lt;fisher_underlying_cor_CSD__2[[#This Row],[Benjamini]],1,0)</f>
        <v>1</v>
      </c>
    </row>
    <row r="1185" spans="1:14" x14ac:dyDescent="0.35">
      <c r="A1185" s="1" t="s">
        <v>421</v>
      </c>
      <c r="B1185" s="1" t="s">
        <v>419</v>
      </c>
      <c r="C1185" s="1">
        <v>0.45831222334299998</v>
      </c>
      <c r="D1185" s="1">
        <v>4.5724474980300004E-3</v>
      </c>
      <c r="E1185" s="1" t="s">
        <v>16</v>
      </c>
      <c r="F1185" s="1">
        <v>0.45831222334299998</v>
      </c>
      <c r="G1185" s="1">
        <f>ABS(fisher_underlying_cor_CSD__2[[#This Row],[Rho1]])*SQRT(139-2)/SQRT(1-ABS(fisher_underlying_cor_CSD__2[[#This Row],[Rho1]])^2)</f>
        <v>6.0356208189707594</v>
      </c>
      <c r="H1185" s="1">
        <f>ABS(fisher_underlying_cor_CSD__2[[#This Row],[Rho2]])*SQRT(201-2)/SQRT(1-ABS(fisher_underlying_cor_CSD__2[[#This Row],[Rho2]])^2)</f>
        <v>6.4502983929965355E-2</v>
      </c>
      <c r="I1185" s="1">
        <f xml:space="preserve"> _xlfn.T.DIST.2T(fisher_underlying_cor_CSD__2[[#This Row],[t1]],139-2)</f>
        <v>1.400039665365378E-8</v>
      </c>
      <c r="J1185" s="1">
        <f xml:space="preserve"> _xlfn.T.DIST.2T(fisher_underlying_cor_CSD__2[[#This Row],[t2]],201-2)</f>
        <v>0.94863447994589722</v>
      </c>
      <c r="K1185" s="1">
        <f>fisher_underlying_cor_CSD__2[[#This Row],[p1]]*fisher_underlying_cor_CSD__2[[#This Row],[p2]]</f>
        <v>1.3281258998575133E-8</v>
      </c>
      <c r="L1185" s="1">
        <v>1184</v>
      </c>
      <c r="M1185" s="1">
        <f>(fisher_underlying_cor_CSD__2[[#This Row],[Rank]]/9906756)*0.05</f>
        <v>5.9757200036015832E-6</v>
      </c>
      <c r="N1185" s="1">
        <f>IF(fisher_underlying_cor_CSD__2[[#This Row],[p1p2]]&lt;fisher_underlying_cor_CSD__2[[#This Row],[Benjamini]],1,0)</f>
        <v>1</v>
      </c>
    </row>
    <row r="1186" spans="1:14" x14ac:dyDescent="0.35">
      <c r="A1186" s="1" t="s">
        <v>207</v>
      </c>
      <c r="B1186" s="1" t="s">
        <v>151</v>
      </c>
      <c r="C1186" s="1">
        <v>0.27824174532399998</v>
      </c>
      <c r="D1186" s="1">
        <v>-0.29950157452499998</v>
      </c>
      <c r="E1186" s="1" t="s">
        <v>32</v>
      </c>
      <c r="F1186" s="1">
        <v>0.27824174532399998</v>
      </c>
      <c r="G1186" s="1">
        <f>ABS(fisher_underlying_cor_CSD__2[[#This Row],[Rho1]])*SQRT(139-2)/SQRT(1-ABS(fisher_underlying_cor_CSD__2[[#This Row],[Rho1]])^2)</f>
        <v>3.390628391380444</v>
      </c>
      <c r="H1186" s="1">
        <f>ABS(fisher_underlying_cor_CSD__2[[#This Row],[Rho2]])*SQRT(201-2)/SQRT(1-ABS(fisher_underlying_cor_CSD__2[[#This Row],[Rho2]])^2)</f>
        <v>4.4282656009414616</v>
      </c>
      <c r="I1186" s="1">
        <f xml:space="preserve"> _xlfn.T.DIST.2T(fisher_underlying_cor_CSD__2[[#This Row],[t1]],139-2)</f>
        <v>9.1138946164518364E-4</v>
      </c>
      <c r="J1186" s="1">
        <f xml:space="preserve"> _xlfn.T.DIST.2T(fisher_underlying_cor_CSD__2[[#This Row],[t2]],201-2)</f>
        <v>1.5655970247423889E-5</v>
      </c>
      <c r="K1186" s="1">
        <f>fisher_underlying_cor_CSD__2[[#This Row],[p1]]*fisher_underlying_cor_CSD__2[[#This Row],[p2]]</f>
        <v>1.4268686295332671E-8</v>
      </c>
      <c r="L1186" s="1">
        <v>1185</v>
      </c>
      <c r="M1186" s="1">
        <f>(fisher_underlying_cor_CSD__2[[#This Row],[Rank]]/9906756)*0.05</f>
        <v>5.9807670644154353E-6</v>
      </c>
      <c r="N1186" s="1">
        <f>IF(fisher_underlying_cor_CSD__2[[#This Row],[p1p2]]&lt;fisher_underlying_cor_CSD__2[[#This Row],[Benjamini]],1,0)</f>
        <v>1</v>
      </c>
    </row>
    <row r="1187" spans="1:14" x14ac:dyDescent="0.35">
      <c r="A1187" s="1" t="s">
        <v>151</v>
      </c>
      <c r="B1187" s="1" t="s">
        <v>207</v>
      </c>
      <c r="C1187" s="1">
        <v>0.27824174532399998</v>
      </c>
      <c r="D1187" s="1">
        <v>-0.29950157452499998</v>
      </c>
      <c r="E1187" s="1" t="s">
        <v>32</v>
      </c>
      <c r="F1187" s="1">
        <v>0.27824174532399998</v>
      </c>
      <c r="G1187" s="1">
        <f>ABS(fisher_underlying_cor_CSD__2[[#This Row],[Rho1]])*SQRT(139-2)/SQRT(1-ABS(fisher_underlying_cor_CSD__2[[#This Row],[Rho1]])^2)</f>
        <v>3.390628391380444</v>
      </c>
      <c r="H1187" s="1">
        <f>ABS(fisher_underlying_cor_CSD__2[[#This Row],[Rho2]])*SQRT(201-2)/SQRT(1-ABS(fisher_underlying_cor_CSD__2[[#This Row],[Rho2]])^2)</f>
        <v>4.4282656009414616</v>
      </c>
      <c r="I1187" s="1">
        <f xml:space="preserve"> _xlfn.T.DIST.2T(fisher_underlying_cor_CSD__2[[#This Row],[t1]],139-2)</f>
        <v>9.1138946164518364E-4</v>
      </c>
      <c r="J1187" s="1">
        <f xml:space="preserve"> _xlfn.T.DIST.2T(fisher_underlying_cor_CSD__2[[#This Row],[t2]],201-2)</f>
        <v>1.5655970247423889E-5</v>
      </c>
      <c r="K1187" s="1">
        <f>fisher_underlying_cor_CSD__2[[#This Row],[p1]]*fisher_underlying_cor_CSD__2[[#This Row],[p2]]</f>
        <v>1.4268686295332671E-8</v>
      </c>
      <c r="L1187" s="1">
        <v>1186</v>
      </c>
      <c r="M1187" s="1">
        <f>(fisher_underlying_cor_CSD__2[[#This Row],[Rank]]/9906756)*0.05</f>
        <v>5.9858141252292882E-6</v>
      </c>
      <c r="N1187" s="1">
        <f>IF(fisher_underlying_cor_CSD__2[[#This Row],[p1p2]]&lt;fisher_underlying_cor_CSD__2[[#This Row],[Benjamini]],1,0)</f>
        <v>1</v>
      </c>
    </row>
    <row r="1188" spans="1:14" x14ac:dyDescent="0.35">
      <c r="A1188" s="1" t="s">
        <v>658</v>
      </c>
      <c r="B1188" s="1" t="s">
        <v>205</v>
      </c>
      <c r="C1188" s="1">
        <v>-0.45639477711600002</v>
      </c>
      <c r="D1188" s="1">
        <v>3.2151255574600001E-3</v>
      </c>
      <c r="E1188" s="1" t="s">
        <v>16</v>
      </c>
      <c r="F1188" s="1">
        <v>-0.45639477711600002</v>
      </c>
      <c r="G1188" s="1">
        <f>ABS(fisher_underlying_cor_CSD__2[[#This Row],[Rho1]])*SQRT(139-2)/SQRT(1-ABS(fisher_underlying_cor_CSD__2[[#This Row],[Rho1]])^2)</f>
        <v>6.0037082922442329</v>
      </c>
      <c r="H1188" s="1">
        <f>ABS(fisher_underlying_cor_CSD__2[[#This Row],[Rho2]])*SQRT(201-2)/SQRT(1-ABS(fisher_underlying_cor_CSD__2[[#This Row],[Rho2]])^2)</f>
        <v>4.5355161800057511E-2</v>
      </c>
      <c r="I1188" s="1">
        <f xml:space="preserve"> _xlfn.T.DIST.2T(fisher_underlying_cor_CSD__2[[#This Row],[t1]],139-2)</f>
        <v>1.6361681287270442E-8</v>
      </c>
      <c r="J1188" s="1">
        <f xml:space="preserve"> _xlfn.T.DIST.2T(fisher_underlying_cor_CSD__2[[#This Row],[t2]],201-2)</f>
        <v>0.96386970030762786</v>
      </c>
      <c r="K1188" s="1">
        <f>fisher_underlying_cor_CSD__2[[#This Row],[p1]]*fisher_underlying_cor_CSD__2[[#This Row],[p2]]</f>
        <v>1.5770528838890285E-8</v>
      </c>
      <c r="L1188" s="1">
        <v>1187</v>
      </c>
      <c r="M1188" s="1">
        <f>(fisher_underlying_cor_CSD__2[[#This Row],[Rank]]/9906756)*0.05</f>
        <v>5.9908611860431404E-6</v>
      </c>
      <c r="N1188" s="1">
        <f>IF(fisher_underlying_cor_CSD__2[[#This Row],[p1p2]]&lt;fisher_underlying_cor_CSD__2[[#This Row],[Benjamini]],1,0)</f>
        <v>1</v>
      </c>
    </row>
    <row r="1189" spans="1:14" x14ac:dyDescent="0.35">
      <c r="A1189" s="1" t="s">
        <v>205</v>
      </c>
      <c r="B1189" s="1" t="s">
        <v>658</v>
      </c>
      <c r="C1189" s="1">
        <v>-0.45639477711600002</v>
      </c>
      <c r="D1189" s="1">
        <v>3.2151255574600001E-3</v>
      </c>
      <c r="E1189" s="1" t="s">
        <v>16</v>
      </c>
      <c r="F1189" s="1">
        <v>-0.45639477711600002</v>
      </c>
      <c r="G1189" s="1">
        <f>ABS(fisher_underlying_cor_CSD__2[[#This Row],[Rho1]])*SQRT(139-2)/SQRT(1-ABS(fisher_underlying_cor_CSD__2[[#This Row],[Rho1]])^2)</f>
        <v>6.0037082922442329</v>
      </c>
      <c r="H1189" s="1">
        <f>ABS(fisher_underlying_cor_CSD__2[[#This Row],[Rho2]])*SQRT(201-2)/SQRT(1-ABS(fisher_underlying_cor_CSD__2[[#This Row],[Rho2]])^2)</f>
        <v>4.5355161800057511E-2</v>
      </c>
      <c r="I1189" s="1">
        <f xml:space="preserve"> _xlfn.T.DIST.2T(fisher_underlying_cor_CSD__2[[#This Row],[t1]],139-2)</f>
        <v>1.6361681287270442E-8</v>
      </c>
      <c r="J1189" s="1">
        <f xml:space="preserve"> _xlfn.T.DIST.2T(fisher_underlying_cor_CSD__2[[#This Row],[t2]],201-2)</f>
        <v>0.96386970030762786</v>
      </c>
      <c r="K1189" s="1">
        <f>fisher_underlying_cor_CSD__2[[#This Row],[p1]]*fisher_underlying_cor_CSD__2[[#This Row],[p2]]</f>
        <v>1.5770528838890285E-8</v>
      </c>
      <c r="L1189" s="1">
        <v>1188</v>
      </c>
      <c r="M1189" s="1">
        <f>(fisher_underlying_cor_CSD__2[[#This Row],[Rank]]/9906756)*0.05</f>
        <v>5.9959082468569942E-6</v>
      </c>
      <c r="N1189" s="1">
        <f>IF(fisher_underlying_cor_CSD__2[[#This Row],[p1p2]]&lt;fisher_underlying_cor_CSD__2[[#This Row],[Benjamini]],1,0)</f>
        <v>1</v>
      </c>
    </row>
    <row r="1190" spans="1:14" x14ac:dyDescent="0.35">
      <c r="A1190" s="1" t="s">
        <v>162</v>
      </c>
      <c r="B1190" s="1" t="s">
        <v>693</v>
      </c>
      <c r="C1190" s="1">
        <v>0.45505500312300001</v>
      </c>
      <c r="D1190" s="1">
        <v>1.0992579804099999E-3</v>
      </c>
      <c r="E1190" s="1" t="s">
        <v>16</v>
      </c>
      <c r="F1190" s="1">
        <v>0.45505500312300001</v>
      </c>
      <c r="G1190" s="1">
        <f>ABS(fisher_underlying_cor_CSD__2[[#This Row],[Rho1]])*SQRT(139-2)/SQRT(1-ABS(fisher_underlying_cor_CSD__2[[#This Row],[Rho1]])^2)</f>
        <v>5.9814728670681037</v>
      </c>
      <c r="H1190" s="1">
        <f>ABS(fisher_underlying_cor_CSD__2[[#This Row],[Rho2]])*SQRT(201-2)/SQRT(1-ABS(fisher_underlying_cor_CSD__2[[#This Row],[Rho2]])^2)</f>
        <v>1.5506951472240233E-2</v>
      </c>
      <c r="I1190" s="1">
        <f xml:space="preserve"> _xlfn.T.DIST.2T(fisher_underlying_cor_CSD__2[[#This Row],[t1]],139-2)</f>
        <v>1.8233772693100187E-8</v>
      </c>
      <c r="J1190" s="1">
        <f xml:space="preserve"> _xlfn.T.DIST.2T(fisher_underlying_cor_CSD__2[[#This Row],[t2]],201-2)</f>
        <v>0.98764327439330213</v>
      </c>
      <c r="K1190" s="1">
        <f>fisher_underlying_cor_CSD__2[[#This Row],[p1]]*fisher_underlying_cor_CSD__2[[#This Row],[p2]]</f>
        <v>1.8008462967156648E-8</v>
      </c>
      <c r="L1190" s="1">
        <v>1189</v>
      </c>
      <c r="M1190" s="1">
        <f>(fisher_underlying_cor_CSD__2[[#This Row],[Rank]]/9906756)*0.05</f>
        <v>6.0009553076708463E-6</v>
      </c>
      <c r="N1190" s="1">
        <f>IF(fisher_underlying_cor_CSD__2[[#This Row],[p1p2]]&lt;fisher_underlying_cor_CSD__2[[#This Row],[Benjamini]],1,0)</f>
        <v>1</v>
      </c>
    </row>
    <row r="1191" spans="1:14" x14ac:dyDescent="0.35">
      <c r="A1191" s="1" t="s">
        <v>693</v>
      </c>
      <c r="B1191" s="1" t="s">
        <v>162</v>
      </c>
      <c r="C1191" s="1">
        <v>0.45505500312300001</v>
      </c>
      <c r="D1191" s="1">
        <v>1.0992579804099999E-3</v>
      </c>
      <c r="E1191" s="1" t="s">
        <v>16</v>
      </c>
      <c r="F1191" s="1">
        <v>0.45505500312300001</v>
      </c>
      <c r="G1191" s="1">
        <f>ABS(fisher_underlying_cor_CSD__2[[#This Row],[Rho1]])*SQRT(139-2)/SQRT(1-ABS(fisher_underlying_cor_CSD__2[[#This Row],[Rho1]])^2)</f>
        <v>5.9814728670681037</v>
      </c>
      <c r="H1191" s="1">
        <f>ABS(fisher_underlying_cor_CSD__2[[#This Row],[Rho2]])*SQRT(201-2)/SQRT(1-ABS(fisher_underlying_cor_CSD__2[[#This Row],[Rho2]])^2)</f>
        <v>1.5506951472240233E-2</v>
      </c>
      <c r="I1191" s="1">
        <f xml:space="preserve"> _xlfn.T.DIST.2T(fisher_underlying_cor_CSD__2[[#This Row],[t1]],139-2)</f>
        <v>1.8233772693100187E-8</v>
      </c>
      <c r="J1191" s="1">
        <f xml:space="preserve"> _xlfn.T.DIST.2T(fisher_underlying_cor_CSD__2[[#This Row],[t2]],201-2)</f>
        <v>0.98764327439330213</v>
      </c>
      <c r="K1191" s="1">
        <f>fisher_underlying_cor_CSD__2[[#This Row],[p1]]*fisher_underlying_cor_CSD__2[[#This Row],[p2]]</f>
        <v>1.8008462967156648E-8</v>
      </c>
      <c r="L1191" s="1">
        <v>1190</v>
      </c>
      <c r="M1191" s="1">
        <f>(fisher_underlying_cor_CSD__2[[#This Row],[Rank]]/9906756)*0.05</f>
        <v>6.0060023684846992E-6</v>
      </c>
      <c r="N1191" s="1">
        <f>IF(fisher_underlying_cor_CSD__2[[#This Row],[p1p2]]&lt;fisher_underlying_cor_CSD__2[[#This Row],[Benjamini]],1,0)</f>
        <v>1</v>
      </c>
    </row>
    <row r="1192" spans="1:14" x14ac:dyDescent="0.35">
      <c r="A1192" s="1" t="s">
        <v>445</v>
      </c>
      <c r="B1192" s="1" t="s">
        <v>74</v>
      </c>
      <c r="C1192" s="1">
        <v>0.22347572252799999</v>
      </c>
      <c r="D1192" s="1">
        <v>-0.324713190973</v>
      </c>
      <c r="E1192" s="1" t="s">
        <v>32</v>
      </c>
      <c r="F1192" s="1">
        <v>0.22347572252799999</v>
      </c>
      <c r="G1192" s="1">
        <f>ABS(fisher_underlying_cor_CSD__2[[#This Row],[Rho1]])*SQRT(139-2)/SQRT(1-ABS(fisher_underlying_cor_CSD__2[[#This Row],[Rho1]])^2)</f>
        <v>2.6835854995411985</v>
      </c>
      <c r="H1192" s="1">
        <f>ABS(fisher_underlying_cor_CSD__2[[#This Row],[Rho2]])*SQRT(201-2)/SQRT(1-ABS(fisher_underlying_cor_CSD__2[[#This Row],[Rho2]])^2)</f>
        <v>4.8430773589037326</v>
      </c>
      <c r="I1192" s="1">
        <f xml:space="preserve"> _xlfn.T.DIST.2T(fisher_underlying_cor_CSD__2[[#This Row],[t1]],139-2)</f>
        <v>8.1816695193737844E-3</v>
      </c>
      <c r="J1192" s="1">
        <f xml:space="preserve"> _xlfn.T.DIST.2T(fisher_underlying_cor_CSD__2[[#This Row],[t2]],201-2)</f>
        <v>2.5641909263757898E-6</v>
      </c>
      <c r="K1192" s="1">
        <f>fisher_underlying_cor_CSD__2[[#This Row],[p1]]*fisher_underlying_cor_CSD__2[[#This Row],[p2]]</f>
        <v>2.0979362744183628E-8</v>
      </c>
      <c r="L1192" s="1">
        <v>1191</v>
      </c>
      <c r="M1192" s="1">
        <f>(fisher_underlying_cor_CSD__2[[#This Row],[Rank]]/9906756)*0.05</f>
        <v>6.0110494292985522E-6</v>
      </c>
      <c r="N1192" s="1">
        <f>IF(fisher_underlying_cor_CSD__2[[#This Row],[p1p2]]&lt;fisher_underlying_cor_CSD__2[[#This Row],[Benjamini]],1,0)</f>
        <v>1</v>
      </c>
    </row>
    <row r="1193" spans="1:14" x14ac:dyDescent="0.35">
      <c r="A1193" s="1" t="s">
        <v>74</v>
      </c>
      <c r="B1193" s="1" t="s">
        <v>445</v>
      </c>
      <c r="C1193" s="1">
        <v>0.22347572252799999</v>
      </c>
      <c r="D1193" s="1">
        <v>-0.324713190973</v>
      </c>
      <c r="E1193" s="1" t="s">
        <v>32</v>
      </c>
      <c r="F1193" s="1">
        <v>0.22347572252799999</v>
      </c>
      <c r="G1193" s="1">
        <f>ABS(fisher_underlying_cor_CSD__2[[#This Row],[Rho1]])*SQRT(139-2)/SQRT(1-ABS(fisher_underlying_cor_CSD__2[[#This Row],[Rho1]])^2)</f>
        <v>2.6835854995411985</v>
      </c>
      <c r="H1193" s="1">
        <f>ABS(fisher_underlying_cor_CSD__2[[#This Row],[Rho2]])*SQRT(201-2)/SQRT(1-ABS(fisher_underlying_cor_CSD__2[[#This Row],[Rho2]])^2)</f>
        <v>4.8430773589037326</v>
      </c>
      <c r="I1193" s="1">
        <f xml:space="preserve"> _xlfn.T.DIST.2T(fisher_underlying_cor_CSD__2[[#This Row],[t1]],139-2)</f>
        <v>8.1816695193737844E-3</v>
      </c>
      <c r="J1193" s="1">
        <f xml:space="preserve"> _xlfn.T.DIST.2T(fisher_underlying_cor_CSD__2[[#This Row],[t2]],201-2)</f>
        <v>2.5641909263757898E-6</v>
      </c>
      <c r="K1193" s="1">
        <f>fisher_underlying_cor_CSD__2[[#This Row],[p1]]*fisher_underlying_cor_CSD__2[[#This Row],[p2]]</f>
        <v>2.0979362744183628E-8</v>
      </c>
      <c r="L1193" s="1">
        <v>1192</v>
      </c>
      <c r="M1193" s="1">
        <f>(fisher_underlying_cor_CSD__2[[#This Row],[Rank]]/9906756)*0.05</f>
        <v>6.0160964901124043E-6</v>
      </c>
      <c r="N1193" s="1">
        <f>IF(fisher_underlying_cor_CSD__2[[#This Row],[p1p2]]&lt;fisher_underlying_cor_CSD__2[[#This Row],[Benjamini]],1,0)</f>
        <v>1</v>
      </c>
    </row>
    <row r="1194" spans="1:14" x14ac:dyDescent="0.35">
      <c r="A1194" s="1" t="s">
        <v>31</v>
      </c>
      <c r="B1194" s="1" t="s">
        <v>495</v>
      </c>
      <c r="C1194" s="1">
        <v>0.30233886583800001</v>
      </c>
      <c r="D1194" s="1">
        <v>-0.27603451880899998</v>
      </c>
      <c r="E1194" s="1" t="s">
        <v>32</v>
      </c>
      <c r="F1194" s="1">
        <v>-0.27603451880899998</v>
      </c>
      <c r="G1194" s="1">
        <f>ABS(fisher_underlying_cor_CSD__2[[#This Row],[Rho1]])*SQRT(139-2)/SQRT(1-ABS(fisher_underlying_cor_CSD__2[[#This Row],[Rho1]])^2)</f>
        <v>3.7125302209434117</v>
      </c>
      <c r="H1194" s="1">
        <f>ABS(fisher_underlying_cor_CSD__2[[#This Row],[Rho2]])*SQRT(201-2)/SQRT(1-ABS(fisher_underlying_cor_CSD__2[[#This Row],[Rho2]])^2)</f>
        <v>4.0513502628615985</v>
      </c>
      <c r="I1194" s="1">
        <f xml:space="preserve"> _xlfn.T.DIST.2T(fisher_underlying_cor_CSD__2[[#This Row],[t1]],139-2)</f>
        <v>2.9761254176198287E-4</v>
      </c>
      <c r="J1194" s="1">
        <f xml:space="preserve"> _xlfn.T.DIST.2T(fisher_underlying_cor_CSD__2[[#This Row],[t2]],201-2)</f>
        <v>7.2967645533122421E-5</v>
      </c>
      <c r="K1194" s="1">
        <f>fisher_underlying_cor_CSD__2[[#This Row],[p1]]*fisher_underlying_cor_CSD__2[[#This Row],[p2]]</f>
        <v>2.1716086453499959E-8</v>
      </c>
      <c r="L1194" s="1">
        <v>1193</v>
      </c>
      <c r="M1194" s="1">
        <f>(fisher_underlying_cor_CSD__2[[#This Row],[Rank]]/9906756)*0.05</f>
        <v>6.0211435509262573E-6</v>
      </c>
      <c r="N1194" s="1">
        <f>IF(fisher_underlying_cor_CSD__2[[#This Row],[p1p2]]&lt;fisher_underlying_cor_CSD__2[[#This Row],[Benjamini]],1,0)</f>
        <v>1</v>
      </c>
    </row>
    <row r="1195" spans="1:14" x14ac:dyDescent="0.35">
      <c r="A1195" s="1" t="s">
        <v>495</v>
      </c>
      <c r="B1195" s="1" t="s">
        <v>31</v>
      </c>
      <c r="C1195" s="1">
        <v>0.30233886583800001</v>
      </c>
      <c r="D1195" s="1">
        <v>-0.27603451880899998</v>
      </c>
      <c r="E1195" s="1" t="s">
        <v>32</v>
      </c>
      <c r="F1195" s="1">
        <v>-0.27603451880899998</v>
      </c>
      <c r="G1195" s="1">
        <f>ABS(fisher_underlying_cor_CSD__2[[#This Row],[Rho1]])*SQRT(139-2)/SQRT(1-ABS(fisher_underlying_cor_CSD__2[[#This Row],[Rho1]])^2)</f>
        <v>3.7125302209434117</v>
      </c>
      <c r="H1195" s="1">
        <f>ABS(fisher_underlying_cor_CSD__2[[#This Row],[Rho2]])*SQRT(201-2)/SQRT(1-ABS(fisher_underlying_cor_CSD__2[[#This Row],[Rho2]])^2)</f>
        <v>4.0513502628615985</v>
      </c>
      <c r="I1195" s="1">
        <f xml:space="preserve"> _xlfn.T.DIST.2T(fisher_underlying_cor_CSD__2[[#This Row],[t1]],139-2)</f>
        <v>2.9761254176198287E-4</v>
      </c>
      <c r="J1195" s="1">
        <f xml:space="preserve"> _xlfn.T.DIST.2T(fisher_underlying_cor_CSD__2[[#This Row],[t2]],201-2)</f>
        <v>7.2967645533122421E-5</v>
      </c>
      <c r="K1195" s="1">
        <f>fisher_underlying_cor_CSD__2[[#This Row],[p1]]*fisher_underlying_cor_CSD__2[[#This Row],[p2]]</f>
        <v>2.1716086453499959E-8</v>
      </c>
      <c r="L1195" s="1">
        <v>1194</v>
      </c>
      <c r="M1195" s="1">
        <f>(fisher_underlying_cor_CSD__2[[#This Row],[Rank]]/9906756)*0.05</f>
        <v>6.0261906117401094E-6</v>
      </c>
      <c r="N1195" s="1">
        <f>IF(fisher_underlying_cor_CSD__2[[#This Row],[p1p2]]&lt;fisher_underlying_cor_CSD__2[[#This Row],[Benjamini]],1,0)</f>
        <v>1</v>
      </c>
    </row>
    <row r="1196" spans="1:14" x14ac:dyDescent="0.35">
      <c r="A1196" s="1" t="s">
        <v>327</v>
      </c>
      <c r="B1196" s="1" t="s">
        <v>328</v>
      </c>
      <c r="C1196" s="1">
        <v>0.31438963578700002</v>
      </c>
      <c r="D1196" s="1">
        <v>-0.26519199425700002</v>
      </c>
      <c r="E1196" s="1" t="s">
        <v>32</v>
      </c>
      <c r="F1196" s="1">
        <v>-0.26519199425700002</v>
      </c>
      <c r="G1196" s="1">
        <f>ABS(fisher_underlying_cor_CSD__2[[#This Row],[Rho1]])*SQRT(139-2)/SQRT(1-ABS(fisher_underlying_cor_CSD__2[[#This Row],[Rho1]])^2)</f>
        <v>3.8763925849526988</v>
      </c>
      <c r="H1196" s="1">
        <f>ABS(fisher_underlying_cor_CSD__2[[#This Row],[Rho2]])*SQRT(201-2)/SQRT(1-ABS(fisher_underlying_cor_CSD__2[[#This Row],[Rho2]])^2)</f>
        <v>3.8799112379751</v>
      </c>
      <c r="I1196" s="1">
        <f xml:space="preserve"> _xlfn.T.DIST.2T(fisher_underlying_cor_CSD__2[[#This Row],[t1]],139-2)</f>
        <v>1.6379808754175186E-4</v>
      </c>
      <c r="J1196" s="1">
        <f xml:space="preserve"> _xlfn.T.DIST.2T(fisher_underlying_cor_CSD__2[[#This Row],[t2]],201-2)</f>
        <v>1.4200847311223946E-4</v>
      </c>
      <c r="K1196" s="1">
        <f>fisher_underlying_cor_CSD__2[[#This Row],[p1]]*fisher_underlying_cor_CSD__2[[#This Row],[p2]]</f>
        <v>2.3260716310509114E-8</v>
      </c>
      <c r="L1196" s="1">
        <v>1195</v>
      </c>
      <c r="M1196" s="1">
        <f>(fisher_underlying_cor_CSD__2[[#This Row],[Rank]]/9906756)*0.05</f>
        <v>6.0312376725539623E-6</v>
      </c>
      <c r="N1196" s="1">
        <f>IF(fisher_underlying_cor_CSD__2[[#This Row],[p1p2]]&lt;fisher_underlying_cor_CSD__2[[#This Row],[Benjamini]],1,0)</f>
        <v>1</v>
      </c>
    </row>
    <row r="1197" spans="1:14" x14ac:dyDescent="0.35">
      <c r="A1197" s="1" t="s">
        <v>328</v>
      </c>
      <c r="B1197" s="1" t="s">
        <v>327</v>
      </c>
      <c r="C1197" s="1">
        <v>0.31438963578700002</v>
      </c>
      <c r="D1197" s="1">
        <v>-0.26519199425700002</v>
      </c>
      <c r="E1197" s="1" t="s">
        <v>32</v>
      </c>
      <c r="F1197" s="1">
        <v>-0.26519199425700002</v>
      </c>
      <c r="G1197" s="1">
        <f>ABS(fisher_underlying_cor_CSD__2[[#This Row],[Rho1]])*SQRT(139-2)/SQRT(1-ABS(fisher_underlying_cor_CSD__2[[#This Row],[Rho1]])^2)</f>
        <v>3.8763925849526988</v>
      </c>
      <c r="H1197" s="1">
        <f>ABS(fisher_underlying_cor_CSD__2[[#This Row],[Rho2]])*SQRT(201-2)/SQRT(1-ABS(fisher_underlying_cor_CSD__2[[#This Row],[Rho2]])^2)</f>
        <v>3.8799112379751</v>
      </c>
      <c r="I1197" s="1">
        <f xml:space="preserve"> _xlfn.T.DIST.2T(fisher_underlying_cor_CSD__2[[#This Row],[t1]],139-2)</f>
        <v>1.6379808754175186E-4</v>
      </c>
      <c r="J1197" s="1">
        <f xml:space="preserve"> _xlfn.T.DIST.2T(fisher_underlying_cor_CSD__2[[#This Row],[t2]],201-2)</f>
        <v>1.4200847311223946E-4</v>
      </c>
      <c r="K1197" s="1">
        <f>fisher_underlying_cor_CSD__2[[#This Row],[p1]]*fisher_underlying_cor_CSD__2[[#This Row],[p2]]</f>
        <v>2.3260716310509114E-8</v>
      </c>
      <c r="L1197" s="1">
        <v>1196</v>
      </c>
      <c r="M1197" s="1">
        <f>(fisher_underlying_cor_CSD__2[[#This Row],[Rank]]/9906756)*0.05</f>
        <v>6.0362847333678153E-6</v>
      </c>
      <c r="N1197" s="1">
        <f>IF(fisher_underlying_cor_CSD__2[[#This Row],[p1p2]]&lt;fisher_underlying_cor_CSD__2[[#This Row],[Benjamini]],1,0)</f>
        <v>1</v>
      </c>
    </row>
    <row r="1198" spans="1:14" x14ac:dyDescent="0.35">
      <c r="A1198" s="1" t="s">
        <v>91</v>
      </c>
      <c r="B1198" s="1" t="s">
        <v>92</v>
      </c>
      <c r="C1198" s="1">
        <v>-0.27410152327300003</v>
      </c>
      <c r="D1198" s="1">
        <v>0.29415550182400002</v>
      </c>
      <c r="E1198" s="1" t="s">
        <v>32</v>
      </c>
      <c r="F1198" s="1">
        <v>-0.27410152327300003</v>
      </c>
      <c r="G1198" s="1">
        <f>ABS(fisher_underlying_cor_CSD__2[[#This Row],[Rho1]])*SQRT(139-2)/SQRT(1-ABS(fisher_underlying_cor_CSD__2[[#This Row],[Rho1]])^2)</f>
        <v>3.3360440200854975</v>
      </c>
      <c r="H1198" s="1">
        <f>ABS(fisher_underlying_cor_CSD__2[[#This Row],[Rho2]])*SQRT(201-2)/SQRT(1-ABS(fisher_underlying_cor_CSD__2[[#This Row],[Rho2]])^2)</f>
        <v>4.3416595515132146</v>
      </c>
      <c r="I1198" s="1">
        <f xml:space="preserve"> _xlfn.T.DIST.2T(fisher_underlying_cor_CSD__2[[#This Row],[t1]],139-2)</f>
        <v>1.0938840918775664E-3</v>
      </c>
      <c r="J1198" s="1">
        <f xml:space="preserve"> _xlfn.T.DIST.2T(fisher_underlying_cor_CSD__2[[#This Row],[t2]],201-2)</f>
        <v>2.2499978518721081E-5</v>
      </c>
      <c r="K1198" s="1">
        <f>fisher_underlying_cor_CSD__2[[#This Row],[p1]]*fisher_underlying_cor_CSD__2[[#This Row],[p2]]</f>
        <v>2.4612368569215961E-8</v>
      </c>
      <c r="L1198" s="1">
        <v>1197</v>
      </c>
      <c r="M1198" s="1">
        <f>(fisher_underlying_cor_CSD__2[[#This Row],[Rank]]/9906756)*0.05</f>
        <v>6.0413317941816674E-6</v>
      </c>
      <c r="N1198" s="1">
        <f>IF(fisher_underlying_cor_CSD__2[[#This Row],[p1p2]]&lt;fisher_underlying_cor_CSD__2[[#This Row],[Benjamini]],1,0)</f>
        <v>1</v>
      </c>
    </row>
    <row r="1199" spans="1:14" x14ac:dyDescent="0.35">
      <c r="A1199" s="1" t="s">
        <v>92</v>
      </c>
      <c r="B1199" s="1" t="s">
        <v>91</v>
      </c>
      <c r="C1199" s="1">
        <v>-0.27410152327300003</v>
      </c>
      <c r="D1199" s="1">
        <v>0.29415550182400002</v>
      </c>
      <c r="E1199" s="1" t="s">
        <v>32</v>
      </c>
      <c r="F1199" s="1">
        <v>-0.27410152327300003</v>
      </c>
      <c r="G1199" s="1">
        <f>ABS(fisher_underlying_cor_CSD__2[[#This Row],[Rho1]])*SQRT(139-2)/SQRT(1-ABS(fisher_underlying_cor_CSD__2[[#This Row],[Rho1]])^2)</f>
        <v>3.3360440200854975</v>
      </c>
      <c r="H1199" s="1">
        <f>ABS(fisher_underlying_cor_CSD__2[[#This Row],[Rho2]])*SQRT(201-2)/SQRT(1-ABS(fisher_underlying_cor_CSD__2[[#This Row],[Rho2]])^2)</f>
        <v>4.3416595515132146</v>
      </c>
      <c r="I1199" s="1">
        <f xml:space="preserve"> _xlfn.T.DIST.2T(fisher_underlying_cor_CSD__2[[#This Row],[t1]],139-2)</f>
        <v>1.0938840918775664E-3</v>
      </c>
      <c r="J1199" s="1">
        <f xml:space="preserve"> _xlfn.T.DIST.2T(fisher_underlying_cor_CSD__2[[#This Row],[t2]],201-2)</f>
        <v>2.2499978518721081E-5</v>
      </c>
      <c r="K1199" s="1">
        <f>fisher_underlying_cor_CSD__2[[#This Row],[p1]]*fisher_underlying_cor_CSD__2[[#This Row],[p2]]</f>
        <v>2.4612368569215961E-8</v>
      </c>
      <c r="L1199" s="1">
        <v>1198</v>
      </c>
      <c r="M1199" s="1">
        <f>(fisher_underlying_cor_CSD__2[[#This Row],[Rank]]/9906756)*0.05</f>
        <v>6.0463788549955212E-6</v>
      </c>
      <c r="N1199" s="1">
        <f>IF(fisher_underlying_cor_CSD__2[[#This Row],[p1p2]]&lt;fisher_underlying_cor_CSD__2[[#This Row],[Benjamini]],1,0)</f>
        <v>1</v>
      </c>
    </row>
    <row r="1200" spans="1:14" x14ac:dyDescent="0.35">
      <c r="A1200" s="1" t="s">
        <v>143</v>
      </c>
      <c r="B1200" s="1" t="s">
        <v>216</v>
      </c>
      <c r="C1200" s="1">
        <v>0.32188444394100002</v>
      </c>
      <c r="D1200" s="1">
        <v>-0.25605303103499999</v>
      </c>
      <c r="E1200" s="1" t="s">
        <v>32</v>
      </c>
      <c r="F1200" s="1">
        <v>-0.25605303103499999</v>
      </c>
      <c r="G1200" s="1">
        <f>ABS(fisher_underlying_cor_CSD__2[[#This Row],[Rho1]])*SQRT(139-2)/SQRT(1-ABS(fisher_underlying_cor_CSD__2[[#This Row],[Rho1]])^2)</f>
        <v>3.9793457285789802</v>
      </c>
      <c r="H1200" s="1">
        <f>ABS(fisher_underlying_cor_CSD__2[[#This Row],[Rho2]])*SQRT(201-2)/SQRT(1-ABS(fisher_underlying_cor_CSD__2[[#This Row],[Rho2]])^2)</f>
        <v>3.7366419236407786</v>
      </c>
      <c r="I1200" s="1">
        <f xml:space="preserve"> _xlfn.T.DIST.2T(fisher_underlying_cor_CSD__2[[#This Row],[t1]],139-2)</f>
        <v>1.1152340620204788E-4</v>
      </c>
      <c r="J1200" s="1">
        <f xml:space="preserve"> _xlfn.T.DIST.2T(fisher_underlying_cor_CSD__2[[#This Row],[t2]],201-2)</f>
        <v>2.4360446628173557E-4</v>
      </c>
      <c r="K1200" s="1">
        <f>fisher_underlying_cor_CSD__2[[#This Row],[p1]]*fisher_underlying_cor_CSD__2[[#This Row],[p2]]</f>
        <v>2.7167599845771073E-8</v>
      </c>
      <c r="L1200" s="1">
        <v>1199</v>
      </c>
      <c r="M1200" s="1">
        <f>(fisher_underlying_cor_CSD__2[[#This Row],[Rank]]/9906756)*0.05</f>
        <v>6.0514259158093733E-6</v>
      </c>
      <c r="N1200" s="1">
        <f>IF(fisher_underlying_cor_CSD__2[[#This Row],[p1p2]]&lt;fisher_underlying_cor_CSD__2[[#This Row],[Benjamini]],1,0)</f>
        <v>1</v>
      </c>
    </row>
    <row r="1201" spans="1:14" x14ac:dyDescent="0.35">
      <c r="A1201" s="1" t="s">
        <v>216</v>
      </c>
      <c r="B1201" s="1" t="s">
        <v>143</v>
      </c>
      <c r="C1201" s="1">
        <v>0.32188444394100002</v>
      </c>
      <c r="D1201" s="1">
        <v>-0.25605303103499999</v>
      </c>
      <c r="E1201" s="1" t="s">
        <v>32</v>
      </c>
      <c r="F1201" s="1">
        <v>-0.25605303103499999</v>
      </c>
      <c r="G1201" s="1">
        <f>ABS(fisher_underlying_cor_CSD__2[[#This Row],[Rho1]])*SQRT(139-2)/SQRT(1-ABS(fisher_underlying_cor_CSD__2[[#This Row],[Rho1]])^2)</f>
        <v>3.9793457285789802</v>
      </c>
      <c r="H1201" s="1">
        <f>ABS(fisher_underlying_cor_CSD__2[[#This Row],[Rho2]])*SQRT(201-2)/SQRT(1-ABS(fisher_underlying_cor_CSD__2[[#This Row],[Rho2]])^2)</f>
        <v>3.7366419236407786</v>
      </c>
      <c r="I1201" s="1">
        <f xml:space="preserve"> _xlfn.T.DIST.2T(fisher_underlying_cor_CSD__2[[#This Row],[t1]],139-2)</f>
        <v>1.1152340620204788E-4</v>
      </c>
      <c r="J1201" s="1">
        <f xml:space="preserve"> _xlfn.T.DIST.2T(fisher_underlying_cor_CSD__2[[#This Row],[t2]],201-2)</f>
        <v>2.4360446628173557E-4</v>
      </c>
      <c r="K1201" s="1">
        <f>fisher_underlying_cor_CSD__2[[#This Row],[p1]]*fisher_underlying_cor_CSD__2[[#This Row],[p2]]</f>
        <v>2.7167599845771073E-8</v>
      </c>
      <c r="L1201" s="1">
        <v>1200</v>
      </c>
      <c r="M1201" s="1">
        <f>(fisher_underlying_cor_CSD__2[[#This Row],[Rank]]/9906756)*0.05</f>
        <v>6.0564729766232263E-6</v>
      </c>
      <c r="N1201" s="1">
        <f>IF(fisher_underlying_cor_CSD__2[[#This Row],[p1p2]]&lt;fisher_underlying_cor_CSD__2[[#This Row],[Benjamini]],1,0)</f>
        <v>1</v>
      </c>
    </row>
    <row r="1202" spans="1:14" x14ac:dyDescent="0.35">
      <c r="A1202" s="1" t="s">
        <v>134</v>
      </c>
      <c r="B1202" s="1" t="s">
        <v>211</v>
      </c>
      <c r="C1202" s="1">
        <v>0.23420947218400001</v>
      </c>
      <c r="D1202" s="1">
        <v>-0.31579283240599998</v>
      </c>
      <c r="E1202" s="1" t="s">
        <v>32</v>
      </c>
      <c r="F1202" s="1">
        <v>0.23420947218400001</v>
      </c>
      <c r="G1202" s="1">
        <f>ABS(fisher_underlying_cor_CSD__2[[#This Row],[Rho1]])*SQRT(139-2)/SQRT(1-ABS(fisher_underlying_cor_CSD__2[[#This Row],[Rho1]])^2)</f>
        <v>2.8197805219422265</v>
      </c>
      <c r="H1202" s="1">
        <f>ABS(fisher_underlying_cor_CSD__2[[#This Row],[Rho2]])*SQRT(201-2)/SQRT(1-ABS(fisher_underlying_cor_CSD__2[[#This Row],[Rho2]])^2)</f>
        <v>4.695060996920188</v>
      </c>
      <c r="I1202" s="1">
        <f xml:space="preserve"> _xlfn.T.DIST.2T(fisher_underlying_cor_CSD__2[[#This Row],[t1]],139-2)</f>
        <v>5.5191430368435037E-3</v>
      </c>
      <c r="J1202" s="1">
        <f xml:space="preserve"> _xlfn.T.DIST.2T(fisher_underlying_cor_CSD__2[[#This Row],[t2]],201-2)</f>
        <v>4.9566389992004798E-6</v>
      </c>
      <c r="K1202" s="1">
        <f>fisher_underlying_cor_CSD__2[[#This Row],[p1]]*fisher_underlying_cor_CSD__2[[#This Row],[p2]]</f>
        <v>2.7356399618584282E-8</v>
      </c>
      <c r="L1202" s="1">
        <v>1201</v>
      </c>
      <c r="M1202" s="1">
        <f>(fisher_underlying_cor_CSD__2[[#This Row],[Rank]]/9906756)*0.05</f>
        <v>6.0615200374370784E-6</v>
      </c>
      <c r="N1202" s="1">
        <f>IF(fisher_underlying_cor_CSD__2[[#This Row],[p1p2]]&lt;fisher_underlying_cor_CSD__2[[#This Row],[Benjamini]],1,0)</f>
        <v>1</v>
      </c>
    </row>
    <row r="1203" spans="1:14" x14ac:dyDescent="0.35">
      <c r="A1203" s="1" t="s">
        <v>211</v>
      </c>
      <c r="B1203" s="1" t="s">
        <v>134</v>
      </c>
      <c r="C1203" s="1">
        <v>0.23420947218400001</v>
      </c>
      <c r="D1203" s="1">
        <v>-0.31579283240599998</v>
      </c>
      <c r="E1203" s="1" t="s">
        <v>32</v>
      </c>
      <c r="F1203" s="1">
        <v>0.23420947218400001</v>
      </c>
      <c r="G1203" s="1">
        <f>ABS(fisher_underlying_cor_CSD__2[[#This Row],[Rho1]])*SQRT(139-2)/SQRT(1-ABS(fisher_underlying_cor_CSD__2[[#This Row],[Rho1]])^2)</f>
        <v>2.8197805219422265</v>
      </c>
      <c r="H1203" s="1">
        <f>ABS(fisher_underlying_cor_CSD__2[[#This Row],[Rho2]])*SQRT(201-2)/SQRT(1-ABS(fisher_underlying_cor_CSD__2[[#This Row],[Rho2]])^2)</f>
        <v>4.695060996920188</v>
      </c>
      <c r="I1203" s="1">
        <f xml:space="preserve"> _xlfn.T.DIST.2T(fisher_underlying_cor_CSD__2[[#This Row],[t1]],139-2)</f>
        <v>5.5191430368435037E-3</v>
      </c>
      <c r="J1203" s="1">
        <f xml:space="preserve"> _xlfn.T.DIST.2T(fisher_underlying_cor_CSD__2[[#This Row],[t2]],201-2)</f>
        <v>4.9566389992004798E-6</v>
      </c>
      <c r="K1203" s="1">
        <f>fisher_underlying_cor_CSD__2[[#This Row],[p1]]*fisher_underlying_cor_CSD__2[[#This Row],[p2]]</f>
        <v>2.7356399618584282E-8</v>
      </c>
      <c r="L1203" s="1">
        <v>1202</v>
      </c>
      <c r="M1203" s="1">
        <f>(fisher_underlying_cor_CSD__2[[#This Row],[Rank]]/9906756)*0.05</f>
        <v>6.0665670982509313E-6</v>
      </c>
      <c r="N1203" s="1">
        <f>IF(fisher_underlying_cor_CSD__2[[#This Row],[p1p2]]&lt;fisher_underlying_cor_CSD__2[[#This Row],[Benjamini]],1,0)</f>
        <v>1</v>
      </c>
    </row>
    <row r="1204" spans="1:14" x14ac:dyDescent="0.35">
      <c r="A1204" s="1" t="s">
        <v>179</v>
      </c>
      <c r="B1204" s="1" t="s">
        <v>180</v>
      </c>
      <c r="C1204" s="1">
        <v>-0.28972403837999999</v>
      </c>
      <c r="D1204" s="1">
        <v>0.281158628036</v>
      </c>
      <c r="E1204" s="1" t="s">
        <v>32</v>
      </c>
      <c r="F1204" s="1">
        <v>0.281158628036</v>
      </c>
      <c r="G1204" s="1">
        <f>ABS(fisher_underlying_cor_CSD__2[[#This Row],[Rho1]])*SQRT(139-2)/SQRT(1-ABS(fisher_underlying_cor_CSD__2[[#This Row],[Rho1]])^2)</f>
        <v>3.5430954970815067</v>
      </c>
      <c r="H1204" s="1">
        <f>ABS(fisher_underlying_cor_CSD__2[[#This Row],[Rho2]])*SQRT(201-2)/SQRT(1-ABS(fisher_underlying_cor_CSD__2[[#This Row],[Rho2]])^2)</f>
        <v>4.1329482614933077</v>
      </c>
      <c r="I1204" s="1">
        <f xml:space="preserve"> _xlfn.T.DIST.2T(fisher_underlying_cor_CSD__2[[#This Row],[t1]],139-2)</f>
        <v>5.4127104422013403E-4</v>
      </c>
      <c r="J1204" s="1">
        <f xml:space="preserve"> _xlfn.T.DIST.2T(fisher_underlying_cor_CSD__2[[#This Row],[t2]],201-2)</f>
        <v>5.2746420518290789E-5</v>
      </c>
      <c r="K1204" s="1">
        <f>fisher_underlying_cor_CSD__2[[#This Row],[p1]]*fisher_underlying_cor_CSD__2[[#This Row],[p2]]</f>
        <v>2.8550110112809558E-8</v>
      </c>
      <c r="L1204" s="1">
        <v>1203</v>
      </c>
      <c r="M1204" s="1">
        <f>(fisher_underlying_cor_CSD__2[[#This Row],[Rank]]/9906756)*0.05</f>
        <v>6.0716141590647843E-6</v>
      </c>
      <c r="N1204" s="1">
        <f>IF(fisher_underlying_cor_CSD__2[[#This Row],[p1p2]]&lt;fisher_underlying_cor_CSD__2[[#This Row],[Benjamini]],1,0)</f>
        <v>1</v>
      </c>
    </row>
    <row r="1205" spans="1:14" x14ac:dyDescent="0.35">
      <c r="A1205" s="1" t="s">
        <v>180</v>
      </c>
      <c r="B1205" s="1" t="s">
        <v>179</v>
      </c>
      <c r="C1205" s="1">
        <v>-0.28972403837999999</v>
      </c>
      <c r="D1205" s="1">
        <v>0.281158628036</v>
      </c>
      <c r="E1205" s="1" t="s">
        <v>32</v>
      </c>
      <c r="F1205" s="1">
        <v>0.281158628036</v>
      </c>
      <c r="G1205" s="1">
        <f>ABS(fisher_underlying_cor_CSD__2[[#This Row],[Rho1]])*SQRT(139-2)/SQRT(1-ABS(fisher_underlying_cor_CSD__2[[#This Row],[Rho1]])^2)</f>
        <v>3.5430954970815067</v>
      </c>
      <c r="H1205" s="1">
        <f>ABS(fisher_underlying_cor_CSD__2[[#This Row],[Rho2]])*SQRT(201-2)/SQRT(1-ABS(fisher_underlying_cor_CSD__2[[#This Row],[Rho2]])^2)</f>
        <v>4.1329482614933077</v>
      </c>
      <c r="I1205" s="1">
        <f xml:space="preserve"> _xlfn.T.DIST.2T(fisher_underlying_cor_CSD__2[[#This Row],[t1]],139-2)</f>
        <v>5.4127104422013403E-4</v>
      </c>
      <c r="J1205" s="1">
        <f xml:space="preserve"> _xlfn.T.DIST.2T(fisher_underlying_cor_CSD__2[[#This Row],[t2]],201-2)</f>
        <v>5.2746420518290789E-5</v>
      </c>
      <c r="K1205" s="1">
        <f>fisher_underlying_cor_CSD__2[[#This Row],[p1]]*fisher_underlying_cor_CSD__2[[#This Row],[p2]]</f>
        <v>2.8550110112809558E-8</v>
      </c>
      <c r="L1205" s="1">
        <v>1204</v>
      </c>
      <c r="M1205" s="1">
        <f>(fisher_underlying_cor_CSD__2[[#This Row],[Rank]]/9906756)*0.05</f>
        <v>6.0766612198786364E-6</v>
      </c>
      <c r="N1205" s="1">
        <f>IF(fisher_underlying_cor_CSD__2[[#This Row],[p1p2]]&lt;fisher_underlying_cor_CSD__2[[#This Row],[Benjamini]],1,0)</f>
        <v>1</v>
      </c>
    </row>
    <row r="1206" spans="1:14" x14ac:dyDescent="0.35">
      <c r="A1206" s="1" t="s">
        <v>359</v>
      </c>
      <c r="B1206" s="1" t="s">
        <v>817</v>
      </c>
      <c r="C1206" s="1">
        <v>-0.21950793366599999</v>
      </c>
      <c r="D1206" s="1">
        <v>0.319757809846</v>
      </c>
      <c r="E1206" s="1" t="s">
        <v>32</v>
      </c>
      <c r="F1206" s="1">
        <v>-0.21950793366599999</v>
      </c>
      <c r="G1206" s="1">
        <f>ABS(fisher_underlying_cor_CSD__2[[#This Row],[Rho1]])*SQRT(139-2)/SQRT(1-ABS(fisher_underlying_cor_CSD__2[[#This Row],[Rho1]])^2)</f>
        <v>2.6335037656956728</v>
      </c>
      <c r="H1206" s="1">
        <f>ABS(fisher_underlying_cor_CSD__2[[#This Row],[Rho2]])*SQRT(201-2)/SQRT(1-ABS(fisher_underlying_cor_CSD__2[[#This Row],[Rho2]])^2)</f>
        <v>4.7606778726271113</v>
      </c>
      <c r="I1206" s="1">
        <f xml:space="preserve"> _xlfn.T.DIST.2T(fisher_underlying_cor_CSD__2[[#This Row],[t1]],139-2)</f>
        <v>9.4223814260254671E-3</v>
      </c>
      <c r="J1206" s="1">
        <f xml:space="preserve"> _xlfn.T.DIST.2T(fisher_underlying_cor_CSD__2[[#This Row],[t2]],201-2)</f>
        <v>3.7075594790436357E-6</v>
      </c>
      <c r="K1206" s="1">
        <f>fisher_underlying_cor_CSD__2[[#This Row],[p1]]*fisher_underlying_cor_CSD__2[[#This Row],[p2]]</f>
        <v>3.493403957122541E-8</v>
      </c>
      <c r="L1206" s="1">
        <v>1205</v>
      </c>
      <c r="M1206" s="1">
        <f>(fisher_underlying_cor_CSD__2[[#This Row],[Rank]]/9906756)*0.05</f>
        <v>6.0817082806924894E-6</v>
      </c>
      <c r="N1206" s="1">
        <f>IF(fisher_underlying_cor_CSD__2[[#This Row],[p1p2]]&lt;fisher_underlying_cor_CSD__2[[#This Row],[Benjamini]],1,0)</f>
        <v>1</v>
      </c>
    </row>
    <row r="1207" spans="1:14" x14ac:dyDescent="0.35">
      <c r="A1207" s="1" t="s">
        <v>817</v>
      </c>
      <c r="B1207" s="1" t="s">
        <v>359</v>
      </c>
      <c r="C1207" s="1">
        <v>-0.21950793366599999</v>
      </c>
      <c r="D1207" s="1">
        <v>0.319757809846</v>
      </c>
      <c r="E1207" s="1" t="s">
        <v>32</v>
      </c>
      <c r="F1207" s="1">
        <v>-0.21950793366599999</v>
      </c>
      <c r="G1207" s="1">
        <f>ABS(fisher_underlying_cor_CSD__2[[#This Row],[Rho1]])*SQRT(139-2)/SQRT(1-ABS(fisher_underlying_cor_CSD__2[[#This Row],[Rho1]])^2)</f>
        <v>2.6335037656956728</v>
      </c>
      <c r="H1207" s="1">
        <f>ABS(fisher_underlying_cor_CSD__2[[#This Row],[Rho2]])*SQRT(201-2)/SQRT(1-ABS(fisher_underlying_cor_CSD__2[[#This Row],[Rho2]])^2)</f>
        <v>4.7606778726271113</v>
      </c>
      <c r="I1207" s="1">
        <f xml:space="preserve"> _xlfn.T.DIST.2T(fisher_underlying_cor_CSD__2[[#This Row],[t1]],139-2)</f>
        <v>9.4223814260254671E-3</v>
      </c>
      <c r="J1207" s="1">
        <f xml:space="preserve"> _xlfn.T.DIST.2T(fisher_underlying_cor_CSD__2[[#This Row],[t2]],201-2)</f>
        <v>3.7075594790436357E-6</v>
      </c>
      <c r="K1207" s="1">
        <f>fisher_underlying_cor_CSD__2[[#This Row],[p1]]*fisher_underlying_cor_CSD__2[[#This Row],[p2]]</f>
        <v>3.493403957122541E-8</v>
      </c>
      <c r="L1207" s="1">
        <v>1206</v>
      </c>
      <c r="M1207" s="1">
        <f>(fisher_underlying_cor_CSD__2[[#This Row],[Rank]]/9906756)*0.05</f>
        <v>6.0867553415063415E-6</v>
      </c>
      <c r="N1207" s="1">
        <f>IF(fisher_underlying_cor_CSD__2[[#This Row],[p1p2]]&lt;fisher_underlying_cor_CSD__2[[#This Row],[Benjamini]],1,0)</f>
        <v>1</v>
      </c>
    </row>
    <row r="1208" spans="1:14" x14ac:dyDescent="0.35">
      <c r="A1208" s="1" t="s">
        <v>818</v>
      </c>
      <c r="B1208" s="1" t="s">
        <v>211</v>
      </c>
      <c r="C1208" s="1">
        <v>0.34565036749</v>
      </c>
      <c r="D1208" s="1">
        <v>-0.22748437847399999</v>
      </c>
      <c r="E1208" s="1" t="s">
        <v>32</v>
      </c>
      <c r="F1208" s="1">
        <v>-0.22748437847399999</v>
      </c>
      <c r="G1208" s="1">
        <f>ABS(fisher_underlying_cor_CSD__2[[#This Row],[Rho1]])*SQRT(139-2)/SQRT(1-ABS(fisher_underlying_cor_CSD__2[[#This Row],[Rho1]])^2)</f>
        <v>4.3114788295111266</v>
      </c>
      <c r="H1208" s="1">
        <f>ABS(fisher_underlying_cor_CSD__2[[#This Row],[Rho2]])*SQRT(201-2)/SQRT(1-ABS(fisher_underlying_cor_CSD__2[[#This Row],[Rho2]])^2)</f>
        <v>3.295463416482058</v>
      </c>
      <c r="I1208" s="1">
        <f xml:space="preserve"> _xlfn.T.DIST.2T(fisher_underlying_cor_CSD__2[[#This Row],[t1]],139-2)</f>
        <v>3.0788530714878217E-5</v>
      </c>
      <c r="J1208" s="1">
        <f xml:space="preserve"> _xlfn.T.DIST.2T(fisher_underlying_cor_CSD__2[[#This Row],[t2]],201-2)</f>
        <v>1.1633366355813396E-3</v>
      </c>
      <c r="K1208" s="1">
        <f>fisher_underlying_cor_CSD__2[[#This Row],[p1]]*fisher_underlying_cor_CSD__2[[#This Row],[p2]]</f>
        <v>3.5817425736339163E-8</v>
      </c>
      <c r="L1208" s="1">
        <v>1207</v>
      </c>
      <c r="M1208" s="1">
        <f>(fisher_underlying_cor_CSD__2[[#This Row],[Rank]]/9906756)*0.05</f>
        <v>6.0918024023201944E-6</v>
      </c>
      <c r="N1208" s="1">
        <f>IF(fisher_underlying_cor_CSD__2[[#This Row],[p1p2]]&lt;fisher_underlying_cor_CSD__2[[#This Row],[Benjamini]],1,0)</f>
        <v>1</v>
      </c>
    </row>
    <row r="1209" spans="1:14" x14ac:dyDescent="0.35">
      <c r="A1209" s="1" t="s">
        <v>211</v>
      </c>
      <c r="B1209" s="1" t="s">
        <v>818</v>
      </c>
      <c r="C1209" s="1">
        <v>0.34565036749</v>
      </c>
      <c r="D1209" s="1">
        <v>-0.22748437847399999</v>
      </c>
      <c r="E1209" s="1" t="s">
        <v>32</v>
      </c>
      <c r="F1209" s="1">
        <v>-0.22748437847399999</v>
      </c>
      <c r="G1209" s="1">
        <f>ABS(fisher_underlying_cor_CSD__2[[#This Row],[Rho1]])*SQRT(139-2)/SQRT(1-ABS(fisher_underlying_cor_CSD__2[[#This Row],[Rho1]])^2)</f>
        <v>4.3114788295111266</v>
      </c>
      <c r="H1209" s="1">
        <f>ABS(fisher_underlying_cor_CSD__2[[#This Row],[Rho2]])*SQRT(201-2)/SQRT(1-ABS(fisher_underlying_cor_CSD__2[[#This Row],[Rho2]])^2)</f>
        <v>3.295463416482058</v>
      </c>
      <c r="I1209" s="1">
        <f xml:space="preserve"> _xlfn.T.DIST.2T(fisher_underlying_cor_CSD__2[[#This Row],[t1]],139-2)</f>
        <v>3.0788530714878217E-5</v>
      </c>
      <c r="J1209" s="1">
        <f xml:space="preserve"> _xlfn.T.DIST.2T(fisher_underlying_cor_CSD__2[[#This Row],[t2]],201-2)</f>
        <v>1.1633366355813396E-3</v>
      </c>
      <c r="K1209" s="1">
        <f>fisher_underlying_cor_CSD__2[[#This Row],[p1]]*fisher_underlying_cor_CSD__2[[#This Row],[p2]]</f>
        <v>3.5817425736339163E-8</v>
      </c>
      <c r="L1209" s="1">
        <v>1208</v>
      </c>
      <c r="M1209" s="1">
        <f>(fisher_underlying_cor_CSD__2[[#This Row],[Rank]]/9906756)*0.05</f>
        <v>6.0968494631340474E-6</v>
      </c>
      <c r="N1209" s="1">
        <f>IF(fisher_underlying_cor_CSD__2[[#This Row],[p1p2]]&lt;fisher_underlying_cor_CSD__2[[#This Row],[Benjamini]],1,0)</f>
        <v>1</v>
      </c>
    </row>
    <row r="1210" spans="1:14" x14ac:dyDescent="0.35">
      <c r="A1210" s="1" t="s">
        <v>738</v>
      </c>
      <c r="B1210" s="1" t="s">
        <v>357</v>
      </c>
      <c r="C1210" s="1">
        <v>-0.295958657608</v>
      </c>
      <c r="D1210" s="1">
        <v>0.27242198907100001</v>
      </c>
      <c r="E1210" s="1" t="s">
        <v>32</v>
      </c>
      <c r="F1210" s="1">
        <v>0.27242198907100001</v>
      </c>
      <c r="G1210" s="1">
        <f>ABS(fisher_underlying_cor_CSD__2[[#This Row],[Rho1]])*SQRT(139-2)/SQRT(1-ABS(fisher_underlying_cor_CSD__2[[#This Row],[Rho1]])^2)</f>
        <v>3.6265751182956918</v>
      </c>
      <c r="H1210" s="1">
        <f>ABS(fisher_underlying_cor_CSD__2[[#This Row],[Rho2]])*SQRT(201-2)/SQRT(1-ABS(fisher_underlying_cor_CSD__2[[#This Row],[Rho2]])^2)</f>
        <v>3.9940484826308635</v>
      </c>
      <c r="I1210" s="1">
        <f xml:space="preserve"> _xlfn.T.DIST.2T(fisher_underlying_cor_CSD__2[[#This Row],[t1]],139-2)</f>
        <v>4.0411976877646933E-4</v>
      </c>
      <c r="J1210" s="1">
        <f xml:space="preserve"> _xlfn.T.DIST.2T(fisher_underlying_cor_CSD__2[[#This Row],[t2]],201-2)</f>
        <v>9.1376946232896346E-5</v>
      </c>
      <c r="K1210" s="1">
        <f>fisher_underlying_cor_CSD__2[[#This Row],[p1]]*fisher_underlying_cor_CSD__2[[#This Row],[p2]]</f>
        <v>3.6927230383137941E-8</v>
      </c>
      <c r="L1210" s="1">
        <v>1209</v>
      </c>
      <c r="M1210" s="1">
        <f>(fisher_underlying_cor_CSD__2[[#This Row],[Rank]]/9906756)*0.05</f>
        <v>6.1018965239479003E-6</v>
      </c>
      <c r="N1210" s="1">
        <f>IF(fisher_underlying_cor_CSD__2[[#This Row],[p1p2]]&lt;fisher_underlying_cor_CSD__2[[#This Row],[Benjamini]],1,0)</f>
        <v>1</v>
      </c>
    </row>
    <row r="1211" spans="1:14" x14ac:dyDescent="0.35">
      <c r="A1211" s="1" t="s">
        <v>357</v>
      </c>
      <c r="B1211" s="1" t="s">
        <v>738</v>
      </c>
      <c r="C1211" s="1">
        <v>-0.295958657608</v>
      </c>
      <c r="D1211" s="1">
        <v>0.27242198907100001</v>
      </c>
      <c r="E1211" s="1" t="s">
        <v>32</v>
      </c>
      <c r="F1211" s="1">
        <v>0.27242198907100001</v>
      </c>
      <c r="G1211" s="1">
        <f>ABS(fisher_underlying_cor_CSD__2[[#This Row],[Rho1]])*SQRT(139-2)/SQRT(1-ABS(fisher_underlying_cor_CSD__2[[#This Row],[Rho1]])^2)</f>
        <v>3.6265751182956918</v>
      </c>
      <c r="H1211" s="1">
        <f>ABS(fisher_underlying_cor_CSD__2[[#This Row],[Rho2]])*SQRT(201-2)/SQRT(1-ABS(fisher_underlying_cor_CSD__2[[#This Row],[Rho2]])^2)</f>
        <v>3.9940484826308635</v>
      </c>
      <c r="I1211" s="1">
        <f xml:space="preserve"> _xlfn.T.DIST.2T(fisher_underlying_cor_CSD__2[[#This Row],[t1]],139-2)</f>
        <v>4.0411976877646933E-4</v>
      </c>
      <c r="J1211" s="1">
        <f xml:space="preserve"> _xlfn.T.DIST.2T(fisher_underlying_cor_CSD__2[[#This Row],[t2]],201-2)</f>
        <v>9.1376946232896346E-5</v>
      </c>
      <c r="K1211" s="1">
        <f>fisher_underlying_cor_CSD__2[[#This Row],[p1]]*fisher_underlying_cor_CSD__2[[#This Row],[p2]]</f>
        <v>3.6927230383137941E-8</v>
      </c>
      <c r="L1211" s="1">
        <v>1210</v>
      </c>
      <c r="M1211" s="1">
        <f>(fisher_underlying_cor_CSD__2[[#This Row],[Rank]]/9906756)*0.05</f>
        <v>6.1069435847617533E-6</v>
      </c>
      <c r="N1211" s="1">
        <f>IF(fisher_underlying_cor_CSD__2[[#This Row],[p1p2]]&lt;fisher_underlying_cor_CSD__2[[#This Row],[Benjamini]],1,0)</f>
        <v>1</v>
      </c>
    </row>
    <row r="1212" spans="1:14" x14ac:dyDescent="0.35">
      <c r="A1212" s="1" t="s">
        <v>135</v>
      </c>
      <c r="B1212" s="1" t="s">
        <v>159</v>
      </c>
      <c r="C1212" s="1">
        <v>0.236201477567</v>
      </c>
      <c r="D1212" s="1">
        <v>-0.30903185404200001</v>
      </c>
      <c r="E1212" s="1" t="s">
        <v>32</v>
      </c>
      <c r="F1212" s="1">
        <v>0.236201477567</v>
      </c>
      <c r="G1212" s="1">
        <f>ABS(fisher_underlying_cor_CSD__2[[#This Row],[Rho1]])*SQRT(139-2)/SQRT(1-ABS(fisher_underlying_cor_CSD__2[[#This Row],[Rho1]])^2)</f>
        <v>2.8451741713121352</v>
      </c>
      <c r="H1212" s="1">
        <f>ABS(fisher_underlying_cor_CSD__2[[#This Row],[Rho2]])*SQRT(201-2)/SQRT(1-ABS(fisher_underlying_cor_CSD__2[[#This Row],[Rho2]])^2)</f>
        <v>4.5838000493853466</v>
      </c>
      <c r="I1212" s="1">
        <f xml:space="preserve"> _xlfn.T.DIST.2T(fisher_underlying_cor_CSD__2[[#This Row],[t1]],139-2)</f>
        <v>5.1205437280353308E-3</v>
      </c>
      <c r="J1212" s="1">
        <f xml:space="preserve"> _xlfn.T.DIST.2T(fisher_underlying_cor_CSD__2[[#This Row],[t2]],201-2)</f>
        <v>8.055417082956107E-6</v>
      </c>
      <c r="K1212" s="1">
        <f>fisher_underlying_cor_CSD__2[[#This Row],[p1]]*fisher_underlying_cor_CSD__2[[#This Row],[p2]]</f>
        <v>4.1248115420839552E-8</v>
      </c>
      <c r="L1212" s="1">
        <v>1211</v>
      </c>
      <c r="M1212" s="1">
        <f>(fisher_underlying_cor_CSD__2[[#This Row],[Rank]]/9906756)*0.05</f>
        <v>6.1119906455756046E-6</v>
      </c>
      <c r="N1212" s="1">
        <f>IF(fisher_underlying_cor_CSD__2[[#This Row],[p1p2]]&lt;fisher_underlying_cor_CSD__2[[#This Row],[Benjamini]],1,0)</f>
        <v>1</v>
      </c>
    </row>
    <row r="1213" spans="1:14" x14ac:dyDescent="0.35">
      <c r="A1213" s="1" t="s">
        <v>159</v>
      </c>
      <c r="B1213" s="1" t="s">
        <v>135</v>
      </c>
      <c r="C1213" s="1">
        <v>0.236201477567</v>
      </c>
      <c r="D1213" s="1">
        <v>-0.30903185404200001</v>
      </c>
      <c r="E1213" s="1" t="s">
        <v>32</v>
      </c>
      <c r="F1213" s="1">
        <v>0.236201477567</v>
      </c>
      <c r="G1213" s="1">
        <f>ABS(fisher_underlying_cor_CSD__2[[#This Row],[Rho1]])*SQRT(139-2)/SQRT(1-ABS(fisher_underlying_cor_CSD__2[[#This Row],[Rho1]])^2)</f>
        <v>2.8451741713121352</v>
      </c>
      <c r="H1213" s="1">
        <f>ABS(fisher_underlying_cor_CSD__2[[#This Row],[Rho2]])*SQRT(201-2)/SQRT(1-ABS(fisher_underlying_cor_CSD__2[[#This Row],[Rho2]])^2)</f>
        <v>4.5838000493853466</v>
      </c>
      <c r="I1213" s="1">
        <f xml:space="preserve"> _xlfn.T.DIST.2T(fisher_underlying_cor_CSD__2[[#This Row],[t1]],139-2)</f>
        <v>5.1205437280353308E-3</v>
      </c>
      <c r="J1213" s="1">
        <f xml:space="preserve"> _xlfn.T.DIST.2T(fisher_underlying_cor_CSD__2[[#This Row],[t2]],201-2)</f>
        <v>8.055417082956107E-6</v>
      </c>
      <c r="K1213" s="1">
        <f>fisher_underlying_cor_CSD__2[[#This Row],[p1]]*fisher_underlying_cor_CSD__2[[#This Row],[p2]]</f>
        <v>4.1248115420839552E-8</v>
      </c>
      <c r="L1213" s="1">
        <v>1212</v>
      </c>
      <c r="M1213" s="1">
        <f>(fisher_underlying_cor_CSD__2[[#This Row],[Rank]]/9906756)*0.05</f>
        <v>6.1170377063894584E-6</v>
      </c>
      <c r="N1213" s="1">
        <f>IF(fisher_underlying_cor_CSD__2[[#This Row],[p1p2]]&lt;fisher_underlying_cor_CSD__2[[#This Row],[Benjamini]],1,0)</f>
        <v>1</v>
      </c>
    </row>
    <row r="1214" spans="1:14" x14ac:dyDescent="0.35">
      <c r="A1214" s="1" t="s">
        <v>510</v>
      </c>
      <c r="B1214" s="1" t="s">
        <v>512</v>
      </c>
      <c r="C1214" s="1">
        <v>0.24384907846699999</v>
      </c>
      <c r="D1214" s="1">
        <v>-0.304636663704</v>
      </c>
      <c r="E1214" s="1" t="s">
        <v>32</v>
      </c>
      <c r="F1214" s="1">
        <v>0.24384907846699999</v>
      </c>
      <c r="G1214" s="1">
        <f>ABS(fisher_underlying_cor_CSD__2[[#This Row],[Rho1]])*SQRT(139-2)/SQRT(1-ABS(fisher_underlying_cor_CSD__2[[#This Row],[Rho1]])^2)</f>
        <v>2.9430206880905554</v>
      </c>
      <c r="H1214" s="1">
        <f>ABS(fisher_underlying_cor_CSD__2[[#This Row],[Rho2]])*SQRT(201-2)/SQRT(1-ABS(fisher_underlying_cor_CSD__2[[#This Row],[Rho2]])^2)</f>
        <v>4.5118850330980393</v>
      </c>
      <c r="I1214" s="1">
        <f xml:space="preserve"> _xlfn.T.DIST.2T(fisher_underlying_cor_CSD__2[[#This Row],[t1]],139-2)</f>
        <v>3.8185260508393133E-3</v>
      </c>
      <c r="J1214" s="1">
        <f xml:space="preserve"> _xlfn.T.DIST.2T(fisher_underlying_cor_CSD__2[[#This Row],[t2]],201-2)</f>
        <v>1.0975772702754333E-5</v>
      </c>
      <c r="K1214" s="1">
        <f>fisher_underlying_cor_CSD__2[[#This Row],[p1]]*fisher_underlying_cor_CSD__2[[#This Row],[p2]]</f>
        <v>4.1911273993558439E-8</v>
      </c>
      <c r="L1214" s="1">
        <v>1213</v>
      </c>
      <c r="M1214" s="1">
        <f>(fisher_underlying_cor_CSD__2[[#This Row],[Rank]]/9906756)*0.05</f>
        <v>6.1220847672033113E-6</v>
      </c>
      <c r="N1214" s="1">
        <f>IF(fisher_underlying_cor_CSD__2[[#This Row],[p1p2]]&lt;fisher_underlying_cor_CSD__2[[#This Row],[Benjamini]],1,0)</f>
        <v>1</v>
      </c>
    </row>
    <row r="1215" spans="1:14" x14ac:dyDescent="0.35">
      <c r="A1215" s="1" t="s">
        <v>512</v>
      </c>
      <c r="B1215" s="1" t="s">
        <v>510</v>
      </c>
      <c r="C1215" s="1">
        <v>0.24384907846699999</v>
      </c>
      <c r="D1215" s="1">
        <v>-0.304636663704</v>
      </c>
      <c r="E1215" s="1" t="s">
        <v>32</v>
      </c>
      <c r="F1215" s="1">
        <v>0.24384907846699999</v>
      </c>
      <c r="G1215" s="1">
        <f>ABS(fisher_underlying_cor_CSD__2[[#This Row],[Rho1]])*SQRT(139-2)/SQRT(1-ABS(fisher_underlying_cor_CSD__2[[#This Row],[Rho1]])^2)</f>
        <v>2.9430206880905554</v>
      </c>
      <c r="H1215" s="1">
        <f>ABS(fisher_underlying_cor_CSD__2[[#This Row],[Rho2]])*SQRT(201-2)/SQRT(1-ABS(fisher_underlying_cor_CSD__2[[#This Row],[Rho2]])^2)</f>
        <v>4.5118850330980393</v>
      </c>
      <c r="I1215" s="1">
        <f xml:space="preserve"> _xlfn.T.DIST.2T(fisher_underlying_cor_CSD__2[[#This Row],[t1]],139-2)</f>
        <v>3.8185260508393133E-3</v>
      </c>
      <c r="J1215" s="1">
        <f xml:space="preserve"> _xlfn.T.DIST.2T(fisher_underlying_cor_CSD__2[[#This Row],[t2]],201-2)</f>
        <v>1.0975772702754333E-5</v>
      </c>
      <c r="K1215" s="1">
        <f>fisher_underlying_cor_CSD__2[[#This Row],[p1]]*fisher_underlying_cor_CSD__2[[#This Row],[p2]]</f>
        <v>4.1911273993558439E-8</v>
      </c>
      <c r="L1215" s="1">
        <v>1214</v>
      </c>
      <c r="M1215" s="1">
        <f>(fisher_underlying_cor_CSD__2[[#This Row],[Rank]]/9906756)*0.05</f>
        <v>6.1271318280171634E-6</v>
      </c>
      <c r="N1215" s="1">
        <f>IF(fisher_underlying_cor_CSD__2[[#This Row],[p1p2]]&lt;fisher_underlying_cor_CSD__2[[#This Row],[Benjamini]],1,0)</f>
        <v>1</v>
      </c>
    </row>
    <row r="1216" spans="1:14" x14ac:dyDescent="0.35">
      <c r="A1216" s="1" t="s">
        <v>551</v>
      </c>
      <c r="B1216" s="1" t="s">
        <v>552</v>
      </c>
      <c r="C1216" s="1">
        <v>0.32273991322399997</v>
      </c>
      <c r="D1216" s="1">
        <v>-0.24695481871</v>
      </c>
      <c r="E1216" s="1" t="s">
        <v>32</v>
      </c>
      <c r="F1216" s="1">
        <v>-0.24695481871</v>
      </c>
      <c r="G1216" s="1">
        <f>ABS(fisher_underlying_cor_CSD__2[[#This Row],[Rho1]])*SQRT(139-2)/SQRT(1-ABS(fisher_underlying_cor_CSD__2[[#This Row],[Rho1]])^2)</f>
        <v>3.9911494582662037</v>
      </c>
      <c r="H1216" s="1">
        <f>ABS(fisher_underlying_cor_CSD__2[[#This Row],[Rho2]])*SQRT(201-2)/SQRT(1-ABS(fisher_underlying_cor_CSD__2[[#This Row],[Rho2]])^2)</f>
        <v>3.5950767558988956</v>
      </c>
      <c r="I1216" s="1">
        <f xml:space="preserve"> _xlfn.T.DIST.2T(fisher_underlying_cor_CSD__2[[#This Row],[t1]],139-2)</f>
        <v>1.0666728679717154E-4</v>
      </c>
      <c r="J1216" s="1">
        <f xml:space="preserve"> _xlfn.T.DIST.2T(fisher_underlying_cor_CSD__2[[#This Row],[t2]],201-2)</f>
        <v>4.0893046240523514E-4</v>
      </c>
      <c r="K1216" s="1">
        <f>fisher_underlying_cor_CSD__2[[#This Row],[p1]]*fisher_underlying_cor_CSD__2[[#This Row],[p2]]</f>
        <v>4.3619502913479191E-8</v>
      </c>
      <c r="L1216" s="1">
        <v>1215</v>
      </c>
      <c r="M1216" s="1">
        <f>(fisher_underlying_cor_CSD__2[[#This Row],[Rank]]/9906756)*0.05</f>
        <v>6.1321788888310164E-6</v>
      </c>
      <c r="N1216" s="1">
        <f>IF(fisher_underlying_cor_CSD__2[[#This Row],[p1p2]]&lt;fisher_underlying_cor_CSD__2[[#This Row],[Benjamini]],1,0)</f>
        <v>1</v>
      </c>
    </row>
    <row r="1217" spans="1:14" x14ac:dyDescent="0.35">
      <c r="A1217" s="1" t="s">
        <v>552</v>
      </c>
      <c r="B1217" s="1" t="s">
        <v>551</v>
      </c>
      <c r="C1217" s="1">
        <v>0.32273991322399997</v>
      </c>
      <c r="D1217" s="1">
        <v>-0.24695481871</v>
      </c>
      <c r="E1217" s="1" t="s">
        <v>32</v>
      </c>
      <c r="F1217" s="1">
        <v>-0.24695481871</v>
      </c>
      <c r="G1217" s="1">
        <f>ABS(fisher_underlying_cor_CSD__2[[#This Row],[Rho1]])*SQRT(139-2)/SQRT(1-ABS(fisher_underlying_cor_CSD__2[[#This Row],[Rho1]])^2)</f>
        <v>3.9911494582662037</v>
      </c>
      <c r="H1217" s="1">
        <f>ABS(fisher_underlying_cor_CSD__2[[#This Row],[Rho2]])*SQRT(201-2)/SQRT(1-ABS(fisher_underlying_cor_CSD__2[[#This Row],[Rho2]])^2)</f>
        <v>3.5950767558988956</v>
      </c>
      <c r="I1217" s="1">
        <f xml:space="preserve"> _xlfn.T.DIST.2T(fisher_underlying_cor_CSD__2[[#This Row],[t1]],139-2)</f>
        <v>1.0666728679717154E-4</v>
      </c>
      <c r="J1217" s="1">
        <f xml:space="preserve"> _xlfn.T.DIST.2T(fisher_underlying_cor_CSD__2[[#This Row],[t2]],201-2)</f>
        <v>4.0893046240523514E-4</v>
      </c>
      <c r="K1217" s="1">
        <f>fisher_underlying_cor_CSD__2[[#This Row],[p1]]*fisher_underlying_cor_CSD__2[[#This Row],[p2]]</f>
        <v>4.3619502913479191E-8</v>
      </c>
      <c r="L1217" s="1">
        <v>1216</v>
      </c>
      <c r="M1217" s="1">
        <f>(fisher_underlying_cor_CSD__2[[#This Row],[Rank]]/9906756)*0.05</f>
        <v>6.1372259496448685E-6</v>
      </c>
      <c r="N1217" s="1">
        <f>IF(fisher_underlying_cor_CSD__2[[#This Row],[p1p2]]&lt;fisher_underlying_cor_CSD__2[[#This Row],[Benjamini]],1,0)</f>
        <v>1</v>
      </c>
    </row>
    <row r="1218" spans="1:14" x14ac:dyDescent="0.35">
      <c r="A1218" s="1" t="s">
        <v>510</v>
      </c>
      <c r="B1218" s="1" t="s">
        <v>511</v>
      </c>
      <c r="C1218" s="1">
        <v>0.24397214491399999</v>
      </c>
      <c r="D1218" s="1">
        <v>-0.30290522994699998</v>
      </c>
      <c r="E1218" s="1" t="s">
        <v>32</v>
      </c>
      <c r="F1218" s="1">
        <v>0.24397214491399999</v>
      </c>
      <c r="G1218" s="1">
        <f>ABS(fisher_underlying_cor_CSD__2[[#This Row],[Rho1]])*SQRT(139-2)/SQRT(1-ABS(fisher_underlying_cor_CSD__2[[#This Row],[Rho1]])^2)</f>
        <v>2.9445999584116276</v>
      </c>
      <c r="H1218" s="1">
        <f>ABS(fisher_underlying_cor_CSD__2[[#This Row],[Rho2]])*SQRT(201-2)/SQRT(1-ABS(fisher_underlying_cor_CSD__2[[#This Row],[Rho2]])^2)</f>
        <v>4.483642572768729</v>
      </c>
      <c r="I1218" s="1">
        <f xml:space="preserve"> _xlfn.T.DIST.2T(fisher_underlying_cor_CSD__2[[#This Row],[t1]],139-2)</f>
        <v>3.8002617060020729E-3</v>
      </c>
      <c r="J1218" s="1">
        <f xml:space="preserve"> _xlfn.T.DIST.2T(fisher_underlying_cor_CSD__2[[#This Row],[t2]],201-2)</f>
        <v>1.2381374876269504E-5</v>
      </c>
      <c r="K1218" s="1">
        <f>fisher_underlying_cor_CSD__2[[#This Row],[p1]]*fisher_underlying_cor_CSD__2[[#This Row],[p2]]</f>
        <v>4.7052464809943154E-8</v>
      </c>
      <c r="L1218" s="1">
        <v>1217</v>
      </c>
      <c r="M1218" s="1">
        <f>(fisher_underlying_cor_CSD__2[[#This Row],[Rank]]/9906756)*0.05</f>
        <v>6.1422730104587223E-6</v>
      </c>
      <c r="N1218" s="1">
        <f>IF(fisher_underlying_cor_CSD__2[[#This Row],[p1p2]]&lt;fisher_underlying_cor_CSD__2[[#This Row],[Benjamini]],1,0)</f>
        <v>1</v>
      </c>
    </row>
    <row r="1219" spans="1:14" x14ac:dyDescent="0.35">
      <c r="A1219" s="1" t="s">
        <v>511</v>
      </c>
      <c r="B1219" s="1" t="s">
        <v>510</v>
      </c>
      <c r="C1219" s="1">
        <v>0.24397214491399999</v>
      </c>
      <c r="D1219" s="1">
        <v>-0.30290522994699998</v>
      </c>
      <c r="E1219" s="1" t="s">
        <v>32</v>
      </c>
      <c r="F1219" s="1">
        <v>0.24397214491399999</v>
      </c>
      <c r="G1219" s="1">
        <f>ABS(fisher_underlying_cor_CSD__2[[#This Row],[Rho1]])*SQRT(139-2)/SQRT(1-ABS(fisher_underlying_cor_CSD__2[[#This Row],[Rho1]])^2)</f>
        <v>2.9445999584116276</v>
      </c>
      <c r="H1219" s="1">
        <f>ABS(fisher_underlying_cor_CSD__2[[#This Row],[Rho2]])*SQRT(201-2)/SQRT(1-ABS(fisher_underlying_cor_CSD__2[[#This Row],[Rho2]])^2)</f>
        <v>4.483642572768729</v>
      </c>
      <c r="I1219" s="1">
        <f xml:space="preserve"> _xlfn.T.DIST.2T(fisher_underlying_cor_CSD__2[[#This Row],[t1]],139-2)</f>
        <v>3.8002617060020729E-3</v>
      </c>
      <c r="J1219" s="1">
        <f xml:space="preserve"> _xlfn.T.DIST.2T(fisher_underlying_cor_CSD__2[[#This Row],[t2]],201-2)</f>
        <v>1.2381374876269504E-5</v>
      </c>
      <c r="K1219" s="1">
        <f>fisher_underlying_cor_CSD__2[[#This Row],[p1]]*fisher_underlying_cor_CSD__2[[#This Row],[p2]]</f>
        <v>4.7052464809943154E-8</v>
      </c>
      <c r="L1219" s="1">
        <v>1218</v>
      </c>
      <c r="M1219" s="1">
        <f>(fisher_underlying_cor_CSD__2[[#This Row],[Rank]]/9906756)*0.05</f>
        <v>6.1473200712725736E-6</v>
      </c>
      <c r="N1219" s="1">
        <f>IF(fisher_underlying_cor_CSD__2[[#This Row],[p1p2]]&lt;fisher_underlying_cor_CSD__2[[#This Row],[Benjamini]],1,0)</f>
        <v>1</v>
      </c>
    </row>
    <row r="1220" spans="1:14" x14ac:dyDescent="0.35">
      <c r="A1220" s="1" t="s">
        <v>529</v>
      </c>
      <c r="B1220" s="1" t="s">
        <v>74</v>
      </c>
      <c r="C1220" s="1">
        <v>0.27615386371099998</v>
      </c>
      <c r="D1220" s="1">
        <v>-0.280682927054</v>
      </c>
      <c r="E1220" s="1" t="s">
        <v>32</v>
      </c>
      <c r="F1220" s="1">
        <v>0.27615386371099998</v>
      </c>
      <c r="G1220" s="1">
        <f>ABS(fisher_underlying_cor_CSD__2[[#This Row],[Rho1]])*SQRT(139-2)/SQRT(1-ABS(fisher_underlying_cor_CSD__2[[#This Row],[Rho1]])^2)</f>
        <v>3.3630765850669047</v>
      </c>
      <c r="H1220" s="1">
        <f>ABS(fisher_underlying_cor_CSD__2[[#This Row],[Rho2]])*SQRT(201-2)/SQRT(1-ABS(fisher_underlying_cor_CSD__2[[#This Row],[Rho2]])^2)</f>
        <v>4.1253570325492745</v>
      </c>
      <c r="I1220" s="1">
        <f xml:space="preserve"> _xlfn.T.DIST.2T(fisher_underlying_cor_CSD__2[[#This Row],[t1]],139-2)</f>
        <v>9.9960998871929181E-4</v>
      </c>
      <c r="J1220" s="1">
        <f xml:space="preserve"> _xlfn.T.DIST.2T(fisher_underlying_cor_CSD__2[[#This Row],[t2]],201-2)</f>
        <v>5.4374296591407797E-5</v>
      </c>
      <c r="K1220" s="1">
        <f>fisher_underlying_cor_CSD__2[[#This Row],[p1]]*fisher_underlying_cor_CSD__2[[#This Row],[p2]]</f>
        <v>5.4353090002356577E-8</v>
      </c>
      <c r="L1220" s="1">
        <v>1219</v>
      </c>
      <c r="M1220" s="1">
        <f>(fisher_underlying_cor_CSD__2[[#This Row],[Rank]]/9906756)*0.05</f>
        <v>6.1523671320864274E-6</v>
      </c>
      <c r="N1220" s="1">
        <f>IF(fisher_underlying_cor_CSD__2[[#This Row],[p1p2]]&lt;fisher_underlying_cor_CSD__2[[#This Row],[Benjamini]],1,0)</f>
        <v>1</v>
      </c>
    </row>
    <row r="1221" spans="1:14" x14ac:dyDescent="0.35">
      <c r="A1221" s="1" t="s">
        <v>74</v>
      </c>
      <c r="B1221" s="1" t="s">
        <v>529</v>
      </c>
      <c r="C1221" s="1">
        <v>0.27615386371099998</v>
      </c>
      <c r="D1221" s="1">
        <v>-0.280682927054</v>
      </c>
      <c r="E1221" s="1" t="s">
        <v>32</v>
      </c>
      <c r="F1221" s="1">
        <v>0.27615386371099998</v>
      </c>
      <c r="G1221" s="1">
        <f>ABS(fisher_underlying_cor_CSD__2[[#This Row],[Rho1]])*SQRT(139-2)/SQRT(1-ABS(fisher_underlying_cor_CSD__2[[#This Row],[Rho1]])^2)</f>
        <v>3.3630765850669047</v>
      </c>
      <c r="H1221" s="1">
        <f>ABS(fisher_underlying_cor_CSD__2[[#This Row],[Rho2]])*SQRT(201-2)/SQRT(1-ABS(fisher_underlying_cor_CSD__2[[#This Row],[Rho2]])^2)</f>
        <v>4.1253570325492745</v>
      </c>
      <c r="I1221" s="1">
        <f xml:space="preserve"> _xlfn.T.DIST.2T(fisher_underlying_cor_CSD__2[[#This Row],[t1]],139-2)</f>
        <v>9.9960998871929181E-4</v>
      </c>
      <c r="J1221" s="1">
        <f xml:space="preserve"> _xlfn.T.DIST.2T(fisher_underlying_cor_CSD__2[[#This Row],[t2]],201-2)</f>
        <v>5.4374296591407797E-5</v>
      </c>
      <c r="K1221" s="1">
        <f>fisher_underlying_cor_CSD__2[[#This Row],[p1]]*fisher_underlying_cor_CSD__2[[#This Row],[p2]]</f>
        <v>5.4353090002356577E-8</v>
      </c>
      <c r="L1221" s="1">
        <v>1220</v>
      </c>
      <c r="M1221" s="1">
        <f>(fisher_underlying_cor_CSD__2[[#This Row],[Rank]]/9906756)*0.05</f>
        <v>6.1574141929002795E-6</v>
      </c>
      <c r="N1221" s="1">
        <f>IF(fisher_underlying_cor_CSD__2[[#This Row],[p1p2]]&lt;fisher_underlying_cor_CSD__2[[#This Row],[Benjamini]],1,0)</f>
        <v>1</v>
      </c>
    </row>
    <row r="1222" spans="1:14" x14ac:dyDescent="0.35">
      <c r="A1222" s="1" t="s">
        <v>675</v>
      </c>
      <c r="B1222" s="1" t="s">
        <v>36</v>
      </c>
      <c r="C1222" s="1">
        <v>0.31635626942799999</v>
      </c>
      <c r="D1222" s="1">
        <v>-0.24663071819999999</v>
      </c>
      <c r="E1222" s="1" t="s">
        <v>32</v>
      </c>
      <c r="F1222" s="1">
        <v>-0.24663071819999999</v>
      </c>
      <c r="G1222" s="1">
        <f>ABS(fisher_underlying_cor_CSD__2[[#This Row],[Rho1]])*SQRT(139-2)/SQRT(1-ABS(fisher_underlying_cor_CSD__2[[#This Row],[Rho1]])^2)</f>
        <v>3.9033283719553511</v>
      </c>
      <c r="H1222" s="1">
        <f>ABS(fisher_underlying_cor_CSD__2[[#This Row],[Rho2]])*SQRT(201-2)/SQRT(1-ABS(fisher_underlying_cor_CSD__2[[#This Row],[Rho2]])^2)</f>
        <v>3.5900528311328603</v>
      </c>
      <c r="I1222" s="1">
        <f xml:space="preserve"> _xlfn.T.DIST.2T(fisher_underlying_cor_CSD__2[[#This Row],[t1]],139-2)</f>
        <v>1.4822679276429402E-4</v>
      </c>
      <c r="J1222" s="1">
        <f xml:space="preserve"> _xlfn.T.DIST.2T(fisher_underlying_cor_CSD__2[[#This Row],[t2]],201-2)</f>
        <v>4.1640041419590461E-4</v>
      </c>
      <c r="K1222" s="1">
        <f>fisher_underlying_cor_CSD__2[[#This Row],[p1]]*fisher_underlying_cor_CSD__2[[#This Row],[p2]]</f>
        <v>6.1721697901982543E-8</v>
      </c>
      <c r="L1222" s="1">
        <v>1221</v>
      </c>
      <c r="M1222" s="1">
        <f>(fisher_underlying_cor_CSD__2[[#This Row],[Rank]]/9906756)*0.05</f>
        <v>6.1624612537141324E-6</v>
      </c>
      <c r="N1222" s="1">
        <f>IF(fisher_underlying_cor_CSD__2[[#This Row],[p1p2]]&lt;fisher_underlying_cor_CSD__2[[#This Row],[Benjamini]],1,0)</f>
        <v>1</v>
      </c>
    </row>
    <row r="1223" spans="1:14" x14ac:dyDescent="0.35">
      <c r="A1223" s="1" t="s">
        <v>36</v>
      </c>
      <c r="B1223" s="1" t="s">
        <v>675</v>
      </c>
      <c r="C1223" s="1">
        <v>0.31635626942799999</v>
      </c>
      <c r="D1223" s="1">
        <v>-0.24663071819999999</v>
      </c>
      <c r="E1223" s="1" t="s">
        <v>32</v>
      </c>
      <c r="F1223" s="1">
        <v>-0.24663071819999999</v>
      </c>
      <c r="G1223" s="1">
        <f>ABS(fisher_underlying_cor_CSD__2[[#This Row],[Rho1]])*SQRT(139-2)/SQRT(1-ABS(fisher_underlying_cor_CSD__2[[#This Row],[Rho1]])^2)</f>
        <v>3.9033283719553511</v>
      </c>
      <c r="H1223" s="1">
        <f>ABS(fisher_underlying_cor_CSD__2[[#This Row],[Rho2]])*SQRT(201-2)/SQRT(1-ABS(fisher_underlying_cor_CSD__2[[#This Row],[Rho2]])^2)</f>
        <v>3.5900528311328603</v>
      </c>
      <c r="I1223" s="1">
        <f xml:space="preserve"> _xlfn.T.DIST.2T(fisher_underlying_cor_CSD__2[[#This Row],[t1]],139-2)</f>
        <v>1.4822679276429402E-4</v>
      </c>
      <c r="J1223" s="1">
        <f xml:space="preserve"> _xlfn.T.DIST.2T(fisher_underlying_cor_CSD__2[[#This Row],[t2]],201-2)</f>
        <v>4.1640041419590461E-4</v>
      </c>
      <c r="K1223" s="1">
        <f>fisher_underlying_cor_CSD__2[[#This Row],[p1]]*fisher_underlying_cor_CSD__2[[#This Row],[p2]]</f>
        <v>6.1721697901982543E-8</v>
      </c>
      <c r="L1223" s="1">
        <v>1222</v>
      </c>
      <c r="M1223" s="1">
        <f>(fisher_underlying_cor_CSD__2[[#This Row],[Rank]]/9906756)*0.05</f>
        <v>6.1675083145279854E-6</v>
      </c>
      <c r="N1223" s="1">
        <f>IF(fisher_underlying_cor_CSD__2[[#This Row],[p1p2]]&lt;fisher_underlying_cor_CSD__2[[#This Row],[Benjamini]],1,0)</f>
        <v>1</v>
      </c>
    </row>
    <row r="1224" spans="1:14" x14ac:dyDescent="0.35">
      <c r="A1224" s="1" t="s">
        <v>248</v>
      </c>
      <c r="B1224" s="1" t="s">
        <v>211</v>
      </c>
      <c r="C1224" s="1">
        <v>-0.22941959366600001</v>
      </c>
      <c r="D1224" s="1">
        <v>0.30525386316699998</v>
      </c>
      <c r="E1224" s="1" t="s">
        <v>32</v>
      </c>
      <c r="F1224" s="1">
        <v>-0.22941959366600001</v>
      </c>
      <c r="G1224" s="1">
        <f>ABS(fisher_underlying_cor_CSD__2[[#This Row],[Rho1]])*SQRT(139-2)/SQRT(1-ABS(fisher_underlying_cor_CSD__2[[#This Row],[Rho1]])^2)</f>
        <v>2.7588732206508153</v>
      </c>
      <c r="H1224" s="1">
        <f>ABS(fisher_underlying_cor_CSD__2[[#This Row],[Rho2]])*SQRT(201-2)/SQRT(1-ABS(fisher_underlying_cor_CSD__2[[#This Row],[Rho2]])^2)</f>
        <v>4.5219644441875646</v>
      </c>
      <c r="I1224" s="1">
        <f xml:space="preserve"> _xlfn.T.DIST.2T(fisher_underlying_cor_CSD__2[[#This Row],[t1]],139-2)</f>
        <v>6.5931090382090841E-3</v>
      </c>
      <c r="J1224" s="1">
        <f xml:space="preserve"> _xlfn.T.DIST.2T(fisher_underlying_cor_CSD__2[[#This Row],[t2]],201-2)</f>
        <v>1.0512338280748796E-5</v>
      </c>
      <c r="K1224" s="1">
        <f>fisher_underlying_cor_CSD__2[[#This Row],[p1]]*fisher_underlying_cor_CSD__2[[#This Row],[p2]]</f>
        <v>6.9308992531516231E-8</v>
      </c>
      <c r="L1224" s="1">
        <v>1223</v>
      </c>
      <c r="M1224" s="1">
        <f>(fisher_underlying_cor_CSD__2[[#This Row],[Rank]]/9906756)*0.05</f>
        <v>6.1725553753418375E-6</v>
      </c>
      <c r="N1224" s="1">
        <f>IF(fisher_underlying_cor_CSD__2[[#This Row],[p1p2]]&lt;fisher_underlying_cor_CSD__2[[#This Row],[Benjamini]],1,0)</f>
        <v>1</v>
      </c>
    </row>
    <row r="1225" spans="1:14" x14ac:dyDescent="0.35">
      <c r="A1225" s="1" t="s">
        <v>211</v>
      </c>
      <c r="B1225" s="1" t="s">
        <v>248</v>
      </c>
      <c r="C1225" s="1">
        <v>-0.22941959366600001</v>
      </c>
      <c r="D1225" s="1">
        <v>0.30525386316699998</v>
      </c>
      <c r="E1225" s="1" t="s">
        <v>32</v>
      </c>
      <c r="F1225" s="1">
        <v>-0.22941959366600001</v>
      </c>
      <c r="G1225" s="1">
        <f>ABS(fisher_underlying_cor_CSD__2[[#This Row],[Rho1]])*SQRT(139-2)/SQRT(1-ABS(fisher_underlying_cor_CSD__2[[#This Row],[Rho1]])^2)</f>
        <v>2.7588732206508153</v>
      </c>
      <c r="H1225" s="1">
        <f>ABS(fisher_underlying_cor_CSD__2[[#This Row],[Rho2]])*SQRT(201-2)/SQRT(1-ABS(fisher_underlying_cor_CSD__2[[#This Row],[Rho2]])^2)</f>
        <v>4.5219644441875646</v>
      </c>
      <c r="I1225" s="1">
        <f xml:space="preserve"> _xlfn.T.DIST.2T(fisher_underlying_cor_CSD__2[[#This Row],[t1]],139-2)</f>
        <v>6.5931090382090841E-3</v>
      </c>
      <c r="J1225" s="1">
        <f xml:space="preserve"> _xlfn.T.DIST.2T(fisher_underlying_cor_CSD__2[[#This Row],[t2]],201-2)</f>
        <v>1.0512338280748796E-5</v>
      </c>
      <c r="K1225" s="1">
        <f>fisher_underlying_cor_CSD__2[[#This Row],[p1]]*fisher_underlying_cor_CSD__2[[#This Row],[p2]]</f>
        <v>6.9308992531516231E-8</v>
      </c>
      <c r="L1225" s="1">
        <v>1224</v>
      </c>
      <c r="M1225" s="1">
        <f>(fisher_underlying_cor_CSD__2[[#This Row],[Rank]]/9906756)*0.05</f>
        <v>6.1776024361556913E-6</v>
      </c>
      <c r="N1225" s="1">
        <f>IF(fisher_underlying_cor_CSD__2[[#This Row],[p1p2]]&lt;fisher_underlying_cor_CSD__2[[#This Row],[Benjamini]],1,0)</f>
        <v>1</v>
      </c>
    </row>
    <row r="1226" spans="1:14" x14ac:dyDescent="0.35">
      <c r="A1226" s="1" t="s">
        <v>143</v>
      </c>
      <c r="B1226" s="1" t="s">
        <v>129</v>
      </c>
      <c r="C1226" s="1">
        <v>0.30841220000699998</v>
      </c>
      <c r="D1226" s="1">
        <v>-0.24822629917</v>
      </c>
      <c r="E1226" s="1" t="s">
        <v>32</v>
      </c>
      <c r="F1226" s="1">
        <v>-0.24822629917</v>
      </c>
      <c r="G1226" s="1">
        <f>ABS(fisher_underlying_cor_CSD__2[[#This Row],[Rho1]])*SQRT(139-2)/SQRT(1-ABS(fisher_underlying_cor_CSD__2[[#This Row],[Rho1]])^2)</f>
        <v>3.794861049832571</v>
      </c>
      <c r="H1226" s="1">
        <f>ABS(fisher_underlying_cor_CSD__2[[#This Row],[Rho2]])*SQRT(201-2)/SQRT(1-ABS(fisher_underlying_cor_CSD__2[[#This Row],[Rho2]])^2)</f>
        <v>3.6147985708118333</v>
      </c>
      <c r="I1226" s="1">
        <f xml:space="preserve"> _xlfn.T.DIST.2T(fisher_underlying_cor_CSD__2[[#This Row],[t1]],139-2)</f>
        <v>2.2097032372428297E-4</v>
      </c>
      <c r="J1226" s="1">
        <f xml:space="preserve"> _xlfn.T.DIST.2T(fisher_underlying_cor_CSD__2[[#This Row],[t2]],201-2)</f>
        <v>3.8080854971066474E-4</v>
      </c>
      <c r="K1226" s="1">
        <f>fisher_underlying_cor_CSD__2[[#This Row],[p1]]*fisher_underlying_cor_CSD__2[[#This Row],[p2]]</f>
        <v>8.4147388506540298E-8</v>
      </c>
      <c r="L1226" s="1">
        <v>1225</v>
      </c>
      <c r="M1226" s="1">
        <f>(fisher_underlying_cor_CSD__2[[#This Row],[Rank]]/9906756)*0.05</f>
        <v>6.1826494969695426E-6</v>
      </c>
      <c r="N1226" s="1">
        <f>IF(fisher_underlying_cor_CSD__2[[#This Row],[p1p2]]&lt;fisher_underlying_cor_CSD__2[[#This Row],[Benjamini]],1,0)</f>
        <v>1</v>
      </c>
    </row>
    <row r="1227" spans="1:14" x14ac:dyDescent="0.35">
      <c r="A1227" s="1" t="s">
        <v>129</v>
      </c>
      <c r="B1227" s="1" t="s">
        <v>143</v>
      </c>
      <c r="C1227" s="1">
        <v>0.30841220000699998</v>
      </c>
      <c r="D1227" s="1">
        <v>-0.24822629917</v>
      </c>
      <c r="E1227" s="1" t="s">
        <v>32</v>
      </c>
      <c r="F1227" s="1">
        <v>-0.24822629917</v>
      </c>
      <c r="G1227" s="1">
        <f>ABS(fisher_underlying_cor_CSD__2[[#This Row],[Rho1]])*SQRT(139-2)/SQRT(1-ABS(fisher_underlying_cor_CSD__2[[#This Row],[Rho1]])^2)</f>
        <v>3.794861049832571</v>
      </c>
      <c r="H1227" s="1">
        <f>ABS(fisher_underlying_cor_CSD__2[[#This Row],[Rho2]])*SQRT(201-2)/SQRT(1-ABS(fisher_underlying_cor_CSD__2[[#This Row],[Rho2]])^2)</f>
        <v>3.6147985708118333</v>
      </c>
      <c r="I1227" s="1">
        <f xml:space="preserve"> _xlfn.T.DIST.2T(fisher_underlying_cor_CSD__2[[#This Row],[t1]],139-2)</f>
        <v>2.2097032372428297E-4</v>
      </c>
      <c r="J1227" s="1">
        <f xml:space="preserve"> _xlfn.T.DIST.2T(fisher_underlying_cor_CSD__2[[#This Row],[t2]],201-2)</f>
        <v>3.8080854971066474E-4</v>
      </c>
      <c r="K1227" s="1">
        <f>fisher_underlying_cor_CSD__2[[#This Row],[p1]]*fisher_underlying_cor_CSD__2[[#This Row],[p2]]</f>
        <v>8.4147388506540298E-8</v>
      </c>
      <c r="L1227" s="1">
        <v>1226</v>
      </c>
      <c r="M1227" s="1">
        <f>(fisher_underlying_cor_CSD__2[[#This Row],[Rank]]/9906756)*0.05</f>
        <v>6.1876965577833964E-6</v>
      </c>
      <c r="N1227" s="1">
        <f>IF(fisher_underlying_cor_CSD__2[[#This Row],[p1p2]]&lt;fisher_underlying_cor_CSD__2[[#This Row],[Benjamini]],1,0)</f>
        <v>1</v>
      </c>
    </row>
    <row r="1228" spans="1:14" x14ac:dyDescent="0.35">
      <c r="A1228" s="1" t="s">
        <v>434</v>
      </c>
      <c r="B1228" s="1" t="s">
        <v>644</v>
      </c>
      <c r="C1228" s="1">
        <v>-0.23238901985499999</v>
      </c>
      <c r="D1228" s="1">
        <v>0.30005633471199999</v>
      </c>
      <c r="E1228" s="1" t="s">
        <v>32</v>
      </c>
      <c r="F1228" s="1">
        <v>-0.23238901985499999</v>
      </c>
      <c r="G1228" s="1">
        <f>ABS(fisher_underlying_cor_CSD__2[[#This Row],[Rho1]])*SQRT(139-2)/SQRT(1-ABS(fisher_underlying_cor_CSD__2[[#This Row],[Rho1]])^2)</f>
        <v>2.7966066658914399</v>
      </c>
      <c r="H1228" s="1">
        <f>ABS(fisher_underlying_cor_CSD__2[[#This Row],[Rho2]])*SQRT(201-2)/SQRT(1-ABS(fisher_underlying_cor_CSD__2[[#This Row],[Rho2]])^2)</f>
        <v>4.4372787148770163</v>
      </c>
      <c r="I1228" s="1">
        <f xml:space="preserve"> _xlfn.T.DIST.2T(fisher_underlying_cor_CSD__2[[#This Row],[t1]],139-2)</f>
        <v>5.9073945794794677E-3</v>
      </c>
      <c r="J1228" s="1">
        <f xml:space="preserve"> _xlfn.T.DIST.2T(fisher_underlying_cor_CSD__2[[#This Row],[t2]],201-2)</f>
        <v>1.507150682666433E-5</v>
      </c>
      <c r="K1228" s="1">
        <f>fisher_underlying_cor_CSD__2[[#This Row],[p1]]*fisher_underlying_cor_CSD__2[[#This Row],[p2]]</f>
        <v>8.9033337732424657E-8</v>
      </c>
      <c r="L1228" s="1">
        <v>1227</v>
      </c>
      <c r="M1228" s="1">
        <f>(fisher_underlying_cor_CSD__2[[#This Row],[Rank]]/9906756)*0.05</f>
        <v>6.1927436185972485E-6</v>
      </c>
      <c r="N1228" s="1">
        <f>IF(fisher_underlying_cor_CSD__2[[#This Row],[p1p2]]&lt;fisher_underlying_cor_CSD__2[[#This Row],[Benjamini]],1,0)</f>
        <v>1</v>
      </c>
    </row>
    <row r="1229" spans="1:14" x14ac:dyDescent="0.35">
      <c r="A1229" s="1" t="s">
        <v>644</v>
      </c>
      <c r="B1229" s="1" t="s">
        <v>434</v>
      </c>
      <c r="C1229" s="1">
        <v>-0.23238901985499999</v>
      </c>
      <c r="D1229" s="1">
        <v>0.30005633471199999</v>
      </c>
      <c r="E1229" s="1" t="s">
        <v>32</v>
      </c>
      <c r="F1229" s="1">
        <v>-0.23238901985499999</v>
      </c>
      <c r="G1229" s="1">
        <f>ABS(fisher_underlying_cor_CSD__2[[#This Row],[Rho1]])*SQRT(139-2)/SQRT(1-ABS(fisher_underlying_cor_CSD__2[[#This Row],[Rho1]])^2)</f>
        <v>2.7966066658914399</v>
      </c>
      <c r="H1229" s="1">
        <f>ABS(fisher_underlying_cor_CSD__2[[#This Row],[Rho2]])*SQRT(201-2)/SQRT(1-ABS(fisher_underlying_cor_CSD__2[[#This Row],[Rho2]])^2)</f>
        <v>4.4372787148770163</v>
      </c>
      <c r="I1229" s="1">
        <f xml:space="preserve"> _xlfn.T.DIST.2T(fisher_underlying_cor_CSD__2[[#This Row],[t1]],139-2)</f>
        <v>5.9073945794794677E-3</v>
      </c>
      <c r="J1229" s="1">
        <f xml:space="preserve"> _xlfn.T.DIST.2T(fisher_underlying_cor_CSD__2[[#This Row],[t2]],201-2)</f>
        <v>1.507150682666433E-5</v>
      </c>
      <c r="K1229" s="1">
        <f>fisher_underlying_cor_CSD__2[[#This Row],[p1]]*fisher_underlying_cor_CSD__2[[#This Row],[p2]]</f>
        <v>8.9033337732424657E-8</v>
      </c>
      <c r="L1229" s="1">
        <v>1228</v>
      </c>
      <c r="M1229" s="1">
        <f>(fisher_underlying_cor_CSD__2[[#This Row],[Rank]]/9906756)*0.05</f>
        <v>6.1977906794111015E-6</v>
      </c>
      <c r="N1229" s="1">
        <f>IF(fisher_underlying_cor_CSD__2[[#This Row],[p1p2]]&lt;fisher_underlying_cor_CSD__2[[#This Row],[Benjamini]],1,0)</f>
        <v>1</v>
      </c>
    </row>
    <row r="1230" spans="1:14" x14ac:dyDescent="0.35">
      <c r="A1230" s="1" t="s">
        <v>143</v>
      </c>
      <c r="B1230" s="1" t="s">
        <v>218</v>
      </c>
      <c r="C1230" s="1">
        <v>0.31161955970100003</v>
      </c>
      <c r="D1230" s="1">
        <v>-0.24276357501699999</v>
      </c>
      <c r="E1230" s="1" t="s">
        <v>32</v>
      </c>
      <c r="F1230" s="1">
        <v>-0.24276357501699999</v>
      </c>
      <c r="G1230" s="1">
        <f>ABS(fisher_underlying_cor_CSD__2[[#This Row],[Rho1]])*SQRT(139-2)/SQRT(1-ABS(fisher_underlying_cor_CSD__2[[#This Row],[Rho1]])^2)</f>
        <v>3.8385463589805808</v>
      </c>
      <c r="H1230" s="1">
        <f>ABS(fisher_underlying_cor_CSD__2[[#This Row],[Rho2]])*SQRT(201-2)/SQRT(1-ABS(fisher_underlying_cor_CSD__2[[#This Row],[Rho2]])^2)</f>
        <v>3.5302060633224022</v>
      </c>
      <c r="I1230" s="1">
        <f xml:space="preserve"> _xlfn.T.DIST.2T(fisher_underlying_cor_CSD__2[[#This Row],[t1]],139-2)</f>
        <v>1.8832450546937853E-4</v>
      </c>
      <c r="J1230" s="1">
        <f xml:space="preserve"> _xlfn.T.DIST.2T(fisher_underlying_cor_CSD__2[[#This Row],[t2]],201-2)</f>
        <v>5.1584089661454069E-4</v>
      </c>
      <c r="K1230" s="1">
        <f>fisher_underlying_cor_CSD__2[[#This Row],[p1]]*fisher_underlying_cor_CSD__2[[#This Row],[p2]]</f>
        <v>9.7145481755814194E-8</v>
      </c>
      <c r="L1230" s="1">
        <v>1229</v>
      </c>
      <c r="M1230" s="1">
        <f>(fisher_underlying_cor_CSD__2[[#This Row],[Rank]]/9906756)*0.05</f>
        <v>6.2028377402249536E-6</v>
      </c>
      <c r="N1230" s="1">
        <f>IF(fisher_underlying_cor_CSD__2[[#This Row],[p1p2]]&lt;fisher_underlying_cor_CSD__2[[#This Row],[Benjamini]],1,0)</f>
        <v>1</v>
      </c>
    </row>
    <row r="1231" spans="1:14" x14ac:dyDescent="0.35">
      <c r="A1231" s="1" t="s">
        <v>218</v>
      </c>
      <c r="B1231" s="1" t="s">
        <v>143</v>
      </c>
      <c r="C1231" s="1">
        <v>0.31161955970100003</v>
      </c>
      <c r="D1231" s="1">
        <v>-0.24276357501699999</v>
      </c>
      <c r="E1231" s="1" t="s">
        <v>32</v>
      </c>
      <c r="F1231" s="1">
        <v>-0.24276357501699999</v>
      </c>
      <c r="G1231" s="1">
        <f>ABS(fisher_underlying_cor_CSD__2[[#This Row],[Rho1]])*SQRT(139-2)/SQRT(1-ABS(fisher_underlying_cor_CSD__2[[#This Row],[Rho1]])^2)</f>
        <v>3.8385463589805808</v>
      </c>
      <c r="H1231" s="1">
        <f>ABS(fisher_underlying_cor_CSD__2[[#This Row],[Rho2]])*SQRT(201-2)/SQRT(1-ABS(fisher_underlying_cor_CSD__2[[#This Row],[Rho2]])^2)</f>
        <v>3.5302060633224022</v>
      </c>
      <c r="I1231" s="1">
        <f xml:space="preserve"> _xlfn.T.DIST.2T(fisher_underlying_cor_CSD__2[[#This Row],[t1]],139-2)</f>
        <v>1.8832450546937853E-4</v>
      </c>
      <c r="J1231" s="1">
        <f xml:space="preserve"> _xlfn.T.DIST.2T(fisher_underlying_cor_CSD__2[[#This Row],[t2]],201-2)</f>
        <v>5.1584089661454069E-4</v>
      </c>
      <c r="K1231" s="1">
        <f>fisher_underlying_cor_CSD__2[[#This Row],[p1]]*fisher_underlying_cor_CSD__2[[#This Row],[p2]]</f>
        <v>9.7145481755814194E-8</v>
      </c>
      <c r="L1231" s="1">
        <v>1230</v>
      </c>
      <c r="M1231" s="1">
        <f>(fisher_underlying_cor_CSD__2[[#This Row],[Rank]]/9906756)*0.05</f>
        <v>6.2078848010388065E-6</v>
      </c>
      <c r="N1231" s="1">
        <f>IF(fisher_underlying_cor_CSD__2[[#This Row],[p1p2]]&lt;fisher_underlying_cor_CSD__2[[#This Row],[Benjamini]],1,0)</f>
        <v>1</v>
      </c>
    </row>
    <row r="1232" spans="1:14" x14ac:dyDescent="0.35">
      <c r="A1232" s="1" t="s">
        <v>119</v>
      </c>
      <c r="B1232" s="1" t="s">
        <v>31</v>
      </c>
      <c r="C1232" s="1">
        <v>0.23405120418799999</v>
      </c>
      <c r="D1232" s="1">
        <v>-0.29698599302399997</v>
      </c>
      <c r="E1232" s="1" t="s">
        <v>32</v>
      </c>
      <c r="F1232" s="1">
        <v>0.23405120418799999</v>
      </c>
      <c r="G1232" s="1">
        <f>ABS(fisher_underlying_cor_CSD__2[[#This Row],[Rho1]])*SQRT(139-2)/SQRT(1-ABS(fisher_underlying_cor_CSD__2[[#This Row],[Rho1]])^2)</f>
        <v>2.8177645729166771</v>
      </c>
      <c r="H1232" s="1">
        <f>ABS(fisher_underlying_cor_CSD__2[[#This Row],[Rho2]])*SQRT(201-2)/SQRT(1-ABS(fisher_underlying_cor_CSD__2[[#This Row],[Rho2]])^2)</f>
        <v>4.3874569994745949</v>
      </c>
      <c r="I1232" s="1">
        <f xml:space="preserve"> _xlfn.T.DIST.2T(fisher_underlying_cor_CSD__2[[#This Row],[t1]],139-2)</f>
        <v>5.5519695143564562E-3</v>
      </c>
      <c r="J1232" s="1">
        <f xml:space="preserve"> _xlfn.T.DIST.2T(fisher_underlying_cor_CSD__2[[#This Row],[t2]],201-2)</f>
        <v>1.8585811992432195E-5</v>
      </c>
      <c r="K1232" s="1">
        <f>fisher_underlying_cor_CSD__2[[#This Row],[p1]]*fisher_underlying_cor_CSD__2[[#This Row],[p2]]</f>
        <v>1.0318786158154418E-7</v>
      </c>
      <c r="L1232" s="1">
        <v>1231</v>
      </c>
      <c r="M1232" s="1">
        <f>(fisher_underlying_cor_CSD__2[[#This Row],[Rank]]/9906756)*0.05</f>
        <v>6.2129318618526586E-6</v>
      </c>
      <c r="N1232" s="1">
        <f>IF(fisher_underlying_cor_CSD__2[[#This Row],[p1p2]]&lt;fisher_underlying_cor_CSD__2[[#This Row],[Benjamini]],1,0)</f>
        <v>1</v>
      </c>
    </row>
    <row r="1233" spans="1:14" x14ac:dyDescent="0.35">
      <c r="A1233" s="1" t="s">
        <v>31</v>
      </c>
      <c r="B1233" s="1" t="s">
        <v>119</v>
      </c>
      <c r="C1233" s="1">
        <v>0.23405120418799999</v>
      </c>
      <c r="D1233" s="1">
        <v>-0.29698599302399997</v>
      </c>
      <c r="E1233" s="1" t="s">
        <v>32</v>
      </c>
      <c r="F1233" s="1">
        <v>0.23405120418799999</v>
      </c>
      <c r="G1233" s="1">
        <f>ABS(fisher_underlying_cor_CSD__2[[#This Row],[Rho1]])*SQRT(139-2)/SQRT(1-ABS(fisher_underlying_cor_CSD__2[[#This Row],[Rho1]])^2)</f>
        <v>2.8177645729166771</v>
      </c>
      <c r="H1233" s="1">
        <f>ABS(fisher_underlying_cor_CSD__2[[#This Row],[Rho2]])*SQRT(201-2)/SQRT(1-ABS(fisher_underlying_cor_CSD__2[[#This Row],[Rho2]])^2)</f>
        <v>4.3874569994745949</v>
      </c>
      <c r="I1233" s="1">
        <f xml:space="preserve"> _xlfn.T.DIST.2T(fisher_underlying_cor_CSD__2[[#This Row],[t1]],139-2)</f>
        <v>5.5519695143564562E-3</v>
      </c>
      <c r="J1233" s="1">
        <f xml:space="preserve"> _xlfn.T.DIST.2T(fisher_underlying_cor_CSD__2[[#This Row],[t2]],201-2)</f>
        <v>1.8585811992432195E-5</v>
      </c>
      <c r="K1233" s="1">
        <f>fisher_underlying_cor_CSD__2[[#This Row],[p1]]*fisher_underlying_cor_CSD__2[[#This Row],[p2]]</f>
        <v>1.0318786158154418E-7</v>
      </c>
      <c r="L1233" s="1">
        <v>1232</v>
      </c>
      <c r="M1233" s="1">
        <f>(fisher_underlying_cor_CSD__2[[#This Row],[Rank]]/9906756)*0.05</f>
        <v>6.2179789226665116E-6</v>
      </c>
      <c r="N1233" s="1">
        <f>IF(fisher_underlying_cor_CSD__2[[#This Row],[p1p2]]&lt;fisher_underlying_cor_CSD__2[[#This Row],[Benjamini]],1,0)</f>
        <v>1</v>
      </c>
    </row>
    <row r="1234" spans="1:14" x14ac:dyDescent="0.35">
      <c r="A1234" s="1" t="s">
        <v>704</v>
      </c>
      <c r="B1234" s="1" t="s">
        <v>705</v>
      </c>
      <c r="C1234" s="1">
        <v>-0.29113821717999999</v>
      </c>
      <c r="D1234" s="1">
        <v>0.25839502740999998</v>
      </c>
      <c r="E1234" s="1" t="s">
        <v>32</v>
      </c>
      <c r="F1234" s="1">
        <v>0.25839502740999998</v>
      </c>
      <c r="G1234" s="1">
        <f>ABS(fisher_underlying_cor_CSD__2[[#This Row],[Rho1]])*SQRT(139-2)/SQRT(1-ABS(fisher_underlying_cor_CSD__2[[#This Row],[Rho1]])^2)</f>
        <v>3.5619871822895077</v>
      </c>
      <c r="H1234" s="1">
        <f>ABS(fisher_underlying_cor_CSD__2[[#This Row],[Rho2]])*SQRT(201-2)/SQRT(1-ABS(fisher_underlying_cor_CSD__2[[#This Row],[Rho2]])^2)</f>
        <v>3.7732525711905591</v>
      </c>
      <c r="I1234" s="1">
        <f xml:space="preserve"> _xlfn.T.DIST.2T(fisher_underlying_cor_CSD__2[[#This Row],[t1]],139-2)</f>
        <v>5.0685144969573009E-4</v>
      </c>
      <c r="J1234" s="1">
        <f xml:space="preserve"> _xlfn.T.DIST.2T(fisher_underlying_cor_CSD__2[[#This Row],[t2]],201-2)</f>
        <v>2.125358714107329E-4</v>
      </c>
      <c r="K1234" s="1">
        <f>fisher_underlying_cor_CSD__2[[#This Row],[p1]]*fisher_underlying_cor_CSD__2[[#This Row],[p2]]</f>
        <v>1.0772411453687525E-7</v>
      </c>
      <c r="L1234" s="1">
        <v>1233</v>
      </c>
      <c r="M1234" s="1">
        <f>(fisher_underlying_cor_CSD__2[[#This Row],[Rank]]/9906756)*0.05</f>
        <v>6.2230259834803654E-6</v>
      </c>
      <c r="N1234" s="1">
        <f>IF(fisher_underlying_cor_CSD__2[[#This Row],[p1p2]]&lt;fisher_underlying_cor_CSD__2[[#This Row],[Benjamini]],1,0)</f>
        <v>1</v>
      </c>
    </row>
    <row r="1235" spans="1:14" x14ac:dyDescent="0.35">
      <c r="A1235" s="1" t="s">
        <v>705</v>
      </c>
      <c r="B1235" s="1" t="s">
        <v>704</v>
      </c>
      <c r="C1235" s="1">
        <v>-0.29113821717999999</v>
      </c>
      <c r="D1235" s="1">
        <v>0.25839502740999998</v>
      </c>
      <c r="E1235" s="1" t="s">
        <v>32</v>
      </c>
      <c r="F1235" s="1">
        <v>0.25839502740999998</v>
      </c>
      <c r="G1235" s="1">
        <f>ABS(fisher_underlying_cor_CSD__2[[#This Row],[Rho1]])*SQRT(139-2)/SQRT(1-ABS(fisher_underlying_cor_CSD__2[[#This Row],[Rho1]])^2)</f>
        <v>3.5619871822895077</v>
      </c>
      <c r="H1235" s="1">
        <f>ABS(fisher_underlying_cor_CSD__2[[#This Row],[Rho2]])*SQRT(201-2)/SQRT(1-ABS(fisher_underlying_cor_CSD__2[[#This Row],[Rho2]])^2)</f>
        <v>3.7732525711905591</v>
      </c>
      <c r="I1235" s="1">
        <f xml:space="preserve"> _xlfn.T.DIST.2T(fisher_underlying_cor_CSD__2[[#This Row],[t1]],139-2)</f>
        <v>5.0685144969573009E-4</v>
      </c>
      <c r="J1235" s="1">
        <f xml:space="preserve"> _xlfn.T.DIST.2T(fisher_underlying_cor_CSD__2[[#This Row],[t2]],201-2)</f>
        <v>2.125358714107329E-4</v>
      </c>
      <c r="K1235" s="1">
        <f>fisher_underlying_cor_CSD__2[[#This Row],[p1]]*fisher_underlying_cor_CSD__2[[#This Row],[p2]]</f>
        <v>1.0772411453687525E-7</v>
      </c>
      <c r="L1235" s="1">
        <v>1234</v>
      </c>
      <c r="M1235" s="1">
        <f>(fisher_underlying_cor_CSD__2[[#This Row],[Rank]]/9906756)*0.05</f>
        <v>6.2280730442942175E-6</v>
      </c>
      <c r="N1235" s="1">
        <f>IF(fisher_underlying_cor_CSD__2[[#This Row],[p1p2]]&lt;fisher_underlying_cor_CSD__2[[#This Row],[Benjamini]],1,0)</f>
        <v>1</v>
      </c>
    </row>
    <row r="1236" spans="1:14" x14ac:dyDescent="0.35">
      <c r="A1236" s="1" t="s">
        <v>194</v>
      </c>
      <c r="B1236" s="1" t="s">
        <v>195</v>
      </c>
      <c r="C1236" s="1">
        <v>-0.21605065470699999</v>
      </c>
      <c r="D1236" s="1">
        <v>0.30456305984499998</v>
      </c>
      <c r="E1236" s="1" t="s">
        <v>32</v>
      </c>
      <c r="F1236" s="1">
        <v>-0.21605065470699999</v>
      </c>
      <c r="G1236" s="1">
        <f>ABS(fisher_underlying_cor_CSD__2[[#This Row],[Rho1]])*SQRT(139-2)/SQRT(1-ABS(fisher_underlying_cor_CSD__2[[#This Row],[Rho1]])^2)</f>
        <v>2.5899777697285513</v>
      </c>
      <c r="H1236" s="1">
        <f>ABS(fisher_underlying_cor_CSD__2[[#This Row],[Rho2]])*SQRT(201-2)/SQRT(1-ABS(fisher_underlying_cor_CSD__2[[#This Row],[Rho2]])^2)</f>
        <v>4.5106834357196632</v>
      </c>
      <c r="I1236" s="1">
        <f xml:space="preserve"> _xlfn.T.DIST.2T(fisher_underlying_cor_CSD__2[[#This Row],[t1]],139-2)</f>
        <v>1.0635832765281811E-2</v>
      </c>
      <c r="J1236" s="1">
        <f xml:space="preserve"> _xlfn.T.DIST.2T(fisher_underlying_cor_CSD__2[[#This Row],[t2]],201-2)</f>
        <v>1.1032313760265137E-5</v>
      </c>
      <c r="K1236" s="1">
        <f>fisher_underlying_cor_CSD__2[[#This Row],[p1]]*fisher_underlying_cor_CSD__2[[#This Row],[p2]]</f>
        <v>1.1733784416829733E-7</v>
      </c>
      <c r="L1236" s="1">
        <v>1235</v>
      </c>
      <c r="M1236" s="1">
        <f>(fisher_underlying_cor_CSD__2[[#This Row],[Rank]]/9906756)*0.05</f>
        <v>6.2331201051080705E-6</v>
      </c>
      <c r="N1236" s="1">
        <f>IF(fisher_underlying_cor_CSD__2[[#This Row],[p1p2]]&lt;fisher_underlying_cor_CSD__2[[#This Row],[Benjamini]],1,0)</f>
        <v>1</v>
      </c>
    </row>
    <row r="1237" spans="1:14" x14ac:dyDescent="0.35">
      <c r="A1237" s="1" t="s">
        <v>195</v>
      </c>
      <c r="B1237" s="1" t="s">
        <v>194</v>
      </c>
      <c r="C1237" s="1">
        <v>-0.21605065470699999</v>
      </c>
      <c r="D1237" s="1">
        <v>0.30456305984499998</v>
      </c>
      <c r="E1237" s="1" t="s">
        <v>32</v>
      </c>
      <c r="F1237" s="1">
        <v>-0.21605065470699999</v>
      </c>
      <c r="G1237" s="1">
        <f>ABS(fisher_underlying_cor_CSD__2[[#This Row],[Rho1]])*SQRT(139-2)/SQRT(1-ABS(fisher_underlying_cor_CSD__2[[#This Row],[Rho1]])^2)</f>
        <v>2.5899777697285513</v>
      </c>
      <c r="H1237" s="1">
        <f>ABS(fisher_underlying_cor_CSD__2[[#This Row],[Rho2]])*SQRT(201-2)/SQRT(1-ABS(fisher_underlying_cor_CSD__2[[#This Row],[Rho2]])^2)</f>
        <v>4.5106834357196632</v>
      </c>
      <c r="I1237" s="1">
        <f xml:space="preserve"> _xlfn.T.DIST.2T(fisher_underlying_cor_CSD__2[[#This Row],[t1]],139-2)</f>
        <v>1.0635832765281811E-2</v>
      </c>
      <c r="J1237" s="1">
        <f xml:space="preserve"> _xlfn.T.DIST.2T(fisher_underlying_cor_CSD__2[[#This Row],[t2]],201-2)</f>
        <v>1.1032313760265137E-5</v>
      </c>
      <c r="K1237" s="1">
        <f>fisher_underlying_cor_CSD__2[[#This Row],[p1]]*fisher_underlying_cor_CSD__2[[#This Row],[p2]]</f>
        <v>1.1733784416829733E-7</v>
      </c>
      <c r="L1237" s="1">
        <v>1236</v>
      </c>
      <c r="M1237" s="1">
        <f>(fisher_underlying_cor_CSD__2[[#This Row],[Rank]]/9906756)*0.05</f>
        <v>6.2381671659219226E-6</v>
      </c>
      <c r="N1237" s="1">
        <f>IF(fisher_underlying_cor_CSD__2[[#This Row],[p1p2]]&lt;fisher_underlying_cor_CSD__2[[#This Row],[Benjamini]],1,0)</f>
        <v>1</v>
      </c>
    </row>
    <row r="1238" spans="1:14" x14ac:dyDescent="0.35">
      <c r="A1238" s="1" t="s">
        <v>492</v>
      </c>
      <c r="B1238" s="1" t="s">
        <v>493</v>
      </c>
      <c r="C1238" s="1">
        <v>-0.33457181067699998</v>
      </c>
      <c r="D1238" s="1">
        <v>0.21582515888699999</v>
      </c>
      <c r="E1238" s="1" t="s">
        <v>32</v>
      </c>
      <c r="F1238" s="1">
        <v>0.21582515888699999</v>
      </c>
      <c r="G1238" s="1">
        <f>ABS(fisher_underlying_cor_CSD__2[[#This Row],[Rho1]])*SQRT(139-2)/SQRT(1-ABS(fisher_underlying_cor_CSD__2[[#This Row],[Rho1]])^2)</f>
        <v>4.1555456664429595</v>
      </c>
      <c r="H1238" s="1">
        <f>ABS(fisher_underlying_cor_CSD__2[[#This Row],[Rho2]])*SQRT(201-2)/SQRT(1-ABS(fisher_underlying_cor_CSD__2[[#This Row],[Rho2]])^2)</f>
        <v>3.1180752516177996</v>
      </c>
      <c r="I1238" s="1">
        <f xml:space="preserve"> _xlfn.T.DIST.2T(fisher_underlying_cor_CSD__2[[#This Row],[t1]],139-2)</f>
        <v>5.6838964797248976E-5</v>
      </c>
      <c r="J1238" s="1">
        <f xml:space="preserve"> _xlfn.T.DIST.2T(fisher_underlying_cor_CSD__2[[#This Row],[t2]],201-2)</f>
        <v>2.0901530920910422E-3</v>
      </c>
      <c r="K1238" s="1">
        <f>fisher_underlying_cor_CSD__2[[#This Row],[p1]]*fisher_underlying_cor_CSD__2[[#This Row],[p2]]</f>
        <v>1.1880213802222385E-7</v>
      </c>
      <c r="L1238" s="1">
        <v>1237</v>
      </c>
      <c r="M1238" s="1">
        <f>(fisher_underlying_cor_CSD__2[[#This Row],[Rank]]/9906756)*0.05</f>
        <v>6.2432142267357755E-6</v>
      </c>
      <c r="N1238" s="1">
        <f>IF(fisher_underlying_cor_CSD__2[[#This Row],[p1p2]]&lt;fisher_underlying_cor_CSD__2[[#This Row],[Benjamini]],1,0)</f>
        <v>1</v>
      </c>
    </row>
    <row r="1239" spans="1:14" x14ac:dyDescent="0.35">
      <c r="A1239" s="1" t="s">
        <v>493</v>
      </c>
      <c r="B1239" s="1" t="s">
        <v>492</v>
      </c>
      <c r="C1239" s="1">
        <v>-0.33457181067699998</v>
      </c>
      <c r="D1239" s="1">
        <v>0.21582515888699999</v>
      </c>
      <c r="E1239" s="1" t="s">
        <v>32</v>
      </c>
      <c r="F1239" s="1">
        <v>0.21582515888699999</v>
      </c>
      <c r="G1239" s="1">
        <f>ABS(fisher_underlying_cor_CSD__2[[#This Row],[Rho1]])*SQRT(139-2)/SQRT(1-ABS(fisher_underlying_cor_CSD__2[[#This Row],[Rho1]])^2)</f>
        <v>4.1555456664429595</v>
      </c>
      <c r="H1239" s="1">
        <f>ABS(fisher_underlying_cor_CSD__2[[#This Row],[Rho2]])*SQRT(201-2)/SQRT(1-ABS(fisher_underlying_cor_CSD__2[[#This Row],[Rho2]])^2)</f>
        <v>3.1180752516177996</v>
      </c>
      <c r="I1239" s="1">
        <f xml:space="preserve"> _xlfn.T.DIST.2T(fisher_underlying_cor_CSD__2[[#This Row],[t1]],139-2)</f>
        <v>5.6838964797248976E-5</v>
      </c>
      <c r="J1239" s="1">
        <f xml:space="preserve"> _xlfn.T.DIST.2T(fisher_underlying_cor_CSD__2[[#This Row],[t2]],201-2)</f>
        <v>2.0901530920910422E-3</v>
      </c>
      <c r="K1239" s="1">
        <f>fisher_underlying_cor_CSD__2[[#This Row],[p1]]*fisher_underlying_cor_CSD__2[[#This Row],[p2]]</f>
        <v>1.1880213802222385E-7</v>
      </c>
      <c r="L1239" s="1">
        <v>1238</v>
      </c>
      <c r="M1239" s="1">
        <f>(fisher_underlying_cor_CSD__2[[#This Row],[Rank]]/9906756)*0.05</f>
        <v>6.2482612875496276E-6</v>
      </c>
      <c r="N1239" s="1">
        <f>IF(fisher_underlying_cor_CSD__2[[#This Row],[p1p2]]&lt;fisher_underlying_cor_CSD__2[[#This Row],[Benjamini]],1,0)</f>
        <v>1</v>
      </c>
    </row>
    <row r="1240" spans="1:14" x14ac:dyDescent="0.35">
      <c r="A1240" s="1" t="s">
        <v>242</v>
      </c>
      <c r="B1240" s="1" t="s">
        <v>74</v>
      </c>
      <c r="C1240" s="1">
        <v>0.31651337503999999</v>
      </c>
      <c r="D1240" s="1">
        <v>-0.230426883512</v>
      </c>
      <c r="E1240" s="1" t="s">
        <v>32</v>
      </c>
      <c r="F1240" s="1">
        <v>-0.230426883512</v>
      </c>
      <c r="G1240" s="1">
        <f>ABS(fisher_underlying_cor_CSD__2[[#This Row],[Rho1]])*SQRT(139-2)/SQRT(1-ABS(fisher_underlying_cor_CSD__2[[#This Row],[Rho1]])^2)</f>
        <v>3.9054825571962759</v>
      </c>
      <c r="H1240" s="1">
        <f>ABS(fisher_underlying_cor_CSD__2[[#This Row],[Rho2]])*SQRT(201-2)/SQRT(1-ABS(fisher_underlying_cor_CSD__2[[#This Row],[Rho2]])^2)</f>
        <v>3.3404642985017809</v>
      </c>
      <c r="I1240" s="1">
        <f xml:space="preserve"> _xlfn.T.DIST.2T(fisher_underlying_cor_CSD__2[[#This Row],[t1]],139-2)</f>
        <v>1.4704428852200843E-4</v>
      </c>
      <c r="J1240" s="1">
        <f xml:space="preserve"> _xlfn.T.DIST.2T(fisher_underlying_cor_CSD__2[[#This Row],[t2]],201-2)</f>
        <v>9.9871346720386417E-4</v>
      </c>
      <c r="K1240" s="1">
        <f>fisher_underlying_cor_CSD__2[[#This Row],[p1]]*fisher_underlying_cor_CSD__2[[#This Row],[p2]]</f>
        <v>1.4685511122234041E-7</v>
      </c>
      <c r="L1240" s="1">
        <v>1239</v>
      </c>
      <c r="M1240" s="1">
        <f>(fisher_underlying_cor_CSD__2[[#This Row],[Rank]]/9906756)*0.05</f>
        <v>6.2533083483634806E-6</v>
      </c>
      <c r="N1240" s="1">
        <f>IF(fisher_underlying_cor_CSD__2[[#This Row],[p1p2]]&lt;fisher_underlying_cor_CSD__2[[#This Row],[Benjamini]],1,0)</f>
        <v>1</v>
      </c>
    </row>
    <row r="1241" spans="1:14" x14ac:dyDescent="0.35">
      <c r="A1241" s="1" t="s">
        <v>74</v>
      </c>
      <c r="B1241" s="1" t="s">
        <v>242</v>
      </c>
      <c r="C1241" s="1">
        <v>0.31651337503999999</v>
      </c>
      <c r="D1241" s="1">
        <v>-0.230426883512</v>
      </c>
      <c r="E1241" s="1" t="s">
        <v>32</v>
      </c>
      <c r="F1241" s="1">
        <v>-0.230426883512</v>
      </c>
      <c r="G1241" s="1">
        <f>ABS(fisher_underlying_cor_CSD__2[[#This Row],[Rho1]])*SQRT(139-2)/SQRT(1-ABS(fisher_underlying_cor_CSD__2[[#This Row],[Rho1]])^2)</f>
        <v>3.9054825571962759</v>
      </c>
      <c r="H1241" s="1">
        <f>ABS(fisher_underlying_cor_CSD__2[[#This Row],[Rho2]])*SQRT(201-2)/SQRT(1-ABS(fisher_underlying_cor_CSD__2[[#This Row],[Rho2]])^2)</f>
        <v>3.3404642985017809</v>
      </c>
      <c r="I1241" s="1">
        <f xml:space="preserve"> _xlfn.T.DIST.2T(fisher_underlying_cor_CSD__2[[#This Row],[t1]],139-2)</f>
        <v>1.4704428852200843E-4</v>
      </c>
      <c r="J1241" s="1">
        <f xml:space="preserve"> _xlfn.T.DIST.2T(fisher_underlying_cor_CSD__2[[#This Row],[t2]],201-2)</f>
        <v>9.9871346720386417E-4</v>
      </c>
      <c r="K1241" s="1">
        <f>fisher_underlying_cor_CSD__2[[#This Row],[p1]]*fisher_underlying_cor_CSD__2[[#This Row],[p2]]</f>
        <v>1.4685511122234041E-7</v>
      </c>
      <c r="L1241" s="1">
        <v>1240</v>
      </c>
      <c r="M1241" s="1">
        <f>(fisher_underlying_cor_CSD__2[[#This Row],[Rank]]/9906756)*0.05</f>
        <v>6.2583554091773327E-6</v>
      </c>
      <c r="N1241" s="1">
        <f>IF(fisher_underlying_cor_CSD__2[[#This Row],[p1p2]]&lt;fisher_underlying_cor_CSD__2[[#This Row],[Benjamini]],1,0)</f>
        <v>1</v>
      </c>
    </row>
    <row r="1242" spans="1:14" x14ac:dyDescent="0.35">
      <c r="A1242" s="1" t="s">
        <v>346</v>
      </c>
      <c r="B1242" s="1" t="s">
        <v>347</v>
      </c>
      <c r="C1242" s="1">
        <v>-0.23485962308200001</v>
      </c>
      <c r="D1242" s="1">
        <v>0.290953701826</v>
      </c>
      <c r="E1242" s="1" t="s">
        <v>32</v>
      </c>
      <c r="F1242" s="1">
        <v>-0.23485962308200001</v>
      </c>
      <c r="G1242" s="1">
        <f>ABS(fisher_underlying_cor_CSD__2[[#This Row],[Rho1]])*SQRT(139-2)/SQRT(1-ABS(fisher_underlying_cor_CSD__2[[#This Row],[Rho1]])^2)</f>
        <v>2.8280643527106593</v>
      </c>
      <c r="H1242" s="1">
        <f>ABS(fisher_underlying_cor_CSD__2[[#This Row],[Rho2]])*SQRT(201-2)/SQRT(1-ABS(fisher_underlying_cor_CSD__2[[#This Row],[Rho2]])^2)</f>
        <v>4.2900049642801239</v>
      </c>
      <c r="I1242" s="1">
        <f xml:space="preserve"> _xlfn.T.DIST.2T(fisher_underlying_cor_CSD__2[[#This Row],[t1]],139-2)</f>
        <v>5.3861048736066714E-3</v>
      </c>
      <c r="J1242" s="1">
        <f xml:space="preserve"> _xlfn.T.DIST.2T(fisher_underlying_cor_CSD__2[[#This Row],[t2]],201-2)</f>
        <v>2.7862561816267599E-5</v>
      </c>
      <c r="K1242" s="1">
        <f>fisher_underlying_cor_CSD__2[[#This Row],[p1]]*fisher_underlying_cor_CSD__2[[#This Row],[p2]]</f>
        <v>1.5007067998976607E-7</v>
      </c>
      <c r="L1242" s="1">
        <v>1241</v>
      </c>
      <c r="M1242" s="1">
        <f>(fisher_underlying_cor_CSD__2[[#This Row],[Rank]]/9906756)*0.05</f>
        <v>6.2634024699911865E-6</v>
      </c>
      <c r="N1242" s="1">
        <f>IF(fisher_underlying_cor_CSD__2[[#This Row],[p1p2]]&lt;fisher_underlying_cor_CSD__2[[#This Row],[Benjamini]],1,0)</f>
        <v>1</v>
      </c>
    </row>
    <row r="1243" spans="1:14" x14ac:dyDescent="0.35">
      <c r="A1243" s="1" t="s">
        <v>347</v>
      </c>
      <c r="B1243" s="1" t="s">
        <v>346</v>
      </c>
      <c r="C1243" s="1">
        <v>-0.23485962308200001</v>
      </c>
      <c r="D1243" s="1">
        <v>0.290953701826</v>
      </c>
      <c r="E1243" s="1" t="s">
        <v>32</v>
      </c>
      <c r="F1243" s="1">
        <v>-0.23485962308200001</v>
      </c>
      <c r="G1243" s="1">
        <f>ABS(fisher_underlying_cor_CSD__2[[#This Row],[Rho1]])*SQRT(139-2)/SQRT(1-ABS(fisher_underlying_cor_CSD__2[[#This Row],[Rho1]])^2)</f>
        <v>2.8280643527106593</v>
      </c>
      <c r="H1243" s="1">
        <f>ABS(fisher_underlying_cor_CSD__2[[#This Row],[Rho2]])*SQRT(201-2)/SQRT(1-ABS(fisher_underlying_cor_CSD__2[[#This Row],[Rho2]])^2)</f>
        <v>4.2900049642801239</v>
      </c>
      <c r="I1243" s="1">
        <f xml:space="preserve"> _xlfn.T.DIST.2T(fisher_underlying_cor_CSD__2[[#This Row],[t1]],139-2)</f>
        <v>5.3861048736066714E-3</v>
      </c>
      <c r="J1243" s="1">
        <f xml:space="preserve"> _xlfn.T.DIST.2T(fisher_underlying_cor_CSD__2[[#This Row],[t2]],201-2)</f>
        <v>2.7862561816267599E-5</v>
      </c>
      <c r="K1243" s="1">
        <f>fisher_underlying_cor_CSD__2[[#This Row],[p1]]*fisher_underlying_cor_CSD__2[[#This Row],[p2]]</f>
        <v>1.5007067998976607E-7</v>
      </c>
      <c r="L1243" s="1">
        <v>1242</v>
      </c>
      <c r="M1243" s="1">
        <f>(fisher_underlying_cor_CSD__2[[#This Row],[Rank]]/9906756)*0.05</f>
        <v>6.2684495308050395E-6</v>
      </c>
      <c r="N1243" s="1">
        <f>IF(fisher_underlying_cor_CSD__2[[#This Row],[p1p2]]&lt;fisher_underlying_cor_CSD__2[[#This Row],[Benjamini]],1,0)</f>
        <v>1</v>
      </c>
    </row>
    <row r="1244" spans="1:14" x14ac:dyDescent="0.35">
      <c r="A1244" s="1" t="s">
        <v>687</v>
      </c>
      <c r="B1244" s="1" t="s">
        <v>77</v>
      </c>
      <c r="C1244" s="1">
        <v>0.277318172004</v>
      </c>
      <c r="D1244" s="1">
        <v>-0.26321093644499999</v>
      </c>
      <c r="E1244" s="1" t="s">
        <v>32</v>
      </c>
      <c r="F1244" s="1">
        <v>-0.26321093644499999</v>
      </c>
      <c r="G1244" s="1">
        <f>ABS(fisher_underlying_cor_CSD__2[[#This Row],[Rho1]])*SQRT(139-2)/SQRT(1-ABS(fisher_underlying_cor_CSD__2[[#This Row],[Rho1]])^2)</f>
        <v>3.37843447194154</v>
      </c>
      <c r="H1244" s="1">
        <f>ABS(fisher_underlying_cor_CSD__2[[#This Row],[Rho2]])*SQRT(201-2)/SQRT(1-ABS(fisher_underlying_cor_CSD__2[[#This Row],[Rho2]])^2)</f>
        <v>3.8487610127784144</v>
      </c>
      <c r="I1244" s="1">
        <f xml:space="preserve"> _xlfn.T.DIST.2T(fisher_underlying_cor_CSD__2[[#This Row],[t1]],139-2)</f>
        <v>9.4949434262579205E-4</v>
      </c>
      <c r="J1244" s="1">
        <f xml:space="preserve"> _xlfn.T.DIST.2T(fisher_underlying_cor_CSD__2[[#This Row],[t2]],201-2)</f>
        <v>1.5989727093786079E-4</v>
      </c>
      <c r="K1244" s="1">
        <f>fisher_underlying_cor_CSD__2[[#This Row],[p1]]*fisher_underlying_cor_CSD__2[[#This Row],[p2]]</f>
        <v>1.5182155415680228E-7</v>
      </c>
      <c r="L1244" s="1">
        <v>1243</v>
      </c>
      <c r="M1244" s="1">
        <f>(fisher_underlying_cor_CSD__2[[#This Row],[Rank]]/9906756)*0.05</f>
        <v>6.2734965916188916E-6</v>
      </c>
      <c r="N1244" s="1">
        <f>IF(fisher_underlying_cor_CSD__2[[#This Row],[p1p2]]&lt;fisher_underlying_cor_CSD__2[[#This Row],[Benjamini]],1,0)</f>
        <v>1</v>
      </c>
    </row>
    <row r="1245" spans="1:14" x14ac:dyDescent="0.35">
      <c r="A1245" s="1" t="s">
        <v>77</v>
      </c>
      <c r="B1245" s="1" t="s">
        <v>687</v>
      </c>
      <c r="C1245" s="1">
        <v>0.277318172004</v>
      </c>
      <c r="D1245" s="1">
        <v>-0.26321093644499999</v>
      </c>
      <c r="E1245" s="1" t="s">
        <v>32</v>
      </c>
      <c r="F1245" s="1">
        <v>-0.26321093644499999</v>
      </c>
      <c r="G1245" s="1">
        <f>ABS(fisher_underlying_cor_CSD__2[[#This Row],[Rho1]])*SQRT(139-2)/SQRT(1-ABS(fisher_underlying_cor_CSD__2[[#This Row],[Rho1]])^2)</f>
        <v>3.37843447194154</v>
      </c>
      <c r="H1245" s="1">
        <f>ABS(fisher_underlying_cor_CSD__2[[#This Row],[Rho2]])*SQRT(201-2)/SQRT(1-ABS(fisher_underlying_cor_CSD__2[[#This Row],[Rho2]])^2)</f>
        <v>3.8487610127784144</v>
      </c>
      <c r="I1245" s="1">
        <f xml:space="preserve"> _xlfn.T.DIST.2T(fisher_underlying_cor_CSD__2[[#This Row],[t1]],139-2)</f>
        <v>9.4949434262579205E-4</v>
      </c>
      <c r="J1245" s="1">
        <f xml:space="preserve"> _xlfn.T.DIST.2T(fisher_underlying_cor_CSD__2[[#This Row],[t2]],201-2)</f>
        <v>1.5989727093786079E-4</v>
      </c>
      <c r="K1245" s="1">
        <f>fisher_underlying_cor_CSD__2[[#This Row],[p1]]*fisher_underlying_cor_CSD__2[[#This Row],[p2]]</f>
        <v>1.5182155415680228E-7</v>
      </c>
      <c r="L1245" s="1">
        <v>1244</v>
      </c>
      <c r="M1245" s="1">
        <f>(fisher_underlying_cor_CSD__2[[#This Row],[Rank]]/9906756)*0.05</f>
        <v>6.2785436524327445E-6</v>
      </c>
      <c r="N1245" s="1">
        <f>IF(fisher_underlying_cor_CSD__2[[#This Row],[p1p2]]&lt;fisher_underlying_cor_CSD__2[[#This Row],[Benjamini]],1,0)</f>
        <v>1</v>
      </c>
    </row>
    <row r="1246" spans="1:14" x14ac:dyDescent="0.35">
      <c r="A1246" s="1" t="s">
        <v>536</v>
      </c>
      <c r="B1246" s="1" t="s">
        <v>329</v>
      </c>
      <c r="C1246" s="1">
        <v>0.26690691322299998</v>
      </c>
      <c r="D1246" s="1">
        <v>-0.27060071546100001</v>
      </c>
      <c r="E1246" s="1" t="s">
        <v>32</v>
      </c>
      <c r="F1246" s="1">
        <v>0.26690691322299998</v>
      </c>
      <c r="G1246" s="1">
        <f>ABS(fisher_underlying_cor_CSD__2[[#This Row],[Rho1]])*SQRT(139-2)/SQRT(1-ABS(fisher_underlying_cor_CSD__2[[#This Row],[Rho1]])^2)</f>
        <v>3.2416654424379607</v>
      </c>
      <c r="H1246" s="1">
        <f>ABS(fisher_underlying_cor_CSD__2[[#This Row],[Rho2]])*SQRT(201-2)/SQRT(1-ABS(fisher_underlying_cor_CSD__2[[#This Row],[Rho2]])^2)</f>
        <v>3.9652289151211311</v>
      </c>
      <c r="I1246" s="1">
        <f xml:space="preserve"> _xlfn.T.DIST.2T(fisher_underlying_cor_CSD__2[[#This Row],[t1]],139-2)</f>
        <v>1.4922071218819713E-3</v>
      </c>
      <c r="J1246" s="1">
        <f xml:space="preserve"> _xlfn.T.DIST.2T(fisher_underlying_cor_CSD__2[[#This Row],[t2]],201-2)</f>
        <v>1.0223045143969073E-4</v>
      </c>
      <c r="K1246" s="1">
        <f>fisher_underlying_cor_CSD__2[[#This Row],[p1]]*fisher_underlying_cor_CSD__2[[#This Row],[p2]]</f>
        <v>1.5254900771151553E-7</v>
      </c>
      <c r="L1246" s="1">
        <v>1245</v>
      </c>
      <c r="M1246" s="1">
        <f>(fisher_underlying_cor_CSD__2[[#This Row],[Rank]]/9906756)*0.05</f>
        <v>6.2835907132465966E-6</v>
      </c>
      <c r="N1246" s="1">
        <f>IF(fisher_underlying_cor_CSD__2[[#This Row],[p1p2]]&lt;fisher_underlying_cor_CSD__2[[#This Row],[Benjamini]],1,0)</f>
        <v>1</v>
      </c>
    </row>
    <row r="1247" spans="1:14" x14ac:dyDescent="0.35">
      <c r="A1247" s="1" t="s">
        <v>329</v>
      </c>
      <c r="B1247" s="1" t="s">
        <v>536</v>
      </c>
      <c r="C1247" s="1">
        <v>0.26690691322299998</v>
      </c>
      <c r="D1247" s="1">
        <v>-0.27060071546100001</v>
      </c>
      <c r="E1247" s="1" t="s">
        <v>32</v>
      </c>
      <c r="F1247" s="1">
        <v>0.26690691322299998</v>
      </c>
      <c r="G1247" s="1">
        <f>ABS(fisher_underlying_cor_CSD__2[[#This Row],[Rho1]])*SQRT(139-2)/SQRT(1-ABS(fisher_underlying_cor_CSD__2[[#This Row],[Rho1]])^2)</f>
        <v>3.2416654424379607</v>
      </c>
      <c r="H1247" s="1">
        <f>ABS(fisher_underlying_cor_CSD__2[[#This Row],[Rho2]])*SQRT(201-2)/SQRT(1-ABS(fisher_underlying_cor_CSD__2[[#This Row],[Rho2]])^2)</f>
        <v>3.9652289151211311</v>
      </c>
      <c r="I1247" s="1">
        <f xml:space="preserve"> _xlfn.T.DIST.2T(fisher_underlying_cor_CSD__2[[#This Row],[t1]],139-2)</f>
        <v>1.4922071218819713E-3</v>
      </c>
      <c r="J1247" s="1">
        <f xml:space="preserve"> _xlfn.T.DIST.2T(fisher_underlying_cor_CSD__2[[#This Row],[t2]],201-2)</f>
        <v>1.0223045143969073E-4</v>
      </c>
      <c r="K1247" s="1">
        <f>fisher_underlying_cor_CSD__2[[#This Row],[p1]]*fisher_underlying_cor_CSD__2[[#This Row],[p2]]</f>
        <v>1.5254900771151553E-7</v>
      </c>
      <c r="L1247" s="1">
        <v>1246</v>
      </c>
      <c r="M1247" s="1">
        <f>(fisher_underlying_cor_CSD__2[[#This Row],[Rank]]/9906756)*0.05</f>
        <v>6.2886377740604496E-6</v>
      </c>
      <c r="N1247" s="1">
        <f>IF(fisher_underlying_cor_CSD__2[[#This Row],[p1p2]]&lt;fisher_underlying_cor_CSD__2[[#This Row],[Benjamini]],1,0)</f>
        <v>1</v>
      </c>
    </row>
    <row r="1248" spans="1:14" x14ac:dyDescent="0.35">
      <c r="A1248" s="1" t="s">
        <v>535</v>
      </c>
      <c r="B1248" s="1" t="s">
        <v>74</v>
      </c>
      <c r="C1248" s="1">
        <v>0.30440939939200001</v>
      </c>
      <c r="D1248" s="1">
        <v>-0.239799916966</v>
      </c>
      <c r="E1248" s="1" t="s">
        <v>32</v>
      </c>
      <c r="F1248" s="1">
        <v>-0.239799916966</v>
      </c>
      <c r="G1248" s="1">
        <f>ABS(fisher_underlying_cor_CSD__2[[#This Row],[Rho1]])*SQRT(139-2)/SQRT(1-ABS(fisher_underlying_cor_CSD__2[[#This Row],[Rho1]])^2)</f>
        <v>3.740541948978529</v>
      </c>
      <c r="H1248" s="1">
        <f>ABS(fisher_underlying_cor_CSD__2[[#This Row],[Rho2]])*SQRT(201-2)/SQRT(1-ABS(fisher_underlying_cor_CSD__2[[#This Row],[Rho2]])^2)</f>
        <v>3.4844626106713883</v>
      </c>
      <c r="I1248" s="1">
        <f xml:space="preserve"> _xlfn.T.DIST.2T(fisher_underlying_cor_CSD__2[[#This Row],[t1]],139-2)</f>
        <v>2.6907799755827763E-4</v>
      </c>
      <c r="J1248" s="1">
        <f xml:space="preserve"> _xlfn.T.DIST.2T(fisher_underlying_cor_CSD__2[[#This Row],[t2]],201-2)</f>
        <v>6.0645177093791673E-4</v>
      </c>
      <c r="K1248" s="1">
        <f>fisher_underlying_cor_CSD__2[[#This Row],[p1]]*fisher_underlying_cor_CSD__2[[#This Row],[p2]]</f>
        <v>1.631828281396459E-7</v>
      </c>
      <c r="L1248" s="1">
        <v>1247</v>
      </c>
      <c r="M1248" s="1">
        <f>(fisher_underlying_cor_CSD__2[[#This Row],[Rank]]/9906756)*0.05</f>
        <v>6.2936848348743017E-6</v>
      </c>
      <c r="N1248" s="1">
        <f>IF(fisher_underlying_cor_CSD__2[[#This Row],[p1p2]]&lt;fisher_underlying_cor_CSD__2[[#This Row],[Benjamini]],1,0)</f>
        <v>1</v>
      </c>
    </row>
    <row r="1249" spans="1:14" x14ac:dyDescent="0.35">
      <c r="A1249" s="1" t="s">
        <v>74</v>
      </c>
      <c r="B1249" s="1" t="s">
        <v>535</v>
      </c>
      <c r="C1249" s="1">
        <v>0.30440939939200001</v>
      </c>
      <c r="D1249" s="1">
        <v>-0.239799916966</v>
      </c>
      <c r="E1249" s="1" t="s">
        <v>32</v>
      </c>
      <c r="F1249" s="1">
        <v>-0.239799916966</v>
      </c>
      <c r="G1249" s="1">
        <f>ABS(fisher_underlying_cor_CSD__2[[#This Row],[Rho1]])*SQRT(139-2)/SQRT(1-ABS(fisher_underlying_cor_CSD__2[[#This Row],[Rho1]])^2)</f>
        <v>3.740541948978529</v>
      </c>
      <c r="H1249" s="1">
        <f>ABS(fisher_underlying_cor_CSD__2[[#This Row],[Rho2]])*SQRT(201-2)/SQRT(1-ABS(fisher_underlying_cor_CSD__2[[#This Row],[Rho2]])^2)</f>
        <v>3.4844626106713883</v>
      </c>
      <c r="I1249" s="1">
        <f xml:space="preserve"> _xlfn.T.DIST.2T(fisher_underlying_cor_CSD__2[[#This Row],[t1]],139-2)</f>
        <v>2.6907799755827763E-4</v>
      </c>
      <c r="J1249" s="1">
        <f xml:space="preserve"> _xlfn.T.DIST.2T(fisher_underlying_cor_CSD__2[[#This Row],[t2]],201-2)</f>
        <v>6.0645177093791673E-4</v>
      </c>
      <c r="K1249" s="1">
        <f>fisher_underlying_cor_CSD__2[[#This Row],[p1]]*fisher_underlying_cor_CSD__2[[#This Row],[p2]]</f>
        <v>1.631828281396459E-7</v>
      </c>
      <c r="L1249" s="1">
        <v>1248</v>
      </c>
      <c r="M1249" s="1">
        <f>(fisher_underlying_cor_CSD__2[[#This Row],[Rank]]/9906756)*0.05</f>
        <v>6.2987318956881555E-6</v>
      </c>
      <c r="N1249" s="1">
        <f>IF(fisher_underlying_cor_CSD__2[[#This Row],[p1p2]]&lt;fisher_underlying_cor_CSD__2[[#This Row],[Benjamini]],1,0)</f>
        <v>1</v>
      </c>
    </row>
    <row r="1250" spans="1:14" x14ac:dyDescent="0.35">
      <c r="A1250" s="1" t="s">
        <v>262</v>
      </c>
      <c r="B1250" s="1" t="s">
        <v>83</v>
      </c>
      <c r="C1250" s="1">
        <v>-0.235133252549</v>
      </c>
      <c r="D1250" s="1">
        <v>0.28952031662</v>
      </c>
      <c r="E1250" s="1" t="s">
        <v>32</v>
      </c>
      <c r="F1250" s="1">
        <v>-0.235133252549</v>
      </c>
      <c r="G1250" s="1">
        <f>ABS(fisher_underlying_cor_CSD__2[[#This Row],[Rho1]])*SQRT(139-2)/SQRT(1-ABS(fisher_underlying_cor_CSD__2[[#This Row],[Rho1]])^2)</f>
        <v>2.8315519747231854</v>
      </c>
      <c r="H1250" s="1">
        <f>ABS(fisher_underlying_cor_CSD__2[[#This Row],[Rho2]])*SQRT(201-2)/SQRT(1-ABS(fisher_underlying_cor_CSD__2[[#This Row],[Rho2]])^2)</f>
        <v>4.2669313639354245</v>
      </c>
      <c r="I1250" s="1">
        <f xml:space="preserve"> _xlfn.T.DIST.2T(fisher_underlying_cor_CSD__2[[#This Row],[t1]],139-2)</f>
        <v>5.3309745580133712E-3</v>
      </c>
      <c r="J1250" s="1">
        <f xml:space="preserve"> _xlfn.T.DIST.2T(fisher_underlying_cor_CSD__2[[#This Row],[t2]],201-2)</f>
        <v>3.063543258965259E-5</v>
      </c>
      <c r="K1250" s="1">
        <f>fisher_underlying_cor_CSD__2[[#This Row],[p1]]*fisher_underlying_cor_CSD__2[[#This Row],[p2]]</f>
        <v>1.6331671170917165E-7</v>
      </c>
      <c r="L1250" s="1">
        <v>1249</v>
      </c>
      <c r="M1250" s="1">
        <f>(fisher_underlying_cor_CSD__2[[#This Row],[Rank]]/9906756)*0.05</f>
        <v>6.3037789565020068E-6</v>
      </c>
      <c r="N1250" s="1">
        <f>IF(fisher_underlying_cor_CSD__2[[#This Row],[p1p2]]&lt;fisher_underlying_cor_CSD__2[[#This Row],[Benjamini]],1,0)</f>
        <v>1</v>
      </c>
    </row>
    <row r="1251" spans="1:14" x14ac:dyDescent="0.35">
      <c r="A1251" s="1" t="s">
        <v>83</v>
      </c>
      <c r="B1251" s="1" t="s">
        <v>262</v>
      </c>
      <c r="C1251" s="1">
        <v>-0.235133252549</v>
      </c>
      <c r="D1251" s="1">
        <v>0.28952031662</v>
      </c>
      <c r="E1251" s="1" t="s">
        <v>32</v>
      </c>
      <c r="F1251" s="1">
        <v>-0.235133252549</v>
      </c>
      <c r="G1251" s="1">
        <f>ABS(fisher_underlying_cor_CSD__2[[#This Row],[Rho1]])*SQRT(139-2)/SQRT(1-ABS(fisher_underlying_cor_CSD__2[[#This Row],[Rho1]])^2)</f>
        <v>2.8315519747231854</v>
      </c>
      <c r="H1251" s="1">
        <f>ABS(fisher_underlying_cor_CSD__2[[#This Row],[Rho2]])*SQRT(201-2)/SQRT(1-ABS(fisher_underlying_cor_CSD__2[[#This Row],[Rho2]])^2)</f>
        <v>4.2669313639354245</v>
      </c>
      <c r="I1251" s="1">
        <f xml:space="preserve"> _xlfn.T.DIST.2T(fisher_underlying_cor_CSD__2[[#This Row],[t1]],139-2)</f>
        <v>5.3309745580133712E-3</v>
      </c>
      <c r="J1251" s="1">
        <f xml:space="preserve"> _xlfn.T.DIST.2T(fisher_underlying_cor_CSD__2[[#This Row],[t2]],201-2)</f>
        <v>3.063543258965259E-5</v>
      </c>
      <c r="K1251" s="1">
        <f>fisher_underlying_cor_CSD__2[[#This Row],[p1]]*fisher_underlying_cor_CSD__2[[#This Row],[p2]]</f>
        <v>1.6331671170917165E-7</v>
      </c>
      <c r="L1251" s="1">
        <v>1250</v>
      </c>
      <c r="M1251" s="1">
        <f>(fisher_underlying_cor_CSD__2[[#This Row],[Rank]]/9906756)*0.05</f>
        <v>6.3088260173158606E-6</v>
      </c>
      <c r="N1251" s="1">
        <f>IF(fisher_underlying_cor_CSD__2[[#This Row],[p1p2]]&lt;fisher_underlying_cor_CSD__2[[#This Row],[Benjamini]],1,0)</f>
        <v>1</v>
      </c>
    </row>
    <row r="1252" spans="1:14" x14ac:dyDescent="0.35">
      <c r="A1252" s="1" t="s">
        <v>206</v>
      </c>
      <c r="B1252" s="1" t="s">
        <v>207</v>
      </c>
      <c r="C1252" s="1">
        <v>0.23786744495100001</v>
      </c>
      <c r="D1252" s="1">
        <v>-0.287800168696</v>
      </c>
      <c r="E1252" s="1" t="s">
        <v>32</v>
      </c>
      <c r="F1252" s="1">
        <v>0.23786744495100001</v>
      </c>
      <c r="G1252" s="1">
        <f>ABS(fisher_underlying_cor_CSD__2[[#This Row],[Rho1]])*SQRT(139-2)/SQRT(1-ABS(fisher_underlying_cor_CSD__2[[#This Row],[Rho1]])^2)</f>
        <v>2.8664407145899689</v>
      </c>
      <c r="H1252" s="1">
        <f>ABS(fisher_underlying_cor_CSD__2[[#This Row],[Rho2]])*SQRT(201-2)/SQRT(1-ABS(fisher_underlying_cor_CSD__2[[#This Row],[Rho2]])^2)</f>
        <v>4.2392830074746346</v>
      </c>
      <c r="I1252" s="1">
        <f xml:space="preserve"> _xlfn.T.DIST.2T(fisher_underlying_cor_CSD__2[[#This Row],[t1]],139-2)</f>
        <v>4.8071591065901699E-3</v>
      </c>
      <c r="J1252" s="1">
        <f xml:space="preserve"> _xlfn.T.DIST.2T(fisher_underlying_cor_CSD__2[[#This Row],[t2]],201-2)</f>
        <v>3.4306625516523554E-5</v>
      </c>
      <c r="K1252" s="1">
        <f>fisher_underlying_cor_CSD__2[[#This Row],[p1]]*fisher_underlying_cor_CSD__2[[#This Row],[p2]]</f>
        <v>1.6491740726813488E-7</v>
      </c>
      <c r="L1252" s="1">
        <v>1251</v>
      </c>
      <c r="M1252" s="1">
        <f>(fisher_underlying_cor_CSD__2[[#This Row],[Rank]]/9906756)*0.05</f>
        <v>6.3138730781297127E-6</v>
      </c>
      <c r="N1252" s="1">
        <f>IF(fisher_underlying_cor_CSD__2[[#This Row],[p1p2]]&lt;fisher_underlying_cor_CSD__2[[#This Row],[Benjamini]],1,0)</f>
        <v>1</v>
      </c>
    </row>
    <row r="1253" spans="1:14" x14ac:dyDescent="0.35">
      <c r="A1253" s="1" t="s">
        <v>207</v>
      </c>
      <c r="B1253" s="1" t="s">
        <v>206</v>
      </c>
      <c r="C1253" s="1">
        <v>0.23786744495100001</v>
      </c>
      <c r="D1253" s="1">
        <v>-0.287800168696</v>
      </c>
      <c r="E1253" s="1" t="s">
        <v>32</v>
      </c>
      <c r="F1253" s="1">
        <v>0.23786744495100001</v>
      </c>
      <c r="G1253" s="1">
        <f>ABS(fisher_underlying_cor_CSD__2[[#This Row],[Rho1]])*SQRT(139-2)/SQRT(1-ABS(fisher_underlying_cor_CSD__2[[#This Row],[Rho1]])^2)</f>
        <v>2.8664407145899689</v>
      </c>
      <c r="H1253" s="1">
        <f>ABS(fisher_underlying_cor_CSD__2[[#This Row],[Rho2]])*SQRT(201-2)/SQRT(1-ABS(fisher_underlying_cor_CSD__2[[#This Row],[Rho2]])^2)</f>
        <v>4.2392830074746346</v>
      </c>
      <c r="I1253" s="1">
        <f xml:space="preserve"> _xlfn.T.DIST.2T(fisher_underlying_cor_CSD__2[[#This Row],[t1]],139-2)</f>
        <v>4.8071591065901699E-3</v>
      </c>
      <c r="J1253" s="1">
        <f xml:space="preserve"> _xlfn.T.DIST.2T(fisher_underlying_cor_CSD__2[[#This Row],[t2]],201-2)</f>
        <v>3.4306625516523554E-5</v>
      </c>
      <c r="K1253" s="1">
        <f>fisher_underlying_cor_CSD__2[[#This Row],[p1]]*fisher_underlying_cor_CSD__2[[#This Row],[p2]]</f>
        <v>1.6491740726813488E-7</v>
      </c>
      <c r="L1253" s="1">
        <v>1252</v>
      </c>
      <c r="M1253" s="1">
        <f>(fisher_underlying_cor_CSD__2[[#This Row],[Rank]]/9906756)*0.05</f>
        <v>6.3189201389435657E-6</v>
      </c>
      <c r="N1253" s="1">
        <f>IF(fisher_underlying_cor_CSD__2[[#This Row],[p1p2]]&lt;fisher_underlying_cor_CSD__2[[#This Row],[Benjamini]],1,0)</f>
        <v>1</v>
      </c>
    </row>
    <row r="1254" spans="1:14" x14ac:dyDescent="0.35">
      <c r="A1254" s="1" t="s">
        <v>167</v>
      </c>
      <c r="B1254" s="1" t="s">
        <v>168</v>
      </c>
      <c r="C1254" s="1">
        <v>0.313198531818</v>
      </c>
      <c r="D1254" s="1">
        <v>-0.23084143450399999</v>
      </c>
      <c r="E1254" s="1" t="s">
        <v>32</v>
      </c>
      <c r="F1254" s="1">
        <v>-0.23084143450399999</v>
      </c>
      <c r="G1254" s="1">
        <f>ABS(fisher_underlying_cor_CSD__2[[#This Row],[Rho1]])*SQRT(139-2)/SQRT(1-ABS(fisher_underlying_cor_CSD__2[[#This Row],[Rho1]])^2)</f>
        <v>3.8601057217886354</v>
      </c>
      <c r="H1254" s="1">
        <f>ABS(fisher_underlying_cor_CSD__2[[#This Row],[Rho2]])*SQRT(201-2)/SQRT(1-ABS(fisher_underlying_cor_CSD__2[[#This Row],[Rho2]])^2)</f>
        <v>3.3468119300603174</v>
      </c>
      <c r="I1254" s="1">
        <f xml:space="preserve"> _xlfn.T.DIST.2T(fisher_underlying_cor_CSD__2[[#This Row],[t1]],139-2)</f>
        <v>1.7395538819511806E-4</v>
      </c>
      <c r="J1254" s="1">
        <f xml:space="preserve"> _xlfn.T.DIST.2T(fisher_underlying_cor_CSD__2[[#This Row],[t2]],201-2)</f>
        <v>9.7732403775123867E-4</v>
      </c>
      <c r="K1254" s="1">
        <f>fisher_underlying_cor_CSD__2[[#This Row],[p1]]*fisher_underlying_cor_CSD__2[[#This Row],[p2]]</f>
        <v>1.7001078237943693E-7</v>
      </c>
      <c r="L1254" s="1">
        <v>1253</v>
      </c>
      <c r="M1254" s="1">
        <f>(fisher_underlying_cor_CSD__2[[#This Row],[Rank]]/9906756)*0.05</f>
        <v>6.3239671997574186E-6</v>
      </c>
      <c r="N1254" s="1">
        <f>IF(fisher_underlying_cor_CSD__2[[#This Row],[p1p2]]&lt;fisher_underlying_cor_CSD__2[[#This Row],[Benjamini]],1,0)</f>
        <v>1</v>
      </c>
    </row>
    <row r="1255" spans="1:14" x14ac:dyDescent="0.35">
      <c r="A1255" s="1" t="s">
        <v>168</v>
      </c>
      <c r="B1255" s="1" t="s">
        <v>167</v>
      </c>
      <c r="C1255" s="1">
        <v>0.313198531818</v>
      </c>
      <c r="D1255" s="1">
        <v>-0.23084143450399999</v>
      </c>
      <c r="E1255" s="1" t="s">
        <v>32</v>
      </c>
      <c r="F1255" s="1">
        <v>-0.23084143450399999</v>
      </c>
      <c r="G1255" s="1">
        <f>ABS(fisher_underlying_cor_CSD__2[[#This Row],[Rho1]])*SQRT(139-2)/SQRT(1-ABS(fisher_underlying_cor_CSD__2[[#This Row],[Rho1]])^2)</f>
        <v>3.8601057217886354</v>
      </c>
      <c r="H1255" s="1">
        <f>ABS(fisher_underlying_cor_CSD__2[[#This Row],[Rho2]])*SQRT(201-2)/SQRT(1-ABS(fisher_underlying_cor_CSD__2[[#This Row],[Rho2]])^2)</f>
        <v>3.3468119300603174</v>
      </c>
      <c r="I1255" s="1">
        <f xml:space="preserve"> _xlfn.T.DIST.2T(fisher_underlying_cor_CSD__2[[#This Row],[t1]],139-2)</f>
        <v>1.7395538819511806E-4</v>
      </c>
      <c r="J1255" s="1">
        <f xml:space="preserve"> _xlfn.T.DIST.2T(fisher_underlying_cor_CSD__2[[#This Row],[t2]],201-2)</f>
        <v>9.7732403775123867E-4</v>
      </c>
      <c r="K1255" s="1">
        <f>fisher_underlying_cor_CSD__2[[#This Row],[p1]]*fisher_underlying_cor_CSD__2[[#This Row],[p2]]</f>
        <v>1.7001078237943693E-7</v>
      </c>
      <c r="L1255" s="1">
        <v>1254</v>
      </c>
      <c r="M1255" s="1">
        <f>(fisher_underlying_cor_CSD__2[[#This Row],[Rank]]/9906756)*0.05</f>
        <v>6.3290142605712707E-6</v>
      </c>
      <c r="N1255" s="1">
        <f>IF(fisher_underlying_cor_CSD__2[[#This Row],[p1p2]]&lt;fisher_underlying_cor_CSD__2[[#This Row],[Benjamini]],1,0)</f>
        <v>1</v>
      </c>
    </row>
    <row r="1256" spans="1:14" x14ac:dyDescent="0.35">
      <c r="A1256" s="1" t="s">
        <v>143</v>
      </c>
      <c r="B1256" s="1" t="s">
        <v>217</v>
      </c>
      <c r="C1256" s="1">
        <v>0.29235709344600003</v>
      </c>
      <c r="D1256" s="1">
        <v>-0.24910096633000001</v>
      </c>
      <c r="E1256" s="1" t="s">
        <v>32</v>
      </c>
      <c r="F1256" s="1">
        <v>-0.24910096633000001</v>
      </c>
      <c r="G1256" s="1">
        <f>ABS(fisher_underlying_cor_CSD__2[[#This Row],[Rho1]])*SQRT(139-2)/SQRT(1-ABS(fisher_underlying_cor_CSD__2[[#This Row],[Rho1]])^2)</f>
        <v>3.5782903305859213</v>
      </c>
      <c r="H1256" s="1">
        <f>ABS(fisher_underlying_cor_CSD__2[[#This Row],[Rho2]])*SQRT(201-2)/SQRT(1-ABS(fisher_underlying_cor_CSD__2[[#This Row],[Rho2]])^2)</f>
        <v>3.6283770023618795</v>
      </c>
      <c r="I1256" s="1">
        <f xml:space="preserve"> _xlfn.T.DIST.2T(fisher_underlying_cor_CSD__2[[#This Row],[t1]],139-2)</f>
        <v>4.7881664563443428E-4</v>
      </c>
      <c r="J1256" s="1">
        <f xml:space="preserve"> _xlfn.T.DIST.2T(fisher_underlying_cor_CSD__2[[#This Row],[t2]],201-2)</f>
        <v>3.6251635360473697E-4</v>
      </c>
      <c r="K1256" s="1">
        <f>fisher_underlying_cor_CSD__2[[#This Row],[p1]]*fisher_underlying_cor_CSD__2[[#This Row],[p2]]</f>
        <v>1.7357886442064663E-7</v>
      </c>
      <c r="L1256" s="1">
        <v>1255</v>
      </c>
      <c r="M1256" s="1">
        <f>(fisher_underlying_cor_CSD__2[[#This Row],[Rank]]/9906756)*0.05</f>
        <v>6.3340613213851245E-6</v>
      </c>
      <c r="N1256" s="1">
        <f>IF(fisher_underlying_cor_CSD__2[[#This Row],[p1p2]]&lt;fisher_underlying_cor_CSD__2[[#This Row],[Benjamini]],1,0)</f>
        <v>1</v>
      </c>
    </row>
    <row r="1257" spans="1:14" x14ac:dyDescent="0.35">
      <c r="A1257" s="1" t="s">
        <v>217</v>
      </c>
      <c r="B1257" s="1" t="s">
        <v>143</v>
      </c>
      <c r="C1257" s="1">
        <v>0.29235709344600003</v>
      </c>
      <c r="D1257" s="1">
        <v>-0.24910096633000001</v>
      </c>
      <c r="E1257" s="1" t="s">
        <v>32</v>
      </c>
      <c r="F1257" s="1">
        <v>-0.24910096633000001</v>
      </c>
      <c r="G1257" s="1">
        <f>ABS(fisher_underlying_cor_CSD__2[[#This Row],[Rho1]])*SQRT(139-2)/SQRT(1-ABS(fisher_underlying_cor_CSD__2[[#This Row],[Rho1]])^2)</f>
        <v>3.5782903305859213</v>
      </c>
      <c r="H1257" s="1">
        <f>ABS(fisher_underlying_cor_CSD__2[[#This Row],[Rho2]])*SQRT(201-2)/SQRT(1-ABS(fisher_underlying_cor_CSD__2[[#This Row],[Rho2]])^2)</f>
        <v>3.6283770023618795</v>
      </c>
      <c r="I1257" s="1">
        <f xml:space="preserve"> _xlfn.T.DIST.2T(fisher_underlying_cor_CSD__2[[#This Row],[t1]],139-2)</f>
        <v>4.7881664563443428E-4</v>
      </c>
      <c r="J1257" s="1">
        <f xml:space="preserve"> _xlfn.T.DIST.2T(fisher_underlying_cor_CSD__2[[#This Row],[t2]],201-2)</f>
        <v>3.6251635360473697E-4</v>
      </c>
      <c r="K1257" s="1">
        <f>fisher_underlying_cor_CSD__2[[#This Row],[p1]]*fisher_underlying_cor_CSD__2[[#This Row],[p2]]</f>
        <v>1.7357886442064663E-7</v>
      </c>
      <c r="L1257" s="1">
        <v>1256</v>
      </c>
      <c r="M1257" s="1">
        <f>(fisher_underlying_cor_CSD__2[[#This Row],[Rank]]/9906756)*0.05</f>
        <v>6.3391083821989758E-6</v>
      </c>
      <c r="N1257" s="1">
        <f>IF(fisher_underlying_cor_CSD__2[[#This Row],[p1p2]]&lt;fisher_underlying_cor_CSD__2[[#This Row],[Benjamini]],1,0)</f>
        <v>1</v>
      </c>
    </row>
    <row r="1258" spans="1:14" x14ac:dyDescent="0.35">
      <c r="A1258" s="1" t="s">
        <v>250</v>
      </c>
      <c r="B1258" s="1" t="s">
        <v>251</v>
      </c>
      <c r="C1258" s="1">
        <v>-0.283618648004</v>
      </c>
      <c r="D1258" s="1">
        <v>0.25595602874200002</v>
      </c>
      <c r="E1258" s="1" t="s">
        <v>32</v>
      </c>
      <c r="F1258" s="1">
        <v>0.25595602874200002</v>
      </c>
      <c r="G1258" s="1">
        <f>ABS(fisher_underlying_cor_CSD__2[[#This Row],[Rho1]])*SQRT(139-2)/SQRT(1-ABS(fisher_underlying_cor_CSD__2[[#This Row],[Rho1]])^2)</f>
        <v>3.4618234940723136</v>
      </c>
      <c r="H1258" s="1">
        <f>ABS(fisher_underlying_cor_CSD__2[[#This Row],[Rho2]])*SQRT(201-2)/SQRT(1-ABS(fisher_underlying_cor_CSD__2[[#This Row],[Rho2]])^2)</f>
        <v>3.7351270852816687</v>
      </c>
      <c r="I1258" s="1">
        <f xml:space="preserve"> _xlfn.T.DIST.2T(fisher_underlying_cor_CSD__2[[#This Row],[t1]],139-2)</f>
        <v>7.1602235120827771E-4</v>
      </c>
      <c r="J1258" s="1">
        <f xml:space="preserve"> _xlfn.T.DIST.2T(fisher_underlying_cor_CSD__2[[#This Row],[t2]],201-2)</f>
        <v>2.4497822644786244E-4</v>
      </c>
      <c r="K1258" s="1">
        <f>fisher_underlying_cor_CSD__2[[#This Row],[p1]]*fisher_underlying_cor_CSD__2[[#This Row],[p2]]</f>
        <v>1.7540988569603234E-7</v>
      </c>
      <c r="L1258" s="1">
        <v>1257</v>
      </c>
      <c r="M1258" s="1">
        <f>(fisher_underlying_cor_CSD__2[[#This Row],[Rank]]/9906756)*0.05</f>
        <v>6.3441554430128296E-6</v>
      </c>
      <c r="N1258" s="1">
        <f>IF(fisher_underlying_cor_CSD__2[[#This Row],[p1p2]]&lt;fisher_underlying_cor_CSD__2[[#This Row],[Benjamini]],1,0)</f>
        <v>1</v>
      </c>
    </row>
    <row r="1259" spans="1:14" x14ac:dyDescent="0.35">
      <c r="A1259" s="1" t="s">
        <v>251</v>
      </c>
      <c r="B1259" s="1" t="s">
        <v>250</v>
      </c>
      <c r="C1259" s="1">
        <v>-0.283618648004</v>
      </c>
      <c r="D1259" s="1">
        <v>0.25595602874200002</v>
      </c>
      <c r="E1259" s="1" t="s">
        <v>32</v>
      </c>
      <c r="F1259" s="1">
        <v>0.25595602874200002</v>
      </c>
      <c r="G1259" s="1">
        <f>ABS(fisher_underlying_cor_CSD__2[[#This Row],[Rho1]])*SQRT(139-2)/SQRT(1-ABS(fisher_underlying_cor_CSD__2[[#This Row],[Rho1]])^2)</f>
        <v>3.4618234940723136</v>
      </c>
      <c r="H1259" s="1">
        <f>ABS(fisher_underlying_cor_CSD__2[[#This Row],[Rho2]])*SQRT(201-2)/SQRT(1-ABS(fisher_underlying_cor_CSD__2[[#This Row],[Rho2]])^2)</f>
        <v>3.7351270852816687</v>
      </c>
      <c r="I1259" s="1">
        <f xml:space="preserve"> _xlfn.T.DIST.2T(fisher_underlying_cor_CSD__2[[#This Row],[t1]],139-2)</f>
        <v>7.1602235120827771E-4</v>
      </c>
      <c r="J1259" s="1">
        <f xml:space="preserve"> _xlfn.T.DIST.2T(fisher_underlying_cor_CSD__2[[#This Row],[t2]],201-2)</f>
        <v>2.4497822644786244E-4</v>
      </c>
      <c r="K1259" s="1">
        <f>fisher_underlying_cor_CSD__2[[#This Row],[p1]]*fisher_underlying_cor_CSD__2[[#This Row],[p2]]</f>
        <v>1.7540988569603234E-7</v>
      </c>
      <c r="L1259" s="1">
        <v>1258</v>
      </c>
      <c r="M1259" s="1">
        <f>(fisher_underlying_cor_CSD__2[[#This Row],[Rank]]/9906756)*0.05</f>
        <v>6.3492025038266817E-6</v>
      </c>
      <c r="N1259" s="1">
        <f>IF(fisher_underlying_cor_CSD__2[[#This Row],[p1p2]]&lt;fisher_underlying_cor_CSD__2[[#This Row],[Benjamini]],1,0)</f>
        <v>1</v>
      </c>
    </row>
    <row r="1260" spans="1:14" x14ac:dyDescent="0.35">
      <c r="A1260" s="1" t="s">
        <v>257</v>
      </c>
      <c r="B1260" s="1" t="s">
        <v>362</v>
      </c>
      <c r="C1260" s="1">
        <v>0.29510906138999998</v>
      </c>
      <c r="D1260" s="1">
        <v>-0.24624392446400001</v>
      </c>
      <c r="E1260" s="1" t="s">
        <v>32</v>
      </c>
      <c r="F1260" s="1">
        <v>-0.24624392446400001</v>
      </c>
      <c r="G1260" s="1">
        <f>ABS(fisher_underlying_cor_CSD__2[[#This Row],[Rho1]])*SQRT(139-2)/SQRT(1-ABS(fisher_underlying_cor_CSD__2[[#This Row],[Rho1]])^2)</f>
        <v>3.6151697430220318</v>
      </c>
      <c r="H1260" s="1">
        <f>ABS(fisher_underlying_cor_CSD__2[[#This Row],[Rho2]])*SQRT(201-2)/SQRT(1-ABS(fisher_underlying_cor_CSD__2[[#This Row],[Rho2]])^2)</f>
        <v>3.5840587689574184</v>
      </c>
      <c r="I1260" s="1">
        <f xml:space="preserve"> _xlfn.T.DIST.2T(fisher_underlying_cor_CSD__2[[#This Row],[t1]],139-2)</f>
        <v>4.2070010307156119E-4</v>
      </c>
      <c r="J1260" s="1">
        <f xml:space="preserve"> _xlfn.T.DIST.2T(fisher_underlying_cor_CSD__2[[#This Row],[t2]],201-2)</f>
        <v>4.2548081144009426E-4</v>
      </c>
      <c r="K1260" s="1">
        <f>fisher_underlying_cor_CSD__2[[#This Row],[p1]]*fisher_underlying_cor_CSD__2[[#This Row],[p2]]</f>
        <v>1.7899982122781916E-7</v>
      </c>
      <c r="L1260" s="1">
        <v>1259</v>
      </c>
      <c r="M1260" s="1">
        <f>(fisher_underlying_cor_CSD__2[[#This Row],[Rank]]/9906756)*0.05</f>
        <v>6.3542495646405347E-6</v>
      </c>
      <c r="N1260" s="1">
        <f>IF(fisher_underlying_cor_CSD__2[[#This Row],[p1p2]]&lt;fisher_underlying_cor_CSD__2[[#This Row],[Benjamini]],1,0)</f>
        <v>1</v>
      </c>
    </row>
    <row r="1261" spans="1:14" x14ac:dyDescent="0.35">
      <c r="A1261" s="1" t="s">
        <v>362</v>
      </c>
      <c r="B1261" s="1" t="s">
        <v>257</v>
      </c>
      <c r="C1261" s="1">
        <v>0.29510906138999998</v>
      </c>
      <c r="D1261" s="1">
        <v>-0.24624392446400001</v>
      </c>
      <c r="E1261" s="1" t="s">
        <v>32</v>
      </c>
      <c r="F1261" s="1">
        <v>-0.24624392446400001</v>
      </c>
      <c r="G1261" s="1">
        <f>ABS(fisher_underlying_cor_CSD__2[[#This Row],[Rho1]])*SQRT(139-2)/SQRT(1-ABS(fisher_underlying_cor_CSD__2[[#This Row],[Rho1]])^2)</f>
        <v>3.6151697430220318</v>
      </c>
      <c r="H1261" s="1">
        <f>ABS(fisher_underlying_cor_CSD__2[[#This Row],[Rho2]])*SQRT(201-2)/SQRT(1-ABS(fisher_underlying_cor_CSD__2[[#This Row],[Rho2]])^2)</f>
        <v>3.5840587689574184</v>
      </c>
      <c r="I1261" s="1">
        <f xml:space="preserve"> _xlfn.T.DIST.2T(fisher_underlying_cor_CSD__2[[#This Row],[t1]],139-2)</f>
        <v>4.2070010307156119E-4</v>
      </c>
      <c r="J1261" s="1">
        <f xml:space="preserve"> _xlfn.T.DIST.2T(fisher_underlying_cor_CSD__2[[#This Row],[t2]],201-2)</f>
        <v>4.2548081144009426E-4</v>
      </c>
      <c r="K1261" s="1">
        <f>fisher_underlying_cor_CSD__2[[#This Row],[p1]]*fisher_underlying_cor_CSD__2[[#This Row],[p2]]</f>
        <v>1.7899982122781916E-7</v>
      </c>
      <c r="L1261" s="1">
        <v>1260</v>
      </c>
      <c r="M1261" s="1">
        <f>(fisher_underlying_cor_CSD__2[[#This Row],[Rank]]/9906756)*0.05</f>
        <v>6.3592966254543868E-6</v>
      </c>
      <c r="N1261" s="1">
        <f>IF(fisher_underlying_cor_CSD__2[[#This Row],[p1p2]]&lt;fisher_underlying_cor_CSD__2[[#This Row],[Benjamini]],1,0)</f>
        <v>1</v>
      </c>
    </row>
    <row r="1262" spans="1:14" x14ac:dyDescent="0.35">
      <c r="A1262" s="1" t="s">
        <v>538</v>
      </c>
      <c r="B1262" s="1" t="s">
        <v>507</v>
      </c>
      <c r="C1262" s="1">
        <v>-0.32089709567000002</v>
      </c>
      <c r="D1262" s="1">
        <v>0.22168639423</v>
      </c>
      <c r="E1262" s="1" t="s">
        <v>32</v>
      </c>
      <c r="F1262" s="1">
        <v>0.22168639423</v>
      </c>
      <c r="G1262" s="1">
        <f>ABS(fisher_underlying_cor_CSD__2[[#This Row],[Rho1]])*SQRT(139-2)/SQRT(1-ABS(fisher_underlying_cor_CSD__2[[#This Row],[Rho1]])^2)</f>
        <v>3.9657358515992267</v>
      </c>
      <c r="H1262" s="1">
        <f>ABS(fisher_underlying_cor_CSD__2[[#This Row],[Rho2]])*SQRT(201-2)/SQRT(1-ABS(fisher_underlying_cor_CSD__2[[#This Row],[Rho2]])^2)</f>
        <v>3.2070696946508583</v>
      </c>
      <c r="I1262" s="1">
        <f xml:space="preserve"> _xlfn.T.DIST.2T(fisher_underlying_cor_CSD__2[[#This Row],[t1]],139-2)</f>
        <v>1.1738425959968958E-4</v>
      </c>
      <c r="J1262" s="1">
        <f xml:space="preserve"> _xlfn.T.DIST.2T(fisher_underlying_cor_CSD__2[[#This Row],[t2]],201-2)</f>
        <v>1.5626361245810576E-3</v>
      </c>
      <c r="K1262" s="1">
        <f>fisher_underlying_cor_CSD__2[[#This Row],[p1]]*fisher_underlying_cor_CSD__2[[#This Row],[p2]]</f>
        <v>1.8342888450767573E-7</v>
      </c>
      <c r="L1262" s="1">
        <v>1261</v>
      </c>
      <c r="M1262" s="1">
        <f>(fisher_underlying_cor_CSD__2[[#This Row],[Rank]]/9906756)*0.05</f>
        <v>6.3643436862682397E-6</v>
      </c>
      <c r="N1262" s="1">
        <f>IF(fisher_underlying_cor_CSD__2[[#This Row],[p1p2]]&lt;fisher_underlying_cor_CSD__2[[#This Row],[Benjamini]],1,0)</f>
        <v>1</v>
      </c>
    </row>
    <row r="1263" spans="1:14" x14ac:dyDescent="0.35">
      <c r="A1263" s="1" t="s">
        <v>507</v>
      </c>
      <c r="B1263" s="1" t="s">
        <v>538</v>
      </c>
      <c r="C1263" s="1">
        <v>-0.32089709567000002</v>
      </c>
      <c r="D1263" s="1">
        <v>0.22168639423</v>
      </c>
      <c r="E1263" s="1" t="s">
        <v>32</v>
      </c>
      <c r="F1263" s="1">
        <v>0.22168639423</v>
      </c>
      <c r="G1263" s="1">
        <f>ABS(fisher_underlying_cor_CSD__2[[#This Row],[Rho1]])*SQRT(139-2)/SQRT(1-ABS(fisher_underlying_cor_CSD__2[[#This Row],[Rho1]])^2)</f>
        <v>3.9657358515992267</v>
      </c>
      <c r="H1263" s="1">
        <f>ABS(fisher_underlying_cor_CSD__2[[#This Row],[Rho2]])*SQRT(201-2)/SQRT(1-ABS(fisher_underlying_cor_CSD__2[[#This Row],[Rho2]])^2)</f>
        <v>3.2070696946508583</v>
      </c>
      <c r="I1263" s="1">
        <f xml:space="preserve"> _xlfn.T.DIST.2T(fisher_underlying_cor_CSD__2[[#This Row],[t1]],139-2)</f>
        <v>1.1738425959968958E-4</v>
      </c>
      <c r="J1263" s="1">
        <f xml:space="preserve"> _xlfn.T.DIST.2T(fisher_underlying_cor_CSD__2[[#This Row],[t2]],201-2)</f>
        <v>1.5626361245810576E-3</v>
      </c>
      <c r="K1263" s="1">
        <f>fisher_underlying_cor_CSD__2[[#This Row],[p1]]*fisher_underlying_cor_CSD__2[[#This Row],[p2]]</f>
        <v>1.8342888450767573E-7</v>
      </c>
      <c r="L1263" s="1">
        <v>1262</v>
      </c>
      <c r="M1263" s="1">
        <f>(fisher_underlying_cor_CSD__2[[#This Row],[Rank]]/9906756)*0.05</f>
        <v>6.3693907470820935E-6</v>
      </c>
      <c r="N1263" s="1">
        <f>IF(fisher_underlying_cor_CSD__2[[#This Row],[p1p2]]&lt;fisher_underlying_cor_CSD__2[[#This Row],[Benjamini]],1,0)</f>
        <v>1</v>
      </c>
    </row>
    <row r="1264" spans="1:14" x14ac:dyDescent="0.35">
      <c r="A1264" s="1" t="s">
        <v>74</v>
      </c>
      <c r="B1264" s="1" t="s">
        <v>389</v>
      </c>
      <c r="C1264" s="1">
        <v>0.281246830251</v>
      </c>
      <c r="D1264" s="1">
        <v>-0.256159593563</v>
      </c>
      <c r="E1264" s="1" t="s">
        <v>32</v>
      </c>
      <c r="F1264" s="1">
        <v>-0.256159593563</v>
      </c>
      <c r="G1264" s="1">
        <f>ABS(fisher_underlying_cor_CSD__2[[#This Row],[Rho1]])*SQRT(139-2)/SQRT(1-ABS(fisher_underlying_cor_CSD__2[[#This Row],[Rho1]])^2)</f>
        <v>3.4303752605106528</v>
      </c>
      <c r="H1264" s="1">
        <f>ABS(fisher_underlying_cor_CSD__2[[#This Row],[Rho2]])*SQRT(201-2)/SQRT(1-ABS(fisher_underlying_cor_CSD__2[[#This Row],[Rho2]])^2)</f>
        <v>3.7383061988593473</v>
      </c>
      <c r="I1264" s="1">
        <f xml:space="preserve"> _xlfn.T.DIST.2T(fisher_underlying_cor_CSD__2[[#This Row],[t1]],139-2)</f>
        <v>7.9689621746782246E-4</v>
      </c>
      <c r="J1264" s="1">
        <f xml:space="preserve"> _xlfn.T.DIST.2T(fisher_underlying_cor_CSD__2[[#This Row],[t2]],201-2)</f>
        <v>2.4210358160864614E-4</v>
      </c>
      <c r="K1264" s="1">
        <f>fisher_underlying_cor_CSD__2[[#This Row],[p1]]*fisher_underlying_cor_CSD__2[[#This Row],[p2]]</f>
        <v>1.9293142841934239E-7</v>
      </c>
      <c r="L1264" s="1">
        <v>1263</v>
      </c>
      <c r="M1264" s="1">
        <f>(fisher_underlying_cor_CSD__2[[#This Row],[Rank]]/9906756)*0.05</f>
        <v>6.3744378078959448E-6</v>
      </c>
      <c r="N1264" s="1">
        <f>IF(fisher_underlying_cor_CSD__2[[#This Row],[p1p2]]&lt;fisher_underlying_cor_CSD__2[[#This Row],[Benjamini]],1,0)</f>
        <v>1</v>
      </c>
    </row>
    <row r="1265" spans="1:14" x14ac:dyDescent="0.35">
      <c r="A1265" s="1" t="s">
        <v>389</v>
      </c>
      <c r="B1265" s="1" t="s">
        <v>74</v>
      </c>
      <c r="C1265" s="1">
        <v>0.281246830251</v>
      </c>
      <c r="D1265" s="1">
        <v>-0.256159593563</v>
      </c>
      <c r="E1265" s="1" t="s">
        <v>32</v>
      </c>
      <c r="F1265" s="1">
        <v>-0.256159593563</v>
      </c>
      <c r="G1265" s="1">
        <f>ABS(fisher_underlying_cor_CSD__2[[#This Row],[Rho1]])*SQRT(139-2)/SQRT(1-ABS(fisher_underlying_cor_CSD__2[[#This Row],[Rho1]])^2)</f>
        <v>3.4303752605106528</v>
      </c>
      <c r="H1265" s="1">
        <f>ABS(fisher_underlying_cor_CSD__2[[#This Row],[Rho2]])*SQRT(201-2)/SQRT(1-ABS(fisher_underlying_cor_CSD__2[[#This Row],[Rho2]])^2)</f>
        <v>3.7383061988593473</v>
      </c>
      <c r="I1265" s="1">
        <f xml:space="preserve"> _xlfn.T.DIST.2T(fisher_underlying_cor_CSD__2[[#This Row],[t1]],139-2)</f>
        <v>7.9689621746782246E-4</v>
      </c>
      <c r="J1265" s="1">
        <f xml:space="preserve"> _xlfn.T.DIST.2T(fisher_underlying_cor_CSD__2[[#This Row],[t2]],201-2)</f>
        <v>2.4210358160864614E-4</v>
      </c>
      <c r="K1265" s="1">
        <f>fisher_underlying_cor_CSD__2[[#This Row],[p1]]*fisher_underlying_cor_CSD__2[[#This Row],[p2]]</f>
        <v>1.9293142841934239E-7</v>
      </c>
      <c r="L1265" s="1">
        <v>1264</v>
      </c>
      <c r="M1265" s="1">
        <f>(fisher_underlying_cor_CSD__2[[#This Row],[Rank]]/9906756)*0.05</f>
        <v>6.3794848687097986E-6</v>
      </c>
      <c r="N1265" s="1">
        <f>IF(fisher_underlying_cor_CSD__2[[#This Row],[p1p2]]&lt;fisher_underlying_cor_CSD__2[[#This Row],[Benjamini]],1,0)</f>
        <v>1</v>
      </c>
    </row>
    <row r="1266" spans="1:14" x14ac:dyDescent="0.35">
      <c r="A1266" s="1" t="s">
        <v>212</v>
      </c>
      <c r="B1266" s="1" t="s">
        <v>214</v>
      </c>
      <c r="C1266" s="1">
        <v>0.23192913952800001</v>
      </c>
      <c r="D1266" s="1">
        <v>-0.28850472197900001</v>
      </c>
      <c r="E1266" s="1" t="s">
        <v>32</v>
      </c>
      <c r="F1266" s="1">
        <v>0.23192913952800001</v>
      </c>
      <c r="G1266" s="1">
        <f>ABS(fisher_underlying_cor_CSD__2[[#This Row],[Rho1]])*SQRT(139-2)/SQRT(1-ABS(fisher_underlying_cor_CSD__2[[#This Row],[Rho1]])^2)</f>
        <v>2.7907574442457186</v>
      </c>
      <c r="H1266" s="1">
        <f>ABS(fisher_underlying_cor_CSD__2[[#This Row],[Rho2]])*SQRT(201-2)/SQRT(1-ABS(fisher_underlying_cor_CSD__2[[#This Row],[Rho2]])^2)</f>
        <v>4.2506020328661167</v>
      </c>
      <c r="I1266" s="1">
        <f xml:space="preserve"> _xlfn.T.DIST.2T(fisher_underlying_cor_CSD__2[[#This Row],[t1]],139-2)</f>
        <v>6.0092475301833214E-3</v>
      </c>
      <c r="J1266" s="1">
        <f xml:space="preserve"> _xlfn.T.DIST.2T(fisher_underlying_cor_CSD__2[[#This Row],[t2]],201-2)</f>
        <v>3.275544771374758E-5</v>
      </c>
      <c r="K1266" s="1">
        <f>fisher_underlying_cor_CSD__2[[#This Row],[p1]]*fisher_underlying_cor_CSD__2[[#This Row],[p2]]</f>
        <v>1.9683559327388658E-7</v>
      </c>
      <c r="L1266" s="1">
        <v>1265</v>
      </c>
      <c r="M1266" s="1">
        <f>(fisher_underlying_cor_CSD__2[[#This Row],[Rank]]/9906756)*0.05</f>
        <v>6.3845319295236507E-6</v>
      </c>
      <c r="N1266" s="1">
        <f>IF(fisher_underlying_cor_CSD__2[[#This Row],[p1p2]]&lt;fisher_underlying_cor_CSD__2[[#This Row],[Benjamini]],1,0)</f>
        <v>1</v>
      </c>
    </row>
    <row r="1267" spans="1:14" x14ac:dyDescent="0.35">
      <c r="A1267" s="1" t="s">
        <v>214</v>
      </c>
      <c r="B1267" s="1" t="s">
        <v>212</v>
      </c>
      <c r="C1267" s="1">
        <v>0.23192913952800001</v>
      </c>
      <c r="D1267" s="1">
        <v>-0.28850472197900001</v>
      </c>
      <c r="E1267" s="1" t="s">
        <v>32</v>
      </c>
      <c r="F1267" s="1">
        <v>0.23192913952800001</v>
      </c>
      <c r="G1267" s="1">
        <f>ABS(fisher_underlying_cor_CSD__2[[#This Row],[Rho1]])*SQRT(139-2)/SQRT(1-ABS(fisher_underlying_cor_CSD__2[[#This Row],[Rho1]])^2)</f>
        <v>2.7907574442457186</v>
      </c>
      <c r="H1267" s="1">
        <f>ABS(fisher_underlying_cor_CSD__2[[#This Row],[Rho2]])*SQRT(201-2)/SQRT(1-ABS(fisher_underlying_cor_CSD__2[[#This Row],[Rho2]])^2)</f>
        <v>4.2506020328661167</v>
      </c>
      <c r="I1267" s="1">
        <f xml:space="preserve"> _xlfn.T.DIST.2T(fisher_underlying_cor_CSD__2[[#This Row],[t1]],139-2)</f>
        <v>6.0092475301833214E-3</v>
      </c>
      <c r="J1267" s="1">
        <f xml:space="preserve"> _xlfn.T.DIST.2T(fisher_underlying_cor_CSD__2[[#This Row],[t2]],201-2)</f>
        <v>3.275544771374758E-5</v>
      </c>
      <c r="K1267" s="1">
        <f>fisher_underlying_cor_CSD__2[[#This Row],[p1]]*fisher_underlying_cor_CSD__2[[#This Row],[p2]]</f>
        <v>1.9683559327388658E-7</v>
      </c>
      <c r="L1267" s="1">
        <v>1266</v>
      </c>
      <c r="M1267" s="1">
        <f>(fisher_underlying_cor_CSD__2[[#This Row],[Rank]]/9906756)*0.05</f>
        <v>6.3895789903375037E-6</v>
      </c>
      <c r="N1267" s="1">
        <f>IF(fisher_underlying_cor_CSD__2[[#This Row],[p1p2]]&lt;fisher_underlying_cor_CSD__2[[#This Row],[Benjamini]],1,0)</f>
        <v>1</v>
      </c>
    </row>
    <row r="1268" spans="1:14" x14ac:dyDescent="0.35">
      <c r="A1268" s="1" t="s">
        <v>664</v>
      </c>
      <c r="B1268" s="1" t="s">
        <v>207</v>
      </c>
      <c r="C1268" s="1">
        <v>0.24203640319399999</v>
      </c>
      <c r="D1268" s="1">
        <v>-0.28251718158</v>
      </c>
      <c r="E1268" s="1" t="s">
        <v>32</v>
      </c>
      <c r="F1268" s="1">
        <v>0.24203640319399999</v>
      </c>
      <c r="G1268" s="1">
        <f>ABS(fisher_underlying_cor_CSD__2[[#This Row],[Rho1]])*SQRT(139-2)/SQRT(1-ABS(fisher_underlying_cor_CSD__2[[#This Row],[Rho1]])^2)</f>
        <v>2.9197766934025942</v>
      </c>
      <c r="H1268" s="1">
        <f>ABS(fisher_underlying_cor_CSD__2[[#This Row],[Rho2]])*SQRT(201-2)/SQRT(1-ABS(fisher_underlying_cor_CSD__2[[#This Row],[Rho2]])^2)</f>
        <v>4.1546462797459576</v>
      </c>
      <c r="I1268" s="1">
        <f xml:space="preserve"> _xlfn.T.DIST.2T(fisher_underlying_cor_CSD__2[[#This Row],[t1]],139-2)</f>
        <v>4.0968370583898085E-3</v>
      </c>
      <c r="J1268" s="1">
        <f xml:space="preserve"> _xlfn.T.DIST.2T(fisher_underlying_cor_CSD__2[[#This Row],[t2]],201-2)</f>
        <v>4.8346078973627375E-5</v>
      </c>
      <c r="K1268" s="1">
        <f>fisher_underlying_cor_CSD__2[[#This Row],[p1]]*fisher_underlying_cor_CSD__2[[#This Row],[p2]]</f>
        <v>1.9806600796699695E-7</v>
      </c>
      <c r="L1268" s="1">
        <v>1267</v>
      </c>
      <c r="M1268" s="1">
        <f>(fisher_underlying_cor_CSD__2[[#This Row],[Rank]]/9906756)*0.05</f>
        <v>6.3946260511513558E-6</v>
      </c>
      <c r="N1268" s="1">
        <f>IF(fisher_underlying_cor_CSD__2[[#This Row],[p1p2]]&lt;fisher_underlying_cor_CSD__2[[#This Row],[Benjamini]],1,0)</f>
        <v>1</v>
      </c>
    </row>
    <row r="1269" spans="1:14" x14ac:dyDescent="0.35">
      <c r="A1269" s="1" t="s">
        <v>207</v>
      </c>
      <c r="B1269" s="1" t="s">
        <v>664</v>
      </c>
      <c r="C1269" s="1">
        <v>0.24203640319399999</v>
      </c>
      <c r="D1269" s="1">
        <v>-0.28251718158</v>
      </c>
      <c r="E1269" s="1" t="s">
        <v>32</v>
      </c>
      <c r="F1269" s="1">
        <v>0.24203640319399999</v>
      </c>
      <c r="G1269" s="1">
        <f>ABS(fisher_underlying_cor_CSD__2[[#This Row],[Rho1]])*SQRT(139-2)/SQRT(1-ABS(fisher_underlying_cor_CSD__2[[#This Row],[Rho1]])^2)</f>
        <v>2.9197766934025942</v>
      </c>
      <c r="H1269" s="1">
        <f>ABS(fisher_underlying_cor_CSD__2[[#This Row],[Rho2]])*SQRT(201-2)/SQRT(1-ABS(fisher_underlying_cor_CSD__2[[#This Row],[Rho2]])^2)</f>
        <v>4.1546462797459576</v>
      </c>
      <c r="I1269" s="1">
        <f xml:space="preserve"> _xlfn.T.DIST.2T(fisher_underlying_cor_CSD__2[[#This Row],[t1]],139-2)</f>
        <v>4.0968370583898085E-3</v>
      </c>
      <c r="J1269" s="1">
        <f xml:space="preserve"> _xlfn.T.DIST.2T(fisher_underlying_cor_CSD__2[[#This Row],[t2]],201-2)</f>
        <v>4.8346078973627375E-5</v>
      </c>
      <c r="K1269" s="1">
        <f>fisher_underlying_cor_CSD__2[[#This Row],[p1]]*fisher_underlying_cor_CSD__2[[#This Row],[p2]]</f>
        <v>1.9806600796699695E-7</v>
      </c>
      <c r="L1269" s="1">
        <v>1268</v>
      </c>
      <c r="M1269" s="1">
        <f>(fisher_underlying_cor_CSD__2[[#This Row],[Rank]]/9906756)*0.05</f>
        <v>6.3996731119652087E-6</v>
      </c>
      <c r="N1269" s="1">
        <f>IF(fisher_underlying_cor_CSD__2[[#This Row],[p1p2]]&lt;fisher_underlying_cor_CSD__2[[#This Row],[Benjamini]],1,0)</f>
        <v>1</v>
      </c>
    </row>
    <row r="1270" spans="1:14" x14ac:dyDescent="0.35">
      <c r="A1270" s="1" t="s">
        <v>386</v>
      </c>
      <c r="B1270" s="1" t="s">
        <v>387</v>
      </c>
      <c r="C1270" s="1">
        <v>0.32523093921099999</v>
      </c>
      <c r="D1270" s="1">
        <v>-0.21329817027600001</v>
      </c>
      <c r="E1270" s="1" t="s">
        <v>32</v>
      </c>
      <c r="F1270" s="1">
        <v>-0.21329817027600001</v>
      </c>
      <c r="G1270" s="1">
        <f>ABS(fisher_underlying_cor_CSD__2[[#This Row],[Rho1]])*SQRT(139-2)/SQRT(1-ABS(fisher_underlying_cor_CSD__2[[#This Row],[Rho1]])^2)</f>
        <v>4.0255828849213033</v>
      </c>
      <c r="H1270" s="1">
        <f>ABS(fisher_underlying_cor_CSD__2[[#This Row],[Rho2]])*SQRT(201-2)/SQRT(1-ABS(fisher_underlying_cor_CSD__2[[#This Row],[Rho2]])^2)</f>
        <v>3.0798163252665298</v>
      </c>
      <c r="I1270" s="1">
        <f xml:space="preserve"> _xlfn.T.DIST.2T(fisher_underlying_cor_CSD__2[[#This Row],[t1]],139-2)</f>
        <v>9.3627107212505844E-5</v>
      </c>
      <c r="J1270" s="1">
        <f xml:space="preserve"> _xlfn.T.DIST.2T(fisher_underlying_cor_CSD__2[[#This Row],[t2]],201-2)</f>
        <v>2.3639911575745213E-3</v>
      </c>
      <c r="K1270" s="1">
        <f>fisher_underlying_cor_CSD__2[[#This Row],[p1]]*fisher_underlying_cor_CSD__2[[#This Row],[p2]]</f>
        <v>2.2133365355964549E-7</v>
      </c>
      <c r="L1270" s="1">
        <v>1269</v>
      </c>
      <c r="M1270" s="1">
        <f>(fisher_underlying_cor_CSD__2[[#This Row],[Rank]]/9906756)*0.05</f>
        <v>6.4047201727790609E-6</v>
      </c>
      <c r="N1270" s="1">
        <f>IF(fisher_underlying_cor_CSD__2[[#This Row],[p1p2]]&lt;fisher_underlying_cor_CSD__2[[#This Row],[Benjamini]],1,0)</f>
        <v>1</v>
      </c>
    </row>
    <row r="1271" spans="1:14" x14ac:dyDescent="0.35">
      <c r="A1271" s="1" t="s">
        <v>387</v>
      </c>
      <c r="B1271" s="1" t="s">
        <v>386</v>
      </c>
      <c r="C1271" s="1">
        <v>0.32523093921099999</v>
      </c>
      <c r="D1271" s="1">
        <v>-0.21329817027600001</v>
      </c>
      <c r="E1271" s="1" t="s">
        <v>32</v>
      </c>
      <c r="F1271" s="1">
        <v>-0.21329817027600001</v>
      </c>
      <c r="G1271" s="1">
        <f>ABS(fisher_underlying_cor_CSD__2[[#This Row],[Rho1]])*SQRT(139-2)/SQRT(1-ABS(fisher_underlying_cor_CSD__2[[#This Row],[Rho1]])^2)</f>
        <v>4.0255828849213033</v>
      </c>
      <c r="H1271" s="1">
        <f>ABS(fisher_underlying_cor_CSD__2[[#This Row],[Rho2]])*SQRT(201-2)/SQRT(1-ABS(fisher_underlying_cor_CSD__2[[#This Row],[Rho2]])^2)</f>
        <v>3.0798163252665298</v>
      </c>
      <c r="I1271" s="1">
        <f xml:space="preserve"> _xlfn.T.DIST.2T(fisher_underlying_cor_CSD__2[[#This Row],[t1]],139-2)</f>
        <v>9.3627107212505844E-5</v>
      </c>
      <c r="J1271" s="1">
        <f xml:space="preserve"> _xlfn.T.DIST.2T(fisher_underlying_cor_CSD__2[[#This Row],[t2]],201-2)</f>
        <v>2.3639911575745213E-3</v>
      </c>
      <c r="K1271" s="1">
        <f>fisher_underlying_cor_CSD__2[[#This Row],[p1]]*fisher_underlying_cor_CSD__2[[#This Row],[p2]]</f>
        <v>2.2133365355964549E-7</v>
      </c>
      <c r="L1271" s="1">
        <v>1270</v>
      </c>
      <c r="M1271" s="1">
        <f>(fisher_underlying_cor_CSD__2[[#This Row],[Rank]]/9906756)*0.05</f>
        <v>6.4097672335929138E-6</v>
      </c>
      <c r="N1271" s="1">
        <f>IF(fisher_underlying_cor_CSD__2[[#This Row],[p1p2]]&lt;fisher_underlying_cor_CSD__2[[#This Row],[Benjamini]],1,0)</f>
        <v>1</v>
      </c>
    </row>
    <row r="1272" spans="1:14" x14ac:dyDescent="0.35">
      <c r="A1272" s="1" t="s">
        <v>206</v>
      </c>
      <c r="B1272" s="1" t="s">
        <v>208</v>
      </c>
      <c r="C1272" s="1">
        <v>0.25166247607600001</v>
      </c>
      <c r="D1272" s="1">
        <v>-0.27260897657299998</v>
      </c>
      <c r="E1272" s="1" t="s">
        <v>32</v>
      </c>
      <c r="F1272" s="1">
        <v>0.25166247607600001</v>
      </c>
      <c r="G1272" s="1">
        <f>ABS(fisher_underlying_cor_CSD__2[[#This Row],[Rho1]])*SQRT(139-2)/SQRT(1-ABS(fisher_underlying_cor_CSD__2[[#This Row],[Rho1]])^2)</f>
        <v>3.0435915608057824</v>
      </c>
      <c r="H1272" s="1">
        <f>ABS(fisher_underlying_cor_CSD__2[[#This Row],[Rho2]])*SQRT(201-2)/SQRT(1-ABS(fisher_underlying_cor_CSD__2[[#This Row],[Rho2]])^2)</f>
        <v>3.9970099631215183</v>
      </c>
      <c r="I1272" s="1">
        <f xml:space="preserve"> _xlfn.T.DIST.2T(fisher_underlying_cor_CSD__2[[#This Row],[t1]],139-2)</f>
        <v>2.8033532489065154E-3</v>
      </c>
      <c r="J1272" s="1">
        <f xml:space="preserve"> _xlfn.T.DIST.2T(fisher_underlying_cor_CSD__2[[#This Row],[t2]],201-2)</f>
        <v>9.0325981101503682E-5</v>
      </c>
      <c r="K1272" s="1">
        <f>fisher_underlying_cor_CSD__2[[#This Row],[p1]]*fisher_underlying_cor_CSD__2[[#This Row],[p2]]</f>
        <v>2.5321563258156888E-7</v>
      </c>
      <c r="L1272" s="1">
        <v>1271</v>
      </c>
      <c r="M1272" s="1">
        <f>(fisher_underlying_cor_CSD__2[[#This Row],[Rank]]/9906756)*0.05</f>
        <v>6.4148142944067676E-6</v>
      </c>
      <c r="N1272" s="1">
        <f>IF(fisher_underlying_cor_CSD__2[[#This Row],[p1p2]]&lt;fisher_underlying_cor_CSD__2[[#This Row],[Benjamini]],1,0)</f>
        <v>1</v>
      </c>
    </row>
    <row r="1273" spans="1:14" x14ac:dyDescent="0.35">
      <c r="A1273" s="1" t="s">
        <v>208</v>
      </c>
      <c r="B1273" s="1" t="s">
        <v>206</v>
      </c>
      <c r="C1273" s="1">
        <v>0.25166247607600001</v>
      </c>
      <c r="D1273" s="1">
        <v>-0.27260897657299998</v>
      </c>
      <c r="E1273" s="1" t="s">
        <v>32</v>
      </c>
      <c r="F1273" s="1">
        <v>0.25166247607600001</v>
      </c>
      <c r="G1273" s="1">
        <f>ABS(fisher_underlying_cor_CSD__2[[#This Row],[Rho1]])*SQRT(139-2)/SQRT(1-ABS(fisher_underlying_cor_CSD__2[[#This Row],[Rho1]])^2)</f>
        <v>3.0435915608057824</v>
      </c>
      <c r="H1273" s="1">
        <f>ABS(fisher_underlying_cor_CSD__2[[#This Row],[Rho2]])*SQRT(201-2)/SQRT(1-ABS(fisher_underlying_cor_CSD__2[[#This Row],[Rho2]])^2)</f>
        <v>3.9970099631215183</v>
      </c>
      <c r="I1273" s="1">
        <f xml:space="preserve"> _xlfn.T.DIST.2T(fisher_underlying_cor_CSD__2[[#This Row],[t1]],139-2)</f>
        <v>2.8033532489065154E-3</v>
      </c>
      <c r="J1273" s="1">
        <f xml:space="preserve"> _xlfn.T.DIST.2T(fisher_underlying_cor_CSD__2[[#This Row],[t2]],201-2)</f>
        <v>9.0325981101503682E-5</v>
      </c>
      <c r="K1273" s="1">
        <f>fisher_underlying_cor_CSD__2[[#This Row],[p1]]*fisher_underlying_cor_CSD__2[[#This Row],[p2]]</f>
        <v>2.5321563258156888E-7</v>
      </c>
      <c r="L1273" s="1">
        <v>1272</v>
      </c>
      <c r="M1273" s="1">
        <f>(fisher_underlying_cor_CSD__2[[#This Row],[Rank]]/9906756)*0.05</f>
        <v>6.4198613552206197E-6</v>
      </c>
      <c r="N1273" s="1">
        <f>IF(fisher_underlying_cor_CSD__2[[#This Row],[p1p2]]&lt;fisher_underlying_cor_CSD__2[[#This Row],[Benjamini]],1,0)</f>
        <v>1</v>
      </c>
    </row>
    <row r="1274" spans="1:14" x14ac:dyDescent="0.35">
      <c r="A1274" s="1" t="s">
        <v>414</v>
      </c>
      <c r="B1274" s="1" t="s">
        <v>509</v>
      </c>
      <c r="C1274" s="1">
        <v>-0.22394511472500001</v>
      </c>
      <c r="D1274" s="1">
        <v>0.28716258390100002</v>
      </c>
      <c r="E1274" s="1" t="s">
        <v>32</v>
      </c>
      <c r="F1274" s="1">
        <v>-0.22394511472500001</v>
      </c>
      <c r="G1274" s="1">
        <f>ABS(fisher_underlying_cor_CSD__2[[#This Row],[Rho1]])*SQRT(139-2)/SQRT(1-ABS(fisher_underlying_cor_CSD__2[[#This Row],[Rho1]])^2)</f>
        <v>2.6895194312318362</v>
      </c>
      <c r="H1274" s="1">
        <f>ABS(fisher_underlying_cor_CSD__2[[#This Row],[Rho2]])*SQRT(201-2)/SQRT(1-ABS(fisher_underlying_cor_CSD__2[[#This Row],[Rho2]])^2)</f>
        <v>4.2290463361174249</v>
      </c>
      <c r="I1274" s="1">
        <f xml:space="preserve"> _xlfn.T.DIST.2T(fisher_underlying_cor_CSD__2[[#This Row],[t1]],139-2)</f>
        <v>8.0449091911137336E-3</v>
      </c>
      <c r="J1274" s="1">
        <f xml:space="preserve"> _xlfn.T.DIST.2T(fisher_underlying_cor_CSD__2[[#This Row],[t2]],201-2)</f>
        <v>3.5769802833466803E-5</v>
      </c>
      <c r="K1274" s="1">
        <f>fisher_underlying_cor_CSD__2[[#This Row],[p1]]*fisher_underlying_cor_CSD__2[[#This Row],[p2]]</f>
        <v>2.8776481557928316E-7</v>
      </c>
      <c r="L1274" s="1">
        <v>1273</v>
      </c>
      <c r="M1274" s="1">
        <f>(fisher_underlying_cor_CSD__2[[#This Row],[Rank]]/9906756)*0.05</f>
        <v>6.4249084160344727E-6</v>
      </c>
      <c r="N1274" s="1">
        <f>IF(fisher_underlying_cor_CSD__2[[#This Row],[p1p2]]&lt;fisher_underlying_cor_CSD__2[[#This Row],[Benjamini]],1,0)</f>
        <v>1</v>
      </c>
    </row>
    <row r="1275" spans="1:14" x14ac:dyDescent="0.35">
      <c r="A1275" s="1" t="s">
        <v>509</v>
      </c>
      <c r="B1275" s="1" t="s">
        <v>414</v>
      </c>
      <c r="C1275" s="1">
        <v>-0.22394511472500001</v>
      </c>
      <c r="D1275" s="1">
        <v>0.28716258390100002</v>
      </c>
      <c r="E1275" s="1" t="s">
        <v>32</v>
      </c>
      <c r="F1275" s="1">
        <v>-0.22394511472500001</v>
      </c>
      <c r="G1275" s="1">
        <f>ABS(fisher_underlying_cor_CSD__2[[#This Row],[Rho1]])*SQRT(139-2)/SQRT(1-ABS(fisher_underlying_cor_CSD__2[[#This Row],[Rho1]])^2)</f>
        <v>2.6895194312318362</v>
      </c>
      <c r="H1275" s="1">
        <f>ABS(fisher_underlying_cor_CSD__2[[#This Row],[Rho2]])*SQRT(201-2)/SQRT(1-ABS(fisher_underlying_cor_CSD__2[[#This Row],[Rho2]])^2)</f>
        <v>4.2290463361174249</v>
      </c>
      <c r="I1275" s="1">
        <f xml:space="preserve"> _xlfn.T.DIST.2T(fisher_underlying_cor_CSD__2[[#This Row],[t1]],139-2)</f>
        <v>8.0449091911137336E-3</v>
      </c>
      <c r="J1275" s="1">
        <f xml:space="preserve"> _xlfn.T.DIST.2T(fisher_underlying_cor_CSD__2[[#This Row],[t2]],201-2)</f>
        <v>3.5769802833466803E-5</v>
      </c>
      <c r="K1275" s="1">
        <f>fisher_underlying_cor_CSD__2[[#This Row],[p1]]*fisher_underlying_cor_CSD__2[[#This Row],[p2]]</f>
        <v>2.8776481557928316E-7</v>
      </c>
      <c r="L1275" s="1">
        <v>1274</v>
      </c>
      <c r="M1275" s="1">
        <f>(fisher_underlying_cor_CSD__2[[#This Row],[Rank]]/9906756)*0.05</f>
        <v>6.4299554768483248E-6</v>
      </c>
      <c r="N1275" s="1">
        <f>IF(fisher_underlying_cor_CSD__2[[#This Row],[p1p2]]&lt;fisher_underlying_cor_CSD__2[[#This Row],[Benjamini]],1,0)</f>
        <v>1</v>
      </c>
    </row>
    <row r="1276" spans="1:14" x14ac:dyDescent="0.35">
      <c r="A1276" s="1" t="s">
        <v>142</v>
      </c>
      <c r="B1276" s="1" t="s">
        <v>143</v>
      </c>
      <c r="C1276" s="1">
        <v>0.23316779492600001</v>
      </c>
      <c r="D1276" s="1">
        <v>-0.28145963568100002</v>
      </c>
      <c r="E1276" s="1" t="s">
        <v>32</v>
      </c>
      <c r="F1276" s="1">
        <v>0.23316779492600001</v>
      </c>
      <c r="G1276" s="1">
        <f>ABS(fisher_underlying_cor_CSD__2[[#This Row],[Rho1]])*SQRT(139-2)/SQRT(1-ABS(fisher_underlying_cor_CSD__2[[#This Row],[Rho1]])^2)</f>
        <v>2.8065164368164917</v>
      </c>
      <c r="H1276" s="1">
        <f>ABS(fisher_underlying_cor_CSD__2[[#This Row],[Rho2]])*SQRT(201-2)/SQRT(1-ABS(fisher_underlying_cor_CSD__2[[#This Row],[Rho2]])^2)</f>
        <v>4.1377534452440479</v>
      </c>
      <c r="I1276" s="1">
        <f xml:space="preserve"> _xlfn.T.DIST.2T(fisher_underlying_cor_CSD__2[[#This Row],[t1]],139-2)</f>
        <v>5.7384189063935456E-3</v>
      </c>
      <c r="J1276" s="1">
        <f xml:space="preserve"> _xlfn.T.DIST.2T(fisher_underlying_cor_CSD__2[[#This Row],[t2]],201-2)</f>
        <v>5.1740149911081246E-5</v>
      </c>
      <c r="K1276" s="1">
        <f>fisher_underlying_cor_CSD__2[[#This Row],[p1]]*fisher_underlying_cor_CSD__2[[#This Row],[p2]]</f>
        <v>2.9690665446938496E-7</v>
      </c>
      <c r="L1276" s="1">
        <v>1275</v>
      </c>
      <c r="M1276" s="1">
        <f>(fisher_underlying_cor_CSD__2[[#This Row],[Rank]]/9906756)*0.05</f>
        <v>6.4350025376621777E-6</v>
      </c>
      <c r="N1276" s="1">
        <f>IF(fisher_underlying_cor_CSD__2[[#This Row],[p1p2]]&lt;fisher_underlying_cor_CSD__2[[#This Row],[Benjamini]],1,0)</f>
        <v>1</v>
      </c>
    </row>
    <row r="1277" spans="1:14" x14ac:dyDescent="0.35">
      <c r="A1277" s="1" t="s">
        <v>143</v>
      </c>
      <c r="B1277" s="1" t="s">
        <v>142</v>
      </c>
      <c r="C1277" s="1">
        <v>0.23316779492600001</v>
      </c>
      <c r="D1277" s="1">
        <v>-0.28145963568100002</v>
      </c>
      <c r="E1277" s="1" t="s">
        <v>32</v>
      </c>
      <c r="F1277" s="1">
        <v>0.23316779492600001</v>
      </c>
      <c r="G1277" s="1">
        <f>ABS(fisher_underlying_cor_CSD__2[[#This Row],[Rho1]])*SQRT(139-2)/SQRT(1-ABS(fisher_underlying_cor_CSD__2[[#This Row],[Rho1]])^2)</f>
        <v>2.8065164368164917</v>
      </c>
      <c r="H1277" s="1">
        <f>ABS(fisher_underlying_cor_CSD__2[[#This Row],[Rho2]])*SQRT(201-2)/SQRT(1-ABS(fisher_underlying_cor_CSD__2[[#This Row],[Rho2]])^2)</f>
        <v>4.1377534452440479</v>
      </c>
      <c r="I1277" s="1">
        <f xml:space="preserve"> _xlfn.T.DIST.2T(fisher_underlying_cor_CSD__2[[#This Row],[t1]],139-2)</f>
        <v>5.7384189063935456E-3</v>
      </c>
      <c r="J1277" s="1">
        <f xml:space="preserve"> _xlfn.T.DIST.2T(fisher_underlying_cor_CSD__2[[#This Row],[t2]],201-2)</f>
        <v>5.1740149911081246E-5</v>
      </c>
      <c r="K1277" s="1">
        <f>fisher_underlying_cor_CSD__2[[#This Row],[p1]]*fisher_underlying_cor_CSD__2[[#This Row],[p2]]</f>
        <v>2.9690665446938496E-7</v>
      </c>
      <c r="L1277" s="1">
        <v>1276</v>
      </c>
      <c r="M1277" s="1">
        <f>(fisher_underlying_cor_CSD__2[[#This Row],[Rank]]/9906756)*0.05</f>
        <v>6.4400495984760299E-6</v>
      </c>
      <c r="N1277" s="1">
        <f>IF(fisher_underlying_cor_CSD__2[[#This Row],[p1p2]]&lt;fisher_underlying_cor_CSD__2[[#This Row],[Benjamini]],1,0)</f>
        <v>1</v>
      </c>
    </row>
    <row r="1278" spans="1:14" x14ac:dyDescent="0.35">
      <c r="A1278" s="1" t="s">
        <v>82</v>
      </c>
      <c r="B1278" s="1" t="s">
        <v>241</v>
      </c>
      <c r="C1278" s="1">
        <v>-0.30987212054899999</v>
      </c>
      <c r="D1278" s="1">
        <v>0.22318279464499999</v>
      </c>
      <c r="E1278" s="1" t="s">
        <v>32</v>
      </c>
      <c r="F1278" s="1">
        <v>0.22318279464499999</v>
      </c>
      <c r="G1278" s="1">
        <f>ABS(fisher_underlying_cor_CSD__2[[#This Row],[Rho1]])*SQRT(139-2)/SQRT(1-ABS(fisher_underlying_cor_CSD__2[[#This Row],[Rho1]])^2)</f>
        <v>3.8147277825607024</v>
      </c>
      <c r="H1278" s="1">
        <f>ABS(fisher_underlying_cor_CSD__2[[#This Row],[Rho2]])*SQRT(201-2)/SQRT(1-ABS(fisher_underlying_cor_CSD__2[[#This Row],[Rho2]])^2)</f>
        <v>3.2298484859860244</v>
      </c>
      <c r="I1278" s="1">
        <f xml:space="preserve"> _xlfn.T.DIST.2T(fisher_underlying_cor_CSD__2[[#This Row],[t1]],139-2)</f>
        <v>2.0550858145748196E-4</v>
      </c>
      <c r="J1278" s="1">
        <f xml:space="preserve"> _xlfn.T.DIST.2T(fisher_underlying_cor_CSD__2[[#This Row],[t2]],201-2)</f>
        <v>1.4490675887960773E-3</v>
      </c>
      <c r="K1278" s="1">
        <f>fisher_underlying_cor_CSD__2[[#This Row],[p1]]*fisher_underlying_cor_CSD__2[[#This Row],[p2]]</f>
        <v>2.9779582460949561E-7</v>
      </c>
      <c r="L1278" s="1">
        <v>1277</v>
      </c>
      <c r="M1278" s="1">
        <f>(fisher_underlying_cor_CSD__2[[#This Row],[Rank]]/9906756)*0.05</f>
        <v>6.4450966592898828E-6</v>
      </c>
      <c r="N1278" s="1">
        <f>IF(fisher_underlying_cor_CSD__2[[#This Row],[p1p2]]&lt;fisher_underlying_cor_CSD__2[[#This Row],[Benjamini]],1,0)</f>
        <v>1</v>
      </c>
    </row>
    <row r="1279" spans="1:14" x14ac:dyDescent="0.35">
      <c r="A1279" s="1" t="s">
        <v>241</v>
      </c>
      <c r="B1279" s="1" t="s">
        <v>82</v>
      </c>
      <c r="C1279" s="1">
        <v>-0.30987212054899999</v>
      </c>
      <c r="D1279" s="1">
        <v>0.22318279464499999</v>
      </c>
      <c r="E1279" s="1" t="s">
        <v>32</v>
      </c>
      <c r="F1279" s="1">
        <v>0.22318279464499999</v>
      </c>
      <c r="G1279" s="1">
        <f>ABS(fisher_underlying_cor_CSD__2[[#This Row],[Rho1]])*SQRT(139-2)/SQRT(1-ABS(fisher_underlying_cor_CSD__2[[#This Row],[Rho1]])^2)</f>
        <v>3.8147277825607024</v>
      </c>
      <c r="H1279" s="1">
        <f>ABS(fisher_underlying_cor_CSD__2[[#This Row],[Rho2]])*SQRT(201-2)/SQRT(1-ABS(fisher_underlying_cor_CSD__2[[#This Row],[Rho2]])^2)</f>
        <v>3.2298484859860244</v>
      </c>
      <c r="I1279" s="1">
        <f xml:space="preserve"> _xlfn.T.DIST.2T(fisher_underlying_cor_CSD__2[[#This Row],[t1]],139-2)</f>
        <v>2.0550858145748196E-4</v>
      </c>
      <c r="J1279" s="1">
        <f xml:space="preserve"> _xlfn.T.DIST.2T(fisher_underlying_cor_CSD__2[[#This Row],[t2]],201-2)</f>
        <v>1.4490675887960773E-3</v>
      </c>
      <c r="K1279" s="1">
        <f>fisher_underlying_cor_CSD__2[[#This Row],[p1]]*fisher_underlying_cor_CSD__2[[#This Row],[p2]]</f>
        <v>2.9779582460949561E-7</v>
      </c>
      <c r="L1279" s="1">
        <v>1278</v>
      </c>
      <c r="M1279" s="1">
        <f>(fisher_underlying_cor_CSD__2[[#This Row],[Rank]]/9906756)*0.05</f>
        <v>6.4501437201037349E-6</v>
      </c>
      <c r="N1279" s="1">
        <f>IF(fisher_underlying_cor_CSD__2[[#This Row],[p1p2]]&lt;fisher_underlying_cor_CSD__2[[#This Row],[Benjamini]],1,0)</f>
        <v>1</v>
      </c>
    </row>
    <row r="1280" spans="1:14" x14ac:dyDescent="0.35">
      <c r="A1280" s="1" t="s">
        <v>187</v>
      </c>
      <c r="B1280" s="1" t="s">
        <v>74</v>
      </c>
      <c r="C1280" s="1">
        <v>0.22717755970600001</v>
      </c>
      <c r="D1280" s="1">
        <v>-0.28388852047099999</v>
      </c>
      <c r="E1280" s="1" t="s">
        <v>32</v>
      </c>
      <c r="F1280" s="1">
        <v>0.22717755970600001</v>
      </c>
      <c r="G1280" s="1">
        <f>ABS(fisher_underlying_cor_CSD__2[[#This Row],[Rho1]])*SQRT(139-2)/SQRT(1-ABS(fisher_underlying_cor_CSD__2[[#This Row],[Rho1]])^2)</f>
        <v>2.7304369288328969</v>
      </c>
      <c r="H1280" s="1">
        <f>ABS(fisher_underlying_cor_CSD__2[[#This Row],[Rho2]])*SQRT(201-2)/SQRT(1-ABS(fisher_underlying_cor_CSD__2[[#This Row],[Rho2]])^2)</f>
        <v>4.1765760515538481</v>
      </c>
      <c r="I1280" s="1">
        <f xml:space="preserve"> _xlfn.T.DIST.2T(fisher_underlying_cor_CSD__2[[#This Row],[t1]],139-2)</f>
        <v>7.1568455663085393E-3</v>
      </c>
      <c r="J1280" s="1">
        <f xml:space="preserve"> _xlfn.T.DIST.2T(fisher_underlying_cor_CSD__2[[#This Row],[t2]],201-2)</f>
        <v>4.4256264888875121E-5</v>
      </c>
      <c r="K1280" s="1">
        <f>fisher_underlying_cor_CSD__2[[#This Row],[p1]]*fisher_underlying_cor_CSD__2[[#This Row],[p2]]</f>
        <v>3.1673525315132217E-7</v>
      </c>
      <c r="L1280" s="1">
        <v>1279</v>
      </c>
      <c r="M1280" s="1">
        <f>(fisher_underlying_cor_CSD__2[[#This Row],[Rank]]/9906756)*0.05</f>
        <v>6.4551907809175887E-6</v>
      </c>
      <c r="N1280" s="1">
        <f>IF(fisher_underlying_cor_CSD__2[[#This Row],[p1p2]]&lt;fisher_underlying_cor_CSD__2[[#This Row],[Benjamini]],1,0)</f>
        <v>1</v>
      </c>
    </row>
    <row r="1281" spans="1:14" x14ac:dyDescent="0.35">
      <c r="A1281" s="1" t="s">
        <v>74</v>
      </c>
      <c r="B1281" s="1" t="s">
        <v>187</v>
      </c>
      <c r="C1281" s="1">
        <v>0.22717755970600001</v>
      </c>
      <c r="D1281" s="1">
        <v>-0.28388852047099999</v>
      </c>
      <c r="E1281" s="1" t="s">
        <v>32</v>
      </c>
      <c r="F1281" s="1">
        <v>0.22717755970600001</v>
      </c>
      <c r="G1281" s="1">
        <f>ABS(fisher_underlying_cor_CSD__2[[#This Row],[Rho1]])*SQRT(139-2)/SQRT(1-ABS(fisher_underlying_cor_CSD__2[[#This Row],[Rho1]])^2)</f>
        <v>2.7304369288328969</v>
      </c>
      <c r="H1281" s="1">
        <f>ABS(fisher_underlying_cor_CSD__2[[#This Row],[Rho2]])*SQRT(201-2)/SQRT(1-ABS(fisher_underlying_cor_CSD__2[[#This Row],[Rho2]])^2)</f>
        <v>4.1765760515538481</v>
      </c>
      <c r="I1281" s="1">
        <f xml:space="preserve"> _xlfn.T.DIST.2T(fisher_underlying_cor_CSD__2[[#This Row],[t1]],139-2)</f>
        <v>7.1568455663085393E-3</v>
      </c>
      <c r="J1281" s="1">
        <f xml:space="preserve"> _xlfn.T.DIST.2T(fisher_underlying_cor_CSD__2[[#This Row],[t2]],201-2)</f>
        <v>4.4256264888875121E-5</v>
      </c>
      <c r="K1281" s="1">
        <f>fisher_underlying_cor_CSD__2[[#This Row],[p1]]*fisher_underlying_cor_CSD__2[[#This Row],[p2]]</f>
        <v>3.1673525315132217E-7</v>
      </c>
      <c r="L1281" s="1">
        <v>1280</v>
      </c>
      <c r="M1281" s="1">
        <f>(fisher_underlying_cor_CSD__2[[#This Row],[Rank]]/9906756)*0.05</f>
        <v>6.46023784173144E-6</v>
      </c>
      <c r="N1281" s="1">
        <f>IF(fisher_underlying_cor_CSD__2[[#This Row],[p1p2]]&lt;fisher_underlying_cor_CSD__2[[#This Row],[Benjamini]],1,0)</f>
        <v>1</v>
      </c>
    </row>
    <row r="1282" spans="1:14" x14ac:dyDescent="0.35">
      <c r="A1282" s="1" t="s">
        <v>253</v>
      </c>
      <c r="B1282" s="1" t="s">
        <v>254</v>
      </c>
      <c r="C1282" s="1">
        <v>0.215739097681</v>
      </c>
      <c r="D1282" s="1">
        <v>-0.28996468681100002</v>
      </c>
      <c r="E1282" s="1" t="s">
        <v>32</v>
      </c>
      <c r="F1282" s="1">
        <v>0.215739097681</v>
      </c>
      <c r="G1282" s="1">
        <f>ABS(fisher_underlying_cor_CSD__2[[#This Row],[Rho1]])*SQRT(139-2)/SQRT(1-ABS(fisher_underlying_cor_CSD__2[[#This Row],[Rho1]])^2)</f>
        <v>2.586060419872668</v>
      </c>
      <c r="H1282" s="1">
        <f>ABS(fisher_underlying_cor_CSD__2[[#This Row],[Rho2]])*SQRT(201-2)/SQRT(1-ABS(fisher_underlying_cor_CSD__2[[#This Row],[Rho2]])^2)</f>
        <v>4.2740811527636247</v>
      </c>
      <c r="I1282" s="1">
        <f xml:space="preserve"> _xlfn.T.DIST.2T(fisher_underlying_cor_CSD__2[[#This Row],[t1]],139-2)</f>
        <v>1.0751655381758903E-2</v>
      </c>
      <c r="J1282" s="1">
        <f xml:space="preserve"> _xlfn.T.DIST.2T(fisher_underlying_cor_CSD__2[[#This Row],[t2]],201-2)</f>
        <v>2.9749124878426772E-5</v>
      </c>
      <c r="K1282" s="1">
        <f>fisher_underlying_cor_CSD__2[[#This Row],[p1]]*fisher_underlying_cor_CSD__2[[#This Row],[p2]]</f>
        <v>3.1985233860175487E-7</v>
      </c>
      <c r="L1282" s="1">
        <v>1281</v>
      </c>
      <c r="M1282" s="1">
        <f>(fisher_underlying_cor_CSD__2[[#This Row],[Rank]]/9906756)*0.05</f>
        <v>6.4652849025452938E-6</v>
      </c>
      <c r="N1282" s="1">
        <f>IF(fisher_underlying_cor_CSD__2[[#This Row],[p1p2]]&lt;fisher_underlying_cor_CSD__2[[#This Row],[Benjamini]],1,0)</f>
        <v>1</v>
      </c>
    </row>
    <row r="1283" spans="1:14" x14ac:dyDescent="0.35">
      <c r="A1283" s="1" t="s">
        <v>254</v>
      </c>
      <c r="B1283" s="1" t="s">
        <v>253</v>
      </c>
      <c r="C1283" s="1">
        <v>0.215739097681</v>
      </c>
      <c r="D1283" s="1">
        <v>-0.28996468681100002</v>
      </c>
      <c r="E1283" s="1" t="s">
        <v>32</v>
      </c>
      <c r="F1283" s="1">
        <v>0.215739097681</v>
      </c>
      <c r="G1283" s="1">
        <f>ABS(fisher_underlying_cor_CSD__2[[#This Row],[Rho1]])*SQRT(139-2)/SQRT(1-ABS(fisher_underlying_cor_CSD__2[[#This Row],[Rho1]])^2)</f>
        <v>2.586060419872668</v>
      </c>
      <c r="H1283" s="1">
        <f>ABS(fisher_underlying_cor_CSD__2[[#This Row],[Rho2]])*SQRT(201-2)/SQRT(1-ABS(fisher_underlying_cor_CSD__2[[#This Row],[Rho2]])^2)</f>
        <v>4.2740811527636247</v>
      </c>
      <c r="I1283" s="1">
        <f xml:space="preserve"> _xlfn.T.DIST.2T(fisher_underlying_cor_CSD__2[[#This Row],[t1]],139-2)</f>
        <v>1.0751655381758903E-2</v>
      </c>
      <c r="J1283" s="1">
        <f xml:space="preserve"> _xlfn.T.DIST.2T(fisher_underlying_cor_CSD__2[[#This Row],[t2]],201-2)</f>
        <v>2.9749124878426772E-5</v>
      </c>
      <c r="K1283" s="1">
        <f>fisher_underlying_cor_CSD__2[[#This Row],[p1]]*fisher_underlying_cor_CSD__2[[#This Row],[p2]]</f>
        <v>3.1985233860175487E-7</v>
      </c>
      <c r="L1283" s="1">
        <v>1282</v>
      </c>
      <c r="M1283" s="1">
        <f>(fisher_underlying_cor_CSD__2[[#This Row],[Rank]]/9906756)*0.05</f>
        <v>6.4703319633591468E-6</v>
      </c>
      <c r="N1283" s="1">
        <f>IF(fisher_underlying_cor_CSD__2[[#This Row],[p1p2]]&lt;fisher_underlying_cor_CSD__2[[#This Row],[Benjamini]],1,0)</f>
        <v>1</v>
      </c>
    </row>
    <row r="1284" spans="1:14" x14ac:dyDescent="0.35">
      <c r="A1284" s="1" t="s">
        <v>411</v>
      </c>
      <c r="B1284" s="1" t="s">
        <v>231</v>
      </c>
      <c r="C1284" s="1">
        <v>-0.30167717294200003</v>
      </c>
      <c r="D1284" s="1">
        <v>0.22884159463699999</v>
      </c>
      <c r="E1284" s="1" t="s">
        <v>32</v>
      </c>
      <c r="F1284" s="1">
        <v>0.22884159463699999</v>
      </c>
      <c r="G1284" s="1">
        <f>ABS(fisher_underlying_cor_CSD__2[[#This Row],[Rho1]])*SQRT(139-2)/SQRT(1-ABS(fisher_underlying_cor_CSD__2[[#This Row],[Rho1]])^2)</f>
        <v>3.7035905680441354</v>
      </c>
      <c r="H1284" s="1">
        <f>ABS(fisher_underlying_cor_CSD__2[[#This Row],[Rho2]])*SQRT(201-2)/SQRT(1-ABS(fisher_underlying_cor_CSD__2[[#This Row],[Rho2]])^2)</f>
        <v>3.3162079315217317</v>
      </c>
      <c r="I1284" s="1">
        <f xml:space="preserve"> _xlfn.T.DIST.2T(fisher_underlying_cor_CSD__2[[#This Row],[t1]],139-2)</f>
        <v>3.0730658754497223E-4</v>
      </c>
      <c r="J1284" s="1">
        <f xml:space="preserve"> _xlfn.T.DIST.2T(fisher_underlying_cor_CSD__2[[#This Row],[t2]],201-2)</f>
        <v>1.0845367686064143E-3</v>
      </c>
      <c r="K1284" s="1">
        <f>fisher_underlying_cor_CSD__2[[#This Row],[p1]]*fisher_underlying_cor_CSD__2[[#This Row],[p2]]</f>
        <v>3.3328529342748833E-7</v>
      </c>
      <c r="L1284" s="1">
        <v>1283</v>
      </c>
      <c r="M1284" s="1">
        <f>(fisher_underlying_cor_CSD__2[[#This Row],[Rank]]/9906756)*0.05</f>
        <v>6.4753790241729989E-6</v>
      </c>
      <c r="N1284" s="1">
        <f>IF(fisher_underlying_cor_CSD__2[[#This Row],[p1p2]]&lt;fisher_underlying_cor_CSD__2[[#This Row],[Benjamini]],1,0)</f>
        <v>1</v>
      </c>
    </row>
    <row r="1285" spans="1:14" x14ac:dyDescent="0.35">
      <c r="A1285" s="1" t="s">
        <v>231</v>
      </c>
      <c r="B1285" s="1" t="s">
        <v>411</v>
      </c>
      <c r="C1285" s="1">
        <v>-0.30167717294200003</v>
      </c>
      <c r="D1285" s="1">
        <v>0.22884159463699999</v>
      </c>
      <c r="E1285" s="1" t="s">
        <v>32</v>
      </c>
      <c r="F1285" s="1">
        <v>0.22884159463699999</v>
      </c>
      <c r="G1285" s="1">
        <f>ABS(fisher_underlying_cor_CSD__2[[#This Row],[Rho1]])*SQRT(139-2)/SQRT(1-ABS(fisher_underlying_cor_CSD__2[[#This Row],[Rho1]])^2)</f>
        <v>3.7035905680441354</v>
      </c>
      <c r="H1285" s="1">
        <f>ABS(fisher_underlying_cor_CSD__2[[#This Row],[Rho2]])*SQRT(201-2)/SQRT(1-ABS(fisher_underlying_cor_CSD__2[[#This Row],[Rho2]])^2)</f>
        <v>3.3162079315217317</v>
      </c>
      <c r="I1285" s="1">
        <f xml:space="preserve"> _xlfn.T.DIST.2T(fisher_underlying_cor_CSD__2[[#This Row],[t1]],139-2)</f>
        <v>3.0730658754497223E-4</v>
      </c>
      <c r="J1285" s="1">
        <f xml:space="preserve"> _xlfn.T.DIST.2T(fisher_underlying_cor_CSD__2[[#This Row],[t2]],201-2)</f>
        <v>1.0845367686064143E-3</v>
      </c>
      <c r="K1285" s="1">
        <f>fisher_underlying_cor_CSD__2[[#This Row],[p1]]*fisher_underlying_cor_CSD__2[[#This Row],[p2]]</f>
        <v>3.3328529342748833E-7</v>
      </c>
      <c r="L1285" s="1">
        <v>1284</v>
      </c>
      <c r="M1285" s="1">
        <f>(fisher_underlying_cor_CSD__2[[#This Row],[Rank]]/9906756)*0.05</f>
        <v>6.4804260849868518E-6</v>
      </c>
      <c r="N1285" s="1">
        <f>IF(fisher_underlying_cor_CSD__2[[#This Row],[p1p2]]&lt;fisher_underlying_cor_CSD__2[[#This Row],[Benjamini]],1,0)</f>
        <v>1</v>
      </c>
    </row>
    <row r="1286" spans="1:14" x14ac:dyDescent="0.35">
      <c r="A1286" s="1" t="s">
        <v>467</v>
      </c>
      <c r="B1286" s="1" t="s">
        <v>74</v>
      </c>
      <c r="C1286" s="1">
        <v>-0.307690049741</v>
      </c>
      <c r="D1286" s="1">
        <v>0.22264773402099999</v>
      </c>
      <c r="E1286" s="1" t="s">
        <v>32</v>
      </c>
      <c r="F1286" s="1">
        <v>0.22264773402099999</v>
      </c>
      <c r="G1286" s="1">
        <f>ABS(fisher_underlying_cor_CSD__2[[#This Row],[Rho1]])*SQRT(139-2)/SQRT(1-ABS(fisher_underlying_cor_CSD__2[[#This Row],[Rho1]])^2)</f>
        <v>3.7850449307706628</v>
      </c>
      <c r="H1286" s="1">
        <f>ABS(fisher_underlying_cor_CSD__2[[#This Row],[Rho2]])*SQRT(201-2)/SQRT(1-ABS(fisher_underlying_cor_CSD__2[[#This Row],[Rho2]])^2)</f>
        <v>3.2217008346760125</v>
      </c>
      <c r="I1286" s="1">
        <f xml:space="preserve"> _xlfn.T.DIST.2T(fisher_underlying_cor_CSD__2[[#This Row],[t1]],139-2)</f>
        <v>2.2901146444036932E-4</v>
      </c>
      <c r="J1286" s="1">
        <f xml:space="preserve"> _xlfn.T.DIST.2T(fisher_underlying_cor_CSD__2[[#This Row],[t2]],201-2)</f>
        <v>1.4887786196090425E-3</v>
      </c>
      <c r="K1286" s="1">
        <f>fisher_underlying_cor_CSD__2[[#This Row],[p1]]*fisher_underlying_cor_CSD__2[[#This Row],[p2]]</f>
        <v>3.4094737190417838E-7</v>
      </c>
      <c r="L1286" s="1">
        <v>1285</v>
      </c>
      <c r="M1286" s="1">
        <f>(fisher_underlying_cor_CSD__2[[#This Row],[Rank]]/9906756)*0.05</f>
        <v>6.4854731458007039E-6</v>
      </c>
      <c r="N1286" s="1">
        <f>IF(fisher_underlying_cor_CSD__2[[#This Row],[p1p2]]&lt;fisher_underlying_cor_CSD__2[[#This Row],[Benjamini]],1,0)</f>
        <v>1</v>
      </c>
    </row>
    <row r="1287" spans="1:14" x14ac:dyDescent="0.35">
      <c r="A1287" s="1" t="s">
        <v>74</v>
      </c>
      <c r="B1287" s="1" t="s">
        <v>467</v>
      </c>
      <c r="C1287" s="1">
        <v>-0.307690049741</v>
      </c>
      <c r="D1287" s="1">
        <v>0.22264773402099999</v>
      </c>
      <c r="E1287" s="1" t="s">
        <v>32</v>
      </c>
      <c r="F1287" s="1">
        <v>0.22264773402099999</v>
      </c>
      <c r="G1287" s="1">
        <f>ABS(fisher_underlying_cor_CSD__2[[#This Row],[Rho1]])*SQRT(139-2)/SQRT(1-ABS(fisher_underlying_cor_CSD__2[[#This Row],[Rho1]])^2)</f>
        <v>3.7850449307706628</v>
      </c>
      <c r="H1287" s="1">
        <f>ABS(fisher_underlying_cor_CSD__2[[#This Row],[Rho2]])*SQRT(201-2)/SQRT(1-ABS(fisher_underlying_cor_CSD__2[[#This Row],[Rho2]])^2)</f>
        <v>3.2217008346760125</v>
      </c>
      <c r="I1287" s="1">
        <f xml:space="preserve"> _xlfn.T.DIST.2T(fisher_underlying_cor_CSD__2[[#This Row],[t1]],139-2)</f>
        <v>2.2901146444036932E-4</v>
      </c>
      <c r="J1287" s="1">
        <f xml:space="preserve"> _xlfn.T.DIST.2T(fisher_underlying_cor_CSD__2[[#This Row],[t2]],201-2)</f>
        <v>1.4887786196090425E-3</v>
      </c>
      <c r="K1287" s="1">
        <f>fisher_underlying_cor_CSD__2[[#This Row],[p1]]*fisher_underlying_cor_CSD__2[[#This Row],[p2]]</f>
        <v>3.4094737190417838E-7</v>
      </c>
      <c r="L1287" s="1">
        <v>1286</v>
      </c>
      <c r="M1287" s="1">
        <f>(fisher_underlying_cor_CSD__2[[#This Row],[Rank]]/9906756)*0.05</f>
        <v>6.4905202066145577E-6</v>
      </c>
      <c r="N1287" s="1">
        <f>IF(fisher_underlying_cor_CSD__2[[#This Row],[p1p2]]&lt;fisher_underlying_cor_CSD__2[[#This Row],[Benjamini]],1,0)</f>
        <v>1</v>
      </c>
    </row>
    <row r="1288" spans="1:14" x14ac:dyDescent="0.35">
      <c r="A1288" s="1" t="s">
        <v>220</v>
      </c>
      <c r="B1288" s="1" t="s">
        <v>211</v>
      </c>
      <c r="C1288" s="1">
        <v>0.28982540960300002</v>
      </c>
      <c r="D1288" s="1">
        <v>-0.23831456350800001</v>
      </c>
      <c r="E1288" s="1" t="s">
        <v>32</v>
      </c>
      <c r="F1288" s="1">
        <v>-0.23831456350800001</v>
      </c>
      <c r="G1288" s="1">
        <f>ABS(fisher_underlying_cor_CSD__2[[#This Row],[Rho1]])*SQRT(139-2)/SQRT(1-ABS(fisher_underlying_cor_CSD__2[[#This Row],[Rho1]])^2)</f>
        <v>3.5444488466588733</v>
      </c>
      <c r="H1288" s="1">
        <f>ABS(fisher_underlying_cor_CSD__2[[#This Row],[Rho2]])*SQRT(201-2)/SQRT(1-ABS(fisher_underlying_cor_CSD__2[[#This Row],[Rho2]])^2)</f>
        <v>3.4615754732651287</v>
      </c>
      <c r="I1288" s="1">
        <f xml:space="preserve"> _xlfn.T.DIST.2T(fisher_underlying_cor_CSD__2[[#This Row],[t1]],139-2)</f>
        <v>5.3873388987522484E-4</v>
      </c>
      <c r="J1288" s="1">
        <f xml:space="preserve"> _xlfn.T.DIST.2T(fisher_underlying_cor_CSD__2[[#This Row],[t2]],201-2)</f>
        <v>6.5719895144036487E-4</v>
      </c>
      <c r="K1288" s="1">
        <f>fisher_underlying_cor_CSD__2[[#This Row],[p1]]*fisher_underlying_cor_CSD__2[[#This Row],[p2]]</f>
        <v>3.5405534753138675E-7</v>
      </c>
      <c r="L1288" s="1">
        <v>1287</v>
      </c>
      <c r="M1288" s="1">
        <f>(fisher_underlying_cor_CSD__2[[#This Row],[Rank]]/9906756)*0.05</f>
        <v>6.495567267428409E-6</v>
      </c>
      <c r="N1288" s="1">
        <f>IF(fisher_underlying_cor_CSD__2[[#This Row],[p1p2]]&lt;fisher_underlying_cor_CSD__2[[#This Row],[Benjamini]],1,0)</f>
        <v>1</v>
      </c>
    </row>
    <row r="1289" spans="1:14" x14ac:dyDescent="0.35">
      <c r="A1289" s="1" t="s">
        <v>211</v>
      </c>
      <c r="B1289" s="1" t="s">
        <v>220</v>
      </c>
      <c r="C1289" s="1">
        <v>0.28982540960300002</v>
      </c>
      <c r="D1289" s="1">
        <v>-0.23831456350800001</v>
      </c>
      <c r="E1289" s="1" t="s">
        <v>32</v>
      </c>
      <c r="F1289" s="1">
        <v>-0.23831456350800001</v>
      </c>
      <c r="G1289" s="1">
        <f>ABS(fisher_underlying_cor_CSD__2[[#This Row],[Rho1]])*SQRT(139-2)/SQRT(1-ABS(fisher_underlying_cor_CSD__2[[#This Row],[Rho1]])^2)</f>
        <v>3.5444488466588733</v>
      </c>
      <c r="H1289" s="1">
        <f>ABS(fisher_underlying_cor_CSD__2[[#This Row],[Rho2]])*SQRT(201-2)/SQRT(1-ABS(fisher_underlying_cor_CSD__2[[#This Row],[Rho2]])^2)</f>
        <v>3.4615754732651287</v>
      </c>
      <c r="I1289" s="1">
        <f xml:space="preserve"> _xlfn.T.DIST.2T(fisher_underlying_cor_CSD__2[[#This Row],[t1]],139-2)</f>
        <v>5.3873388987522484E-4</v>
      </c>
      <c r="J1289" s="1">
        <f xml:space="preserve"> _xlfn.T.DIST.2T(fisher_underlying_cor_CSD__2[[#This Row],[t2]],201-2)</f>
        <v>6.5719895144036487E-4</v>
      </c>
      <c r="K1289" s="1">
        <f>fisher_underlying_cor_CSD__2[[#This Row],[p1]]*fisher_underlying_cor_CSD__2[[#This Row],[p2]]</f>
        <v>3.5405534753138675E-7</v>
      </c>
      <c r="L1289" s="1">
        <v>1288</v>
      </c>
      <c r="M1289" s="1">
        <f>(fisher_underlying_cor_CSD__2[[#This Row],[Rank]]/9906756)*0.05</f>
        <v>6.5006143282422628E-6</v>
      </c>
      <c r="N1289" s="1">
        <f>IF(fisher_underlying_cor_CSD__2[[#This Row],[p1p2]]&lt;fisher_underlying_cor_CSD__2[[#This Row],[Benjamini]],1,0)</f>
        <v>1</v>
      </c>
    </row>
    <row r="1290" spans="1:14" x14ac:dyDescent="0.35">
      <c r="A1290" s="1" t="s">
        <v>819</v>
      </c>
      <c r="B1290" s="1" t="s">
        <v>386</v>
      </c>
      <c r="C1290" s="1">
        <v>0.21894752997</v>
      </c>
      <c r="D1290" s="1">
        <v>-0.28626128547500002</v>
      </c>
      <c r="E1290" s="1" t="s">
        <v>32</v>
      </c>
      <c r="F1290" s="1">
        <v>0.21894752997</v>
      </c>
      <c r="G1290" s="1">
        <f>ABS(fisher_underlying_cor_CSD__2[[#This Row],[Rho1]])*SQRT(139-2)/SQRT(1-ABS(fisher_underlying_cor_CSD__2[[#This Row],[Rho1]])^2)</f>
        <v>2.6264414442759416</v>
      </c>
      <c r="H1290" s="1">
        <f>ABS(fisher_underlying_cor_CSD__2[[#This Row],[Rho2]])*SQRT(201-2)/SQRT(1-ABS(fisher_underlying_cor_CSD__2[[#This Row],[Rho2]])^2)</f>
        <v>4.214586086486797</v>
      </c>
      <c r="I1290" s="1">
        <f xml:space="preserve"> _xlfn.T.DIST.2T(fisher_underlying_cor_CSD__2[[#This Row],[t1]],139-2)</f>
        <v>9.6103716370506409E-3</v>
      </c>
      <c r="J1290" s="1">
        <f xml:space="preserve"> _xlfn.T.DIST.2T(fisher_underlying_cor_CSD__2[[#This Row],[t2]],201-2)</f>
        <v>3.7938759168538467E-5</v>
      </c>
      <c r="K1290" s="1">
        <f>fisher_underlying_cor_CSD__2[[#This Row],[p1]]*fisher_underlying_cor_CSD__2[[#This Row],[p2]]</f>
        <v>3.6460557505821702E-7</v>
      </c>
      <c r="L1290" s="1">
        <v>1289</v>
      </c>
      <c r="M1290" s="1">
        <f>(fisher_underlying_cor_CSD__2[[#This Row],[Rank]]/9906756)*0.05</f>
        <v>6.5056613890561149E-6</v>
      </c>
      <c r="N1290" s="1">
        <f>IF(fisher_underlying_cor_CSD__2[[#This Row],[p1p2]]&lt;fisher_underlying_cor_CSD__2[[#This Row],[Benjamini]],1,0)</f>
        <v>1</v>
      </c>
    </row>
    <row r="1291" spans="1:14" x14ac:dyDescent="0.35">
      <c r="A1291" s="1" t="s">
        <v>386</v>
      </c>
      <c r="B1291" s="1" t="s">
        <v>819</v>
      </c>
      <c r="C1291" s="1">
        <v>0.21894752997</v>
      </c>
      <c r="D1291" s="1">
        <v>-0.28626128547500002</v>
      </c>
      <c r="E1291" s="1" t="s">
        <v>32</v>
      </c>
      <c r="F1291" s="1">
        <v>0.21894752997</v>
      </c>
      <c r="G1291" s="1">
        <f>ABS(fisher_underlying_cor_CSD__2[[#This Row],[Rho1]])*SQRT(139-2)/SQRT(1-ABS(fisher_underlying_cor_CSD__2[[#This Row],[Rho1]])^2)</f>
        <v>2.6264414442759416</v>
      </c>
      <c r="H1291" s="1">
        <f>ABS(fisher_underlying_cor_CSD__2[[#This Row],[Rho2]])*SQRT(201-2)/SQRT(1-ABS(fisher_underlying_cor_CSD__2[[#This Row],[Rho2]])^2)</f>
        <v>4.214586086486797</v>
      </c>
      <c r="I1291" s="1">
        <f xml:space="preserve"> _xlfn.T.DIST.2T(fisher_underlying_cor_CSD__2[[#This Row],[t1]],139-2)</f>
        <v>9.6103716370506409E-3</v>
      </c>
      <c r="J1291" s="1">
        <f xml:space="preserve"> _xlfn.T.DIST.2T(fisher_underlying_cor_CSD__2[[#This Row],[t2]],201-2)</f>
        <v>3.7938759168538467E-5</v>
      </c>
      <c r="K1291" s="1">
        <f>fisher_underlying_cor_CSD__2[[#This Row],[p1]]*fisher_underlying_cor_CSD__2[[#This Row],[p2]]</f>
        <v>3.6460557505821702E-7</v>
      </c>
      <c r="L1291" s="1">
        <v>1290</v>
      </c>
      <c r="M1291" s="1">
        <f>(fisher_underlying_cor_CSD__2[[#This Row],[Rank]]/9906756)*0.05</f>
        <v>6.5107084498699679E-6</v>
      </c>
      <c r="N1291" s="1">
        <f>IF(fisher_underlying_cor_CSD__2[[#This Row],[p1p2]]&lt;fisher_underlying_cor_CSD__2[[#This Row],[Benjamini]],1,0)</f>
        <v>1</v>
      </c>
    </row>
    <row r="1292" spans="1:14" x14ac:dyDescent="0.35">
      <c r="A1292" s="1" t="s">
        <v>143</v>
      </c>
      <c r="B1292" s="1" t="s">
        <v>391</v>
      </c>
      <c r="C1292" s="1">
        <v>0.23717825496799999</v>
      </c>
      <c r="D1292" s="1">
        <v>-0.27567611010900001</v>
      </c>
      <c r="E1292" s="1" t="s">
        <v>32</v>
      </c>
      <c r="F1292" s="1">
        <v>0.23717825496799999</v>
      </c>
      <c r="G1292" s="1">
        <f>ABS(fisher_underlying_cor_CSD__2[[#This Row],[Rho1]])*SQRT(139-2)/SQRT(1-ABS(fisher_underlying_cor_CSD__2[[#This Row],[Rho1]])^2)</f>
        <v>2.8576397720436955</v>
      </c>
      <c r="H1292" s="1">
        <f>ABS(fisher_underlying_cor_CSD__2[[#This Row],[Rho2]])*SQRT(201-2)/SQRT(1-ABS(fisher_underlying_cor_CSD__2[[#This Row],[Rho2]])^2)</f>
        <v>4.0456569515744611</v>
      </c>
      <c r="I1292" s="1">
        <f xml:space="preserve"> _xlfn.T.DIST.2T(fisher_underlying_cor_CSD__2[[#This Row],[t1]],139-2)</f>
        <v>4.9346588733545898E-3</v>
      </c>
      <c r="J1292" s="1">
        <f xml:space="preserve"> _xlfn.T.DIST.2T(fisher_underlying_cor_CSD__2[[#This Row],[t2]],201-2)</f>
        <v>7.4625110377941255E-5</v>
      </c>
      <c r="K1292" s="1">
        <f>fisher_underlying_cor_CSD__2[[#This Row],[p1]]*fisher_underlying_cor_CSD__2[[#This Row],[p2]]</f>
        <v>3.6824946310157348E-7</v>
      </c>
      <c r="L1292" s="1">
        <v>1291</v>
      </c>
      <c r="M1292" s="1">
        <f>(fisher_underlying_cor_CSD__2[[#This Row],[Rank]]/9906756)*0.05</f>
        <v>6.5157555106838208E-6</v>
      </c>
      <c r="N1292" s="1">
        <f>IF(fisher_underlying_cor_CSD__2[[#This Row],[p1p2]]&lt;fisher_underlying_cor_CSD__2[[#This Row],[Benjamini]],1,0)</f>
        <v>1</v>
      </c>
    </row>
    <row r="1293" spans="1:14" x14ac:dyDescent="0.35">
      <c r="A1293" s="1" t="s">
        <v>391</v>
      </c>
      <c r="B1293" s="1" t="s">
        <v>143</v>
      </c>
      <c r="C1293" s="1">
        <v>0.23717825496799999</v>
      </c>
      <c r="D1293" s="1">
        <v>-0.27567611010900001</v>
      </c>
      <c r="E1293" s="1" t="s">
        <v>32</v>
      </c>
      <c r="F1293" s="1">
        <v>0.23717825496799999</v>
      </c>
      <c r="G1293" s="1">
        <f>ABS(fisher_underlying_cor_CSD__2[[#This Row],[Rho1]])*SQRT(139-2)/SQRT(1-ABS(fisher_underlying_cor_CSD__2[[#This Row],[Rho1]])^2)</f>
        <v>2.8576397720436955</v>
      </c>
      <c r="H1293" s="1">
        <f>ABS(fisher_underlying_cor_CSD__2[[#This Row],[Rho2]])*SQRT(201-2)/SQRT(1-ABS(fisher_underlying_cor_CSD__2[[#This Row],[Rho2]])^2)</f>
        <v>4.0456569515744611</v>
      </c>
      <c r="I1293" s="1">
        <f xml:space="preserve"> _xlfn.T.DIST.2T(fisher_underlying_cor_CSD__2[[#This Row],[t1]],139-2)</f>
        <v>4.9346588733545898E-3</v>
      </c>
      <c r="J1293" s="1">
        <f xml:space="preserve"> _xlfn.T.DIST.2T(fisher_underlying_cor_CSD__2[[#This Row],[t2]],201-2)</f>
        <v>7.4625110377941255E-5</v>
      </c>
      <c r="K1293" s="1">
        <f>fisher_underlying_cor_CSD__2[[#This Row],[p1]]*fisher_underlying_cor_CSD__2[[#This Row],[p2]]</f>
        <v>3.6824946310157348E-7</v>
      </c>
      <c r="L1293" s="1">
        <v>1292</v>
      </c>
      <c r="M1293" s="1">
        <f>(fisher_underlying_cor_CSD__2[[#This Row],[Rank]]/9906756)*0.05</f>
        <v>6.5208025714976729E-6</v>
      </c>
      <c r="N1293" s="1">
        <f>IF(fisher_underlying_cor_CSD__2[[#This Row],[p1p2]]&lt;fisher_underlying_cor_CSD__2[[#This Row],[Benjamini]],1,0)</f>
        <v>1</v>
      </c>
    </row>
    <row r="1294" spans="1:14" x14ac:dyDescent="0.35">
      <c r="A1294" s="1" t="s">
        <v>208</v>
      </c>
      <c r="B1294" s="1" t="s">
        <v>546</v>
      </c>
      <c r="C1294" s="1">
        <v>-0.25183272038499999</v>
      </c>
      <c r="D1294" s="1">
        <v>0.26593840269300001</v>
      </c>
      <c r="E1294" s="1" t="s">
        <v>32</v>
      </c>
      <c r="F1294" s="1">
        <v>-0.25183272038499999</v>
      </c>
      <c r="G1294" s="1">
        <f>ABS(fisher_underlying_cor_CSD__2[[#This Row],[Rho1]])*SQRT(139-2)/SQRT(1-ABS(fisher_underlying_cor_CSD__2[[#This Row],[Rho1]])^2)</f>
        <v>3.0457898537168169</v>
      </c>
      <c r="H1294" s="1">
        <f>ABS(fisher_underlying_cor_CSD__2[[#This Row],[Rho2]])*SQRT(201-2)/SQRT(1-ABS(fisher_underlying_cor_CSD__2[[#This Row],[Rho2]])^2)</f>
        <v>3.8916614706050585</v>
      </c>
      <c r="I1294" s="1">
        <f xml:space="preserve"> _xlfn.T.DIST.2T(fisher_underlying_cor_CSD__2[[#This Row],[t1]],139-2)</f>
        <v>2.7842454405274638E-3</v>
      </c>
      <c r="J1294" s="1">
        <f xml:space="preserve"> _xlfn.T.DIST.2T(fisher_underlying_cor_CSD__2[[#This Row],[t2]],201-2)</f>
        <v>1.3576756869091634E-4</v>
      </c>
      <c r="K1294" s="1">
        <f>fisher_underlying_cor_CSD__2[[#This Row],[p1]]*fisher_underlying_cor_CSD__2[[#This Row],[p2]]</f>
        <v>3.7801023409918304E-7</v>
      </c>
      <c r="L1294" s="1">
        <v>1293</v>
      </c>
      <c r="M1294" s="1">
        <f>(fisher_underlying_cor_CSD__2[[#This Row],[Rank]]/9906756)*0.05</f>
        <v>6.5258496323115267E-6</v>
      </c>
      <c r="N1294" s="1">
        <f>IF(fisher_underlying_cor_CSD__2[[#This Row],[p1p2]]&lt;fisher_underlying_cor_CSD__2[[#This Row],[Benjamini]],1,0)</f>
        <v>1</v>
      </c>
    </row>
    <row r="1295" spans="1:14" x14ac:dyDescent="0.35">
      <c r="A1295" s="1" t="s">
        <v>546</v>
      </c>
      <c r="B1295" s="1" t="s">
        <v>208</v>
      </c>
      <c r="C1295" s="1">
        <v>-0.25183272038499999</v>
      </c>
      <c r="D1295" s="1">
        <v>0.26593840269300001</v>
      </c>
      <c r="E1295" s="1" t="s">
        <v>32</v>
      </c>
      <c r="F1295" s="1">
        <v>-0.25183272038499999</v>
      </c>
      <c r="G1295" s="1">
        <f>ABS(fisher_underlying_cor_CSD__2[[#This Row],[Rho1]])*SQRT(139-2)/SQRT(1-ABS(fisher_underlying_cor_CSD__2[[#This Row],[Rho1]])^2)</f>
        <v>3.0457898537168169</v>
      </c>
      <c r="H1295" s="1">
        <f>ABS(fisher_underlying_cor_CSD__2[[#This Row],[Rho2]])*SQRT(201-2)/SQRT(1-ABS(fisher_underlying_cor_CSD__2[[#This Row],[Rho2]])^2)</f>
        <v>3.8916614706050585</v>
      </c>
      <c r="I1295" s="1">
        <f xml:space="preserve"> _xlfn.T.DIST.2T(fisher_underlying_cor_CSD__2[[#This Row],[t1]],139-2)</f>
        <v>2.7842454405274638E-3</v>
      </c>
      <c r="J1295" s="1">
        <f xml:space="preserve"> _xlfn.T.DIST.2T(fisher_underlying_cor_CSD__2[[#This Row],[t2]],201-2)</f>
        <v>1.3576756869091634E-4</v>
      </c>
      <c r="K1295" s="1">
        <f>fisher_underlying_cor_CSD__2[[#This Row],[p1]]*fisher_underlying_cor_CSD__2[[#This Row],[p2]]</f>
        <v>3.7801023409918304E-7</v>
      </c>
      <c r="L1295" s="1">
        <v>1294</v>
      </c>
      <c r="M1295" s="1">
        <f>(fisher_underlying_cor_CSD__2[[#This Row],[Rank]]/9906756)*0.05</f>
        <v>6.530896693125378E-6</v>
      </c>
      <c r="N1295" s="1">
        <f>IF(fisher_underlying_cor_CSD__2[[#This Row],[p1p2]]&lt;fisher_underlying_cor_CSD__2[[#This Row],[Benjamini]],1,0)</f>
        <v>1</v>
      </c>
    </row>
    <row r="1296" spans="1:14" x14ac:dyDescent="0.35">
      <c r="A1296" s="1" t="s">
        <v>324</v>
      </c>
      <c r="B1296" s="1" t="s">
        <v>211</v>
      </c>
      <c r="C1296" s="1">
        <v>-0.23754539829400001</v>
      </c>
      <c r="D1296" s="1">
        <v>0.27502737485200002</v>
      </c>
      <c r="E1296" s="1" t="s">
        <v>32</v>
      </c>
      <c r="F1296" s="1">
        <v>-0.23754539829400001</v>
      </c>
      <c r="G1296" s="1">
        <f>ABS(fisher_underlying_cor_CSD__2[[#This Row],[Rho1]])*SQRT(139-2)/SQRT(1-ABS(fisher_underlying_cor_CSD__2[[#This Row],[Rho1]])^2)</f>
        <v>2.8623276149686161</v>
      </c>
      <c r="H1296" s="1">
        <f>ABS(fisher_underlying_cor_CSD__2[[#This Row],[Rho2]])*SQRT(201-2)/SQRT(1-ABS(fisher_underlying_cor_CSD__2[[#This Row],[Rho2]])^2)</f>
        <v>4.0353564534779238</v>
      </c>
      <c r="I1296" s="1">
        <f xml:space="preserve"> _xlfn.T.DIST.2T(fisher_underlying_cor_CSD__2[[#This Row],[t1]],139-2)</f>
        <v>4.8663659801103645E-3</v>
      </c>
      <c r="J1296" s="1">
        <f xml:space="preserve"> _xlfn.T.DIST.2T(fisher_underlying_cor_CSD__2[[#This Row],[t2]],201-2)</f>
        <v>7.7715407350505185E-5</v>
      </c>
      <c r="K1296" s="1">
        <f>fisher_underlying_cor_CSD__2[[#This Row],[p1]]*fisher_underlying_cor_CSD__2[[#This Row],[p2]]</f>
        <v>3.7819161446091738E-7</v>
      </c>
      <c r="L1296" s="1">
        <v>1295</v>
      </c>
      <c r="M1296" s="1">
        <f>(fisher_underlying_cor_CSD__2[[#This Row],[Rank]]/9906756)*0.05</f>
        <v>6.5359437539392318E-6</v>
      </c>
      <c r="N1296" s="1">
        <f>IF(fisher_underlying_cor_CSD__2[[#This Row],[p1p2]]&lt;fisher_underlying_cor_CSD__2[[#This Row],[Benjamini]],1,0)</f>
        <v>1</v>
      </c>
    </row>
    <row r="1297" spans="1:14" x14ac:dyDescent="0.35">
      <c r="A1297" s="1" t="s">
        <v>211</v>
      </c>
      <c r="B1297" s="1" t="s">
        <v>324</v>
      </c>
      <c r="C1297" s="1">
        <v>-0.23754539829400001</v>
      </c>
      <c r="D1297" s="1">
        <v>0.27502737485200002</v>
      </c>
      <c r="E1297" s="1" t="s">
        <v>32</v>
      </c>
      <c r="F1297" s="1">
        <v>-0.23754539829400001</v>
      </c>
      <c r="G1297" s="1">
        <f>ABS(fisher_underlying_cor_CSD__2[[#This Row],[Rho1]])*SQRT(139-2)/SQRT(1-ABS(fisher_underlying_cor_CSD__2[[#This Row],[Rho1]])^2)</f>
        <v>2.8623276149686161</v>
      </c>
      <c r="H1297" s="1">
        <f>ABS(fisher_underlying_cor_CSD__2[[#This Row],[Rho2]])*SQRT(201-2)/SQRT(1-ABS(fisher_underlying_cor_CSD__2[[#This Row],[Rho2]])^2)</f>
        <v>4.0353564534779238</v>
      </c>
      <c r="I1297" s="1">
        <f xml:space="preserve"> _xlfn.T.DIST.2T(fisher_underlying_cor_CSD__2[[#This Row],[t1]],139-2)</f>
        <v>4.8663659801103645E-3</v>
      </c>
      <c r="J1297" s="1">
        <f xml:space="preserve"> _xlfn.T.DIST.2T(fisher_underlying_cor_CSD__2[[#This Row],[t2]],201-2)</f>
        <v>7.7715407350505185E-5</v>
      </c>
      <c r="K1297" s="1">
        <f>fisher_underlying_cor_CSD__2[[#This Row],[p1]]*fisher_underlying_cor_CSD__2[[#This Row],[p2]]</f>
        <v>3.7819161446091738E-7</v>
      </c>
      <c r="L1297" s="1">
        <v>1296</v>
      </c>
      <c r="M1297" s="1">
        <f>(fisher_underlying_cor_CSD__2[[#This Row],[Rank]]/9906756)*0.05</f>
        <v>6.5409908147530839E-6</v>
      </c>
      <c r="N1297" s="1">
        <f>IF(fisher_underlying_cor_CSD__2[[#This Row],[p1p2]]&lt;fisher_underlying_cor_CSD__2[[#This Row],[Benjamini]],1,0)</f>
        <v>1</v>
      </c>
    </row>
    <row r="1298" spans="1:14" x14ac:dyDescent="0.35">
      <c r="A1298" s="1" t="s">
        <v>667</v>
      </c>
      <c r="B1298" s="1" t="s">
        <v>94</v>
      </c>
      <c r="C1298" s="1">
        <v>-0.25272880731199998</v>
      </c>
      <c r="D1298" s="1">
        <v>0.26468159658200002</v>
      </c>
      <c r="E1298" s="1" t="s">
        <v>32</v>
      </c>
      <c r="F1298" s="1">
        <v>-0.25272880731199998</v>
      </c>
      <c r="G1298" s="1">
        <f>ABS(fisher_underlying_cor_CSD__2[[#This Row],[Rho1]])*SQRT(139-2)/SQRT(1-ABS(fisher_underlying_cor_CSD__2[[#This Row],[Rho1]])^2)</f>
        <v>3.0573656291426543</v>
      </c>
      <c r="H1298" s="1">
        <f>ABS(fisher_underlying_cor_CSD__2[[#This Row],[Rho2]])*SQRT(201-2)/SQRT(1-ABS(fisher_underlying_cor_CSD__2[[#This Row],[Rho2]])^2)</f>
        <v>3.8718806936717138</v>
      </c>
      <c r="I1298" s="1">
        <f xml:space="preserve"> _xlfn.T.DIST.2T(fisher_underlying_cor_CSD__2[[#This Row],[t1]],139-2)</f>
        <v>2.6855964627287561E-3</v>
      </c>
      <c r="J1298" s="1">
        <f xml:space="preserve"> _xlfn.T.DIST.2T(fisher_underlying_cor_CSD__2[[#This Row],[t2]],201-2)</f>
        <v>1.4642930577908202E-4</v>
      </c>
      <c r="K1298" s="1">
        <f>fisher_underlying_cor_CSD__2[[#This Row],[p1]]*fisher_underlying_cor_CSD__2[[#This Row],[p2]]</f>
        <v>3.9325002564013005E-7</v>
      </c>
      <c r="L1298" s="1">
        <v>1297</v>
      </c>
      <c r="M1298" s="1">
        <f>(fisher_underlying_cor_CSD__2[[#This Row],[Rank]]/9906756)*0.05</f>
        <v>6.5460378755669369E-6</v>
      </c>
      <c r="N1298" s="1">
        <f>IF(fisher_underlying_cor_CSD__2[[#This Row],[p1p2]]&lt;fisher_underlying_cor_CSD__2[[#This Row],[Benjamini]],1,0)</f>
        <v>1</v>
      </c>
    </row>
    <row r="1299" spans="1:14" x14ac:dyDescent="0.35">
      <c r="A1299" s="1" t="s">
        <v>94</v>
      </c>
      <c r="B1299" s="1" t="s">
        <v>667</v>
      </c>
      <c r="C1299" s="1">
        <v>-0.25272880731199998</v>
      </c>
      <c r="D1299" s="1">
        <v>0.26468159658200002</v>
      </c>
      <c r="E1299" s="1" t="s">
        <v>32</v>
      </c>
      <c r="F1299" s="1">
        <v>-0.25272880731199998</v>
      </c>
      <c r="G1299" s="1">
        <f>ABS(fisher_underlying_cor_CSD__2[[#This Row],[Rho1]])*SQRT(139-2)/SQRT(1-ABS(fisher_underlying_cor_CSD__2[[#This Row],[Rho1]])^2)</f>
        <v>3.0573656291426543</v>
      </c>
      <c r="H1299" s="1">
        <f>ABS(fisher_underlying_cor_CSD__2[[#This Row],[Rho2]])*SQRT(201-2)/SQRT(1-ABS(fisher_underlying_cor_CSD__2[[#This Row],[Rho2]])^2)</f>
        <v>3.8718806936717138</v>
      </c>
      <c r="I1299" s="1">
        <f xml:space="preserve"> _xlfn.T.DIST.2T(fisher_underlying_cor_CSD__2[[#This Row],[t1]],139-2)</f>
        <v>2.6855964627287561E-3</v>
      </c>
      <c r="J1299" s="1">
        <f xml:space="preserve"> _xlfn.T.DIST.2T(fisher_underlying_cor_CSD__2[[#This Row],[t2]],201-2)</f>
        <v>1.4642930577908202E-4</v>
      </c>
      <c r="K1299" s="1">
        <f>fisher_underlying_cor_CSD__2[[#This Row],[p1]]*fisher_underlying_cor_CSD__2[[#This Row],[p2]]</f>
        <v>3.9325002564013005E-7</v>
      </c>
      <c r="L1299" s="1">
        <v>1298</v>
      </c>
      <c r="M1299" s="1">
        <f>(fisher_underlying_cor_CSD__2[[#This Row],[Rank]]/9906756)*0.05</f>
        <v>6.551084936380789E-6</v>
      </c>
      <c r="N1299" s="1">
        <f>IF(fisher_underlying_cor_CSD__2[[#This Row],[p1p2]]&lt;fisher_underlying_cor_CSD__2[[#This Row],[Benjamini]],1,0)</f>
        <v>1</v>
      </c>
    </row>
    <row r="1300" spans="1:14" x14ac:dyDescent="0.35">
      <c r="A1300" s="1" t="s">
        <v>700</v>
      </c>
      <c r="B1300" s="1" t="s">
        <v>207</v>
      </c>
      <c r="C1300" s="1">
        <v>0.27723006200200001</v>
      </c>
      <c r="D1300" s="1">
        <v>-0.24678627998</v>
      </c>
      <c r="E1300" s="1" t="s">
        <v>32</v>
      </c>
      <c r="F1300" s="1">
        <v>-0.24678627998</v>
      </c>
      <c r="G1300" s="1">
        <f>ABS(fisher_underlying_cor_CSD__2[[#This Row],[Rho1]])*SQRT(139-2)/SQRT(1-ABS(fisher_underlying_cor_CSD__2[[#This Row],[Rho1]])^2)</f>
        <v>3.3772716882946914</v>
      </c>
      <c r="H1300" s="1">
        <f>ABS(fisher_underlying_cor_CSD__2[[#This Row],[Rho2]])*SQRT(201-2)/SQRT(1-ABS(fisher_underlying_cor_CSD__2[[#This Row],[Rho2]])^2)</f>
        <v>3.5924640546038873</v>
      </c>
      <c r="I1300" s="1">
        <f xml:space="preserve"> _xlfn.T.DIST.2T(fisher_underlying_cor_CSD__2[[#This Row],[t1]],139-2)</f>
        <v>9.532048163682739E-4</v>
      </c>
      <c r="J1300" s="1">
        <f xml:space="preserve"> _xlfn.T.DIST.2T(fisher_underlying_cor_CSD__2[[#This Row],[t2]],201-2)</f>
        <v>4.1279934254166749E-4</v>
      </c>
      <c r="K1300" s="1">
        <f>fisher_underlying_cor_CSD__2[[#This Row],[p1]]*fisher_underlying_cor_CSD__2[[#This Row],[p2]]</f>
        <v>3.9348232150437435E-7</v>
      </c>
      <c r="L1300" s="1">
        <v>1299</v>
      </c>
      <c r="M1300" s="1">
        <f>(fisher_underlying_cor_CSD__2[[#This Row],[Rank]]/9906756)*0.05</f>
        <v>6.556131997194642E-6</v>
      </c>
      <c r="N1300" s="1">
        <f>IF(fisher_underlying_cor_CSD__2[[#This Row],[p1p2]]&lt;fisher_underlying_cor_CSD__2[[#This Row],[Benjamini]],1,0)</f>
        <v>1</v>
      </c>
    </row>
    <row r="1301" spans="1:14" x14ac:dyDescent="0.35">
      <c r="A1301" s="1" t="s">
        <v>207</v>
      </c>
      <c r="B1301" s="1" t="s">
        <v>700</v>
      </c>
      <c r="C1301" s="1">
        <v>0.27723006200200001</v>
      </c>
      <c r="D1301" s="1">
        <v>-0.24678627998</v>
      </c>
      <c r="E1301" s="1" t="s">
        <v>32</v>
      </c>
      <c r="F1301" s="1">
        <v>-0.24678627998</v>
      </c>
      <c r="G1301" s="1">
        <f>ABS(fisher_underlying_cor_CSD__2[[#This Row],[Rho1]])*SQRT(139-2)/SQRT(1-ABS(fisher_underlying_cor_CSD__2[[#This Row],[Rho1]])^2)</f>
        <v>3.3772716882946914</v>
      </c>
      <c r="H1301" s="1">
        <f>ABS(fisher_underlying_cor_CSD__2[[#This Row],[Rho2]])*SQRT(201-2)/SQRT(1-ABS(fisher_underlying_cor_CSD__2[[#This Row],[Rho2]])^2)</f>
        <v>3.5924640546038873</v>
      </c>
      <c r="I1301" s="1">
        <f xml:space="preserve"> _xlfn.T.DIST.2T(fisher_underlying_cor_CSD__2[[#This Row],[t1]],139-2)</f>
        <v>9.532048163682739E-4</v>
      </c>
      <c r="J1301" s="1">
        <f xml:space="preserve"> _xlfn.T.DIST.2T(fisher_underlying_cor_CSD__2[[#This Row],[t2]],201-2)</f>
        <v>4.1279934254166749E-4</v>
      </c>
      <c r="K1301" s="1">
        <f>fisher_underlying_cor_CSD__2[[#This Row],[p1]]*fisher_underlying_cor_CSD__2[[#This Row],[p2]]</f>
        <v>3.9348232150437435E-7</v>
      </c>
      <c r="L1301" s="1">
        <v>1300</v>
      </c>
      <c r="M1301" s="1">
        <f>(fisher_underlying_cor_CSD__2[[#This Row],[Rank]]/9906756)*0.05</f>
        <v>6.5611790580084958E-6</v>
      </c>
      <c r="N1301" s="1">
        <f>IF(fisher_underlying_cor_CSD__2[[#This Row],[p1p2]]&lt;fisher_underlying_cor_CSD__2[[#This Row],[Benjamini]],1,0)</f>
        <v>1</v>
      </c>
    </row>
    <row r="1302" spans="1:14" x14ac:dyDescent="0.35">
      <c r="A1302" s="1" t="s">
        <v>410</v>
      </c>
      <c r="B1302" s="1" t="s">
        <v>607</v>
      </c>
      <c r="C1302" s="1">
        <v>-0.239556172071</v>
      </c>
      <c r="D1302" s="1">
        <v>0.27216596352400002</v>
      </c>
      <c r="E1302" s="1" t="s">
        <v>32</v>
      </c>
      <c r="F1302" s="1">
        <v>-0.239556172071</v>
      </c>
      <c r="G1302" s="1">
        <f>ABS(fisher_underlying_cor_CSD__2[[#This Row],[Rho1]])*SQRT(139-2)/SQRT(1-ABS(fisher_underlying_cor_CSD__2[[#This Row],[Rho1]])^2)</f>
        <v>2.888025161205821</v>
      </c>
      <c r="H1302" s="1">
        <f>ABS(fisher_underlying_cor_CSD__2[[#This Row],[Rho2]])*SQRT(201-2)/SQRT(1-ABS(fisher_underlying_cor_CSD__2[[#This Row],[Rho2]])^2)</f>
        <v>3.9899943805027043</v>
      </c>
      <c r="I1302" s="1">
        <f xml:space="preserve"> _xlfn.T.DIST.2T(fisher_underlying_cor_CSD__2[[#This Row],[t1]],139-2)</f>
        <v>4.5071206974967234E-3</v>
      </c>
      <c r="J1302" s="1">
        <f xml:space="preserve"> _xlfn.T.DIST.2T(fisher_underlying_cor_CSD__2[[#This Row],[t2]],201-2)</f>
        <v>9.2834541416840599E-5</v>
      </c>
      <c r="K1302" s="1">
        <f>fisher_underlying_cor_CSD__2[[#This Row],[p1]]*fisher_underlying_cor_CSD__2[[#This Row],[p2]]</f>
        <v>4.1841648306245906E-7</v>
      </c>
      <c r="L1302" s="1">
        <v>1301</v>
      </c>
      <c r="M1302" s="1">
        <f>(fisher_underlying_cor_CSD__2[[#This Row],[Rank]]/9906756)*0.05</f>
        <v>6.566226118822347E-6</v>
      </c>
      <c r="N1302" s="1">
        <f>IF(fisher_underlying_cor_CSD__2[[#This Row],[p1p2]]&lt;fisher_underlying_cor_CSD__2[[#This Row],[Benjamini]],1,0)</f>
        <v>1</v>
      </c>
    </row>
    <row r="1303" spans="1:14" x14ac:dyDescent="0.35">
      <c r="A1303" s="1" t="s">
        <v>607</v>
      </c>
      <c r="B1303" s="1" t="s">
        <v>410</v>
      </c>
      <c r="C1303" s="1">
        <v>-0.239556172071</v>
      </c>
      <c r="D1303" s="1">
        <v>0.27216596352400002</v>
      </c>
      <c r="E1303" s="1" t="s">
        <v>32</v>
      </c>
      <c r="F1303" s="1">
        <v>-0.239556172071</v>
      </c>
      <c r="G1303" s="1">
        <f>ABS(fisher_underlying_cor_CSD__2[[#This Row],[Rho1]])*SQRT(139-2)/SQRT(1-ABS(fisher_underlying_cor_CSD__2[[#This Row],[Rho1]])^2)</f>
        <v>2.888025161205821</v>
      </c>
      <c r="H1303" s="1">
        <f>ABS(fisher_underlying_cor_CSD__2[[#This Row],[Rho2]])*SQRT(201-2)/SQRT(1-ABS(fisher_underlying_cor_CSD__2[[#This Row],[Rho2]])^2)</f>
        <v>3.9899943805027043</v>
      </c>
      <c r="I1303" s="1">
        <f xml:space="preserve"> _xlfn.T.DIST.2T(fisher_underlying_cor_CSD__2[[#This Row],[t1]],139-2)</f>
        <v>4.5071206974967234E-3</v>
      </c>
      <c r="J1303" s="1">
        <f xml:space="preserve"> _xlfn.T.DIST.2T(fisher_underlying_cor_CSD__2[[#This Row],[t2]],201-2)</f>
        <v>9.2834541416840599E-5</v>
      </c>
      <c r="K1303" s="1">
        <f>fisher_underlying_cor_CSD__2[[#This Row],[p1]]*fisher_underlying_cor_CSD__2[[#This Row],[p2]]</f>
        <v>4.1841648306245906E-7</v>
      </c>
      <c r="L1303" s="1">
        <v>1302</v>
      </c>
      <c r="M1303" s="1">
        <f>(fisher_underlying_cor_CSD__2[[#This Row],[Rank]]/9906756)*0.05</f>
        <v>6.5712731796362008E-6</v>
      </c>
      <c r="N1303" s="1">
        <f>IF(fisher_underlying_cor_CSD__2[[#This Row],[p1p2]]&lt;fisher_underlying_cor_CSD__2[[#This Row],[Benjamini]],1,0)</f>
        <v>1</v>
      </c>
    </row>
    <row r="1304" spans="1:14" x14ac:dyDescent="0.35">
      <c r="A1304" s="1" t="s">
        <v>31</v>
      </c>
      <c r="B1304" s="1" t="s">
        <v>133</v>
      </c>
      <c r="C1304" s="1">
        <v>0.29301696451100001</v>
      </c>
      <c r="D1304" s="1">
        <v>-0.23169344516900001</v>
      </c>
      <c r="E1304" s="1" t="s">
        <v>32</v>
      </c>
      <c r="F1304" s="1">
        <v>-0.23169344516900001</v>
      </c>
      <c r="G1304" s="1">
        <f>ABS(fisher_underlying_cor_CSD__2[[#This Row],[Rho1]])*SQRT(139-2)/SQRT(1-ABS(fisher_underlying_cor_CSD__2[[#This Row],[Rho1]])^2)</f>
        <v>3.5871244219496536</v>
      </c>
      <c r="H1304" s="1">
        <f>ABS(fisher_underlying_cor_CSD__2[[#This Row],[Rho2]])*SQRT(201-2)/SQRT(1-ABS(fisher_underlying_cor_CSD__2[[#This Row],[Rho2]])^2)</f>
        <v>3.3598640217441473</v>
      </c>
      <c r="I1304" s="1">
        <f xml:space="preserve"> _xlfn.T.DIST.2T(fisher_underlying_cor_CSD__2[[#This Row],[t1]],139-2)</f>
        <v>4.6424298429336309E-4</v>
      </c>
      <c r="J1304" s="1">
        <f xml:space="preserve"> _xlfn.T.DIST.2T(fisher_underlying_cor_CSD__2[[#This Row],[t2]],201-2)</f>
        <v>9.3467894681376843E-4</v>
      </c>
      <c r="K1304" s="1">
        <f>fisher_underlying_cor_CSD__2[[#This Row],[p1]]*fisher_underlying_cor_CSD__2[[#This Row],[p2]]</f>
        <v>4.3391814362500147E-7</v>
      </c>
      <c r="L1304" s="1">
        <v>1303</v>
      </c>
      <c r="M1304" s="1">
        <f>(fisher_underlying_cor_CSD__2[[#This Row],[Rank]]/9906756)*0.05</f>
        <v>6.5763202404500529E-6</v>
      </c>
      <c r="N1304" s="1">
        <f>IF(fisher_underlying_cor_CSD__2[[#This Row],[p1p2]]&lt;fisher_underlying_cor_CSD__2[[#This Row],[Benjamini]],1,0)</f>
        <v>1</v>
      </c>
    </row>
    <row r="1305" spans="1:14" x14ac:dyDescent="0.35">
      <c r="A1305" s="1" t="s">
        <v>133</v>
      </c>
      <c r="B1305" s="1" t="s">
        <v>31</v>
      </c>
      <c r="C1305" s="1">
        <v>0.29301696451100001</v>
      </c>
      <c r="D1305" s="1">
        <v>-0.23169344516900001</v>
      </c>
      <c r="E1305" s="1" t="s">
        <v>32</v>
      </c>
      <c r="F1305" s="1">
        <v>-0.23169344516900001</v>
      </c>
      <c r="G1305" s="1">
        <f>ABS(fisher_underlying_cor_CSD__2[[#This Row],[Rho1]])*SQRT(139-2)/SQRT(1-ABS(fisher_underlying_cor_CSD__2[[#This Row],[Rho1]])^2)</f>
        <v>3.5871244219496536</v>
      </c>
      <c r="H1305" s="1">
        <f>ABS(fisher_underlying_cor_CSD__2[[#This Row],[Rho2]])*SQRT(201-2)/SQRT(1-ABS(fisher_underlying_cor_CSD__2[[#This Row],[Rho2]])^2)</f>
        <v>3.3598640217441473</v>
      </c>
      <c r="I1305" s="1">
        <f xml:space="preserve"> _xlfn.T.DIST.2T(fisher_underlying_cor_CSD__2[[#This Row],[t1]],139-2)</f>
        <v>4.6424298429336309E-4</v>
      </c>
      <c r="J1305" s="1">
        <f xml:space="preserve"> _xlfn.T.DIST.2T(fisher_underlying_cor_CSD__2[[#This Row],[t2]],201-2)</f>
        <v>9.3467894681376843E-4</v>
      </c>
      <c r="K1305" s="1">
        <f>fisher_underlying_cor_CSD__2[[#This Row],[p1]]*fisher_underlying_cor_CSD__2[[#This Row],[p2]]</f>
        <v>4.3391814362500147E-7</v>
      </c>
      <c r="L1305" s="1">
        <v>1304</v>
      </c>
      <c r="M1305" s="1">
        <f>(fisher_underlying_cor_CSD__2[[#This Row],[Rank]]/9906756)*0.05</f>
        <v>6.5813673012639059E-6</v>
      </c>
      <c r="N1305" s="1">
        <f>IF(fisher_underlying_cor_CSD__2[[#This Row],[p1p2]]&lt;fisher_underlying_cor_CSD__2[[#This Row],[Benjamini]],1,0)</f>
        <v>1</v>
      </c>
    </row>
    <row r="1306" spans="1:14" x14ac:dyDescent="0.35">
      <c r="A1306" s="1" t="s">
        <v>417</v>
      </c>
      <c r="B1306" s="1" t="s">
        <v>20</v>
      </c>
      <c r="C1306" s="1">
        <v>-0.239378451357</v>
      </c>
      <c r="D1306" s="1">
        <v>0.27151075962799998</v>
      </c>
      <c r="E1306" s="1" t="s">
        <v>32</v>
      </c>
      <c r="F1306" s="1">
        <v>-0.239378451357</v>
      </c>
      <c r="G1306" s="1">
        <f>ABS(fisher_underlying_cor_CSD__2[[#This Row],[Rho1]])*SQRT(139-2)/SQRT(1-ABS(fisher_underlying_cor_CSD__2[[#This Row],[Rho1]])^2)</f>
        <v>2.8857523210636398</v>
      </c>
      <c r="H1306" s="1">
        <f>ABS(fisher_underlying_cor_CSD__2[[#This Row],[Rho2]])*SQRT(201-2)/SQRT(1-ABS(fisher_underlying_cor_CSD__2[[#This Row],[Rho2]])^2)</f>
        <v>3.9796235515537544</v>
      </c>
      <c r="I1306" s="1">
        <f xml:space="preserve"> _xlfn.T.DIST.2T(fisher_underlying_cor_CSD__2[[#This Row],[t1]],139-2)</f>
        <v>4.537886727629648E-3</v>
      </c>
      <c r="J1306" s="1">
        <f xml:space="preserve"> _xlfn.T.DIST.2T(fisher_underlying_cor_CSD__2[[#This Row],[t2]],201-2)</f>
        <v>9.6664583231907886E-5</v>
      </c>
      <c r="K1306" s="1">
        <f>fisher_underlying_cor_CSD__2[[#This Row],[p1]]*fisher_underlying_cor_CSD__2[[#This Row],[p2]]</f>
        <v>4.3865292927992624E-7</v>
      </c>
      <c r="L1306" s="1">
        <v>1305</v>
      </c>
      <c r="M1306" s="1">
        <f>(fisher_underlying_cor_CSD__2[[#This Row],[Rank]]/9906756)*0.05</f>
        <v>6.586414362077758E-6</v>
      </c>
      <c r="N1306" s="1">
        <f>IF(fisher_underlying_cor_CSD__2[[#This Row],[p1p2]]&lt;fisher_underlying_cor_CSD__2[[#This Row],[Benjamini]],1,0)</f>
        <v>1</v>
      </c>
    </row>
    <row r="1307" spans="1:14" x14ac:dyDescent="0.35">
      <c r="A1307" s="1" t="s">
        <v>20</v>
      </c>
      <c r="B1307" s="1" t="s">
        <v>417</v>
      </c>
      <c r="C1307" s="1">
        <v>-0.239378451357</v>
      </c>
      <c r="D1307" s="1">
        <v>0.27151075962799998</v>
      </c>
      <c r="E1307" s="1" t="s">
        <v>32</v>
      </c>
      <c r="F1307" s="1">
        <v>-0.239378451357</v>
      </c>
      <c r="G1307" s="1">
        <f>ABS(fisher_underlying_cor_CSD__2[[#This Row],[Rho1]])*SQRT(139-2)/SQRT(1-ABS(fisher_underlying_cor_CSD__2[[#This Row],[Rho1]])^2)</f>
        <v>2.8857523210636398</v>
      </c>
      <c r="H1307" s="1">
        <f>ABS(fisher_underlying_cor_CSD__2[[#This Row],[Rho2]])*SQRT(201-2)/SQRT(1-ABS(fisher_underlying_cor_CSD__2[[#This Row],[Rho2]])^2)</f>
        <v>3.9796235515537544</v>
      </c>
      <c r="I1307" s="1">
        <f xml:space="preserve"> _xlfn.T.DIST.2T(fisher_underlying_cor_CSD__2[[#This Row],[t1]],139-2)</f>
        <v>4.537886727629648E-3</v>
      </c>
      <c r="J1307" s="1">
        <f xml:space="preserve"> _xlfn.T.DIST.2T(fisher_underlying_cor_CSD__2[[#This Row],[t2]],201-2)</f>
        <v>9.6664583231907886E-5</v>
      </c>
      <c r="K1307" s="1">
        <f>fisher_underlying_cor_CSD__2[[#This Row],[p1]]*fisher_underlying_cor_CSD__2[[#This Row],[p2]]</f>
        <v>4.3865292927992624E-7</v>
      </c>
      <c r="L1307" s="1">
        <v>1306</v>
      </c>
      <c r="M1307" s="1">
        <f>(fisher_underlying_cor_CSD__2[[#This Row],[Rank]]/9906756)*0.05</f>
        <v>6.591461422891611E-6</v>
      </c>
      <c r="N1307" s="1">
        <f>IF(fisher_underlying_cor_CSD__2[[#This Row],[p1p2]]&lt;fisher_underlying_cor_CSD__2[[#This Row],[Benjamini]],1,0)</f>
        <v>1</v>
      </c>
    </row>
    <row r="1308" spans="1:14" x14ac:dyDescent="0.35">
      <c r="A1308" s="1" t="s">
        <v>514</v>
      </c>
      <c r="B1308" s="1" t="s">
        <v>515</v>
      </c>
      <c r="C1308" s="1">
        <v>-0.26627223512800002</v>
      </c>
      <c r="D1308" s="1">
        <v>0.252995554708</v>
      </c>
      <c r="E1308" s="1" t="s">
        <v>32</v>
      </c>
      <c r="F1308" s="1">
        <v>0.252995554708</v>
      </c>
      <c r="G1308" s="1">
        <f>ABS(fisher_underlying_cor_CSD__2[[#This Row],[Rho1]])*SQRT(139-2)/SQRT(1-ABS(fisher_underlying_cor_CSD__2[[#This Row],[Rho1]])^2)</f>
        <v>3.2333680937117317</v>
      </c>
      <c r="H1308" s="1">
        <f>ABS(fisher_underlying_cor_CSD__2[[#This Row],[Rho2]])*SQRT(201-2)/SQRT(1-ABS(fisher_underlying_cor_CSD__2[[#This Row],[Rho2]])^2)</f>
        <v>3.6889525613296454</v>
      </c>
      <c r="I1308" s="1">
        <f xml:space="preserve"> _xlfn.T.DIST.2T(fisher_underlying_cor_CSD__2[[#This Row],[t1]],139-2)</f>
        <v>1.5330318009992689E-3</v>
      </c>
      <c r="J1308" s="1">
        <f xml:space="preserve"> _xlfn.T.DIST.2T(fisher_underlying_cor_CSD__2[[#This Row],[t2]],201-2)</f>
        <v>2.905417453537999E-4</v>
      </c>
      <c r="K1308" s="1">
        <f>fisher_underlying_cor_CSD__2[[#This Row],[p1]]*fisher_underlying_cor_CSD__2[[#This Row],[p2]]</f>
        <v>4.4540973514520681E-7</v>
      </c>
      <c r="L1308" s="1">
        <v>1307</v>
      </c>
      <c r="M1308" s="1">
        <f>(fisher_underlying_cor_CSD__2[[#This Row],[Rank]]/9906756)*0.05</f>
        <v>6.5965084837054631E-6</v>
      </c>
      <c r="N1308" s="1">
        <f>IF(fisher_underlying_cor_CSD__2[[#This Row],[p1p2]]&lt;fisher_underlying_cor_CSD__2[[#This Row],[Benjamini]],1,0)</f>
        <v>1</v>
      </c>
    </row>
    <row r="1309" spans="1:14" x14ac:dyDescent="0.35">
      <c r="A1309" s="1" t="s">
        <v>515</v>
      </c>
      <c r="B1309" s="1" t="s">
        <v>514</v>
      </c>
      <c r="C1309" s="1">
        <v>-0.26627223512800002</v>
      </c>
      <c r="D1309" s="1">
        <v>0.252995554708</v>
      </c>
      <c r="E1309" s="1" t="s">
        <v>32</v>
      </c>
      <c r="F1309" s="1">
        <v>0.252995554708</v>
      </c>
      <c r="G1309" s="1">
        <f>ABS(fisher_underlying_cor_CSD__2[[#This Row],[Rho1]])*SQRT(139-2)/SQRT(1-ABS(fisher_underlying_cor_CSD__2[[#This Row],[Rho1]])^2)</f>
        <v>3.2333680937117317</v>
      </c>
      <c r="H1309" s="1">
        <f>ABS(fisher_underlying_cor_CSD__2[[#This Row],[Rho2]])*SQRT(201-2)/SQRT(1-ABS(fisher_underlying_cor_CSD__2[[#This Row],[Rho2]])^2)</f>
        <v>3.6889525613296454</v>
      </c>
      <c r="I1309" s="1">
        <f xml:space="preserve"> _xlfn.T.DIST.2T(fisher_underlying_cor_CSD__2[[#This Row],[t1]],139-2)</f>
        <v>1.5330318009992689E-3</v>
      </c>
      <c r="J1309" s="1">
        <f xml:space="preserve"> _xlfn.T.DIST.2T(fisher_underlying_cor_CSD__2[[#This Row],[t2]],201-2)</f>
        <v>2.905417453537999E-4</v>
      </c>
      <c r="K1309" s="1">
        <f>fisher_underlying_cor_CSD__2[[#This Row],[p1]]*fisher_underlying_cor_CSD__2[[#This Row],[p2]]</f>
        <v>4.4540973514520681E-7</v>
      </c>
      <c r="L1309" s="1">
        <v>1308</v>
      </c>
      <c r="M1309" s="1">
        <f>(fisher_underlying_cor_CSD__2[[#This Row],[Rank]]/9906756)*0.05</f>
        <v>6.601555544519316E-6</v>
      </c>
      <c r="N1309" s="1">
        <f>IF(fisher_underlying_cor_CSD__2[[#This Row],[p1p2]]&lt;fisher_underlying_cor_CSD__2[[#This Row],[Benjamini]],1,0)</f>
        <v>1</v>
      </c>
    </row>
    <row r="1310" spans="1:14" x14ac:dyDescent="0.35">
      <c r="A1310" s="1" t="s">
        <v>143</v>
      </c>
      <c r="B1310" s="1" t="s">
        <v>134</v>
      </c>
      <c r="C1310" s="1">
        <v>0.21916516403299999</v>
      </c>
      <c r="D1310" s="1">
        <v>-0.28302983824799999</v>
      </c>
      <c r="E1310" s="1" t="s">
        <v>32</v>
      </c>
      <c r="F1310" s="1">
        <v>0.21916516403299999</v>
      </c>
      <c r="G1310" s="1">
        <f>ABS(fisher_underlying_cor_CSD__2[[#This Row],[Rho1]])*SQRT(139-2)/SQRT(1-ABS(fisher_underlying_cor_CSD__2[[#This Row],[Rho1]])^2)</f>
        <v>2.6291837883122513</v>
      </c>
      <c r="H1310" s="1">
        <f>ABS(fisher_underlying_cor_CSD__2[[#This Row],[Rho2]])*SQRT(201-2)/SQRT(1-ABS(fisher_underlying_cor_CSD__2[[#This Row],[Rho2]])^2)</f>
        <v>4.1628411808042571</v>
      </c>
      <c r="I1310" s="1">
        <f xml:space="preserve"> _xlfn.T.DIST.2T(fisher_underlying_cor_CSD__2[[#This Row],[t1]],139-2)</f>
        <v>9.5369759944392511E-3</v>
      </c>
      <c r="J1310" s="1">
        <f xml:space="preserve"> _xlfn.T.DIST.2T(fisher_underlying_cor_CSD__2[[#This Row],[t2]],201-2)</f>
        <v>4.6777216651100912E-5</v>
      </c>
      <c r="K1310" s="1">
        <f>fisher_underlying_cor_CSD__2[[#This Row],[p1]]*fisher_underlying_cor_CSD__2[[#This Row],[p2]]</f>
        <v>4.461131922882334E-7</v>
      </c>
      <c r="L1310" s="1">
        <v>1309</v>
      </c>
      <c r="M1310" s="1">
        <f>(fisher_underlying_cor_CSD__2[[#This Row],[Rank]]/9906756)*0.05</f>
        <v>6.6066026053331681E-6</v>
      </c>
      <c r="N1310" s="1">
        <f>IF(fisher_underlying_cor_CSD__2[[#This Row],[p1p2]]&lt;fisher_underlying_cor_CSD__2[[#This Row],[Benjamini]],1,0)</f>
        <v>1</v>
      </c>
    </row>
    <row r="1311" spans="1:14" x14ac:dyDescent="0.35">
      <c r="A1311" s="1" t="s">
        <v>134</v>
      </c>
      <c r="B1311" s="1" t="s">
        <v>143</v>
      </c>
      <c r="C1311" s="1">
        <v>0.21916516403299999</v>
      </c>
      <c r="D1311" s="1">
        <v>-0.28302983824799999</v>
      </c>
      <c r="E1311" s="1" t="s">
        <v>32</v>
      </c>
      <c r="F1311" s="1">
        <v>0.21916516403299999</v>
      </c>
      <c r="G1311" s="1">
        <f>ABS(fisher_underlying_cor_CSD__2[[#This Row],[Rho1]])*SQRT(139-2)/SQRT(1-ABS(fisher_underlying_cor_CSD__2[[#This Row],[Rho1]])^2)</f>
        <v>2.6291837883122513</v>
      </c>
      <c r="H1311" s="1">
        <f>ABS(fisher_underlying_cor_CSD__2[[#This Row],[Rho2]])*SQRT(201-2)/SQRT(1-ABS(fisher_underlying_cor_CSD__2[[#This Row],[Rho2]])^2)</f>
        <v>4.1628411808042571</v>
      </c>
      <c r="I1311" s="1">
        <f xml:space="preserve"> _xlfn.T.DIST.2T(fisher_underlying_cor_CSD__2[[#This Row],[t1]],139-2)</f>
        <v>9.5369759944392511E-3</v>
      </c>
      <c r="J1311" s="1">
        <f xml:space="preserve"> _xlfn.T.DIST.2T(fisher_underlying_cor_CSD__2[[#This Row],[t2]],201-2)</f>
        <v>4.6777216651100912E-5</v>
      </c>
      <c r="K1311" s="1">
        <f>fisher_underlying_cor_CSD__2[[#This Row],[p1]]*fisher_underlying_cor_CSD__2[[#This Row],[p2]]</f>
        <v>4.461131922882334E-7</v>
      </c>
      <c r="L1311" s="1">
        <v>1310</v>
      </c>
      <c r="M1311" s="1">
        <f>(fisher_underlying_cor_CSD__2[[#This Row],[Rank]]/9906756)*0.05</f>
        <v>6.6116496661470219E-6</v>
      </c>
      <c r="N1311" s="1">
        <f>IF(fisher_underlying_cor_CSD__2[[#This Row],[p1p2]]&lt;fisher_underlying_cor_CSD__2[[#This Row],[Benjamini]],1,0)</f>
        <v>1</v>
      </c>
    </row>
    <row r="1312" spans="1:14" x14ac:dyDescent="0.35">
      <c r="A1312" s="1" t="s">
        <v>107</v>
      </c>
      <c r="B1312" s="1" t="s">
        <v>207</v>
      </c>
      <c r="C1312" s="1">
        <v>0.28920716702799998</v>
      </c>
      <c r="D1312" s="1">
        <v>-0.23398355236099999</v>
      </c>
      <c r="E1312" s="1" t="s">
        <v>32</v>
      </c>
      <c r="F1312" s="1">
        <v>-0.23398355236099999</v>
      </c>
      <c r="G1312" s="1">
        <f>ABS(fisher_underlying_cor_CSD__2[[#This Row],[Rho1]])*SQRT(139-2)/SQRT(1-ABS(fisher_underlying_cor_CSD__2[[#This Row],[Rho1]])^2)</f>
        <v>3.5361970638486868</v>
      </c>
      <c r="H1312" s="1">
        <f>ABS(fisher_underlying_cor_CSD__2[[#This Row],[Rho2]])*SQRT(201-2)/SQRT(1-ABS(fisher_underlying_cor_CSD__2[[#This Row],[Rho2]])^2)</f>
        <v>3.3949871551866506</v>
      </c>
      <c r="I1312" s="1">
        <f xml:space="preserve"> _xlfn.T.DIST.2T(fisher_underlying_cor_CSD__2[[#This Row],[t1]],139-2)</f>
        <v>5.5437951094918468E-4</v>
      </c>
      <c r="J1312" s="1">
        <f xml:space="preserve"> _xlfn.T.DIST.2T(fisher_underlying_cor_CSD__2[[#This Row],[t2]],201-2)</f>
        <v>8.2839019114973984E-4</v>
      </c>
      <c r="K1312" s="1">
        <f>fisher_underlying_cor_CSD__2[[#This Row],[p1]]*fisher_underlying_cor_CSD__2[[#This Row],[p2]]</f>
        <v>4.5924254904469439E-7</v>
      </c>
      <c r="L1312" s="1">
        <v>1311</v>
      </c>
      <c r="M1312" s="1">
        <f>(fisher_underlying_cor_CSD__2[[#This Row],[Rank]]/9906756)*0.05</f>
        <v>6.6166967269608749E-6</v>
      </c>
      <c r="N1312" s="1">
        <f>IF(fisher_underlying_cor_CSD__2[[#This Row],[p1p2]]&lt;fisher_underlying_cor_CSD__2[[#This Row],[Benjamini]],1,0)</f>
        <v>1</v>
      </c>
    </row>
    <row r="1313" spans="1:14" x14ac:dyDescent="0.35">
      <c r="A1313" s="1" t="s">
        <v>207</v>
      </c>
      <c r="B1313" s="1" t="s">
        <v>107</v>
      </c>
      <c r="C1313" s="1">
        <v>0.28920716702799998</v>
      </c>
      <c r="D1313" s="1">
        <v>-0.23398355236099999</v>
      </c>
      <c r="E1313" s="1" t="s">
        <v>32</v>
      </c>
      <c r="F1313" s="1">
        <v>-0.23398355236099999</v>
      </c>
      <c r="G1313" s="1">
        <f>ABS(fisher_underlying_cor_CSD__2[[#This Row],[Rho1]])*SQRT(139-2)/SQRT(1-ABS(fisher_underlying_cor_CSD__2[[#This Row],[Rho1]])^2)</f>
        <v>3.5361970638486868</v>
      </c>
      <c r="H1313" s="1">
        <f>ABS(fisher_underlying_cor_CSD__2[[#This Row],[Rho2]])*SQRT(201-2)/SQRT(1-ABS(fisher_underlying_cor_CSD__2[[#This Row],[Rho2]])^2)</f>
        <v>3.3949871551866506</v>
      </c>
      <c r="I1313" s="1">
        <f xml:space="preserve"> _xlfn.T.DIST.2T(fisher_underlying_cor_CSD__2[[#This Row],[t1]],139-2)</f>
        <v>5.5437951094918468E-4</v>
      </c>
      <c r="J1313" s="1">
        <f xml:space="preserve"> _xlfn.T.DIST.2T(fisher_underlying_cor_CSD__2[[#This Row],[t2]],201-2)</f>
        <v>8.2839019114973984E-4</v>
      </c>
      <c r="K1313" s="1">
        <f>fisher_underlying_cor_CSD__2[[#This Row],[p1]]*fisher_underlying_cor_CSD__2[[#This Row],[p2]]</f>
        <v>4.5924254904469439E-7</v>
      </c>
      <c r="L1313" s="1">
        <v>1312</v>
      </c>
      <c r="M1313" s="1">
        <f>(fisher_underlying_cor_CSD__2[[#This Row],[Rank]]/9906756)*0.05</f>
        <v>6.621743787774727E-6</v>
      </c>
      <c r="N1313" s="1">
        <f>IF(fisher_underlying_cor_CSD__2[[#This Row],[p1p2]]&lt;fisher_underlying_cor_CSD__2[[#This Row],[Benjamini]],1,0)</f>
        <v>1</v>
      </c>
    </row>
    <row r="1314" spans="1:14" x14ac:dyDescent="0.35">
      <c r="A1314" s="1" t="s">
        <v>675</v>
      </c>
      <c r="B1314" s="1" t="s">
        <v>151</v>
      </c>
      <c r="C1314" s="1">
        <v>0.29425853859899997</v>
      </c>
      <c r="D1314" s="1">
        <v>-0.22934841158899999</v>
      </c>
      <c r="E1314" s="1" t="s">
        <v>32</v>
      </c>
      <c r="F1314" s="1">
        <v>-0.22934841158899999</v>
      </c>
      <c r="G1314" s="1">
        <f>ABS(fisher_underlying_cor_CSD__2[[#This Row],[Rho1]])*SQRT(139-2)/SQRT(1-ABS(fisher_underlying_cor_CSD__2[[#This Row],[Rho1]])^2)</f>
        <v>3.6037613376776396</v>
      </c>
      <c r="H1314" s="1">
        <f>ABS(fisher_underlying_cor_CSD__2[[#This Row],[Rho2]])*SQRT(201-2)/SQRT(1-ABS(fisher_underlying_cor_CSD__2[[#This Row],[Rho2]])^2)</f>
        <v>3.3239596540547098</v>
      </c>
      <c r="I1314" s="1">
        <f xml:space="preserve"> _xlfn.T.DIST.2T(fisher_underlying_cor_CSD__2[[#This Row],[t1]],139-2)</f>
        <v>4.3792582801127058E-4</v>
      </c>
      <c r="J1314" s="1">
        <f xml:space="preserve"> _xlfn.T.DIST.2T(fisher_underlying_cor_CSD__2[[#This Row],[t2]],201-2)</f>
        <v>1.0563896776775543E-3</v>
      </c>
      <c r="K1314" s="1">
        <f>fisher_underlying_cor_CSD__2[[#This Row],[p1]]*fisher_underlying_cor_CSD__2[[#This Row],[p2]]</f>
        <v>4.6262032429950223E-7</v>
      </c>
      <c r="L1314" s="1">
        <v>1313</v>
      </c>
      <c r="M1314" s="1">
        <f>(fisher_underlying_cor_CSD__2[[#This Row],[Rank]]/9906756)*0.05</f>
        <v>6.62679084858858E-6</v>
      </c>
      <c r="N1314" s="1">
        <f>IF(fisher_underlying_cor_CSD__2[[#This Row],[p1p2]]&lt;fisher_underlying_cor_CSD__2[[#This Row],[Benjamini]],1,0)</f>
        <v>1</v>
      </c>
    </row>
    <row r="1315" spans="1:14" x14ac:dyDescent="0.35">
      <c r="A1315" s="1" t="s">
        <v>151</v>
      </c>
      <c r="B1315" s="1" t="s">
        <v>675</v>
      </c>
      <c r="C1315" s="1">
        <v>0.29425853859899997</v>
      </c>
      <c r="D1315" s="1">
        <v>-0.22934841158899999</v>
      </c>
      <c r="E1315" s="1" t="s">
        <v>32</v>
      </c>
      <c r="F1315" s="1">
        <v>-0.22934841158899999</v>
      </c>
      <c r="G1315" s="1">
        <f>ABS(fisher_underlying_cor_CSD__2[[#This Row],[Rho1]])*SQRT(139-2)/SQRT(1-ABS(fisher_underlying_cor_CSD__2[[#This Row],[Rho1]])^2)</f>
        <v>3.6037613376776396</v>
      </c>
      <c r="H1315" s="1">
        <f>ABS(fisher_underlying_cor_CSD__2[[#This Row],[Rho2]])*SQRT(201-2)/SQRT(1-ABS(fisher_underlying_cor_CSD__2[[#This Row],[Rho2]])^2)</f>
        <v>3.3239596540547098</v>
      </c>
      <c r="I1315" s="1">
        <f xml:space="preserve"> _xlfn.T.DIST.2T(fisher_underlying_cor_CSD__2[[#This Row],[t1]],139-2)</f>
        <v>4.3792582801127058E-4</v>
      </c>
      <c r="J1315" s="1">
        <f xml:space="preserve"> _xlfn.T.DIST.2T(fisher_underlying_cor_CSD__2[[#This Row],[t2]],201-2)</f>
        <v>1.0563896776775543E-3</v>
      </c>
      <c r="K1315" s="1">
        <f>fisher_underlying_cor_CSD__2[[#This Row],[p1]]*fisher_underlying_cor_CSD__2[[#This Row],[p2]]</f>
        <v>4.6262032429950223E-7</v>
      </c>
      <c r="L1315" s="1">
        <v>1314</v>
      </c>
      <c r="M1315" s="1">
        <f>(fisher_underlying_cor_CSD__2[[#This Row],[Rank]]/9906756)*0.05</f>
        <v>6.6318379094024321E-6</v>
      </c>
      <c r="N1315" s="1">
        <f>IF(fisher_underlying_cor_CSD__2[[#This Row],[p1p2]]&lt;fisher_underlying_cor_CSD__2[[#This Row],[Benjamini]],1,0)</f>
        <v>1</v>
      </c>
    </row>
    <row r="1316" spans="1:14" x14ac:dyDescent="0.35">
      <c r="A1316" s="1" t="s">
        <v>31</v>
      </c>
      <c r="B1316" s="1" t="s">
        <v>219</v>
      </c>
      <c r="C1316" s="1">
        <v>0.30622657245099999</v>
      </c>
      <c r="D1316" s="1">
        <v>-0.21730147799399999</v>
      </c>
      <c r="E1316" s="1" t="s">
        <v>32</v>
      </c>
      <c r="F1316" s="1">
        <v>-0.21730147799399999</v>
      </c>
      <c r="G1316" s="1">
        <f>ABS(fisher_underlying_cor_CSD__2[[#This Row],[Rho1]])*SQRT(139-2)/SQRT(1-ABS(fisher_underlying_cor_CSD__2[[#This Row],[Rho1]])^2)</f>
        <v>3.7651741549209676</v>
      </c>
      <c r="H1316" s="1">
        <f>ABS(fisher_underlying_cor_CSD__2[[#This Row],[Rho2]])*SQRT(201-2)/SQRT(1-ABS(fisher_underlying_cor_CSD__2[[#This Row],[Rho2]])^2)</f>
        <v>3.140457257430711</v>
      </c>
      <c r="I1316" s="1">
        <f xml:space="preserve"> _xlfn.T.DIST.2T(fisher_underlying_cor_CSD__2[[#This Row],[t1]],139-2)</f>
        <v>2.4614676998999465E-4</v>
      </c>
      <c r="J1316" s="1">
        <f xml:space="preserve"> _xlfn.T.DIST.2T(fisher_underlying_cor_CSD__2[[#This Row],[t2]],201-2)</f>
        <v>1.9438594898762407E-3</v>
      </c>
      <c r="K1316" s="1">
        <f>fisher_underlying_cor_CSD__2[[#This Row],[p1]]*fisher_underlying_cor_CSD__2[[#This Row],[p2]]</f>
        <v>4.7847473474743541E-7</v>
      </c>
      <c r="L1316" s="1">
        <v>1315</v>
      </c>
      <c r="M1316" s="1">
        <f>(fisher_underlying_cor_CSD__2[[#This Row],[Rank]]/9906756)*0.05</f>
        <v>6.636884970216285E-6</v>
      </c>
      <c r="N1316" s="1">
        <f>IF(fisher_underlying_cor_CSD__2[[#This Row],[p1p2]]&lt;fisher_underlying_cor_CSD__2[[#This Row],[Benjamini]],1,0)</f>
        <v>1</v>
      </c>
    </row>
    <row r="1317" spans="1:14" x14ac:dyDescent="0.35">
      <c r="A1317" s="1" t="s">
        <v>219</v>
      </c>
      <c r="B1317" s="1" t="s">
        <v>31</v>
      </c>
      <c r="C1317" s="1">
        <v>0.30622657245099999</v>
      </c>
      <c r="D1317" s="1">
        <v>-0.21730147799399999</v>
      </c>
      <c r="E1317" s="1" t="s">
        <v>32</v>
      </c>
      <c r="F1317" s="1">
        <v>-0.21730147799399999</v>
      </c>
      <c r="G1317" s="1">
        <f>ABS(fisher_underlying_cor_CSD__2[[#This Row],[Rho1]])*SQRT(139-2)/SQRT(1-ABS(fisher_underlying_cor_CSD__2[[#This Row],[Rho1]])^2)</f>
        <v>3.7651741549209676</v>
      </c>
      <c r="H1317" s="1">
        <f>ABS(fisher_underlying_cor_CSD__2[[#This Row],[Rho2]])*SQRT(201-2)/SQRT(1-ABS(fisher_underlying_cor_CSD__2[[#This Row],[Rho2]])^2)</f>
        <v>3.140457257430711</v>
      </c>
      <c r="I1317" s="1">
        <f xml:space="preserve"> _xlfn.T.DIST.2T(fisher_underlying_cor_CSD__2[[#This Row],[t1]],139-2)</f>
        <v>2.4614676998999465E-4</v>
      </c>
      <c r="J1317" s="1">
        <f xml:space="preserve"> _xlfn.T.DIST.2T(fisher_underlying_cor_CSD__2[[#This Row],[t2]],201-2)</f>
        <v>1.9438594898762407E-3</v>
      </c>
      <c r="K1317" s="1">
        <f>fisher_underlying_cor_CSD__2[[#This Row],[p1]]*fisher_underlying_cor_CSD__2[[#This Row],[p2]]</f>
        <v>4.7847473474743541E-7</v>
      </c>
      <c r="L1317" s="1">
        <v>1316</v>
      </c>
      <c r="M1317" s="1">
        <f>(fisher_underlying_cor_CSD__2[[#This Row],[Rank]]/9906756)*0.05</f>
        <v>6.6419320310301371E-6</v>
      </c>
      <c r="N1317" s="1">
        <f>IF(fisher_underlying_cor_CSD__2[[#This Row],[p1p2]]&lt;fisher_underlying_cor_CSD__2[[#This Row],[Benjamini]],1,0)</f>
        <v>1</v>
      </c>
    </row>
    <row r="1318" spans="1:14" x14ac:dyDescent="0.35">
      <c r="A1318" s="1" t="s">
        <v>253</v>
      </c>
      <c r="B1318" s="1" t="s">
        <v>255</v>
      </c>
      <c r="C1318" s="1">
        <v>0.29088876006600001</v>
      </c>
      <c r="D1318" s="1">
        <v>-0.230933481799</v>
      </c>
      <c r="E1318" s="1" t="s">
        <v>32</v>
      </c>
      <c r="F1318" s="1">
        <v>-0.230933481799</v>
      </c>
      <c r="G1318" s="1">
        <f>ABS(fisher_underlying_cor_CSD__2[[#This Row],[Rho1]])*SQRT(139-2)/SQRT(1-ABS(fisher_underlying_cor_CSD__2[[#This Row],[Rho1]])^2)</f>
        <v>3.5586528947166243</v>
      </c>
      <c r="H1318" s="1">
        <f>ABS(fisher_underlying_cor_CSD__2[[#This Row],[Rho2]])*SQRT(201-2)/SQRT(1-ABS(fisher_underlying_cor_CSD__2[[#This Row],[Rho2]])^2)</f>
        <v>3.3482216252222488</v>
      </c>
      <c r="I1318" s="1">
        <f xml:space="preserve"> _xlfn.T.DIST.2T(fisher_underlying_cor_CSD__2[[#This Row],[t1]],139-2)</f>
        <v>5.1277246812052757E-4</v>
      </c>
      <c r="J1318" s="1">
        <f xml:space="preserve"> _xlfn.T.DIST.2T(fisher_underlying_cor_CSD__2[[#This Row],[t2]],201-2)</f>
        <v>9.7263218911922914E-4</v>
      </c>
      <c r="K1318" s="1">
        <f>fisher_underlying_cor_CSD__2[[#This Row],[p1]]*fisher_underlying_cor_CSD__2[[#This Row],[p2]]</f>
        <v>4.9873900818813886E-7</v>
      </c>
      <c r="L1318" s="1">
        <v>1317</v>
      </c>
      <c r="M1318" s="1">
        <f>(fisher_underlying_cor_CSD__2[[#This Row],[Rank]]/9906756)*0.05</f>
        <v>6.646979091843991E-6</v>
      </c>
      <c r="N1318" s="1">
        <f>IF(fisher_underlying_cor_CSD__2[[#This Row],[p1p2]]&lt;fisher_underlying_cor_CSD__2[[#This Row],[Benjamini]],1,0)</f>
        <v>1</v>
      </c>
    </row>
    <row r="1319" spans="1:14" x14ac:dyDescent="0.35">
      <c r="A1319" s="1" t="s">
        <v>255</v>
      </c>
      <c r="B1319" s="1" t="s">
        <v>253</v>
      </c>
      <c r="C1319" s="1">
        <v>0.29088876006600001</v>
      </c>
      <c r="D1319" s="1">
        <v>-0.230933481799</v>
      </c>
      <c r="E1319" s="1" t="s">
        <v>32</v>
      </c>
      <c r="F1319" s="1">
        <v>-0.230933481799</v>
      </c>
      <c r="G1319" s="1">
        <f>ABS(fisher_underlying_cor_CSD__2[[#This Row],[Rho1]])*SQRT(139-2)/SQRT(1-ABS(fisher_underlying_cor_CSD__2[[#This Row],[Rho1]])^2)</f>
        <v>3.5586528947166243</v>
      </c>
      <c r="H1319" s="1">
        <f>ABS(fisher_underlying_cor_CSD__2[[#This Row],[Rho2]])*SQRT(201-2)/SQRT(1-ABS(fisher_underlying_cor_CSD__2[[#This Row],[Rho2]])^2)</f>
        <v>3.3482216252222488</v>
      </c>
      <c r="I1319" s="1">
        <f xml:space="preserve"> _xlfn.T.DIST.2T(fisher_underlying_cor_CSD__2[[#This Row],[t1]],139-2)</f>
        <v>5.1277246812052757E-4</v>
      </c>
      <c r="J1319" s="1">
        <f xml:space="preserve"> _xlfn.T.DIST.2T(fisher_underlying_cor_CSD__2[[#This Row],[t2]],201-2)</f>
        <v>9.7263218911922914E-4</v>
      </c>
      <c r="K1319" s="1">
        <f>fisher_underlying_cor_CSD__2[[#This Row],[p1]]*fisher_underlying_cor_CSD__2[[#This Row],[p2]]</f>
        <v>4.9873900818813886E-7</v>
      </c>
      <c r="L1319" s="1">
        <v>1318</v>
      </c>
      <c r="M1319" s="1">
        <f>(fisher_underlying_cor_CSD__2[[#This Row],[Rank]]/9906756)*0.05</f>
        <v>6.6520261526578422E-6</v>
      </c>
      <c r="N1319" s="1">
        <f>IF(fisher_underlying_cor_CSD__2[[#This Row],[p1p2]]&lt;fisher_underlying_cor_CSD__2[[#This Row],[Benjamini]],1,0)</f>
        <v>1</v>
      </c>
    </row>
    <row r="1320" spans="1:14" x14ac:dyDescent="0.35">
      <c r="A1320" s="1" t="s">
        <v>545</v>
      </c>
      <c r="B1320" s="1" t="s">
        <v>208</v>
      </c>
      <c r="C1320" s="1">
        <v>-0.23935553691700001</v>
      </c>
      <c r="D1320" s="1">
        <v>0.26792402029200002</v>
      </c>
      <c r="E1320" s="1" t="s">
        <v>32</v>
      </c>
      <c r="F1320" s="1">
        <v>-0.23935553691700001</v>
      </c>
      <c r="G1320" s="1">
        <f>ABS(fisher_underlying_cor_CSD__2[[#This Row],[Rho1]])*SQRT(139-2)/SQRT(1-ABS(fisher_underlying_cor_CSD__2[[#This Row],[Rho1]])^2)</f>
        <v>2.8854592945672195</v>
      </c>
      <c r="H1320" s="1">
        <f>ABS(fisher_underlying_cor_CSD__2[[#This Row],[Rho2]])*SQRT(201-2)/SQRT(1-ABS(fisher_underlying_cor_CSD__2[[#This Row],[Rho2]])^2)</f>
        <v>3.9229565331409799</v>
      </c>
      <c r="I1320" s="1">
        <f xml:space="preserve"> _xlfn.T.DIST.2T(fisher_underlying_cor_CSD__2[[#This Row],[t1]],139-2)</f>
        <v>4.5418672114965588E-3</v>
      </c>
      <c r="J1320" s="1">
        <f xml:space="preserve"> _xlfn.T.DIST.2T(fisher_underlying_cor_CSD__2[[#This Row],[t2]],201-2)</f>
        <v>1.2039106293861251E-4</v>
      </c>
      <c r="K1320" s="1">
        <f>fisher_underlying_cor_CSD__2[[#This Row],[p1]]*fisher_underlying_cor_CSD__2[[#This Row],[p2]]</f>
        <v>5.4680022131810275E-7</v>
      </c>
      <c r="L1320" s="1">
        <v>1319</v>
      </c>
      <c r="M1320" s="1">
        <f>(fisher_underlying_cor_CSD__2[[#This Row],[Rank]]/9906756)*0.05</f>
        <v>6.657073213471696E-6</v>
      </c>
      <c r="N1320" s="1">
        <f>IF(fisher_underlying_cor_CSD__2[[#This Row],[p1p2]]&lt;fisher_underlying_cor_CSD__2[[#This Row],[Benjamini]],1,0)</f>
        <v>1</v>
      </c>
    </row>
    <row r="1321" spans="1:14" x14ac:dyDescent="0.35">
      <c r="A1321" s="1" t="s">
        <v>208</v>
      </c>
      <c r="B1321" s="1" t="s">
        <v>545</v>
      </c>
      <c r="C1321" s="1">
        <v>-0.23935553691700001</v>
      </c>
      <c r="D1321" s="1">
        <v>0.26792402029200002</v>
      </c>
      <c r="E1321" s="1" t="s">
        <v>32</v>
      </c>
      <c r="F1321" s="1">
        <v>-0.23935553691700001</v>
      </c>
      <c r="G1321" s="1">
        <f>ABS(fisher_underlying_cor_CSD__2[[#This Row],[Rho1]])*SQRT(139-2)/SQRT(1-ABS(fisher_underlying_cor_CSD__2[[#This Row],[Rho1]])^2)</f>
        <v>2.8854592945672195</v>
      </c>
      <c r="H1321" s="1">
        <f>ABS(fisher_underlying_cor_CSD__2[[#This Row],[Rho2]])*SQRT(201-2)/SQRT(1-ABS(fisher_underlying_cor_CSD__2[[#This Row],[Rho2]])^2)</f>
        <v>3.9229565331409799</v>
      </c>
      <c r="I1321" s="1">
        <f xml:space="preserve"> _xlfn.T.DIST.2T(fisher_underlying_cor_CSD__2[[#This Row],[t1]],139-2)</f>
        <v>4.5418672114965588E-3</v>
      </c>
      <c r="J1321" s="1">
        <f xml:space="preserve"> _xlfn.T.DIST.2T(fisher_underlying_cor_CSD__2[[#This Row],[t2]],201-2)</f>
        <v>1.2039106293861251E-4</v>
      </c>
      <c r="K1321" s="1">
        <f>fisher_underlying_cor_CSD__2[[#This Row],[p1]]*fisher_underlying_cor_CSD__2[[#This Row],[p2]]</f>
        <v>5.4680022131810275E-7</v>
      </c>
      <c r="L1321" s="1">
        <v>1320</v>
      </c>
      <c r="M1321" s="1">
        <f>(fisher_underlying_cor_CSD__2[[#This Row],[Rank]]/9906756)*0.05</f>
        <v>6.662120274285549E-6</v>
      </c>
      <c r="N1321" s="1">
        <f>IF(fisher_underlying_cor_CSD__2[[#This Row],[p1p2]]&lt;fisher_underlying_cor_CSD__2[[#This Row],[Benjamini]],1,0)</f>
        <v>1</v>
      </c>
    </row>
    <row r="1322" spans="1:14" x14ac:dyDescent="0.35">
      <c r="A1322" s="1" t="s">
        <v>85</v>
      </c>
      <c r="B1322" s="1" t="s">
        <v>86</v>
      </c>
      <c r="C1322" s="1">
        <v>-0.29026016927699999</v>
      </c>
      <c r="D1322" s="1">
        <v>0.22912640473599999</v>
      </c>
      <c r="E1322" s="1" t="s">
        <v>32</v>
      </c>
      <c r="F1322" s="1">
        <v>0.22912640473599999</v>
      </c>
      <c r="G1322" s="1">
        <f>ABS(fisher_underlying_cor_CSD__2[[#This Row],[Rho1]])*SQRT(139-2)/SQRT(1-ABS(fisher_underlying_cor_CSD__2[[#This Row],[Rho1]])^2)</f>
        <v>3.5502545537262837</v>
      </c>
      <c r="H1322" s="1">
        <f>ABS(fisher_underlying_cor_CSD__2[[#This Row],[Rho2]])*SQRT(201-2)/SQRT(1-ABS(fisher_underlying_cor_CSD__2[[#This Row],[Rho2]])^2)</f>
        <v>3.3205637271996058</v>
      </c>
      <c r="I1322" s="1">
        <f xml:space="preserve"> _xlfn.T.DIST.2T(fisher_underlying_cor_CSD__2[[#This Row],[t1]],139-2)</f>
        <v>5.2797636569780536E-4</v>
      </c>
      <c r="J1322" s="1">
        <f xml:space="preserve"> _xlfn.T.DIST.2T(fisher_underlying_cor_CSD__2[[#This Row],[t2]],201-2)</f>
        <v>1.0686356784328527E-3</v>
      </c>
      <c r="K1322" s="1">
        <f>fisher_underlying_cor_CSD__2[[#This Row],[p1]]*fisher_underlying_cor_CSD__2[[#This Row],[p2]]</f>
        <v>5.6421438175398617E-7</v>
      </c>
      <c r="L1322" s="1">
        <v>1321</v>
      </c>
      <c r="M1322" s="1">
        <f>(fisher_underlying_cor_CSD__2[[#This Row],[Rank]]/9906756)*0.05</f>
        <v>6.6671673350994011E-6</v>
      </c>
      <c r="N1322" s="1">
        <f>IF(fisher_underlying_cor_CSD__2[[#This Row],[p1p2]]&lt;fisher_underlying_cor_CSD__2[[#This Row],[Benjamini]],1,0)</f>
        <v>1</v>
      </c>
    </row>
    <row r="1323" spans="1:14" x14ac:dyDescent="0.35">
      <c r="A1323" s="1" t="s">
        <v>86</v>
      </c>
      <c r="B1323" s="1" t="s">
        <v>85</v>
      </c>
      <c r="C1323" s="1">
        <v>-0.29026016927699999</v>
      </c>
      <c r="D1323" s="1">
        <v>0.22912640473599999</v>
      </c>
      <c r="E1323" s="1" t="s">
        <v>32</v>
      </c>
      <c r="F1323" s="1">
        <v>0.22912640473599999</v>
      </c>
      <c r="G1323" s="1">
        <f>ABS(fisher_underlying_cor_CSD__2[[#This Row],[Rho1]])*SQRT(139-2)/SQRT(1-ABS(fisher_underlying_cor_CSD__2[[#This Row],[Rho1]])^2)</f>
        <v>3.5502545537262837</v>
      </c>
      <c r="H1323" s="1">
        <f>ABS(fisher_underlying_cor_CSD__2[[#This Row],[Rho2]])*SQRT(201-2)/SQRT(1-ABS(fisher_underlying_cor_CSD__2[[#This Row],[Rho2]])^2)</f>
        <v>3.3205637271996058</v>
      </c>
      <c r="I1323" s="1">
        <f xml:space="preserve"> _xlfn.T.DIST.2T(fisher_underlying_cor_CSD__2[[#This Row],[t1]],139-2)</f>
        <v>5.2797636569780536E-4</v>
      </c>
      <c r="J1323" s="1">
        <f xml:space="preserve"> _xlfn.T.DIST.2T(fisher_underlying_cor_CSD__2[[#This Row],[t2]],201-2)</f>
        <v>1.0686356784328527E-3</v>
      </c>
      <c r="K1323" s="1">
        <f>fisher_underlying_cor_CSD__2[[#This Row],[p1]]*fisher_underlying_cor_CSD__2[[#This Row],[p2]]</f>
        <v>5.6421438175398617E-7</v>
      </c>
      <c r="L1323" s="1">
        <v>1322</v>
      </c>
      <c r="M1323" s="1">
        <f>(fisher_underlying_cor_CSD__2[[#This Row],[Rank]]/9906756)*0.05</f>
        <v>6.672214395913254E-6</v>
      </c>
      <c r="N1323" s="1">
        <f>IF(fisher_underlying_cor_CSD__2[[#This Row],[p1p2]]&lt;fisher_underlying_cor_CSD__2[[#This Row],[Benjamini]],1,0)</f>
        <v>1</v>
      </c>
    </row>
    <row r="1324" spans="1:14" x14ac:dyDescent="0.35">
      <c r="A1324" s="1" t="s">
        <v>73</v>
      </c>
      <c r="B1324" s="1" t="s">
        <v>20</v>
      </c>
      <c r="C1324" s="1">
        <v>0.26267228915899998</v>
      </c>
      <c r="D1324" s="1">
        <v>-0.25139629030999999</v>
      </c>
      <c r="E1324" s="1" t="s">
        <v>32</v>
      </c>
      <c r="F1324" s="1">
        <v>-0.25139629030999999</v>
      </c>
      <c r="G1324" s="1">
        <f>ABS(fisher_underlying_cor_CSD__2[[#This Row],[Rho1]])*SQRT(139-2)/SQRT(1-ABS(fisher_underlying_cor_CSD__2[[#This Row],[Rho1]])^2)</f>
        <v>3.1863900677381802</v>
      </c>
      <c r="H1324" s="1">
        <f>ABS(fisher_underlying_cor_CSD__2[[#This Row],[Rho2]])*SQRT(201-2)/SQRT(1-ABS(fisher_underlying_cor_CSD__2[[#This Row],[Rho2]])^2)</f>
        <v>3.6640549986176545</v>
      </c>
      <c r="I1324" s="1">
        <f xml:space="preserve"> _xlfn.T.DIST.2T(fisher_underlying_cor_CSD__2[[#This Row],[t1]],139-2)</f>
        <v>1.7844661702206845E-3</v>
      </c>
      <c r="J1324" s="1">
        <f xml:space="preserve"> _xlfn.T.DIST.2T(fisher_underlying_cor_CSD__2[[#This Row],[t2]],201-2)</f>
        <v>3.1831851486996708E-4</v>
      </c>
      <c r="K1324" s="1">
        <f>fisher_underlying_cor_CSD__2[[#This Row],[p1]]*fisher_underlying_cor_CSD__2[[#This Row],[p2]]</f>
        <v>5.6802862114034612E-7</v>
      </c>
      <c r="L1324" s="1">
        <v>1323</v>
      </c>
      <c r="M1324" s="1">
        <f>(fisher_underlying_cor_CSD__2[[#This Row],[Rank]]/9906756)*0.05</f>
        <v>6.6772614567271062E-6</v>
      </c>
      <c r="N1324" s="1">
        <f>IF(fisher_underlying_cor_CSD__2[[#This Row],[p1p2]]&lt;fisher_underlying_cor_CSD__2[[#This Row],[Benjamini]],1,0)</f>
        <v>1</v>
      </c>
    </row>
    <row r="1325" spans="1:14" x14ac:dyDescent="0.35">
      <c r="A1325" s="1" t="s">
        <v>20</v>
      </c>
      <c r="B1325" s="1" t="s">
        <v>73</v>
      </c>
      <c r="C1325" s="1">
        <v>0.26267228915899998</v>
      </c>
      <c r="D1325" s="1">
        <v>-0.25139629030999999</v>
      </c>
      <c r="E1325" s="1" t="s">
        <v>32</v>
      </c>
      <c r="F1325" s="1">
        <v>-0.25139629030999999</v>
      </c>
      <c r="G1325" s="1">
        <f>ABS(fisher_underlying_cor_CSD__2[[#This Row],[Rho1]])*SQRT(139-2)/SQRT(1-ABS(fisher_underlying_cor_CSD__2[[#This Row],[Rho1]])^2)</f>
        <v>3.1863900677381802</v>
      </c>
      <c r="H1325" s="1">
        <f>ABS(fisher_underlying_cor_CSD__2[[#This Row],[Rho2]])*SQRT(201-2)/SQRT(1-ABS(fisher_underlying_cor_CSD__2[[#This Row],[Rho2]])^2)</f>
        <v>3.6640549986176545</v>
      </c>
      <c r="I1325" s="1">
        <f xml:space="preserve"> _xlfn.T.DIST.2T(fisher_underlying_cor_CSD__2[[#This Row],[t1]],139-2)</f>
        <v>1.7844661702206845E-3</v>
      </c>
      <c r="J1325" s="1">
        <f xml:space="preserve"> _xlfn.T.DIST.2T(fisher_underlying_cor_CSD__2[[#This Row],[t2]],201-2)</f>
        <v>3.1831851486996708E-4</v>
      </c>
      <c r="K1325" s="1">
        <f>fisher_underlying_cor_CSD__2[[#This Row],[p1]]*fisher_underlying_cor_CSD__2[[#This Row],[p2]]</f>
        <v>5.6802862114034612E-7</v>
      </c>
      <c r="L1325" s="1">
        <v>1324</v>
      </c>
      <c r="M1325" s="1">
        <f>(fisher_underlying_cor_CSD__2[[#This Row],[Rank]]/9906756)*0.05</f>
        <v>6.68230851754096E-6</v>
      </c>
      <c r="N1325" s="1">
        <f>IF(fisher_underlying_cor_CSD__2[[#This Row],[p1p2]]&lt;fisher_underlying_cor_CSD__2[[#This Row],[Benjamini]],1,0)</f>
        <v>1</v>
      </c>
    </row>
    <row r="1326" spans="1:14" x14ac:dyDescent="0.35">
      <c r="A1326" s="1" t="s">
        <v>202</v>
      </c>
      <c r="B1326" s="1" t="s">
        <v>203</v>
      </c>
      <c r="C1326" s="1">
        <v>-0.222595993661</v>
      </c>
      <c r="D1326" s="1">
        <v>0.27707716753599998</v>
      </c>
      <c r="E1326" s="1" t="s">
        <v>32</v>
      </c>
      <c r="F1326" s="1">
        <v>-0.222595993661</v>
      </c>
      <c r="G1326" s="1">
        <f>ABS(fisher_underlying_cor_CSD__2[[#This Row],[Rho1]])*SQRT(139-2)/SQRT(1-ABS(fisher_underlying_cor_CSD__2[[#This Row],[Rho1]])^2)</f>
        <v>2.6724694894326158</v>
      </c>
      <c r="H1326" s="1">
        <f>ABS(fisher_underlying_cor_CSD__2[[#This Row],[Rho2]])*SQRT(201-2)/SQRT(1-ABS(fisher_underlying_cor_CSD__2[[#This Row],[Rho2]])^2)</f>
        <v>4.0679231204803719</v>
      </c>
      <c r="I1326" s="1">
        <f xml:space="preserve"> _xlfn.T.DIST.2T(fisher_underlying_cor_CSD__2[[#This Row],[t1]],139-2)</f>
        <v>8.4435359123494237E-3</v>
      </c>
      <c r="J1326" s="1">
        <f xml:space="preserve"> _xlfn.T.DIST.2T(fisher_underlying_cor_CSD__2[[#This Row],[t2]],201-2)</f>
        <v>6.8340230477457404E-5</v>
      </c>
      <c r="K1326" s="1">
        <f>fisher_underlying_cor_CSD__2[[#This Row],[p1]]*fisher_underlying_cor_CSD__2[[#This Row],[p2]]</f>
        <v>5.770331902946482E-7</v>
      </c>
      <c r="L1326" s="1">
        <v>1325</v>
      </c>
      <c r="M1326" s="1">
        <f>(fisher_underlying_cor_CSD__2[[#This Row],[Rank]]/9906756)*0.05</f>
        <v>6.6873555783548112E-6</v>
      </c>
      <c r="N1326" s="1">
        <f>IF(fisher_underlying_cor_CSD__2[[#This Row],[p1p2]]&lt;fisher_underlying_cor_CSD__2[[#This Row],[Benjamini]],1,0)</f>
        <v>1</v>
      </c>
    </row>
    <row r="1327" spans="1:14" x14ac:dyDescent="0.35">
      <c r="A1327" s="1" t="s">
        <v>203</v>
      </c>
      <c r="B1327" s="1" t="s">
        <v>202</v>
      </c>
      <c r="C1327" s="1">
        <v>-0.222595993661</v>
      </c>
      <c r="D1327" s="1">
        <v>0.27707716753599998</v>
      </c>
      <c r="E1327" s="1" t="s">
        <v>32</v>
      </c>
      <c r="F1327" s="1">
        <v>-0.222595993661</v>
      </c>
      <c r="G1327" s="1">
        <f>ABS(fisher_underlying_cor_CSD__2[[#This Row],[Rho1]])*SQRT(139-2)/SQRT(1-ABS(fisher_underlying_cor_CSD__2[[#This Row],[Rho1]])^2)</f>
        <v>2.6724694894326158</v>
      </c>
      <c r="H1327" s="1">
        <f>ABS(fisher_underlying_cor_CSD__2[[#This Row],[Rho2]])*SQRT(201-2)/SQRT(1-ABS(fisher_underlying_cor_CSD__2[[#This Row],[Rho2]])^2)</f>
        <v>4.0679231204803719</v>
      </c>
      <c r="I1327" s="1">
        <f xml:space="preserve"> _xlfn.T.DIST.2T(fisher_underlying_cor_CSD__2[[#This Row],[t1]],139-2)</f>
        <v>8.4435359123494237E-3</v>
      </c>
      <c r="J1327" s="1">
        <f xml:space="preserve"> _xlfn.T.DIST.2T(fisher_underlying_cor_CSD__2[[#This Row],[t2]],201-2)</f>
        <v>6.8340230477457404E-5</v>
      </c>
      <c r="K1327" s="1">
        <f>fisher_underlying_cor_CSD__2[[#This Row],[p1]]*fisher_underlying_cor_CSD__2[[#This Row],[p2]]</f>
        <v>5.770331902946482E-7</v>
      </c>
      <c r="L1327" s="1">
        <v>1326</v>
      </c>
      <c r="M1327" s="1">
        <f>(fisher_underlying_cor_CSD__2[[#This Row],[Rank]]/9906756)*0.05</f>
        <v>6.692402639168665E-6</v>
      </c>
      <c r="N1327" s="1">
        <f>IF(fisher_underlying_cor_CSD__2[[#This Row],[p1p2]]&lt;fisher_underlying_cor_CSD__2[[#This Row],[Benjamini]],1,0)</f>
        <v>1</v>
      </c>
    </row>
    <row r="1328" spans="1:14" x14ac:dyDescent="0.35">
      <c r="A1328" s="1" t="s">
        <v>542</v>
      </c>
      <c r="B1328" s="1" t="s">
        <v>670</v>
      </c>
      <c r="C1328" s="1">
        <v>0.28129988056100003</v>
      </c>
      <c r="D1328" s="1">
        <v>-0.23645363527300001</v>
      </c>
      <c r="E1328" s="1" t="s">
        <v>32</v>
      </c>
      <c r="F1328" s="1">
        <v>-0.23645363527300001</v>
      </c>
      <c r="G1328" s="1">
        <f>ABS(fisher_underlying_cor_CSD__2[[#This Row],[Rho1]])*SQRT(139-2)/SQRT(1-ABS(fisher_underlying_cor_CSD__2[[#This Row],[Rho1]])^2)</f>
        <v>3.4310779118841892</v>
      </c>
      <c r="H1328" s="1">
        <f>ABS(fisher_underlying_cor_CSD__2[[#This Row],[Rho2]])*SQRT(201-2)/SQRT(1-ABS(fisher_underlying_cor_CSD__2[[#This Row],[Rho2]])^2)</f>
        <v>3.4329375948050886</v>
      </c>
      <c r="I1328" s="1">
        <f xml:space="preserve"> _xlfn.T.DIST.2T(fisher_underlying_cor_CSD__2[[#This Row],[t1]],139-2)</f>
        <v>7.9499920663088917E-4</v>
      </c>
      <c r="J1328" s="1">
        <f xml:space="preserve"> _xlfn.T.DIST.2T(fisher_underlying_cor_CSD__2[[#This Row],[t2]],201-2)</f>
        <v>7.2630451306542943E-4</v>
      </c>
      <c r="K1328" s="1">
        <f>fisher_underlying_cor_CSD__2[[#This Row],[p1]]*fisher_underlying_cor_CSD__2[[#This Row],[p2]]</f>
        <v>5.7741151165945063E-7</v>
      </c>
      <c r="L1328" s="1">
        <v>1327</v>
      </c>
      <c r="M1328" s="1">
        <f>(fisher_underlying_cor_CSD__2[[#This Row],[Rank]]/9906756)*0.05</f>
        <v>6.6974496999825171E-6</v>
      </c>
      <c r="N1328" s="1">
        <f>IF(fisher_underlying_cor_CSD__2[[#This Row],[p1p2]]&lt;fisher_underlying_cor_CSD__2[[#This Row],[Benjamini]],1,0)</f>
        <v>1</v>
      </c>
    </row>
    <row r="1329" spans="1:14" x14ac:dyDescent="0.35">
      <c r="A1329" s="1" t="s">
        <v>670</v>
      </c>
      <c r="B1329" s="1" t="s">
        <v>542</v>
      </c>
      <c r="C1329" s="1">
        <v>0.28129988056100003</v>
      </c>
      <c r="D1329" s="1">
        <v>-0.23645363527300001</v>
      </c>
      <c r="E1329" s="1" t="s">
        <v>32</v>
      </c>
      <c r="F1329" s="1">
        <v>-0.23645363527300001</v>
      </c>
      <c r="G1329" s="1">
        <f>ABS(fisher_underlying_cor_CSD__2[[#This Row],[Rho1]])*SQRT(139-2)/SQRT(1-ABS(fisher_underlying_cor_CSD__2[[#This Row],[Rho1]])^2)</f>
        <v>3.4310779118841892</v>
      </c>
      <c r="H1329" s="1">
        <f>ABS(fisher_underlying_cor_CSD__2[[#This Row],[Rho2]])*SQRT(201-2)/SQRT(1-ABS(fisher_underlying_cor_CSD__2[[#This Row],[Rho2]])^2)</f>
        <v>3.4329375948050886</v>
      </c>
      <c r="I1329" s="1">
        <f xml:space="preserve"> _xlfn.T.DIST.2T(fisher_underlying_cor_CSD__2[[#This Row],[t1]],139-2)</f>
        <v>7.9499920663088917E-4</v>
      </c>
      <c r="J1329" s="1">
        <f xml:space="preserve"> _xlfn.T.DIST.2T(fisher_underlying_cor_CSD__2[[#This Row],[t2]],201-2)</f>
        <v>7.2630451306542943E-4</v>
      </c>
      <c r="K1329" s="1">
        <f>fisher_underlying_cor_CSD__2[[#This Row],[p1]]*fisher_underlying_cor_CSD__2[[#This Row],[p2]]</f>
        <v>5.7741151165945063E-7</v>
      </c>
      <c r="L1329" s="1">
        <v>1328</v>
      </c>
      <c r="M1329" s="1">
        <f>(fisher_underlying_cor_CSD__2[[#This Row],[Rank]]/9906756)*0.05</f>
        <v>6.7024967607963701E-6</v>
      </c>
      <c r="N1329" s="1">
        <f>IF(fisher_underlying_cor_CSD__2[[#This Row],[p1p2]]&lt;fisher_underlying_cor_CSD__2[[#This Row],[Benjamini]],1,0)</f>
        <v>1</v>
      </c>
    </row>
    <row r="1330" spans="1:14" x14ac:dyDescent="0.35">
      <c r="A1330" s="1" t="s">
        <v>31</v>
      </c>
      <c r="B1330" s="1" t="s">
        <v>497</v>
      </c>
      <c r="C1330" s="1">
        <v>0.29118058547999998</v>
      </c>
      <c r="D1330" s="1">
        <v>-0.226659283859</v>
      </c>
      <c r="E1330" s="1" t="s">
        <v>32</v>
      </c>
      <c r="F1330" s="1">
        <v>-0.226659283859</v>
      </c>
      <c r="G1330" s="1">
        <f>ABS(fisher_underlying_cor_CSD__2[[#This Row],[Rho1]])*SQRT(139-2)/SQRT(1-ABS(fisher_underlying_cor_CSD__2[[#This Row],[Rho1]])^2)</f>
        <v>3.5625535632609218</v>
      </c>
      <c r="H1330" s="1">
        <f>ABS(fisher_underlying_cor_CSD__2[[#This Row],[Rho2]])*SQRT(201-2)/SQRT(1-ABS(fisher_underlying_cor_CSD__2[[#This Row],[Rho2]])^2)</f>
        <v>3.2828620785581295</v>
      </c>
      <c r="I1330" s="1">
        <f xml:space="preserve"> _xlfn.T.DIST.2T(fisher_underlying_cor_CSD__2[[#This Row],[t1]],139-2)</f>
        <v>5.0585209649121757E-4</v>
      </c>
      <c r="J1330" s="1">
        <f xml:space="preserve"> _xlfn.T.DIST.2T(fisher_underlying_cor_CSD__2[[#This Row],[t2]],201-2)</f>
        <v>1.2137734684550319E-3</v>
      </c>
      <c r="K1330" s="1">
        <f>fisher_underlying_cor_CSD__2[[#This Row],[p1]]*fisher_underlying_cor_CSD__2[[#This Row],[p2]]</f>
        <v>6.1398985368339466E-7</v>
      </c>
      <c r="L1330" s="1">
        <v>1329</v>
      </c>
      <c r="M1330" s="1">
        <f>(fisher_underlying_cor_CSD__2[[#This Row],[Rank]]/9906756)*0.05</f>
        <v>6.7075438216102222E-6</v>
      </c>
      <c r="N1330" s="1">
        <f>IF(fisher_underlying_cor_CSD__2[[#This Row],[p1p2]]&lt;fisher_underlying_cor_CSD__2[[#This Row],[Benjamini]],1,0)</f>
        <v>1</v>
      </c>
    </row>
    <row r="1331" spans="1:14" x14ac:dyDescent="0.35">
      <c r="A1331" s="1" t="s">
        <v>497</v>
      </c>
      <c r="B1331" s="1" t="s">
        <v>31</v>
      </c>
      <c r="C1331" s="1">
        <v>0.29118058547999998</v>
      </c>
      <c r="D1331" s="1">
        <v>-0.226659283859</v>
      </c>
      <c r="E1331" s="1" t="s">
        <v>32</v>
      </c>
      <c r="F1331" s="1">
        <v>-0.226659283859</v>
      </c>
      <c r="G1331" s="1">
        <f>ABS(fisher_underlying_cor_CSD__2[[#This Row],[Rho1]])*SQRT(139-2)/SQRT(1-ABS(fisher_underlying_cor_CSD__2[[#This Row],[Rho1]])^2)</f>
        <v>3.5625535632609218</v>
      </c>
      <c r="H1331" s="1">
        <f>ABS(fisher_underlying_cor_CSD__2[[#This Row],[Rho2]])*SQRT(201-2)/SQRT(1-ABS(fisher_underlying_cor_CSD__2[[#This Row],[Rho2]])^2)</f>
        <v>3.2828620785581295</v>
      </c>
      <c r="I1331" s="1">
        <f xml:space="preserve"> _xlfn.T.DIST.2T(fisher_underlying_cor_CSD__2[[#This Row],[t1]],139-2)</f>
        <v>5.0585209649121757E-4</v>
      </c>
      <c r="J1331" s="1">
        <f xml:space="preserve"> _xlfn.T.DIST.2T(fisher_underlying_cor_CSD__2[[#This Row],[t2]],201-2)</f>
        <v>1.2137734684550319E-3</v>
      </c>
      <c r="K1331" s="1">
        <f>fisher_underlying_cor_CSD__2[[#This Row],[p1]]*fisher_underlying_cor_CSD__2[[#This Row],[p2]]</f>
        <v>6.1398985368339466E-7</v>
      </c>
      <c r="L1331" s="1">
        <v>1330</v>
      </c>
      <c r="M1331" s="1">
        <f>(fisher_underlying_cor_CSD__2[[#This Row],[Rank]]/9906756)*0.05</f>
        <v>6.7125908824240752E-6</v>
      </c>
      <c r="N1331" s="1">
        <f>IF(fisher_underlying_cor_CSD__2[[#This Row],[p1p2]]&lt;fisher_underlying_cor_CSD__2[[#This Row],[Benjamini]],1,0)</f>
        <v>1</v>
      </c>
    </row>
    <row r="1332" spans="1:14" x14ac:dyDescent="0.35">
      <c r="A1332" s="1" t="s">
        <v>211</v>
      </c>
      <c r="B1332" s="1" t="s">
        <v>747</v>
      </c>
      <c r="C1332" s="1">
        <v>0.29122855730800001</v>
      </c>
      <c r="D1332" s="1">
        <v>-0.225900040138</v>
      </c>
      <c r="E1332" s="1" t="s">
        <v>32</v>
      </c>
      <c r="F1332" s="1">
        <v>-0.225900040138</v>
      </c>
      <c r="G1332" s="1">
        <f>ABS(fisher_underlying_cor_CSD__2[[#This Row],[Rho1]])*SQRT(139-2)/SQRT(1-ABS(fisher_underlying_cor_CSD__2[[#This Row],[Rho1]])^2)</f>
        <v>3.5631948800468654</v>
      </c>
      <c r="H1332" s="1">
        <f>ABS(fisher_underlying_cor_CSD__2[[#This Row],[Rho2]])*SQRT(201-2)/SQRT(1-ABS(fisher_underlying_cor_CSD__2[[#This Row],[Rho2]])^2)</f>
        <v>3.271273038033649</v>
      </c>
      <c r="I1332" s="1">
        <f xml:space="preserve"> _xlfn.T.DIST.2T(fisher_underlying_cor_CSD__2[[#This Row],[t1]],139-2)</f>
        <v>5.0472276438732881E-4</v>
      </c>
      <c r="J1332" s="1">
        <f xml:space="preserve"> _xlfn.T.DIST.2T(fisher_underlying_cor_CSD__2[[#This Row],[t2]],201-2)</f>
        <v>1.2619478745243462E-3</v>
      </c>
      <c r="K1332" s="1">
        <f>fisher_underlying_cor_CSD__2[[#This Row],[p1]]*fisher_underlying_cor_CSD__2[[#This Row],[p2]]</f>
        <v>6.3693381974264192E-7</v>
      </c>
      <c r="L1332" s="1">
        <v>1331</v>
      </c>
      <c r="M1332" s="1">
        <f>(fisher_underlying_cor_CSD__2[[#This Row],[Rank]]/9906756)*0.05</f>
        <v>6.717637943237929E-6</v>
      </c>
      <c r="N1332" s="1">
        <f>IF(fisher_underlying_cor_CSD__2[[#This Row],[p1p2]]&lt;fisher_underlying_cor_CSD__2[[#This Row],[Benjamini]],1,0)</f>
        <v>1</v>
      </c>
    </row>
    <row r="1333" spans="1:14" x14ac:dyDescent="0.35">
      <c r="A1333" s="1" t="s">
        <v>747</v>
      </c>
      <c r="B1333" s="1" t="s">
        <v>211</v>
      </c>
      <c r="C1333" s="1">
        <v>0.29122855730800001</v>
      </c>
      <c r="D1333" s="1">
        <v>-0.225900040138</v>
      </c>
      <c r="E1333" s="1" t="s">
        <v>32</v>
      </c>
      <c r="F1333" s="1">
        <v>-0.225900040138</v>
      </c>
      <c r="G1333" s="1">
        <f>ABS(fisher_underlying_cor_CSD__2[[#This Row],[Rho1]])*SQRT(139-2)/SQRT(1-ABS(fisher_underlying_cor_CSD__2[[#This Row],[Rho1]])^2)</f>
        <v>3.5631948800468654</v>
      </c>
      <c r="H1333" s="1">
        <f>ABS(fisher_underlying_cor_CSD__2[[#This Row],[Rho2]])*SQRT(201-2)/SQRT(1-ABS(fisher_underlying_cor_CSD__2[[#This Row],[Rho2]])^2)</f>
        <v>3.271273038033649</v>
      </c>
      <c r="I1333" s="1">
        <f xml:space="preserve"> _xlfn.T.DIST.2T(fisher_underlying_cor_CSD__2[[#This Row],[t1]],139-2)</f>
        <v>5.0472276438732881E-4</v>
      </c>
      <c r="J1333" s="1">
        <f xml:space="preserve"> _xlfn.T.DIST.2T(fisher_underlying_cor_CSD__2[[#This Row],[t2]],201-2)</f>
        <v>1.2619478745243462E-3</v>
      </c>
      <c r="K1333" s="1">
        <f>fisher_underlying_cor_CSD__2[[#This Row],[p1]]*fisher_underlying_cor_CSD__2[[#This Row],[p2]]</f>
        <v>6.3693381974264192E-7</v>
      </c>
      <c r="L1333" s="1">
        <v>1332</v>
      </c>
      <c r="M1333" s="1">
        <f>(fisher_underlying_cor_CSD__2[[#This Row],[Rank]]/9906756)*0.05</f>
        <v>6.7226850040517802E-6</v>
      </c>
      <c r="N1333" s="1">
        <f>IF(fisher_underlying_cor_CSD__2[[#This Row],[p1p2]]&lt;fisher_underlying_cor_CSD__2[[#This Row],[Benjamini]],1,0)</f>
        <v>1</v>
      </c>
    </row>
    <row r="1334" spans="1:14" x14ac:dyDescent="0.35">
      <c r="A1334" s="1" t="s">
        <v>442</v>
      </c>
      <c r="B1334" s="1" t="s">
        <v>74</v>
      </c>
      <c r="C1334" s="1">
        <v>0.30317492743000002</v>
      </c>
      <c r="D1334" s="1">
        <v>-0.21430619480400001</v>
      </c>
      <c r="E1334" s="1" t="s">
        <v>32</v>
      </c>
      <c r="F1334" s="1">
        <v>-0.21430619480400001</v>
      </c>
      <c r="G1334" s="1">
        <f>ABS(fisher_underlying_cor_CSD__2[[#This Row],[Rho1]])*SQRT(139-2)/SQRT(1-ABS(fisher_underlying_cor_CSD__2[[#This Row],[Rho1]])^2)</f>
        <v>3.7238340923138447</v>
      </c>
      <c r="H1334" s="1">
        <f>ABS(fisher_underlying_cor_CSD__2[[#This Row],[Rho2]])*SQRT(201-2)/SQRT(1-ABS(fisher_underlying_cor_CSD__2[[#This Row],[Rho2]])^2)</f>
        <v>3.0950701266697185</v>
      </c>
      <c r="I1334" s="1">
        <f xml:space="preserve"> _xlfn.T.DIST.2T(fisher_underlying_cor_CSD__2[[#This Row],[t1]],139-2)</f>
        <v>2.8576896119706546E-4</v>
      </c>
      <c r="J1334" s="1">
        <f xml:space="preserve"> _xlfn.T.DIST.2T(fisher_underlying_cor_CSD__2[[#This Row],[t2]],201-2)</f>
        <v>2.2510690607197049E-3</v>
      </c>
      <c r="K1334" s="1">
        <f>fisher_underlying_cor_CSD__2[[#This Row],[p1]]*fisher_underlying_cor_CSD__2[[#This Row],[p2]]</f>
        <v>6.4328566706472395E-7</v>
      </c>
      <c r="L1334" s="1">
        <v>1333</v>
      </c>
      <c r="M1334" s="1">
        <f>(fisher_underlying_cor_CSD__2[[#This Row],[Rank]]/9906756)*0.05</f>
        <v>6.727732064865634E-6</v>
      </c>
      <c r="N1334" s="1">
        <f>IF(fisher_underlying_cor_CSD__2[[#This Row],[p1p2]]&lt;fisher_underlying_cor_CSD__2[[#This Row],[Benjamini]],1,0)</f>
        <v>1</v>
      </c>
    </row>
    <row r="1335" spans="1:14" x14ac:dyDescent="0.35">
      <c r="A1335" s="1" t="s">
        <v>74</v>
      </c>
      <c r="B1335" s="1" t="s">
        <v>442</v>
      </c>
      <c r="C1335" s="1">
        <v>0.30317492743000002</v>
      </c>
      <c r="D1335" s="1">
        <v>-0.21430619480400001</v>
      </c>
      <c r="E1335" s="1" t="s">
        <v>32</v>
      </c>
      <c r="F1335" s="1">
        <v>-0.21430619480400001</v>
      </c>
      <c r="G1335" s="1">
        <f>ABS(fisher_underlying_cor_CSD__2[[#This Row],[Rho1]])*SQRT(139-2)/SQRT(1-ABS(fisher_underlying_cor_CSD__2[[#This Row],[Rho1]])^2)</f>
        <v>3.7238340923138447</v>
      </c>
      <c r="H1335" s="1">
        <f>ABS(fisher_underlying_cor_CSD__2[[#This Row],[Rho2]])*SQRT(201-2)/SQRT(1-ABS(fisher_underlying_cor_CSD__2[[#This Row],[Rho2]])^2)</f>
        <v>3.0950701266697185</v>
      </c>
      <c r="I1335" s="1">
        <f xml:space="preserve"> _xlfn.T.DIST.2T(fisher_underlying_cor_CSD__2[[#This Row],[t1]],139-2)</f>
        <v>2.8576896119706546E-4</v>
      </c>
      <c r="J1335" s="1">
        <f xml:space="preserve"> _xlfn.T.DIST.2T(fisher_underlying_cor_CSD__2[[#This Row],[t2]],201-2)</f>
        <v>2.2510690607197049E-3</v>
      </c>
      <c r="K1335" s="1">
        <f>fisher_underlying_cor_CSD__2[[#This Row],[p1]]*fisher_underlying_cor_CSD__2[[#This Row],[p2]]</f>
        <v>6.4328566706472395E-7</v>
      </c>
      <c r="L1335" s="1">
        <v>1334</v>
      </c>
      <c r="M1335" s="1">
        <f>(fisher_underlying_cor_CSD__2[[#This Row],[Rank]]/9906756)*0.05</f>
        <v>6.7327791256794861E-6</v>
      </c>
      <c r="N1335" s="1">
        <f>IF(fisher_underlying_cor_CSD__2[[#This Row],[p1p2]]&lt;fisher_underlying_cor_CSD__2[[#This Row],[Benjamini]],1,0)</f>
        <v>1</v>
      </c>
    </row>
    <row r="1336" spans="1:14" x14ac:dyDescent="0.35">
      <c r="A1336" s="1" t="s">
        <v>358</v>
      </c>
      <c r="B1336" s="1" t="s">
        <v>359</v>
      </c>
      <c r="C1336" s="1">
        <v>-0.24744219928200001</v>
      </c>
      <c r="D1336" s="1">
        <v>0.25928431316599998</v>
      </c>
      <c r="E1336" s="1" t="s">
        <v>32</v>
      </c>
      <c r="F1336" s="1">
        <v>-0.24744219928200001</v>
      </c>
      <c r="G1336" s="1">
        <f>ABS(fisher_underlying_cor_CSD__2[[#This Row],[Rho1]])*SQRT(139-2)/SQRT(1-ABS(fisher_underlying_cor_CSD__2[[#This Row],[Rho1]])^2)</f>
        <v>2.9891926377140745</v>
      </c>
      <c r="H1336" s="1">
        <f>ABS(fisher_underlying_cor_CSD__2[[#This Row],[Rho2]])*SQRT(201-2)/SQRT(1-ABS(fisher_underlying_cor_CSD__2[[#This Row],[Rho2]])^2)</f>
        <v>3.7871727257464953</v>
      </c>
      <c r="I1336" s="1">
        <f xml:space="preserve"> _xlfn.T.DIST.2T(fisher_underlying_cor_CSD__2[[#This Row],[t1]],139-2)</f>
        <v>3.3165278855874073E-3</v>
      </c>
      <c r="J1336" s="1">
        <f xml:space="preserve"> _xlfn.T.DIST.2T(fisher_underlying_cor_CSD__2[[#This Row],[t2]],201-2)</f>
        <v>2.0173804380767626E-4</v>
      </c>
      <c r="K1336" s="1">
        <f>fisher_underlying_cor_CSD__2[[#This Row],[p1]]*fisher_underlying_cor_CSD__2[[#This Row],[p2]]</f>
        <v>6.6906984787201234E-7</v>
      </c>
      <c r="L1336" s="1">
        <v>1335</v>
      </c>
      <c r="M1336" s="1">
        <f>(fisher_underlying_cor_CSD__2[[#This Row],[Rank]]/9906756)*0.05</f>
        <v>6.7378261864933391E-6</v>
      </c>
      <c r="N1336" s="1">
        <f>IF(fisher_underlying_cor_CSD__2[[#This Row],[p1p2]]&lt;fisher_underlying_cor_CSD__2[[#This Row],[Benjamini]],1,0)</f>
        <v>1</v>
      </c>
    </row>
    <row r="1337" spans="1:14" x14ac:dyDescent="0.35">
      <c r="A1337" s="1" t="s">
        <v>359</v>
      </c>
      <c r="B1337" s="1" t="s">
        <v>358</v>
      </c>
      <c r="C1337" s="1">
        <v>-0.24744219928200001</v>
      </c>
      <c r="D1337" s="1">
        <v>0.25928431316599998</v>
      </c>
      <c r="E1337" s="1" t="s">
        <v>32</v>
      </c>
      <c r="F1337" s="1">
        <v>-0.24744219928200001</v>
      </c>
      <c r="G1337" s="1">
        <f>ABS(fisher_underlying_cor_CSD__2[[#This Row],[Rho1]])*SQRT(139-2)/SQRT(1-ABS(fisher_underlying_cor_CSD__2[[#This Row],[Rho1]])^2)</f>
        <v>2.9891926377140745</v>
      </c>
      <c r="H1337" s="1">
        <f>ABS(fisher_underlying_cor_CSD__2[[#This Row],[Rho2]])*SQRT(201-2)/SQRT(1-ABS(fisher_underlying_cor_CSD__2[[#This Row],[Rho2]])^2)</f>
        <v>3.7871727257464953</v>
      </c>
      <c r="I1337" s="1">
        <f xml:space="preserve"> _xlfn.T.DIST.2T(fisher_underlying_cor_CSD__2[[#This Row],[t1]],139-2)</f>
        <v>3.3165278855874073E-3</v>
      </c>
      <c r="J1337" s="1">
        <f xml:space="preserve"> _xlfn.T.DIST.2T(fisher_underlying_cor_CSD__2[[#This Row],[t2]],201-2)</f>
        <v>2.0173804380767626E-4</v>
      </c>
      <c r="K1337" s="1">
        <f>fisher_underlying_cor_CSD__2[[#This Row],[p1]]*fisher_underlying_cor_CSD__2[[#This Row],[p2]]</f>
        <v>6.6906984787201234E-7</v>
      </c>
      <c r="L1337" s="1">
        <v>1336</v>
      </c>
      <c r="M1337" s="1">
        <f>(fisher_underlying_cor_CSD__2[[#This Row],[Rank]]/9906756)*0.05</f>
        <v>6.7428732473071912E-6</v>
      </c>
      <c r="N1337" s="1">
        <f>IF(fisher_underlying_cor_CSD__2[[#This Row],[p1p2]]&lt;fisher_underlying_cor_CSD__2[[#This Row],[Benjamini]],1,0)</f>
        <v>1</v>
      </c>
    </row>
    <row r="1338" spans="1:14" x14ac:dyDescent="0.35">
      <c r="A1338" s="1" t="s">
        <v>544</v>
      </c>
      <c r="B1338" s="1" t="s">
        <v>450</v>
      </c>
      <c r="C1338" s="1">
        <v>-0.26900322693200002</v>
      </c>
      <c r="D1338" s="1">
        <v>0.243577640057</v>
      </c>
      <c r="E1338" s="1" t="s">
        <v>32</v>
      </c>
      <c r="F1338" s="1">
        <v>0.243577640057</v>
      </c>
      <c r="G1338" s="1">
        <f>ABS(fisher_underlying_cor_CSD__2[[#This Row],[Rho1]])*SQRT(139-2)/SQRT(1-ABS(fisher_underlying_cor_CSD__2[[#This Row],[Rho1]])^2)</f>
        <v>3.2691035725931128</v>
      </c>
      <c r="H1338" s="1">
        <f>ABS(fisher_underlying_cor_CSD__2[[#This Row],[Rho2]])*SQRT(201-2)/SQRT(1-ABS(fisher_underlying_cor_CSD__2[[#This Row],[Rho2]])^2)</f>
        <v>3.5427893070150618</v>
      </c>
      <c r="I1338" s="1">
        <f xml:space="preserve"> _xlfn.T.DIST.2T(fisher_underlying_cor_CSD__2[[#This Row],[t1]],139-2)</f>
        <v>1.3643044405697469E-3</v>
      </c>
      <c r="J1338" s="1">
        <f xml:space="preserve"> _xlfn.T.DIST.2T(fisher_underlying_cor_CSD__2[[#This Row],[t2]],201-2)</f>
        <v>4.9324197861577842E-4</v>
      </c>
      <c r="K1338" s="1">
        <f>fisher_underlying_cor_CSD__2[[#This Row],[p1]]*fisher_underlying_cor_CSD__2[[#This Row],[p2]]</f>
        <v>6.7293222170091462E-7</v>
      </c>
      <c r="L1338" s="1">
        <v>1337</v>
      </c>
      <c r="M1338" s="1">
        <f>(fisher_underlying_cor_CSD__2[[#This Row],[Rank]]/9906756)*0.05</f>
        <v>6.7479203081210442E-6</v>
      </c>
      <c r="N1338" s="1">
        <f>IF(fisher_underlying_cor_CSD__2[[#This Row],[p1p2]]&lt;fisher_underlying_cor_CSD__2[[#This Row],[Benjamini]],1,0)</f>
        <v>1</v>
      </c>
    </row>
    <row r="1339" spans="1:14" x14ac:dyDescent="0.35">
      <c r="A1339" s="1" t="s">
        <v>450</v>
      </c>
      <c r="B1339" s="1" t="s">
        <v>544</v>
      </c>
      <c r="C1339" s="1">
        <v>-0.26900322693200002</v>
      </c>
      <c r="D1339" s="1">
        <v>0.243577640057</v>
      </c>
      <c r="E1339" s="1" t="s">
        <v>32</v>
      </c>
      <c r="F1339" s="1">
        <v>0.243577640057</v>
      </c>
      <c r="G1339" s="1">
        <f>ABS(fisher_underlying_cor_CSD__2[[#This Row],[Rho1]])*SQRT(139-2)/SQRT(1-ABS(fisher_underlying_cor_CSD__2[[#This Row],[Rho1]])^2)</f>
        <v>3.2691035725931128</v>
      </c>
      <c r="H1339" s="1">
        <f>ABS(fisher_underlying_cor_CSD__2[[#This Row],[Rho2]])*SQRT(201-2)/SQRT(1-ABS(fisher_underlying_cor_CSD__2[[#This Row],[Rho2]])^2)</f>
        <v>3.5427893070150618</v>
      </c>
      <c r="I1339" s="1">
        <f xml:space="preserve"> _xlfn.T.DIST.2T(fisher_underlying_cor_CSD__2[[#This Row],[t1]],139-2)</f>
        <v>1.3643044405697469E-3</v>
      </c>
      <c r="J1339" s="1">
        <f xml:space="preserve"> _xlfn.T.DIST.2T(fisher_underlying_cor_CSD__2[[#This Row],[t2]],201-2)</f>
        <v>4.9324197861577842E-4</v>
      </c>
      <c r="K1339" s="1">
        <f>fisher_underlying_cor_CSD__2[[#This Row],[p1]]*fisher_underlying_cor_CSD__2[[#This Row],[p2]]</f>
        <v>6.7293222170091462E-7</v>
      </c>
      <c r="L1339" s="1">
        <v>1338</v>
      </c>
      <c r="M1339" s="1">
        <f>(fisher_underlying_cor_CSD__2[[#This Row],[Rank]]/9906756)*0.05</f>
        <v>6.7529673689348963E-6</v>
      </c>
      <c r="N1339" s="1">
        <f>IF(fisher_underlying_cor_CSD__2[[#This Row],[p1p2]]&lt;fisher_underlying_cor_CSD__2[[#This Row],[Benjamini]],1,0)</f>
        <v>1</v>
      </c>
    </row>
    <row r="1340" spans="1:14" x14ac:dyDescent="0.35">
      <c r="A1340" s="1" t="s">
        <v>253</v>
      </c>
      <c r="B1340" s="1" t="s">
        <v>256</v>
      </c>
      <c r="C1340" s="1">
        <v>0.30193061502599999</v>
      </c>
      <c r="D1340" s="1">
        <v>-0.214437435733</v>
      </c>
      <c r="E1340" s="1" t="s">
        <v>32</v>
      </c>
      <c r="F1340" s="1">
        <v>-0.214437435733</v>
      </c>
      <c r="G1340" s="1">
        <f>ABS(fisher_underlying_cor_CSD__2[[#This Row],[Rho1]])*SQRT(139-2)/SQRT(1-ABS(fisher_underlying_cor_CSD__2[[#This Row],[Rho1]])^2)</f>
        <v>3.7070139435379459</v>
      </c>
      <c r="H1340" s="1">
        <f>ABS(fisher_underlying_cor_CSD__2[[#This Row],[Rho2]])*SQRT(201-2)/SQRT(1-ABS(fisher_underlying_cor_CSD__2[[#This Row],[Rho2]])^2)</f>
        <v>3.0970568744365177</v>
      </c>
      <c r="I1340" s="1">
        <f xml:space="preserve"> _xlfn.T.DIST.2T(fisher_underlying_cor_CSD__2[[#This Row],[t1]],139-2)</f>
        <v>3.0355952937892818E-4</v>
      </c>
      <c r="J1340" s="1">
        <f xml:space="preserve"> _xlfn.T.DIST.2T(fisher_underlying_cor_CSD__2[[#This Row],[t2]],201-2)</f>
        <v>2.236733615202872E-3</v>
      </c>
      <c r="K1340" s="1">
        <f>fisher_underlying_cor_CSD__2[[#This Row],[p1]]*fisher_underlying_cor_CSD__2[[#This Row],[p2]]</f>
        <v>6.7898180357701243E-7</v>
      </c>
      <c r="L1340" s="1">
        <v>1339</v>
      </c>
      <c r="M1340" s="1">
        <f>(fisher_underlying_cor_CSD__2[[#This Row],[Rank]]/9906756)*0.05</f>
        <v>6.7580144297487492E-6</v>
      </c>
      <c r="N1340" s="1">
        <f>IF(fisher_underlying_cor_CSD__2[[#This Row],[p1p2]]&lt;fisher_underlying_cor_CSD__2[[#This Row],[Benjamini]],1,0)</f>
        <v>1</v>
      </c>
    </row>
    <row r="1341" spans="1:14" x14ac:dyDescent="0.35">
      <c r="A1341" s="1" t="s">
        <v>256</v>
      </c>
      <c r="B1341" s="1" t="s">
        <v>253</v>
      </c>
      <c r="C1341" s="1">
        <v>0.30193061502599999</v>
      </c>
      <c r="D1341" s="1">
        <v>-0.214437435733</v>
      </c>
      <c r="E1341" s="1" t="s">
        <v>32</v>
      </c>
      <c r="F1341" s="1">
        <v>-0.214437435733</v>
      </c>
      <c r="G1341" s="1">
        <f>ABS(fisher_underlying_cor_CSD__2[[#This Row],[Rho1]])*SQRT(139-2)/SQRT(1-ABS(fisher_underlying_cor_CSD__2[[#This Row],[Rho1]])^2)</f>
        <v>3.7070139435379459</v>
      </c>
      <c r="H1341" s="1">
        <f>ABS(fisher_underlying_cor_CSD__2[[#This Row],[Rho2]])*SQRT(201-2)/SQRT(1-ABS(fisher_underlying_cor_CSD__2[[#This Row],[Rho2]])^2)</f>
        <v>3.0970568744365177</v>
      </c>
      <c r="I1341" s="1">
        <f xml:space="preserve"> _xlfn.T.DIST.2T(fisher_underlying_cor_CSD__2[[#This Row],[t1]],139-2)</f>
        <v>3.0355952937892818E-4</v>
      </c>
      <c r="J1341" s="1">
        <f xml:space="preserve"> _xlfn.T.DIST.2T(fisher_underlying_cor_CSD__2[[#This Row],[t2]],201-2)</f>
        <v>2.236733615202872E-3</v>
      </c>
      <c r="K1341" s="1">
        <f>fisher_underlying_cor_CSD__2[[#This Row],[p1]]*fisher_underlying_cor_CSD__2[[#This Row],[p2]]</f>
        <v>6.7898180357701243E-7</v>
      </c>
      <c r="L1341" s="1">
        <v>1340</v>
      </c>
      <c r="M1341" s="1">
        <f>(fisher_underlying_cor_CSD__2[[#This Row],[Rank]]/9906756)*0.05</f>
        <v>6.763061490562603E-6</v>
      </c>
      <c r="N1341" s="1">
        <f>IF(fisher_underlying_cor_CSD__2[[#This Row],[p1p2]]&lt;fisher_underlying_cor_CSD__2[[#This Row],[Benjamini]],1,0)</f>
        <v>1</v>
      </c>
    </row>
    <row r="1342" spans="1:14" x14ac:dyDescent="0.35">
      <c r="A1342" s="1" t="s">
        <v>649</v>
      </c>
      <c r="B1342" s="1" t="s">
        <v>708</v>
      </c>
      <c r="C1342" s="1">
        <v>-0.27773212072199999</v>
      </c>
      <c r="D1342" s="1">
        <v>0.23634843561999999</v>
      </c>
      <c r="E1342" s="1" t="s">
        <v>32</v>
      </c>
      <c r="F1342" s="1">
        <v>0.23634843561999999</v>
      </c>
      <c r="G1342" s="1">
        <f>ABS(fisher_underlying_cor_CSD__2[[#This Row],[Rho1]])*SQRT(139-2)/SQRT(1-ABS(fisher_underlying_cor_CSD__2[[#This Row],[Rho1]])^2)</f>
        <v>3.3838985708250378</v>
      </c>
      <c r="H1342" s="1">
        <f>ABS(fisher_underlying_cor_CSD__2[[#This Row],[Rho2]])*SQRT(201-2)/SQRT(1-ABS(fisher_underlying_cor_CSD__2[[#This Row],[Rho2]])^2)</f>
        <v>3.4313198731094263</v>
      </c>
      <c r="I1342" s="1">
        <f xml:space="preserve"> _xlfn.T.DIST.2T(fisher_underlying_cor_CSD__2[[#This Row],[t1]],139-2)</f>
        <v>9.3223866576479903E-4</v>
      </c>
      <c r="J1342" s="1">
        <f xml:space="preserve"> _xlfn.T.DIST.2T(fisher_underlying_cor_CSD__2[[#This Row],[t2]],201-2)</f>
        <v>7.3040436156646788E-4</v>
      </c>
      <c r="K1342" s="1">
        <f>fisher_underlying_cor_CSD__2[[#This Row],[p1]]*fisher_underlying_cor_CSD__2[[#This Row],[p2]]</f>
        <v>6.809111874955139E-7</v>
      </c>
      <c r="L1342" s="1">
        <v>1341</v>
      </c>
      <c r="M1342" s="1">
        <f>(fisher_underlying_cor_CSD__2[[#This Row],[Rank]]/9906756)*0.05</f>
        <v>6.7681085513764552E-6</v>
      </c>
      <c r="N1342" s="1">
        <f>IF(fisher_underlying_cor_CSD__2[[#This Row],[p1p2]]&lt;fisher_underlying_cor_CSD__2[[#This Row],[Benjamini]],1,0)</f>
        <v>1</v>
      </c>
    </row>
    <row r="1343" spans="1:14" x14ac:dyDescent="0.35">
      <c r="A1343" s="1" t="s">
        <v>708</v>
      </c>
      <c r="B1343" s="1" t="s">
        <v>649</v>
      </c>
      <c r="C1343" s="1">
        <v>-0.27773212072199999</v>
      </c>
      <c r="D1343" s="1">
        <v>0.23634843561999999</v>
      </c>
      <c r="E1343" s="1" t="s">
        <v>32</v>
      </c>
      <c r="F1343" s="1">
        <v>0.23634843561999999</v>
      </c>
      <c r="G1343" s="1">
        <f>ABS(fisher_underlying_cor_CSD__2[[#This Row],[Rho1]])*SQRT(139-2)/SQRT(1-ABS(fisher_underlying_cor_CSD__2[[#This Row],[Rho1]])^2)</f>
        <v>3.3838985708250378</v>
      </c>
      <c r="H1343" s="1">
        <f>ABS(fisher_underlying_cor_CSD__2[[#This Row],[Rho2]])*SQRT(201-2)/SQRT(1-ABS(fisher_underlying_cor_CSD__2[[#This Row],[Rho2]])^2)</f>
        <v>3.4313198731094263</v>
      </c>
      <c r="I1343" s="1">
        <f xml:space="preserve"> _xlfn.T.DIST.2T(fisher_underlying_cor_CSD__2[[#This Row],[t1]],139-2)</f>
        <v>9.3223866576479903E-4</v>
      </c>
      <c r="J1343" s="1">
        <f xml:space="preserve"> _xlfn.T.DIST.2T(fisher_underlying_cor_CSD__2[[#This Row],[t2]],201-2)</f>
        <v>7.3040436156646788E-4</v>
      </c>
      <c r="K1343" s="1">
        <f>fisher_underlying_cor_CSD__2[[#This Row],[p1]]*fisher_underlying_cor_CSD__2[[#This Row],[p2]]</f>
        <v>6.809111874955139E-7</v>
      </c>
      <c r="L1343" s="1">
        <v>1342</v>
      </c>
      <c r="M1343" s="1">
        <f>(fisher_underlying_cor_CSD__2[[#This Row],[Rank]]/9906756)*0.05</f>
        <v>6.7731556121903081E-6</v>
      </c>
      <c r="N1343" s="1">
        <f>IF(fisher_underlying_cor_CSD__2[[#This Row],[p1p2]]&lt;fisher_underlying_cor_CSD__2[[#This Row],[Benjamini]],1,0)</f>
        <v>1</v>
      </c>
    </row>
    <row r="1344" spans="1:14" x14ac:dyDescent="0.35">
      <c r="A1344" s="1" t="s">
        <v>310</v>
      </c>
      <c r="B1344" s="1" t="s">
        <v>211</v>
      </c>
      <c r="C1344" s="1">
        <v>0.27482144798699998</v>
      </c>
      <c r="D1344" s="1">
        <v>-0.238456966976</v>
      </c>
      <c r="E1344" s="1" t="s">
        <v>32</v>
      </c>
      <c r="F1344" s="1">
        <v>-0.238456966976</v>
      </c>
      <c r="G1344" s="1">
        <f>ABS(fisher_underlying_cor_CSD__2[[#This Row],[Rho1]])*SQRT(139-2)/SQRT(1-ABS(fisher_underlying_cor_CSD__2[[#This Row],[Rho1]])^2)</f>
        <v>3.3455209272971094</v>
      </c>
      <c r="H1344" s="1">
        <f>ABS(fisher_underlying_cor_CSD__2[[#This Row],[Rho2]])*SQRT(201-2)/SQRT(1-ABS(fisher_underlying_cor_CSD__2[[#This Row],[Rho2]])^2)</f>
        <v>3.4637685841980161</v>
      </c>
      <c r="I1344" s="1">
        <f xml:space="preserve"> _xlfn.T.DIST.2T(fisher_underlying_cor_CSD__2[[#This Row],[t1]],139-2)</f>
        <v>1.0599259816043848E-3</v>
      </c>
      <c r="J1344" s="1">
        <f xml:space="preserve"> _xlfn.T.DIST.2T(fisher_underlying_cor_CSD__2[[#This Row],[t2]],201-2)</f>
        <v>6.5216908706917486E-4</v>
      </c>
      <c r="K1344" s="1">
        <f>fisher_underlying_cor_CSD__2[[#This Row],[p1]]*fisher_underlying_cor_CSD__2[[#This Row],[p2]]</f>
        <v>6.9125095978383067E-7</v>
      </c>
      <c r="L1344" s="1">
        <v>1343</v>
      </c>
      <c r="M1344" s="1">
        <f>(fisher_underlying_cor_CSD__2[[#This Row],[Rank]]/9906756)*0.05</f>
        <v>6.7782026730041602E-6</v>
      </c>
      <c r="N1344" s="1">
        <f>IF(fisher_underlying_cor_CSD__2[[#This Row],[p1p2]]&lt;fisher_underlying_cor_CSD__2[[#This Row],[Benjamini]],1,0)</f>
        <v>1</v>
      </c>
    </row>
    <row r="1345" spans="1:14" x14ac:dyDescent="0.35">
      <c r="A1345" s="1" t="s">
        <v>211</v>
      </c>
      <c r="B1345" s="1" t="s">
        <v>310</v>
      </c>
      <c r="C1345" s="1">
        <v>0.27482144798699998</v>
      </c>
      <c r="D1345" s="1">
        <v>-0.238456966976</v>
      </c>
      <c r="E1345" s="1" t="s">
        <v>32</v>
      </c>
      <c r="F1345" s="1">
        <v>-0.238456966976</v>
      </c>
      <c r="G1345" s="1">
        <f>ABS(fisher_underlying_cor_CSD__2[[#This Row],[Rho1]])*SQRT(139-2)/SQRT(1-ABS(fisher_underlying_cor_CSD__2[[#This Row],[Rho1]])^2)</f>
        <v>3.3455209272971094</v>
      </c>
      <c r="H1345" s="1">
        <f>ABS(fisher_underlying_cor_CSD__2[[#This Row],[Rho2]])*SQRT(201-2)/SQRT(1-ABS(fisher_underlying_cor_CSD__2[[#This Row],[Rho2]])^2)</f>
        <v>3.4637685841980161</v>
      </c>
      <c r="I1345" s="1">
        <f xml:space="preserve"> _xlfn.T.DIST.2T(fisher_underlying_cor_CSD__2[[#This Row],[t1]],139-2)</f>
        <v>1.0599259816043848E-3</v>
      </c>
      <c r="J1345" s="1">
        <f xml:space="preserve"> _xlfn.T.DIST.2T(fisher_underlying_cor_CSD__2[[#This Row],[t2]],201-2)</f>
        <v>6.5216908706917486E-4</v>
      </c>
      <c r="K1345" s="1">
        <f>fisher_underlying_cor_CSD__2[[#This Row],[p1]]*fisher_underlying_cor_CSD__2[[#This Row],[p2]]</f>
        <v>6.9125095978383067E-7</v>
      </c>
      <c r="L1345" s="1">
        <v>1344</v>
      </c>
      <c r="M1345" s="1">
        <f>(fisher_underlying_cor_CSD__2[[#This Row],[Rank]]/9906756)*0.05</f>
        <v>6.7832497338180132E-6</v>
      </c>
      <c r="N1345" s="1">
        <f>IF(fisher_underlying_cor_CSD__2[[#This Row],[p1p2]]&lt;fisher_underlying_cor_CSD__2[[#This Row],[Benjamini]],1,0)</f>
        <v>1</v>
      </c>
    </row>
    <row r="1346" spans="1:14" x14ac:dyDescent="0.35">
      <c r="A1346" s="1" t="s">
        <v>558</v>
      </c>
      <c r="B1346" s="1" t="s">
        <v>559</v>
      </c>
      <c r="C1346" s="1">
        <v>0.2556315824</v>
      </c>
      <c r="D1346" s="1">
        <v>-0.25287910019400001</v>
      </c>
      <c r="E1346" s="1" t="s">
        <v>32</v>
      </c>
      <c r="F1346" s="1">
        <v>-0.25287910019400001</v>
      </c>
      <c r="G1346" s="1">
        <f>ABS(fisher_underlying_cor_CSD__2[[#This Row],[Rho1]])*SQRT(139-2)/SQRT(1-ABS(fisher_underlying_cor_CSD__2[[#This Row],[Rho1]])^2)</f>
        <v>3.0949219943329598</v>
      </c>
      <c r="H1346" s="1">
        <f>ABS(fisher_underlying_cor_CSD__2[[#This Row],[Rho2]])*SQRT(201-2)/SQRT(1-ABS(fisher_underlying_cor_CSD__2[[#This Row],[Rho2]])^2)</f>
        <v>3.6871384944722201</v>
      </c>
      <c r="I1346" s="1">
        <f xml:space="preserve"> _xlfn.T.DIST.2T(fisher_underlying_cor_CSD__2[[#This Row],[t1]],139-2)</f>
        <v>2.3873424872593012E-3</v>
      </c>
      <c r="J1346" s="1">
        <f xml:space="preserve"> _xlfn.T.DIST.2T(fisher_underlying_cor_CSD__2[[#This Row],[t2]],201-2)</f>
        <v>2.924857034505169E-4</v>
      </c>
      <c r="K1346" s="1">
        <f>fisher_underlying_cor_CSD__2[[#This Row],[p1]]*fisher_underlying_cor_CSD__2[[#This Row],[p2]]</f>
        <v>6.982635467633434E-7</v>
      </c>
      <c r="L1346" s="1">
        <v>1345</v>
      </c>
      <c r="M1346" s="1">
        <f>(fisher_underlying_cor_CSD__2[[#This Row],[Rank]]/9906756)*0.05</f>
        <v>6.7882967946318653E-6</v>
      </c>
      <c r="N1346" s="1">
        <f>IF(fisher_underlying_cor_CSD__2[[#This Row],[p1p2]]&lt;fisher_underlying_cor_CSD__2[[#This Row],[Benjamini]],1,0)</f>
        <v>1</v>
      </c>
    </row>
    <row r="1347" spans="1:14" x14ac:dyDescent="0.35">
      <c r="A1347" s="1" t="s">
        <v>559</v>
      </c>
      <c r="B1347" s="1" t="s">
        <v>558</v>
      </c>
      <c r="C1347" s="1">
        <v>0.2556315824</v>
      </c>
      <c r="D1347" s="1">
        <v>-0.25287910019400001</v>
      </c>
      <c r="E1347" s="1" t="s">
        <v>32</v>
      </c>
      <c r="F1347" s="1">
        <v>-0.25287910019400001</v>
      </c>
      <c r="G1347" s="1">
        <f>ABS(fisher_underlying_cor_CSD__2[[#This Row],[Rho1]])*SQRT(139-2)/SQRT(1-ABS(fisher_underlying_cor_CSD__2[[#This Row],[Rho1]])^2)</f>
        <v>3.0949219943329598</v>
      </c>
      <c r="H1347" s="1">
        <f>ABS(fisher_underlying_cor_CSD__2[[#This Row],[Rho2]])*SQRT(201-2)/SQRT(1-ABS(fisher_underlying_cor_CSD__2[[#This Row],[Rho2]])^2)</f>
        <v>3.6871384944722201</v>
      </c>
      <c r="I1347" s="1">
        <f xml:space="preserve"> _xlfn.T.DIST.2T(fisher_underlying_cor_CSD__2[[#This Row],[t1]],139-2)</f>
        <v>2.3873424872593012E-3</v>
      </c>
      <c r="J1347" s="1">
        <f xml:space="preserve"> _xlfn.T.DIST.2T(fisher_underlying_cor_CSD__2[[#This Row],[t2]],201-2)</f>
        <v>2.924857034505169E-4</v>
      </c>
      <c r="K1347" s="1">
        <f>fisher_underlying_cor_CSD__2[[#This Row],[p1]]*fisher_underlying_cor_CSD__2[[#This Row],[p2]]</f>
        <v>6.982635467633434E-7</v>
      </c>
      <c r="L1347" s="1">
        <v>1346</v>
      </c>
      <c r="M1347" s="1">
        <f>(fisher_underlying_cor_CSD__2[[#This Row],[Rank]]/9906756)*0.05</f>
        <v>6.7933438554457182E-6</v>
      </c>
      <c r="N1347" s="1">
        <f>IF(fisher_underlying_cor_CSD__2[[#This Row],[p1p2]]&lt;fisher_underlying_cor_CSD__2[[#This Row],[Benjamini]],1,0)</f>
        <v>1</v>
      </c>
    </row>
    <row r="1348" spans="1:14" x14ac:dyDescent="0.35">
      <c r="A1348" s="1" t="s">
        <v>208</v>
      </c>
      <c r="B1348" s="1" t="s">
        <v>547</v>
      </c>
      <c r="C1348" s="1">
        <v>-0.213098363569</v>
      </c>
      <c r="D1348" s="1">
        <v>0.27891287677100002</v>
      </c>
      <c r="E1348" s="1" t="s">
        <v>32</v>
      </c>
      <c r="F1348" s="1">
        <v>-0.213098363569</v>
      </c>
      <c r="G1348" s="1">
        <f>ABS(fisher_underlying_cor_CSD__2[[#This Row],[Rho1]])*SQRT(139-2)/SQRT(1-ABS(fisher_underlying_cor_CSD__2[[#This Row],[Rho1]])^2)</f>
        <v>2.5528903729344044</v>
      </c>
      <c r="H1348" s="1">
        <f>ABS(fisher_underlying_cor_CSD__2[[#This Row],[Rho2]])*SQRT(201-2)/SQRT(1-ABS(fisher_underlying_cor_CSD__2[[#This Row],[Rho2]])^2)</f>
        <v>4.0971395190931794</v>
      </c>
      <c r="I1348" s="1">
        <f xml:space="preserve"> _xlfn.T.DIST.2T(fisher_underlying_cor_CSD__2[[#This Row],[t1]],139-2)</f>
        <v>1.1778726574276345E-2</v>
      </c>
      <c r="J1348" s="1">
        <f xml:space="preserve"> _xlfn.T.DIST.2T(fisher_underlying_cor_CSD__2[[#This Row],[t2]],201-2)</f>
        <v>6.0855850083939648E-5</v>
      </c>
      <c r="K1348" s="1">
        <f>fisher_underlying_cor_CSD__2[[#This Row],[p1]]*fisher_underlying_cor_CSD__2[[#This Row],[p2]]</f>
        <v>7.1680441858387728E-7</v>
      </c>
      <c r="L1348" s="1">
        <v>1347</v>
      </c>
      <c r="M1348" s="1">
        <f>(fisher_underlying_cor_CSD__2[[#This Row],[Rank]]/9906756)*0.05</f>
        <v>6.7983909162595704E-6</v>
      </c>
      <c r="N1348" s="1">
        <f>IF(fisher_underlying_cor_CSD__2[[#This Row],[p1p2]]&lt;fisher_underlying_cor_CSD__2[[#This Row],[Benjamini]],1,0)</f>
        <v>1</v>
      </c>
    </row>
    <row r="1349" spans="1:14" x14ac:dyDescent="0.35">
      <c r="A1349" s="1" t="s">
        <v>547</v>
      </c>
      <c r="B1349" s="1" t="s">
        <v>208</v>
      </c>
      <c r="C1349" s="1">
        <v>-0.213098363569</v>
      </c>
      <c r="D1349" s="1">
        <v>0.27891287677100002</v>
      </c>
      <c r="E1349" s="1" t="s">
        <v>32</v>
      </c>
      <c r="F1349" s="1">
        <v>-0.213098363569</v>
      </c>
      <c r="G1349" s="1">
        <f>ABS(fisher_underlying_cor_CSD__2[[#This Row],[Rho1]])*SQRT(139-2)/SQRT(1-ABS(fisher_underlying_cor_CSD__2[[#This Row],[Rho1]])^2)</f>
        <v>2.5528903729344044</v>
      </c>
      <c r="H1349" s="1">
        <f>ABS(fisher_underlying_cor_CSD__2[[#This Row],[Rho2]])*SQRT(201-2)/SQRT(1-ABS(fisher_underlying_cor_CSD__2[[#This Row],[Rho2]])^2)</f>
        <v>4.0971395190931794</v>
      </c>
      <c r="I1349" s="1">
        <f xml:space="preserve"> _xlfn.T.DIST.2T(fisher_underlying_cor_CSD__2[[#This Row],[t1]],139-2)</f>
        <v>1.1778726574276345E-2</v>
      </c>
      <c r="J1349" s="1">
        <f xml:space="preserve"> _xlfn.T.DIST.2T(fisher_underlying_cor_CSD__2[[#This Row],[t2]],201-2)</f>
        <v>6.0855850083939648E-5</v>
      </c>
      <c r="K1349" s="1">
        <f>fisher_underlying_cor_CSD__2[[#This Row],[p1]]*fisher_underlying_cor_CSD__2[[#This Row],[p2]]</f>
        <v>7.1680441858387728E-7</v>
      </c>
      <c r="L1349" s="1">
        <v>1348</v>
      </c>
      <c r="M1349" s="1">
        <f>(fisher_underlying_cor_CSD__2[[#This Row],[Rank]]/9906756)*0.05</f>
        <v>6.8034379770734242E-6</v>
      </c>
      <c r="N1349" s="1">
        <f>IF(fisher_underlying_cor_CSD__2[[#This Row],[p1p2]]&lt;fisher_underlying_cor_CSD__2[[#This Row],[Benjamini]],1,0)</f>
        <v>1</v>
      </c>
    </row>
    <row r="1350" spans="1:14" x14ac:dyDescent="0.35">
      <c r="A1350" s="1" t="s">
        <v>820</v>
      </c>
      <c r="B1350" s="1" t="s">
        <v>821</v>
      </c>
      <c r="C1350" s="1">
        <v>-0.217713174378</v>
      </c>
      <c r="D1350" s="1">
        <v>0.27609617660699998</v>
      </c>
      <c r="E1350" s="1" t="s">
        <v>32</v>
      </c>
      <c r="F1350" s="1">
        <v>-0.217713174378</v>
      </c>
      <c r="G1350" s="1">
        <f>ABS(fisher_underlying_cor_CSD__2[[#This Row],[Rho1]])*SQRT(139-2)/SQRT(1-ABS(fisher_underlying_cor_CSD__2[[#This Row],[Rho1]])^2)</f>
        <v>2.6108954604257355</v>
      </c>
      <c r="H1350" s="1">
        <f>ABS(fisher_underlying_cor_CSD__2[[#This Row],[Rho2]])*SQRT(201-2)/SQRT(1-ABS(fisher_underlying_cor_CSD__2[[#This Row],[Rho2]])^2)</f>
        <v>4.0523298794443505</v>
      </c>
      <c r="I1350" s="1">
        <f xml:space="preserve"> _xlfn.T.DIST.2T(fisher_underlying_cor_CSD__2[[#This Row],[t1]],139-2)</f>
        <v>1.0036147796458427E-2</v>
      </c>
      <c r="J1350" s="1">
        <f xml:space="preserve"> _xlfn.T.DIST.2T(fisher_underlying_cor_CSD__2[[#This Row],[t2]],201-2)</f>
        <v>7.268601555542838E-5</v>
      </c>
      <c r="K1350" s="1">
        <f>fisher_underlying_cor_CSD__2[[#This Row],[p1]]*fisher_underlying_cor_CSD__2[[#This Row],[p2]]</f>
        <v>7.2948759484995549E-7</v>
      </c>
      <c r="L1350" s="1">
        <v>1349</v>
      </c>
      <c r="M1350" s="1">
        <f>(fisher_underlying_cor_CSD__2[[#This Row],[Rank]]/9906756)*0.05</f>
        <v>6.8084850378872771E-6</v>
      </c>
      <c r="N1350" s="1">
        <f>IF(fisher_underlying_cor_CSD__2[[#This Row],[p1p2]]&lt;fisher_underlying_cor_CSD__2[[#This Row],[Benjamini]],1,0)</f>
        <v>1</v>
      </c>
    </row>
    <row r="1351" spans="1:14" x14ac:dyDescent="0.35">
      <c r="A1351" s="1" t="s">
        <v>821</v>
      </c>
      <c r="B1351" s="1" t="s">
        <v>820</v>
      </c>
      <c r="C1351" s="1">
        <v>-0.217713174378</v>
      </c>
      <c r="D1351" s="1">
        <v>0.27609617660699998</v>
      </c>
      <c r="E1351" s="1" t="s">
        <v>32</v>
      </c>
      <c r="F1351" s="1">
        <v>-0.217713174378</v>
      </c>
      <c r="G1351" s="1">
        <f>ABS(fisher_underlying_cor_CSD__2[[#This Row],[Rho1]])*SQRT(139-2)/SQRT(1-ABS(fisher_underlying_cor_CSD__2[[#This Row],[Rho1]])^2)</f>
        <v>2.6108954604257355</v>
      </c>
      <c r="H1351" s="1">
        <f>ABS(fisher_underlying_cor_CSD__2[[#This Row],[Rho2]])*SQRT(201-2)/SQRT(1-ABS(fisher_underlying_cor_CSD__2[[#This Row],[Rho2]])^2)</f>
        <v>4.0523298794443505</v>
      </c>
      <c r="I1351" s="1">
        <f xml:space="preserve"> _xlfn.T.DIST.2T(fisher_underlying_cor_CSD__2[[#This Row],[t1]],139-2)</f>
        <v>1.0036147796458427E-2</v>
      </c>
      <c r="J1351" s="1">
        <f xml:space="preserve"> _xlfn.T.DIST.2T(fisher_underlying_cor_CSD__2[[#This Row],[t2]],201-2)</f>
        <v>7.268601555542838E-5</v>
      </c>
      <c r="K1351" s="1">
        <f>fisher_underlying_cor_CSD__2[[#This Row],[p1]]*fisher_underlying_cor_CSD__2[[#This Row],[p2]]</f>
        <v>7.2948759484995549E-7</v>
      </c>
      <c r="L1351" s="1">
        <v>1350</v>
      </c>
      <c r="M1351" s="1">
        <f>(fisher_underlying_cor_CSD__2[[#This Row],[Rank]]/9906756)*0.05</f>
        <v>6.8135320987011292E-6</v>
      </c>
      <c r="N1351" s="1">
        <f>IF(fisher_underlying_cor_CSD__2[[#This Row],[p1p2]]&lt;fisher_underlying_cor_CSD__2[[#This Row],[Benjamini]],1,0)</f>
        <v>1</v>
      </c>
    </row>
    <row r="1352" spans="1:14" x14ac:dyDescent="0.35">
      <c r="A1352" s="1" t="s">
        <v>712</v>
      </c>
      <c r="B1352" s="1" t="s">
        <v>713</v>
      </c>
      <c r="C1352" s="1">
        <v>-0.27108357505000003</v>
      </c>
      <c r="D1352" s="1">
        <v>0.24038150073</v>
      </c>
      <c r="E1352" s="1" t="s">
        <v>32</v>
      </c>
      <c r="F1352" s="1">
        <v>0.24038150073</v>
      </c>
      <c r="G1352" s="1">
        <f>ABS(fisher_underlying_cor_CSD__2[[#This Row],[Rho1]])*SQRT(139-2)/SQRT(1-ABS(fisher_underlying_cor_CSD__2[[#This Row],[Rho1]])^2)</f>
        <v>3.2963822461707029</v>
      </c>
      <c r="H1352" s="1">
        <f>ABS(fisher_underlying_cor_CSD__2[[#This Row],[Rho2]])*SQRT(201-2)/SQRT(1-ABS(fisher_underlying_cor_CSD__2[[#This Row],[Rho2]])^2)</f>
        <v>3.4934310324637097</v>
      </c>
      <c r="I1352" s="1">
        <f xml:space="preserve"> _xlfn.T.DIST.2T(fisher_underlying_cor_CSD__2[[#This Row],[t1]],139-2)</f>
        <v>1.2473397320231126E-3</v>
      </c>
      <c r="J1352" s="1">
        <f xml:space="preserve"> _xlfn.T.DIST.2T(fisher_underlying_cor_CSD__2[[#This Row],[t2]],201-2)</f>
        <v>5.8758727238940572E-4</v>
      </c>
      <c r="K1352" s="1">
        <f>fisher_underlying_cor_CSD__2[[#This Row],[p1]]*fisher_underlying_cor_CSD__2[[#This Row],[p2]]</f>
        <v>7.3292095088239295E-7</v>
      </c>
      <c r="L1352" s="1">
        <v>1351</v>
      </c>
      <c r="M1352" s="1">
        <f>(fisher_underlying_cor_CSD__2[[#This Row],[Rank]]/9906756)*0.05</f>
        <v>6.8185791595149822E-6</v>
      </c>
      <c r="N1352" s="1">
        <f>IF(fisher_underlying_cor_CSD__2[[#This Row],[p1p2]]&lt;fisher_underlying_cor_CSD__2[[#This Row],[Benjamini]],1,0)</f>
        <v>1</v>
      </c>
    </row>
    <row r="1353" spans="1:14" x14ac:dyDescent="0.35">
      <c r="A1353" s="1" t="s">
        <v>713</v>
      </c>
      <c r="B1353" s="1" t="s">
        <v>712</v>
      </c>
      <c r="C1353" s="1">
        <v>-0.27108357505000003</v>
      </c>
      <c r="D1353" s="1">
        <v>0.24038150073</v>
      </c>
      <c r="E1353" s="1" t="s">
        <v>32</v>
      </c>
      <c r="F1353" s="1">
        <v>0.24038150073</v>
      </c>
      <c r="G1353" s="1">
        <f>ABS(fisher_underlying_cor_CSD__2[[#This Row],[Rho1]])*SQRT(139-2)/SQRT(1-ABS(fisher_underlying_cor_CSD__2[[#This Row],[Rho1]])^2)</f>
        <v>3.2963822461707029</v>
      </c>
      <c r="H1353" s="1">
        <f>ABS(fisher_underlying_cor_CSD__2[[#This Row],[Rho2]])*SQRT(201-2)/SQRT(1-ABS(fisher_underlying_cor_CSD__2[[#This Row],[Rho2]])^2)</f>
        <v>3.4934310324637097</v>
      </c>
      <c r="I1353" s="1">
        <f xml:space="preserve"> _xlfn.T.DIST.2T(fisher_underlying_cor_CSD__2[[#This Row],[t1]],139-2)</f>
        <v>1.2473397320231126E-3</v>
      </c>
      <c r="J1353" s="1">
        <f xml:space="preserve"> _xlfn.T.DIST.2T(fisher_underlying_cor_CSD__2[[#This Row],[t2]],201-2)</f>
        <v>5.8758727238940572E-4</v>
      </c>
      <c r="K1353" s="1">
        <f>fisher_underlying_cor_CSD__2[[#This Row],[p1]]*fisher_underlying_cor_CSD__2[[#This Row],[p2]]</f>
        <v>7.3292095088239295E-7</v>
      </c>
      <c r="L1353" s="1">
        <v>1352</v>
      </c>
      <c r="M1353" s="1">
        <f>(fisher_underlying_cor_CSD__2[[#This Row],[Rank]]/9906756)*0.05</f>
        <v>6.8236262203288343E-6</v>
      </c>
      <c r="N1353" s="1">
        <f>IF(fisher_underlying_cor_CSD__2[[#This Row],[p1p2]]&lt;fisher_underlying_cor_CSD__2[[#This Row],[Benjamini]],1,0)</f>
        <v>1</v>
      </c>
    </row>
    <row r="1354" spans="1:14" x14ac:dyDescent="0.35">
      <c r="A1354" s="1" t="s">
        <v>249</v>
      </c>
      <c r="B1354" s="1" t="s">
        <v>211</v>
      </c>
      <c r="C1354" s="1">
        <v>0.25068016364599999</v>
      </c>
      <c r="D1354" s="1">
        <v>-0.25532303003099999</v>
      </c>
      <c r="E1354" s="1" t="s">
        <v>32</v>
      </c>
      <c r="F1354" s="1">
        <v>0.25068016364599999</v>
      </c>
      <c r="G1354" s="1">
        <f>ABS(fisher_underlying_cor_CSD__2[[#This Row],[Rho1]])*SQRT(139-2)/SQRT(1-ABS(fisher_underlying_cor_CSD__2[[#This Row],[Rho1]])^2)</f>
        <v>3.030913257928614</v>
      </c>
      <c r="H1354" s="1">
        <f>ABS(fisher_underlying_cor_CSD__2[[#This Row],[Rho2]])*SQRT(201-2)/SQRT(1-ABS(fisher_underlying_cor_CSD__2[[#This Row],[Rho2]])^2)</f>
        <v>3.7252448094108694</v>
      </c>
      <c r="I1354" s="1">
        <f xml:space="preserve"> _xlfn.T.DIST.2T(fisher_underlying_cor_CSD__2[[#This Row],[t1]],139-2)</f>
        <v>2.915937303857999E-3</v>
      </c>
      <c r="J1354" s="1">
        <f xml:space="preserve"> _xlfn.T.DIST.2T(fisher_underlying_cor_CSD__2[[#This Row],[t2]],201-2)</f>
        <v>2.5412143960875381E-4</v>
      </c>
      <c r="K1354" s="1">
        <f>fisher_underlying_cor_CSD__2[[#This Row],[p1]]*fisher_underlying_cor_CSD__2[[#This Row],[p2]]</f>
        <v>7.4100218546526288E-7</v>
      </c>
      <c r="L1354" s="1">
        <v>1353</v>
      </c>
      <c r="M1354" s="1">
        <f>(fisher_underlying_cor_CSD__2[[#This Row],[Rank]]/9906756)*0.05</f>
        <v>6.8286732811426873E-6</v>
      </c>
      <c r="N1354" s="1">
        <f>IF(fisher_underlying_cor_CSD__2[[#This Row],[p1p2]]&lt;fisher_underlying_cor_CSD__2[[#This Row],[Benjamini]],1,0)</f>
        <v>1</v>
      </c>
    </row>
    <row r="1355" spans="1:14" x14ac:dyDescent="0.35">
      <c r="A1355" s="1" t="s">
        <v>211</v>
      </c>
      <c r="B1355" s="1" t="s">
        <v>249</v>
      </c>
      <c r="C1355" s="1">
        <v>0.25068016364599999</v>
      </c>
      <c r="D1355" s="1">
        <v>-0.25532303003099999</v>
      </c>
      <c r="E1355" s="1" t="s">
        <v>32</v>
      </c>
      <c r="F1355" s="1">
        <v>0.25068016364599999</v>
      </c>
      <c r="G1355" s="1">
        <f>ABS(fisher_underlying_cor_CSD__2[[#This Row],[Rho1]])*SQRT(139-2)/SQRT(1-ABS(fisher_underlying_cor_CSD__2[[#This Row],[Rho1]])^2)</f>
        <v>3.030913257928614</v>
      </c>
      <c r="H1355" s="1">
        <f>ABS(fisher_underlying_cor_CSD__2[[#This Row],[Rho2]])*SQRT(201-2)/SQRT(1-ABS(fisher_underlying_cor_CSD__2[[#This Row],[Rho2]])^2)</f>
        <v>3.7252448094108694</v>
      </c>
      <c r="I1355" s="1">
        <f xml:space="preserve"> _xlfn.T.DIST.2T(fisher_underlying_cor_CSD__2[[#This Row],[t1]],139-2)</f>
        <v>2.915937303857999E-3</v>
      </c>
      <c r="J1355" s="1">
        <f xml:space="preserve"> _xlfn.T.DIST.2T(fisher_underlying_cor_CSD__2[[#This Row],[t2]],201-2)</f>
        <v>2.5412143960875381E-4</v>
      </c>
      <c r="K1355" s="1">
        <f>fisher_underlying_cor_CSD__2[[#This Row],[p1]]*fisher_underlying_cor_CSD__2[[#This Row],[p2]]</f>
        <v>7.4100218546526288E-7</v>
      </c>
      <c r="L1355" s="1">
        <v>1354</v>
      </c>
      <c r="M1355" s="1">
        <f>(fisher_underlying_cor_CSD__2[[#This Row],[Rank]]/9906756)*0.05</f>
        <v>6.8337203419565394E-6</v>
      </c>
      <c r="N1355" s="1">
        <f>IF(fisher_underlying_cor_CSD__2[[#This Row],[p1p2]]&lt;fisher_underlying_cor_CSD__2[[#This Row],[Benjamini]],1,0)</f>
        <v>1</v>
      </c>
    </row>
    <row r="1356" spans="1:14" x14ac:dyDescent="0.35">
      <c r="A1356" s="1" t="s">
        <v>36</v>
      </c>
      <c r="B1356" s="1" t="s">
        <v>725</v>
      </c>
      <c r="C1356" s="1">
        <v>0.255749145756</v>
      </c>
      <c r="D1356" s="1">
        <v>-0.251520388634</v>
      </c>
      <c r="E1356" s="1" t="s">
        <v>32</v>
      </c>
      <c r="F1356" s="1">
        <v>-0.251520388634</v>
      </c>
      <c r="G1356" s="1">
        <f>ABS(fisher_underlying_cor_CSD__2[[#This Row],[Rho1]])*SQRT(139-2)/SQRT(1-ABS(fisher_underlying_cor_CSD__2[[#This Row],[Rho1]])^2)</f>
        <v>3.0964449173663584</v>
      </c>
      <c r="H1356" s="1">
        <f>ABS(fisher_underlying_cor_CSD__2[[#This Row],[Rho2]])*SQRT(201-2)/SQRT(1-ABS(fisher_underlying_cor_CSD__2[[#This Row],[Rho2]])^2)</f>
        <v>3.6659858279870678</v>
      </c>
      <c r="I1356" s="1">
        <f xml:space="preserve"> _xlfn.T.DIST.2T(fisher_underlying_cor_CSD__2[[#This Row],[t1]],139-2)</f>
        <v>2.3759209693898463E-3</v>
      </c>
      <c r="J1356" s="1">
        <f xml:space="preserve"> _xlfn.T.DIST.2T(fisher_underlying_cor_CSD__2[[#This Row],[t2]],201-2)</f>
        <v>3.1607785274874906E-4</v>
      </c>
      <c r="K1356" s="1">
        <f>fisher_underlying_cor_CSD__2[[#This Row],[p1]]*fisher_underlying_cor_CSD__2[[#This Row],[p2]]</f>
        <v>7.5097599830546894E-7</v>
      </c>
      <c r="L1356" s="1">
        <v>1355</v>
      </c>
      <c r="M1356" s="1">
        <f>(fisher_underlying_cor_CSD__2[[#This Row],[Rank]]/9906756)*0.05</f>
        <v>6.8387674027703932E-6</v>
      </c>
      <c r="N1356" s="1">
        <f>IF(fisher_underlying_cor_CSD__2[[#This Row],[p1p2]]&lt;fisher_underlying_cor_CSD__2[[#This Row],[Benjamini]],1,0)</f>
        <v>1</v>
      </c>
    </row>
    <row r="1357" spans="1:14" x14ac:dyDescent="0.35">
      <c r="A1357" s="1" t="s">
        <v>725</v>
      </c>
      <c r="B1357" s="1" t="s">
        <v>36</v>
      </c>
      <c r="C1357" s="1">
        <v>0.255749145756</v>
      </c>
      <c r="D1357" s="1">
        <v>-0.251520388634</v>
      </c>
      <c r="E1357" s="1" t="s">
        <v>32</v>
      </c>
      <c r="F1357" s="1">
        <v>-0.251520388634</v>
      </c>
      <c r="G1357" s="1">
        <f>ABS(fisher_underlying_cor_CSD__2[[#This Row],[Rho1]])*SQRT(139-2)/SQRT(1-ABS(fisher_underlying_cor_CSD__2[[#This Row],[Rho1]])^2)</f>
        <v>3.0964449173663584</v>
      </c>
      <c r="H1357" s="1">
        <f>ABS(fisher_underlying_cor_CSD__2[[#This Row],[Rho2]])*SQRT(201-2)/SQRT(1-ABS(fisher_underlying_cor_CSD__2[[#This Row],[Rho2]])^2)</f>
        <v>3.6659858279870678</v>
      </c>
      <c r="I1357" s="1">
        <f xml:space="preserve"> _xlfn.T.DIST.2T(fisher_underlying_cor_CSD__2[[#This Row],[t1]],139-2)</f>
        <v>2.3759209693898463E-3</v>
      </c>
      <c r="J1357" s="1">
        <f xml:space="preserve"> _xlfn.T.DIST.2T(fisher_underlying_cor_CSD__2[[#This Row],[t2]],201-2)</f>
        <v>3.1607785274874906E-4</v>
      </c>
      <c r="K1357" s="1">
        <f>fisher_underlying_cor_CSD__2[[#This Row],[p1]]*fisher_underlying_cor_CSD__2[[#This Row],[p2]]</f>
        <v>7.5097599830546894E-7</v>
      </c>
      <c r="L1357" s="1">
        <v>1356</v>
      </c>
      <c r="M1357" s="1">
        <f>(fisher_underlying_cor_CSD__2[[#This Row],[Rank]]/9906756)*0.05</f>
        <v>6.8438144635842444E-6</v>
      </c>
      <c r="N1357" s="1">
        <f>IF(fisher_underlying_cor_CSD__2[[#This Row],[p1p2]]&lt;fisher_underlying_cor_CSD__2[[#This Row],[Benjamini]],1,0)</f>
        <v>1</v>
      </c>
    </row>
    <row r="1358" spans="1:14" x14ac:dyDescent="0.35">
      <c r="A1358" s="1" t="s">
        <v>642</v>
      </c>
      <c r="B1358" s="1" t="s">
        <v>211</v>
      </c>
      <c r="C1358" s="1">
        <v>0.28045152442999999</v>
      </c>
      <c r="D1358" s="1">
        <v>-0.23182238441700001</v>
      </c>
      <c r="E1358" s="1" t="s">
        <v>32</v>
      </c>
      <c r="F1358" s="1">
        <v>-0.23182238441700001</v>
      </c>
      <c r="G1358" s="1">
        <f>ABS(fisher_underlying_cor_CSD__2[[#This Row],[Rho1]])*SQRT(139-2)/SQRT(1-ABS(fisher_underlying_cor_CSD__2[[#This Row],[Rho1]])^2)</f>
        <v>3.419845523242329</v>
      </c>
      <c r="H1358" s="1">
        <f>ABS(fisher_underlying_cor_CSD__2[[#This Row],[Rho2]])*SQRT(201-2)/SQRT(1-ABS(fisher_underlying_cor_CSD__2[[#This Row],[Rho2]])^2)</f>
        <v>3.3618399741884279</v>
      </c>
      <c r="I1358" s="1">
        <f xml:space="preserve"> _xlfn.T.DIST.2T(fisher_underlying_cor_CSD__2[[#This Row],[t1]],139-2)</f>
        <v>8.2583783250299856E-4</v>
      </c>
      <c r="J1358" s="1">
        <f xml:space="preserve"> _xlfn.T.DIST.2T(fisher_underlying_cor_CSD__2[[#This Row],[t2]],201-2)</f>
        <v>9.283763836650694E-4</v>
      </c>
      <c r="K1358" s="1">
        <f>fisher_underlying_cor_CSD__2[[#This Row],[p1]]*fisher_underlying_cor_CSD__2[[#This Row],[p2]]</f>
        <v>7.666883404329331E-7</v>
      </c>
      <c r="L1358" s="1">
        <v>1357</v>
      </c>
      <c r="M1358" s="1">
        <f>(fisher_underlying_cor_CSD__2[[#This Row],[Rank]]/9906756)*0.05</f>
        <v>6.8488615243980982E-6</v>
      </c>
      <c r="N1358" s="1">
        <f>IF(fisher_underlying_cor_CSD__2[[#This Row],[p1p2]]&lt;fisher_underlying_cor_CSD__2[[#This Row],[Benjamini]],1,0)</f>
        <v>1</v>
      </c>
    </row>
    <row r="1359" spans="1:14" x14ac:dyDescent="0.35">
      <c r="A1359" s="1" t="s">
        <v>211</v>
      </c>
      <c r="B1359" s="1" t="s">
        <v>642</v>
      </c>
      <c r="C1359" s="1">
        <v>0.28045152442999999</v>
      </c>
      <c r="D1359" s="1">
        <v>-0.23182238441700001</v>
      </c>
      <c r="E1359" s="1" t="s">
        <v>32</v>
      </c>
      <c r="F1359" s="1">
        <v>-0.23182238441700001</v>
      </c>
      <c r="G1359" s="1">
        <f>ABS(fisher_underlying_cor_CSD__2[[#This Row],[Rho1]])*SQRT(139-2)/SQRT(1-ABS(fisher_underlying_cor_CSD__2[[#This Row],[Rho1]])^2)</f>
        <v>3.419845523242329</v>
      </c>
      <c r="H1359" s="1">
        <f>ABS(fisher_underlying_cor_CSD__2[[#This Row],[Rho2]])*SQRT(201-2)/SQRT(1-ABS(fisher_underlying_cor_CSD__2[[#This Row],[Rho2]])^2)</f>
        <v>3.3618399741884279</v>
      </c>
      <c r="I1359" s="1">
        <f xml:space="preserve"> _xlfn.T.DIST.2T(fisher_underlying_cor_CSD__2[[#This Row],[t1]],139-2)</f>
        <v>8.2583783250299856E-4</v>
      </c>
      <c r="J1359" s="1">
        <f xml:space="preserve"> _xlfn.T.DIST.2T(fisher_underlying_cor_CSD__2[[#This Row],[t2]],201-2)</f>
        <v>9.283763836650694E-4</v>
      </c>
      <c r="K1359" s="1">
        <f>fisher_underlying_cor_CSD__2[[#This Row],[p1]]*fisher_underlying_cor_CSD__2[[#This Row],[p2]]</f>
        <v>7.666883404329331E-7</v>
      </c>
      <c r="L1359" s="1">
        <v>1358</v>
      </c>
      <c r="M1359" s="1">
        <f>(fisher_underlying_cor_CSD__2[[#This Row],[Rank]]/9906756)*0.05</f>
        <v>6.8539085852119504E-6</v>
      </c>
      <c r="N1359" s="1">
        <f>IF(fisher_underlying_cor_CSD__2[[#This Row],[p1p2]]&lt;fisher_underlying_cor_CSD__2[[#This Row],[Benjamini]],1,0)</f>
        <v>1</v>
      </c>
    </row>
    <row r="1360" spans="1:14" x14ac:dyDescent="0.35">
      <c r="A1360" s="1" t="s">
        <v>56</v>
      </c>
      <c r="B1360" s="1" t="s">
        <v>82</v>
      </c>
      <c r="C1360" s="1">
        <v>-0.28700331746899999</v>
      </c>
      <c r="D1360" s="1">
        <v>0.22583839157400001</v>
      </c>
      <c r="E1360" s="1" t="s">
        <v>32</v>
      </c>
      <c r="F1360" s="1">
        <v>0.22583839157400001</v>
      </c>
      <c r="G1360" s="1">
        <f>ABS(fisher_underlying_cor_CSD__2[[#This Row],[Rho1]])*SQRT(139-2)/SQRT(1-ABS(fisher_underlying_cor_CSD__2[[#This Row],[Rho1]])^2)</f>
        <v>3.5068211130325699</v>
      </c>
      <c r="H1360" s="1">
        <f>ABS(fisher_underlying_cor_CSD__2[[#This Row],[Rho2]])*SQRT(201-2)/SQRT(1-ABS(fisher_underlying_cor_CSD__2[[#This Row],[Rho2]])^2)</f>
        <v>3.2703323149787624</v>
      </c>
      <c r="I1360" s="1">
        <f xml:space="preserve"> _xlfn.T.DIST.2T(fisher_underlying_cor_CSD__2[[#This Row],[t1]],139-2)</f>
        <v>6.1361946753918373E-4</v>
      </c>
      <c r="J1360" s="1">
        <f xml:space="preserve"> _xlfn.T.DIST.2T(fisher_underlying_cor_CSD__2[[#This Row],[t2]],201-2)</f>
        <v>1.265935405804956E-3</v>
      </c>
      <c r="K1360" s="1">
        <f>fisher_underlying_cor_CSD__2[[#This Row],[p1]]*fisher_underlying_cor_CSD__2[[#This Row],[p2]]</f>
        <v>7.7680260964903758E-7</v>
      </c>
      <c r="L1360" s="1">
        <v>1359</v>
      </c>
      <c r="M1360" s="1">
        <f>(fisher_underlying_cor_CSD__2[[#This Row],[Rank]]/9906756)*0.05</f>
        <v>6.8589556460258033E-6</v>
      </c>
      <c r="N1360" s="1">
        <f>IF(fisher_underlying_cor_CSD__2[[#This Row],[p1p2]]&lt;fisher_underlying_cor_CSD__2[[#This Row],[Benjamini]],1,0)</f>
        <v>1</v>
      </c>
    </row>
    <row r="1361" spans="1:14" x14ac:dyDescent="0.35">
      <c r="A1361" s="1" t="s">
        <v>82</v>
      </c>
      <c r="B1361" s="1" t="s">
        <v>56</v>
      </c>
      <c r="C1361" s="1">
        <v>-0.28700331746899999</v>
      </c>
      <c r="D1361" s="1">
        <v>0.22583839157400001</v>
      </c>
      <c r="E1361" s="1" t="s">
        <v>32</v>
      </c>
      <c r="F1361" s="1">
        <v>0.22583839157400001</v>
      </c>
      <c r="G1361" s="1">
        <f>ABS(fisher_underlying_cor_CSD__2[[#This Row],[Rho1]])*SQRT(139-2)/SQRT(1-ABS(fisher_underlying_cor_CSD__2[[#This Row],[Rho1]])^2)</f>
        <v>3.5068211130325699</v>
      </c>
      <c r="H1361" s="1">
        <f>ABS(fisher_underlying_cor_CSD__2[[#This Row],[Rho2]])*SQRT(201-2)/SQRT(1-ABS(fisher_underlying_cor_CSD__2[[#This Row],[Rho2]])^2)</f>
        <v>3.2703323149787624</v>
      </c>
      <c r="I1361" s="1">
        <f xml:space="preserve"> _xlfn.T.DIST.2T(fisher_underlying_cor_CSD__2[[#This Row],[t1]],139-2)</f>
        <v>6.1361946753918373E-4</v>
      </c>
      <c r="J1361" s="1">
        <f xml:space="preserve"> _xlfn.T.DIST.2T(fisher_underlying_cor_CSD__2[[#This Row],[t2]],201-2)</f>
        <v>1.265935405804956E-3</v>
      </c>
      <c r="K1361" s="1">
        <f>fisher_underlying_cor_CSD__2[[#This Row],[p1]]*fisher_underlying_cor_CSD__2[[#This Row],[p2]]</f>
        <v>7.7680260964903758E-7</v>
      </c>
      <c r="L1361" s="1">
        <v>1360</v>
      </c>
      <c r="M1361" s="1">
        <f>(fisher_underlying_cor_CSD__2[[#This Row],[Rank]]/9906756)*0.05</f>
        <v>6.8640027068396563E-6</v>
      </c>
      <c r="N1361" s="1">
        <f>IF(fisher_underlying_cor_CSD__2[[#This Row],[p1p2]]&lt;fisher_underlying_cor_CSD__2[[#This Row],[Benjamini]],1,0)</f>
        <v>1</v>
      </c>
    </row>
    <row r="1362" spans="1:14" x14ac:dyDescent="0.35">
      <c r="A1362" s="1" t="s">
        <v>626</v>
      </c>
      <c r="B1362" s="1" t="s">
        <v>293</v>
      </c>
      <c r="C1362" s="1">
        <v>-0.25485112471900001</v>
      </c>
      <c r="D1362" s="1">
        <v>0.25154237328700002</v>
      </c>
      <c r="E1362" s="1" t="s">
        <v>32</v>
      </c>
      <c r="F1362" s="1">
        <v>0.25154237328700002</v>
      </c>
      <c r="G1362" s="1">
        <f>ABS(fisher_underlying_cor_CSD__2[[#This Row],[Rho1]])*SQRT(139-2)/SQRT(1-ABS(fisher_underlying_cor_CSD__2[[#This Row],[Rho1]])^2)</f>
        <v>3.0848156171713219</v>
      </c>
      <c r="H1362" s="1">
        <f>ABS(fisher_underlying_cor_CSD__2[[#This Row],[Rho2]])*SQRT(201-2)/SQRT(1-ABS(fisher_underlying_cor_CSD__2[[#This Row],[Rho2]])^2)</f>
        <v>3.6663279044109647</v>
      </c>
      <c r="I1362" s="1">
        <f xml:space="preserve"> _xlfn.T.DIST.2T(fisher_underlying_cor_CSD__2[[#This Row],[t1]],139-2)</f>
        <v>2.4644344061788329E-3</v>
      </c>
      <c r="J1362" s="1">
        <f xml:space="preserve"> _xlfn.T.DIST.2T(fisher_underlying_cor_CSD__2[[#This Row],[t2]],201-2)</f>
        <v>3.1568243911634817E-4</v>
      </c>
      <c r="K1362" s="1">
        <f>fisher_underlying_cor_CSD__2[[#This Row],[p1]]*fisher_underlying_cor_CSD__2[[#This Row],[p2]]</f>
        <v>7.7797866438478304E-7</v>
      </c>
      <c r="L1362" s="1">
        <v>1361</v>
      </c>
      <c r="M1362" s="1">
        <f>(fisher_underlying_cor_CSD__2[[#This Row],[Rank]]/9906756)*0.05</f>
        <v>6.8690497676535084E-6</v>
      </c>
      <c r="N1362" s="1">
        <f>IF(fisher_underlying_cor_CSD__2[[#This Row],[p1p2]]&lt;fisher_underlying_cor_CSD__2[[#This Row],[Benjamini]],1,0)</f>
        <v>1</v>
      </c>
    </row>
    <row r="1363" spans="1:14" x14ac:dyDescent="0.35">
      <c r="A1363" s="1" t="s">
        <v>293</v>
      </c>
      <c r="B1363" s="1" t="s">
        <v>626</v>
      </c>
      <c r="C1363" s="1">
        <v>-0.25485112471900001</v>
      </c>
      <c r="D1363" s="1">
        <v>0.25154237328700002</v>
      </c>
      <c r="E1363" s="1" t="s">
        <v>32</v>
      </c>
      <c r="F1363" s="1">
        <v>0.25154237328700002</v>
      </c>
      <c r="G1363" s="1">
        <f>ABS(fisher_underlying_cor_CSD__2[[#This Row],[Rho1]])*SQRT(139-2)/SQRT(1-ABS(fisher_underlying_cor_CSD__2[[#This Row],[Rho1]])^2)</f>
        <v>3.0848156171713219</v>
      </c>
      <c r="H1363" s="1">
        <f>ABS(fisher_underlying_cor_CSD__2[[#This Row],[Rho2]])*SQRT(201-2)/SQRT(1-ABS(fisher_underlying_cor_CSD__2[[#This Row],[Rho2]])^2)</f>
        <v>3.6663279044109647</v>
      </c>
      <c r="I1363" s="1">
        <f xml:space="preserve"> _xlfn.T.DIST.2T(fisher_underlying_cor_CSD__2[[#This Row],[t1]],139-2)</f>
        <v>2.4644344061788329E-3</v>
      </c>
      <c r="J1363" s="1">
        <f xml:space="preserve"> _xlfn.T.DIST.2T(fisher_underlying_cor_CSD__2[[#This Row],[t2]],201-2)</f>
        <v>3.1568243911634817E-4</v>
      </c>
      <c r="K1363" s="1">
        <f>fisher_underlying_cor_CSD__2[[#This Row],[p1]]*fisher_underlying_cor_CSD__2[[#This Row],[p2]]</f>
        <v>7.7797866438478304E-7</v>
      </c>
      <c r="L1363" s="1">
        <v>1362</v>
      </c>
      <c r="M1363" s="1">
        <f>(fisher_underlying_cor_CSD__2[[#This Row],[Rank]]/9906756)*0.05</f>
        <v>6.8740968284673622E-6</v>
      </c>
      <c r="N1363" s="1">
        <f>IF(fisher_underlying_cor_CSD__2[[#This Row],[p1p2]]&lt;fisher_underlying_cor_CSD__2[[#This Row],[Benjamini]],1,0)</f>
        <v>1</v>
      </c>
    </row>
    <row r="1364" spans="1:14" x14ac:dyDescent="0.35">
      <c r="A1364" s="1" t="s">
        <v>57</v>
      </c>
      <c r="B1364" s="1" t="s">
        <v>58</v>
      </c>
      <c r="C1364" s="1">
        <v>-0.27415113388000001</v>
      </c>
      <c r="D1364" s="1">
        <v>0.23676636475900001</v>
      </c>
      <c r="E1364" s="1" t="s">
        <v>32</v>
      </c>
      <c r="F1364" s="1">
        <v>0.23676636475900001</v>
      </c>
      <c r="G1364" s="1">
        <f>ABS(fisher_underlying_cor_CSD__2[[#This Row],[Rho1]])*SQRT(139-2)/SQRT(1-ABS(fisher_underlying_cor_CSD__2[[#This Row],[Rho1]])^2)</f>
        <v>3.3366968867939328</v>
      </c>
      <c r="H1364" s="1">
        <f>ABS(fisher_underlying_cor_CSD__2[[#This Row],[Rho2]])*SQRT(201-2)/SQRT(1-ABS(fisher_underlying_cor_CSD__2[[#This Row],[Rho2]])^2)</f>
        <v>3.4377473895706623</v>
      </c>
      <c r="I1364" s="1">
        <f xml:space="preserve"> _xlfn.T.DIST.2T(fisher_underlying_cor_CSD__2[[#This Row],[t1]],139-2)</f>
        <v>1.0915124669393544E-3</v>
      </c>
      <c r="J1364" s="1">
        <f xml:space="preserve"> _xlfn.T.DIST.2T(fisher_underlying_cor_CSD__2[[#This Row],[t2]],201-2)</f>
        <v>7.1424174479800821E-4</v>
      </c>
      <c r="K1364" s="1">
        <f>fisher_underlying_cor_CSD__2[[#This Row],[p1]]*fisher_underlying_cor_CSD__2[[#This Row],[p2]]</f>
        <v>7.7960376885554269E-7</v>
      </c>
      <c r="L1364" s="1">
        <v>1363</v>
      </c>
      <c r="M1364" s="1">
        <f>(fisher_underlying_cor_CSD__2[[#This Row],[Rank]]/9906756)*0.05</f>
        <v>6.8791438892812134E-6</v>
      </c>
      <c r="N1364" s="1">
        <f>IF(fisher_underlying_cor_CSD__2[[#This Row],[p1p2]]&lt;fisher_underlying_cor_CSD__2[[#This Row],[Benjamini]],1,0)</f>
        <v>1</v>
      </c>
    </row>
    <row r="1365" spans="1:14" x14ac:dyDescent="0.35">
      <c r="A1365" s="1" t="s">
        <v>58</v>
      </c>
      <c r="B1365" s="1" t="s">
        <v>57</v>
      </c>
      <c r="C1365" s="1">
        <v>-0.27415113388000001</v>
      </c>
      <c r="D1365" s="1">
        <v>0.23676636475900001</v>
      </c>
      <c r="E1365" s="1" t="s">
        <v>32</v>
      </c>
      <c r="F1365" s="1">
        <v>0.23676636475900001</v>
      </c>
      <c r="G1365" s="1">
        <f>ABS(fisher_underlying_cor_CSD__2[[#This Row],[Rho1]])*SQRT(139-2)/SQRT(1-ABS(fisher_underlying_cor_CSD__2[[#This Row],[Rho1]])^2)</f>
        <v>3.3366968867939328</v>
      </c>
      <c r="H1365" s="1">
        <f>ABS(fisher_underlying_cor_CSD__2[[#This Row],[Rho2]])*SQRT(201-2)/SQRT(1-ABS(fisher_underlying_cor_CSD__2[[#This Row],[Rho2]])^2)</f>
        <v>3.4377473895706623</v>
      </c>
      <c r="I1365" s="1">
        <f xml:space="preserve"> _xlfn.T.DIST.2T(fisher_underlying_cor_CSD__2[[#This Row],[t1]],139-2)</f>
        <v>1.0915124669393544E-3</v>
      </c>
      <c r="J1365" s="1">
        <f xml:space="preserve"> _xlfn.T.DIST.2T(fisher_underlying_cor_CSD__2[[#This Row],[t2]],201-2)</f>
        <v>7.1424174479800821E-4</v>
      </c>
      <c r="K1365" s="1">
        <f>fisher_underlying_cor_CSD__2[[#This Row],[p1]]*fisher_underlying_cor_CSD__2[[#This Row],[p2]]</f>
        <v>7.7960376885554269E-7</v>
      </c>
      <c r="L1365" s="1">
        <v>1364</v>
      </c>
      <c r="M1365" s="1">
        <f>(fisher_underlying_cor_CSD__2[[#This Row],[Rank]]/9906756)*0.05</f>
        <v>6.8841909500950672E-6</v>
      </c>
      <c r="N1365" s="1">
        <f>IF(fisher_underlying_cor_CSD__2[[#This Row],[p1p2]]&lt;fisher_underlying_cor_CSD__2[[#This Row],[Benjamini]],1,0)</f>
        <v>1</v>
      </c>
    </row>
    <row r="1366" spans="1:14" x14ac:dyDescent="0.35">
      <c r="A1366" s="1" t="s">
        <v>332</v>
      </c>
      <c r="B1366" s="1" t="s">
        <v>333</v>
      </c>
      <c r="C1366" s="1">
        <v>-0.28522037489500002</v>
      </c>
      <c r="D1366" s="1">
        <v>0.227282989101</v>
      </c>
      <c r="E1366" s="1" t="s">
        <v>32</v>
      </c>
      <c r="F1366" s="1">
        <v>0.227282989101</v>
      </c>
      <c r="G1366" s="1">
        <f>ABS(fisher_underlying_cor_CSD__2[[#This Row],[Rho1]])*SQRT(139-2)/SQRT(1-ABS(fisher_underlying_cor_CSD__2[[#This Row],[Rho1]])^2)</f>
        <v>3.4831000285667963</v>
      </c>
      <c r="H1366" s="1">
        <f>ABS(fisher_underlying_cor_CSD__2[[#This Row],[Rho2]])*SQRT(201-2)/SQRT(1-ABS(fisher_underlying_cor_CSD__2[[#This Row],[Rho2]])^2)</f>
        <v>3.2923869884544761</v>
      </c>
      <c r="I1366" s="1">
        <f xml:space="preserve"> _xlfn.T.DIST.2T(fisher_underlying_cor_CSD__2[[#This Row],[t1]],139-2)</f>
        <v>6.6574958657970916E-4</v>
      </c>
      <c r="J1366" s="1">
        <f xml:space="preserve"> _xlfn.T.DIST.2T(fisher_underlying_cor_CSD__2[[#This Row],[t2]],201-2)</f>
        <v>1.1754667473238842E-3</v>
      </c>
      <c r="K1366" s="1">
        <f>fisher_underlying_cor_CSD__2[[#This Row],[p1]]*fisher_underlying_cor_CSD__2[[#This Row],[p2]]</f>
        <v>7.8256650106907137E-7</v>
      </c>
      <c r="L1366" s="1">
        <v>1365</v>
      </c>
      <c r="M1366" s="1">
        <f>(fisher_underlying_cor_CSD__2[[#This Row],[Rank]]/9906756)*0.05</f>
        <v>6.8892380109089194E-6</v>
      </c>
      <c r="N1366" s="1">
        <f>IF(fisher_underlying_cor_CSD__2[[#This Row],[p1p2]]&lt;fisher_underlying_cor_CSD__2[[#This Row],[Benjamini]],1,0)</f>
        <v>1</v>
      </c>
    </row>
    <row r="1367" spans="1:14" x14ac:dyDescent="0.35">
      <c r="A1367" s="1" t="s">
        <v>333</v>
      </c>
      <c r="B1367" s="1" t="s">
        <v>332</v>
      </c>
      <c r="C1367" s="1">
        <v>-0.28522037489500002</v>
      </c>
      <c r="D1367" s="1">
        <v>0.227282989101</v>
      </c>
      <c r="E1367" s="1" t="s">
        <v>32</v>
      </c>
      <c r="F1367" s="1">
        <v>0.227282989101</v>
      </c>
      <c r="G1367" s="1">
        <f>ABS(fisher_underlying_cor_CSD__2[[#This Row],[Rho1]])*SQRT(139-2)/SQRT(1-ABS(fisher_underlying_cor_CSD__2[[#This Row],[Rho1]])^2)</f>
        <v>3.4831000285667963</v>
      </c>
      <c r="H1367" s="1">
        <f>ABS(fisher_underlying_cor_CSD__2[[#This Row],[Rho2]])*SQRT(201-2)/SQRT(1-ABS(fisher_underlying_cor_CSD__2[[#This Row],[Rho2]])^2)</f>
        <v>3.2923869884544761</v>
      </c>
      <c r="I1367" s="1">
        <f xml:space="preserve"> _xlfn.T.DIST.2T(fisher_underlying_cor_CSD__2[[#This Row],[t1]],139-2)</f>
        <v>6.6574958657970916E-4</v>
      </c>
      <c r="J1367" s="1">
        <f xml:space="preserve"> _xlfn.T.DIST.2T(fisher_underlying_cor_CSD__2[[#This Row],[t2]],201-2)</f>
        <v>1.1754667473238842E-3</v>
      </c>
      <c r="K1367" s="1">
        <f>fisher_underlying_cor_CSD__2[[#This Row],[p1]]*fisher_underlying_cor_CSD__2[[#This Row],[p2]]</f>
        <v>7.8256650106907137E-7</v>
      </c>
      <c r="L1367" s="1">
        <v>1366</v>
      </c>
      <c r="M1367" s="1">
        <f>(fisher_underlying_cor_CSD__2[[#This Row],[Rank]]/9906756)*0.05</f>
        <v>6.8942850717227723E-6</v>
      </c>
      <c r="N1367" s="1">
        <f>IF(fisher_underlying_cor_CSD__2[[#This Row],[p1p2]]&lt;fisher_underlying_cor_CSD__2[[#This Row],[Benjamini]],1,0)</f>
        <v>1</v>
      </c>
    </row>
    <row r="1368" spans="1:14" x14ac:dyDescent="0.35">
      <c r="A1368" s="1" t="s">
        <v>322</v>
      </c>
      <c r="B1368" s="1" t="s">
        <v>745</v>
      </c>
      <c r="C1368" s="1">
        <v>0.26486501420199998</v>
      </c>
      <c r="D1368" s="1">
        <v>-0.243829513134</v>
      </c>
      <c r="E1368" s="1" t="s">
        <v>32</v>
      </c>
      <c r="F1368" s="1">
        <v>-0.243829513134</v>
      </c>
      <c r="G1368" s="1">
        <f>ABS(fisher_underlying_cor_CSD__2[[#This Row],[Rho1]])*SQRT(139-2)/SQRT(1-ABS(fisher_underlying_cor_CSD__2[[#This Row],[Rho1]])^2)</f>
        <v>3.214987169443924</v>
      </c>
      <c r="H1368" s="1">
        <f>ABS(fisher_underlying_cor_CSD__2[[#This Row],[Rho2]])*SQRT(201-2)/SQRT(1-ABS(fisher_underlying_cor_CSD__2[[#This Row],[Rho2]])^2)</f>
        <v>3.5466841943176646</v>
      </c>
      <c r="I1368" s="1">
        <f xml:space="preserve"> _xlfn.T.DIST.2T(fisher_underlying_cor_CSD__2[[#This Row],[t1]],139-2)</f>
        <v>1.6272011655541309E-3</v>
      </c>
      <c r="J1368" s="1">
        <f xml:space="preserve"> _xlfn.T.DIST.2T(fisher_underlying_cor_CSD__2[[#This Row],[t2]],201-2)</f>
        <v>4.8643765339911736E-4</v>
      </c>
      <c r="K1368" s="1">
        <f>fisher_underlying_cor_CSD__2[[#This Row],[p1]]*fisher_underlying_cor_CSD__2[[#This Row],[p2]]</f>
        <v>7.9153191658046015E-7</v>
      </c>
      <c r="L1368" s="1">
        <v>1367</v>
      </c>
      <c r="M1368" s="1">
        <f>(fisher_underlying_cor_CSD__2[[#This Row],[Rank]]/9906756)*0.05</f>
        <v>6.8993321325366244E-6</v>
      </c>
      <c r="N1368" s="1">
        <f>IF(fisher_underlying_cor_CSD__2[[#This Row],[p1p2]]&lt;fisher_underlying_cor_CSD__2[[#This Row],[Benjamini]],1,0)</f>
        <v>1</v>
      </c>
    </row>
    <row r="1369" spans="1:14" x14ac:dyDescent="0.35">
      <c r="A1369" s="1" t="s">
        <v>745</v>
      </c>
      <c r="B1369" s="1" t="s">
        <v>322</v>
      </c>
      <c r="C1369" s="1">
        <v>0.26486501420199998</v>
      </c>
      <c r="D1369" s="1">
        <v>-0.243829513134</v>
      </c>
      <c r="E1369" s="1" t="s">
        <v>32</v>
      </c>
      <c r="F1369" s="1">
        <v>-0.243829513134</v>
      </c>
      <c r="G1369" s="1">
        <f>ABS(fisher_underlying_cor_CSD__2[[#This Row],[Rho1]])*SQRT(139-2)/SQRT(1-ABS(fisher_underlying_cor_CSD__2[[#This Row],[Rho1]])^2)</f>
        <v>3.214987169443924</v>
      </c>
      <c r="H1369" s="1">
        <f>ABS(fisher_underlying_cor_CSD__2[[#This Row],[Rho2]])*SQRT(201-2)/SQRT(1-ABS(fisher_underlying_cor_CSD__2[[#This Row],[Rho2]])^2)</f>
        <v>3.5466841943176646</v>
      </c>
      <c r="I1369" s="1">
        <f xml:space="preserve"> _xlfn.T.DIST.2T(fisher_underlying_cor_CSD__2[[#This Row],[t1]],139-2)</f>
        <v>1.6272011655541309E-3</v>
      </c>
      <c r="J1369" s="1">
        <f xml:space="preserve"> _xlfn.T.DIST.2T(fisher_underlying_cor_CSD__2[[#This Row],[t2]],201-2)</f>
        <v>4.8643765339911736E-4</v>
      </c>
      <c r="K1369" s="1">
        <f>fisher_underlying_cor_CSD__2[[#This Row],[p1]]*fisher_underlying_cor_CSD__2[[#This Row],[p2]]</f>
        <v>7.9153191658046015E-7</v>
      </c>
      <c r="L1369" s="1">
        <v>1368</v>
      </c>
      <c r="M1369" s="1">
        <f>(fisher_underlying_cor_CSD__2[[#This Row],[Rank]]/9906756)*0.05</f>
        <v>6.9043791933504774E-6</v>
      </c>
      <c r="N1369" s="1">
        <f>IF(fisher_underlying_cor_CSD__2[[#This Row],[p1p2]]&lt;fisher_underlying_cor_CSD__2[[#This Row],[Benjamini]],1,0)</f>
        <v>1</v>
      </c>
    </row>
    <row r="1370" spans="1:14" x14ac:dyDescent="0.35">
      <c r="A1370" s="1" t="s">
        <v>341</v>
      </c>
      <c r="B1370" s="1" t="s">
        <v>74</v>
      </c>
      <c r="C1370" s="1">
        <v>0.28862627655400003</v>
      </c>
      <c r="D1370" s="1">
        <v>-0.22343153299599999</v>
      </c>
      <c r="E1370" s="1" t="s">
        <v>32</v>
      </c>
      <c r="F1370" s="1">
        <v>-0.22343153299599999</v>
      </c>
      <c r="G1370" s="1">
        <f>ABS(fisher_underlying_cor_CSD__2[[#This Row],[Rho1]])*SQRT(139-2)/SQRT(1-ABS(fisher_underlying_cor_CSD__2[[#This Row],[Rho1]])^2)</f>
        <v>3.5284482258524026</v>
      </c>
      <c r="H1370" s="1">
        <f>ABS(fisher_underlying_cor_CSD__2[[#This Row],[Rho2]])*SQRT(201-2)/SQRT(1-ABS(fisher_underlying_cor_CSD__2[[#This Row],[Rho2]])^2)</f>
        <v>3.2336372021063067</v>
      </c>
      <c r="I1370" s="1">
        <f xml:space="preserve"> _xlfn.T.DIST.2T(fisher_underlying_cor_CSD__2[[#This Row],[t1]],139-2)</f>
        <v>5.6946020959285884E-4</v>
      </c>
      <c r="J1370" s="1">
        <f xml:space="preserve"> _xlfn.T.DIST.2T(fisher_underlying_cor_CSD__2[[#This Row],[t2]],201-2)</f>
        <v>1.4309387277378226E-3</v>
      </c>
      <c r="K1370" s="1">
        <f>fisher_underlying_cor_CSD__2[[#This Row],[p1]]*fisher_underlying_cor_CSD__2[[#This Row],[p2]]</f>
        <v>8.1486266781211922E-7</v>
      </c>
      <c r="L1370" s="1">
        <v>1369</v>
      </c>
      <c r="M1370" s="1">
        <f>(fisher_underlying_cor_CSD__2[[#This Row],[Rank]]/9906756)*0.05</f>
        <v>6.9094262541643312E-6</v>
      </c>
      <c r="N1370" s="1">
        <f>IF(fisher_underlying_cor_CSD__2[[#This Row],[p1p2]]&lt;fisher_underlying_cor_CSD__2[[#This Row],[Benjamini]],1,0)</f>
        <v>1</v>
      </c>
    </row>
    <row r="1371" spans="1:14" x14ac:dyDescent="0.35">
      <c r="A1371" s="1" t="s">
        <v>74</v>
      </c>
      <c r="B1371" s="1" t="s">
        <v>341</v>
      </c>
      <c r="C1371" s="1">
        <v>0.28862627655400003</v>
      </c>
      <c r="D1371" s="1">
        <v>-0.22343153299599999</v>
      </c>
      <c r="E1371" s="1" t="s">
        <v>32</v>
      </c>
      <c r="F1371" s="1">
        <v>-0.22343153299599999</v>
      </c>
      <c r="G1371" s="1">
        <f>ABS(fisher_underlying_cor_CSD__2[[#This Row],[Rho1]])*SQRT(139-2)/SQRT(1-ABS(fisher_underlying_cor_CSD__2[[#This Row],[Rho1]])^2)</f>
        <v>3.5284482258524026</v>
      </c>
      <c r="H1371" s="1">
        <f>ABS(fisher_underlying_cor_CSD__2[[#This Row],[Rho2]])*SQRT(201-2)/SQRT(1-ABS(fisher_underlying_cor_CSD__2[[#This Row],[Rho2]])^2)</f>
        <v>3.2336372021063067</v>
      </c>
      <c r="I1371" s="1">
        <f xml:space="preserve"> _xlfn.T.DIST.2T(fisher_underlying_cor_CSD__2[[#This Row],[t1]],139-2)</f>
        <v>5.6946020959285884E-4</v>
      </c>
      <c r="J1371" s="1">
        <f xml:space="preserve"> _xlfn.T.DIST.2T(fisher_underlying_cor_CSD__2[[#This Row],[t2]],201-2)</f>
        <v>1.4309387277378226E-3</v>
      </c>
      <c r="K1371" s="1">
        <f>fisher_underlying_cor_CSD__2[[#This Row],[p1]]*fisher_underlying_cor_CSD__2[[#This Row],[p2]]</f>
        <v>8.1486266781211922E-7</v>
      </c>
      <c r="L1371" s="1">
        <v>1370</v>
      </c>
      <c r="M1371" s="1">
        <f>(fisher_underlying_cor_CSD__2[[#This Row],[Rank]]/9906756)*0.05</f>
        <v>6.9144733149781825E-6</v>
      </c>
      <c r="N1371" s="1">
        <f>IF(fisher_underlying_cor_CSD__2[[#This Row],[p1p2]]&lt;fisher_underlying_cor_CSD__2[[#This Row],[Benjamini]],1,0)</f>
        <v>1</v>
      </c>
    </row>
    <row r="1372" spans="1:14" x14ac:dyDescent="0.35">
      <c r="A1372" s="1" t="s">
        <v>171</v>
      </c>
      <c r="B1372" s="1" t="s">
        <v>172</v>
      </c>
      <c r="C1372" s="1">
        <v>-0.25084612187799998</v>
      </c>
      <c r="D1372" s="1">
        <v>0.252570060426</v>
      </c>
      <c r="E1372" s="1" t="s">
        <v>32</v>
      </c>
      <c r="F1372" s="1">
        <v>-0.25084612187799998</v>
      </c>
      <c r="G1372" s="1">
        <f>ABS(fisher_underlying_cor_CSD__2[[#This Row],[Rho1]])*SQRT(139-2)/SQRT(1-ABS(fisher_underlying_cor_CSD__2[[#This Row],[Rho1]])^2)</f>
        <v>3.033054509883172</v>
      </c>
      <c r="H1372" s="1">
        <f>ABS(fisher_underlying_cor_CSD__2[[#This Row],[Rho2]])*SQRT(201-2)/SQRT(1-ABS(fisher_underlying_cor_CSD__2[[#This Row],[Rho2]])^2)</f>
        <v>3.6823252660725485</v>
      </c>
      <c r="I1372" s="1">
        <f xml:space="preserve"> _xlfn.T.DIST.2T(fisher_underlying_cor_CSD__2[[#This Row],[t1]],139-2)</f>
        <v>2.8966346825900048E-3</v>
      </c>
      <c r="J1372" s="1">
        <f xml:space="preserve"> _xlfn.T.DIST.2T(fisher_underlying_cor_CSD__2[[#This Row],[t2]],201-2)</f>
        <v>2.9770323423669587E-4</v>
      </c>
      <c r="K1372" s="1">
        <f>fisher_underlying_cor_CSD__2[[#This Row],[p1]]*fisher_underlying_cor_CSD__2[[#This Row],[p2]]</f>
        <v>8.6233751340922937E-7</v>
      </c>
      <c r="L1372" s="1">
        <v>1371</v>
      </c>
      <c r="M1372" s="1">
        <f>(fisher_underlying_cor_CSD__2[[#This Row],[Rank]]/9906756)*0.05</f>
        <v>6.9195203757920363E-6</v>
      </c>
      <c r="N1372" s="1">
        <f>IF(fisher_underlying_cor_CSD__2[[#This Row],[p1p2]]&lt;fisher_underlying_cor_CSD__2[[#This Row],[Benjamini]],1,0)</f>
        <v>1</v>
      </c>
    </row>
    <row r="1373" spans="1:14" x14ac:dyDescent="0.35">
      <c r="A1373" s="1" t="s">
        <v>172</v>
      </c>
      <c r="B1373" s="1" t="s">
        <v>171</v>
      </c>
      <c r="C1373" s="1">
        <v>-0.25084612187799998</v>
      </c>
      <c r="D1373" s="1">
        <v>0.252570060426</v>
      </c>
      <c r="E1373" s="1" t="s">
        <v>32</v>
      </c>
      <c r="F1373" s="1">
        <v>-0.25084612187799998</v>
      </c>
      <c r="G1373" s="1">
        <f>ABS(fisher_underlying_cor_CSD__2[[#This Row],[Rho1]])*SQRT(139-2)/SQRT(1-ABS(fisher_underlying_cor_CSD__2[[#This Row],[Rho1]])^2)</f>
        <v>3.033054509883172</v>
      </c>
      <c r="H1373" s="1">
        <f>ABS(fisher_underlying_cor_CSD__2[[#This Row],[Rho2]])*SQRT(201-2)/SQRT(1-ABS(fisher_underlying_cor_CSD__2[[#This Row],[Rho2]])^2)</f>
        <v>3.6823252660725485</v>
      </c>
      <c r="I1373" s="1">
        <f xml:space="preserve"> _xlfn.T.DIST.2T(fisher_underlying_cor_CSD__2[[#This Row],[t1]],139-2)</f>
        <v>2.8966346825900048E-3</v>
      </c>
      <c r="J1373" s="1">
        <f xml:space="preserve"> _xlfn.T.DIST.2T(fisher_underlying_cor_CSD__2[[#This Row],[t2]],201-2)</f>
        <v>2.9770323423669587E-4</v>
      </c>
      <c r="K1373" s="1">
        <f>fisher_underlying_cor_CSD__2[[#This Row],[p1]]*fisher_underlying_cor_CSD__2[[#This Row],[p2]]</f>
        <v>8.6233751340922937E-7</v>
      </c>
      <c r="L1373" s="1">
        <v>1372</v>
      </c>
      <c r="M1373" s="1">
        <f>(fisher_underlying_cor_CSD__2[[#This Row],[Rank]]/9906756)*0.05</f>
        <v>6.9245674366058884E-6</v>
      </c>
      <c r="N1373" s="1">
        <f>IF(fisher_underlying_cor_CSD__2[[#This Row],[p1p2]]&lt;fisher_underlying_cor_CSD__2[[#This Row],[Benjamini]],1,0)</f>
        <v>1</v>
      </c>
    </row>
    <row r="1374" spans="1:14" x14ac:dyDescent="0.35">
      <c r="A1374" s="1" t="s">
        <v>81</v>
      </c>
      <c r="B1374" s="1" t="s">
        <v>655</v>
      </c>
      <c r="C1374" s="1">
        <v>-0.27581724953999998</v>
      </c>
      <c r="D1374" s="1">
        <v>0.23329658040099999</v>
      </c>
      <c r="E1374" s="1" t="s">
        <v>32</v>
      </c>
      <c r="F1374" s="1">
        <v>0.23329658040099999</v>
      </c>
      <c r="G1374" s="1">
        <f>ABS(fisher_underlying_cor_CSD__2[[#This Row],[Rho1]])*SQRT(139-2)/SQRT(1-ABS(fisher_underlying_cor_CSD__2[[#This Row],[Rho1]])^2)</f>
        <v>3.3586394443134986</v>
      </c>
      <c r="H1374" s="1">
        <f>ABS(fisher_underlying_cor_CSD__2[[#This Row],[Rho2]])*SQRT(201-2)/SQRT(1-ABS(fisher_underlying_cor_CSD__2[[#This Row],[Rho2]])^2)</f>
        <v>3.3844448957830928</v>
      </c>
      <c r="I1374" s="1">
        <f xml:space="preserve"> _xlfn.T.DIST.2T(fisher_underlying_cor_CSD__2[[#This Row],[t1]],139-2)</f>
        <v>1.014543775576754E-3</v>
      </c>
      <c r="J1374" s="1">
        <f xml:space="preserve"> _xlfn.T.DIST.2T(fisher_underlying_cor_CSD__2[[#This Row],[t2]],201-2)</f>
        <v>8.5904312890766491E-4</v>
      </c>
      <c r="K1374" s="1">
        <f>fisher_underlying_cor_CSD__2[[#This Row],[p1]]*fisher_underlying_cor_CSD__2[[#This Row],[p2]]</f>
        <v>8.7153685938525051E-7</v>
      </c>
      <c r="L1374" s="1">
        <v>1373</v>
      </c>
      <c r="M1374" s="1">
        <f>(fisher_underlying_cor_CSD__2[[#This Row],[Rank]]/9906756)*0.05</f>
        <v>6.9296144974197413E-6</v>
      </c>
      <c r="N1374" s="1">
        <f>IF(fisher_underlying_cor_CSD__2[[#This Row],[p1p2]]&lt;fisher_underlying_cor_CSD__2[[#This Row],[Benjamini]],1,0)</f>
        <v>1</v>
      </c>
    </row>
    <row r="1375" spans="1:14" x14ac:dyDescent="0.35">
      <c r="A1375" s="1" t="s">
        <v>655</v>
      </c>
      <c r="B1375" s="1" t="s">
        <v>81</v>
      </c>
      <c r="C1375" s="1">
        <v>-0.27581724953999998</v>
      </c>
      <c r="D1375" s="1">
        <v>0.23329658040099999</v>
      </c>
      <c r="E1375" s="1" t="s">
        <v>32</v>
      </c>
      <c r="F1375" s="1">
        <v>0.23329658040099999</v>
      </c>
      <c r="G1375" s="1">
        <f>ABS(fisher_underlying_cor_CSD__2[[#This Row],[Rho1]])*SQRT(139-2)/SQRT(1-ABS(fisher_underlying_cor_CSD__2[[#This Row],[Rho1]])^2)</f>
        <v>3.3586394443134986</v>
      </c>
      <c r="H1375" s="1">
        <f>ABS(fisher_underlying_cor_CSD__2[[#This Row],[Rho2]])*SQRT(201-2)/SQRT(1-ABS(fisher_underlying_cor_CSD__2[[#This Row],[Rho2]])^2)</f>
        <v>3.3844448957830928</v>
      </c>
      <c r="I1375" s="1">
        <f xml:space="preserve"> _xlfn.T.DIST.2T(fisher_underlying_cor_CSD__2[[#This Row],[t1]],139-2)</f>
        <v>1.014543775576754E-3</v>
      </c>
      <c r="J1375" s="1">
        <f xml:space="preserve"> _xlfn.T.DIST.2T(fisher_underlying_cor_CSD__2[[#This Row],[t2]],201-2)</f>
        <v>8.5904312890766491E-4</v>
      </c>
      <c r="K1375" s="1">
        <f>fisher_underlying_cor_CSD__2[[#This Row],[p1]]*fisher_underlying_cor_CSD__2[[#This Row],[p2]]</f>
        <v>8.7153685938525051E-7</v>
      </c>
      <c r="L1375" s="1">
        <v>1374</v>
      </c>
      <c r="M1375" s="1">
        <f>(fisher_underlying_cor_CSD__2[[#This Row],[Rank]]/9906756)*0.05</f>
        <v>6.9346615582335934E-6</v>
      </c>
      <c r="N1375" s="1">
        <f>IF(fisher_underlying_cor_CSD__2[[#This Row],[p1p2]]&lt;fisher_underlying_cor_CSD__2[[#This Row],[Benjamini]],1,0)</f>
        <v>1</v>
      </c>
    </row>
    <row r="1376" spans="1:14" x14ac:dyDescent="0.35">
      <c r="A1376" s="1" t="s">
        <v>53</v>
      </c>
      <c r="B1376" s="1" t="s">
        <v>822</v>
      </c>
      <c r="C1376" s="1">
        <v>-0.28537923506899998</v>
      </c>
      <c r="D1376" s="1">
        <v>0.22394484742500001</v>
      </c>
      <c r="E1376" s="1" t="s">
        <v>32</v>
      </c>
      <c r="F1376" s="1">
        <v>0.22394484742500001</v>
      </c>
      <c r="G1376" s="1">
        <f>ABS(fisher_underlying_cor_CSD__2[[#This Row],[Rho1]])*SQRT(139-2)/SQRT(1-ABS(fisher_underlying_cor_CSD__2[[#This Row],[Rho1]])^2)</f>
        <v>3.4852119745505088</v>
      </c>
      <c r="H1376" s="1">
        <f>ABS(fisher_underlying_cor_CSD__2[[#This Row],[Rho2]])*SQRT(201-2)/SQRT(1-ABS(fisher_underlying_cor_CSD__2[[#This Row],[Rho2]])^2)</f>
        <v>3.2414579734199811</v>
      </c>
      <c r="I1376" s="1">
        <f xml:space="preserve"> _xlfn.T.DIST.2T(fisher_underlying_cor_CSD__2[[#This Row],[t1]],139-2)</f>
        <v>6.6094466057880455E-4</v>
      </c>
      <c r="J1376" s="1">
        <f xml:space="preserve"> _xlfn.T.DIST.2T(fisher_underlying_cor_CSD__2[[#This Row],[t2]],201-2)</f>
        <v>1.3941809394939352E-3</v>
      </c>
      <c r="K1376" s="1">
        <f>fisher_underlying_cor_CSD__2[[#This Row],[p1]]*fisher_underlying_cor_CSD__2[[#This Row],[p2]]</f>
        <v>9.2147644783925781E-7</v>
      </c>
      <c r="L1376" s="1">
        <v>1375</v>
      </c>
      <c r="M1376" s="1">
        <f>(fisher_underlying_cor_CSD__2[[#This Row],[Rank]]/9906756)*0.05</f>
        <v>6.9397086190474464E-6</v>
      </c>
      <c r="N1376" s="1">
        <f>IF(fisher_underlying_cor_CSD__2[[#This Row],[p1p2]]&lt;fisher_underlying_cor_CSD__2[[#This Row],[Benjamini]],1,0)</f>
        <v>1</v>
      </c>
    </row>
    <row r="1377" spans="1:14" x14ac:dyDescent="0.35">
      <c r="A1377" s="1" t="s">
        <v>822</v>
      </c>
      <c r="B1377" s="1" t="s">
        <v>53</v>
      </c>
      <c r="C1377" s="1">
        <v>-0.28537923506899998</v>
      </c>
      <c r="D1377" s="1">
        <v>0.22394484742500001</v>
      </c>
      <c r="E1377" s="1" t="s">
        <v>32</v>
      </c>
      <c r="F1377" s="1">
        <v>0.22394484742500001</v>
      </c>
      <c r="G1377" s="1">
        <f>ABS(fisher_underlying_cor_CSD__2[[#This Row],[Rho1]])*SQRT(139-2)/SQRT(1-ABS(fisher_underlying_cor_CSD__2[[#This Row],[Rho1]])^2)</f>
        <v>3.4852119745505088</v>
      </c>
      <c r="H1377" s="1">
        <f>ABS(fisher_underlying_cor_CSD__2[[#This Row],[Rho2]])*SQRT(201-2)/SQRT(1-ABS(fisher_underlying_cor_CSD__2[[#This Row],[Rho2]])^2)</f>
        <v>3.2414579734199811</v>
      </c>
      <c r="I1377" s="1">
        <f xml:space="preserve"> _xlfn.T.DIST.2T(fisher_underlying_cor_CSD__2[[#This Row],[t1]],139-2)</f>
        <v>6.6094466057880455E-4</v>
      </c>
      <c r="J1377" s="1">
        <f xml:space="preserve"> _xlfn.T.DIST.2T(fisher_underlying_cor_CSD__2[[#This Row],[t2]],201-2)</f>
        <v>1.3941809394939352E-3</v>
      </c>
      <c r="K1377" s="1">
        <f>fisher_underlying_cor_CSD__2[[#This Row],[p1]]*fisher_underlying_cor_CSD__2[[#This Row],[p2]]</f>
        <v>9.2147644783925781E-7</v>
      </c>
      <c r="L1377" s="1">
        <v>1376</v>
      </c>
      <c r="M1377" s="1">
        <f>(fisher_underlying_cor_CSD__2[[#This Row],[Rank]]/9906756)*0.05</f>
        <v>6.9447556798612985E-6</v>
      </c>
      <c r="N1377" s="1">
        <f>IF(fisher_underlying_cor_CSD__2[[#This Row],[p1p2]]&lt;fisher_underlying_cor_CSD__2[[#This Row],[Benjamini]],1,0)</f>
        <v>1</v>
      </c>
    </row>
    <row r="1378" spans="1:14" x14ac:dyDescent="0.35">
      <c r="A1378" s="1" t="s">
        <v>592</v>
      </c>
      <c r="B1378" s="1" t="s">
        <v>593</v>
      </c>
      <c r="C1378" s="1">
        <v>0.29297868513899999</v>
      </c>
      <c r="D1378" s="1">
        <v>-0.216473691085</v>
      </c>
      <c r="E1378" s="1" t="s">
        <v>32</v>
      </c>
      <c r="F1378" s="1">
        <v>-0.216473691085</v>
      </c>
      <c r="G1378" s="1">
        <f>ABS(fisher_underlying_cor_CSD__2[[#This Row],[Rho1]])*SQRT(139-2)/SQRT(1-ABS(fisher_underlying_cor_CSD__2[[#This Row],[Rho1]])^2)</f>
        <v>3.586611799913165</v>
      </c>
      <c r="H1378" s="1">
        <f>ABS(fisher_underlying_cor_CSD__2[[#This Row],[Rho2]])*SQRT(201-2)/SQRT(1-ABS(fisher_underlying_cor_CSD__2[[#This Row],[Rho2]])^2)</f>
        <v>3.1279046690859902</v>
      </c>
      <c r="I1378" s="1">
        <f xml:space="preserve"> _xlfn.T.DIST.2T(fisher_underlying_cor_CSD__2[[#This Row],[t1]],139-2)</f>
        <v>4.6507709640833725E-4</v>
      </c>
      <c r="J1378" s="1">
        <f xml:space="preserve"> _xlfn.T.DIST.2T(fisher_underlying_cor_CSD__2[[#This Row],[t2]],201-2)</f>
        <v>2.0246958529291882E-3</v>
      </c>
      <c r="K1378" s="1">
        <f>fisher_underlying_cor_CSD__2[[#This Row],[p1]]*fisher_underlying_cor_CSD__2[[#This Row],[p2]]</f>
        <v>9.4163966839030867E-7</v>
      </c>
      <c r="L1378" s="1">
        <v>1377</v>
      </c>
      <c r="M1378" s="1">
        <f>(fisher_underlying_cor_CSD__2[[#This Row],[Rank]]/9906756)*0.05</f>
        <v>6.9498027406751515E-6</v>
      </c>
      <c r="N1378" s="1">
        <f>IF(fisher_underlying_cor_CSD__2[[#This Row],[p1p2]]&lt;fisher_underlying_cor_CSD__2[[#This Row],[Benjamini]],1,0)</f>
        <v>1</v>
      </c>
    </row>
    <row r="1379" spans="1:14" x14ac:dyDescent="0.35">
      <c r="A1379" s="1" t="s">
        <v>593</v>
      </c>
      <c r="B1379" s="1" t="s">
        <v>592</v>
      </c>
      <c r="C1379" s="1">
        <v>0.29297868513899999</v>
      </c>
      <c r="D1379" s="1">
        <v>-0.216473691085</v>
      </c>
      <c r="E1379" s="1" t="s">
        <v>32</v>
      </c>
      <c r="F1379" s="1">
        <v>-0.216473691085</v>
      </c>
      <c r="G1379" s="1">
        <f>ABS(fisher_underlying_cor_CSD__2[[#This Row],[Rho1]])*SQRT(139-2)/SQRT(1-ABS(fisher_underlying_cor_CSD__2[[#This Row],[Rho1]])^2)</f>
        <v>3.586611799913165</v>
      </c>
      <c r="H1379" s="1">
        <f>ABS(fisher_underlying_cor_CSD__2[[#This Row],[Rho2]])*SQRT(201-2)/SQRT(1-ABS(fisher_underlying_cor_CSD__2[[#This Row],[Rho2]])^2)</f>
        <v>3.1279046690859902</v>
      </c>
      <c r="I1379" s="1">
        <f xml:space="preserve"> _xlfn.T.DIST.2T(fisher_underlying_cor_CSD__2[[#This Row],[t1]],139-2)</f>
        <v>4.6507709640833725E-4</v>
      </c>
      <c r="J1379" s="1">
        <f xml:space="preserve"> _xlfn.T.DIST.2T(fisher_underlying_cor_CSD__2[[#This Row],[t2]],201-2)</f>
        <v>2.0246958529291882E-3</v>
      </c>
      <c r="K1379" s="1">
        <f>fisher_underlying_cor_CSD__2[[#This Row],[p1]]*fisher_underlying_cor_CSD__2[[#This Row],[p2]]</f>
        <v>9.4163966839030867E-7</v>
      </c>
      <c r="L1379" s="1">
        <v>1378</v>
      </c>
      <c r="M1379" s="1">
        <f>(fisher_underlying_cor_CSD__2[[#This Row],[Rank]]/9906756)*0.05</f>
        <v>6.9548498014890036E-6</v>
      </c>
      <c r="N1379" s="1">
        <f>IF(fisher_underlying_cor_CSD__2[[#This Row],[p1p2]]&lt;fisher_underlying_cor_CSD__2[[#This Row],[Benjamini]],1,0)</f>
        <v>1</v>
      </c>
    </row>
    <row r="1380" spans="1:14" x14ac:dyDescent="0.35">
      <c r="A1380" s="1" t="s">
        <v>722</v>
      </c>
      <c r="B1380" s="1" t="s">
        <v>723</v>
      </c>
      <c r="C1380" s="1">
        <v>-0.25566897258400001</v>
      </c>
      <c r="D1380" s="1">
        <v>0.246847162304</v>
      </c>
      <c r="E1380" s="1" t="s">
        <v>32</v>
      </c>
      <c r="F1380" s="1">
        <v>0.246847162304</v>
      </c>
      <c r="G1380" s="1">
        <f>ABS(fisher_underlying_cor_CSD__2[[#This Row],[Rho1]])*SQRT(139-2)/SQRT(1-ABS(fisher_underlying_cor_CSD__2[[#This Row],[Rho1]])^2)</f>
        <v>3.0954063331697306</v>
      </c>
      <c r="H1380" s="1">
        <f>ABS(fisher_underlying_cor_CSD__2[[#This Row],[Rho2]])*SQRT(201-2)/SQRT(1-ABS(fisher_underlying_cor_CSD__2[[#This Row],[Rho2]])^2)</f>
        <v>3.5934078173469612</v>
      </c>
      <c r="I1380" s="1">
        <f xml:space="preserve"> _xlfn.T.DIST.2T(fisher_underlying_cor_CSD__2[[#This Row],[t1]],139-2)</f>
        <v>2.3837045760034719E-3</v>
      </c>
      <c r="J1380" s="1">
        <f xml:space="preserve"> _xlfn.T.DIST.2T(fisher_underlying_cor_CSD__2[[#This Row],[t2]],201-2)</f>
        <v>4.1139786467380964E-4</v>
      </c>
      <c r="K1380" s="1">
        <f>fisher_underlying_cor_CSD__2[[#This Row],[p1]]*fisher_underlying_cor_CSD__2[[#This Row],[p2]]</f>
        <v>9.8065097258101718E-7</v>
      </c>
      <c r="L1380" s="1">
        <v>1379</v>
      </c>
      <c r="M1380" s="1">
        <f>(fisher_underlying_cor_CSD__2[[#This Row],[Rank]]/9906756)*0.05</f>
        <v>6.9598968623028574E-6</v>
      </c>
      <c r="N1380" s="1">
        <f>IF(fisher_underlying_cor_CSD__2[[#This Row],[p1p2]]&lt;fisher_underlying_cor_CSD__2[[#This Row],[Benjamini]],1,0)</f>
        <v>1</v>
      </c>
    </row>
    <row r="1381" spans="1:14" x14ac:dyDescent="0.35">
      <c r="A1381" s="1" t="s">
        <v>723</v>
      </c>
      <c r="B1381" s="1" t="s">
        <v>722</v>
      </c>
      <c r="C1381" s="1">
        <v>-0.25566897258400001</v>
      </c>
      <c r="D1381" s="1">
        <v>0.246847162304</v>
      </c>
      <c r="E1381" s="1" t="s">
        <v>32</v>
      </c>
      <c r="F1381" s="1">
        <v>0.246847162304</v>
      </c>
      <c r="G1381" s="1">
        <f>ABS(fisher_underlying_cor_CSD__2[[#This Row],[Rho1]])*SQRT(139-2)/SQRT(1-ABS(fisher_underlying_cor_CSD__2[[#This Row],[Rho1]])^2)</f>
        <v>3.0954063331697306</v>
      </c>
      <c r="H1381" s="1">
        <f>ABS(fisher_underlying_cor_CSD__2[[#This Row],[Rho2]])*SQRT(201-2)/SQRT(1-ABS(fisher_underlying_cor_CSD__2[[#This Row],[Rho2]])^2)</f>
        <v>3.5934078173469612</v>
      </c>
      <c r="I1381" s="1">
        <f xml:space="preserve"> _xlfn.T.DIST.2T(fisher_underlying_cor_CSD__2[[#This Row],[t1]],139-2)</f>
        <v>2.3837045760034719E-3</v>
      </c>
      <c r="J1381" s="1">
        <f xml:space="preserve"> _xlfn.T.DIST.2T(fisher_underlying_cor_CSD__2[[#This Row],[t2]],201-2)</f>
        <v>4.1139786467380964E-4</v>
      </c>
      <c r="K1381" s="1">
        <f>fisher_underlying_cor_CSD__2[[#This Row],[p1]]*fisher_underlying_cor_CSD__2[[#This Row],[p2]]</f>
        <v>9.8065097258101718E-7</v>
      </c>
      <c r="L1381" s="1">
        <v>1380</v>
      </c>
      <c r="M1381" s="1">
        <f>(fisher_underlying_cor_CSD__2[[#This Row],[Rank]]/9906756)*0.05</f>
        <v>6.9649439231167103E-6</v>
      </c>
      <c r="N1381" s="1">
        <f>IF(fisher_underlying_cor_CSD__2[[#This Row],[p1p2]]&lt;fisher_underlying_cor_CSD__2[[#This Row],[Benjamini]],1,0)</f>
        <v>1</v>
      </c>
    </row>
    <row r="1382" spans="1:14" x14ac:dyDescent="0.35">
      <c r="A1382" s="1" t="s">
        <v>231</v>
      </c>
      <c r="B1382" s="1" t="s">
        <v>449</v>
      </c>
      <c r="C1382" s="1">
        <v>-0.236304793905</v>
      </c>
      <c r="D1382" s="1">
        <v>0.25971327174600001</v>
      </c>
      <c r="E1382" s="1" t="s">
        <v>32</v>
      </c>
      <c r="F1382" s="1">
        <v>-0.236304793905</v>
      </c>
      <c r="G1382" s="1">
        <f>ABS(fisher_underlying_cor_CSD__2[[#This Row],[Rho1]])*SQRT(139-2)/SQRT(1-ABS(fisher_underlying_cor_CSD__2[[#This Row],[Rho1]])^2)</f>
        <v>2.8464922581377947</v>
      </c>
      <c r="H1382" s="1">
        <f>ABS(fisher_underlying_cor_CSD__2[[#This Row],[Rho2]])*SQRT(201-2)/SQRT(1-ABS(fisher_underlying_cor_CSD__2[[#This Row],[Rho2]])^2)</f>
        <v>3.7938909828805443</v>
      </c>
      <c r="I1382" s="1">
        <f xml:space="preserve"> _xlfn.T.DIST.2T(fisher_underlying_cor_CSD__2[[#This Row],[t1]],139-2)</f>
        <v>5.1005904540385952E-3</v>
      </c>
      <c r="J1382" s="1">
        <f xml:space="preserve"> _xlfn.T.DIST.2T(fisher_underlying_cor_CSD__2[[#This Row],[t2]],201-2)</f>
        <v>1.9671446839684045E-4</v>
      </c>
      <c r="K1382" s="1">
        <f>fisher_underlying_cor_CSD__2[[#This Row],[p1]]*fisher_underlying_cor_CSD__2[[#This Row],[p2]]</f>
        <v>1.0033599396762013E-6</v>
      </c>
      <c r="L1382" s="1">
        <v>1381</v>
      </c>
      <c r="M1382" s="1">
        <f>(fisher_underlying_cor_CSD__2[[#This Row],[Rank]]/9906756)*0.05</f>
        <v>6.9699909839305624E-6</v>
      </c>
      <c r="N1382" s="1">
        <f>IF(fisher_underlying_cor_CSD__2[[#This Row],[p1p2]]&lt;fisher_underlying_cor_CSD__2[[#This Row],[Benjamini]],1,0)</f>
        <v>1</v>
      </c>
    </row>
    <row r="1383" spans="1:14" x14ac:dyDescent="0.35">
      <c r="A1383" s="1" t="s">
        <v>449</v>
      </c>
      <c r="B1383" s="1" t="s">
        <v>231</v>
      </c>
      <c r="C1383" s="1">
        <v>-0.236304793905</v>
      </c>
      <c r="D1383" s="1">
        <v>0.25971327174600001</v>
      </c>
      <c r="E1383" s="1" t="s">
        <v>32</v>
      </c>
      <c r="F1383" s="1">
        <v>-0.236304793905</v>
      </c>
      <c r="G1383" s="1">
        <f>ABS(fisher_underlying_cor_CSD__2[[#This Row],[Rho1]])*SQRT(139-2)/SQRT(1-ABS(fisher_underlying_cor_CSD__2[[#This Row],[Rho1]])^2)</f>
        <v>2.8464922581377947</v>
      </c>
      <c r="H1383" s="1">
        <f>ABS(fisher_underlying_cor_CSD__2[[#This Row],[Rho2]])*SQRT(201-2)/SQRT(1-ABS(fisher_underlying_cor_CSD__2[[#This Row],[Rho2]])^2)</f>
        <v>3.7938909828805443</v>
      </c>
      <c r="I1383" s="1">
        <f xml:space="preserve"> _xlfn.T.DIST.2T(fisher_underlying_cor_CSD__2[[#This Row],[t1]],139-2)</f>
        <v>5.1005904540385952E-3</v>
      </c>
      <c r="J1383" s="1">
        <f xml:space="preserve"> _xlfn.T.DIST.2T(fisher_underlying_cor_CSD__2[[#This Row],[t2]],201-2)</f>
        <v>1.9671446839684045E-4</v>
      </c>
      <c r="K1383" s="1">
        <f>fisher_underlying_cor_CSD__2[[#This Row],[p1]]*fisher_underlying_cor_CSD__2[[#This Row],[p2]]</f>
        <v>1.0033599396762013E-6</v>
      </c>
      <c r="L1383" s="1">
        <v>1382</v>
      </c>
      <c r="M1383" s="1">
        <f>(fisher_underlying_cor_CSD__2[[#This Row],[Rank]]/9906756)*0.05</f>
        <v>6.9750380447444154E-6</v>
      </c>
      <c r="N1383" s="1">
        <f>IF(fisher_underlying_cor_CSD__2[[#This Row],[p1p2]]&lt;fisher_underlying_cor_CSD__2[[#This Row],[Benjamini]],1,0)</f>
        <v>1</v>
      </c>
    </row>
    <row r="1384" spans="1:14" x14ac:dyDescent="0.35">
      <c r="A1384" s="1" t="s">
        <v>687</v>
      </c>
      <c r="B1384" s="1" t="s">
        <v>344</v>
      </c>
      <c r="C1384" s="1">
        <v>-0.26434929270300001</v>
      </c>
      <c r="D1384" s="1">
        <v>0.23979241656200001</v>
      </c>
      <c r="E1384" s="1" t="s">
        <v>32</v>
      </c>
      <c r="F1384" s="1">
        <v>0.23979241656200001</v>
      </c>
      <c r="G1384" s="1">
        <f>ABS(fisher_underlying_cor_CSD__2[[#This Row],[Rho1]])*SQRT(139-2)/SQRT(1-ABS(fisher_underlying_cor_CSD__2[[#This Row],[Rho1]])^2)</f>
        <v>3.2082564267484943</v>
      </c>
      <c r="H1384" s="1">
        <f>ABS(fisher_underlying_cor_CSD__2[[#This Row],[Rho2]])*SQRT(201-2)/SQRT(1-ABS(fisher_underlying_cor_CSD__2[[#This Row],[Rho2]])^2)</f>
        <v>3.4843469753056455</v>
      </c>
      <c r="I1384" s="1">
        <f xml:space="preserve"> _xlfn.T.DIST.2T(fisher_underlying_cor_CSD__2[[#This Row],[t1]],139-2)</f>
        <v>1.6630103351136045E-3</v>
      </c>
      <c r="J1384" s="1">
        <f xml:space="preserve"> _xlfn.T.DIST.2T(fisher_underlying_cor_CSD__2[[#This Row],[t2]],201-2)</f>
        <v>6.0669867008449161E-4</v>
      </c>
      <c r="K1384" s="1">
        <f>fisher_underlying_cor_CSD__2[[#This Row],[p1]]*fisher_underlying_cor_CSD__2[[#This Row],[p2]]</f>
        <v>1.0089461586501886E-6</v>
      </c>
      <c r="L1384" s="1">
        <v>1383</v>
      </c>
      <c r="M1384" s="1">
        <f>(fisher_underlying_cor_CSD__2[[#This Row],[Rank]]/9906756)*0.05</f>
        <v>6.9800851055582675E-6</v>
      </c>
      <c r="N1384" s="1">
        <f>IF(fisher_underlying_cor_CSD__2[[#This Row],[p1p2]]&lt;fisher_underlying_cor_CSD__2[[#This Row],[Benjamini]],1,0)</f>
        <v>1</v>
      </c>
    </row>
    <row r="1385" spans="1:14" x14ac:dyDescent="0.35">
      <c r="A1385" s="1" t="s">
        <v>344</v>
      </c>
      <c r="B1385" s="1" t="s">
        <v>687</v>
      </c>
      <c r="C1385" s="1">
        <v>-0.26434929270300001</v>
      </c>
      <c r="D1385" s="1">
        <v>0.23979241656200001</v>
      </c>
      <c r="E1385" s="1" t="s">
        <v>32</v>
      </c>
      <c r="F1385" s="1">
        <v>0.23979241656200001</v>
      </c>
      <c r="G1385" s="1">
        <f>ABS(fisher_underlying_cor_CSD__2[[#This Row],[Rho1]])*SQRT(139-2)/SQRT(1-ABS(fisher_underlying_cor_CSD__2[[#This Row],[Rho1]])^2)</f>
        <v>3.2082564267484943</v>
      </c>
      <c r="H1385" s="1">
        <f>ABS(fisher_underlying_cor_CSD__2[[#This Row],[Rho2]])*SQRT(201-2)/SQRT(1-ABS(fisher_underlying_cor_CSD__2[[#This Row],[Rho2]])^2)</f>
        <v>3.4843469753056455</v>
      </c>
      <c r="I1385" s="1">
        <f xml:space="preserve"> _xlfn.T.DIST.2T(fisher_underlying_cor_CSD__2[[#This Row],[t1]],139-2)</f>
        <v>1.6630103351136045E-3</v>
      </c>
      <c r="J1385" s="1">
        <f xml:space="preserve"> _xlfn.T.DIST.2T(fisher_underlying_cor_CSD__2[[#This Row],[t2]],201-2)</f>
        <v>6.0669867008449161E-4</v>
      </c>
      <c r="K1385" s="1">
        <f>fisher_underlying_cor_CSD__2[[#This Row],[p1]]*fisher_underlying_cor_CSD__2[[#This Row],[p2]]</f>
        <v>1.0089461586501886E-6</v>
      </c>
      <c r="L1385" s="1">
        <v>1384</v>
      </c>
      <c r="M1385" s="1">
        <f>(fisher_underlying_cor_CSD__2[[#This Row],[Rank]]/9906756)*0.05</f>
        <v>6.9851321663721205E-6</v>
      </c>
      <c r="N1385" s="1">
        <f>IF(fisher_underlying_cor_CSD__2[[#This Row],[p1p2]]&lt;fisher_underlying_cor_CSD__2[[#This Row],[Benjamini]],1,0)</f>
        <v>1</v>
      </c>
    </row>
    <row r="1386" spans="1:14" x14ac:dyDescent="0.35">
      <c r="A1386" s="1" t="s">
        <v>544</v>
      </c>
      <c r="B1386" s="1" t="s">
        <v>634</v>
      </c>
      <c r="C1386" s="1">
        <v>-0.27804989235499999</v>
      </c>
      <c r="D1386" s="1">
        <v>0.22783800419399999</v>
      </c>
      <c r="E1386" s="1" t="s">
        <v>32</v>
      </c>
      <c r="F1386" s="1">
        <v>0.22783800419399999</v>
      </c>
      <c r="G1386" s="1">
        <f>ABS(fisher_underlying_cor_CSD__2[[#This Row],[Rho1]])*SQRT(139-2)/SQRT(1-ABS(fisher_underlying_cor_CSD__2[[#This Row],[Rho1]])^2)</f>
        <v>3.3880945233560102</v>
      </c>
      <c r="H1386" s="1">
        <f>ABS(fisher_underlying_cor_CSD__2[[#This Row],[Rho2]])*SQRT(201-2)/SQRT(1-ABS(fisher_underlying_cor_CSD__2[[#This Row],[Rho2]])^2)</f>
        <v>3.3008664892219999</v>
      </c>
      <c r="I1386" s="1">
        <f xml:space="preserve"> _xlfn.T.DIST.2T(fisher_underlying_cor_CSD__2[[#This Row],[t1]],139-2)</f>
        <v>9.191876596788515E-4</v>
      </c>
      <c r="J1386" s="1">
        <f xml:space="preserve"> _xlfn.T.DIST.2T(fisher_underlying_cor_CSD__2[[#This Row],[t2]],201-2)</f>
        <v>1.1423144277093425E-3</v>
      </c>
      <c r="K1386" s="1">
        <f>fisher_underlying_cor_CSD__2[[#This Row],[p1]]*fisher_underlying_cor_CSD__2[[#This Row],[p2]]</f>
        <v>1.0500013254235372E-6</v>
      </c>
      <c r="L1386" s="1">
        <v>1385</v>
      </c>
      <c r="M1386" s="1">
        <f>(fisher_underlying_cor_CSD__2[[#This Row],[Rank]]/9906756)*0.05</f>
        <v>6.9901792271859726E-6</v>
      </c>
      <c r="N1386" s="1">
        <f>IF(fisher_underlying_cor_CSD__2[[#This Row],[p1p2]]&lt;fisher_underlying_cor_CSD__2[[#This Row],[Benjamini]],1,0)</f>
        <v>1</v>
      </c>
    </row>
    <row r="1387" spans="1:14" x14ac:dyDescent="0.35">
      <c r="A1387" s="1" t="s">
        <v>634</v>
      </c>
      <c r="B1387" s="1" t="s">
        <v>544</v>
      </c>
      <c r="C1387" s="1">
        <v>-0.27804989235499999</v>
      </c>
      <c r="D1387" s="1">
        <v>0.22783800419399999</v>
      </c>
      <c r="E1387" s="1" t="s">
        <v>32</v>
      </c>
      <c r="F1387" s="1">
        <v>0.22783800419399999</v>
      </c>
      <c r="G1387" s="1">
        <f>ABS(fisher_underlying_cor_CSD__2[[#This Row],[Rho1]])*SQRT(139-2)/SQRT(1-ABS(fisher_underlying_cor_CSD__2[[#This Row],[Rho1]])^2)</f>
        <v>3.3880945233560102</v>
      </c>
      <c r="H1387" s="1">
        <f>ABS(fisher_underlying_cor_CSD__2[[#This Row],[Rho2]])*SQRT(201-2)/SQRT(1-ABS(fisher_underlying_cor_CSD__2[[#This Row],[Rho2]])^2)</f>
        <v>3.3008664892219999</v>
      </c>
      <c r="I1387" s="1">
        <f xml:space="preserve"> _xlfn.T.DIST.2T(fisher_underlying_cor_CSD__2[[#This Row],[t1]],139-2)</f>
        <v>9.191876596788515E-4</v>
      </c>
      <c r="J1387" s="1">
        <f xml:space="preserve"> _xlfn.T.DIST.2T(fisher_underlying_cor_CSD__2[[#This Row],[t2]],201-2)</f>
        <v>1.1423144277093425E-3</v>
      </c>
      <c r="K1387" s="1">
        <f>fisher_underlying_cor_CSD__2[[#This Row],[p1]]*fisher_underlying_cor_CSD__2[[#This Row],[p2]]</f>
        <v>1.0500013254235372E-6</v>
      </c>
      <c r="L1387" s="1">
        <v>1386</v>
      </c>
      <c r="M1387" s="1">
        <f>(fisher_underlying_cor_CSD__2[[#This Row],[Rank]]/9906756)*0.05</f>
        <v>6.9952262879998264E-6</v>
      </c>
      <c r="N1387" s="1">
        <f>IF(fisher_underlying_cor_CSD__2[[#This Row],[p1p2]]&lt;fisher_underlying_cor_CSD__2[[#This Row],[Benjamini]],1,0)</f>
        <v>1</v>
      </c>
    </row>
    <row r="1388" spans="1:14" x14ac:dyDescent="0.35">
      <c r="A1388" s="1" t="s">
        <v>688</v>
      </c>
      <c r="B1388" s="1" t="s">
        <v>689</v>
      </c>
      <c r="C1388" s="1">
        <v>0.27386677243699997</v>
      </c>
      <c r="D1388" s="1">
        <v>-0.23132407394599999</v>
      </c>
      <c r="E1388" s="1" t="s">
        <v>32</v>
      </c>
      <c r="F1388" s="1">
        <v>-0.23132407394599999</v>
      </c>
      <c r="G1388" s="1">
        <f>ABS(fisher_underlying_cor_CSD__2[[#This Row],[Rho1]])*SQRT(139-2)/SQRT(1-ABS(fisher_underlying_cor_CSD__2[[#This Row],[Rho1]])^2)</f>
        <v>3.3329551314956167</v>
      </c>
      <c r="H1388" s="1">
        <f>ABS(fisher_underlying_cor_CSD__2[[#This Row],[Rho2]])*SQRT(201-2)/SQRT(1-ABS(fisher_underlying_cor_CSD__2[[#This Row],[Rho2]])^2)</f>
        <v>3.3542045621278369</v>
      </c>
      <c r="I1388" s="1">
        <f xml:space="preserve"> _xlfn.T.DIST.2T(fisher_underlying_cor_CSD__2[[#This Row],[t1]],139-2)</f>
        <v>1.1051703511579807E-3</v>
      </c>
      <c r="J1388" s="1">
        <f xml:space="preserve"> _xlfn.T.DIST.2T(fisher_underlying_cor_CSD__2[[#This Row],[t2]],201-2)</f>
        <v>9.5295225890541096E-4</v>
      </c>
      <c r="K1388" s="1">
        <f>fisher_underlying_cor_CSD__2[[#This Row],[p1]]*fisher_underlying_cor_CSD__2[[#This Row],[p2]]</f>
        <v>1.053174582611284E-6</v>
      </c>
      <c r="L1388" s="1">
        <v>1387</v>
      </c>
      <c r="M1388" s="1">
        <f>(fisher_underlying_cor_CSD__2[[#This Row],[Rank]]/9906756)*0.05</f>
        <v>7.0002733488136776E-6</v>
      </c>
      <c r="N1388" s="1">
        <f>IF(fisher_underlying_cor_CSD__2[[#This Row],[p1p2]]&lt;fisher_underlying_cor_CSD__2[[#This Row],[Benjamini]],1,0)</f>
        <v>1</v>
      </c>
    </row>
    <row r="1389" spans="1:14" x14ac:dyDescent="0.35">
      <c r="A1389" s="1" t="s">
        <v>689</v>
      </c>
      <c r="B1389" s="1" t="s">
        <v>688</v>
      </c>
      <c r="C1389" s="1">
        <v>0.27386677243699997</v>
      </c>
      <c r="D1389" s="1">
        <v>-0.23132407394599999</v>
      </c>
      <c r="E1389" s="1" t="s">
        <v>32</v>
      </c>
      <c r="F1389" s="1">
        <v>-0.23132407394599999</v>
      </c>
      <c r="G1389" s="1">
        <f>ABS(fisher_underlying_cor_CSD__2[[#This Row],[Rho1]])*SQRT(139-2)/SQRT(1-ABS(fisher_underlying_cor_CSD__2[[#This Row],[Rho1]])^2)</f>
        <v>3.3329551314956167</v>
      </c>
      <c r="H1389" s="1">
        <f>ABS(fisher_underlying_cor_CSD__2[[#This Row],[Rho2]])*SQRT(201-2)/SQRT(1-ABS(fisher_underlying_cor_CSD__2[[#This Row],[Rho2]])^2)</f>
        <v>3.3542045621278369</v>
      </c>
      <c r="I1389" s="1">
        <f xml:space="preserve"> _xlfn.T.DIST.2T(fisher_underlying_cor_CSD__2[[#This Row],[t1]],139-2)</f>
        <v>1.1051703511579807E-3</v>
      </c>
      <c r="J1389" s="1">
        <f xml:space="preserve"> _xlfn.T.DIST.2T(fisher_underlying_cor_CSD__2[[#This Row],[t2]],201-2)</f>
        <v>9.5295225890541096E-4</v>
      </c>
      <c r="K1389" s="1">
        <f>fisher_underlying_cor_CSD__2[[#This Row],[p1]]*fisher_underlying_cor_CSD__2[[#This Row],[p2]]</f>
        <v>1.053174582611284E-6</v>
      </c>
      <c r="L1389" s="1">
        <v>1388</v>
      </c>
      <c r="M1389" s="1">
        <f>(fisher_underlying_cor_CSD__2[[#This Row],[Rank]]/9906756)*0.05</f>
        <v>7.0053204096275315E-6</v>
      </c>
      <c r="N1389" s="1">
        <f>IF(fisher_underlying_cor_CSD__2[[#This Row],[p1p2]]&lt;fisher_underlying_cor_CSD__2[[#This Row],[Benjamini]],1,0)</f>
        <v>1</v>
      </c>
    </row>
    <row r="1390" spans="1:14" x14ac:dyDescent="0.35">
      <c r="A1390" s="1" t="s">
        <v>733</v>
      </c>
      <c r="B1390" s="1" t="s">
        <v>74</v>
      </c>
      <c r="C1390" s="1">
        <v>0.22781747986299999</v>
      </c>
      <c r="D1390" s="1">
        <v>-0.26335755883</v>
      </c>
      <c r="E1390" s="1" t="s">
        <v>32</v>
      </c>
      <c r="F1390" s="1">
        <v>0.22781747986299999</v>
      </c>
      <c r="G1390" s="1">
        <f>ABS(fisher_underlying_cor_CSD__2[[#This Row],[Rho1]])*SQRT(139-2)/SQRT(1-ABS(fisher_underlying_cor_CSD__2[[#This Row],[Rho1]])^2)</f>
        <v>2.7385485067670778</v>
      </c>
      <c r="H1390" s="1">
        <f>ABS(fisher_underlying_cor_CSD__2[[#This Row],[Rho2]])*SQRT(201-2)/SQRT(1-ABS(fisher_underlying_cor_CSD__2[[#This Row],[Rho2]])^2)</f>
        <v>3.85106470928825</v>
      </c>
      <c r="I1390" s="1">
        <f xml:space="preserve"> _xlfn.T.DIST.2T(fisher_underlying_cor_CSD__2[[#This Row],[t1]],139-2)</f>
        <v>6.9917351871228665E-3</v>
      </c>
      <c r="J1390" s="1">
        <f xml:space="preserve"> _xlfn.T.DIST.2T(fisher_underlying_cor_CSD__2[[#This Row],[t2]],201-2)</f>
        <v>1.5850435623791684E-4</v>
      </c>
      <c r="K1390" s="1">
        <f>fisher_underlying_cor_CSD__2[[#This Row],[p1]]*fisher_underlying_cor_CSD__2[[#This Row],[p2]]</f>
        <v>1.1082204848209009E-6</v>
      </c>
      <c r="L1390" s="1">
        <v>1389</v>
      </c>
      <c r="M1390" s="1">
        <f>(fisher_underlying_cor_CSD__2[[#This Row],[Rank]]/9906756)*0.05</f>
        <v>7.0103674704413844E-6</v>
      </c>
      <c r="N1390" s="1">
        <f>IF(fisher_underlying_cor_CSD__2[[#This Row],[p1p2]]&lt;fisher_underlying_cor_CSD__2[[#This Row],[Benjamini]],1,0)</f>
        <v>1</v>
      </c>
    </row>
    <row r="1391" spans="1:14" x14ac:dyDescent="0.35">
      <c r="A1391" s="1" t="s">
        <v>74</v>
      </c>
      <c r="B1391" s="1" t="s">
        <v>733</v>
      </c>
      <c r="C1391" s="1">
        <v>0.22781747986299999</v>
      </c>
      <c r="D1391" s="1">
        <v>-0.26335755883</v>
      </c>
      <c r="E1391" s="1" t="s">
        <v>32</v>
      </c>
      <c r="F1391" s="1">
        <v>0.22781747986299999</v>
      </c>
      <c r="G1391" s="1">
        <f>ABS(fisher_underlying_cor_CSD__2[[#This Row],[Rho1]])*SQRT(139-2)/SQRT(1-ABS(fisher_underlying_cor_CSD__2[[#This Row],[Rho1]])^2)</f>
        <v>2.7385485067670778</v>
      </c>
      <c r="H1391" s="1">
        <f>ABS(fisher_underlying_cor_CSD__2[[#This Row],[Rho2]])*SQRT(201-2)/SQRT(1-ABS(fisher_underlying_cor_CSD__2[[#This Row],[Rho2]])^2)</f>
        <v>3.85106470928825</v>
      </c>
      <c r="I1391" s="1">
        <f xml:space="preserve"> _xlfn.T.DIST.2T(fisher_underlying_cor_CSD__2[[#This Row],[t1]],139-2)</f>
        <v>6.9917351871228665E-3</v>
      </c>
      <c r="J1391" s="1">
        <f xml:space="preserve"> _xlfn.T.DIST.2T(fisher_underlying_cor_CSD__2[[#This Row],[t2]],201-2)</f>
        <v>1.5850435623791684E-4</v>
      </c>
      <c r="K1391" s="1">
        <f>fisher_underlying_cor_CSD__2[[#This Row],[p1]]*fisher_underlying_cor_CSD__2[[#This Row],[p2]]</f>
        <v>1.1082204848209009E-6</v>
      </c>
      <c r="L1391" s="1">
        <v>1390</v>
      </c>
      <c r="M1391" s="1">
        <f>(fisher_underlying_cor_CSD__2[[#This Row],[Rank]]/9906756)*0.05</f>
        <v>7.0154145312552365E-6</v>
      </c>
      <c r="N1391" s="1">
        <f>IF(fisher_underlying_cor_CSD__2[[#This Row],[p1p2]]&lt;fisher_underlying_cor_CSD__2[[#This Row],[Benjamini]],1,0)</f>
        <v>1</v>
      </c>
    </row>
    <row r="1392" spans="1:14" x14ac:dyDescent="0.35">
      <c r="A1392" s="1" t="s">
        <v>359</v>
      </c>
      <c r="B1392" s="1" t="s">
        <v>390</v>
      </c>
      <c r="C1392" s="1">
        <v>-0.24431206731499999</v>
      </c>
      <c r="D1392" s="1">
        <v>0.24915627252899999</v>
      </c>
      <c r="E1392" s="1" t="s">
        <v>32</v>
      </c>
      <c r="F1392" s="1">
        <v>-0.24431206731499999</v>
      </c>
      <c r="G1392" s="1">
        <f>ABS(fisher_underlying_cor_CSD__2[[#This Row],[Rho1]])*SQRT(139-2)/SQRT(1-ABS(fisher_underlying_cor_CSD__2[[#This Row],[Rho1]])^2)</f>
        <v>2.9489628544644031</v>
      </c>
      <c r="H1392" s="1">
        <f>ABS(fisher_underlying_cor_CSD__2[[#This Row],[Rho2]])*SQRT(201-2)/SQRT(1-ABS(fisher_underlying_cor_CSD__2[[#This Row],[Rho2]])^2)</f>
        <v>3.6292358997555811</v>
      </c>
      <c r="I1392" s="1">
        <f xml:space="preserve"> _xlfn.T.DIST.2T(fisher_underlying_cor_CSD__2[[#This Row],[t1]],139-2)</f>
        <v>3.7502208874514715E-3</v>
      </c>
      <c r="J1392" s="1">
        <f xml:space="preserve"> _xlfn.T.DIST.2T(fisher_underlying_cor_CSD__2[[#This Row],[t2]],201-2)</f>
        <v>3.6138757979229508E-4</v>
      </c>
      <c r="K1392" s="1">
        <f>fisher_underlying_cor_CSD__2[[#This Row],[p1]]*fisher_underlying_cor_CSD__2[[#This Row],[p2]]</f>
        <v>1.3552832502026003E-6</v>
      </c>
      <c r="L1392" s="1">
        <v>1391</v>
      </c>
      <c r="M1392" s="1">
        <f>(fisher_underlying_cor_CSD__2[[#This Row],[Rank]]/9906756)*0.05</f>
        <v>7.0204615920690895E-6</v>
      </c>
      <c r="N1392" s="1">
        <f>IF(fisher_underlying_cor_CSD__2[[#This Row],[p1p2]]&lt;fisher_underlying_cor_CSD__2[[#This Row],[Benjamini]],1,0)</f>
        <v>1</v>
      </c>
    </row>
    <row r="1393" spans="1:14" x14ac:dyDescent="0.35">
      <c r="A1393" s="1" t="s">
        <v>390</v>
      </c>
      <c r="B1393" s="1" t="s">
        <v>359</v>
      </c>
      <c r="C1393" s="1">
        <v>-0.24431206731499999</v>
      </c>
      <c r="D1393" s="1">
        <v>0.24915627252899999</v>
      </c>
      <c r="E1393" s="1" t="s">
        <v>32</v>
      </c>
      <c r="F1393" s="1">
        <v>-0.24431206731499999</v>
      </c>
      <c r="G1393" s="1">
        <f>ABS(fisher_underlying_cor_CSD__2[[#This Row],[Rho1]])*SQRT(139-2)/SQRT(1-ABS(fisher_underlying_cor_CSD__2[[#This Row],[Rho1]])^2)</f>
        <v>2.9489628544644031</v>
      </c>
      <c r="H1393" s="1">
        <f>ABS(fisher_underlying_cor_CSD__2[[#This Row],[Rho2]])*SQRT(201-2)/SQRT(1-ABS(fisher_underlying_cor_CSD__2[[#This Row],[Rho2]])^2)</f>
        <v>3.6292358997555811</v>
      </c>
      <c r="I1393" s="1">
        <f xml:space="preserve"> _xlfn.T.DIST.2T(fisher_underlying_cor_CSD__2[[#This Row],[t1]],139-2)</f>
        <v>3.7502208874514715E-3</v>
      </c>
      <c r="J1393" s="1">
        <f xml:space="preserve"> _xlfn.T.DIST.2T(fisher_underlying_cor_CSD__2[[#This Row],[t2]],201-2)</f>
        <v>3.6138757979229508E-4</v>
      </c>
      <c r="K1393" s="1">
        <f>fisher_underlying_cor_CSD__2[[#This Row],[p1]]*fisher_underlying_cor_CSD__2[[#This Row],[p2]]</f>
        <v>1.3552832502026003E-6</v>
      </c>
      <c r="L1393" s="1">
        <v>1392</v>
      </c>
      <c r="M1393" s="1">
        <f>(fisher_underlying_cor_CSD__2[[#This Row],[Rank]]/9906756)*0.05</f>
        <v>7.0255086528829416E-6</v>
      </c>
      <c r="N1393" s="1">
        <f>IF(fisher_underlying_cor_CSD__2[[#This Row],[p1p2]]&lt;fisher_underlying_cor_CSD__2[[#This Row],[Benjamini]],1,0)</f>
        <v>1</v>
      </c>
    </row>
    <row r="1394" spans="1:14" x14ac:dyDescent="0.35">
      <c r="A1394" s="1" t="s">
        <v>231</v>
      </c>
      <c r="B1394" s="1" t="s">
        <v>392</v>
      </c>
      <c r="C1394" s="1">
        <v>-0.25388921271999998</v>
      </c>
      <c r="D1394" s="1">
        <v>0.241157742881</v>
      </c>
      <c r="E1394" s="1" t="s">
        <v>32</v>
      </c>
      <c r="F1394" s="1">
        <v>0.241157742881</v>
      </c>
      <c r="G1394" s="1">
        <f>ABS(fisher_underlying_cor_CSD__2[[#This Row],[Rho1]])*SQRT(139-2)/SQRT(1-ABS(fisher_underlying_cor_CSD__2[[#This Row],[Rho1]])^2)</f>
        <v>3.072368401635424</v>
      </c>
      <c r="H1394" s="1">
        <f>ABS(fisher_underlying_cor_CSD__2[[#This Row],[Rho2]])*SQRT(201-2)/SQRT(1-ABS(fisher_underlying_cor_CSD__2[[#This Row],[Rho2]])^2)</f>
        <v>3.5054074440430458</v>
      </c>
      <c r="I1394" s="1">
        <f xml:space="preserve"> _xlfn.T.DIST.2T(fisher_underlying_cor_CSD__2[[#This Row],[t1]],139-2)</f>
        <v>2.5625459196089149E-3</v>
      </c>
      <c r="J1394" s="1">
        <f xml:space="preserve"> _xlfn.T.DIST.2T(fisher_underlying_cor_CSD__2[[#This Row],[t2]],201-2)</f>
        <v>5.6325295998121603E-4</v>
      </c>
      <c r="K1394" s="1">
        <f>fisher_underlying_cor_CSD__2[[#This Row],[p1]]*fisher_underlying_cor_CSD__2[[#This Row],[p2]]</f>
        <v>1.4433615743075085E-6</v>
      </c>
      <c r="L1394" s="1">
        <v>1393</v>
      </c>
      <c r="M1394" s="1">
        <f>(fisher_underlying_cor_CSD__2[[#This Row],[Rank]]/9906756)*0.05</f>
        <v>7.0305557136967954E-6</v>
      </c>
      <c r="N1394" s="1">
        <f>IF(fisher_underlying_cor_CSD__2[[#This Row],[p1p2]]&lt;fisher_underlying_cor_CSD__2[[#This Row],[Benjamini]],1,0)</f>
        <v>1</v>
      </c>
    </row>
    <row r="1395" spans="1:14" x14ac:dyDescent="0.35">
      <c r="A1395" s="1" t="s">
        <v>392</v>
      </c>
      <c r="B1395" s="1" t="s">
        <v>231</v>
      </c>
      <c r="C1395" s="1">
        <v>-0.25388921271999998</v>
      </c>
      <c r="D1395" s="1">
        <v>0.241157742881</v>
      </c>
      <c r="E1395" s="1" t="s">
        <v>32</v>
      </c>
      <c r="F1395" s="1">
        <v>0.241157742881</v>
      </c>
      <c r="G1395" s="1">
        <f>ABS(fisher_underlying_cor_CSD__2[[#This Row],[Rho1]])*SQRT(139-2)/SQRT(1-ABS(fisher_underlying_cor_CSD__2[[#This Row],[Rho1]])^2)</f>
        <v>3.072368401635424</v>
      </c>
      <c r="H1395" s="1">
        <f>ABS(fisher_underlying_cor_CSD__2[[#This Row],[Rho2]])*SQRT(201-2)/SQRT(1-ABS(fisher_underlying_cor_CSD__2[[#This Row],[Rho2]])^2)</f>
        <v>3.5054074440430458</v>
      </c>
      <c r="I1395" s="1">
        <f xml:space="preserve"> _xlfn.T.DIST.2T(fisher_underlying_cor_CSD__2[[#This Row],[t1]],139-2)</f>
        <v>2.5625459196089149E-3</v>
      </c>
      <c r="J1395" s="1">
        <f xml:space="preserve"> _xlfn.T.DIST.2T(fisher_underlying_cor_CSD__2[[#This Row],[t2]],201-2)</f>
        <v>5.6325295998121603E-4</v>
      </c>
      <c r="K1395" s="1">
        <f>fisher_underlying_cor_CSD__2[[#This Row],[p1]]*fisher_underlying_cor_CSD__2[[#This Row],[p2]]</f>
        <v>1.4433615743075085E-6</v>
      </c>
      <c r="L1395" s="1">
        <v>1394</v>
      </c>
      <c r="M1395" s="1">
        <f>(fisher_underlying_cor_CSD__2[[#This Row],[Rank]]/9906756)*0.05</f>
        <v>7.0356027745106467E-6</v>
      </c>
      <c r="N1395" s="1">
        <f>IF(fisher_underlying_cor_CSD__2[[#This Row],[p1p2]]&lt;fisher_underlying_cor_CSD__2[[#This Row],[Benjamini]],1,0)</f>
        <v>1</v>
      </c>
    </row>
    <row r="1396" spans="1:14" x14ac:dyDescent="0.35">
      <c r="A1396" s="1" t="s">
        <v>129</v>
      </c>
      <c r="B1396" s="1" t="s">
        <v>74</v>
      </c>
      <c r="C1396" s="1">
        <v>0.22403747927500001</v>
      </c>
      <c r="D1396" s="1">
        <v>-0.26091270275900003</v>
      </c>
      <c r="E1396" s="1" t="s">
        <v>32</v>
      </c>
      <c r="F1396" s="1">
        <v>0.22403747927500001</v>
      </c>
      <c r="G1396" s="1">
        <f>ABS(fisher_underlying_cor_CSD__2[[#This Row],[Rho1]])*SQRT(139-2)/SQRT(1-ABS(fisher_underlying_cor_CSD__2[[#This Row],[Rho1]])^2)</f>
        <v>2.6906873112292664</v>
      </c>
      <c r="H1396" s="1">
        <f>ABS(fisher_underlying_cor_CSD__2[[#This Row],[Rho2]])*SQRT(201-2)/SQRT(1-ABS(fisher_underlying_cor_CSD__2[[#This Row],[Rho2]])^2)</f>
        <v>3.8126890120295358</v>
      </c>
      <c r="I1396" s="1">
        <f xml:space="preserve"> _xlfn.T.DIST.2T(fisher_underlying_cor_CSD__2[[#This Row],[t1]],139-2)</f>
        <v>8.0182378094392926E-3</v>
      </c>
      <c r="J1396" s="1">
        <f xml:space="preserve"> _xlfn.T.DIST.2T(fisher_underlying_cor_CSD__2[[#This Row],[t2]],201-2)</f>
        <v>1.8328002569188367E-4</v>
      </c>
      <c r="K1396" s="1">
        <f>fisher_underlying_cor_CSD__2[[#This Row],[p1]]*fisher_underlying_cor_CSD__2[[#This Row],[p2]]</f>
        <v>1.4695828317176666E-6</v>
      </c>
      <c r="L1396" s="1">
        <v>1395</v>
      </c>
      <c r="M1396" s="1">
        <f>(fisher_underlying_cor_CSD__2[[#This Row],[Rank]]/9906756)*0.05</f>
        <v>7.0406498353245005E-6</v>
      </c>
      <c r="N1396" s="1">
        <f>IF(fisher_underlying_cor_CSD__2[[#This Row],[p1p2]]&lt;fisher_underlying_cor_CSD__2[[#This Row],[Benjamini]],1,0)</f>
        <v>1</v>
      </c>
    </row>
    <row r="1397" spans="1:14" x14ac:dyDescent="0.35">
      <c r="A1397" s="1" t="s">
        <v>74</v>
      </c>
      <c r="B1397" s="1" t="s">
        <v>129</v>
      </c>
      <c r="C1397" s="1">
        <v>0.22403747927500001</v>
      </c>
      <c r="D1397" s="1">
        <v>-0.26091270275900003</v>
      </c>
      <c r="E1397" s="1" t="s">
        <v>32</v>
      </c>
      <c r="F1397" s="1">
        <v>0.22403747927500001</v>
      </c>
      <c r="G1397" s="1">
        <f>ABS(fisher_underlying_cor_CSD__2[[#This Row],[Rho1]])*SQRT(139-2)/SQRT(1-ABS(fisher_underlying_cor_CSD__2[[#This Row],[Rho1]])^2)</f>
        <v>2.6906873112292664</v>
      </c>
      <c r="H1397" s="1">
        <f>ABS(fisher_underlying_cor_CSD__2[[#This Row],[Rho2]])*SQRT(201-2)/SQRT(1-ABS(fisher_underlying_cor_CSD__2[[#This Row],[Rho2]])^2)</f>
        <v>3.8126890120295358</v>
      </c>
      <c r="I1397" s="1">
        <f xml:space="preserve"> _xlfn.T.DIST.2T(fisher_underlying_cor_CSD__2[[#This Row],[t1]],139-2)</f>
        <v>8.0182378094392926E-3</v>
      </c>
      <c r="J1397" s="1">
        <f xml:space="preserve"> _xlfn.T.DIST.2T(fisher_underlying_cor_CSD__2[[#This Row],[t2]],201-2)</f>
        <v>1.8328002569188367E-4</v>
      </c>
      <c r="K1397" s="1">
        <f>fisher_underlying_cor_CSD__2[[#This Row],[p1]]*fisher_underlying_cor_CSD__2[[#This Row],[p2]]</f>
        <v>1.4695828317176666E-6</v>
      </c>
      <c r="L1397" s="1">
        <v>1396</v>
      </c>
      <c r="M1397" s="1">
        <f>(fisher_underlying_cor_CSD__2[[#This Row],[Rank]]/9906756)*0.05</f>
        <v>7.0456968961383526E-6</v>
      </c>
      <c r="N1397" s="1">
        <f>IF(fisher_underlying_cor_CSD__2[[#This Row],[p1p2]]&lt;fisher_underlying_cor_CSD__2[[#This Row],[Benjamini]],1,0)</f>
        <v>1</v>
      </c>
    </row>
    <row r="1398" spans="1:14" x14ac:dyDescent="0.35">
      <c r="A1398" s="1" t="s">
        <v>394</v>
      </c>
      <c r="B1398" s="1" t="s">
        <v>395</v>
      </c>
      <c r="C1398" s="1">
        <v>0.235262959839</v>
      </c>
      <c r="D1398" s="1">
        <v>-0.253778368955</v>
      </c>
      <c r="E1398" s="1" t="s">
        <v>32</v>
      </c>
      <c r="F1398" s="1">
        <v>0.235262959839</v>
      </c>
      <c r="G1398" s="1">
        <f>ABS(fisher_underlying_cor_CSD__2[[#This Row],[Rho1]])*SQRT(139-2)/SQRT(1-ABS(fisher_underlying_cor_CSD__2[[#This Row],[Rho1]])^2)</f>
        <v>2.8332054446969983</v>
      </c>
      <c r="H1398" s="1">
        <f>ABS(fisher_underlying_cor_CSD__2[[#This Row],[Rho2]])*SQRT(201-2)/SQRT(1-ABS(fisher_underlying_cor_CSD__2[[#This Row],[Rho2]])^2)</f>
        <v>3.701151279373506</v>
      </c>
      <c r="I1398" s="1">
        <f xml:space="preserve"> _xlfn.T.DIST.2T(fisher_underlying_cor_CSD__2[[#This Row],[t1]],139-2)</f>
        <v>5.3050179091806114E-3</v>
      </c>
      <c r="J1398" s="1">
        <f xml:space="preserve"> _xlfn.T.DIST.2T(fisher_underlying_cor_CSD__2[[#This Row],[t2]],201-2)</f>
        <v>2.7778288868883776E-4</v>
      </c>
      <c r="K1398" s="1">
        <f>fisher_underlying_cor_CSD__2[[#This Row],[p1]]*fisher_underlying_cor_CSD__2[[#This Row],[p2]]</f>
        <v>1.4736431993582086E-6</v>
      </c>
      <c r="L1398" s="1">
        <v>1397</v>
      </c>
      <c r="M1398" s="1">
        <f>(fisher_underlying_cor_CSD__2[[#This Row],[Rank]]/9906756)*0.05</f>
        <v>7.0507439569522055E-6</v>
      </c>
      <c r="N1398" s="1">
        <f>IF(fisher_underlying_cor_CSD__2[[#This Row],[p1p2]]&lt;fisher_underlying_cor_CSD__2[[#This Row],[Benjamini]],1,0)</f>
        <v>1</v>
      </c>
    </row>
    <row r="1399" spans="1:14" x14ac:dyDescent="0.35">
      <c r="A1399" s="1" t="s">
        <v>395</v>
      </c>
      <c r="B1399" s="1" t="s">
        <v>394</v>
      </c>
      <c r="C1399" s="1">
        <v>0.235262959839</v>
      </c>
      <c r="D1399" s="1">
        <v>-0.253778368955</v>
      </c>
      <c r="E1399" s="1" t="s">
        <v>32</v>
      </c>
      <c r="F1399" s="1">
        <v>0.235262959839</v>
      </c>
      <c r="G1399" s="1">
        <f>ABS(fisher_underlying_cor_CSD__2[[#This Row],[Rho1]])*SQRT(139-2)/SQRT(1-ABS(fisher_underlying_cor_CSD__2[[#This Row],[Rho1]])^2)</f>
        <v>2.8332054446969983</v>
      </c>
      <c r="H1399" s="1">
        <f>ABS(fisher_underlying_cor_CSD__2[[#This Row],[Rho2]])*SQRT(201-2)/SQRT(1-ABS(fisher_underlying_cor_CSD__2[[#This Row],[Rho2]])^2)</f>
        <v>3.701151279373506</v>
      </c>
      <c r="I1399" s="1">
        <f xml:space="preserve"> _xlfn.T.DIST.2T(fisher_underlying_cor_CSD__2[[#This Row],[t1]],139-2)</f>
        <v>5.3050179091806114E-3</v>
      </c>
      <c r="J1399" s="1">
        <f xml:space="preserve"> _xlfn.T.DIST.2T(fisher_underlying_cor_CSD__2[[#This Row],[t2]],201-2)</f>
        <v>2.7778288868883776E-4</v>
      </c>
      <c r="K1399" s="1">
        <f>fisher_underlying_cor_CSD__2[[#This Row],[p1]]*fisher_underlying_cor_CSD__2[[#This Row],[p2]]</f>
        <v>1.4736431993582086E-6</v>
      </c>
      <c r="L1399" s="1">
        <v>1398</v>
      </c>
      <c r="M1399" s="1">
        <f>(fisher_underlying_cor_CSD__2[[#This Row],[Rank]]/9906756)*0.05</f>
        <v>7.0557910177660585E-6</v>
      </c>
      <c r="N1399" s="1">
        <f>IF(fisher_underlying_cor_CSD__2[[#This Row],[p1p2]]&lt;fisher_underlying_cor_CSD__2[[#This Row],[Benjamini]],1,0)</f>
        <v>1</v>
      </c>
    </row>
    <row r="1400" spans="1:14" x14ac:dyDescent="0.35">
      <c r="A1400" s="1" t="s">
        <v>281</v>
      </c>
      <c r="B1400" s="1" t="s">
        <v>282</v>
      </c>
      <c r="C1400" s="1">
        <v>-0.23473048256199999</v>
      </c>
      <c r="D1400" s="1">
        <v>0.25350018488999998</v>
      </c>
      <c r="E1400" s="1" t="s">
        <v>32</v>
      </c>
      <c r="F1400" s="1">
        <v>-0.23473048256199999</v>
      </c>
      <c r="G1400" s="1">
        <f>ABS(fisher_underlying_cor_CSD__2[[#This Row],[Rho1]])*SQRT(139-2)/SQRT(1-ABS(fisher_underlying_cor_CSD__2[[#This Row],[Rho1]])^2)</f>
        <v>2.8264186027981792</v>
      </c>
      <c r="H1400" s="1">
        <f>ABS(fisher_underlying_cor_CSD__2[[#This Row],[Rho2]])*SQRT(201-2)/SQRT(1-ABS(fisher_underlying_cor_CSD__2[[#This Row],[Rho2]])^2)</f>
        <v>3.6968154044795596</v>
      </c>
      <c r="I1400" s="1">
        <f xml:space="preserve"> _xlfn.T.DIST.2T(fisher_underlying_cor_CSD__2[[#This Row],[t1]],139-2)</f>
        <v>5.4123002437479013E-3</v>
      </c>
      <c r="J1400" s="1">
        <f xml:space="preserve"> _xlfn.T.DIST.2T(fisher_underlying_cor_CSD__2[[#This Row],[t2]],201-2)</f>
        <v>2.822560191610563E-4</v>
      </c>
      <c r="K1400" s="1">
        <f>fisher_underlying_cor_CSD__2[[#This Row],[p1]]*fisher_underlying_cor_CSD__2[[#This Row],[p2]]</f>
        <v>1.5276543213046972E-6</v>
      </c>
      <c r="L1400" s="1">
        <v>1399</v>
      </c>
      <c r="M1400" s="1">
        <f>(fisher_underlying_cor_CSD__2[[#This Row],[Rank]]/9906756)*0.05</f>
        <v>7.0608380785799106E-6</v>
      </c>
      <c r="N1400" s="1">
        <f>IF(fisher_underlying_cor_CSD__2[[#This Row],[p1p2]]&lt;fisher_underlying_cor_CSD__2[[#This Row],[Benjamini]],1,0)</f>
        <v>1</v>
      </c>
    </row>
    <row r="1401" spans="1:14" x14ac:dyDescent="0.35">
      <c r="A1401" s="1" t="s">
        <v>282</v>
      </c>
      <c r="B1401" s="1" t="s">
        <v>281</v>
      </c>
      <c r="C1401" s="1">
        <v>-0.23473048256199999</v>
      </c>
      <c r="D1401" s="1">
        <v>0.25350018488999998</v>
      </c>
      <c r="E1401" s="1" t="s">
        <v>32</v>
      </c>
      <c r="F1401" s="1">
        <v>-0.23473048256199999</v>
      </c>
      <c r="G1401" s="1">
        <f>ABS(fisher_underlying_cor_CSD__2[[#This Row],[Rho1]])*SQRT(139-2)/SQRT(1-ABS(fisher_underlying_cor_CSD__2[[#This Row],[Rho1]])^2)</f>
        <v>2.8264186027981792</v>
      </c>
      <c r="H1401" s="1">
        <f>ABS(fisher_underlying_cor_CSD__2[[#This Row],[Rho2]])*SQRT(201-2)/SQRT(1-ABS(fisher_underlying_cor_CSD__2[[#This Row],[Rho2]])^2)</f>
        <v>3.6968154044795596</v>
      </c>
      <c r="I1401" s="1">
        <f xml:space="preserve"> _xlfn.T.DIST.2T(fisher_underlying_cor_CSD__2[[#This Row],[t1]],139-2)</f>
        <v>5.4123002437479013E-3</v>
      </c>
      <c r="J1401" s="1">
        <f xml:space="preserve"> _xlfn.T.DIST.2T(fisher_underlying_cor_CSD__2[[#This Row],[t2]],201-2)</f>
        <v>2.822560191610563E-4</v>
      </c>
      <c r="K1401" s="1">
        <f>fisher_underlying_cor_CSD__2[[#This Row],[p1]]*fisher_underlying_cor_CSD__2[[#This Row],[p2]]</f>
        <v>1.5276543213046972E-6</v>
      </c>
      <c r="L1401" s="1">
        <v>1400</v>
      </c>
      <c r="M1401" s="1">
        <f>(fisher_underlying_cor_CSD__2[[#This Row],[Rank]]/9906756)*0.05</f>
        <v>7.0658851393937644E-6</v>
      </c>
      <c r="N1401" s="1">
        <f>IF(fisher_underlying_cor_CSD__2[[#This Row],[p1p2]]&lt;fisher_underlying_cor_CSD__2[[#This Row],[Benjamini]],1,0)</f>
        <v>1</v>
      </c>
    </row>
    <row r="1402" spans="1:14" x14ac:dyDescent="0.35">
      <c r="A1402" s="1" t="s">
        <v>350</v>
      </c>
      <c r="B1402" s="1" t="s">
        <v>351</v>
      </c>
      <c r="C1402" s="1">
        <v>0.261794895626</v>
      </c>
      <c r="D1402" s="1">
        <v>-0.23401566349899999</v>
      </c>
      <c r="E1402" s="1" t="s">
        <v>32</v>
      </c>
      <c r="F1402" s="1">
        <v>-0.23401566349899999</v>
      </c>
      <c r="G1402" s="1">
        <f>ABS(fisher_underlying_cor_CSD__2[[#This Row],[Rho1]])*SQRT(139-2)/SQRT(1-ABS(fisher_underlying_cor_CSD__2[[#This Row],[Rho1]])^2)</f>
        <v>3.174962156520063</v>
      </c>
      <c r="H1402" s="1">
        <f>ABS(fisher_underlying_cor_CSD__2[[#This Row],[Rho2]])*SQRT(201-2)/SQRT(1-ABS(fisher_underlying_cor_CSD__2[[#This Row],[Rho2]])^2)</f>
        <v>3.3954800635815161</v>
      </c>
      <c r="I1402" s="1">
        <f xml:space="preserve"> _xlfn.T.DIST.2T(fisher_underlying_cor_CSD__2[[#This Row],[t1]],139-2)</f>
        <v>1.8511739245617883E-3</v>
      </c>
      <c r="J1402" s="1">
        <f xml:space="preserve"> _xlfn.T.DIST.2T(fisher_underlying_cor_CSD__2[[#This Row],[t2]],201-2)</f>
        <v>8.2698232266967156E-4</v>
      </c>
      <c r="K1402" s="1">
        <f>fisher_underlying_cor_CSD__2[[#This Row],[p1]]*fisher_underlying_cor_CSD__2[[#This Row],[p2]]</f>
        <v>1.5308881117996389E-6</v>
      </c>
      <c r="L1402" s="1">
        <v>1401</v>
      </c>
      <c r="M1402" s="1">
        <f>(fisher_underlying_cor_CSD__2[[#This Row],[Rank]]/9906756)*0.05</f>
        <v>7.0709322002076157E-6</v>
      </c>
      <c r="N1402" s="1">
        <f>IF(fisher_underlying_cor_CSD__2[[#This Row],[p1p2]]&lt;fisher_underlying_cor_CSD__2[[#This Row],[Benjamini]],1,0)</f>
        <v>1</v>
      </c>
    </row>
    <row r="1403" spans="1:14" x14ac:dyDescent="0.35">
      <c r="A1403" s="1" t="s">
        <v>351</v>
      </c>
      <c r="B1403" s="1" t="s">
        <v>350</v>
      </c>
      <c r="C1403" s="1">
        <v>0.261794895626</v>
      </c>
      <c r="D1403" s="1">
        <v>-0.23401566349899999</v>
      </c>
      <c r="E1403" s="1" t="s">
        <v>32</v>
      </c>
      <c r="F1403" s="1">
        <v>-0.23401566349899999</v>
      </c>
      <c r="G1403" s="1">
        <f>ABS(fisher_underlying_cor_CSD__2[[#This Row],[Rho1]])*SQRT(139-2)/SQRT(1-ABS(fisher_underlying_cor_CSD__2[[#This Row],[Rho1]])^2)</f>
        <v>3.174962156520063</v>
      </c>
      <c r="H1403" s="1">
        <f>ABS(fisher_underlying_cor_CSD__2[[#This Row],[Rho2]])*SQRT(201-2)/SQRT(1-ABS(fisher_underlying_cor_CSD__2[[#This Row],[Rho2]])^2)</f>
        <v>3.3954800635815161</v>
      </c>
      <c r="I1403" s="1">
        <f xml:space="preserve"> _xlfn.T.DIST.2T(fisher_underlying_cor_CSD__2[[#This Row],[t1]],139-2)</f>
        <v>1.8511739245617883E-3</v>
      </c>
      <c r="J1403" s="1">
        <f xml:space="preserve"> _xlfn.T.DIST.2T(fisher_underlying_cor_CSD__2[[#This Row],[t2]],201-2)</f>
        <v>8.2698232266967156E-4</v>
      </c>
      <c r="K1403" s="1">
        <f>fisher_underlying_cor_CSD__2[[#This Row],[p1]]*fisher_underlying_cor_CSD__2[[#This Row],[p2]]</f>
        <v>1.5308881117996389E-6</v>
      </c>
      <c r="L1403" s="1">
        <v>1402</v>
      </c>
      <c r="M1403" s="1">
        <f>(fisher_underlying_cor_CSD__2[[#This Row],[Rank]]/9906756)*0.05</f>
        <v>7.0759792610214695E-6</v>
      </c>
      <c r="N1403" s="1">
        <f>IF(fisher_underlying_cor_CSD__2[[#This Row],[p1p2]]&lt;fisher_underlying_cor_CSD__2[[#This Row],[Benjamini]],1,0)</f>
        <v>1</v>
      </c>
    </row>
    <row r="1404" spans="1:14" x14ac:dyDescent="0.35">
      <c r="A1404" s="1" t="s">
        <v>262</v>
      </c>
      <c r="B1404" s="1" t="s">
        <v>200</v>
      </c>
      <c r="C1404" s="1">
        <v>0.231243174468</v>
      </c>
      <c r="D1404" s="1">
        <v>-0.25570493804299999</v>
      </c>
      <c r="E1404" s="1" t="s">
        <v>32</v>
      </c>
      <c r="F1404" s="1">
        <v>0.231243174468</v>
      </c>
      <c r="G1404" s="1">
        <f>ABS(fisher_underlying_cor_CSD__2[[#This Row],[Rho1]])*SQRT(139-2)/SQRT(1-ABS(fisher_underlying_cor_CSD__2[[#This Row],[Rho1]])^2)</f>
        <v>2.7820363225821994</v>
      </c>
      <c r="H1404" s="1">
        <f>ABS(fisher_underlying_cor_CSD__2[[#This Row],[Rho2]])*SQRT(201-2)/SQRT(1-ABS(fisher_underlying_cor_CSD__2[[#This Row],[Rho2]])^2)</f>
        <v>3.7312064826804279</v>
      </c>
      <c r="I1404" s="1">
        <f xml:space="preserve"> _xlfn.T.DIST.2T(fisher_underlying_cor_CSD__2[[#This Row],[t1]],139-2)</f>
        <v>6.1640815376914886E-3</v>
      </c>
      <c r="J1404" s="1">
        <f xml:space="preserve"> _xlfn.T.DIST.2T(fisher_underlying_cor_CSD__2[[#This Row],[t2]],201-2)</f>
        <v>2.4856777643445508E-4</v>
      </c>
      <c r="K1404" s="1">
        <f>fisher_underlying_cor_CSD__2[[#This Row],[p1]]*fisher_underlying_cor_CSD__2[[#This Row],[p2]]</f>
        <v>1.53219204158465E-6</v>
      </c>
      <c r="L1404" s="1">
        <v>1403</v>
      </c>
      <c r="M1404" s="1">
        <f>(fisher_underlying_cor_CSD__2[[#This Row],[Rank]]/9906756)*0.05</f>
        <v>7.0810263218353216E-6</v>
      </c>
      <c r="N1404" s="1">
        <f>IF(fisher_underlying_cor_CSD__2[[#This Row],[p1p2]]&lt;fisher_underlying_cor_CSD__2[[#This Row],[Benjamini]],1,0)</f>
        <v>1</v>
      </c>
    </row>
    <row r="1405" spans="1:14" x14ac:dyDescent="0.35">
      <c r="A1405" s="1" t="s">
        <v>200</v>
      </c>
      <c r="B1405" s="1" t="s">
        <v>262</v>
      </c>
      <c r="C1405" s="1">
        <v>0.231243174468</v>
      </c>
      <c r="D1405" s="1">
        <v>-0.25570493804299999</v>
      </c>
      <c r="E1405" s="1" t="s">
        <v>32</v>
      </c>
      <c r="F1405" s="1">
        <v>0.231243174468</v>
      </c>
      <c r="G1405" s="1">
        <f>ABS(fisher_underlying_cor_CSD__2[[#This Row],[Rho1]])*SQRT(139-2)/SQRT(1-ABS(fisher_underlying_cor_CSD__2[[#This Row],[Rho1]])^2)</f>
        <v>2.7820363225821994</v>
      </c>
      <c r="H1405" s="1">
        <f>ABS(fisher_underlying_cor_CSD__2[[#This Row],[Rho2]])*SQRT(201-2)/SQRT(1-ABS(fisher_underlying_cor_CSD__2[[#This Row],[Rho2]])^2)</f>
        <v>3.7312064826804279</v>
      </c>
      <c r="I1405" s="1">
        <f xml:space="preserve"> _xlfn.T.DIST.2T(fisher_underlying_cor_CSD__2[[#This Row],[t1]],139-2)</f>
        <v>6.1640815376914886E-3</v>
      </c>
      <c r="J1405" s="1">
        <f xml:space="preserve"> _xlfn.T.DIST.2T(fisher_underlying_cor_CSD__2[[#This Row],[t2]],201-2)</f>
        <v>2.4856777643445508E-4</v>
      </c>
      <c r="K1405" s="1">
        <f>fisher_underlying_cor_CSD__2[[#This Row],[p1]]*fisher_underlying_cor_CSD__2[[#This Row],[p2]]</f>
        <v>1.53219204158465E-6</v>
      </c>
      <c r="L1405" s="1">
        <v>1404</v>
      </c>
      <c r="M1405" s="1">
        <f>(fisher_underlying_cor_CSD__2[[#This Row],[Rank]]/9906756)*0.05</f>
        <v>7.0860733826491745E-6</v>
      </c>
      <c r="N1405" s="1">
        <f>IF(fisher_underlying_cor_CSD__2[[#This Row],[p1p2]]&lt;fisher_underlying_cor_CSD__2[[#This Row],[Benjamini]],1,0)</f>
        <v>1</v>
      </c>
    </row>
    <row r="1406" spans="1:14" x14ac:dyDescent="0.35">
      <c r="A1406" s="1" t="s">
        <v>397</v>
      </c>
      <c r="B1406" s="1" t="s">
        <v>398</v>
      </c>
      <c r="C1406" s="1">
        <v>-0.239946373229</v>
      </c>
      <c r="D1406" s="1">
        <v>0.24955261864299999</v>
      </c>
      <c r="E1406" s="1" t="s">
        <v>32</v>
      </c>
      <c r="F1406" s="1">
        <v>-0.239946373229</v>
      </c>
      <c r="G1406" s="1">
        <f>ABS(fisher_underlying_cor_CSD__2[[#This Row],[Rho1]])*SQRT(139-2)/SQRT(1-ABS(fisher_underlying_cor_CSD__2[[#This Row],[Rho1]])^2)</f>
        <v>2.8930164586579421</v>
      </c>
      <c r="H1406" s="1">
        <f>ABS(fisher_underlying_cor_CSD__2[[#This Row],[Rho2]])*SQRT(201-2)/SQRT(1-ABS(fisher_underlying_cor_CSD__2[[#This Row],[Rho2]])^2)</f>
        <v>3.6353922069086568</v>
      </c>
      <c r="I1406" s="1">
        <f xml:space="preserve"> _xlfn.T.DIST.2T(fisher_underlying_cor_CSD__2[[#This Row],[t1]],139-2)</f>
        <v>4.4402259429987129E-3</v>
      </c>
      <c r="J1406" s="1">
        <f xml:space="preserve"> _xlfn.T.DIST.2T(fisher_underlying_cor_CSD__2[[#This Row],[t2]],201-2)</f>
        <v>3.5339328428924505E-4</v>
      </c>
      <c r="K1406" s="1">
        <f>fisher_underlying_cor_CSD__2[[#This Row],[p1]]*fisher_underlying_cor_CSD__2[[#This Row],[p2]]</f>
        <v>1.5691460289826254E-6</v>
      </c>
      <c r="L1406" s="1">
        <v>1405</v>
      </c>
      <c r="M1406" s="1">
        <f>(fisher_underlying_cor_CSD__2[[#This Row],[Rank]]/9906756)*0.05</f>
        <v>7.0911204434630266E-6</v>
      </c>
      <c r="N1406" s="1">
        <f>IF(fisher_underlying_cor_CSD__2[[#This Row],[p1p2]]&lt;fisher_underlying_cor_CSD__2[[#This Row],[Benjamini]],1,0)</f>
        <v>1</v>
      </c>
    </row>
    <row r="1407" spans="1:14" x14ac:dyDescent="0.35">
      <c r="A1407" s="1" t="s">
        <v>398</v>
      </c>
      <c r="B1407" s="1" t="s">
        <v>397</v>
      </c>
      <c r="C1407" s="1">
        <v>-0.239946373229</v>
      </c>
      <c r="D1407" s="1">
        <v>0.24955261864299999</v>
      </c>
      <c r="E1407" s="1" t="s">
        <v>32</v>
      </c>
      <c r="F1407" s="1">
        <v>-0.239946373229</v>
      </c>
      <c r="G1407" s="1">
        <f>ABS(fisher_underlying_cor_CSD__2[[#This Row],[Rho1]])*SQRT(139-2)/SQRT(1-ABS(fisher_underlying_cor_CSD__2[[#This Row],[Rho1]])^2)</f>
        <v>2.8930164586579421</v>
      </c>
      <c r="H1407" s="1">
        <f>ABS(fisher_underlying_cor_CSD__2[[#This Row],[Rho2]])*SQRT(201-2)/SQRT(1-ABS(fisher_underlying_cor_CSD__2[[#This Row],[Rho2]])^2)</f>
        <v>3.6353922069086568</v>
      </c>
      <c r="I1407" s="1">
        <f xml:space="preserve"> _xlfn.T.DIST.2T(fisher_underlying_cor_CSD__2[[#This Row],[t1]],139-2)</f>
        <v>4.4402259429987129E-3</v>
      </c>
      <c r="J1407" s="1">
        <f xml:space="preserve"> _xlfn.T.DIST.2T(fisher_underlying_cor_CSD__2[[#This Row],[t2]],201-2)</f>
        <v>3.5339328428924505E-4</v>
      </c>
      <c r="K1407" s="1">
        <f>fisher_underlying_cor_CSD__2[[#This Row],[p1]]*fisher_underlying_cor_CSD__2[[#This Row],[p2]]</f>
        <v>1.5691460289826254E-6</v>
      </c>
      <c r="L1407" s="1">
        <v>1406</v>
      </c>
      <c r="M1407" s="1">
        <f>(fisher_underlying_cor_CSD__2[[#This Row],[Rank]]/9906756)*0.05</f>
        <v>7.0961675042768796E-6</v>
      </c>
      <c r="N1407" s="1">
        <f>IF(fisher_underlying_cor_CSD__2[[#This Row],[p1p2]]&lt;fisher_underlying_cor_CSD__2[[#This Row],[Benjamini]],1,0)</f>
        <v>1</v>
      </c>
    </row>
    <row r="1408" spans="1:14" x14ac:dyDescent="0.35">
      <c r="A1408" s="1" t="s">
        <v>54</v>
      </c>
      <c r="B1408" s="1" t="s">
        <v>55</v>
      </c>
      <c r="C1408" s="1">
        <v>-0.24690214378799999</v>
      </c>
      <c r="D1408" s="1">
        <v>0.244709792875</v>
      </c>
      <c r="E1408" s="1" t="s">
        <v>32</v>
      </c>
      <c r="F1408" s="1">
        <v>0.244709792875</v>
      </c>
      <c r="G1408" s="1">
        <f>ABS(fisher_underlying_cor_CSD__2[[#This Row],[Rho1]])*SQRT(139-2)/SQRT(1-ABS(fisher_underlying_cor_CSD__2[[#This Row],[Rho1]])^2)</f>
        <v>2.9822445453988919</v>
      </c>
      <c r="H1408" s="1">
        <f>ABS(fisher_underlying_cor_CSD__2[[#This Row],[Rho2]])*SQRT(201-2)/SQRT(1-ABS(fisher_underlying_cor_CSD__2[[#This Row],[Rho2]])^2)</f>
        <v>3.5603025680194063</v>
      </c>
      <c r="I1408" s="1">
        <f xml:space="preserve"> _xlfn.T.DIST.2T(fisher_underlying_cor_CSD__2[[#This Row],[t1]],139-2)</f>
        <v>3.3879680080184265E-3</v>
      </c>
      <c r="J1408" s="1">
        <f xml:space="preserve"> _xlfn.T.DIST.2T(fisher_underlying_cor_CSD__2[[#This Row],[t2]],201-2)</f>
        <v>4.6333349374624741E-4</v>
      </c>
      <c r="K1408" s="1">
        <f>fisher_underlying_cor_CSD__2[[#This Row],[p1]]*fisher_underlying_cor_CSD__2[[#This Row],[p2]]</f>
        <v>1.569759053855692E-6</v>
      </c>
      <c r="L1408" s="1">
        <v>1407</v>
      </c>
      <c r="M1408" s="1">
        <f>(fisher_underlying_cor_CSD__2[[#This Row],[Rank]]/9906756)*0.05</f>
        <v>7.1012145650907317E-6</v>
      </c>
      <c r="N1408" s="1">
        <f>IF(fisher_underlying_cor_CSD__2[[#This Row],[p1p2]]&lt;fisher_underlying_cor_CSD__2[[#This Row],[Benjamini]],1,0)</f>
        <v>1</v>
      </c>
    </row>
    <row r="1409" spans="1:14" x14ac:dyDescent="0.35">
      <c r="A1409" s="1" t="s">
        <v>55</v>
      </c>
      <c r="B1409" s="1" t="s">
        <v>54</v>
      </c>
      <c r="C1409" s="1">
        <v>-0.24690214378799999</v>
      </c>
      <c r="D1409" s="1">
        <v>0.244709792875</v>
      </c>
      <c r="E1409" s="1" t="s">
        <v>32</v>
      </c>
      <c r="F1409" s="1">
        <v>0.244709792875</v>
      </c>
      <c r="G1409" s="1">
        <f>ABS(fisher_underlying_cor_CSD__2[[#This Row],[Rho1]])*SQRT(139-2)/SQRT(1-ABS(fisher_underlying_cor_CSD__2[[#This Row],[Rho1]])^2)</f>
        <v>2.9822445453988919</v>
      </c>
      <c r="H1409" s="1">
        <f>ABS(fisher_underlying_cor_CSD__2[[#This Row],[Rho2]])*SQRT(201-2)/SQRT(1-ABS(fisher_underlying_cor_CSD__2[[#This Row],[Rho2]])^2)</f>
        <v>3.5603025680194063</v>
      </c>
      <c r="I1409" s="1">
        <f xml:space="preserve"> _xlfn.T.DIST.2T(fisher_underlying_cor_CSD__2[[#This Row],[t1]],139-2)</f>
        <v>3.3879680080184265E-3</v>
      </c>
      <c r="J1409" s="1">
        <f xml:space="preserve"> _xlfn.T.DIST.2T(fisher_underlying_cor_CSD__2[[#This Row],[t2]],201-2)</f>
        <v>4.6333349374624741E-4</v>
      </c>
      <c r="K1409" s="1">
        <f>fisher_underlying_cor_CSD__2[[#This Row],[p1]]*fisher_underlying_cor_CSD__2[[#This Row],[p2]]</f>
        <v>1.569759053855692E-6</v>
      </c>
      <c r="L1409" s="1">
        <v>1408</v>
      </c>
      <c r="M1409" s="1">
        <f>(fisher_underlying_cor_CSD__2[[#This Row],[Rank]]/9906756)*0.05</f>
        <v>7.1062616259045847E-6</v>
      </c>
      <c r="N1409" s="1">
        <f>IF(fisher_underlying_cor_CSD__2[[#This Row],[p1p2]]&lt;fisher_underlying_cor_CSD__2[[#This Row],[Benjamini]],1,0)</f>
        <v>1</v>
      </c>
    </row>
    <row r="1410" spans="1:14" x14ac:dyDescent="0.35">
      <c r="A1410" s="1" t="s">
        <v>234</v>
      </c>
      <c r="B1410" s="1" t="s">
        <v>235</v>
      </c>
      <c r="C1410" s="1">
        <v>-0.26950337224400001</v>
      </c>
      <c r="D1410" s="1">
        <v>0.227225600572</v>
      </c>
      <c r="E1410" s="1" t="s">
        <v>32</v>
      </c>
      <c r="F1410" s="1">
        <v>0.227225600572</v>
      </c>
      <c r="G1410" s="1">
        <f>ABS(fisher_underlying_cor_CSD__2[[#This Row],[Rho1]])*SQRT(139-2)/SQRT(1-ABS(fisher_underlying_cor_CSD__2[[#This Row],[Rho1]])^2)</f>
        <v>3.275657230381944</v>
      </c>
      <c r="H1410" s="1">
        <f>ABS(fisher_underlying_cor_CSD__2[[#This Row],[Rho2]])*SQRT(201-2)/SQRT(1-ABS(fisher_underlying_cor_CSD__2[[#This Row],[Rho2]])^2)</f>
        <v>3.291510401727344</v>
      </c>
      <c r="I1410" s="1">
        <f xml:space="preserve"> _xlfn.T.DIST.2T(fisher_underlying_cor_CSD__2[[#This Row],[t1]],139-2)</f>
        <v>1.3353053876375136E-3</v>
      </c>
      <c r="J1410" s="1">
        <f xml:space="preserve"> _xlfn.T.DIST.2T(fisher_underlying_cor_CSD__2[[#This Row],[t2]],201-2)</f>
        <v>1.1789445547943065E-3</v>
      </c>
      <c r="K1410" s="1">
        <f>fisher_underlying_cor_CSD__2[[#This Row],[p1]]*fisher_underlying_cor_CSD__2[[#This Row],[p2]]</f>
        <v>1.5742510157427475E-6</v>
      </c>
      <c r="L1410" s="1">
        <v>1409</v>
      </c>
      <c r="M1410" s="1">
        <f>(fisher_underlying_cor_CSD__2[[#This Row],[Rank]]/9906756)*0.05</f>
        <v>7.1113086867184385E-6</v>
      </c>
      <c r="N1410" s="1">
        <f>IF(fisher_underlying_cor_CSD__2[[#This Row],[p1p2]]&lt;fisher_underlying_cor_CSD__2[[#This Row],[Benjamini]],1,0)</f>
        <v>1</v>
      </c>
    </row>
    <row r="1411" spans="1:14" x14ac:dyDescent="0.35">
      <c r="A1411" s="1" t="s">
        <v>235</v>
      </c>
      <c r="B1411" s="1" t="s">
        <v>234</v>
      </c>
      <c r="C1411" s="1">
        <v>-0.26950337224400001</v>
      </c>
      <c r="D1411" s="1">
        <v>0.227225600572</v>
      </c>
      <c r="E1411" s="1" t="s">
        <v>32</v>
      </c>
      <c r="F1411" s="1">
        <v>0.227225600572</v>
      </c>
      <c r="G1411" s="1">
        <f>ABS(fisher_underlying_cor_CSD__2[[#This Row],[Rho1]])*SQRT(139-2)/SQRT(1-ABS(fisher_underlying_cor_CSD__2[[#This Row],[Rho1]])^2)</f>
        <v>3.275657230381944</v>
      </c>
      <c r="H1411" s="1">
        <f>ABS(fisher_underlying_cor_CSD__2[[#This Row],[Rho2]])*SQRT(201-2)/SQRT(1-ABS(fisher_underlying_cor_CSD__2[[#This Row],[Rho2]])^2)</f>
        <v>3.291510401727344</v>
      </c>
      <c r="I1411" s="1">
        <f xml:space="preserve"> _xlfn.T.DIST.2T(fisher_underlying_cor_CSD__2[[#This Row],[t1]],139-2)</f>
        <v>1.3353053876375136E-3</v>
      </c>
      <c r="J1411" s="1">
        <f xml:space="preserve"> _xlfn.T.DIST.2T(fisher_underlying_cor_CSD__2[[#This Row],[t2]],201-2)</f>
        <v>1.1789445547943065E-3</v>
      </c>
      <c r="K1411" s="1">
        <f>fisher_underlying_cor_CSD__2[[#This Row],[p1]]*fisher_underlying_cor_CSD__2[[#This Row],[p2]]</f>
        <v>1.5742510157427475E-6</v>
      </c>
      <c r="L1411" s="1">
        <v>1410</v>
      </c>
      <c r="M1411" s="1">
        <f>(fisher_underlying_cor_CSD__2[[#This Row],[Rank]]/9906756)*0.05</f>
        <v>7.1163557475322906E-6</v>
      </c>
      <c r="N1411" s="1">
        <f>IF(fisher_underlying_cor_CSD__2[[#This Row],[p1p2]]&lt;fisher_underlying_cor_CSD__2[[#This Row],[Benjamini]],1,0)</f>
        <v>1</v>
      </c>
    </row>
    <row r="1412" spans="1:14" x14ac:dyDescent="0.35">
      <c r="A1412" s="1" t="s">
        <v>515</v>
      </c>
      <c r="B1412" s="1" t="s">
        <v>630</v>
      </c>
      <c r="C1412" s="1">
        <v>-0.25909155760800001</v>
      </c>
      <c r="D1412" s="1">
        <v>0.235565070057</v>
      </c>
      <c r="E1412" s="1" t="s">
        <v>32</v>
      </c>
      <c r="F1412" s="1">
        <v>0.235565070057</v>
      </c>
      <c r="G1412" s="1">
        <f>ABS(fisher_underlying_cor_CSD__2[[#This Row],[Rho1]])*SQRT(139-2)/SQRT(1-ABS(fisher_underlying_cor_CSD__2[[#This Row],[Rho1]])^2)</f>
        <v>3.1398045740286058</v>
      </c>
      <c r="H1412" s="1">
        <f>ABS(fisher_underlying_cor_CSD__2[[#This Row],[Rho2]])*SQRT(201-2)/SQRT(1-ABS(fisher_underlying_cor_CSD__2[[#This Row],[Rho2]])^2)</f>
        <v>3.4192775788480572</v>
      </c>
      <c r="I1412" s="1">
        <f xml:space="preserve"> _xlfn.T.DIST.2T(fisher_underlying_cor_CSD__2[[#This Row],[t1]],139-2)</f>
        <v>2.0711998710676604E-3</v>
      </c>
      <c r="J1412" s="1">
        <f xml:space="preserve"> _xlfn.T.DIST.2T(fisher_underlying_cor_CSD__2[[#This Row],[t2]],201-2)</f>
        <v>7.6161118818858801E-4</v>
      </c>
      <c r="K1412" s="1">
        <f>fisher_underlying_cor_CSD__2[[#This Row],[p1]]*fisher_underlying_cor_CSD__2[[#This Row],[p2]]</f>
        <v>1.5774489947798912E-6</v>
      </c>
      <c r="L1412" s="1">
        <v>1411</v>
      </c>
      <c r="M1412" s="1">
        <f>(fisher_underlying_cor_CSD__2[[#This Row],[Rank]]/9906756)*0.05</f>
        <v>7.1214028083461435E-6</v>
      </c>
      <c r="N1412" s="1">
        <f>IF(fisher_underlying_cor_CSD__2[[#This Row],[p1p2]]&lt;fisher_underlying_cor_CSD__2[[#This Row],[Benjamini]],1,0)</f>
        <v>1</v>
      </c>
    </row>
    <row r="1413" spans="1:14" x14ac:dyDescent="0.35">
      <c r="A1413" s="1" t="s">
        <v>630</v>
      </c>
      <c r="B1413" s="1" t="s">
        <v>515</v>
      </c>
      <c r="C1413" s="1">
        <v>-0.25909155760800001</v>
      </c>
      <c r="D1413" s="1">
        <v>0.235565070057</v>
      </c>
      <c r="E1413" s="1" t="s">
        <v>32</v>
      </c>
      <c r="F1413" s="1">
        <v>0.235565070057</v>
      </c>
      <c r="G1413" s="1">
        <f>ABS(fisher_underlying_cor_CSD__2[[#This Row],[Rho1]])*SQRT(139-2)/SQRT(1-ABS(fisher_underlying_cor_CSD__2[[#This Row],[Rho1]])^2)</f>
        <v>3.1398045740286058</v>
      </c>
      <c r="H1413" s="1">
        <f>ABS(fisher_underlying_cor_CSD__2[[#This Row],[Rho2]])*SQRT(201-2)/SQRT(1-ABS(fisher_underlying_cor_CSD__2[[#This Row],[Rho2]])^2)</f>
        <v>3.4192775788480572</v>
      </c>
      <c r="I1413" s="1">
        <f xml:space="preserve"> _xlfn.T.DIST.2T(fisher_underlying_cor_CSD__2[[#This Row],[t1]],139-2)</f>
        <v>2.0711998710676604E-3</v>
      </c>
      <c r="J1413" s="1">
        <f xml:space="preserve"> _xlfn.T.DIST.2T(fisher_underlying_cor_CSD__2[[#This Row],[t2]],201-2)</f>
        <v>7.6161118818858801E-4</v>
      </c>
      <c r="K1413" s="1">
        <f>fisher_underlying_cor_CSD__2[[#This Row],[p1]]*fisher_underlying_cor_CSD__2[[#This Row],[p2]]</f>
        <v>1.5774489947798912E-6</v>
      </c>
      <c r="L1413" s="1">
        <v>1412</v>
      </c>
      <c r="M1413" s="1">
        <f>(fisher_underlying_cor_CSD__2[[#This Row],[Rank]]/9906756)*0.05</f>
        <v>7.1264498691599957E-6</v>
      </c>
      <c r="N1413" s="1">
        <f>IF(fisher_underlying_cor_CSD__2[[#This Row],[p1p2]]&lt;fisher_underlying_cor_CSD__2[[#This Row],[Benjamini]],1,0)</f>
        <v>1</v>
      </c>
    </row>
    <row r="1414" spans="1:14" x14ac:dyDescent="0.35">
      <c r="A1414" s="1" t="s">
        <v>416</v>
      </c>
      <c r="B1414" s="1" t="s">
        <v>507</v>
      </c>
      <c r="C1414" s="1">
        <v>0.219037641783</v>
      </c>
      <c r="D1414" s="1">
        <v>-0.26253349674799997</v>
      </c>
      <c r="E1414" s="1" t="s">
        <v>32</v>
      </c>
      <c r="F1414" s="1">
        <v>0.219037641783</v>
      </c>
      <c r="G1414" s="1">
        <f>ABS(fisher_underlying_cor_CSD__2[[#This Row],[Rho1]])*SQRT(139-2)/SQRT(1-ABS(fisher_underlying_cor_CSD__2[[#This Row],[Rho1]])^2)</f>
        <v>2.6275768672578059</v>
      </c>
      <c r="H1414" s="1">
        <f>ABS(fisher_underlying_cor_CSD__2[[#This Row],[Rho2]])*SQRT(201-2)/SQRT(1-ABS(fisher_underlying_cor_CSD__2[[#This Row],[Rho2]])^2)</f>
        <v>3.8381209563119203</v>
      </c>
      <c r="I1414" s="1">
        <f xml:space="preserve"> _xlfn.T.DIST.2T(fisher_underlying_cor_CSD__2[[#This Row],[t1]],139-2)</f>
        <v>9.5799218263701615E-3</v>
      </c>
      <c r="J1414" s="1">
        <f xml:space="preserve"> _xlfn.T.DIST.2T(fisher_underlying_cor_CSD__2[[#This Row],[t2]],201-2)</f>
        <v>1.6648265326979522E-4</v>
      </c>
      <c r="K1414" s="1">
        <f>fisher_underlying_cor_CSD__2[[#This Row],[p1]]*fisher_underlying_cor_CSD__2[[#This Row],[p2]]</f>
        <v>1.594890803771327E-6</v>
      </c>
      <c r="L1414" s="1">
        <v>1413</v>
      </c>
      <c r="M1414" s="1">
        <f>(fisher_underlying_cor_CSD__2[[#This Row],[Rank]]/9906756)*0.05</f>
        <v>7.1314969299738486E-6</v>
      </c>
      <c r="N1414" s="1">
        <f>IF(fisher_underlying_cor_CSD__2[[#This Row],[p1p2]]&lt;fisher_underlying_cor_CSD__2[[#This Row],[Benjamini]],1,0)</f>
        <v>1</v>
      </c>
    </row>
    <row r="1415" spans="1:14" x14ac:dyDescent="0.35">
      <c r="A1415" s="1" t="s">
        <v>507</v>
      </c>
      <c r="B1415" s="1" t="s">
        <v>416</v>
      </c>
      <c r="C1415" s="1">
        <v>0.219037641783</v>
      </c>
      <c r="D1415" s="1">
        <v>-0.26253349674799997</v>
      </c>
      <c r="E1415" s="1" t="s">
        <v>32</v>
      </c>
      <c r="F1415" s="1">
        <v>0.219037641783</v>
      </c>
      <c r="G1415" s="1">
        <f>ABS(fisher_underlying_cor_CSD__2[[#This Row],[Rho1]])*SQRT(139-2)/SQRT(1-ABS(fisher_underlying_cor_CSD__2[[#This Row],[Rho1]])^2)</f>
        <v>2.6275768672578059</v>
      </c>
      <c r="H1415" s="1">
        <f>ABS(fisher_underlying_cor_CSD__2[[#This Row],[Rho2]])*SQRT(201-2)/SQRT(1-ABS(fisher_underlying_cor_CSD__2[[#This Row],[Rho2]])^2)</f>
        <v>3.8381209563119203</v>
      </c>
      <c r="I1415" s="1">
        <f xml:space="preserve"> _xlfn.T.DIST.2T(fisher_underlying_cor_CSD__2[[#This Row],[t1]],139-2)</f>
        <v>9.5799218263701615E-3</v>
      </c>
      <c r="J1415" s="1">
        <f xml:space="preserve"> _xlfn.T.DIST.2T(fisher_underlying_cor_CSD__2[[#This Row],[t2]],201-2)</f>
        <v>1.6648265326979522E-4</v>
      </c>
      <c r="K1415" s="1">
        <f>fisher_underlying_cor_CSD__2[[#This Row],[p1]]*fisher_underlying_cor_CSD__2[[#This Row],[p2]]</f>
        <v>1.594890803771327E-6</v>
      </c>
      <c r="L1415" s="1">
        <v>1414</v>
      </c>
      <c r="M1415" s="1">
        <f>(fisher_underlying_cor_CSD__2[[#This Row],[Rank]]/9906756)*0.05</f>
        <v>7.1365439907877007E-6</v>
      </c>
      <c r="N1415" s="1">
        <f>IF(fisher_underlying_cor_CSD__2[[#This Row],[p1p2]]&lt;fisher_underlying_cor_CSD__2[[#This Row],[Benjamini]],1,0)</f>
        <v>1</v>
      </c>
    </row>
    <row r="1416" spans="1:14" x14ac:dyDescent="0.35">
      <c r="A1416" s="1" t="s">
        <v>370</v>
      </c>
      <c r="B1416" s="1" t="s">
        <v>371</v>
      </c>
      <c r="C1416" s="1">
        <v>0.238895097616</v>
      </c>
      <c r="D1416" s="1">
        <v>-0.24968549325</v>
      </c>
      <c r="E1416" s="1" t="s">
        <v>32</v>
      </c>
      <c r="F1416" s="1">
        <v>0.238895097616</v>
      </c>
      <c r="G1416" s="1">
        <f>ABS(fisher_underlying_cor_CSD__2[[#This Row],[Rho1]])*SQRT(139-2)/SQRT(1-ABS(fisher_underlying_cor_CSD__2[[#This Row],[Rho1]])^2)</f>
        <v>2.8795723473848627</v>
      </c>
      <c r="H1416" s="1">
        <f>ABS(fisher_underlying_cor_CSD__2[[#This Row],[Rho2]])*SQRT(201-2)/SQRT(1-ABS(fisher_underlying_cor_CSD__2[[#This Row],[Rho2]])^2)</f>
        <v>3.6374565381194</v>
      </c>
      <c r="I1416" s="1">
        <f xml:space="preserve"> _xlfn.T.DIST.2T(fisher_underlying_cor_CSD__2[[#This Row],[t1]],139-2)</f>
        <v>4.6225161554851761E-3</v>
      </c>
      <c r="J1416" s="1">
        <f xml:space="preserve"> _xlfn.T.DIST.2T(fisher_underlying_cor_CSD__2[[#This Row],[t2]],201-2)</f>
        <v>3.5075015602848428E-4</v>
      </c>
      <c r="K1416" s="1">
        <f>fisher_underlying_cor_CSD__2[[#This Row],[p1]]*fisher_underlying_cor_CSD__2[[#This Row],[p2]]</f>
        <v>1.6213482627806148E-6</v>
      </c>
      <c r="L1416" s="1">
        <v>1415</v>
      </c>
      <c r="M1416" s="1">
        <f>(fisher_underlying_cor_CSD__2[[#This Row],[Rank]]/9906756)*0.05</f>
        <v>7.1415910516015537E-6</v>
      </c>
      <c r="N1416" s="1">
        <f>IF(fisher_underlying_cor_CSD__2[[#This Row],[p1p2]]&lt;fisher_underlying_cor_CSD__2[[#This Row],[Benjamini]],1,0)</f>
        <v>1</v>
      </c>
    </row>
    <row r="1417" spans="1:14" x14ac:dyDescent="0.35">
      <c r="A1417" s="1" t="s">
        <v>371</v>
      </c>
      <c r="B1417" s="1" t="s">
        <v>370</v>
      </c>
      <c r="C1417" s="1">
        <v>0.238895097616</v>
      </c>
      <c r="D1417" s="1">
        <v>-0.24968549325</v>
      </c>
      <c r="E1417" s="1" t="s">
        <v>32</v>
      </c>
      <c r="F1417" s="1">
        <v>0.238895097616</v>
      </c>
      <c r="G1417" s="1">
        <f>ABS(fisher_underlying_cor_CSD__2[[#This Row],[Rho1]])*SQRT(139-2)/SQRT(1-ABS(fisher_underlying_cor_CSD__2[[#This Row],[Rho1]])^2)</f>
        <v>2.8795723473848627</v>
      </c>
      <c r="H1417" s="1">
        <f>ABS(fisher_underlying_cor_CSD__2[[#This Row],[Rho2]])*SQRT(201-2)/SQRT(1-ABS(fisher_underlying_cor_CSD__2[[#This Row],[Rho2]])^2)</f>
        <v>3.6374565381194</v>
      </c>
      <c r="I1417" s="1">
        <f xml:space="preserve"> _xlfn.T.DIST.2T(fisher_underlying_cor_CSD__2[[#This Row],[t1]],139-2)</f>
        <v>4.6225161554851761E-3</v>
      </c>
      <c r="J1417" s="1">
        <f xml:space="preserve"> _xlfn.T.DIST.2T(fisher_underlying_cor_CSD__2[[#This Row],[t2]],201-2)</f>
        <v>3.5075015602848428E-4</v>
      </c>
      <c r="K1417" s="1">
        <f>fisher_underlying_cor_CSD__2[[#This Row],[p1]]*fisher_underlying_cor_CSD__2[[#This Row],[p2]]</f>
        <v>1.6213482627806148E-6</v>
      </c>
      <c r="L1417" s="1">
        <v>1416</v>
      </c>
      <c r="M1417" s="1">
        <f>(fisher_underlying_cor_CSD__2[[#This Row],[Rank]]/9906756)*0.05</f>
        <v>7.1466381124154058E-6</v>
      </c>
      <c r="N1417" s="1">
        <f>IF(fisher_underlying_cor_CSD__2[[#This Row],[p1p2]]&lt;fisher_underlying_cor_CSD__2[[#This Row],[Benjamini]],1,0)</f>
        <v>1</v>
      </c>
    </row>
    <row r="1418" spans="1:14" x14ac:dyDescent="0.35">
      <c r="A1418" s="1" t="s">
        <v>360</v>
      </c>
      <c r="B1418" s="1" t="s">
        <v>74</v>
      </c>
      <c r="C1418" s="1">
        <v>0.25222871422999998</v>
      </c>
      <c r="D1418" s="1">
        <v>-0.240176540434</v>
      </c>
      <c r="E1418" s="1" t="s">
        <v>32</v>
      </c>
      <c r="F1418" s="1">
        <v>-0.240176540434</v>
      </c>
      <c r="G1418" s="1">
        <f>ABS(fisher_underlying_cor_CSD__2[[#This Row],[Rho1]])*SQRT(139-2)/SQRT(1-ABS(fisher_underlying_cor_CSD__2[[#This Row],[Rho1]])^2)</f>
        <v>3.0509043234311619</v>
      </c>
      <c r="H1418" s="1">
        <f>ABS(fisher_underlying_cor_CSD__2[[#This Row],[Rho2]])*SQRT(201-2)/SQRT(1-ABS(fisher_underlying_cor_CSD__2[[#This Row],[Rho2]])^2)</f>
        <v>3.4902699486910791</v>
      </c>
      <c r="I1418" s="1">
        <f xml:space="preserve"> _xlfn.T.DIST.2T(fisher_underlying_cor_CSD__2[[#This Row],[t1]],139-2)</f>
        <v>2.7402543256913564E-3</v>
      </c>
      <c r="J1418" s="1">
        <f xml:space="preserve"> _xlfn.T.DIST.2T(fisher_underlying_cor_CSD__2[[#This Row],[t2]],201-2)</f>
        <v>5.9417269906927763E-4</v>
      </c>
      <c r="K1418" s="1">
        <f>fisher_underlying_cor_CSD__2[[#This Row],[p1]]*fisher_underlying_cor_CSD__2[[#This Row],[p2]]</f>
        <v>1.6281843088322967E-6</v>
      </c>
      <c r="L1418" s="1">
        <v>1417</v>
      </c>
      <c r="M1418" s="1">
        <f>(fisher_underlying_cor_CSD__2[[#This Row],[Rank]]/9906756)*0.05</f>
        <v>7.1516851732292596E-6</v>
      </c>
      <c r="N1418" s="1">
        <f>IF(fisher_underlying_cor_CSD__2[[#This Row],[p1p2]]&lt;fisher_underlying_cor_CSD__2[[#This Row],[Benjamini]],1,0)</f>
        <v>1</v>
      </c>
    </row>
    <row r="1419" spans="1:14" x14ac:dyDescent="0.35">
      <c r="A1419" s="1" t="s">
        <v>74</v>
      </c>
      <c r="B1419" s="1" t="s">
        <v>360</v>
      </c>
      <c r="C1419" s="1">
        <v>0.25222871422999998</v>
      </c>
      <c r="D1419" s="1">
        <v>-0.240176540434</v>
      </c>
      <c r="E1419" s="1" t="s">
        <v>32</v>
      </c>
      <c r="F1419" s="1">
        <v>-0.240176540434</v>
      </c>
      <c r="G1419" s="1">
        <f>ABS(fisher_underlying_cor_CSD__2[[#This Row],[Rho1]])*SQRT(139-2)/SQRT(1-ABS(fisher_underlying_cor_CSD__2[[#This Row],[Rho1]])^2)</f>
        <v>3.0509043234311619</v>
      </c>
      <c r="H1419" s="1">
        <f>ABS(fisher_underlying_cor_CSD__2[[#This Row],[Rho2]])*SQRT(201-2)/SQRT(1-ABS(fisher_underlying_cor_CSD__2[[#This Row],[Rho2]])^2)</f>
        <v>3.4902699486910791</v>
      </c>
      <c r="I1419" s="1">
        <f xml:space="preserve"> _xlfn.T.DIST.2T(fisher_underlying_cor_CSD__2[[#This Row],[t1]],139-2)</f>
        <v>2.7402543256913564E-3</v>
      </c>
      <c r="J1419" s="1">
        <f xml:space="preserve"> _xlfn.T.DIST.2T(fisher_underlying_cor_CSD__2[[#This Row],[t2]],201-2)</f>
        <v>5.9417269906927763E-4</v>
      </c>
      <c r="K1419" s="1">
        <f>fisher_underlying_cor_CSD__2[[#This Row],[p1]]*fisher_underlying_cor_CSD__2[[#This Row],[p2]]</f>
        <v>1.6281843088322967E-6</v>
      </c>
      <c r="L1419" s="1">
        <v>1418</v>
      </c>
      <c r="M1419" s="1">
        <f>(fisher_underlying_cor_CSD__2[[#This Row],[Rank]]/9906756)*0.05</f>
        <v>7.1567322340431126E-6</v>
      </c>
      <c r="N1419" s="1">
        <f>IF(fisher_underlying_cor_CSD__2[[#This Row],[p1p2]]&lt;fisher_underlying_cor_CSD__2[[#This Row],[Benjamini]],1,0)</f>
        <v>1</v>
      </c>
    </row>
    <row r="1420" spans="1:14" x14ac:dyDescent="0.35">
      <c r="A1420" s="1" t="s">
        <v>103</v>
      </c>
      <c r="B1420" s="1" t="s">
        <v>159</v>
      </c>
      <c r="C1420" s="1">
        <v>-0.27445919268199997</v>
      </c>
      <c r="D1420" s="1">
        <v>0.22187730875</v>
      </c>
      <c r="E1420" s="1" t="s">
        <v>32</v>
      </c>
      <c r="F1420" s="1">
        <v>0.22187730875</v>
      </c>
      <c r="G1420" s="1">
        <f>ABS(fisher_underlying_cor_CSD__2[[#This Row],[Rho1]])*SQRT(139-2)/SQRT(1-ABS(fisher_underlying_cor_CSD__2[[#This Row],[Rho1]])^2)</f>
        <v>3.3407515305212709</v>
      </c>
      <c r="H1420" s="1">
        <f>ABS(fisher_underlying_cor_CSD__2[[#This Row],[Rho2]])*SQRT(201-2)/SQRT(1-ABS(fisher_underlying_cor_CSD__2[[#This Row],[Rho2]])^2)</f>
        <v>3.2099745396536132</v>
      </c>
      <c r="I1420" s="1">
        <f xml:space="preserve"> _xlfn.T.DIST.2T(fisher_underlying_cor_CSD__2[[#This Row],[t1]],139-2)</f>
        <v>1.0768907439325862E-3</v>
      </c>
      <c r="J1420" s="1">
        <f xml:space="preserve"> _xlfn.T.DIST.2T(fisher_underlying_cor_CSD__2[[#This Row],[t2]],201-2)</f>
        <v>1.5477074549300519E-3</v>
      </c>
      <c r="K1420" s="1">
        <f>fisher_underlying_cor_CSD__2[[#This Row],[p1]]*fisher_underlying_cor_CSD__2[[#This Row],[p2]]</f>
        <v>1.6667118325296332E-6</v>
      </c>
      <c r="L1420" s="1">
        <v>1419</v>
      </c>
      <c r="M1420" s="1">
        <f>(fisher_underlying_cor_CSD__2[[#This Row],[Rank]]/9906756)*0.05</f>
        <v>7.1617792948569647E-6</v>
      </c>
      <c r="N1420" s="1">
        <f>IF(fisher_underlying_cor_CSD__2[[#This Row],[p1p2]]&lt;fisher_underlying_cor_CSD__2[[#This Row],[Benjamini]],1,0)</f>
        <v>1</v>
      </c>
    </row>
    <row r="1421" spans="1:14" x14ac:dyDescent="0.35">
      <c r="A1421" s="1" t="s">
        <v>159</v>
      </c>
      <c r="B1421" s="1" t="s">
        <v>103</v>
      </c>
      <c r="C1421" s="1">
        <v>-0.27445919268199997</v>
      </c>
      <c r="D1421" s="1">
        <v>0.22187730875</v>
      </c>
      <c r="E1421" s="1" t="s">
        <v>32</v>
      </c>
      <c r="F1421" s="1">
        <v>0.22187730875</v>
      </c>
      <c r="G1421" s="1">
        <f>ABS(fisher_underlying_cor_CSD__2[[#This Row],[Rho1]])*SQRT(139-2)/SQRT(1-ABS(fisher_underlying_cor_CSD__2[[#This Row],[Rho1]])^2)</f>
        <v>3.3407515305212709</v>
      </c>
      <c r="H1421" s="1">
        <f>ABS(fisher_underlying_cor_CSD__2[[#This Row],[Rho2]])*SQRT(201-2)/SQRT(1-ABS(fisher_underlying_cor_CSD__2[[#This Row],[Rho2]])^2)</f>
        <v>3.2099745396536132</v>
      </c>
      <c r="I1421" s="1">
        <f xml:space="preserve"> _xlfn.T.DIST.2T(fisher_underlying_cor_CSD__2[[#This Row],[t1]],139-2)</f>
        <v>1.0768907439325862E-3</v>
      </c>
      <c r="J1421" s="1">
        <f xml:space="preserve"> _xlfn.T.DIST.2T(fisher_underlying_cor_CSD__2[[#This Row],[t2]],201-2)</f>
        <v>1.5477074549300519E-3</v>
      </c>
      <c r="K1421" s="1">
        <f>fisher_underlying_cor_CSD__2[[#This Row],[p1]]*fisher_underlying_cor_CSD__2[[#This Row],[p2]]</f>
        <v>1.6667118325296332E-6</v>
      </c>
      <c r="L1421" s="1">
        <v>1420</v>
      </c>
      <c r="M1421" s="1">
        <f>(fisher_underlying_cor_CSD__2[[#This Row],[Rank]]/9906756)*0.05</f>
        <v>7.1668263556708176E-6</v>
      </c>
      <c r="N1421" s="1">
        <f>IF(fisher_underlying_cor_CSD__2[[#This Row],[p1p2]]&lt;fisher_underlying_cor_CSD__2[[#This Row],[Benjamini]],1,0)</f>
        <v>1</v>
      </c>
    </row>
    <row r="1422" spans="1:14" x14ac:dyDescent="0.35">
      <c r="A1422" s="1" t="s">
        <v>544</v>
      </c>
      <c r="B1422" s="1" t="s">
        <v>635</v>
      </c>
      <c r="C1422" s="1">
        <v>-0.254757208111</v>
      </c>
      <c r="D1422" s="1">
        <v>0.237590395004</v>
      </c>
      <c r="E1422" s="1" t="s">
        <v>32</v>
      </c>
      <c r="F1422" s="1">
        <v>0.237590395004</v>
      </c>
      <c r="G1422" s="1">
        <f>ABS(fisher_underlying_cor_CSD__2[[#This Row],[Rho1]])*SQRT(139-2)/SQRT(1-ABS(fisher_underlying_cor_CSD__2[[#This Row],[Rho1]])^2)</f>
        <v>3.0835998983851245</v>
      </c>
      <c r="H1422" s="1">
        <f>ABS(fisher_underlying_cor_CSD__2[[#This Row],[Rho2]])*SQRT(201-2)/SQRT(1-ABS(fisher_underlying_cor_CSD__2[[#This Row],[Rho2]])^2)</f>
        <v>3.4504264411335539</v>
      </c>
      <c r="I1422" s="1">
        <f xml:space="preserve"> _xlfn.T.DIST.2T(fisher_underlying_cor_CSD__2[[#This Row],[t1]],139-2)</f>
        <v>2.4738615561410303E-3</v>
      </c>
      <c r="J1422" s="1">
        <f xml:space="preserve"> _xlfn.T.DIST.2T(fisher_underlying_cor_CSD__2[[#This Row],[t2]],201-2)</f>
        <v>6.8333594602591383E-4</v>
      </c>
      <c r="K1422" s="1">
        <f>fisher_underlying_cor_CSD__2[[#This Row],[p1]]*fisher_underlying_cor_CSD__2[[#This Row],[p2]]</f>
        <v>1.6904785268027704E-6</v>
      </c>
      <c r="L1422" s="1">
        <v>1421</v>
      </c>
      <c r="M1422" s="1">
        <f>(fisher_underlying_cor_CSD__2[[#This Row],[Rank]]/9906756)*0.05</f>
        <v>7.1718734164846697E-6</v>
      </c>
      <c r="N1422" s="1">
        <f>IF(fisher_underlying_cor_CSD__2[[#This Row],[p1p2]]&lt;fisher_underlying_cor_CSD__2[[#This Row],[Benjamini]],1,0)</f>
        <v>1</v>
      </c>
    </row>
    <row r="1423" spans="1:14" x14ac:dyDescent="0.35">
      <c r="A1423" s="1" t="s">
        <v>635</v>
      </c>
      <c r="B1423" s="1" t="s">
        <v>544</v>
      </c>
      <c r="C1423" s="1">
        <v>-0.254757208111</v>
      </c>
      <c r="D1423" s="1">
        <v>0.237590395004</v>
      </c>
      <c r="E1423" s="1" t="s">
        <v>32</v>
      </c>
      <c r="F1423" s="1">
        <v>0.237590395004</v>
      </c>
      <c r="G1423" s="1">
        <f>ABS(fisher_underlying_cor_CSD__2[[#This Row],[Rho1]])*SQRT(139-2)/SQRT(1-ABS(fisher_underlying_cor_CSD__2[[#This Row],[Rho1]])^2)</f>
        <v>3.0835998983851245</v>
      </c>
      <c r="H1423" s="1">
        <f>ABS(fisher_underlying_cor_CSD__2[[#This Row],[Rho2]])*SQRT(201-2)/SQRT(1-ABS(fisher_underlying_cor_CSD__2[[#This Row],[Rho2]])^2)</f>
        <v>3.4504264411335539</v>
      </c>
      <c r="I1423" s="1">
        <f xml:space="preserve"> _xlfn.T.DIST.2T(fisher_underlying_cor_CSD__2[[#This Row],[t1]],139-2)</f>
        <v>2.4738615561410303E-3</v>
      </c>
      <c r="J1423" s="1">
        <f xml:space="preserve"> _xlfn.T.DIST.2T(fisher_underlying_cor_CSD__2[[#This Row],[t2]],201-2)</f>
        <v>6.8333594602591383E-4</v>
      </c>
      <c r="K1423" s="1">
        <f>fisher_underlying_cor_CSD__2[[#This Row],[p1]]*fisher_underlying_cor_CSD__2[[#This Row],[p2]]</f>
        <v>1.6904785268027704E-6</v>
      </c>
      <c r="L1423" s="1">
        <v>1422</v>
      </c>
      <c r="M1423" s="1">
        <f>(fisher_underlying_cor_CSD__2[[#This Row],[Rank]]/9906756)*0.05</f>
        <v>7.1769204772985227E-6</v>
      </c>
      <c r="N1423" s="1">
        <f>IF(fisher_underlying_cor_CSD__2[[#This Row],[p1p2]]&lt;fisher_underlying_cor_CSD__2[[#This Row],[Benjamini]],1,0)</f>
        <v>1</v>
      </c>
    </row>
    <row r="1424" spans="1:14" x14ac:dyDescent="0.35">
      <c r="A1424" s="1" t="s">
        <v>341</v>
      </c>
      <c r="B1424" s="1" t="s">
        <v>31</v>
      </c>
      <c r="C1424" s="1">
        <v>0.252437153739</v>
      </c>
      <c r="D1424" s="1">
        <v>-0.23907475312400001</v>
      </c>
      <c r="E1424" s="1" t="s">
        <v>32</v>
      </c>
      <c r="F1424" s="1">
        <v>-0.23907475312400001</v>
      </c>
      <c r="G1424" s="1">
        <f>ABS(fisher_underlying_cor_CSD__2[[#This Row],[Rho1]])*SQRT(139-2)/SQRT(1-ABS(fisher_underlying_cor_CSD__2[[#This Row],[Rho1]])^2)</f>
        <v>3.053597087163805</v>
      </c>
      <c r="H1424" s="1">
        <f>ABS(fisher_underlying_cor_CSD__2[[#This Row],[Rho2]])*SQRT(201-2)/SQRT(1-ABS(fisher_underlying_cor_CSD__2[[#This Row],[Rho2]])^2)</f>
        <v>3.4732856594942505</v>
      </c>
      <c r="I1424" s="1">
        <f xml:space="preserve"> _xlfn.T.DIST.2T(fisher_underlying_cor_CSD__2[[#This Row],[t1]],139-2)</f>
        <v>2.7173518540774982E-3</v>
      </c>
      <c r="J1424" s="1">
        <f xml:space="preserve"> _xlfn.T.DIST.2T(fisher_underlying_cor_CSD__2[[#This Row],[t2]],201-2)</f>
        <v>6.3075685058914383E-4</v>
      </c>
      <c r="K1424" s="1">
        <f>fisher_underlying_cor_CSD__2[[#This Row],[p1]]*fisher_underlying_cor_CSD__2[[#This Row],[p2]]</f>
        <v>1.7139882974204934E-6</v>
      </c>
      <c r="L1424" s="1">
        <v>1423</v>
      </c>
      <c r="M1424" s="1">
        <f>(fisher_underlying_cor_CSD__2[[#This Row],[Rank]]/9906756)*0.05</f>
        <v>7.1819675381123748E-6</v>
      </c>
      <c r="N1424" s="1">
        <f>IF(fisher_underlying_cor_CSD__2[[#This Row],[p1p2]]&lt;fisher_underlying_cor_CSD__2[[#This Row],[Benjamini]],1,0)</f>
        <v>1</v>
      </c>
    </row>
    <row r="1425" spans="1:14" x14ac:dyDescent="0.35">
      <c r="A1425" s="1" t="s">
        <v>31</v>
      </c>
      <c r="B1425" s="1" t="s">
        <v>341</v>
      </c>
      <c r="C1425" s="1">
        <v>0.252437153739</v>
      </c>
      <c r="D1425" s="1">
        <v>-0.23907475312400001</v>
      </c>
      <c r="E1425" s="1" t="s">
        <v>32</v>
      </c>
      <c r="F1425" s="1">
        <v>-0.23907475312400001</v>
      </c>
      <c r="G1425" s="1">
        <f>ABS(fisher_underlying_cor_CSD__2[[#This Row],[Rho1]])*SQRT(139-2)/SQRT(1-ABS(fisher_underlying_cor_CSD__2[[#This Row],[Rho1]])^2)</f>
        <v>3.053597087163805</v>
      </c>
      <c r="H1425" s="1">
        <f>ABS(fisher_underlying_cor_CSD__2[[#This Row],[Rho2]])*SQRT(201-2)/SQRT(1-ABS(fisher_underlying_cor_CSD__2[[#This Row],[Rho2]])^2)</f>
        <v>3.4732856594942505</v>
      </c>
      <c r="I1425" s="1">
        <f xml:space="preserve"> _xlfn.T.DIST.2T(fisher_underlying_cor_CSD__2[[#This Row],[t1]],139-2)</f>
        <v>2.7173518540774982E-3</v>
      </c>
      <c r="J1425" s="1">
        <f xml:space="preserve"> _xlfn.T.DIST.2T(fisher_underlying_cor_CSD__2[[#This Row],[t2]],201-2)</f>
        <v>6.3075685058914383E-4</v>
      </c>
      <c r="K1425" s="1">
        <f>fisher_underlying_cor_CSD__2[[#This Row],[p1]]*fisher_underlying_cor_CSD__2[[#This Row],[p2]]</f>
        <v>1.7139882974204934E-6</v>
      </c>
      <c r="L1425" s="1">
        <v>1424</v>
      </c>
      <c r="M1425" s="1">
        <f>(fisher_underlying_cor_CSD__2[[#This Row],[Rank]]/9906756)*0.05</f>
        <v>7.1870145989262286E-6</v>
      </c>
      <c r="N1425" s="1">
        <f>IF(fisher_underlying_cor_CSD__2[[#This Row],[p1p2]]&lt;fisher_underlying_cor_CSD__2[[#This Row],[Benjamini]],1,0)</f>
        <v>1</v>
      </c>
    </row>
    <row r="1426" spans="1:14" x14ac:dyDescent="0.35">
      <c r="A1426" s="1" t="s">
        <v>574</v>
      </c>
      <c r="B1426" s="1" t="s">
        <v>575</v>
      </c>
      <c r="C1426" s="1">
        <v>0.27069514118299998</v>
      </c>
      <c r="D1426" s="1">
        <v>-0.22386396988500001</v>
      </c>
      <c r="E1426" s="1" t="s">
        <v>32</v>
      </c>
      <c r="F1426" s="1">
        <v>-0.22386396988500001</v>
      </c>
      <c r="G1426" s="1">
        <f>ABS(fisher_underlying_cor_CSD__2[[#This Row],[Rho1]])*SQRT(139-2)/SQRT(1-ABS(fisher_underlying_cor_CSD__2[[#This Row],[Rho1]])^2)</f>
        <v>3.2912851173002111</v>
      </c>
      <c r="H1426" s="1">
        <f>ABS(fisher_underlying_cor_CSD__2[[#This Row],[Rho2]])*SQRT(201-2)/SQRT(1-ABS(fisher_underlying_cor_CSD__2[[#This Row],[Rho2]])^2)</f>
        <v>3.2402255487067406</v>
      </c>
      <c r="I1426" s="1">
        <f xml:space="preserve"> _xlfn.T.DIST.2T(fisher_underlying_cor_CSD__2[[#This Row],[t1]],139-2)</f>
        <v>1.268458004543639E-3</v>
      </c>
      <c r="J1426" s="1">
        <f xml:space="preserve"> _xlfn.T.DIST.2T(fisher_underlying_cor_CSD__2[[#This Row],[t2]],201-2)</f>
        <v>1.3999145297268428E-3</v>
      </c>
      <c r="K1426" s="1">
        <f>fisher_underlying_cor_CSD__2[[#This Row],[p1]]*fisher_underlying_cor_CSD__2[[#This Row],[p2]]</f>
        <v>1.7757327909089578E-6</v>
      </c>
      <c r="L1426" s="1">
        <v>1425</v>
      </c>
      <c r="M1426" s="1">
        <f>(fisher_underlying_cor_CSD__2[[#This Row],[Rank]]/9906756)*0.05</f>
        <v>7.1920616597400799E-6</v>
      </c>
      <c r="N1426" s="1">
        <f>IF(fisher_underlying_cor_CSD__2[[#This Row],[p1p2]]&lt;fisher_underlying_cor_CSD__2[[#This Row],[Benjamini]],1,0)</f>
        <v>1</v>
      </c>
    </row>
    <row r="1427" spans="1:14" x14ac:dyDescent="0.35">
      <c r="A1427" s="1" t="s">
        <v>575</v>
      </c>
      <c r="B1427" s="1" t="s">
        <v>574</v>
      </c>
      <c r="C1427" s="1">
        <v>0.27069514118299998</v>
      </c>
      <c r="D1427" s="1">
        <v>-0.22386396988500001</v>
      </c>
      <c r="E1427" s="1" t="s">
        <v>32</v>
      </c>
      <c r="F1427" s="1">
        <v>-0.22386396988500001</v>
      </c>
      <c r="G1427" s="1">
        <f>ABS(fisher_underlying_cor_CSD__2[[#This Row],[Rho1]])*SQRT(139-2)/SQRT(1-ABS(fisher_underlying_cor_CSD__2[[#This Row],[Rho1]])^2)</f>
        <v>3.2912851173002111</v>
      </c>
      <c r="H1427" s="1">
        <f>ABS(fisher_underlying_cor_CSD__2[[#This Row],[Rho2]])*SQRT(201-2)/SQRT(1-ABS(fisher_underlying_cor_CSD__2[[#This Row],[Rho2]])^2)</f>
        <v>3.2402255487067406</v>
      </c>
      <c r="I1427" s="1">
        <f xml:space="preserve"> _xlfn.T.DIST.2T(fisher_underlying_cor_CSD__2[[#This Row],[t1]],139-2)</f>
        <v>1.268458004543639E-3</v>
      </c>
      <c r="J1427" s="1">
        <f xml:space="preserve"> _xlfn.T.DIST.2T(fisher_underlying_cor_CSD__2[[#This Row],[t2]],201-2)</f>
        <v>1.3999145297268428E-3</v>
      </c>
      <c r="K1427" s="1">
        <f>fisher_underlying_cor_CSD__2[[#This Row],[p1]]*fisher_underlying_cor_CSD__2[[#This Row],[p2]]</f>
        <v>1.7757327909089578E-6</v>
      </c>
      <c r="L1427" s="1">
        <v>1426</v>
      </c>
      <c r="M1427" s="1">
        <f>(fisher_underlying_cor_CSD__2[[#This Row],[Rank]]/9906756)*0.05</f>
        <v>7.1971087205539337E-6</v>
      </c>
      <c r="N1427" s="1">
        <f>IF(fisher_underlying_cor_CSD__2[[#This Row],[p1p2]]&lt;fisher_underlying_cor_CSD__2[[#This Row],[Benjamini]],1,0)</f>
        <v>1</v>
      </c>
    </row>
    <row r="1428" spans="1:14" x14ac:dyDescent="0.35">
      <c r="A1428" s="1" t="s">
        <v>180</v>
      </c>
      <c r="B1428" s="1" t="s">
        <v>823</v>
      </c>
      <c r="C1428" s="1">
        <v>-0.22104781766699999</v>
      </c>
      <c r="D1428" s="1">
        <v>0.25912647044199999</v>
      </c>
      <c r="E1428" s="1" t="s">
        <v>32</v>
      </c>
      <c r="F1428" s="1">
        <v>-0.22104781766699999</v>
      </c>
      <c r="G1428" s="1">
        <f>ABS(fisher_underlying_cor_CSD__2[[#This Row],[Rho1]])*SQRT(139-2)/SQRT(1-ABS(fisher_underlying_cor_CSD__2[[#This Row],[Rho1]])^2)</f>
        <v>2.6529238257303809</v>
      </c>
      <c r="H1428" s="1">
        <f>ABS(fisher_underlying_cor_CSD__2[[#This Row],[Rho2]])*SQRT(201-2)/SQRT(1-ABS(fisher_underlying_cor_CSD__2[[#This Row],[Rho2]])^2)</f>
        <v>3.7847012319404394</v>
      </c>
      <c r="I1428" s="1">
        <f xml:space="preserve"> _xlfn.T.DIST.2T(fisher_underlying_cor_CSD__2[[#This Row],[t1]],139-2)</f>
        <v>8.922420348324616E-3</v>
      </c>
      <c r="J1428" s="1">
        <f xml:space="preserve"> _xlfn.T.DIST.2T(fisher_underlying_cor_CSD__2[[#This Row],[t2]],201-2)</f>
        <v>2.0361646927825682E-4</v>
      </c>
      <c r="K1428" s="1">
        <f>fisher_underlying_cor_CSD__2[[#This Row],[p1]]*fisher_underlying_cor_CSD__2[[#This Row],[p2]]</f>
        <v>1.8167517287423326E-6</v>
      </c>
      <c r="L1428" s="1">
        <v>1427</v>
      </c>
      <c r="M1428" s="1">
        <f>(fisher_underlying_cor_CSD__2[[#This Row],[Rank]]/9906756)*0.05</f>
        <v>7.2021557813677858E-6</v>
      </c>
      <c r="N1428" s="1">
        <f>IF(fisher_underlying_cor_CSD__2[[#This Row],[p1p2]]&lt;fisher_underlying_cor_CSD__2[[#This Row],[Benjamini]],1,0)</f>
        <v>1</v>
      </c>
    </row>
    <row r="1429" spans="1:14" x14ac:dyDescent="0.35">
      <c r="A1429" s="1" t="s">
        <v>823</v>
      </c>
      <c r="B1429" s="1" t="s">
        <v>180</v>
      </c>
      <c r="C1429" s="1">
        <v>-0.22104781766699999</v>
      </c>
      <c r="D1429" s="1">
        <v>0.25912647044199999</v>
      </c>
      <c r="E1429" s="1" t="s">
        <v>32</v>
      </c>
      <c r="F1429" s="1">
        <v>-0.22104781766699999</v>
      </c>
      <c r="G1429" s="1">
        <f>ABS(fisher_underlying_cor_CSD__2[[#This Row],[Rho1]])*SQRT(139-2)/SQRT(1-ABS(fisher_underlying_cor_CSD__2[[#This Row],[Rho1]])^2)</f>
        <v>2.6529238257303809</v>
      </c>
      <c r="H1429" s="1">
        <f>ABS(fisher_underlying_cor_CSD__2[[#This Row],[Rho2]])*SQRT(201-2)/SQRT(1-ABS(fisher_underlying_cor_CSD__2[[#This Row],[Rho2]])^2)</f>
        <v>3.7847012319404394</v>
      </c>
      <c r="I1429" s="1">
        <f xml:space="preserve"> _xlfn.T.DIST.2T(fisher_underlying_cor_CSD__2[[#This Row],[t1]],139-2)</f>
        <v>8.922420348324616E-3</v>
      </c>
      <c r="J1429" s="1">
        <f xml:space="preserve"> _xlfn.T.DIST.2T(fisher_underlying_cor_CSD__2[[#This Row],[t2]],201-2)</f>
        <v>2.0361646927825682E-4</v>
      </c>
      <c r="K1429" s="1">
        <f>fisher_underlying_cor_CSD__2[[#This Row],[p1]]*fisher_underlying_cor_CSD__2[[#This Row],[p2]]</f>
        <v>1.8167517287423326E-6</v>
      </c>
      <c r="L1429" s="1">
        <v>1428</v>
      </c>
      <c r="M1429" s="1">
        <f>(fisher_underlying_cor_CSD__2[[#This Row],[Rank]]/9906756)*0.05</f>
        <v>7.2072028421816387E-6</v>
      </c>
      <c r="N1429" s="1">
        <f>IF(fisher_underlying_cor_CSD__2[[#This Row],[p1p2]]&lt;fisher_underlying_cor_CSD__2[[#This Row],[Benjamini]],1,0)</f>
        <v>1</v>
      </c>
    </row>
    <row r="1430" spans="1:14" x14ac:dyDescent="0.35">
      <c r="A1430" s="1" t="s">
        <v>25</v>
      </c>
      <c r="B1430" s="1" t="s">
        <v>649</v>
      </c>
      <c r="C1430" s="1">
        <v>0.220476096368</v>
      </c>
      <c r="D1430" s="1">
        <v>-0.25933837751099997</v>
      </c>
      <c r="E1430" s="1" t="s">
        <v>32</v>
      </c>
      <c r="F1430" s="1">
        <v>0.220476096368</v>
      </c>
      <c r="G1430" s="1">
        <f>ABS(fisher_underlying_cor_CSD__2[[#This Row],[Rho1]])*SQRT(139-2)/SQRT(1-ABS(fisher_underlying_cor_CSD__2[[#This Row],[Rho1]])^2)</f>
        <v>2.6457112069527335</v>
      </c>
      <c r="H1430" s="1">
        <f>ABS(fisher_underlying_cor_CSD__2[[#This Row],[Rho2]])*SQRT(201-2)/SQRT(1-ABS(fisher_underlying_cor_CSD__2[[#This Row],[Rho2]])^2)</f>
        <v>3.7880193374571141</v>
      </c>
      <c r="I1430" s="1">
        <f xml:space="preserve"> _xlfn.T.DIST.2T(fisher_underlying_cor_CSD__2[[#This Row],[t1]],139-2)</f>
        <v>9.1052403140714361E-3</v>
      </c>
      <c r="J1430" s="1">
        <f xml:space="preserve"> _xlfn.T.DIST.2T(fisher_underlying_cor_CSD__2[[#This Row],[t2]],201-2)</f>
        <v>2.0109836828227832E-4</v>
      </c>
      <c r="K1430" s="1">
        <f>fisher_underlying_cor_CSD__2[[#This Row],[p1]]*fisher_underlying_cor_CSD__2[[#This Row],[p2]]</f>
        <v>1.8310489699777852E-6</v>
      </c>
      <c r="L1430" s="1">
        <v>1429</v>
      </c>
      <c r="M1430" s="1">
        <f>(fisher_underlying_cor_CSD__2[[#This Row],[Rank]]/9906756)*0.05</f>
        <v>7.2122499029954917E-6</v>
      </c>
      <c r="N1430" s="1">
        <f>IF(fisher_underlying_cor_CSD__2[[#This Row],[p1p2]]&lt;fisher_underlying_cor_CSD__2[[#This Row],[Benjamini]],1,0)</f>
        <v>1</v>
      </c>
    </row>
    <row r="1431" spans="1:14" x14ac:dyDescent="0.35">
      <c r="A1431" s="1" t="s">
        <v>649</v>
      </c>
      <c r="B1431" s="1" t="s">
        <v>25</v>
      </c>
      <c r="C1431" s="1">
        <v>0.220476096368</v>
      </c>
      <c r="D1431" s="1">
        <v>-0.25933837751099997</v>
      </c>
      <c r="E1431" s="1" t="s">
        <v>32</v>
      </c>
      <c r="F1431" s="1">
        <v>0.220476096368</v>
      </c>
      <c r="G1431" s="1">
        <f>ABS(fisher_underlying_cor_CSD__2[[#This Row],[Rho1]])*SQRT(139-2)/SQRT(1-ABS(fisher_underlying_cor_CSD__2[[#This Row],[Rho1]])^2)</f>
        <v>2.6457112069527335</v>
      </c>
      <c r="H1431" s="1">
        <f>ABS(fisher_underlying_cor_CSD__2[[#This Row],[Rho2]])*SQRT(201-2)/SQRT(1-ABS(fisher_underlying_cor_CSD__2[[#This Row],[Rho2]])^2)</f>
        <v>3.7880193374571141</v>
      </c>
      <c r="I1431" s="1">
        <f xml:space="preserve"> _xlfn.T.DIST.2T(fisher_underlying_cor_CSD__2[[#This Row],[t1]],139-2)</f>
        <v>9.1052403140714361E-3</v>
      </c>
      <c r="J1431" s="1">
        <f xml:space="preserve"> _xlfn.T.DIST.2T(fisher_underlying_cor_CSD__2[[#This Row],[t2]],201-2)</f>
        <v>2.0109836828227832E-4</v>
      </c>
      <c r="K1431" s="1">
        <f>fisher_underlying_cor_CSD__2[[#This Row],[p1]]*fisher_underlying_cor_CSD__2[[#This Row],[p2]]</f>
        <v>1.8310489699777852E-6</v>
      </c>
      <c r="L1431" s="1">
        <v>1430</v>
      </c>
      <c r="M1431" s="1">
        <f>(fisher_underlying_cor_CSD__2[[#This Row],[Rank]]/9906756)*0.05</f>
        <v>7.2172969638093438E-6</v>
      </c>
      <c r="N1431" s="1">
        <f>IF(fisher_underlying_cor_CSD__2[[#This Row],[p1p2]]&lt;fisher_underlying_cor_CSD__2[[#This Row],[Benjamini]],1,0)</f>
        <v>1</v>
      </c>
    </row>
    <row r="1432" spans="1:14" x14ac:dyDescent="0.35">
      <c r="A1432" s="1" t="s">
        <v>380</v>
      </c>
      <c r="B1432" s="1" t="s">
        <v>381</v>
      </c>
      <c r="C1432" s="1">
        <v>0.26817639263999998</v>
      </c>
      <c r="D1432" s="1">
        <v>-0.22447922643099999</v>
      </c>
      <c r="E1432" s="1" t="s">
        <v>32</v>
      </c>
      <c r="F1432" s="1">
        <v>-0.22447922643099999</v>
      </c>
      <c r="G1432" s="1">
        <f>ABS(fisher_underlying_cor_CSD__2[[#This Row],[Rho1]])*SQRT(139-2)/SQRT(1-ABS(fisher_underlying_cor_CSD__2[[#This Row],[Rho1]])^2)</f>
        <v>3.2582753922228926</v>
      </c>
      <c r="H1432" s="1">
        <f>ABS(fisher_underlying_cor_CSD__2[[#This Row],[Rho2]])*SQRT(201-2)/SQRT(1-ABS(fisher_underlying_cor_CSD__2[[#This Row],[Rho2]])^2)</f>
        <v>3.2496026983820063</v>
      </c>
      <c r="I1432" s="1">
        <f xml:space="preserve"> _xlfn.T.DIST.2T(fisher_underlying_cor_CSD__2[[#This Row],[t1]],139-2)</f>
        <v>1.4135076398742526E-3</v>
      </c>
      <c r="J1432" s="1">
        <f xml:space="preserve"> _xlfn.T.DIST.2T(fisher_underlying_cor_CSD__2[[#This Row],[t2]],201-2)</f>
        <v>1.3568345100469597E-3</v>
      </c>
      <c r="K1432" s="1">
        <f>fisher_underlying_cor_CSD__2[[#This Row],[p1]]*fisher_underlying_cor_CSD__2[[#This Row],[p2]]</f>
        <v>1.917895945996416E-6</v>
      </c>
      <c r="L1432" s="1">
        <v>1431</v>
      </c>
      <c r="M1432" s="1">
        <f>(fisher_underlying_cor_CSD__2[[#This Row],[Rank]]/9906756)*0.05</f>
        <v>7.2223440246231976E-6</v>
      </c>
      <c r="N1432" s="1">
        <f>IF(fisher_underlying_cor_CSD__2[[#This Row],[p1p2]]&lt;fisher_underlying_cor_CSD__2[[#This Row],[Benjamini]],1,0)</f>
        <v>1</v>
      </c>
    </row>
    <row r="1433" spans="1:14" x14ac:dyDescent="0.35">
      <c r="A1433" s="1" t="s">
        <v>381</v>
      </c>
      <c r="B1433" s="1" t="s">
        <v>380</v>
      </c>
      <c r="C1433" s="1">
        <v>0.26817639263999998</v>
      </c>
      <c r="D1433" s="1">
        <v>-0.22447922643099999</v>
      </c>
      <c r="E1433" s="1" t="s">
        <v>32</v>
      </c>
      <c r="F1433" s="1">
        <v>-0.22447922643099999</v>
      </c>
      <c r="G1433" s="1">
        <f>ABS(fisher_underlying_cor_CSD__2[[#This Row],[Rho1]])*SQRT(139-2)/SQRT(1-ABS(fisher_underlying_cor_CSD__2[[#This Row],[Rho1]])^2)</f>
        <v>3.2582753922228926</v>
      </c>
      <c r="H1433" s="1">
        <f>ABS(fisher_underlying_cor_CSD__2[[#This Row],[Rho2]])*SQRT(201-2)/SQRT(1-ABS(fisher_underlying_cor_CSD__2[[#This Row],[Rho2]])^2)</f>
        <v>3.2496026983820063</v>
      </c>
      <c r="I1433" s="1">
        <f xml:space="preserve"> _xlfn.T.DIST.2T(fisher_underlying_cor_CSD__2[[#This Row],[t1]],139-2)</f>
        <v>1.4135076398742526E-3</v>
      </c>
      <c r="J1433" s="1">
        <f xml:space="preserve"> _xlfn.T.DIST.2T(fisher_underlying_cor_CSD__2[[#This Row],[t2]],201-2)</f>
        <v>1.3568345100469597E-3</v>
      </c>
      <c r="K1433" s="1">
        <f>fisher_underlying_cor_CSD__2[[#This Row],[p1]]*fisher_underlying_cor_CSD__2[[#This Row],[p2]]</f>
        <v>1.917895945996416E-6</v>
      </c>
      <c r="L1433" s="1">
        <v>1432</v>
      </c>
      <c r="M1433" s="1">
        <f>(fisher_underlying_cor_CSD__2[[#This Row],[Rank]]/9906756)*0.05</f>
        <v>7.2273910854370489E-6</v>
      </c>
      <c r="N1433" s="1">
        <f>IF(fisher_underlying_cor_CSD__2[[#This Row],[p1p2]]&lt;fisher_underlying_cor_CSD__2[[#This Row],[Benjamini]],1,0)</f>
        <v>1</v>
      </c>
    </row>
    <row r="1434" spans="1:14" x14ac:dyDescent="0.35">
      <c r="A1434" s="1" t="s">
        <v>824</v>
      </c>
      <c r="B1434" s="1" t="s">
        <v>825</v>
      </c>
      <c r="C1434" s="1">
        <v>-0.27413025325599999</v>
      </c>
      <c r="D1434" s="1">
        <v>0.219117834254</v>
      </c>
      <c r="E1434" s="1" t="s">
        <v>32</v>
      </c>
      <c r="F1434" s="1">
        <v>0.219117834254</v>
      </c>
      <c r="G1434" s="1">
        <f>ABS(fisher_underlying_cor_CSD__2[[#This Row],[Rho1]])*SQRT(139-2)/SQRT(1-ABS(fisher_underlying_cor_CSD__2[[#This Row],[Rho1]])^2)</f>
        <v>3.3364220980095212</v>
      </c>
      <c r="H1434" s="1">
        <f>ABS(fisher_underlying_cor_CSD__2[[#This Row],[Rho2]])*SQRT(201-2)/SQRT(1-ABS(fisher_underlying_cor_CSD__2[[#This Row],[Rho2]])^2)</f>
        <v>3.1680255138016586</v>
      </c>
      <c r="I1434" s="1">
        <f xml:space="preserve"> _xlfn.T.DIST.2T(fisher_underlying_cor_CSD__2[[#This Row],[t1]],139-2)</f>
        <v>1.0925100871718482E-3</v>
      </c>
      <c r="J1434" s="1">
        <f xml:space="preserve"> _xlfn.T.DIST.2T(fisher_underlying_cor_CSD__2[[#This Row],[t2]],201-2)</f>
        <v>1.7766944218840807E-3</v>
      </c>
      <c r="K1434" s="1">
        <f>fisher_underlying_cor_CSD__2[[#This Row],[p1]]*fisher_underlying_cor_CSD__2[[#This Row],[p2]]</f>
        <v>1.9410565777303134E-6</v>
      </c>
      <c r="L1434" s="1">
        <v>1433</v>
      </c>
      <c r="M1434" s="1">
        <f>(fisher_underlying_cor_CSD__2[[#This Row],[Rank]]/9906756)*0.05</f>
        <v>7.2324381462509027E-6</v>
      </c>
      <c r="N1434" s="1">
        <f>IF(fisher_underlying_cor_CSD__2[[#This Row],[p1p2]]&lt;fisher_underlying_cor_CSD__2[[#This Row],[Benjamini]],1,0)</f>
        <v>1</v>
      </c>
    </row>
    <row r="1435" spans="1:14" x14ac:dyDescent="0.35">
      <c r="A1435" s="1" t="s">
        <v>825</v>
      </c>
      <c r="B1435" s="1" t="s">
        <v>824</v>
      </c>
      <c r="C1435" s="1">
        <v>-0.27413025325599999</v>
      </c>
      <c r="D1435" s="1">
        <v>0.219117834254</v>
      </c>
      <c r="E1435" s="1" t="s">
        <v>32</v>
      </c>
      <c r="F1435" s="1">
        <v>0.219117834254</v>
      </c>
      <c r="G1435" s="1">
        <f>ABS(fisher_underlying_cor_CSD__2[[#This Row],[Rho1]])*SQRT(139-2)/SQRT(1-ABS(fisher_underlying_cor_CSD__2[[#This Row],[Rho1]])^2)</f>
        <v>3.3364220980095212</v>
      </c>
      <c r="H1435" s="1">
        <f>ABS(fisher_underlying_cor_CSD__2[[#This Row],[Rho2]])*SQRT(201-2)/SQRT(1-ABS(fisher_underlying_cor_CSD__2[[#This Row],[Rho2]])^2)</f>
        <v>3.1680255138016586</v>
      </c>
      <c r="I1435" s="1">
        <f xml:space="preserve"> _xlfn.T.DIST.2T(fisher_underlying_cor_CSD__2[[#This Row],[t1]],139-2)</f>
        <v>1.0925100871718482E-3</v>
      </c>
      <c r="J1435" s="1">
        <f xml:space="preserve"> _xlfn.T.DIST.2T(fisher_underlying_cor_CSD__2[[#This Row],[t2]],201-2)</f>
        <v>1.7766944218840807E-3</v>
      </c>
      <c r="K1435" s="1">
        <f>fisher_underlying_cor_CSD__2[[#This Row],[p1]]*fisher_underlying_cor_CSD__2[[#This Row],[p2]]</f>
        <v>1.9410565777303134E-6</v>
      </c>
      <c r="L1435" s="1">
        <v>1434</v>
      </c>
      <c r="M1435" s="1">
        <f>(fisher_underlying_cor_CSD__2[[#This Row],[Rank]]/9906756)*0.05</f>
        <v>7.2374852070647548E-6</v>
      </c>
      <c r="N1435" s="1">
        <f>IF(fisher_underlying_cor_CSD__2[[#This Row],[p1p2]]&lt;fisher_underlying_cor_CSD__2[[#This Row],[Benjamini]],1,0)</f>
        <v>1</v>
      </c>
    </row>
    <row r="1436" spans="1:14" x14ac:dyDescent="0.35">
      <c r="A1436" s="1" t="s">
        <v>337</v>
      </c>
      <c r="B1436" s="1" t="s">
        <v>338</v>
      </c>
      <c r="C1436" s="1">
        <v>0.236792661372</v>
      </c>
      <c r="D1436" s="1">
        <v>-0.247697688483</v>
      </c>
      <c r="E1436" s="1" t="s">
        <v>32</v>
      </c>
      <c r="F1436" s="1">
        <v>0.236792661372</v>
      </c>
      <c r="G1436" s="1">
        <f>ABS(fisher_underlying_cor_CSD__2[[#This Row],[Rho1]])*SQRT(139-2)/SQRT(1-ABS(fisher_underlying_cor_CSD__2[[#This Row],[Rho1]])^2)</f>
        <v>2.8527177450243646</v>
      </c>
      <c r="H1436" s="1">
        <f>ABS(fisher_underlying_cor_CSD__2[[#This Row],[Rho2]])*SQRT(201-2)/SQRT(1-ABS(fisher_underlying_cor_CSD__2[[#This Row],[Rho2]])^2)</f>
        <v>3.6065969294291502</v>
      </c>
      <c r="I1436" s="1">
        <f xml:space="preserve"> _xlfn.T.DIST.2T(fisher_underlying_cor_CSD__2[[#This Row],[t1]],139-2)</f>
        <v>5.0073054969144229E-3</v>
      </c>
      <c r="J1436" s="1">
        <f xml:space="preserve"> _xlfn.T.DIST.2T(fisher_underlying_cor_CSD__2[[#This Row],[t2]],201-2)</f>
        <v>3.922748307408598E-4</v>
      </c>
      <c r="K1436" s="1">
        <f>fisher_underlying_cor_CSD__2[[#This Row],[p1]]*fisher_underlying_cor_CSD__2[[#This Row],[p2]]</f>
        <v>1.9642399162698822E-6</v>
      </c>
      <c r="L1436" s="1">
        <v>1435</v>
      </c>
      <c r="M1436" s="1">
        <f>(fisher_underlying_cor_CSD__2[[#This Row],[Rank]]/9906756)*0.05</f>
        <v>7.2425322678786077E-6</v>
      </c>
      <c r="N1436" s="1">
        <f>IF(fisher_underlying_cor_CSD__2[[#This Row],[p1p2]]&lt;fisher_underlying_cor_CSD__2[[#This Row],[Benjamini]],1,0)</f>
        <v>1</v>
      </c>
    </row>
    <row r="1437" spans="1:14" x14ac:dyDescent="0.35">
      <c r="A1437" s="1" t="s">
        <v>338</v>
      </c>
      <c r="B1437" s="1" t="s">
        <v>337</v>
      </c>
      <c r="C1437" s="1">
        <v>0.236792661372</v>
      </c>
      <c r="D1437" s="1">
        <v>-0.247697688483</v>
      </c>
      <c r="E1437" s="1" t="s">
        <v>32</v>
      </c>
      <c r="F1437" s="1">
        <v>0.236792661372</v>
      </c>
      <c r="G1437" s="1">
        <f>ABS(fisher_underlying_cor_CSD__2[[#This Row],[Rho1]])*SQRT(139-2)/SQRT(1-ABS(fisher_underlying_cor_CSD__2[[#This Row],[Rho1]])^2)</f>
        <v>2.8527177450243646</v>
      </c>
      <c r="H1437" s="1">
        <f>ABS(fisher_underlying_cor_CSD__2[[#This Row],[Rho2]])*SQRT(201-2)/SQRT(1-ABS(fisher_underlying_cor_CSD__2[[#This Row],[Rho2]])^2)</f>
        <v>3.6065969294291502</v>
      </c>
      <c r="I1437" s="1">
        <f xml:space="preserve"> _xlfn.T.DIST.2T(fisher_underlying_cor_CSD__2[[#This Row],[t1]],139-2)</f>
        <v>5.0073054969144229E-3</v>
      </c>
      <c r="J1437" s="1">
        <f xml:space="preserve"> _xlfn.T.DIST.2T(fisher_underlying_cor_CSD__2[[#This Row],[t2]],201-2)</f>
        <v>3.922748307408598E-4</v>
      </c>
      <c r="K1437" s="1">
        <f>fisher_underlying_cor_CSD__2[[#This Row],[p1]]*fisher_underlying_cor_CSD__2[[#This Row],[p2]]</f>
        <v>1.9642399162698822E-6</v>
      </c>
      <c r="L1437" s="1">
        <v>1436</v>
      </c>
      <c r="M1437" s="1">
        <f>(fisher_underlying_cor_CSD__2[[#This Row],[Rank]]/9906756)*0.05</f>
        <v>7.2475793286924599E-6</v>
      </c>
      <c r="N1437" s="1">
        <f>IF(fisher_underlying_cor_CSD__2[[#This Row],[p1p2]]&lt;fisher_underlying_cor_CSD__2[[#This Row],[Benjamini]],1,0)</f>
        <v>1</v>
      </c>
    </row>
    <row r="1438" spans="1:14" x14ac:dyDescent="0.35">
      <c r="A1438" s="1" t="s">
        <v>292</v>
      </c>
      <c r="B1438" s="1" t="s">
        <v>293</v>
      </c>
      <c r="C1438" s="1">
        <v>-0.25827562624099998</v>
      </c>
      <c r="D1438" s="1">
        <v>0.23199083636000001</v>
      </c>
      <c r="E1438" s="1" t="s">
        <v>32</v>
      </c>
      <c r="F1438" s="1">
        <v>0.23199083636000001</v>
      </c>
      <c r="G1438" s="1">
        <f>ABS(fisher_underlying_cor_CSD__2[[#This Row],[Rho1]])*SQRT(139-2)/SQRT(1-ABS(fisher_underlying_cor_CSD__2[[#This Row],[Rho1]])^2)</f>
        <v>3.1292087755482036</v>
      </c>
      <c r="H1438" s="1">
        <f>ABS(fisher_underlying_cor_CSD__2[[#This Row],[Rho2]])*SQRT(201-2)/SQRT(1-ABS(fisher_underlying_cor_CSD__2[[#This Row],[Rho2]])^2)</f>
        <v>3.3644217281095248</v>
      </c>
      <c r="I1438" s="1">
        <f xml:space="preserve"> _xlfn.T.DIST.2T(fisher_underlying_cor_CSD__2[[#This Row],[t1]],139-2)</f>
        <v>2.1421231404018027E-3</v>
      </c>
      <c r="J1438" s="1">
        <f xml:space="preserve"> _xlfn.T.DIST.2T(fisher_underlying_cor_CSD__2[[#This Row],[t2]],201-2)</f>
        <v>9.202013094832068E-4</v>
      </c>
      <c r="K1438" s="1">
        <f>fisher_underlying_cor_CSD__2[[#This Row],[p1]]*fisher_underlying_cor_CSD__2[[#This Row],[p2]]</f>
        <v>1.9711845188720181E-6</v>
      </c>
      <c r="L1438" s="1">
        <v>1437</v>
      </c>
      <c r="M1438" s="1">
        <f>(fisher_underlying_cor_CSD__2[[#This Row],[Rank]]/9906756)*0.05</f>
        <v>7.2526263895063128E-6</v>
      </c>
      <c r="N1438" s="1">
        <f>IF(fisher_underlying_cor_CSD__2[[#This Row],[p1p2]]&lt;fisher_underlying_cor_CSD__2[[#This Row],[Benjamini]],1,0)</f>
        <v>1</v>
      </c>
    </row>
    <row r="1439" spans="1:14" x14ac:dyDescent="0.35">
      <c r="A1439" s="1" t="s">
        <v>293</v>
      </c>
      <c r="B1439" s="1" t="s">
        <v>292</v>
      </c>
      <c r="C1439" s="1">
        <v>-0.25827562624099998</v>
      </c>
      <c r="D1439" s="1">
        <v>0.23199083636000001</v>
      </c>
      <c r="E1439" s="1" t="s">
        <v>32</v>
      </c>
      <c r="F1439" s="1">
        <v>0.23199083636000001</v>
      </c>
      <c r="G1439" s="1">
        <f>ABS(fisher_underlying_cor_CSD__2[[#This Row],[Rho1]])*SQRT(139-2)/SQRT(1-ABS(fisher_underlying_cor_CSD__2[[#This Row],[Rho1]])^2)</f>
        <v>3.1292087755482036</v>
      </c>
      <c r="H1439" s="1">
        <f>ABS(fisher_underlying_cor_CSD__2[[#This Row],[Rho2]])*SQRT(201-2)/SQRT(1-ABS(fisher_underlying_cor_CSD__2[[#This Row],[Rho2]])^2)</f>
        <v>3.3644217281095248</v>
      </c>
      <c r="I1439" s="1">
        <f xml:space="preserve"> _xlfn.T.DIST.2T(fisher_underlying_cor_CSD__2[[#This Row],[t1]],139-2)</f>
        <v>2.1421231404018027E-3</v>
      </c>
      <c r="J1439" s="1">
        <f xml:space="preserve"> _xlfn.T.DIST.2T(fisher_underlying_cor_CSD__2[[#This Row],[t2]],201-2)</f>
        <v>9.202013094832068E-4</v>
      </c>
      <c r="K1439" s="1">
        <f>fisher_underlying_cor_CSD__2[[#This Row],[p1]]*fisher_underlying_cor_CSD__2[[#This Row],[p2]]</f>
        <v>1.9711845188720181E-6</v>
      </c>
      <c r="L1439" s="1">
        <v>1438</v>
      </c>
      <c r="M1439" s="1">
        <f>(fisher_underlying_cor_CSD__2[[#This Row],[Rank]]/9906756)*0.05</f>
        <v>7.2576734503201666E-6</v>
      </c>
      <c r="N1439" s="1">
        <f>IF(fisher_underlying_cor_CSD__2[[#This Row],[p1p2]]&lt;fisher_underlying_cor_CSD__2[[#This Row],[Benjamini]],1,0)</f>
        <v>1</v>
      </c>
    </row>
    <row r="1440" spans="1:14" x14ac:dyDescent="0.35">
      <c r="A1440" s="1" t="s">
        <v>211</v>
      </c>
      <c r="B1440" s="1" t="s">
        <v>748</v>
      </c>
      <c r="C1440" s="1">
        <v>0.245738130492</v>
      </c>
      <c r="D1440" s="1">
        <v>-0.24139730317300001</v>
      </c>
      <c r="E1440" s="1" t="s">
        <v>32</v>
      </c>
      <c r="F1440" s="1">
        <v>-0.24139730317300001</v>
      </c>
      <c r="G1440" s="1">
        <f>ABS(fisher_underlying_cor_CSD__2[[#This Row],[Rho1]])*SQRT(139-2)/SQRT(1-ABS(fisher_underlying_cor_CSD__2[[#This Row],[Rho1]])^2)</f>
        <v>2.9672789657559817</v>
      </c>
      <c r="H1440" s="1">
        <f>ABS(fisher_underlying_cor_CSD__2[[#This Row],[Rho2]])*SQRT(201-2)/SQRT(1-ABS(fisher_underlying_cor_CSD__2[[#This Row],[Rho2]])^2)</f>
        <v>3.5091049902862976</v>
      </c>
      <c r="I1440" s="1">
        <f xml:space="preserve"> _xlfn.T.DIST.2T(fisher_underlying_cor_CSD__2[[#This Row],[t1]],139-2)</f>
        <v>3.5466793240876491E-3</v>
      </c>
      <c r="J1440" s="1">
        <f xml:space="preserve"> _xlfn.T.DIST.2T(fisher_underlying_cor_CSD__2[[#This Row],[t2]],201-2)</f>
        <v>5.5593323743010421E-4</v>
      </c>
      <c r="K1440" s="1">
        <f>fisher_underlying_cor_CSD__2[[#This Row],[p1]]*fisher_underlying_cor_CSD__2[[#This Row],[p2]]</f>
        <v>1.9717169187664605E-6</v>
      </c>
      <c r="L1440" s="1">
        <v>1439</v>
      </c>
      <c r="M1440" s="1">
        <f>(fisher_underlying_cor_CSD__2[[#This Row],[Rank]]/9906756)*0.05</f>
        <v>7.2627205111340179E-6</v>
      </c>
      <c r="N1440" s="1">
        <f>IF(fisher_underlying_cor_CSD__2[[#This Row],[p1p2]]&lt;fisher_underlying_cor_CSD__2[[#This Row],[Benjamini]],1,0)</f>
        <v>1</v>
      </c>
    </row>
    <row r="1441" spans="1:14" x14ac:dyDescent="0.35">
      <c r="A1441" s="1" t="s">
        <v>748</v>
      </c>
      <c r="B1441" s="1" t="s">
        <v>211</v>
      </c>
      <c r="C1441" s="1">
        <v>0.245738130492</v>
      </c>
      <c r="D1441" s="1">
        <v>-0.24139730317300001</v>
      </c>
      <c r="E1441" s="1" t="s">
        <v>32</v>
      </c>
      <c r="F1441" s="1">
        <v>-0.24139730317300001</v>
      </c>
      <c r="G1441" s="1">
        <f>ABS(fisher_underlying_cor_CSD__2[[#This Row],[Rho1]])*SQRT(139-2)/SQRT(1-ABS(fisher_underlying_cor_CSD__2[[#This Row],[Rho1]])^2)</f>
        <v>2.9672789657559817</v>
      </c>
      <c r="H1441" s="1">
        <f>ABS(fisher_underlying_cor_CSD__2[[#This Row],[Rho2]])*SQRT(201-2)/SQRT(1-ABS(fisher_underlying_cor_CSD__2[[#This Row],[Rho2]])^2)</f>
        <v>3.5091049902862976</v>
      </c>
      <c r="I1441" s="1">
        <f xml:space="preserve"> _xlfn.T.DIST.2T(fisher_underlying_cor_CSD__2[[#This Row],[t1]],139-2)</f>
        <v>3.5466793240876491E-3</v>
      </c>
      <c r="J1441" s="1">
        <f xml:space="preserve"> _xlfn.T.DIST.2T(fisher_underlying_cor_CSD__2[[#This Row],[t2]],201-2)</f>
        <v>5.5593323743010421E-4</v>
      </c>
      <c r="K1441" s="1">
        <f>fisher_underlying_cor_CSD__2[[#This Row],[p1]]*fisher_underlying_cor_CSD__2[[#This Row],[p2]]</f>
        <v>1.9717169187664605E-6</v>
      </c>
      <c r="L1441" s="1">
        <v>1440</v>
      </c>
      <c r="M1441" s="1">
        <f>(fisher_underlying_cor_CSD__2[[#This Row],[Rank]]/9906756)*0.05</f>
        <v>7.2677675719478717E-6</v>
      </c>
      <c r="N1441" s="1">
        <f>IF(fisher_underlying_cor_CSD__2[[#This Row],[p1p2]]&lt;fisher_underlying_cor_CSD__2[[#This Row],[Benjamini]],1,0)</f>
        <v>1</v>
      </c>
    </row>
    <row r="1442" spans="1:14" x14ac:dyDescent="0.35">
      <c r="A1442" s="1" t="s">
        <v>310</v>
      </c>
      <c r="B1442" s="1" t="s">
        <v>826</v>
      </c>
      <c r="C1442" s="1">
        <v>-0.27906157967799999</v>
      </c>
      <c r="D1442" s="1">
        <v>0.21375858563200001</v>
      </c>
      <c r="E1442" s="1" t="s">
        <v>32</v>
      </c>
      <c r="F1442" s="1">
        <v>0.21375858563200001</v>
      </c>
      <c r="G1442" s="1">
        <f>ABS(fisher_underlying_cor_CSD__2[[#This Row],[Rho1]])*SQRT(139-2)/SQRT(1-ABS(fisher_underlying_cor_CSD__2[[#This Row],[Rho1]])^2)</f>
        <v>3.4014611864740143</v>
      </c>
      <c r="H1442" s="1">
        <f>ABS(fisher_underlying_cor_CSD__2[[#This Row],[Rho2]])*SQRT(201-2)/SQRT(1-ABS(fisher_underlying_cor_CSD__2[[#This Row],[Rho2]])^2)</f>
        <v>3.0867822192916212</v>
      </c>
      <c r="I1442" s="1">
        <f xml:space="preserve"> _xlfn.T.DIST.2T(fisher_underlying_cor_CSD__2[[#This Row],[t1]],139-2)</f>
        <v>8.78744309284277E-4</v>
      </c>
      <c r="J1442" s="1">
        <f xml:space="preserve"> _xlfn.T.DIST.2T(fisher_underlying_cor_CSD__2[[#This Row],[t2]],201-2)</f>
        <v>2.3117903480792865E-3</v>
      </c>
      <c r="K1442" s="1">
        <f>fisher_underlying_cor_CSD__2[[#This Row],[p1]]*fisher_underlying_cor_CSD__2[[#This Row],[p2]]</f>
        <v>2.0314726126329908E-6</v>
      </c>
      <c r="L1442" s="1">
        <v>1441</v>
      </c>
      <c r="M1442" s="1">
        <f>(fisher_underlying_cor_CSD__2[[#This Row],[Rank]]/9906756)*0.05</f>
        <v>7.2728146327617238E-6</v>
      </c>
      <c r="N1442" s="1">
        <f>IF(fisher_underlying_cor_CSD__2[[#This Row],[p1p2]]&lt;fisher_underlying_cor_CSD__2[[#This Row],[Benjamini]],1,0)</f>
        <v>1</v>
      </c>
    </row>
    <row r="1443" spans="1:14" x14ac:dyDescent="0.35">
      <c r="A1443" s="1" t="s">
        <v>826</v>
      </c>
      <c r="B1443" s="1" t="s">
        <v>310</v>
      </c>
      <c r="C1443" s="1">
        <v>-0.27906157967799999</v>
      </c>
      <c r="D1443" s="1">
        <v>0.21375858563200001</v>
      </c>
      <c r="E1443" s="1" t="s">
        <v>32</v>
      </c>
      <c r="F1443" s="1">
        <v>0.21375858563200001</v>
      </c>
      <c r="G1443" s="1">
        <f>ABS(fisher_underlying_cor_CSD__2[[#This Row],[Rho1]])*SQRT(139-2)/SQRT(1-ABS(fisher_underlying_cor_CSD__2[[#This Row],[Rho1]])^2)</f>
        <v>3.4014611864740143</v>
      </c>
      <c r="H1443" s="1">
        <f>ABS(fisher_underlying_cor_CSD__2[[#This Row],[Rho2]])*SQRT(201-2)/SQRT(1-ABS(fisher_underlying_cor_CSD__2[[#This Row],[Rho2]])^2)</f>
        <v>3.0867822192916212</v>
      </c>
      <c r="I1443" s="1">
        <f xml:space="preserve"> _xlfn.T.DIST.2T(fisher_underlying_cor_CSD__2[[#This Row],[t1]],139-2)</f>
        <v>8.78744309284277E-4</v>
      </c>
      <c r="J1443" s="1">
        <f xml:space="preserve"> _xlfn.T.DIST.2T(fisher_underlying_cor_CSD__2[[#This Row],[t2]],201-2)</f>
        <v>2.3117903480792865E-3</v>
      </c>
      <c r="K1443" s="1">
        <f>fisher_underlying_cor_CSD__2[[#This Row],[p1]]*fisher_underlying_cor_CSD__2[[#This Row],[p2]]</f>
        <v>2.0314726126329908E-6</v>
      </c>
      <c r="L1443" s="1">
        <v>1442</v>
      </c>
      <c r="M1443" s="1">
        <f>(fisher_underlying_cor_CSD__2[[#This Row],[Rank]]/9906756)*0.05</f>
        <v>7.2778616935755768E-6</v>
      </c>
      <c r="N1443" s="1">
        <f>IF(fisher_underlying_cor_CSD__2[[#This Row],[p1p2]]&lt;fisher_underlying_cor_CSD__2[[#This Row],[Benjamini]],1,0)</f>
        <v>1</v>
      </c>
    </row>
    <row r="1444" spans="1:14" x14ac:dyDescent="0.35">
      <c r="A1444" s="1" t="s">
        <v>119</v>
      </c>
      <c r="B1444" s="1" t="s">
        <v>211</v>
      </c>
      <c r="C1444" s="1">
        <v>0.22336559248599999</v>
      </c>
      <c r="D1444" s="1">
        <v>-0.255150031843</v>
      </c>
      <c r="E1444" s="1" t="s">
        <v>32</v>
      </c>
      <c r="F1444" s="1">
        <v>0.22336559248599999</v>
      </c>
      <c r="G1444" s="1">
        <f>ABS(fisher_underlying_cor_CSD__2[[#This Row],[Rho1]])*SQRT(139-2)/SQRT(1-ABS(fisher_underlying_cor_CSD__2[[#This Row],[Rho1]])^2)</f>
        <v>2.6821935495757114</v>
      </c>
      <c r="H1444" s="1">
        <f>ABS(fisher_underlying_cor_CSD__2[[#This Row],[Rho2]])*SQRT(201-2)/SQRT(1-ABS(fisher_underlying_cor_CSD__2[[#This Row],[Rho2]])^2)</f>
        <v>3.7225448813622393</v>
      </c>
      <c r="I1444" s="1">
        <f xml:space="preserve"> _xlfn.T.DIST.2T(fisher_underlying_cor_CSD__2[[#This Row],[t1]],139-2)</f>
        <v>8.2140530911931804E-3</v>
      </c>
      <c r="J1444" s="1">
        <f xml:space="preserve"> _xlfn.T.DIST.2T(fisher_underlying_cor_CSD__2[[#This Row],[t2]],201-2)</f>
        <v>2.5667497397527053E-4</v>
      </c>
      <c r="K1444" s="1">
        <f>fisher_underlying_cor_CSD__2[[#This Row],[p1]]*fisher_underlying_cor_CSD__2[[#This Row],[p2]]</f>
        <v>2.1083418634135E-6</v>
      </c>
      <c r="L1444" s="1">
        <v>1443</v>
      </c>
      <c r="M1444" s="1">
        <f>(fisher_underlying_cor_CSD__2[[#This Row],[Rank]]/9906756)*0.05</f>
        <v>7.2829087543894289E-6</v>
      </c>
      <c r="N1444" s="1">
        <f>IF(fisher_underlying_cor_CSD__2[[#This Row],[p1p2]]&lt;fisher_underlying_cor_CSD__2[[#This Row],[Benjamini]],1,0)</f>
        <v>1</v>
      </c>
    </row>
    <row r="1445" spans="1:14" x14ac:dyDescent="0.35">
      <c r="A1445" s="1" t="s">
        <v>211</v>
      </c>
      <c r="B1445" s="1" t="s">
        <v>119</v>
      </c>
      <c r="C1445" s="1">
        <v>0.22336559248599999</v>
      </c>
      <c r="D1445" s="1">
        <v>-0.255150031843</v>
      </c>
      <c r="E1445" s="1" t="s">
        <v>32</v>
      </c>
      <c r="F1445" s="1">
        <v>0.22336559248599999</v>
      </c>
      <c r="G1445" s="1">
        <f>ABS(fisher_underlying_cor_CSD__2[[#This Row],[Rho1]])*SQRT(139-2)/SQRT(1-ABS(fisher_underlying_cor_CSD__2[[#This Row],[Rho1]])^2)</f>
        <v>2.6821935495757114</v>
      </c>
      <c r="H1445" s="1">
        <f>ABS(fisher_underlying_cor_CSD__2[[#This Row],[Rho2]])*SQRT(201-2)/SQRT(1-ABS(fisher_underlying_cor_CSD__2[[#This Row],[Rho2]])^2)</f>
        <v>3.7225448813622393</v>
      </c>
      <c r="I1445" s="1">
        <f xml:space="preserve"> _xlfn.T.DIST.2T(fisher_underlying_cor_CSD__2[[#This Row],[t1]],139-2)</f>
        <v>8.2140530911931804E-3</v>
      </c>
      <c r="J1445" s="1">
        <f xml:space="preserve"> _xlfn.T.DIST.2T(fisher_underlying_cor_CSD__2[[#This Row],[t2]],201-2)</f>
        <v>2.5667497397527053E-4</v>
      </c>
      <c r="K1445" s="1">
        <f>fisher_underlying_cor_CSD__2[[#This Row],[p1]]*fisher_underlying_cor_CSD__2[[#This Row],[p2]]</f>
        <v>2.1083418634135E-6</v>
      </c>
      <c r="L1445" s="1">
        <v>1444</v>
      </c>
      <c r="M1445" s="1">
        <f>(fisher_underlying_cor_CSD__2[[#This Row],[Rank]]/9906756)*0.05</f>
        <v>7.2879558152032818E-6</v>
      </c>
      <c r="N1445" s="1">
        <f>IF(fisher_underlying_cor_CSD__2[[#This Row],[p1p2]]&lt;fisher_underlying_cor_CSD__2[[#This Row],[Benjamini]],1,0)</f>
        <v>1</v>
      </c>
    </row>
    <row r="1446" spans="1:14" x14ac:dyDescent="0.35">
      <c r="A1446" s="1" t="s">
        <v>631</v>
      </c>
      <c r="B1446" s="1" t="s">
        <v>211</v>
      </c>
      <c r="C1446" s="1">
        <v>0.25570826881600001</v>
      </c>
      <c r="D1446" s="1">
        <v>-0.232664058487</v>
      </c>
      <c r="E1446" s="1" t="s">
        <v>32</v>
      </c>
      <c r="F1446" s="1">
        <v>-0.232664058487</v>
      </c>
      <c r="G1446" s="1">
        <f>ABS(fisher_underlying_cor_CSD__2[[#This Row],[Rho1]])*SQRT(139-2)/SQRT(1-ABS(fisher_underlying_cor_CSD__2[[#This Row],[Rho1]])^2)</f>
        <v>3.0959153782762479</v>
      </c>
      <c r="H1446" s="1">
        <f>ABS(fisher_underlying_cor_CSD__2[[#This Row],[Rho2]])*SQRT(201-2)/SQRT(1-ABS(fisher_underlying_cor_CSD__2[[#This Row],[Rho2]])^2)</f>
        <v>3.3747429651262411</v>
      </c>
      <c r="I1446" s="1">
        <f xml:space="preserve"> _xlfn.T.DIST.2T(fisher_underlying_cor_CSD__2[[#This Row],[t1]],139-2)</f>
        <v>2.3798866240889371E-3</v>
      </c>
      <c r="J1446" s="1">
        <f xml:space="preserve"> _xlfn.T.DIST.2T(fisher_underlying_cor_CSD__2[[#This Row],[t2]],201-2)</f>
        <v>8.8818605610612898E-4</v>
      </c>
      <c r="K1446" s="1">
        <f>fisher_underlying_cor_CSD__2[[#This Row],[p1]]*fisher_underlying_cor_CSD__2[[#This Row],[p2]]</f>
        <v>2.1137821146292825E-6</v>
      </c>
      <c r="L1446" s="1">
        <v>1445</v>
      </c>
      <c r="M1446" s="1">
        <f>(fisher_underlying_cor_CSD__2[[#This Row],[Rank]]/9906756)*0.05</f>
        <v>7.2930028760171339E-6</v>
      </c>
      <c r="N1446" s="1">
        <f>IF(fisher_underlying_cor_CSD__2[[#This Row],[p1p2]]&lt;fisher_underlying_cor_CSD__2[[#This Row],[Benjamini]],1,0)</f>
        <v>1</v>
      </c>
    </row>
    <row r="1447" spans="1:14" x14ac:dyDescent="0.35">
      <c r="A1447" s="1" t="s">
        <v>211</v>
      </c>
      <c r="B1447" s="1" t="s">
        <v>631</v>
      </c>
      <c r="C1447" s="1">
        <v>0.25570826881600001</v>
      </c>
      <c r="D1447" s="1">
        <v>-0.232664058487</v>
      </c>
      <c r="E1447" s="1" t="s">
        <v>32</v>
      </c>
      <c r="F1447" s="1">
        <v>-0.232664058487</v>
      </c>
      <c r="G1447" s="1">
        <f>ABS(fisher_underlying_cor_CSD__2[[#This Row],[Rho1]])*SQRT(139-2)/SQRT(1-ABS(fisher_underlying_cor_CSD__2[[#This Row],[Rho1]])^2)</f>
        <v>3.0959153782762479</v>
      </c>
      <c r="H1447" s="1">
        <f>ABS(fisher_underlying_cor_CSD__2[[#This Row],[Rho2]])*SQRT(201-2)/SQRT(1-ABS(fisher_underlying_cor_CSD__2[[#This Row],[Rho2]])^2)</f>
        <v>3.3747429651262411</v>
      </c>
      <c r="I1447" s="1">
        <f xml:space="preserve"> _xlfn.T.DIST.2T(fisher_underlying_cor_CSD__2[[#This Row],[t1]],139-2)</f>
        <v>2.3798866240889371E-3</v>
      </c>
      <c r="J1447" s="1">
        <f xml:space="preserve"> _xlfn.T.DIST.2T(fisher_underlying_cor_CSD__2[[#This Row],[t2]],201-2)</f>
        <v>8.8818605610612898E-4</v>
      </c>
      <c r="K1447" s="1">
        <f>fisher_underlying_cor_CSD__2[[#This Row],[p1]]*fisher_underlying_cor_CSD__2[[#This Row],[p2]]</f>
        <v>2.1137821146292825E-6</v>
      </c>
      <c r="L1447" s="1">
        <v>1446</v>
      </c>
      <c r="M1447" s="1">
        <f>(fisher_underlying_cor_CSD__2[[#This Row],[Rank]]/9906756)*0.05</f>
        <v>7.2980499368309869E-6</v>
      </c>
      <c r="N1447" s="1">
        <f>IF(fisher_underlying_cor_CSD__2[[#This Row],[p1p2]]&lt;fisher_underlying_cor_CSD__2[[#This Row],[Benjamini]],1,0)</f>
        <v>1</v>
      </c>
    </row>
    <row r="1448" spans="1:14" x14ac:dyDescent="0.35">
      <c r="A1448" s="1" t="s">
        <v>687</v>
      </c>
      <c r="B1448" s="1" t="s">
        <v>345</v>
      </c>
      <c r="C1448" s="1">
        <v>-0.25667946134300001</v>
      </c>
      <c r="D1448" s="1">
        <v>0.231831738028</v>
      </c>
      <c r="E1448" s="1" t="s">
        <v>32</v>
      </c>
      <c r="F1448" s="1">
        <v>0.231831738028</v>
      </c>
      <c r="G1448" s="1">
        <f>ABS(fisher_underlying_cor_CSD__2[[#This Row],[Rho1]])*SQRT(139-2)/SQRT(1-ABS(fisher_underlying_cor_CSD__2[[#This Row],[Rho1]])^2)</f>
        <v>3.1085014746627575</v>
      </c>
      <c r="H1448" s="1">
        <f>ABS(fisher_underlying_cor_CSD__2[[#This Row],[Rho2]])*SQRT(201-2)/SQRT(1-ABS(fisher_underlying_cor_CSD__2[[#This Row],[Rho2]])^2)</f>
        <v>3.361983322547569</v>
      </c>
      <c r="I1448" s="1">
        <f xml:space="preserve"> _xlfn.T.DIST.2T(fisher_underlying_cor_CSD__2[[#This Row],[t1]],139-2)</f>
        <v>2.2872692673412461E-3</v>
      </c>
      <c r="J1448" s="1">
        <f xml:space="preserve"> _xlfn.T.DIST.2T(fisher_underlying_cor_CSD__2[[#This Row],[t2]],201-2)</f>
        <v>9.2792070191808284E-4</v>
      </c>
      <c r="K1448" s="1">
        <f>fisher_underlying_cor_CSD__2[[#This Row],[p1]]*fisher_underlying_cor_CSD__2[[#This Row],[p2]]</f>
        <v>2.1224045040269484E-6</v>
      </c>
      <c r="L1448" s="1">
        <v>1447</v>
      </c>
      <c r="M1448" s="1">
        <f>(fisher_underlying_cor_CSD__2[[#This Row],[Rank]]/9906756)*0.05</f>
        <v>7.3030969976448407E-6</v>
      </c>
      <c r="N1448" s="1">
        <f>IF(fisher_underlying_cor_CSD__2[[#This Row],[p1p2]]&lt;fisher_underlying_cor_CSD__2[[#This Row],[Benjamini]],1,0)</f>
        <v>1</v>
      </c>
    </row>
    <row r="1449" spans="1:14" x14ac:dyDescent="0.35">
      <c r="A1449" s="1" t="s">
        <v>345</v>
      </c>
      <c r="B1449" s="1" t="s">
        <v>687</v>
      </c>
      <c r="C1449" s="1">
        <v>-0.25667946134300001</v>
      </c>
      <c r="D1449" s="1">
        <v>0.231831738028</v>
      </c>
      <c r="E1449" s="1" t="s">
        <v>32</v>
      </c>
      <c r="F1449" s="1">
        <v>0.231831738028</v>
      </c>
      <c r="G1449" s="1">
        <f>ABS(fisher_underlying_cor_CSD__2[[#This Row],[Rho1]])*SQRT(139-2)/SQRT(1-ABS(fisher_underlying_cor_CSD__2[[#This Row],[Rho1]])^2)</f>
        <v>3.1085014746627575</v>
      </c>
      <c r="H1449" s="1">
        <f>ABS(fisher_underlying_cor_CSD__2[[#This Row],[Rho2]])*SQRT(201-2)/SQRT(1-ABS(fisher_underlying_cor_CSD__2[[#This Row],[Rho2]])^2)</f>
        <v>3.361983322547569</v>
      </c>
      <c r="I1449" s="1">
        <f xml:space="preserve"> _xlfn.T.DIST.2T(fisher_underlying_cor_CSD__2[[#This Row],[t1]],139-2)</f>
        <v>2.2872692673412461E-3</v>
      </c>
      <c r="J1449" s="1">
        <f xml:space="preserve"> _xlfn.T.DIST.2T(fisher_underlying_cor_CSD__2[[#This Row],[t2]],201-2)</f>
        <v>9.2792070191808284E-4</v>
      </c>
      <c r="K1449" s="1">
        <f>fisher_underlying_cor_CSD__2[[#This Row],[p1]]*fisher_underlying_cor_CSD__2[[#This Row],[p2]]</f>
        <v>2.1224045040269484E-6</v>
      </c>
      <c r="L1449" s="1">
        <v>1448</v>
      </c>
      <c r="M1449" s="1">
        <f>(fisher_underlying_cor_CSD__2[[#This Row],[Rank]]/9906756)*0.05</f>
        <v>7.3081440584586928E-6</v>
      </c>
      <c r="N1449" s="1">
        <f>IF(fisher_underlying_cor_CSD__2[[#This Row],[p1p2]]&lt;fisher_underlying_cor_CSD__2[[#This Row],[Benjamini]],1,0)</f>
        <v>1</v>
      </c>
    </row>
    <row r="1450" spans="1:14" x14ac:dyDescent="0.35">
      <c r="A1450" s="1" t="s">
        <v>512</v>
      </c>
      <c r="B1450" s="1" t="s">
        <v>159</v>
      </c>
      <c r="C1450" s="1">
        <v>-0.22190671719499999</v>
      </c>
      <c r="D1450" s="1">
        <v>0.25483830762600002</v>
      </c>
      <c r="E1450" s="1" t="s">
        <v>32</v>
      </c>
      <c r="F1450" s="1">
        <v>-0.22190671719499999</v>
      </c>
      <c r="G1450" s="1">
        <f>ABS(fisher_underlying_cor_CSD__2[[#This Row],[Rho1]])*SQRT(139-2)/SQRT(1-ABS(fisher_underlying_cor_CSD__2[[#This Row],[Rho1]])^2)</f>
        <v>2.6637647839297234</v>
      </c>
      <c r="H1450" s="1">
        <f>ABS(fisher_underlying_cor_CSD__2[[#This Row],[Rho2]])*SQRT(201-2)/SQRT(1-ABS(fisher_underlying_cor_CSD__2[[#This Row],[Rho2]])^2)</f>
        <v>3.7176808650920323</v>
      </c>
      <c r="I1450" s="1">
        <f xml:space="preserve"> _xlfn.T.DIST.2T(fisher_underlying_cor_CSD__2[[#This Row],[t1]],139-2)</f>
        <v>8.6538625928813378E-3</v>
      </c>
      <c r="J1450" s="1">
        <f xml:space="preserve"> _xlfn.T.DIST.2T(fisher_underlying_cor_CSD__2[[#This Row],[t2]],201-2)</f>
        <v>2.6133654282742421E-4</v>
      </c>
      <c r="K1450" s="1">
        <f>fisher_underlying_cor_CSD__2[[#This Row],[p1]]*fisher_underlying_cor_CSD__2[[#This Row],[p2]]</f>
        <v>2.2615705321271781E-6</v>
      </c>
      <c r="L1450" s="1">
        <v>1449</v>
      </c>
      <c r="M1450" s="1">
        <f>(fisher_underlying_cor_CSD__2[[#This Row],[Rank]]/9906756)*0.05</f>
        <v>7.3131911192725458E-6</v>
      </c>
      <c r="N1450" s="1">
        <f>IF(fisher_underlying_cor_CSD__2[[#This Row],[p1p2]]&lt;fisher_underlying_cor_CSD__2[[#This Row],[Benjamini]],1,0)</f>
        <v>1</v>
      </c>
    </row>
    <row r="1451" spans="1:14" x14ac:dyDescent="0.35">
      <c r="A1451" s="1" t="s">
        <v>159</v>
      </c>
      <c r="B1451" s="1" t="s">
        <v>512</v>
      </c>
      <c r="C1451" s="1">
        <v>-0.22190671719499999</v>
      </c>
      <c r="D1451" s="1">
        <v>0.25483830762600002</v>
      </c>
      <c r="E1451" s="1" t="s">
        <v>32</v>
      </c>
      <c r="F1451" s="1">
        <v>-0.22190671719499999</v>
      </c>
      <c r="G1451" s="1">
        <f>ABS(fisher_underlying_cor_CSD__2[[#This Row],[Rho1]])*SQRT(139-2)/SQRT(1-ABS(fisher_underlying_cor_CSD__2[[#This Row],[Rho1]])^2)</f>
        <v>2.6637647839297234</v>
      </c>
      <c r="H1451" s="1">
        <f>ABS(fisher_underlying_cor_CSD__2[[#This Row],[Rho2]])*SQRT(201-2)/SQRT(1-ABS(fisher_underlying_cor_CSD__2[[#This Row],[Rho2]])^2)</f>
        <v>3.7176808650920323</v>
      </c>
      <c r="I1451" s="1">
        <f xml:space="preserve"> _xlfn.T.DIST.2T(fisher_underlying_cor_CSD__2[[#This Row],[t1]],139-2)</f>
        <v>8.6538625928813378E-3</v>
      </c>
      <c r="J1451" s="1">
        <f xml:space="preserve"> _xlfn.T.DIST.2T(fisher_underlying_cor_CSD__2[[#This Row],[t2]],201-2)</f>
        <v>2.6133654282742421E-4</v>
      </c>
      <c r="K1451" s="1">
        <f>fisher_underlying_cor_CSD__2[[#This Row],[p1]]*fisher_underlying_cor_CSD__2[[#This Row],[p2]]</f>
        <v>2.2615705321271781E-6</v>
      </c>
      <c r="L1451" s="1">
        <v>1450</v>
      </c>
      <c r="M1451" s="1">
        <f>(fisher_underlying_cor_CSD__2[[#This Row],[Rank]]/9906756)*0.05</f>
        <v>7.3182381800863979E-6</v>
      </c>
      <c r="N1451" s="1">
        <f>IF(fisher_underlying_cor_CSD__2[[#This Row],[p1p2]]&lt;fisher_underlying_cor_CSD__2[[#This Row],[Benjamini]],1,0)</f>
        <v>1</v>
      </c>
    </row>
    <row r="1452" spans="1:14" x14ac:dyDescent="0.35">
      <c r="A1452" s="1" t="s">
        <v>403</v>
      </c>
      <c r="B1452" s="1" t="s">
        <v>404</v>
      </c>
      <c r="C1452" s="1">
        <v>-0.24677969764800001</v>
      </c>
      <c r="D1452" s="1">
        <v>0.23751593428699999</v>
      </c>
      <c r="E1452" s="1" t="s">
        <v>32</v>
      </c>
      <c r="F1452" s="1">
        <v>0.23751593428699999</v>
      </c>
      <c r="G1452" s="1">
        <f>ABS(fisher_underlying_cor_CSD__2[[#This Row],[Rho1]])*SQRT(139-2)/SQRT(1-ABS(fisher_underlying_cor_CSD__2[[#This Row],[Rho1]])^2)</f>
        <v>2.9806696245250324</v>
      </c>
      <c r="H1452" s="1">
        <f>ABS(fisher_underlying_cor_CSD__2[[#This Row],[Rho2]])*SQRT(201-2)/SQRT(1-ABS(fisher_underlying_cor_CSD__2[[#This Row],[Rho2]])^2)</f>
        <v>3.4492804174162024</v>
      </c>
      <c r="I1452" s="1">
        <f xml:space="preserve"> _xlfn.T.DIST.2T(fisher_underlying_cor_CSD__2[[#This Row],[t1]],139-2)</f>
        <v>3.4043570000750313E-3</v>
      </c>
      <c r="J1452" s="1">
        <f xml:space="preserve"> _xlfn.T.DIST.2T(fisher_underlying_cor_CSD__2[[#This Row],[t2]],201-2)</f>
        <v>6.8607708730383343E-4</v>
      </c>
      <c r="K1452" s="1">
        <f>fisher_underlying_cor_CSD__2[[#This Row],[p1]]*fisher_underlying_cor_CSD__2[[#This Row],[p2]]</f>
        <v>2.3356513347538938E-6</v>
      </c>
      <c r="L1452" s="1">
        <v>1451</v>
      </c>
      <c r="M1452" s="1">
        <f>(fisher_underlying_cor_CSD__2[[#This Row],[Rank]]/9906756)*0.05</f>
        <v>7.3232852409002508E-6</v>
      </c>
      <c r="N1452" s="1">
        <f>IF(fisher_underlying_cor_CSD__2[[#This Row],[p1p2]]&lt;fisher_underlying_cor_CSD__2[[#This Row],[Benjamini]],1,0)</f>
        <v>1</v>
      </c>
    </row>
    <row r="1453" spans="1:14" x14ac:dyDescent="0.35">
      <c r="A1453" s="1" t="s">
        <v>404</v>
      </c>
      <c r="B1453" s="1" t="s">
        <v>403</v>
      </c>
      <c r="C1453" s="1">
        <v>-0.24677969764800001</v>
      </c>
      <c r="D1453" s="1">
        <v>0.23751593428699999</v>
      </c>
      <c r="E1453" s="1" t="s">
        <v>32</v>
      </c>
      <c r="F1453" s="1">
        <v>0.23751593428699999</v>
      </c>
      <c r="G1453" s="1">
        <f>ABS(fisher_underlying_cor_CSD__2[[#This Row],[Rho1]])*SQRT(139-2)/SQRT(1-ABS(fisher_underlying_cor_CSD__2[[#This Row],[Rho1]])^2)</f>
        <v>2.9806696245250324</v>
      </c>
      <c r="H1453" s="1">
        <f>ABS(fisher_underlying_cor_CSD__2[[#This Row],[Rho2]])*SQRT(201-2)/SQRT(1-ABS(fisher_underlying_cor_CSD__2[[#This Row],[Rho2]])^2)</f>
        <v>3.4492804174162024</v>
      </c>
      <c r="I1453" s="1">
        <f xml:space="preserve"> _xlfn.T.DIST.2T(fisher_underlying_cor_CSD__2[[#This Row],[t1]],139-2)</f>
        <v>3.4043570000750313E-3</v>
      </c>
      <c r="J1453" s="1">
        <f xml:space="preserve"> _xlfn.T.DIST.2T(fisher_underlying_cor_CSD__2[[#This Row],[t2]],201-2)</f>
        <v>6.8607708730383343E-4</v>
      </c>
      <c r="K1453" s="1">
        <f>fisher_underlying_cor_CSD__2[[#This Row],[p1]]*fisher_underlying_cor_CSD__2[[#This Row],[p2]]</f>
        <v>2.3356513347538938E-6</v>
      </c>
      <c r="L1453" s="1">
        <v>1452</v>
      </c>
      <c r="M1453" s="1">
        <f>(fisher_underlying_cor_CSD__2[[#This Row],[Rank]]/9906756)*0.05</f>
        <v>7.3283323017141029E-6</v>
      </c>
      <c r="N1453" s="1">
        <f>IF(fisher_underlying_cor_CSD__2[[#This Row],[p1p2]]&lt;fisher_underlying_cor_CSD__2[[#This Row],[Benjamini]],1,0)</f>
        <v>1</v>
      </c>
    </row>
    <row r="1454" spans="1:14" x14ac:dyDescent="0.35">
      <c r="A1454" s="1" t="s">
        <v>757</v>
      </c>
      <c r="B1454" s="1" t="s">
        <v>474</v>
      </c>
      <c r="C1454" s="1">
        <v>-0.22109885659</v>
      </c>
      <c r="D1454" s="1">
        <v>0.254713837296</v>
      </c>
      <c r="E1454" s="1" t="s">
        <v>32</v>
      </c>
      <c r="F1454" s="1">
        <v>-0.22109885659</v>
      </c>
      <c r="G1454" s="1">
        <f>ABS(fisher_underlying_cor_CSD__2[[#This Row],[Rho1]])*SQRT(139-2)/SQRT(1-ABS(fisher_underlying_cor_CSD__2[[#This Row],[Rho1]])^2)</f>
        <v>2.6535678530755327</v>
      </c>
      <c r="H1454" s="1">
        <f>ABS(fisher_underlying_cor_CSD__2[[#This Row],[Rho2]])*SQRT(201-2)/SQRT(1-ABS(fisher_underlying_cor_CSD__2[[#This Row],[Rho2]])^2)</f>
        <v>3.7157390277357516</v>
      </c>
      <c r="I1454" s="1">
        <f xml:space="preserve"> _xlfn.T.DIST.2T(fisher_underlying_cor_CSD__2[[#This Row],[t1]],139-2)</f>
        <v>8.9062583195782443E-3</v>
      </c>
      <c r="J1454" s="1">
        <f xml:space="preserve"> _xlfn.T.DIST.2T(fisher_underlying_cor_CSD__2[[#This Row],[t2]],201-2)</f>
        <v>2.6321980150189749E-4</v>
      </c>
      <c r="K1454" s="1">
        <f>fisher_underlying_cor_CSD__2[[#This Row],[p1]]*fisher_underlying_cor_CSD__2[[#This Row],[p2]]</f>
        <v>2.3443035470040086E-6</v>
      </c>
      <c r="L1454" s="1">
        <v>1453</v>
      </c>
      <c r="M1454" s="1">
        <f>(fisher_underlying_cor_CSD__2[[#This Row],[Rank]]/9906756)*0.05</f>
        <v>7.3333793625279559E-6</v>
      </c>
      <c r="N1454" s="1">
        <f>IF(fisher_underlying_cor_CSD__2[[#This Row],[p1p2]]&lt;fisher_underlying_cor_CSD__2[[#This Row],[Benjamini]],1,0)</f>
        <v>1</v>
      </c>
    </row>
    <row r="1455" spans="1:14" x14ac:dyDescent="0.35">
      <c r="A1455" s="1" t="s">
        <v>474</v>
      </c>
      <c r="B1455" s="1" t="s">
        <v>757</v>
      </c>
      <c r="C1455" s="1">
        <v>-0.22109885659</v>
      </c>
      <c r="D1455" s="1">
        <v>0.254713837296</v>
      </c>
      <c r="E1455" s="1" t="s">
        <v>32</v>
      </c>
      <c r="F1455" s="1">
        <v>-0.22109885659</v>
      </c>
      <c r="G1455" s="1">
        <f>ABS(fisher_underlying_cor_CSD__2[[#This Row],[Rho1]])*SQRT(139-2)/SQRT(1-ABS(fisher_underlying_cor_CSD__2[[#This Row],[Rho1]])^2)</f>
        <v>2.6535678530755327</v>
      </c>
      <c r="H1455" s="1">
        <f>ABS(fisher_underlying_cor_CSD__2[[#This Row],[Rho2]])*SQRT(201-2)/SQRT(1-ABS(fisher_underlying_cor_CSD__2[[#This Row],[Rho2]])^2)</f>
        <v>3.7157390277357516</v>
      </c>
      <c r="I1455" s="1">
        <f xml:space="preserve"> _xlfn.T.DIST.2T(fisher_underlying_cor_CSD__2[[#This Row],[t1]],139-2)</f>
        <v>8.9062583195782443E-3</v>
      </c>
      <c r="J1455" s="1">
        <f xml:space="preserve"> _xlfn.T.DIST.2T(fisher_underlying_cor_CSD__2[[#This Row],[t2]],201-2)</f>
        <v>2.6321980150189749E-4</v>
      </c>
      <c r="K1455" s="1">
        <f>fisher_underlying_cor_CSD__2[[#This Row],[p1]]*fisher_underlying_cor_CSD__2[[#This Row],[p2]]</f>
        <v>2.3443035470040086E-6</v>
      </c>
      <c r="L1455" s="1">
        <v>1454</v>
      </c>
      <c r="M1455" s="1">
        <f>(fisher_underlying_cor_CSD__2[[#This Row],[Rank]]/9906756)*0.05</f>
        <v>7.338426423341808E-6</v>
      </c>
      <c r="N1455" s="1">
        <f>IF(fisher_underlying_cor_CSD__2[[#This Row],[p1p2]]&lt;fisher_underlying_cor_CSD__2[[#This Row],[Benjamini]],1,0)</f>
        <v>1</v>
      </c>
    </row>
    <row r="1456" spans="1:14" x14ac:dyDescent="0.35">
      <c r="A1456" s="1" t="s">
        <v>341</v>
      </c>
      <c r="B1456" s="1" t="s">
        <v>342</v>
      </c>
      <c r="C1456" s="1">
        <v>0.238657493346</v>
      </c>
      <c r="D1456" s="1">
        <v>-0.24305653731099999</v>
      </c>
      <c r="E1456" s="1" t="s">
        <v>32</v>
      </c>
      <c r="F1456" s="1">
        <v>0.238657493346</v>
      </c>
      <c r="G1456" s="1">
        <f>ABS(fisher_underlying_cor_CSD__2[[#This Row],[Rho1]])*SQRT(139-2)/SQRT(1-ABS(fisher_underlying_cor_CSD__2[[#This Row],[Rho1]])^2)</f>
        <v>2.8765352638051485</v>
      </c>
      <c r="H1456" s="1">
        <f>ABS(fisher_underlying_cor_CSD__2[[#This Row],[Rho2]])*SQRT(201-2)/SQRT(1-ABS(fisher_underlying_cor_CSD__2[[#This Row],[Rho2]])^2)</f>
        <v>3.5347335533579232</v>
      </c>
      <c r="I1456" s="1">
        <f xml:space="preserve"> _xlfn.T.DIST.2T(fisher_underlying_cor_CSD__2[[#This Row],[t1]],139-2)</f>
        <v>4.6646337391867097E-3</v>
      </c>
      <c r="J1456" s="1">
        <f xml:space="preserve"> _xlfn.T.DIST.2T(fisher_underlying_cor_CSD__2[[#This Row],[t2]],201-2)</f>
        <v>5.0760001715012125E-4</v>
      </c>
      <c r="K1456" s="1">
        <f>fisher_underlying_cor_CSD__2[[#This Row],[p1]]*fisher_underlying_cor_CSD__2[[#This Row],[p2]]</f>
        <v>2.367768166010208E-6</v>
      </c>
      <c r="L1456" s="1">
        <v>1455</v>
      </c>
      <c r="M1456" s="1">
        <f>(fisher_underlying_cor_CSD__2[[#This Row],[Rank]]/9906756)*0.05</f>
        <v>7.3434734841556618E-6</v>
      </c>
      <c r="N1456" s="1">
        <f>IF(fisher_underlying_cor_CSD__2[[#This Row],[p1p2]]&lt;fisher_underlying_cor_CSD__2[[#This Row],[Benjamini]],1,0)</f>
        <v>1</v>
      </c>
    </row>
    <row r="1457" spans="1:14" x14ac:dyDescent="0.35">
      <c r="A1457" s="1" t="s">
        <v>342</v>
      </c>
      <c r="B1457" s="1" t="s">
        <v>341</v>
      </c>
      <c r="C1457" s="1">
        <v>0.238657493346</v>
      </c>
      <c r="D1457" s="1">
        <v>-0.24305653731099999</v>
      </c>
      <c r="E1457" s="1" t="s">
        <v>32</v>
      </c>
      <c r="F1457" s="1">
        <v>0.238657493346</v>
      </c>
      <c r="G1457" s="1">
        <f>ABS(fisher_underlying_cor_CSD__2[[#This Row],[Rho1]])*SQRT(139-2)/SQRT(1-ABS(fisher_underlying_cor_CSD__2[[#This Row],[Rho1]])^2)</f>
        <v>2.8765352638051485</v>
      </c>
      <c r="H1457" s="1">
        <f>ABS(fisher_underlying_cor_CSD__2[[#This Row],[Rho2]])*SQRT(201-2)/SQRT(1-ABS(fisher_underlying_cor_CSD__2[[#This Row],[Rho2]])^2)</f>
        <v>3.5347335533579232</v>
      </c>
      <c r="I1457" s="1">
        <f xml:space="preserve"> _xlfn.T.DIST.2T(fisher_underlying_cor_CSD__2[[#This Row],[t1]],139-2)</f>
        <v>4.6646337391867097E-3</v>
      </c>
      <c r="J1457" s="1">
        <f xml:space="preserve"> _xlfn.T.DIST.2T(fisher_underlying_cor_CSD__2[[#This Row],[t2]],201-2)</f>
        <v>5.0760001715012125E-4</v>
      </c>
      <c r="K1457" s="1">
        <f>fisher_underlying_cor_CSD__2[[#This Row],[p1]]*fisher_underlying_cor_CSD__2[[#This Row],[p2]]</f>
        <v>2.367768166010208E-6</v>
      </c>
      <c r="L1457" s="1">
        <v>1456</v>
      </c>
      <c r="M1457" s="1">
        <f>(fisher_underlying_cor_CSD__2[[#This Row],[Rank]]/9906756)*0.05</f>
        <v>7.3485205449695131E-6</v>
      </c>
      <c r="N1457" s="1">
        <f>IF(fisher_underlying_cor_CSD__2[[#This Row],[p1p2]]&lt;fisher_underlying_cor_CSD__2[[#This Row],[Benjamini]],1,0)</f>
        <v>1</v>
      </c>
    </row>
    <row r="1458" spans="1:14" x14ac:dyDescent="0.35">
      <c r="A1458" s="1" t="s">
        <v>556</v>
      </c>
      <c r="B1458" s="1" t="s">
        <v>557</v>
      </c>
      <c r="C1458" s="1">
        <v>-0.23141502577100001</v>
      </c>
      <c r="D1458" s="1">
        <v>0.247300637431</v>
      </c>
      <c r="E1458" s="1" t="s">
        <v>32</v>
      </c>
      <c r="F1458" s="1">
        <v>-0.23141502577100001</v>
      </c>
      <c r="G1458" s="1">
        <f>ABS(fisher_underlying_cor_CSD__2[[#This Row],[Rho1]])*SQRT(139-2)/SQRT(1-ABS(fisher_underlying_cor_CSD__2[[#This Row],[Rho1]])^2)</f>
        <v>2.7842207682142259</v>
      </c>
      <c r="H1458" s="1">
        <f>ABS(fisher_underlying_cor_CSD__2[[#This Row],[Rho2]])*SQRT(201-2)/SQRT(1-ABS(fisher_underlying_cor_CSD__2[[#This Row],[Rho2]])^2)</f>
        <v>3.6004387544340895</v>
      </c>
      <c r="I1458" s="1">
        <f xml:space="preserve"> _xlfn.T.DIST.2T(fisher_underlying_cor_CSD__2[[#This Row],[t1]],139-2)</f>
        <v>6.1249618352096852E-3</v>
      </c>
      <c r="J1458" s="1">
        <f xml:space="preserve"> _xlfn.T.DIST.2T(fisher_underlying_cor_CSD__2[[#This Row],[t2]],201-2)</f>
        <v>4.0109706377395953E-4</v>
      </c>
      <c r="K1458" s="1">
        <f>fisher_underlying_cor_CSD__2[[#This Row],[p1]]*fisher_underlying_cor_CSD__2[[#This Row],[p2]]</f>
        <v>2.4567042078301675E-6</v>
      </c>
      <c r="L1458" s="1">
        <v>1457</v>
      </c>
      <c r="M1458" s="1">
        <f>(fisher_underlying_cor_CSD__2[[#This Row],[Rank]]/9906756)*0.05</f>
        <v>7.3535676057833669E-6</v>
      </c>
      <c r="N1458" s="1">
        <f>IF(fisher_underlying_cor_CSD__2[[#This Row],[p1p2]]&lt;fisher_underlying_cor_CSD__2[[#This Row],[Benjamini]],1,0)</f>
        <v>1</v>
      </c>
    </row>
    <row r="1459" spans="1:14" x14ac:dyDescent="0.35">
      <c r="A1459" s="1" t="s">
        <v>557</v>
      </c>
      <c r="B1459" s="1" t="s">
        <v>556</v>
      </c>
      <c r="C1459" s="1">
        <v>-0.23141502577100001</v>
      </c>
      <c r="D1459" s="1">
        <v>0.247300637431</v>
      </c>
      <c r="E1459" s="1" t="s">
        <v>32</v>
      </c>
      <c r="F1459" s="1">
        <v>-0.23141502577100001</v>
      </c>
      <c r="G1459" s="1">
        <f>ABS(fisher_underlying_cor_CSD__2[[#This Row],[Rho1]])*SQRT(139-2)/SQRT(1-ABS(fisher_underlying_cor_CSD__2[[#This Row],[Rho1]])^2)</f>
        <v>2.7842207682142259</v>
      </c>
      <c r="H1459" s="1">
        <f>ABS(fisher_underlying_cor_CSD__2[[#This Row],[Rho2]])*SQRT(201-2)/SQRT(1-ABS(fisher_underlying_cor_CSD__2[[#This Row],[Rho2]])^2)</f>
        <v>3.6004387544340895</v>
      </c>
      <c r="I1459" s="1">
        <f xml:space="preserve"> _xlfn.T.DIST.2T(fisher_underlying_cor_CSD__2[[#This Row],[t1]],139-2)</f>
        <v>6.1249618352096852E-3</v>
      </c>
      <c r="J1459" s="1">
        <f xml:space="preserve"> _xlfn.T.DIST.2T(fisher_underlying_cor_CSD__2[[#This Row],[t2]],201-2)</f>
        <v>4.0109706377395953E-4</v>
      </c>
      <c r="K1459" s="1">
        <f>fisher_underlying_cor_CSD__2[[#This Row],[p1]]*fisher_underlying_cor_CSD__2[[#This Row],[p2]]</f>
        <v>2.4567042078301675E-6</v>
      </c>
      <c r="L1459" s="1">
        <v>1458</v>
      </c>
      <c r="M1459" s="1">
        <f>(fisher_underlying_cor_CSD__2[[#This Row],[Rank]]/9906756)*0.05</f>
        <v>7.3586146665972198E-6</v>
      </c>
      <c r="N1459" s="1">
        <f>IF(fisher_underlying_cor_CSD__2[[#This Row],[p1p2]]&lt;fisher_underlying_cor_CSD__2[[#This Row],[Benjamini]],1,0)</f>
        <v>1</v>
      </c>
    </row>
    <row r="1460" spans="1:14" x14ac:dyDescent="0.35">
      <c r="A1460" s="1" t="s">
        <v>407</v>
      </c>
      <c r="B1460" s="1" t="s">
        <v>31</v>
      </c>
      <c r="C1460" s="1">
        <v>0.246276628326</v>
      </c>
      <c r="D1460" s="1">
        <v>-0.236569379128</v>
      </c>
      <c r="E1460" s="1" t="s">
        <v>32</v>
      </c>
      <c r="F1460" s="1">
        <v>-0.236569379128</v>
      </c>
      <c r="G1460" s="1">
        <f>ABS(fisher_underlying_cor_CSD__2[[#This Row],[Rho1]])*SQRT(139-2)/SQRT(1-ABS(fisher_underlying_cor_CSD__2[[#This Row],[Rho1]])^2)</f>
        <v>2.9742006646337087</v>
      </c>
      <c r="H1460" s="1">
        <f>ABS(fisher_underlying_cor_CSD__2[[#This Row],[Rho2]])*SQRT(201-2)/SQRT(1-ABS(fisher_underlying_cor_CSD__2[[#This Row],[Rho2]])^2)</f>
        <v>3.4347176091202543</v>
      </c>
      <c r="I1460" s="1">
        <f xml:space="preserve"> _xlfn.T.DIST.2T(fisher_underlying_cor_CSD__2[[#This Row],[t1]],139-2)</f>
        <v>3.4724427496616184E-3</v>
      </c>
      <c r="J1460" s="1">
        <f xml:space="preserve"> _xlfn.T.DIST.2T(fisher_underlying_cor_CSD__2[[#This Row],[t2]],201-2)</f>
        <v>7.2181825439550091E-4</v>
      </c>
      <c r="K1460" s="1">
        <f>fisher_underlying_cor_CSD__2[[#This Row],[p1]]*fisher_underlying_cor_CSD__2[[#This Row],[p2]]</f>
        <v>2.5064725640490627E-6</v>
      </c>
      <c r="L1460" s="1">
        <v>1459</v>
      </c>
      <c r="M1460" s="1">
        <f>(fisher_underlying_cor_CSD__2[[#This Row],[Rank]]/9906756)*0.05</f>
        <v>7.363661727411072E-6</v>
      </c>
      <c r="N1460" s="1">
        <f>IF(fisher_underlying_cor_CSD__2[[#This Row],[p1p2]]&lt;fisher_underlying_cor_CSD__2[[#This Row],[Benjamini]],1,0)</f>
        <v>1</v>
      </c>
    </row>
    <row r="1461" spans="1:14" x14ac:dyDescent="0.35">
      <c r="A1461" s="1" t="s">
        <v>31</v>
      </c>
      <c r="B1461" s="1" t="s">
        <v>407</v>
      </c>
      <c r="C1461" s="1">
        <v>0.246276628326</v>
      </c>
      <c r="D1461" s="1">
        <v>-0.236569379128</v>
      </c>
      <c r="E1461" s="1" t="s">
        <v>32</v>
      </c>
      <c r="F1461" s="1">
        <v>-0.236569379128</v>
      </c>
      <c r="G1461" s="1">
        <f>ABS(fisher_underlying_cor_CSD__2[[#This Row],[Rho1]])*SQRT(139-2)/SQRT(1-ABS(fisher_underlying_cor_CSD__2[[#This Row],[Rho1]])^2)</f>
        <v>2.9742006646337087</v>
      </c>
      <c r="H1461" s="1">
        <f>ABS(fisher_underlying_cor_CSD__2[[#This Row],[Rho2]])*SQRT(201-2)/SQRT(1-ABS(fisher_underlying_cor_CSD__2[[#This Row],[Rho2]])^2)</f>
        <v>3.4347176091202543</v>
      </c>
      <c r="I1461" s="1">
        <f xml:space="preserve"> _xlfn.T.DIST.2T(fisher_underlying_cor_CSD__2[[#This Row],[t1]],139-2)</f>
        <v>3.4724427496616184E-3</v>
      </c>
      <c r="J1461" s="1">
        <f xml:space="preserve"> _xlfn.T.DIST.2T(fisher_underlying_cor_CSD__2[[#This Row],[t2]],201-2)</f>
        <v>7.2181825439550091E-4</v>
      </c>
      <c r="K1461" s="1">
        <f>fisher_underlying_cor_CSD__2[[#This Row],[p1]]*fisher_underlying_cor_CSD__2[[#This Row],[p2]]</f>
        <v>2.5064725640490627E-6</v>
      </c>
      <c r="L1461" s="1">
        <v>1460</v>
      </c>
      <c r="M1461" s="1">
        <f>(fisher_underlying_cor_CSD__2[[#This Row],[Rank]]/9906756)*0.05</f>
        <v>7.3687087882249249E-6</v>
      </c>
      <c r="N1461" s="1">
        <f>IF(fisher_underlying_cor_CSD__2[[#This Row],[p1p2]]&lt;fisher_underlying_cor_CSD__2[[#This Row],[Benjamini]],1,0)</f>
        <v>1</v>
      </c>
    </row>
    <row r="1462" spans="1:14" x14ac:dyDescent="0.35">
      <c r="A1462" s="1" t="s">
        <v>373</v>
      </c>
      <c r="B1462" s="1" t="s">
        <v>374</v>
      </c>
      <c r="C1462" s="1">
        <v>0.218578020002</v>
      </c>
      <c r="D1462" s="1">
        <v>-0.25484837610200001</v>
      </c>
      <c r="E1462" s="1" t="s">
        <v>32</v>
      </c>
      <c r="F1462" s="1">
        <v>0.218578020002</v>
      </c>
      <c r="G1462" s="1">
        <f>ABS(fisher_underlying_cor_CSD__2[[#This Row],[Rho1]])*SQRT(139-2)/SQRT(1-ABS(fisher_underlying_cor_CSD__2[[#This Row],[Rho1]])^2)</f>
        <v>2.6217862984802132</v>
      </c>
      <c r="H1462" s="1">
        <f>ABS(fisher_underlying_cor_CSD__2[[#This Row],[Rho2]])*SQRT(201-2)/SQRT(1-ABS(fisher_underlying_cor_CSD__2[[#This Row],[Rho2]])^2)</f>
        <v>3.7178379500614849</v>
      </c>
      <c r="I1462" s="1">
        <f xml:space="preserve"> _xlfn.T.DIST.2T(fisher_underlying_cor_CSD__2[[#This Row],[t1]],139-2)</f>
        <v>9.7361275453206955E-3</v>
      </c>
      <c r="J1462" s="1">
        <f xml:space="preserve"> _xlfn.T.DIST.2T(fisher_underlying_cor_CSD__2[[#This Row],[t2]],201-2)</f>
        <v>2.6118475435040188E-4</v>
      </c>
      <c r="K1462" s="1">
        <f>fisher_underlying_cor_CSD__2[[#This Row],[p1]]*fisher_underlying_cor_CSD__2[[#This Row],[p2]]</f>
        <v>2.5429280812487672E-6</v>
      </c>
      <c r="L1462" s="1">
        <v>1461</v>
      </c>
      <c r="M1462" s="1">
        <f>(fisher_underlying_cor_CSD__2[[#This Row],[Rank]]/9906756)*0.05</f>
        <v>7.373755849038777E-6</v>
      </c>
      <c r="N1462" s="1">
        <f>IF(fisher_underlying_cor_CSD__2[[#This Row],[p1p2]]&lt;fisher_underlying_cor_CSD__2[[#This Row],[Benjamini]],1,0)</f>
        <v>1</v>
      </c>
    </row>
    <row r="1463" spans="1:14" x14ac:dyDescent="0.35">
      <c r="A1463" s="1" t="s">
        <v>374</v>
      </c>
      <c r="B1463" s="1" t="s">
        <v>373</v>
      </c>
      <c r="C1463" s="1">
        <v>0.218578020002</v>
      </c>
      <c r="D1463" s="1">
        <v>-0.25484837610200001</v>
      </c>
      <c r="E1463" s="1" t="s">
        <v>32</v>
      </c>
      <c r="F1463" s="1">
        <v>0.218578020002</v>
      </c>
      <c r="G1463" s="1">
        <f>ABS(fisher_underlying_cor_CSD__2[[#This Row],[Rho1]])*SQRT(139-2)/SQRT(1-ABS(fisher_underlying_cor_CSD__2[[#This Row],[Rho1]])^2)</f>
        <v>2.6217862984802132</v>
      </c>
      <c r="H1463" s="1">
        <f>ABS(fisher_underlying_cor_CSD__2[[#This Row],[Rho2]])*SQRT(201-2)/SQRT(1-ABS(fisher_underlying_cor_CSD__2[[#This Row],[Rho2]])^2)</f>
        <v>3.7178379500614849</v>
      </c>
      <c r="I1463" s="1">
        <f xml:space="preserve"> _xlfn.T.DIST.2T(fisher_underlying_cor_CSD__2[[#This Row],[t1]],139-2)</f>
        <v>9.7361275453206955E-3</v>
      </c>
      <c r="J1463" s="1">
        <f xml:space="preserve"> _xlfn.T.DIST.2T(fisher_underlying_cor_CSD__2[[#This Row],[t2]],201-2)</f>
        <v>2.6118475435040188E-4</v>
      </c>
      <c r="K1463" s="1">
        <f>fisher_underlying_cor_CSD__2[[#This Row],[p1]]*fisher_underlying_cor_CSD__2[[#This Row],[p2]]</f>
        <v>2.5429280812487672E-6</v>
      </c>
      <c r="L1463" s="1">
        <v>1462</v>
      </c>
      <c r="M1463" s="1">
        <f>(fisher_underlying_cor_CSD__2[[#This Row],[Rank]]/9906756)*0.05</f>
        <v>7.3788029098526308E-6</v>
      </c>
      <c r="N1463" s="1">
        <f>IF(fisher_underlying_cor_CSD__2[[#This Row],[p1p2]]&lt;fisher_underlying_cor_CSD__2[[#This Row],[Benjamini]],1,0)</f>
        <v>1</v>
      </c>
    </row>
    <row r="1464" spans="1:14" x14ac:dyDescent="0.35">
      <c r="A1464" s="1" t="s">
        <v>677</v>
      </c>
      <c r="B1464" s="1" t="s">
        <v>678</v>
      </c>
      <c r="C1464" s="1">
        <v>-0.26744210822100001</v>
      </c>
      <c r="D1464" s="1">
        <v>0.21865841878699999</v>
      </c>
      <c r="E1464" s="1" t="s">
        <v>32</v>
      </c>
      <c r="F1464" s="1">
        <v>0.21865841878699999</v>
      </c>
      <c r="G1464" s="1">
        <f>ABS(fisher_underlying_cor_CSD__2[[#This Row],[Rho1]])*SQRT(139-2)/SQRT(1-ABS(fisher_underlying_cor_CSD__2[[#This Row],[Rho1]])^2)</f>
        <v>3.2486657457851447</v>
      </c>
      <c r="H1464" s="1">
        <f>ABS(fisher_underlying_cor_CSD__2[[#This Row],[Rho2]])*SQRT(201-2)/SQRT(1-ABS(fisher_underlying_cor_CSD__2[[#This Row],[Rho2]])^2)</f>
        <v>3.161049352130969</v>
      </c>
      <c r="I1464" s="1">
        <f xml:space="preserve"> _xlfn.T.DIST.2T(fisher_underlying_cor_CSD__2[[#This Row],[t1]],139-2)</f>
        <v>1.4585541044744637E-3</v>
      </c>
      <c r="J1464" s="1">
        <f xml:space="preserve"> _xlfn.T.DIST.2T(fisher_underlying_cor_CSD__2[[#This Row],[t2]],201-2)</f>
        <v>1.8176890120845718E-3</v>
      </c>
      <c r="K1464" s="1">
        <f>fisher_underlying_cor_CSD__2[[#This Row],[p1]]*fisher_underlying_cor_CSD__2[[#This Row],[p2]]</f>
        <v>2.6511977692340852E-6</v>
      </c>
      <c r="L1464" s="1">
        <v>1463</v>
      </c>
      <c r="M1464" s="1">
        <f>(fisher_underlying_cor_CSD__2[[#This Row],[Rank]]/9906756)*0.05</f>
        <v>7.3838499706664821E-6</v>
      </c>
      <c r="N1464" s="1">
        <f>IF(fisher_underlying_cor_CSD__2[[#This Row],[p1p2]]&lt;fisher_underlying_cor_CSD__2[[#This Row],[Benjamini]],1,0)</f>
        <v>1</v>
      </c>
    </row>
    <row r="1465" spans="1:14" x14ac:dyDescent="0.35">
      <c r="A1465" s="1" t="s">
        <v>678</v>
      </c>
      <c r="B1465" s="1" t="s">
        <v>677</v>
      </c>
      <c r="C1465" s="1">
        <v>-0.26744210822100001</v>
      </c>
      <c r="D1465" s="1">
        <v>0.21865841878699999</v>
      </c>
      <c r="E1465" s="1" t="s">
        <v>32</v>
      </c>
      <c r="F1465" s="1">
        <v>0.21865841878699999</v>
      </c>
      <c r="G1465" s="1">
        <f>ABS(fisher_underlying_cor_CSD__2[[#This Row],[Rho1]])*SQRT(139-2)/SQRT(1-ABS(fisher_underlying_cor_CSD__2[[#This Row],[Rho1]])^2)</f>
        <v>3.2486657457851447</v>
      </c>
      <c r="H1465" s="1">
        <f>ABS(fisher_underlying_cor_CSD__2[[#This Row],[Rho2]])*SQRT(201-2)/SQRT(1-ABS(fisher_underlying_cor_CSD__2[[#This Row],[Rho2]])^2)</f>
        <v>3.161049352130969</v>
      </c>
      <c r="I1465" s="1">
        <f xml:space="preserve"> _xlfn.T.DIST.2T(fisher_underlying_cor_CSD__2[[#This Row],[t1]],139-2)</f>
        <v>1.4585541044744637E-3</v>
      </c>
      <c r="J1465" s="1">
        <f xml:space="preserve"> _xlfn.T.DIST.2T(fisher_underlying_cor_CSD__2[[#This Row],[t2]],201-2)</f>
        <v>1.8176890120845718E-3</v>
      </c>
      <c r="K1465" s="1">
        <f>fisher_underlying_cor_CSD__2[[#This Row],[p1]]*fisher_underlying_cor_CSD__2[[#This Row],[p2]]</f>
        <v>2.6511977692340852E-6</v>
      </c>
      <c r="L1465" s="1">
        <v>1464</v>
      </c>
      <c r="M1465" s="1">
        <f>(fisher_underlying_cor_CSD__2[[#This Row],[Rank]]/9906756)*0.05</f>
        <v>7.3888970314803359E-6</v>
      </c>
      <c r="N1465" s="1">
        <f>IF(fisher_underlying_cor_CSD__2[[#This Row],[p1p2]]&lt;fisher_underlying_cor_CSD__2[[#This Row],[Benjamini]],1,0)</f>
        <v>1</v>
      </c>
    </row>
    <row r="1466" spans="1:14" x14ac:dyDescent="0.35">
      <c r="A1466" s="1" t="s">
        <v>548</v>
      </c>
      <c r="B1466" s="1" t="s">
        <v>549</v>
      </c>
      <c r="C1466" s="1">
        <v>0.27131062305199999</v>
      </c>
      <c r="D1466" s="1">
        <v>-0.21523080733399999</v>
      </c>
      <c r="E1466" s="1" t="s">
        <v>32</v>
      </c>
      <c r="F1466" s="1">
        <v>-0.21523080733399999</v>
      </c>
      <c r="G1466" s="1">
        <f>ABS(fisher_underlying_cor_CSD__2[[#This Row],[Rho1]])*SQRT(139-2)/SQRT(1-ABS(fisher_underlying_cor_CSD__2[[#This Row],[Rho1]])^2)</f>
        <v>3.2993624330179006</v>
      </c>
      <c r="H1466" s="1">
        <f>ABS(fisher_underlying_cor_CSD__2[[#This Row],[Rho2]])*SQRT(201-2)/SQRT(1-ABS(fisher_underlying_cor_CSD__2[[#This Row],[Rho2]])^2)</f>
        <v>3.109070819290793</v>
      </c>
      <c r="I1466" s="1">
        <f xml:space="preserve"> _xlfn.T.DIST.2T(fisher_underlying_cor_CSD__2[[#This Row],[t1]],139-2)</f>
        <v>1.2351448285632836E-3</v>
      </c>
      <c r="J1466" s="1">
        <f xml:space="preserve"> _xlfn.T.DIST.2T(fisher_underlying_cor_CSD__2[[#This Row],[t2]],201-2)</f>
        <v>2.1518273278784521E-3</v>
      </c>
      <c r="K1466" s="1">
        <f>fisher_underlying_cor_CSD__2[[#This Row],[p1]]*fisher_underlying_cor_CSD__2[[#This Row],[p2]]</f>
        <v>2.6578183959902193E-6</v>
      </c>
      <c r="L1466" s="1">
        <v>1465</v>
      </c>
      <c r="M1466" s="1">
        <f>(fisher_underlying_cor_CSD__2[[#This Row],[Rank]]/9906756)*0.05</f>
        <v>7.393944092294188E-6</v>
      </c>
      <c r="N1466" s="1">
        <f>IF(fisher_underlying_cor_CSD__2[[#This Row],[p1p2]]&lt;fisher_underlying_cor_CSD__2[[#This Row],[Benjamini]],1,0)</f>
        <v>1</v>
      </c>
    </row>
    <row r="1467" spans="1:14" x14ac:dyDescent="0.35">
      <c r="A1467" s="1" t="s">
        <v>549</v>
      </c>
      <c r="B1467" s="1" t="s">
        <v>548</v>
      </c>
      <c r="C1467" s="1">
        <v>0.27131062305199999</v>
      </c>
      <c r="D1467" s="1">
        <v>-0.21523080733399999</v>
      </c>
      <c r="E1467" s="1" t="s">
        <v>32</v>
      </c>
      <c r="F1467" s="1">
        <v>-0.21523080733399999</v>
      </c>
      <c r="G1467" s="1">
        <f>ABS(fisher_underlying_cor_CSD__2[[#This Row],[Rho1]])*SQRT(139-2)/SQRT(1-ABS(fisher_underlying_cor_CSD__2[[#This Row],[Rho1]])^2)</f>
        <v>3.2993624330179006</v>
      </c>
      <c r="H1467" s="1">
        <f>ABS(fisher_underlying_cor_CSD__2[[#This Row],[Rho2]])*SQRT(201-2)/SQRT(1-ABS(fisher_underlying_cor_CSD__2[[#This Row],[Rho2]])^2)</f>
        <v>3.109070819290793</v>
      </c>
      <c r="I1467" s="1">
        <f xml:space="preserve"> _xlfn.T.DIST.2T(fisher_underlying_cor_CSD__2[[#This Row],[t1]],139-2)</f>
        <v>1.2351448285632836E-3</v>
      </c>
      <c r="J1467" s="1">
        <f xml:space="preserve"> _xlfn.T.DIST.2T(fisher_underlying_cor_CSD__2[[#This Row],[t2]],201-2)</f>
        <v>2.1518273278784521E-3</v>
      </c>
      <c r="K1467" s="1">
        <f>fisher_underlying_cor_CSD__2[[#This Row],[p1]]*fisher_underlying_cor_CSD__2[[#This Row],[p2]]</f>
        <v>2.6578183959902193E-6</v>
      </c>
      <c r="L1467" s="1">
        <v>1466</v>
      </c>
      <c r="M1467" s="1">
        <f>(fisher_underlying_cor_CSD__2[[#This Row],[Rank]]/9906756)*0.05</f>
        <v>7.398991153108041E-6</v>
      </c>
      <c r="N1467" s="1">
        <f>IF(fisher_underlying_cor_CSD__2[[#This Row],[p1p2]]&lt;fisher_underlying_cor_CSD__2[[#This Row],[Benjamini]],1,0)</f>
        <v>1</v>
      </c>
    </row>
    <row r="1468" spans="1:14" x14ac:dyDescent="0.35">
      <c r="A1468" s="1" t="s">
        <v>143</v>
      </c>
      <c r="B1468" s="1" t="s">
        <v>827</v>
      </c>
      <c r="C1468" s="1">
        <v>0.21758906706200001</v>
      </c>
      <c r="D1468" s="1">
        <v>-0.25451900585300002</v>
      </c>
      <c r="E1468" s="1" t="s">
        <v>32</v>
      </c>
      <c r="F1468" s="1">
        <v>0.21758906706200001</v>
      </c>
      <c r="G1468" s="1">
        <f>ABS(fisher_underlying_cor_CSD__2[[#This Row],[Rho1]])*SQRT(139-2)/SQRT(1-ABS(fisher_underlying_cor_CSD__2[[#This Row],[Rho1]])^2)</f>
        <v>2.6093331308230576</v>
      </c>
      <c r="H1468" s="1">
        <f>ABS(fisher_underlying_cor_CSD__2[[#This Row],[Rho2]])*SQRT(201-2)/SQRT(1-ABS(fisher_underlying_cor_CSD__2[[#This Row],[Rho2]])^2)</f>
        <v>3.7126998968379299</v>
      </c>
      <c r="I1468" s="1">
        <f xml:space="preserve"> _xlfn.T.DIST.2T(fisher_underlying_cor_CSD__2[[#This Row],[t1]],139-2)</f>
        <v>1.0079862822004374E-2</v>
      </c>
      <c r="J1468" s="1">
        <f xml:space="preserve"> _xlfn.T.DIST.2T(fisher_underlying_cor_CSD__2[[#This Row],[t2]],201-2)</f>
        <v>2.6619300412234804E-4</v>
      </c>
      <c r="K1468" s="1">
        <f>fisher_underlying_cor_CSD__2[[#This Row],[p1]]*fisher_underlying_cor_CSD__2[[#This Row],[p2]]</f>
        <v>2.6831889657305131E-6</v>
      </c>
      <c r="L1468" s="1">
        <v>1467</v>
      </c>
      <c r="M1468" s="1">
        <f>(fisher_underlying_cor_CSD__2[[#This Row],[Rank]]/9906756)*0.05</f>
        <v>7.4040382139218939E-6</v>
      </c>
      <c r="N1468" s="1">
        <f>IF(fisher_underlying_cor_CSD__2[[#This Row],[p1p2]]&lt;fisher_underlying_cor_CSD__2[[#This Row],[Benjamini]],1,0)</f>
        <v>1</v>
      </c>
    </row>
    <row r="1469" spans="1:14" x14ac:dyDescent="0.35">
      <c r="A1469" s="1" t="s">
        <v>827</v>
      </c>
      <c r="B1469" s="1" t="s">
        <v>143</v>
      </c>
      <c r="C1469" s="1">
        <v>0.21758906706200001</v>
      </c>
      <c r="D1469" s="1">
        <v>-0.25451900585300002</v>
      </c>
      <c r="E1469" s="1" t="s">
        <v>32</v>
      </c>
      <c r="F1469" s="1">
        <v>0.21758906706200001</v>
      </c>
      <c r="G1469" s="1">
        <f>ABS(fisher_underlying_cor_CSD__2[[#This Row],[Rho1]])*SQRT(139-2)/SQRT(1-ABS(fisher_underlying_cor_CSD__2[[#This Row],[Rho1]])^2)</f>
        <v>2.6093331308230576</v>
      </c>
      <c r="H1469" s="1">
        <f>ABS(fisher_underlying_cor_CSD__2[[#This Row],[Rho2]])*SQRT(201-2)/SQRT(1-ABS(fisher_underlying_cor_CSD__2[[#This Row],[Rho2]])^2)</f>
        <v>3.7126998968379299</v>
      </c>
      <c r="I1469" s="1">
        <f xml:space="preserve"> _xlfn.T.DIST.2T(fisher_underlying_cor_CSD__2[[#This Row],[t1]],139-2)</f>
        <v>1.0079862822004374E-2</v>
      </c>
      <c r="J1469" s="1">
        <f xml:space="preserve"> _xlfn.T.DIST.2T(fisher_underlying_cor_CSD__2[[#This Row],[t2]],201-2)</f>
        <v>2.6619300412234804E-4</v>
      </c>
      <c r="K1469" s="1">
        <f>fisher_underlying_cor_CSD__2[[#This Row],[p1]]*fisher_underlying_cor_CSD__2[[#This Row],[p2]]</f>
        <v>2.6831889657305131E-6</v>
      </c>
      <c r="L1469" s="1">
        <v>1468</v>
      </c>
      <c r="M1469" s="1">
        <f>(fisher_underlying_cor_CSD__2[[#This Row],[Rank]]/9906756)*0.05</f>
        <v>7.409085274735746E-6</v>
      </c>
      <c r="N1469" s="1">
        <f>IF(fisher_underlying_cor_CSD__2[[#This Row],[p1p2]]&lt;fisher_underlying_cor_CSD__2[[#This Row],[Benjamini]],1,0)</f>
        <v>1</v>
      </c>
    </row>
    <row r="1470" spans="1:14" x14ac:dyDescent="0.35">
      <c r="A1470" s="1" t="s">
        <v>196</v>
      </c>
      <c r="B1470" s="1" t="s">
        <v>828</v>
      </c>
      <c r="C1470" s="1">
        <v>0.219093700851</v>
      </c>
      <c r="D1470" s="1">
        <v>-0.253388049708</v>
      </c>
      <c r="E1470" s="1" t="s">
        <v>32</v>
      </c>
      <c r="F1470" s="1">
        <v>0.219093700851</v>
      </c>
      <c r="G1470" s="1">
        <f>ABS(fisher_underlying_cor_CSD__2[[#This Row],[Rho1]])*SQRT(139-2)/SQRT(1-ABS(fisher_underlying_cor_CSD__2[[#This Row],[Rho1]])^2)</f>
        <v>2.6282832559412057</v>
      </c>
      <c r="H1470" s="1">
        <f>ABS(fisher_underlying_cor_CSD__2[[#This Row],[Rho2]])*SQRT(201-2)/SQRT(1-ABS(fisher_underlying_cor_CSD__2[[#This Row],[Rho2]])^2)</f>
        <v>3.6950679032746852</v>
      </c>
      <c r="I1470" s="1">
        <f xml:space="preserve"> _xlfn.T.DIST.2T(fisher_underlying_cor_CSD__2[[#This Row],[t1]],139-2)</f>
        <v>9.5610217812935692E-3</v>
      </c>
      <c r="J1470" s="1">
        <f xml:space="preserve"> _xlfn.T.DIST.2T(fisher_underlying_cor_CSD__2[[#This Row],[t2]],201-2)</f>
        <v>2.8407799403508166E-4</v>
      </c>
      <c r="K1470" s="1">
        <f>fisher_underlying_cor_CSD__2[[#This Row],[p1]]*fisher_underlying_cor_CSD__2[[#This Row],[p2]]</f>
        <v>2.7160758885556006E-6</v>
      </c>
      <c r="L1470" s="1">
        <v>1469</v>
      </c>
      <c r="M1470" s="1">
        <f>(fisher_underlying_cor_CSD__2[[#This Row],[Rank]]/9906756)*0.05</f>
        <v>7.4141323355495998E-6</v>
      </c>
      <c r="N1470" s="1">
        <f>IF(fisher_underlying_cor_CSD__2[[#This Row],[p1p2]]&lt;fisher_underlying_cor_CSD__2[[#This Row],[Benjamini]],1,0)</f>
        <v>1</v>
      </c>
    </row>
    <row r="1471" spans="1:14" x14ac:dyDescent="0.35">
      <c r="A1471" s="1" t="s">
        <v>828</v>
      </c>
      <c r="B1471" s="1" t="s">
        <v>196</v>
      </c>
      <c r="C1471" s="1">
        <v>0.219093700851</v>
      </c>
      <c r="D1471" s="1">
        <v>-0.253388049708</v>
      </c>
      <c r="E1471" s="1" t="s">
        <v>32</v>
      </c>
      <c r="F1471" s="1">
        <v>0.219093700851</v>
      </c>
      <c r="G1471" s="1">
        <f>ABS(fisher_underlying_cor_CSD__2[[#This Row],[Rho1]])*SQRT(139-2)/SQRT(1-ABS(fisher_underlying_cor_CSD__2[[#This Row],[Rho1]])^2)</f>
        <v>2.6282832559412057</v>
      </c>
      <c r="H1471" s="1">
        <f>ABS(fisher_underlying_cor_CSD__2[[#This Row],[Rho2]])*SQRT(201-2)/SQRT(1-ABS(fisher_underlying_cor_CSD__2[[#This Row],[Rho2]])^2)</f>
        <v>3.6950679032746852</v>
      </c>
      <c r="I1471" s="1">
        <f xml:space="preserve"> _xlfn.T.DIST.2T(fisher_underlying_cor_CSD__2[[#This Row],[t1]],139-2)</f>
        <v>9.5610217812935692E-3</v>
      </c>
      <c r="J1471" s="1">
        <f xml:space="preserve"> _xlfn.T.DIST.2T(fisher_underlying_cor_CSD__2[[#This Row],[t2]],201-2)</f>
        <v>2.8407799403508166E-4</v>
      </c>
      <c r="K1471" s="1">
        <f>fisher_underlying_cor_CSD__2[[#This Row],[p1]]*fisher_underlying_cor_CSD__2[[#This Row],[p2]]</f>
        <v>2.7160758885556006E-6</v>
      </c>
      <c r="L1471" s="1">
        <v>1470</v>
      </c>
      <c r="M1471" s="1">
        <f>(fisher_underlying_cor_CSD__2[[#This Row],[Rank]]/9906756)*0.05</f>
        <v>7.4191793963634511E-6</v>
      </c>
      <c r="N1471" s="1">
        <f>IF(fisher_underlying_cor_CSD__2[[#This Row],[p1p2]]&lt;fisher_underlying_cor_CSD__2[[#This Row],[Benjamini]],1,0)</f>
        <v>1</v>
      </c>
    </row>
    <row r="1472" spans="1:14" x14ac:dyDescent="0.35">
      <c r="A1472" s="1" t="s">
        <v>227</v>
      </c>
      <c r="B1472" s="1" t="s">
        <v>228</v>
      </c>
      <c r="C1472" s="1">
        <v>-0.2683380051</v>
      </c>
      <c r="D1472" s="1">
        <v>0.21730128983800001</v>
      </c>
      <c r="E1472" s="1" t="s">
        <v>32</v>
      </c>
      <c r="F1472" s="1">
        <v>0.21730128983800001</v>
      </c>
      <c r="G1472" s="1">
        <f>ABS(fisher_underlying_cor_CSD__2[[#This Row],[Rho1]])*SQRT(139-2)/SQRT(1-ABS(fisher_underlying_cor_CSD__2[[#This Row],[Rho1]])^2)</f>
        <v>3.2603912498174905</v>
      </c>
      <c r="H1472" s="1">
        <f>ABS(fisher_underlying_cor_CSD__2[[#This Row],[Rho2]])*SQRT(201-2)/SQRT(1-ABS(fisher_underlying_cor_CSD__2[[#This Row],[Rho2]])^2)</f>
        <v>3.1404544034200734</v>
      </c>
      <c r="I1472" s="1">
        <f xml:space="preserve"> _xlfn.T.DIST.2T(fisher_underlying_cor_CSD__2[[#This Row],[t1]],139-2)</f>
        <v>1.403765048981031E-3</v>
      </c>
      <c r="J1472" s="1">
        <f xml:space="preserve"> _xlfn.T.DIST.2T(fisher_underlying_cor_CSD__2[[#This Row],[t2]],201-2)</f>
        <v>1.9438775249624694E-3</v>
      </c>
      <c r="K1472" s="1">
        <f>fisher_underlying_cor_CSD__2[[#This Row],[p1]]*fisher_underlying_cor_CSD__2[[#This Row],[p2]]</f>
        <v>2.7287473290420661E-6</v>
      </c>
      <c r="L1472" s="1">
        <v>1471</v>
      </c>
      <c r="M1472" s="1">
        <f>(fisher_underlying_cor_CSD__2[[#This Row],[Rank]]/9906756)*0.05</f>
        <v>7.4242264571773049E-6</v>
      </c>
      <c r="N1472" s="1">
        <f>IF(fisher_underlying_cor_CSD__2[[#This Row],[p1p2]]&lt;fisher_underlying_cor_CSD__2[[#This Row],[Benjamini]],1,0)</f>
        <v>1</v>
      </c>
    </row>
    <row r="1473" spans="1:14" x14ac:dyDescent="0.35">
      <c r="A1473" s="1" t="s">
        <v>228</v>
      </c>
      <c r="B1473" s="1" t="s">
        <v>227</v>
      </c>
      <c r="C1473" s="1">
        <v>-0.2683380051</v>
      </c>
      <c r="D1473" s="1">
        <v>0.21730128983800001</v>
      </c>
      <c r="E1473" s="1" t="s">
        <v>32</v>
      </c>
      <c r="F1473" s="1">
        <v>0.21730128983800001</v>
      </c>
      <c r="G1473" s="1">
        <f>ABS(fisher_underlying_cor_CSD__2[[#This Row],[Rho1]])*SQRT(139-2)/SQRT(1-ABS(fisher_underlying_cor_CSD__2[[#This Row],[Rho1]])^2)</f>
        <v>3.2603912498174905</v>
      </c>
      <c r="H1473" s="1">
        <f>ABS(fisher_underlying_cor_CSD__2[[#This Row],[Rho2]])*SQRT(201-2)/SQRT(1-ABS(fisher_underlying_cor_CSD__2[[#This Row],[Rho2]])^2)</f>
        <v>3.1404544034200734</v>
      </c>
      <c r="I1473" s="1">
        <f xml:space="preserve"> _xlfn.T.DIST.2T(fisher_underlying_cor_CSD__2[[#This Row],[t1]],139-2)</f>
        <v>1.403765048981031E-3</v>
      </c>
      <c r="J1473" s="1">
        <f xml:space="preserve"> _xlfn.T.DIST.2T(fisher_underlying_cor_CSD__2[[#This Row],[t2]],201-2)</f>
        <v>1.9438775249624694E-3</v>
      </c>
      <c r="K1473" s="1">
        <f>fisher_underlying_cor_CSD__2[[#This Row],[p1]]*fisher_underlying_cor_CSD__2[[#This Row],[p2]]</f>
        <v>2.7287473290420661E-6</v>
      </c>
      <c r="L1473" s="1">
        <v>1472</v>
      </c>
      <c r="M1473" s="1">
        <f>(fisher_underlying_cor_CSD__2[[#This Row],[Rank]]/9906756)*0.05</f>
        <v>7.429273517991157E-6</v>
      </c>
      <c r="N1473" s="1">
        <f>IF(fisher_underlying_cor_CSD__2[[#This Row],[p1p2]]&lt;fisher_underlying_cor_CSD__2[[#This Row],[Benjamini]],1,0)</f>
        <v>1</v>
      </c>
    </row>
    <row r="1474" spans="1:14" x14ac:dyDescent="0.35">
      <c r="A1474" s="1" t="s">
        <v>143</v>
      </c>
      <c r="B1474" s="1" t="s">
        <v>220</v>
      </c>
      <c r="C1474" s="1">
        <v>0.26838268226500001</v>
      </c>
      <c r="D1474" s="1">
        <v>-0.21683981590000001</v>
      </c>
      <c r="E1474" s="1" t="s">
        <v>32</v>
      </c>
      <c r="F1474" s="1">
        <v>-0.21683981590000001</v>
      </c>
      <c r="G1474" s="1">
        <f>ABS(fisher_underlying_cor_CSD__2[[#This Row],[Rho1]])*SQRT(139-2)/SQRT(1-ABS(fisher_underlying_cor_CSD__2[[#This Row],[Rho1]])^2)</f>
        <v>3.260976223129243</v>
      </c>
      <c r="H1474" s="1">
        <f>ABS(fisher_underlying_cor_CSD__2[[#This Row],[Rho2]])*SQRT(201-2)/SQRT(1-ABS(fisher_underlying_cor_CSD__2[[#This Row],[Rho2]])^2)</f>
        <v>3.1334557230699209</v>
      </c>
      <c r="I1474" s="1">
        <f xml:space="preserve"> _xlfn.T.DIST.2T(fisher_underlying_cor_CSD__2[[#This Row],[t1]],139-2)</f>
        <v>1.4010825707020138E-3</v>
      </c>
      <c r="J1474" s="1">
        <f xml:space="preserve"> _xlfn.T.DIST.2T(fisher_underlying_cor_CSD__2[[#This Row],[t2]],201-2)</f>
        <v>1.988572197032034E-3</v>
      </c>
      <c r="K1474" s="1">
        <f>fisher_underlying_cor_CSD__2[[#This Row],[p1]]*fisher_underlying_cor_CSD__2[[#This Row],[p2]]</f>
        <v>2.7861538458441936E-6</v>
      </c>
      <c r="L1474" s="1">
        <v>1473</v>
      </c>
      <c r="M1474" s="1">
        <f>(fisher_underlying_cor_CSD__2[[#This Row],[Rank]]/9906756)*0.05</f>
        <v>7.43432057880501E-6</v>
      </c>
      <c r="N1474" s="1">
        <f>IF(fisher_underlying_cor_CSD__2[[#This Row],[p1p2]]&lt;fisher_underlying_cor_CSD__2[[#This Row],[Benjamini]],1,0)</f>
        <v>1</v>
      </c>
    </row>
    <row r="1475" spans="1:14" x14ac:dyDescent="0.35">
      <c r="A1475" s="1" t="s">
        <v>220</v>
      </c>
      <c r="B1475" s="1" t="s">
        <v>143</v>
      </c>
      <c r="C1475" s="1">
        <v>0.26838268226500001</v>
      </c>
      <c r="D1475" s="1">
        <v>-0.21683981590000001</v>
      </c>
      <c r="E1475" s="1" t="s">
        <v>32</v>
      </c>
      <c r="F1475" s="1">
        <v>-0.21683981590000001</v>
      </c>
      <c r="G1475" s="1">
        <f>ABS(fisher_underlying_cor_CSD__2[[#This Row],[Rho1]])*SQRT(139-2)/SQRT(1-ABS(fisher_underlying_cor_CSD__2[[#This Row],[Rho1]])^2)</f>
        <v>3.260976223129243</v>
      </c>
      <c r="H1475" s="1">
        <f>ABS(fisher_underlying_cor_CSD__2[[#This Row],[Rho2]])*SQRT(201-2)/SQRT(1-ABS(fisher_underlying_cor_CSD__2[[#This Row],[Rho2]])^2)</f>
        <v>3.1334557230699209</v>
      </c>
      <c r="I1475" s="1">
        <f xml:space="preserve"> _xlfn.T.DIST.2T(fisher_underlying_cor_CSD__2[[#This Row],[t1]],139-2)</f>
        <v>1.4010825707020138E-3</v>
      </c>
      <c r="J1475" s="1">
        <f xml:space="preserve"> _xlfn.T.DIST.2T(fisher_underlying_cor_CSD__2[[#This Row],[t2]],201-2)</f>
        <v>1.988572197032034E-3</v>
      </c>
      <c r="K1475" s="1">
        <f>fisher_underlying_cor_CSD__2[[#This Row],[p1]]*fisher_underlying_cor_CSD__2[[#This Row],[p2]]</f>
        <v>2.7861538458441936E-6</v>
      </c>
      <c r="L1475" s="1">
        <v>1474</v>
      </c>
      <c r="M1475" s="1">
        <f>(fisher_underlying_cor_CSD__2[[#This Row],[Rank]]/9906756)*0.05</f>
        <v>7.4393676396188621E-6</v>
      </c>
      <c r="N1475" s="1">
        <f>IF(fisher_underlying_cor_CSD__2[[#This Row],[p1p2]]&lt;fisher_underlying_cor_CSD__2[[#This Row],[Benjamini]],1,0)</f>
        <v>1</v>
      </c>
    </row>
    <row r="1476" spans="1:14" x14ac:dyDescent="0.35">
      <c r="A1476" s="1" t="s">
        <v>675</v>
      </c>
      <c r="B1476" s="1" t="s">
        <v>676</v>
      </c>
      <c r="C1476" s="1">
        <v>0.23043296531499999</v>
      </c>
      <c r="D1476" s="1">
        <v>-0.24546170000699999</v>
      </c>
      <c r="E1476" s="1" t="s">
        <v>32</v>
      </c>
      <c r="F1476" s="1">
        <v>0.23043296531499999</v>
      </c>
      <c r="G1476" s="1">
        <f>ABS(fisher_underlying_cor_CSD__2[[#This Row],[Rho1]])*SQRT(139-2)/SQRT(1-ABS(fisher_underlying_cor_CSD__2[[#This Row],[Rho1]])^2)</f>
        <v>2.7717412497043759</v>
      </c>
      <c r="H1476" s="1">
        <f>ABS(fisher_underlying_cor_CSD__2[[#This Row],[Rho2]])*SQRT(201-2)/SQRT(1-ABS(fisher_underlying_cor_CSD__2[[#This Row],[Rho2]])^2)</f>
        <v>3.5719423663359207</v>
      </c>
      <c r="I1476" s="1">
        <f xml:space="preserve"> _xlfn.T.DIST.2T(fisher_underlying_cor_CSD__2[[#This Row],[t1]],139-2)</f>
        <v>6.3515284538573644E-3</v>
      </c>
      <c r="J1476" s="1">
        <f xml:space="preserve"> _xlfn.T.DIST.2T(fisher_underlying_cor_CSD__2[[#This Row],[t2]],201-2)</f>
        <v>4.4440774219921031E-4</v>
      </c>
      <c r="K1476" s="1">
        <f>fisher_underlying_cor_CSD__2[[#This Row],[p1]]*fisher_underlying_cor_CSD__2[[#This Row],[p2]]</f>
        <v>2.8226684196927925E-6</v>
      </c>
      <c r="L1476" s="1">
        <v>1475</v>
      </c>
      <c r="M1476" s="1">
        <f>(fisher_underlying_cor_CSD__2[[#This Row],[Rank]]/9906756)*0.05</f>
        <v>7.444414700432715E-6</v>
      </c>
      <c r="N1476" s="1">
        <f>IF(fisher_underlying_cor_CSD__2[[#This Row],[p1p2]]&lt;fisher_underlying_cor_CSD__2[[#This Row],[Benjamini]],1,0)</f>
        <v>1</v>
      </c>
    </row>
    <row r="1477" spans="1:14" x14ac:dyDescent="0.35">
      <c r="A1477" s="1" t="s">
        <v>676</v>
      </c>
      <c r="B1477" s="1" t="s">
        <v>675</v>
      </c>
      <c r="C1477" s="1">
        <v>0.23043296531499999</v>
      </c>
      <c r="D1477" s="1">
        <v>-0.24546170000699999</v>
      </c>
      <c r="E1477" s="1" t="s">
        <v>32</v>
      </c>
      <c r="F1477" s="1">
        <v>0.23043296531499999</v>
      </c>
      <c r="G1477" s="1">
        <f>ABS(fisher_underlying_cor_CSD__2[[#This Row],[Rho1]])*SQRT(139-2)/SQRT(1-ABS(fisher_underlying_cor_CSD__2[[#This Row],[Rho1]])^2)</f>
        <v>2.7717412497043759</v>
      </c>
      <c r="H1477" s="1">
        <f>ABS(fisher_underlying_cor_CSD__2[[#This Row],[Rho2]])*SQRT(201-2)/SQRT(1-ABS(fisher_underlying_cor_CSD__2[[#This Row],[Rho2]])^2)</f>
        <v>3.5719423663359207</v>
      </c>
      <c r="I1477" s="1">
        <f xml:space="preserve"> _xlfn.T.DIST.2T(fisher_underlying_cor_CSD__2[[#This Row],[t1]],139-2)</f>
        <v>6.3515284538573644E-3</v>
      </c>
      <c r="J1477" s="1">
        <f xml:space="preserve"> _xlfn.T.DIST.2T(fisher_underlying_cor_CSD__2[[#This Row],[t2]],201-2)</f>
        <v>4.4440774219921031E-4</v>
      </c>
      <c r="K1477" s="1">
        <f>fisher_underlying_cor_CSD__2[[#This Row],[p1]]*fisher_underlying_cor_CSD__2[[#This Row],[p2]]</f>
        <v>2.8226684196927925E-6</v>
      </c>
      <c r="L1477" s="1">
        <v>1476</v>
      </c>
      <c r="M1477" s="1">
        <f>(fisher_underlying_cor_CSD__2[[#This Row],[Rank]]/9906756)*0.05</f>
        <v>7.4494617612465688E-6</v>
      </c>
      <c r="N1477" s="1">
        <f>IF(fisher_underlying_cor_CSD__2[[#This Row],[p1p2]]&lt;fisher_underlying_cor_CSD__2[[#This Row],[Benjamini]],1,0)</f>
        <v>1</v>
      </c>
    </row>
    <row r="1478" spans="1:14" x14ac:dyDescent="0.35">
      <c r="A1478" s="1" t="s">
        <v>124</v>
      </c>
      <c r="B1478" s="1" t="s">
        <v>143</v>
      </c>
      <c r="C1478" s="1">
        <v>0.228437964933</v>
      </c>
      <c r="D1478" s="1">
        <v>-0.246702690409</v>
      </c>
      <c r="E1478" s="1" t="s">
        <v>32</v>
      </c>
      <c r="F1478" s="1">
        <v>0.228437964933</v>
      </c>
      <c r="G1478" s="1">
        <f>ABS(fisher_underlying_cor_CSD__2[[#This Row],[Rho1]])*SQRT(139-2)/SQRT(1-ABS(fisher_underlying_cor_CSD__2[[#This Row],[Rho1]])^2)</f>
        <v>2.7464173008558914</v>
      </c>
      <c r="H1478" s="1">
        <f>ABS(fisher_underlying_cor_CSD__2[[#This Row],[Rho2]])*SQRT(201-2)/SQRT(1-ABS(fisher_underlying_cor_CSD__2[[#This Row],[Rho2]])^2)</f>
        <v>3.5911683709752054</v>
      </c>
      <c r="I1478" s="1">
        <f xml:space="preserve"> _xlfn.T.DIST.2T(fisher_underlying_cor_CSD__2[[#This Row],[t1]],139-2)</f>
        <v>6.8348790760815303E-3</v>
      </c>
      <c r="J1478" s="1">
        <f xml:space="preserve"> _xlfn.T.DIST.2T(fisher_underlying_cor_CSD__2[[#This Row],[t2]],201-2)</f>
        <v>4.147307385432175E-4</v>
      </c>
      <c r="K1478" s="1">
        <f>fisher_underlying_cor_CSD__2[[#This Row],[p1]]*fisher_underlying_cor_CSD__2[[#This Row],[p2]]</f>
        <v>2.8346344470768772E-6</v>
      </c>
      <c r="L1478" s="1">
        <v>1477</v>
      </c>
      <c r="M1478" s="1">
        <f>(fisher_underlying_cor_CSD__2[[#This Row],[Rank]]/9906756)*0.05</f>
        <v>7.4545088220604201E-6</v>
      </c>
      <c r="N1478" s="1">
        <f>IF(fisher_underlying_cor_CSD__2[[#This Row],[p1p2]]&lt;fisher_underlying_cor_CSD__2[[#This Row],[Benjamini]],1,0)</f>
        <v>1</v>
      </c>
    </row>
    <row r="1479" spans="1:14" x14ac:dyDescent="0.35">
      <c r="A1479" s="1" t="s">
        <v>143</v>
      </c>
      <c r="B1479" s="1" t="s">
        <v>124</v>
      </c>
      <c r="C1479" s="1">
        <v>0.228437964933</v>
      </c>
      <c r="D1479" s="1">
        <v>-0.246702690409</v>
      </c>
      <c r="E1479" s="1" t="s">
        <v>32</v>
      </c>
      <c r="F1479" s="1">
        <v>0.228437964933</v>
      </c>
      <c r="G1479" s="1">
        <f>ABS(fisher_underlying_cor_CSD__2[[#This Row],[Rho1]])*SQRT(139-2)/SQRT(1-ABS(fisher_underlying_cor_CSD__2[[#This Row],[Rho1]])^2)</f>
        <v>2.7464173008558914</v>
      </c>
      <c r="H1479" s="1">
        <f>ABS(fisher_underlying_cor_CSD__2[[#This Row],[Rho2]])*SQRT(201-2)/SQRT(1-ABS(fisher_underlying_cor_CSD__2[[#This Row],[Rho2]])^2)</f>
        <v>3.5911683709752054</v>
      </c>
      <c r="I1479" s="1">
        <f xml:space="preserve"> _xlfn.T.DIST.2T(fisher_underlying_cor_CSD__2[[#This Row],[t1]],139-2)</f>
        <v>6.8348790760815303E-3</v>
      </c>
      <c r="J1479" s="1">
        <f xml:space="preserve"> _xlfn.T.DIST.2T(fisher_underlying_cor_CSD__2[[#This Row],[t2]],201-2)</f>
        <v>4.147307385432175E-4</v>
      </c>
      <c r="K1479" s="1">
        <f>fisher_underlying_cor_CSD__2[[#This Row],[p1]]*fisher_underlying_cor_CSD__2[[#This Row],[p2]]</f>
        <v>2.8346344470768772E-6</v>
      </c>
      <c r="L1479" s="1">
        <v>1478</v>
      </c>
      <c r="M1479" s="1">
        <f>(fisher_underlying_cor_CSD__2[[#This Row],[Rank]]/9906756)*0.05</f>
        <v>7.4595558828742739E-6</v>
      </c>
      <c r="N1479" s="1">
        <f>IF(fisher_underlying_cor_CSD__2[[#This Row],[p1p2]]&lt;fisher_underlying_cor_CSD__2[[#This Row],[Benjamini]],1,0)</f>
        <v>1</v>
      </c>
    </row>
    <row r="1480" spans="1:14" x14ac:dyDescent="0.35">
      <c r="A1480" s="1" t="s">
        <v>230</v>
      </c>
      <c r="B1480" s="1" t="s">
        <v>231</v>
      </c>
      <c r="C1480" s="1">
        <v>-0.26796080486000001</v>
      </c>
      <c r="D1480" s="1">
        <v>0.216400166181</v>
      </c>
      <c r="E1480" s="1" t="s">
        <v>32</v>
      </c>
      <c r="F1480" s="1">
        <v>0.216400166181</v>
      </c>
      <c r="G1480" s="1">
        <f>ABS(fisher_underlying_cor_CSD__2[[#This Row],[Rho1]])*SQRT(139-2)/SQRT(1-ABS(fisher_underlying_cor_CSD__2[[#This Row],[Rho1]])^2)</f>
        <v>3.2554533420158593</v>
      </c>
      <c r="H1480" s="1">
        <f>ABS(fisher_underlying_cor_CSD__2[[#This Row],[Rho2]])*SQRT(201-2)/SQRT(1-ABS(fisher_underlying_cor_CSD__2[[#This Row],[Rho2]])^2)</f>
        <v>3.1267900777293787</v>
      </c>
      <c r="I1480" s="1">
        <f xml:space="preserve"> _xlfn.T.DIST.2T(fisher_underlying_cor_CSD__2[[#This Row],[t1]],139-2)</f>
        <v>1.4266000394412529E-3</v>
      </c>
      <c r="J1480" s="1">
        <f xml:space="preserve"> _xlfn.T.DIST.2T(fisher_underlying_cor_CSD__2[[#This Row],[t2]],201-2)</f>
        <v>2.0320218358307993E-3</v>
      </c>
      <c r="K1480" s="1">
        <f>fisher_underlying_cor_CSD__2[[#This Row],[p1]]*fisher_underlying_cor_CSD__2[[#This Row],[p2]]</f>
        <v>2.8988824311417054E-6</v>
      </c>
      <c r="L1480" s="1">
        <v>1479</v>
      </c>
      <c r="M1480" s="1">
        <f>(fisher_underlying_cor_CSD__2[[#This Row],[Rank]]/9906756)*0.05</f>
        <v>7.464602943688126E-6</v>
      </c>
      <c r="N1480" s="1">
        <f>IF(fisher_underlying_cor_CSD__2[[#This Row],[p1p2]]&lt;fisher_underlying_cor_CSD__2[[#This Row],[Benjamini]],1,0)</f>
        <v>1</v>
      </c>
    </row>
    <row r="1481" spans="1:14" x14ac:dyDescent="0.35">
      <c r="A1481" s="1" t="s">
        <v>231</v>
      </c>
      <c r="B1481" s="1" t="s">
        <v>230</v>
      </c>
      <c r="C1481" s="1">
        <v>-0.26796080486000001</v>
      </c>
      <c r="D1481" s="1">
        <v>0.216400166181</v>
      </c>
      <c r="E1481" s="1" t="s">
        <v>32</v>
      </c>
      <c r="F1481" s="1">
        <v>0.216400166181</v>
      </c>
      <c r="G1481" s="1">
        <f>ABS(fisher_underlying_cor_CSD__2[[#This Row],[Rho1]])*SQRT(139-2)/SQRT(1-ABS(fisher_underlying_cor_CSD__2[[#This Row],[Rho1]])^2)</f>
        <v>3.2554533420158593</v>
      </c>
      <c r="H1481" s="1">
        <f>ABS(fisher_underlying_cor_CSD__2[[#This Row],[Rho2]])*SQRT(201-2)/SQRT(1-ABS(fisher_underlying_cor_CSD__2[[#This Row],[Rho2]])^2)</f>
        <v>3.1267900777293787</v>
      </c>
      <c r="I1481" s="1">
        <f xml:space="preserve"> _xlfn.T.DIST.2T(fisher_underlying_cor_CSD__2[[#This Row],[t1]],139-2)</f>
        <v>1.4266000394412529E-3</v>
      </c>
      <c r="J1481" s="1">
        <f xml:space="preserve"> _xlfn.T.DIST.2T(fisher_underlying_cor_CSD__2[[#This Row],[t2]],201-2)</f>
        <v>2.0320218358307993E-3</v>
      </c>
      <c r="K1481" s="1">
        <f>fisher_underlying_cor_CSD__2[[#This Row],[p1]]*fisher_underlying_cor_CSD__2[[#This Row],[p2]]</f>
        <v>2.8988824311417054E-6</v>
      </c>
      <c r="L1481" s="1">
        <v>1480</v>
      </c>
      <c r="M1481" s="1">
        <f>(fisher_underlying_cor_CSD__2[[#This Row],[Rank]]/9906756)*0.05</f>
        <v>7.469650004501979E-6</v>
      </c>
      <c r="N1481" s="1">
        <f>IF(fisher_underlying_cor_CSD__2[[#This Row],[p1p2]]&lt;fisher_underlying_cor_CSD__2[[#This Row],[Benjamini]],1,0)</f>
        <v>1</v>
      </c>
    </row>
    <row r="1482" spans="1:14" x14ac:dyDescent="0.35">
      <c r="A1482" s="1" t="s">
        <v>18</v>
      </c>
      <c r="B1482" s="1" t="s">
        <v>549</v>
      </c>
      <c r="C1482" s="1">
        <v>-0.21793219350900001</v>
      </c>
      <c r="D1482" s="1">
        <v>0.25263245021399999</v>
      </c>
      <c r="E1482" s="1" t="s">
        <v>32</v>
      </c>
      <c r="F1482" s="1">
        <v>-0.21793219350900001</v>
      </c>
      <c r="G1482" s="1">
        <f>ABS(fisher_underlying_cor_CSD__2[[#This Row],[Rho1]])*SQRT(139-2)/SQRT(1-ABS(fisher_underlying_cor_CSD__2[[#This Row],[Rho1]])^2)</f>
        <v>2.6136529153663601</v>
      </c>
      <c r="H1482" s="1">
        <f>ABS(fisher_underlying_cor_CSD__2[[#This Row],[Rho2]])*SQRT(201-2)/SQRT(1-ABS(fisher_underlying_cor_CSD__2[[#This Row],[Rho2]])^2)</f>
        <v>3.683296876659568</v>
      </c>
      <c r="I1482" s="1">
        <f xml:space="preserve"> _xlfn.T.DIST.2T(fisher_underlying_cor_CSD__2[[#This Row],[t1]],139-2)</f>
        <v>9.9594086930015011E-3</v>
      </c>
      <c r="J1482" s="1">
        <f xml:space="preserve"> _xlfn.T.DIST.2T(fisher_underlying_cor_CSD__2[[#This Row],[t2]],201-2)</f>
        <v>2.9664298600655414E-4</v>
      </c>
      <c r="K1482" s="1">
        <f>fisher_underlying_cor_CSD__2[[#This Row],[p1]]*fisher_underlying_cor_CSD__2[[#This Row],[p2]]</f>
        <v>2.9543887335515977E-6</v>
      </c>
      <c r="L1482" s="1">
        <v>1481</v>
      </c>
      <c r="M1482" s="1">
        <f>(fisher_underlying_cor_CSD__2[[#This Row],[Rank]]/9906756)*0.05</f>
        <v>7.4746970653158311E-6</v>
      </c>
      <c r="N1482" s="1">
        <f>IF(fisher_underlying_cor_CSD__2[[#This Row],[p1p2]]&lt;fisher_underlying_cor_CSD__2[[#This Row],[Benjamini]],1,0)</f>
        <v>1</v>
      </c>
    </row>
    <row r="1483" spans="1:14" x14ac:dyDescent="0.35">
      <c r="A1483" s="1" t="s">
        <v>549</v>
      </c>
      <c r="B1483" s="1" t="s">
        <v>18</v>
      </c>
      <c r="C1483" s="1">
        <v>-0.21793219350900001</v>
      </c>
      <c r="D1483" s="1">
        <v>0.25263245021399999</v>
      </c>
      <c r="E1483" s="1" t="s">
        <v>32</v>
      </c>
      <c r="F1483" s="1">
        <v>-0.21793219350900001</v>
      </c>
      <c r="G1483" s="1">
        <f>ABS(fisher_underlying_cor_CSD__2[[#This Row],[Rho1]])*SQRT(139-2)/SQRT(1-ABS(fisher_underlying_cor_CSD__2[[#This Row],[Rho1]])^2)</f>
        <v>2.6136529153663601</v>
      </c>
      <c r="H1483" s="1">
        <f>ABS(fisher_underlying_cor_CSD__2[[#This Row],[Rho2]])*SQRT(201-2)/SQRT(1-ABS(fisher_underlying_cor_CSD__2[[#This Row],[Rho2]])^2)</f>
        <v>3.683296876659568</v>
      </c>
      <c r="I1483" s="1">
        <f xml:space="preserve"> _xlfn.T.DIST.2T(fisher_underlying_cor_CSD__2[[#This Row],[t1]],139-2)</f>
        <v>9.9594086930015011E-3</v>
      </c>
      <c r="J1483" s="1">
        <f xml:space="preserve"> _xlfn.T.DIST.2T(fisher_underlying_cor_CSD__2[[#This Row],[t2]],201-2)</f>
        <v>2.9664298600655414E-4</v>
      </c>
      <c r="K1483" s="1">
        <f>fisher_underlying_cor_CSD__2[[#This Row],[p1]]*fisher_underlying_cor_CSD__2[[#This Row],[p2]]</f>
        <v>2.9543887335515977E-6</v>
      </c>
      <c r="L1483" s="1">
        <v>1482</v>
      </c>
      <c r="M1483" s="1">
        <f>(fisher_underlying_cor_CSD__2[[#This Row],[Rank]]/9906756)*0.05</f>
        <v>7.479744126129684E-6</v>
      </c>
      <c r="N1483" s="1">
        <f>IF(fisher_underlying_cor_CSD__2[[#This Row],[p1p2]]&lt;fisher_underlying_cor_CSD__2[[#This Row],[Benjamini]],1,0)</f>
        <v>1</v>
      </c>
    </row>
    <row r="1484" spans="1:14" x14ac:dyDescent="0.35">
      <c r="A1484" s="1" t="s">
        <v>31</v>
      </c>
      <c r="B1484" s="1" t="s">
        <v>125</v>
      </c>
      <c r="C1484" s="1">
        <v>0.23826090658900001</v>
      </c>
      <c r="D1484" s="1">
        <v>-0.239271610069</v>
      </c>
      <c r="E1484" s="1" t="s">
        <v>32</v>
      </c>
      <c r="F1484" s="1">
        <v>0.23826090658900001</v>
      </c>
      <c r="G1484" s="1">
        <f>ABS(fisher_underlying_cor_CSD__2[[#This Row],[Rho1]])*SQRT(139-2)/SQRT(1-ABS(fisher_underlying_cor_CSD__2[[#This Row],[Rho1]])^2)</f>
        <v>2.8714672687326854</v>
      </c>
      <c r="H1484" s="1">
        <f>ABS(fisher_underlying_cor_CSD__2[[#This Row],[Rho2]])*SQRT(201-2)/SQRT(1-ABS(fisher_underlying_cor_CSD__2[[#This Row],[Rho2]])^2)</f>
        <v>3.4763192052822531</v>
      </c>
      <c r="I1484" s="1">
        <f xml:space="preserve"> _xlfn.T.DIST.2T(fisher_underlying_cor_CSD__2[[#This Row],[t1]],139-2)</f>
        <v>4.7356983337507996E-3</v>
      </c>
      <c r="J1484" s="1">
        <f xml:space="preserve"> _xlfn.T.DIST.2T(fisher_underlying_cor_CSD__2[[#This Row],[t2]],201-2)</f>
        <v>6.2407143438599638E-4</v>
      </c>
      <c r="K1484" s="1">
        <f>fisher_underlying_cor_CSD__2[[#This Row],[p1]]*fisher_underlying_cor_CSD__2[[#This Row],[p2]]</f>
        <v>2.9554140519632344E-6</v>
      </c>
      <c r="L1484" s="1">
        <v>1483</v>
      </c>
      <c r="M1484" s="1">
        <f>(fisher_underlying_cor_CSD__2[[#This Row],[Rank]]/9906756)*0.05</f>
        <v>7.4847911869435362E-6</v>
      </c>
      <c r="N1484" s="1">
        <f>IF(fisher_underlying_cor_CSD__2[[#This Row],[p1p2]]&lt;fisher_underlying_cor_CSD__2[[#This Row],[Benjamini]],1,0)</f>
        <v>1</v>
      </c>
    </row>
    <row r="1485" spans="1:14" x14ac:dyDescent="0.35">
      <c r="A1485" s="1" t="s">
        <v>125</v>
      </c>
      <c r="B1485" s="1" t="s">
        <v>31</v>
      </c>
      <c r="C1485" s="1">
        <v>0.23826090658900001</v>
      </c>
      <c r="D1485" s="1">
        <v>-0.239271610069</v>
      </c>
      <c r="E1485" s="1" t="s">
        <v>32</v>
      </c>
      <c r="F1485" s="1">
        <v>0.23826090658900001</v>
      </c>
      <c r="G1485" s="1">
        <f>ABS(fisher_underlying_cor_CSD__2[[#This Row],[Rho1]])*SQRT(139-2)/SQRT(1-ABS(fisher_underlying_cor_CSD__2[[#This Row],[Rho1]])^2)</f>
        <v>2.8714672687326854</v>
      </c>
      <c r="H1485" s="1">
        <f>ABS(fisher_underlying_cor_CSD__2[[#This Row],[Rho2]])*SQRT(201-2)/SQRT(1-ABS(fisher_underlying_cor_CSD__2[[#This Row],[Rho2]])^2)</f>
        <v>3.4763192052822531</v>
      </c>
      <c r="I1485" s="1">
        <f xml:space="preserve"> _xlfn.T.DIST.2T(fisher_underlying_cor_CSD__2[[#This Row],[t1]],139-2)</f>
        <v>4.7356983337507996E-3</v>
      </c>
      <c r="J1485" s="1">
        <f xml:space="preserve"> _xlfn.T.DIST.2T(fisher_underlying_cor_CSD__2[[#This Row],[t2]],201-2)</f>
        <v>6.2407143438599638E-4</v>
      </c>
      <c r="K1485" s="1">
        <f>fisher_underlying_cor_CSD__2[[#This Row],[p1]]*fisher_underlying_cor_CSD__2[[#This Row],[p2]]</f>
        <v>2.9554140519632344E-6</v>
      </c>
      <c r="L1485" s="1">
        <v>1484</v>
      </c>
      <c r="M1485" s="1">
        <f>(fisher_underlying_cor_CSD__2[[#This Row],[Rank]]/9906756)*0.05</f>
        <v>7.4898382477573891E-6</v>
      </c>
      <c r="N1485" s="1">
        <f>IF(fisher_underlying_cor_CSD__2[[#This Row],[p1p2]]&lt;fisher_underlying_cor_CSD__2[[#This Row],[Benjamini]],1,0)</f>
        <v>1</v>
      </c>
    </row>
    <row r="1486" spans="1:14" x14ac:dyDescent="0.35">
      <c r="A1486" s="1" t="s">
        <v>540</v>
      </c>
      <c r="B1486" s="1" t="s">
        <v>752</v>
      </c>
      <c r="C1486" s="1">
        <v>-0.219494910169</v>
      </c>
      <c r="D1486" s="1">
        <v>0.25150682415999998</v>
      </c>
      <c r="E1486" s="1" t="s">
        <v>32</v>
      </c>
      <c r="F1486" s="1">
        <v>-0.219494910169</v>
      </c>
      <c r="G1486" s="1">
        <f>ABS(fisher_underlying_cor_CSD__2[[#This Row],[Rho1]])*SQRT(139-2)/SQRT(1-ABS(fisher_underlying_cor_CSD__2[[#This Row],[Rho1]])^2)</f>
        <v>2.6333396098861765</v>
      </c>
      <c r="H1486" s="1">
        <f>ABS(fisher_underlying_cor_CSD__2[[#This Row],[Rho2]])*SQRT(201-2)/SQRT(1-ABS(fisher_underlying_cor_CSD__2[[#This Row],[Rho2]])^2)</f>
        <v>3.6657747707408217</v>
      </c>
      <c r="I1486" s="1">
        <f xml:space="preserve"> _xlfn.T.DIST.2T(fisher_underlying_cor_CSD__2[[#This Row],[t1]],139-2)</f>
        <v>9.4267131352768815E-3</v>
      </c>
      <c r="J1486" s="1">
        <f xml:space="preserve"> _xlfn.T.DIST.2T(fisher_underlying_cor_CSD__2[[#This Row],[t2]],201-2)</f>
        <v>3.1632205141872367E-4</v>
      </c>
      <c r="K1486" s="1">
        <f>fisher_underlying_cor_CSD__2[[#This Row],[p1]]*fisher_underlying_cor_CSD__2[[#This Row],[p2]]</f>
        <v>2.9818772370866118E-6</v>
      </c>
      <c r="L1486" s="1">
        <v>1485</v>
      </c>
      <c r="M1486" s="1">
        <f>(fisher_underlying_cor_CSD__2[[#This Row],[Rank]]/9906756)*0.05</f>
        <v>7.4948853085712412E-6</v>
      </c>
      <c r="N1486" s="1">
        <f>IF(fisher_underlying_cor_CSD__2[[#This Row],[p1p2]]&lt;fisher_underlying_cor_CSD__2[[#This Row],[Benjamini]],1,0)</f>
        <v>1</v>
      </c>
    </row>
    <row r="1487" spans="1:14" x14ac:dyDescent="0.35">
      <c r="A1487" s="1" t="s">
        <v>752</v>
      </c>
      <c r="B1487" s="1" t="s">
        <v>540</v>
      </c>
      <c r="C1487" s="1">
        <v>-0.219494910169</v>
      </c>
      <c r="D1487" s="1">
        <v>0.25150682415999998</v>
      </c>
      <c r="E1487" s="1" t="s">
        <v>32</v>
      </c>
      <c r="F1487" s="1">
        <v>-0.219494910169</v>
      </c>
      <c r="G1487" s="1">
        <f>ABS(fisher_underlying_cor_CSD__2[[#This Row],[Rho1]])*SQRT(139-2)/SQRT(1-ABS(fisher_underlying_cor_CSD__2[[#This Row],[Rho1]])^2)</f>
        <v>2.6333396098861765</v>
      </c>
      <c r="H1487" s="1">
        <f>ABS(fisher_underlying_cor_CSD__2[[#This Row],[Rho2]])*SQRT(201-2)/SQRT(1-ABS(fisher_underlying_cor_CSD__2[[#This Row],[Rho2]])^2)</f>
        <v>3.6657747707408217</v>
      </c>
      <c r="I1487" s="1">
        <f xml:space="preserve"> _xlfn.T.DIST.2T(fisher_underlying_cor_CSD__2[[#This Row],[t1]],139-2)</f>
        <v>9.4267131352768815E-3</v>
      </c>
      <c r="J1487" s="1">
        <f xml:space="preserve"> _xlfn.T.DIST.2T(fisher_underlying_cor_CSD__2[[#This Row],[t2]],201-2)</f>
        <v>3.1632205141872367E-4</v>
      </c>
      <c r="K1487" s="1">
        <f>fisher_underlying_cor_CSD__2[[#This Row],[p1]]*fisher_underlying_cor_CSD__2[[#This Row],[p2]]</f>
        <v>2.9818772370866118E-6</v>
      </c>
      <c r="L1487" s="1">
        <v>1486</v>
      </c>
      <c r="M1487" s="1">
        <f>(fisher_underlying_cor_CSD__2[[#This Row],[Rank]]/9906756)*0.05</f>
        <v>7.499932369385095E-6</v>
      </c>
      <c r="N1487" s="1">
        <f>IF(fisher_underlying_cor_CSD__2[[#This Row],[p1p2]]&lt;fisher_underlying_cor_CSD__2[[#This Row],[Benjamini]],1,0)</f>
        <v>1</v>
      </c>
    </row>
    <row r="1488" spans="1:14" x14ac:dyDescent="0.35">
      <c r="A1488" s="1" t="s">
        <v>691</v>
      </c>
      <c r="B1488" s="1" t="s">
        <v>211</v>
      </c>
      <c r="C1488" s="1">
        <v>0.25251881471100002</v>
      </c>
      <c r="D1488" s="1">
        <v>-0.228424643338</v>
      </c>
      <c r="E1488" s="1" t="s">
        <v>32</v>
      </c>
      <c r="F1488" s="1">
        <v>-0.228424643338</v>
      </c>
      <c r="G1488" s="1">
        <f>ABS(fisher_underlying_cor_CSD__2[[#This Row],[Rho1]])*SQRT(139-2)/SQRT(1-ABS(fisher_underlying_cor_CSD__2[[#This Row],[Rho1]])^2)</f>
        <v>3.0546521630473116</v>
      </c>
      <c r="H1488" s="1">
        <f>ABS(fisher_underlying_cor_CSD__2[[#This Row],[Rho2]])*SQRT(201-2)/SQRT(1-ABS(fisher_underlying_cor_CSD__2[[#This Row],[Rho2]])^2)</f>
        <v>3.3098328304765432</v>
      </c>
      <c r="I1488" s="1">
        <f xml:space="preserve"> _xlfn.T.DIST.2T(fisher_underlying_cor_CSD__2[[#This Row],[t1]],139-2)</f>
        <v>2.7084265400159385E-3</v>
      </c>
      <c r="J1488" s="1">
        <f xml:space="preserve"> _xlfn.T.DIST.2T(fisher_underlying_cor_CSD__2[[#This Row],[t2]],201-2)</f>
        <v>1.1082073286615437E-3</v>
      </c>
      <c r="K1488" s="1">
        <f>fisher_underlying_cor_CSD__2[[#This Row],[p1]]*fisher_underlying_cor_CSD__2[[#This Row],[p2]]</f>
        <v>3.0014981407870905E-6</v>
      </c>
      <c r="L1488" s="1">
        <v>1487</v>
      </c>
      <c r="M1488" s="1">
        <f>(fisher_underlying_cor_CSD__2[[#This Row],[Rank]]/9906756)*0.05</f>
        <v>7.504979430198948E-6</v>
      </c>
      <c r="N1488" s="1">
        <f>IF(fisher_underlying_cor_CSD__2[[#This Row],[p1p2]]&lt;fisher_underlying_cor_CSD__2[[#This Row],[Benjamini]],1,0)</f>
        <v>1</v>
      </c>
    </row>
    <row r="1489" spans="1:14" x14ac:dyDescent="0.35">
      <c r="A1489" s="1" t="s">
        <v>211</v>
      </c>
      <c r="B1489" s="1" t="s">
        <v>691</v>
      </c>
      <c r="C1489" s="1">
        <v>0.25251881471100002</v>
      </c>
      <c r="D1489" s="1">
        <v>-0.228424643338</v>
      </c>
      <c r="E1489" s="1" t="s">
        <v>32</v>
      </c>
      <c r="F1489" s="1">
        <v>-0.228424643338</v>
      </c>
      <c r="G1489" s="1">
        <f>ABS(fisher_underlying_cor_CSD__2[[#This Row],[Rho1]])*SQRT(139-2)/SQRT(1-ABS(fisher_underlying_cor_CSD__2[[#This Row],[Rho1]])^2)</f>
        <v>3.0546521630473116</v>
      </c>
      <c r="H1489" s="1">
        <f>ABS(fisher_underlying_cor_CSD__2[[#This Row],[Rho2]])*SQRT(201-2)/SQRT(1-ABS(fisher_underlying_cor_CSD__2[[#This Row],[Rho2]])^2)</f>
        <v>3.3098328304765432</v>
      </c>
      <c r="I1489" s="1">
        <f xml:space="preserve"> _xlfn.T.DIST.2T(fisher_underlying_cor_CSD__2[[#This Row],[t1]],139-2)</f>
        <v>2.7084265400159385E-3</v>
      </c>
      <c r="J1489" s="1">
        <f xml:space="preserve"> _xlfn.T.DIST.2T(fisher_underlying_cor_CSD__2[[#This Row],[t2]],201-2)</f>
        <v>1.1082073286615437E-3</v>
      </c>
      <c r="K1489" s="1">
        <f>fisher_underlying_cor_CSD__2[[#This Row],[p1]]*fisher_underlying_cor_CSD__2[[#This Row],[p2]]</f>
        <v>3.0014981407870905E-6</v>
      </c>
      <c r="L1489" s="1">
        <v>1488</v>
      </c>
      <c r="M1489" s="1">
        <f>(fisher_underlying_cor_CSD__2[[#This Row],[Rank]]/9906756)*0.05</f>
        <v>7.5100264910128001E-6</v>
      </c>
      <c r="N1489" s="1">
        <f>IF(fisher_underlying_cor_CSD__2[[#This Row],[p1p2]]&lt;fisher_underlying_cor_CSD__2[[#This Row],[Benjamini]],1,0)</f>
        <v>1</v>
      </c>
    </row>
    <row r="1490" spans="1:14" x14ac:dyDescent="0.35">
      <c r="A1490" s="1" t="s">
        <v>265</v>
      </c>
      <c r="B1490" s="1" t="s">
        <v>266</v>
      </c>
      <c r="C1490" s="1">
        <v>0.25399849497799998</v>
      </c>
      <c r="D1490" s="1">
        <v>-0.22621424236099999</v>
      </c>
      <c r="E1490" s="1" t="s">
        <v>32</v>
      </c>
      <c r="F1490" s="1">
        <v>-0.22621424236099999</v>
      </c>
      <c r="G1490" s="1">
        <f>ABS(fisher_underlying_cor_CSD__2[[#This Row],[Rho1]])*SQRT(139-2)/SQRT(1-ABS(fisher_underlying_cor_CSD__2[[#This Row],[Rho1]])^2)</f>
        <v>3.0737820309380255</v>
      </c>
      <c r="H1490" s="1">
        <f>ABS(fisher_underlying_cor_CSD__2[[#This Row],[Rho2]])*SQRT(201-2)/SQRT(1-ABS(fisher_underlying_cor_CSD__2[[#This Row],[Rho2]])^2)</f>
        <v>3.2760682342828384</v>
      </c>
      <c r="I1490" s="1">
        <f xml:space="preserve"> _xlfn.T.DIST.2T(fisher_underlying_cor_CSD__2[[#This Row],[t1]],139-2)</f>
        <v>2.5512243666147047E-3</v>
      </c>
      <c r="J1490" s="1">
        <f xml:space="preserve"> _xlfn.T.DIST.2T(fisher_underlying_cor_CSD__2[[#This Row],[t2]],201-2)</f>
        <v>1.2418029693596713E-3</v>
      </c>
      <c r="K1490" s="1">
        <f>fisher_underlying_cor_CSD__2[[#This Row],[p1]]*fisher_underlying_cor_CSD__2[[#This Row],[p2]]</f>
        <v>3.1681179939648867E-6</v>
      </c>
      <c r="L1490" s="1">
        <v>1489</v>
      </c>
      <c r="M1490" s="1">
        <f>(fisher_underlying_cor_CSD__2[[#This Row],[Rank]]/9906756)*0.05</f>
        <v>7.5150735518266531E-6</v>
      </c>
      <c r="N1490" s="1">
        <f>IF(fisher_underlying_cor_CSD__2[[#This Row],[p1p2]]&lt;fisher_underlying_cor_CSD__2[[#This Row],[Benjamini]],1,0)</f>
        <v>1</v>
      </c>
    </row>
    <row r="1491" spans="1:14" x14ac:dyDescent="0.35">
      <c r="A1491" s="1" t="s">
        <v>266</v>
      </c>
      <c r="B1491" s="1" t="s">
        <v>265</v>
      </c>
      <c r="C1491" s="1">
        <v>0.25399849497799998</v>
      </c>
      <c r="D1491" s="1">
        <v>-0.22621424236099999</v>
      </c>
      <c r="E1491" s="1" t="s">
        <v>32</v>
      </c>
      <c r="F1491" s="1">
        <v>-0.22621424236099999</v>
      </c>
      <c r="G1491" s="1">
        <f>ABS(fisher_underlying_cor_CSD__2[[#This Row],[Rho1]])*SQRT(139-2)/SQRT(1-ABS(fisher_underlying_cor_CSD__2[[#This Row],[Rho1]])^2)</f>
        <v>3.0737820309380255</v>
      </c>
      <c r="H1491" s="1">
        <f>ABS(fisher_underlying_cor_CSD__2[[#This Row],[Rho2]])*SQRT(201-2)/SQRT(1-ABS(fisher_underlying_cor_CSD__2[[#This Row],[Rho2]])^2)</f>
        <v>3.2760682342828384</v>
      </c>
      <c r="I1491" s="1">
        <f xml:space="preserve"> _xlfn.T.DIST.2T(fisher_underlying_cor_CSD__2[[#This Row],[t1]],139-2)</f>
        <v>2.5512243666147047E-3</v>
      </c>
      <c r="J1491" s="1">
        <f xml:space="preserve"> _xlfn.T.DIST.2T(fisher_underlying_cor_CSD__2[[#This Row],[t2]],201-2)</f>
        <v>1.2418029693596713E-3</v>
      </c>
      <c r="K1491" s="1">
        <f>fisher_underlying_cor_CSD__2[[#This Row],[p1]]*fisher_underlying_cor_CSD__2[[#This Row],[p2]]</f>
        <v>3.1681179939648867E-6</v>
      </c>
      <c r="L1491" s="1">
        <v>1490</v>
      </c>
      <c r="M1491" s="1">
        <f>(fisher_underlying_cor_CSD__2[[#This Row],[Rank]]/9906756)*0.05</f>
        <v>7.5201206126405052E-6</v>
      </c>
      <c r="N1491" s="1">
        <f>IF(fisher_underlying_cor_CSD__2[[#This Row],[p1p2]]&lt;fisher_underlying_cor_CSD__2[[#This Row],[Benjamini]],1,0)</f>
        <v>1</v>
      </c>
    </row>
    <row r="1492" spans="1:14" x14ac:dyDescent="0.35">
      <c r="A1492" s="1" t="s">
        <v>739</v>
      </c>
      <c r="B1492" s="1" t="s">
        <v>680</v>
      </c>
      <c r="C1492" s="1">
        <v>-0.244175770402</v>
      </c>
      <c r="D1492" s="1">
        <v>0.23353789533399999</v>
      </c>
      <c r="E1492" s="1" t="s">
        <v>32</v>
      </c>
      <c r="F1492" s="1">
        <v>0.23353789533399999</v>
      </c>
      <c r="G1492" s="1">
        <f>ABS(fisher_underlying_cor_CSD__2[[#This Row],[Rho1]])*SQRT(139-2)/SQRT(1-ABS(fisher_underlying_cor_CSD__2[[#This Row],[Rho1]])^2)</f>
        <v>2.9472133480516063</v>
      </c>
      <c r="H1492" s="1">
        <f>ABS(fisher_underlying_cor_CSD__2[[#This Row],[Rho2]])*SQRT(201-2)/SQRT(1-ABS(fisher_underlying_cor_CSD__2[[#This Row],[Rho2]])^2)</f>
        <v>3.3881474987586166</v>
      </c>
      <c r="I1492" s="1">
        <f xml:space="preserve"> _xlfn.T.DIST.2T(fisher_underlying_cor_CSD__2[[#This Row],[t1]],139-2)</f>
        <v>3.7702139205662631E-3</v>
      </c>
      <c r="J1492" s="1">
        <f xml:space="preserve"> _xlfn.T.DIST.2T(fisher_underlying_cor_CSD__2[[#This Row],[t2]],201-2)</f>
        <v>8.4815858721067972E-4</v>
      </c>
      <c r="K1492" s="1">
        <f>fisher_underlying_cor_CSD__2[[#This Row],[p1]]*fisher_underlying_cor_CSD__2[[#This Row],[p2]]</f>
        <v>3.1977393123495194E-6</v>
      </c>
      <c r="L1492" s="1">
        <v>1491</v>
      </c>
      <c r="M1492" s="1">
        <f>(fisher_underlying_cor_CSD__2[[#This Row],[Rank]]/9906756)*0.05</f>
        <v>7.5251676734543581E-6</v>
      </c>
      <c r="N1492" s="1">
        <f>IF(fisher_underlying_cor_CSD__2[[#This Row],[p1p2]]&lt;fisher_underlying_cor_CSD__2[[#This Row],[Benjamini]],1,0)</f>
        <v>1</v>
      </c>
    </row>
    <row r="1493" spans="1:14" x14ac:dyDescent="0.35">
      <c r="A1493" s="1" t="s">
        <v>680</v>
      </c>
      <c r="B1493" s="1" t="s">
        <v>739</v>
      </c>
      <c r="C1493" s="1">
        <v>-0.244175770402</v>
      </c>
      <c r="D1493" s="1">
        <v>0.23353789533399999</v>
      </c>
      <c r="E1493" s="1" t="s">
        <v>32</v>
      </c>
      <c r="F1493" s="1">
        <v>0.23353789533399999</v>
      </c>
      <c r="G1493" s="1">
        <f>ABS(fisher_underlying_cor_CSD__2[[#This Row],[Rho1]])*SQRT(139-2)/SQRT(1-ABS(fisher_underlying_cor_CSD__2[[#This Row],[Rho1]])^2)</f>
        <v>2.9472133480516063</v>
      </c>
      <c r="H1493" s="1">
        <f>ABS(fisher_underlying_cor_CSD__2[[#This Row],[Rho2]])*SQRT(201-2)/SQRT(1-ABS(fisher_underlying_cor_CSD__2[[#This Row],[Rho2]])^2)</f>
        <v>3.3881474987586166</v>
      </c>
      <c r="I1493" s="1">
        <f xml:space="preserve"> _xlfn.T.DIST.2T(fisher_underlying_cor_CSD__2[[#This Row],[t1]],139-2)</f>
        <v>3.7702139205662631E-3</v>
      </c>
      <c r="J1493" s="1">
        <f xml:space="preserve"> _xlfn.T.DIST.2T(fisher_underlying_cor_CSD__2[[#This Row],[t2]],201-2)</f>
        <v>8.4815858721067972E-4</v>
      </c>
      <c r="K1493" s="1">
        <f>fisher_underlying_cor_CSD__2[[#This Row],[p1]]*fisher_underlying_cor_CSD__2[[#This Row],[p2]]</f>
        <v>3.1977393123495194E-6</v>
      </c>
      <c r="L1493" s="1">
        <v>1492</v>
      </c>
      <c r="M1493" s="1">
        <f>(fisher_underlying_cor_CSD__2[[#This Row],[Rank]]/9906756)*0.05</f>
        <v>7.5302147342682102E-6</v>
      </c>
      <c r="N1493" s="1">
        <f>IF(fisher_underlying_cor_CSD__2[[#This Row],[p1p2]]&lt;fisher_underlying_cor_CSD__2[[#This Row],[Benjamini]],1,0)</f>
        <v>1</v>
      </c>
    </row>
    <row r="1494" spans="1:14" x14ac:dyDescent="0.35">
      <c r="A1494" s="1" t="s">
        <v>829</v>
      </c>
      <c r="B1494" s="1" t="s">
        <v>830</v>
      </c>
      <c r="C1494" s="1">
        <v>0.22499668573699999</v>
      </c>
      <c r="D1494" s="1">
        <v>-0.24568703441600001</v>
      </c>
      <c r="E1494" s="1" t="s">
        <v>32</v>
      </c>
      <c r="F1494" s="1">
        <v>0.22499668573699999</v>
      </c>
      <c r="G1494" s="1">
        <f>ABS(fisher_underlying_cor_CSD__2[[#This Row],[Rho1]])*SQRT(139-2)/SQRT(1-ABS(fisher_underlying_cor_CSD__2[[#This Row],[Rho1]])^2)</f>
        <v>2.7028202727595043</v>
      </c>
      <c r="H1494" s="1">
        <f>ABS(fisher_underlying_cor_CSD__2[[#This Row],[Rho2]])*SQRT(201-2)/SQRT(1-ABS(fisher_underlying_cor_CSD__2[[#This Row],[Rho2]])^2)</f>
        <v>3.5754319603989591</v>
      </c>
      <c r="I1494" s="1">
        <f xml:space="preserve"> _xlfn.T.DIST.2T(fisher_underlying_cor_CSD__2[[#This Row],[t1]],139-2)</f>
        <v>7.7458501503799423E-3</v>
      </c>
      <c r="J1494" s="1">
        <f xml:space="preserve"> _xlfn.T.DIST.2T(fisher_underlying_cor_CSD__2[[#This Row],[t2]],201-2)</f>
        <v>4.388770256788822E-4</v>
      </c>
      <c r="K1494" s="1">
        <f>fisher_underlying_cor_CSD__2[[#This Row],[p1]]*fisher_underlying_cor_CSD__2[[#This Row],[p2]]</f>
        <v>3.3994756753530715E-6</v>
      </c>
      <c r="L1494" s="1">
        <v>1493</v>
      </c>
      <c r="M1494" s="1">
        <f>(fisher_underlying_cor_CSD__2[[#This Row],[Rank]]/9906756)*0.05</f>
        <v>7.535261795082064E-6</v>
      </c>
      <c r="N1494" s="1">
        <f>IF(fisher_underlying_cor_CSD__2[[#This Row],[p1p2]]&lt;fisher_underlying_cor_CSD__2[[#This Row],[Benjamini]],1,0)</f>
        <v>1</v>
      </c>
    </row>
    <row r="1495" spans="1:14" x14ac:dyDescent="0.35">
      <c r="A1495" s="1" t="s">
        <v>830</v>
      </c>
      <c r="B1495" s="1" t="s">
        <v>829</v>
      </c>
      <c r="C1495" s="1">
        <v>0.22499668573699999</v>
      </c>
      <c r="D1495" s="1">
        <v>-0.24568703441600001</v>
      </c>
      <c r="E1495" s="1" t="s">
        <v>32</v>
      </c>
      <c r="F1495" s="1">
        <v>0.22499668573699999</v>
      </c>
      <c r="G1495" s="1">
        <f>ABS(fisher_underlying_cor_CSD__2[[#This Row],[Rho1]])*SQRT(139-2)/SQRT(1-ABS(fisher_underlying_cor_CSD__2[[#This Row],[Rho1]])^2)</f>
        <v>2.7028202727595043</v>
      </c>
      <c r="H1495" s="1">
        <f>ABS(fisher_underlying_cor_CSD__2[[#This Row],[Rho2]])*SQRT(201-2)/SQRT(1-ABS(fisher_underlying_cor_CSD__2[[#This Row],[Rho2]])^2)</f>
        <v>3.5754319603989591</v>
      </c>
      <c r="I1495" s="1">
        <f xml:space="preserve"> _xlfn.T.DIST.2T(fisher_underlying_cor_CSD__2[[#This Row],[t1]],139-2)</f>
        <v>7.7458501503799423E-3</v>
      </c>
      <c r="J1495" s="1">
        <f xml:space="preserve"> _xlfn.T.DIST.2T(fisher_underlying_cor_CSD__2[[#This Row],[t2]],201-2)</f>
        <v>4.388770256788822E-4</v>
      </c>
      <c r="K1495" s="1">
        <f>fisher_underlying_cor_CSD__2[[#This Row],[p1]]*fisher_underlying_cor_CSD__2[[#This Row],[p2]]</f>
        <v>3.3994756753530715E-6</v>
      </c>
      <c r="L1495" s="1">
        <v>1494</v>
      </c>
      <c r="M1495" s="1">
        <f>(fisher_underlying_cor_CSD__2[[#This Row],[Rank]]/9906756)*0.05</f>
        <v>7.5403088558959153E-6</v>
      </c>
      <c r="N1495" s="1">
        <f>IF(fisher_underlying_cor_CSD__2[[#This Row],[p1p2]]&lt;fisher_underlying_cor_CSD__2[[#This Row],[Benjamini]],1,0)</f>
        <v>1</v>
      </c>
    </row>
    <row r="1496" spans="1:14" x14ac:dyDescent="0.35">
      <c r="A1496" s="1" t="s">
        <v>80</v>
      </c>
      <c r="B1496" s="1" t="s">
        <v>81</v>
      </c>
      <c r="C1496" s="1">
        <v>0.22957617676299999</v>
      </c>
      <c r="D1496" s="1">
        <v>-0.242165926591</v>
      </c>
      <c r="E1496" s="1" t="s">
        <v>32</v>
      </c>
      <c r="F1496" s="1">
        <v>0.22957617676299999</v>
      </c>
      <c r="G1496" s="1">
        <f>ABS(fisher_underlying_cor_CSD__2[[#This Row],[Rho1]])*SQRT(139-2)/SQRT(1-ABS(fisher_underlying_cor_CSD__2[[#This Row],[Rho1]])^2)</f>
        <v>2.7608609293217965</v>
      </c>
      <c r="H1496" s="1">
        <f>ABS(fisher_underlying_cor_CSD__2[[#This Row],[Rho2]])*SQRT(201-2)/SQRT(1-ABS(fisher_underlying_cor_CSD__2[[#This Row],[Rho2]])^2)</f>
        <v>3.5209730819026048</v>
      </c>
      <c r="I1496" s="1">
        <f xml:space="preserve"> _xlfn.T.DIST.2T(fisher_underlying_cor_CSD__2[[#This Row],[t1]],139-2)</f>
        <v>6.5552549706404577E-3</v>
      </c>
      <c r="J1496" s="1">
        <f xml:space="preserve"> _xlfn.T.DIST.2T(fisher_underlying_cor_CSD__2[[#This Row],[t2]],201-2)</f>
        <v>5.3303754349305545E-4</v>
      </c>
      <c r="K1496" s="1">
        <f>fisher_underlying_cor_CSD__2[[#This Row],[p1]]*fisher_underlying_cor_CSD__2[[#This Row],[p2]]</f>
        <v>3.4941970065208311E-6</v>
      </c>
      <c r="L1496" s="1">
        <v>1495</v>
      </c>
      <c r="M1496" s="1">
        <f>(fisher_underlying_cor_CSD__2[[#This Row],[Rank]]/9906756)*0.05</f>
        <v>7.5453559167097691E-6</v>
      </c>
      <c r="N1496" s="1">
        <f>IF(fisher_underlying_cor_CSD__2[[#This Row],[p1p2]]&lt;fisher_underlying_cor_CSD__2[[#This Row],[Benjamini]],1,0)</f>
        <v>1</v>
      </c>
    </row>
    <row r="1497" spans="1:14" x14ac:dyDescent="0.35">
      <c r="A1497" s="1" t="s">
        <v>81</v>
      </c>
      <c r="B1497" s="1" t="s">
        <v>80</v>
      </c>
      <c r="C1497" s="1">
        <v>0.22957617676299999</v>
      </c>
      <c r="D1497" s="1">
        <v>-0.242165926591</v>
      </c>
      <c r="E1497" s="1" t="s">
        <v>32</v>
      </c>
      <c r="F1497" s="1">
        <v>0.22957617676299999</v>
      </c>
      <c r="G1497" s="1">
        <f>ABS(fisher_underlying_cor_CSD__2[[#This Row],[Rho1]])*SQRT(139-2)/SQRT(1-ABS(fisher_underlying_cor_CSD__2[[#This Row],[Rho1]])^2)</f>
        <v>2.7608609293217965</v>
      </c>
      <c r="H1497" s="1">
        <f>ABS(fisher_underlying_cor_CSD__2[[#This Row],[Rho2]])*SQRT(201-2)/SQRT(1-ABS(fisher_underlying_cor_CSD__2[[#This Row],[Rho2]])^2)</f>
        <v>3.5209730819026048</v>
      </c>
      <c r="I1497" s="1">
        <f xml:space="preserve"> _xlfn.T.DIST.2T(fisher_underlying_cor_CSD__2[[#This Row],[t1]],139-2)</f>
        <v>6.5552549706404577E-3</v>
      </c>
      <c r="J1497" s="1">
        <f xml:space="preserve"> _xlfn.T.DIST.2T(fisher_underlying_cor_CSD__2[[#This Row],[t2]],201-2)</f>
        <v>5.3303754349305545E-4</v>
      </c>
      <c r="K1497" s="1">
        <f>fisher_underlying_cor_CSD__2[[#This Row],[p1]]*fisher_underlying_cor_CSD__2[[#This Row],[p2]]</f>
        <v>3.4941970065208311E-6</v>
      </c>
      <c r="L1497" s="1">
        <v>1496</v>
      </c>
      <c r="M1497" s="1">
        <f>(fisher_underlying_cor_CSD__2[[#This Row],[Rank]]/9906756)*0.05</f>
        <v>7.5504029775236221E-6</v>
      </c>
      <c r="N1497" s="1">
        <f>IF(fisher_underlying_cor_CSD__2[[#This Row],[p1p2]]&lt;fisher_underlying_cor_CSD__2[[#This Row],[Benjamini]],1,0)</f>
        <v>1</v>
      </c>
    </row>
    <row r="1498" spans="1:14" x14ac:dyDescent="0.35">
      <c r="A1498" s="1" t="s">
        <v>356</v>
      </c>
      <c r="B1498" s="1" t="s">
        <v>357</v>
      </c>
      <c r="C1498" s="1">
        <v>0.23060446711300001</v>
      </c>
      <c r="D1498" s="1">
        <v>-0.24141316035499999</v>
      </c>
      <c r="E1498" s="1" t="s">
        <v>32</v>
      </c>
      <c r="F1498" s="1">
        <v>0.23060446711300001</v>
      </c>
      <c r="G1498" s="1">
        <f>ABS(fisher_underlying_cor_CSD__2[[#This Row],[Rho1]])*SQRT(139-2)/SQRT(1-ABS(fisher_underlying_cor_CSD__2[[#This Row],[Rho1]])^2)</f>
        <v>2.7739199602539721</v>
      </c>
      <c r="H1498" s="1">
        <f>ABS(fisher_underlying_cor_CSD__2[[#This Row],[Rho2]])*SQRT(201-2)/SQRT(1-ABS(fisher_underlying_cor_CSD__2[[#This Row],[Rho2]])^2)</f>
        <v>3.5093497654937025</v>
      </c>
      <c r="I1498" s="1">
        <f xml:space="preserve"> _xlfn.T.DIST.2T(fisher_underlying_cor_CSD__2[[#This Row],[t1]],139-2)</f>
        <v>6.3114324378750787E-3</v>
      </c>
      <c r="J1498" s="1">
        <f xml:space="preserve"> _xlfn.T.DIST.2T(fisher_underlying_cor_CSD__2[[#This Row],[t2]],201-2)</f>
        <v>5.55451840452523E-4</v>
      </c>
      <c r="K1498" s="1">
        <f>fisher_underlying_cor_CSD__2[[#This Row],[p1]]*fisher_underlying_cor_CSD__2[[#This Row],[p2]]</f>
        <v>3.5056967635094666E-6</v>
      </c>
      <c r="L1498" s="1">
        <v>1497</v>
      </c>
      <c r="M1498" s="1">
        <f>(fisher_underlying_cor_CSD__2[[#This Row],[Rank]]/9906756)*0.05</f>
        <v>7.5554500383374742E-6</v>
      </c>
      <c r="N1498" s="1">
        <f>IF(fisher_underlying_cor_CSD__2[[#This Row],[p1p2]]&lt;fisher_underlying_cor_CSD__2[[#This Row],[Benjamini]],1,0)</f>
        <v>1</v>
      </c>
    </row>
    <row r="1499" spans="1:14" x14ac:dyDescent="0.35">
      <c r="A1499" s="1" t="s">
        <v>357</v>
      </c>
      <c r="B1499" s="1" t="s">
        <v>356</v>
      </c>
      <c r="C1499" s="1">
        <v>0.23060446711300001</v>
      </c>
      <c r="D1499" s="1">
        <v>-0.24141316035499999</v>
      </c>
      <c r="E1499" s="1" t="s">
        <v>32</v>
      </c>
      <c r="F1499" s="1">
        <v>0.23060446711300001</v>
      </c>
      <c r="G1499" s="1">
        <f>ABS(fisher_underlying_cor_CSD__2[[#This Row],[Rho1]])*SQRT(139-2)/SQRT(1-ABS(fisher_underlying_cor_CSD__2[[#This Row],[Rho1]])^2)</f>
        <v>2.7739199602539721</v>
      </c>
      <c r="H1499" s="1">
        <f>ABS(fisher_underlying_cor_CSD__2[[#This Row],[Rho2]])*SQRT(201-2)/SQRT(1-ABS(fisher_underlying_cor_CSD__2[[#This Row],[Rho2]])^2)</f>
        <v>3.5093497654937025</v>
      </c>
      <c r="I1499" s="1">
        <f xml:space="preserve"> _xlfn.T.DIST.2T(fisher_underlying_cor_CSD__2[[#This Row],[t1]],139-2)</f>
        <v>6.3114324378750787E-3</v>
      </c>
      <c r="J1499" s="1">
        <f xml:space="preserve"> _xlfn.T.DIST.2T(fisher_underlying_cor_CSD__2[[#This Row],[t2]],201-2)</f>
        <v>5.55451840452523E-4</v>
      </c>
      <c r="K1499" s="1">
        <f>fisher_underlying_cor_CSD__2[[#This Row],[p1]]*fisher_underlying_cor_CSD__2[[#This Row],[p2]]</f>
        <v>3.5056967635094666E-6</v>
      </c>
      <c r="L1499" s="1">
        <v>1498</v>
      </c>
      <c r="M1499" s="1">
        <f>(fisher_underlying_cor_CSD__2[[#This Row],[Rank]]/9906756)*0.05</f>
        <v>7.5604970991513271E-6</v>
      </c>
      <c r="N1499" s="1">
        <f>IF(fisher_underlying_cor_CSD__2[[#This Row],[p1p2]]&lt;fisher_underlying_cor_CSD__2[[#This Row],[Benjamini]],1,0)</f>
        <v>1</v>
      </c>
    </row>
    <row r="1500" spans="1:14" x14ac:dyDescent="0.35">
      <c r="A1500" s="1" t="s">
        <v>394</v>
      </c>
      <c r="B1500" s="1" t="s">
        <v>376</v>
      </c>
      <c r="C1500" s="1">
        <v>0.227987145448</v>
      </c>
      <c r="D1500" s="1">
        <v>-0.243155750807</v>
      </c>
      <c r="E1500" s="1" t="s">
        <v>32</v>
      </c>
      <c r="F1500" s="1">
        <v>0.227987145448</v>
      </c>
      <c r="G1500" s="1">
        <f>ABS(fisher_underlying_cor_CSD__2[[#This Row],[Rho1]])*SQRT(139-2)/SQRT(1-ABS(fisher_underlying_cor_CSD__2[[#This Row],[Rho1]])^2)</f>
        <v>2.7406998016347872</v>
      </c>
      <c r="H1500" s="1">
        <f>ABS(fisher_underlying_cor_CSD__2[[#This Row],[Rho2]])*SQRT(201-2)/SQRT(1-ABS(fisher_underlying_cor_CSD__2[[#This Row],[Rho2]])^2)</f>
        <v>3.5362670488472903</v>
      </c>
      <c r="I1500" s="1">
        <f xml:space="preserve"> _xlfn.T.DIST.2T(fisher_underlying_cor_CSD__2[[#This Row],[t1]],139-2)</f>
        <v>6.9485299171934854E-3</v>
      </c>
      <c r="J1500" s="1">
        <f xml:space="preserve"> _xlfn.T.DIST.2T(fisher_underlying_cor_CSD__2[[#This Row],[t2]],201-2)</f>
        <v>5.0483691669905601E-4</v>
      </c>
      <c r="K1500" s="1">
        <f>fisher_underlying_cor_CSD__2[[#This Row],[p1]]*fisher_underlying_cor_CSD__2[[#This Row],[p2]]</f>
        <v>3.507874418987106E-6</v>
      </c>
      <c r="L1500" s="1">
        <v>1499</v>
      </c>
      <c r="M1500" s="1">
        <f>(fisher_underlying_cor_CSD__2[[#This Row],[Rank]]/9906756)*0.05</f>
        <v>7.5655441599651792E-6</v>
      </c>
      <c r="N1500" s="1">
        <f>IF(fisher_underlying_cor_CSD__2[[#This Row],[p1p2]]&lt;fisher_underlying_cor_CSD__2[[#This Row],[Benjamini]],1,0)</f>
        <v>1</v>
      </c>
    </row>
    <row r="1501" spans="1:14" x14ac:dyDescent="0.35">
      <c r="A1501" s="1" t="s">
        <v>376</v>
      </c>
      <c r="B1501" s="1" t="s">
        <v>394</v>
      </c>
      <c r="C1501" s="1">
        <v>0.227987145448</v>
      </c>
      <c r="D1501" s="1">
        <v>-0.243155750807</v>
      </c>
      <c r="E1501" s="1" t="s">
        <v>32</v>
      </c>
      <c r="F1501" s="1">
        <v>0.227987145448</v>
      </c>
      <c r="G1501" s="1">
        <f>ABS(fisher_underlying_cor_CSD__2[[#This Row],[Rho1]])*SQRT(139-2)/SQRT(1-ABS(fisher_underlying_cor_CSD__2[[#This Row],[Rho1]])^2)</f>
        <v>2.7406998016347872</v>
      </c>
      <c r="H1501" s="1">
        <f>ABS(fisher_underlying_cor_CSD__2[[#This Row],[Rho2]])*SQRT(201-2)/SQRT(1-ABS(fisher_underlying_cor_CSD__2[[#This Row],[Rho2]])^2)</f>
        <v>3.5362670488472903</v>
      </c>
      <c r="I1501" s="1">
        <f xml:space="preserve"> _xlfn.T.DIST.2T(fisher_underlying_cor_CSD__2[[#This Row],[t1]],139-2)</f>
        <v>6.9485299171934854E-3</v>
      </c>
      <c r="J1501" s="1">
        <f xml:space="preserve"> _xlfn.T.DIST.2T(fisher_underlying_cor_CSD__2[[#This Row],[t2]],201-2)</f>
        <v>5.0483691669905601E-4</v>
      </c>
      <c r="K1501" s="1">
        <f>fisher_underlying_cor_CSD__2[[#This Row],[p1]]*fisher_underlying_cor_CSD__2[[#This Row],[p2]]</f>
        <v>3.507874418987106E-6</v>
      </c>
      <c r="L1501" s="1">
        <v>1500</v>
      </c>
      <c r="M1501" s="1">
        <f>(fisher_underlying_cor_CSD__2[[#This Row],[Rank]]/9906756)*0.05</f>
        <v>7.570591220779033E-6</v>
      </c>
      <c r="N1501" s="1">
        <f>IF(fisher_underlying_cor_CSD__2[[#This Row],[p1p2]]&lt;fisher_underlying_cor_CSD__2[[#This Row],[Benjamini]],1,0)</f>
        <v>1</v>
      </c>
    </row>
    <row r="1502" spans="1:14" x14ac:dyDescent="0.35">
      <c r="A1502" s="1" t="s">
        <v>499</v>
      </c>
      <c r="B1502" s="1" t="s">
        <v>831</v>
      </c>
      <c r="C1502" s="1">
        <v>0.26563760588699997</v>
      </c>
      <c r="D1502" s="1">
        <v>-0.21442381164999999</v>
      </c>
      <c r="E1502" s="1" t="s">
        <v>32</v>
      </c>
      <c r="F1502" s="1">
        <v>-0.21442381164999999</v>
      </c>
      <c r="G1502" s="1">
        <f>ABS(fisher_underlying_cor_CSD__2[[#This Row],[Rho1]])*SQRT(139-2)/SQRT(1-ABS(fisher_underlying_cor_CSD__2[[#This Row],[Rho1]])^2)</f>
        <v>3.2250759096169168</v>
      </c>
      <c r="H1502" s="1">
        <f>ABS(fisher_underlying_cor_CSD__2[[#This Row],[Rho2]])*SQRT(201-2)/SQRT(1-ABS(fisher_underlying_cor_CSD__2[[#This Row],[Rho2]])^2)</f>
        <v>3.0968506225468539</v>
      </c>
      <c r="I1502" s="1">
        <f xml:space="preserve"> _xlfn.T.DIST.2T(fisher_underlying_cor_CSD__2[[#This Row],[t1]],139-2)</f>
        <v>1.5748680997768854E-3</v>
      </c>
      <c r="J1502" s="1">
        <f xml:space="preserve"> _xlfn.T.DIST.2T(fisher_underlying_cor_CSD__2[[#This Row],[t2]],201-2)</f>
        <v>2.2382179023504936E-3</v>
      </c>
      <c r="K1502" s="1">
        <f>fisher_underlying_cor_CSD__2[[#This Row],[p1]]*fisher_underlying_cor_CSD__2[[#This Row],[p2]]</f>
        <v>3.5248979747613284E-6</v>
      </c>
      <c r="L1502" s="1">
        <v>1501</v>
      </c>
      <c r="M1502" s="1">
        <f>(fisher_underlying_cor_CSD__2[[#This Row],[Rank]]/9906756)*0.05</f>
        <v>7.5756382815928843E-6</v>
      </c>
      <c r="N1502" s="1">
        <f>IF(fisher_underlying_cor_CSD__2[[#This Row],[p1p2]]&lt;fisher_underlying_cor_CSD__2[[#This Row],[Benjamini]],1,0)</f>
        <v>1</v>
      </c>
    </row>
    <row r="1503" spans="1:14" x14ac:dyDescent="0.35">
      <c r="A1503" s="1" t="s">
        <v>831</v>
      </c>
      <c r="B1503" s="1" t="s">
        <v>499</v>
      </c>
      <c r="C1503" s="1">
        <v>0.26563760588699997</v>
      </c>
      <c r="D1503" s="1">
        <v>-0.21442381164999999</v>
      </c>
      <c r="E1503" s="1" t="s">
        <v>32</v>
      </c>
      <c r="F1503" s="1">
        <v>-0.21442381164999999</v>
      </c>
      <c r="G1503" s="1">
        <f>ABS(fisher_underlying_cor_CSD__2[[#This Row],[Rho1]])*SQRT(139-2)/SQRT(1-ABS(fisher_underlying_cor_CSD__2[[#This Row],[Rho1]])^2)</f>
        <v>3.2250759096169168</v>
      </c>
      <c r="H1503" s="1">
        <f>ABS(fisher_underlying_cor_CSD__2[[#This Row],[Rho2]])*SQRT(201-2)/SQRT(1-ABS(fisher_underlying_cor_CSD__2[[#This Row],[Rho2]])^2)</f>
        <v>3.0968506225468539</v>
      </c>
      <c r="I1503" s="1">
        <f xml:space="preserve"> _xlfn.T.DIST.2T(fisher_underlying_cor_CSD__2[[#This Row],[t1]],139-2)</f>
        <v>1.5748680997768854E-3</v>
      </c>
      <c r="J1503" s="1">
        <f xml:space="preserve"> _xlfn.T.DIST.2T(fisher_underlying_cor_CSD__2[[#This Row],[t2]],201-2)</f>
        <v>2.2382179023504936E-3</v>
      </c>
      <c r="K1503" s="1">
        <f>fisher_underlying_cor_CSD__2[[#This Row],[p1]]*fisher_underlying_cor_CSD__2[[#This Row],[p2]]</f>
        <v>3.5248979747613284E-6</v>
      </c>
      <c r="L1503" s="1">
        <v>1502</v>
      </c>
      <c r="M1503" s="1">
        <f>(fisher_underlying_cor_CSD__2[[#This Row],[Rank]]/9906756)*0.05</f>
        <v>7.5806853424067381E-6</v>
      </c>
      <c r="N1503" s="1">
        <f>IF(fisher_underlying_cor_CSD__2[[#This Row],[p1p2]]&lt;fisher_underlying_cor_CSD__2[[#This Row],[Benjamini]],1,0)</f>
        <v>1</v>
      </c>
    </row>
    <row r="1504" spans="1:14" x14ac:dyDescent="0.35">
      <c r="A1504" s="1" t="s">
        <v>168</v>
      </c>
      <c r="B1504" s="1" t="s">
        <v>832</v>
      </c>
      <c r="C1504" s="1">
        <v>0.219135251408</v>
      </c>
      <c r="D1504" s="1">
        <v>-0.24844900989300001</v>
      </c>
      <c r="E1504" s="1" t="s">
        <v>32</v>
      </c>
      <c r="F1504" s="1">
        <v>0.219135251408</v>
      </c>
      <c r="G1504" s="1">
        <f>ABS(fisher_underlying_cor_CSD__2[[#This Row],[Rho1]])*SQRT(139-2)/SQRT(1-ABS(fisher_underlying_cor_CSD__2[[#This Row],[Rho1]])^2)</f>
        <v>2.6288068435301088</v>
      </c>
      <c r="H1504" s="1">
        <f>ABS(fisher_underlying_cor_CSD__2[[#This Row],[Rho2]])*SQRT(201-2)/SQRT(1-ABS(fisher_underlying_cor_CSD__2[[#This Row],[Rho2]])^2)</f>
        <v>3.6182550613440179</v>
      </c>
      <c r="I1504" s="1">
        <f xml:space="preserve"> _xlfn.T.DIST.2T(fisher_underlying_cor_CSD__2[[#This Row],[t1]],139-2)</f>
        <v>9.5470344365325387E-3</v>
      </c>
      <c r="J1504" s="1">
        <f xml:space="preserve"> _xlfn.T.DIST.2T(fisher_underlying_cor_CSD__2[[#This Row],[t2]],201-2)</f>
        <v>3.7607138365953536E-4</v>
      </c>
      <c r="K1504" s="1">
        <f>fisher_underlying_cor_CSD__2[[#This Row],[p1]]*fisher_underlying_cor_CSD__2[[#This Row],[p2]]</f>
        <v>3.5903664503920242E-6</v>
      </c>
      <c r="L1504" s="1">
        <v>1503</v>
      </c>
      <c r="M1504" s="1">
        <f>(fisher_underlying_cor_CSD__2[[#This Row],[Rank]]/9906756)*0.05</f>
        <v>7.5857324032205902E-6</v>
      </c>
      <c r="N1504" s="1">
        <f>IF(fisher_underlying_cor_CSD__2[[#This Row],[p1p2]]&lt;fisher_underlying_cor_CSD__2[[#This Row],[Benjamini]],1,0)</f>
        <v>1</v>
      </c>
    </row>
    <row r="1505" spans="1:14" x14ac:dyDescent="0.35">
      <c r="A1505" s="1" t="s">
        <v>832</v>
      </c>
      <c r="B1505" s="1" t="s">
        <v>168</v>
      </c>
      <c r="C1505" s="1">
        <v>0.219135251408</v>
      </c>
      <c r="D1505" s="1">
        <v>-0.24844900989300001</v>
      </c>
      <c r="E1505" s="1" t="s">
        <v>32</v>
      </c>
      <c r="F1505" s="1">
        <v>0.219135251408</v>
      </c>
      <c r="G1505" s="1">
        <f>ABS(fisher_underlying_cor_CSD__2[[#This Row],[Rho1]])*SQRT(139-2)/SQRT(1-ABS(fisher_underlying_cor_CSD__2[[#This Row],[Rho1]])^2)</f>
        <v>2.6288068435301088</v>
      </c>
      <c r="H1505" s="1">
        <f>ABS(fisher_underlying_cor_CSD__2[[#This Row],[Rho2]])*SQRT(201-2)/SQRT(1-ABS(fisher_underlying_cor_CSD__2[[#This Row],[Rho2]])^2)</f>
        <v>3.6182550613440179</v>
      </c>
      <c r="I1505" s="1">
        <f xml:space="preserve"> _xlfn.T.DIST.2T(fisher_underlying_cor_CSD__2[[#This Row],[t1]],139-2)</f>
        <v>9.5470344365325387E-3</v>
      </c>
      <c r="J1505" s="1">
        <f xml:space="preserve"> _xlfn.T.DIST.2T(fisher_underlying_cor_CSD__2[[#This Row],[t2]],201-2)</f>
        <v>3.7607138365953536E-4</v>
      </c>
      <c r="K1505" s="1">
        <f>fisher_underlying_cor_CSD__2[[#This Row],[p1]]*fisher_underlying_cor_CSD__2[[#This Row],[p2]]</f>
        <v>3.5903664503920242E-6</v>
      </c>
      <c r="L1505" s="1">
        <v>1504</v>
      </c>
      <c r="M1505" s="1">
        <f>(fisher_underlying_cor_CSD__2[[#This Row],[Rank]]/9906756)*0.05</f>
        <v>7.5907794640344432E-6</v>
      </c>
      <c r="N1505" s="1">
        <f>IF(fisher_underlying_cor_CSD__2[[#This Row],[p1p2]]&lt;fisher_underlying_cor_CSD__2[[#This Row],[Benjamini]],1,0)</f>
        <v>1</v>
      </c>
    </row>
    <row r="1506" spans="1:14" x14ac:dyDescent="0.35">
      <c r="A1506" s="1" t="s">
        <v>359</v>
      </c>
      <c r="B1506" s="1" t="s">
        <v>392</v>
      </c>
      <c r="C1506" s="1">
        <v>-0.227050580567</v>
      </c>
      <c r="D1506" s="1">
        <v>0.24314794238000001</v>
      </c>
      <c r="E1506" s="1" t="s">
        <v>32</v>
      </c>
      <c r="F1506" s="1">
        <v>-0.227050580567</v>
      </c>
      <c r="G1506" s="1">
        <f>ABS(fisher_underlying_cor_CSD__2[[#This Row],[Rho1]])*SQRT(139-2)/SQRT(1-ABS(fisher_underlying_cor_CSD__2[[#This Row],[Rho1]])^2)</f>
        <v>2.7288277950330966</v>
      </c>
      <c r="H1506" s="1">
        <f>ABS(fisher_underlying_cor_CSD__2[[#This Row],[Rho2]])*SQRT(201-2)/SQRT(1-ABS(fisher_underlying_cor_CSD__2[[#This Row],[Rho2]])^2)</f>
        <v>3.5361463534551492</v>
      </c>
      <c r="I1506" s="1">
        <f xml:space="preserve"> _xlfn.T.DIST.2T(fisher_underlying_cor_CSD__2[[#This Row],[t1]],139-2)</f>
        <v>7.1900169223003069E-3</v>
      </c>
      <c r="J1506" s="1">
        <f xml:space="preserve"> _xlfn.T.DIST.2T(fisher_underlying_cor_CSD__2[[#This Row],[t2]],201-2)</f>
        <v>5.0505387619691785E-4</v>
      </c>
      <c r="K1506" s="1">
        <f>fisher_underlying_cor_CSD__2[[#This Row],[p1]]*fisher_underlying_cor_CSD__2[[#This Row],[p2]]</f>
        <v>3.6313459165292037E-6</v>
      </c>
      <c r="L1506" s="1">
        <v>1505</v>
      </c>
      <c r="M1506" s="1">
        <f>(fisher_underlying_cor_CSD__2[[#This Row],[Rank]]/9906756)*0.05</f>
        <v>7.5958265248482953E-6</v>
      </c>
      <c r="N1506" s="1">
        <f>IF(fisher_underlying_cor_CSD__2[[#This Row],[p1p2]]&lt;fisher_underlying_cor_CSD__2[[#This Row],[Benjamini]],1,0)</f>
        <v>1</v>
      </c>
    </row>
    <row r="1507" spans="1:14" x14ac:dyDescent="0.35">
      <c r="A1507" s="1" t="s">
        <v>392</v>
      </c>
      <c r="B1507" s="1" t="s">
        <v>359</v>
      </c>
      <c r="C1507" s="1">
        <v>-0.227050580567</v>
      </c>
      <c r="D1507" s="1">
        <v>0.24314794238000001</v>
      </c>
      <c r="E1507" s="1" t="s">
        <v>32</v>
      </c>
      <c r="F1507" s="1">
        <v>-0.227050580567</v>
      </c>
      <c r="G1507" s="1">
        <f>ABS(fisher_underlying_cor_CSD__2[[#This Row],[Rho1]])*SQRT(139-2)/SQRT(1-ABS(fisher_underlying_cor_CSD__2[[#This Row],[Rho1]])^2)</f>
        <v>2.7288277950330966</v>
      </c>
      <c r="H1507" s="1">
        <f>ABS(fisher_underlying_cor_CSD__2[[#This Row],[Rho2]])*SQRT(201-2)/SQRT(1-ABS(fisher_underlying_cor_CSD__2[[#This Row],[Rho2]])^2)</f>
        <v>3.5361463534551492</v>
      </c>
      <c r="I1507" s="1">
        <f xml:space="preserve"> _xlfn.T.DIST.2T(fisher_underlying_cor_CSD__2[[#This Row],[t1]],139-2)</f>
        <v>7.1900169223003069E-3</v>
      </c>
      <c r="J1507" s="1">
        <f xml:space="preserve"> _xlfn.T.DIST.2T(fisher_underlying_cor_CSD__2[[#This Row],[t2]],201-2)</f>
        <v>5.0505387619691785E-4</v>
      </c>
      <c r="K1507" s="1">
        <f>fisher_underlying_cor_CSD__2[[#This Row],[p1]]*fisher_underlying_cor_CSD__2[[#This Row],[p2]]</f>
        <v>3.6313459165292037E-6</v>
      </c>
      <c r="L1507" s="1">
        <v>1506</v>
      </c>
      <c r="M1507" s="1">
        <f>(fisher_underlying_cor_CSD__2[[#This Row],[Rank]]/9906756)*0.05</f>
        <v>7.6008735856621482E-6</v>
      </c>
      <c r="N1507" s="1">
        <f>IF(fisher_underlying_cor_CSD__2[[#This Row],[p1p2]]&lt;fisher_underlying_cor_CSD__2[[#This Row],[Benjamini]],1,0)</f>
        <v>1</v>
      </c>
    </row>
    <row r="1508" spans="1:14" x14ac:dyDescent="0.35">
      <c r="A1508" s="1" t="s">
        <v>564</v>
      </c>
      <c r="B1508" s="1" t="s">
        <v>565</v>
      </c>
      <c r="C1508" s="1">
        <v>0.22555190207699999</v>
      </c>
      <c r="D1508" s="1">
        <v>-0.24405743338499999</v>
      </c>
      <c r="E1508" s="1" t="s">
        <v>32</v>
      </c>
      <c r="F1508" s="1">
        <v>0.22555190207699999</v>
      </c>
      <c r="G1508" s="1">
        <f>ABS(fisher_underlying_cor_CSD__2[[#This Row],[Rho1]])*SQRT(139-2)/SQRT(1-ABS(fisher_underlying_cor_CSD__2[[#This Row],[Rho1]])^2)</f>
        <v>2.7098469598128445</v>
      </c>
      <c r="H1508" s="1">
        <f>ABS(fisher_underlying_cor_CSD__2[[#This Row],[Rho2]])*SQRT(201-2)/SQRT(1-ABS(fisher_underlying_cor_CSD__2[[#This Row],[Rho2]])^2)</f>
        <v>3.5502093401469303</v>
      </c>
      <c r="I1508" s="1">
        <f xml:space="preserve"> _xlfn.T.DIST.2T(fisher_underlying_cor_CSD__2[[#This Row],[t1]],139-2)</f>
        <v>7.5919596136588934E-3</v>
      </c>
      <c r="J1508" s="1">
        <f xml:space="preserve"> _xlfn.T.DIST.2T(fisher_underlying_cor_CSD__2[[#This Row],[t2]],201-2)</f>
        <v>4.8035539248503706E-4</v>
      </c>
      <c r="K1508" s="1">
        <f>fisher_underlying_cor_CSD__2[[#This Row],[p1]]*fisher_underlying_cor_CSD__2[[#This Row],[p2]]</f>
        <v>3.6468387399496679E-6</v>
      </c>
      <c r="L1508" s="1">
        <v>1507</v>
      </c>
      <c r="M1508" s="1">
        <f>(fisher_underlying_cor_CSD__2[[#This Row],[Rank]]/9906756)*0.05</f>
        <v>7.6059206464760021E-6</v>
      </c>
      <c r="N1508" s="1">
        <f>IF(fisher_underlying_cor_CSD__2[[#This Row],[p1p2]]&lt;fisher_underlying_cor_CSD__2[[#This Row],[Benjamini]],1,0)</f>
        <v>1</v>
      </c>
    </row>
    <row r="1509" spans="1:14" x14ac:dyDescent="0.35">
      <c r="A1509" s="1" t="s">
        <v>565</v>
      </c>
      <c r="B1509" s="1" t="s">
        <v>564</v>
      </c>
      <c r="C1509" s="1">
        <v>0.22555190207699999</v>
      </c>
      <c r="D1509" s="1">
        <v>-0.24405743338499999</v>
      </c>
      <c r="E1509" s="1" t="s">
        <v>32</v>
      </c>
      <c r="F1509" s="1">
        <v>0.22555190207699999</v>
      </c>
      <c r="G1509" s="1">
        <f>ABS(fisher_underlying_cor_CSD__2[[#This Row],[Rho1]])*SQRT(139-2)/SQRT(1-ABS(fisher_underlying_cor_CSD__2[[#This Row],[Rho1]])^2)</f>
        <v>2.7098469598128445</v>
      </c>
      <c r="H1509" s="1">
        <f>ABS(fisher_underlying_cor_CSD__2[[#This Row],[Rho2]])*SQRT(201-2)/SQRT(1-ABS(fisher_underlying_cor_CSD__2[[#This Row],[Rho2]])^2)</f>
        <v>3.5502093401469303</v>
      </c>
      <c r="I1509" s="1">
        <f xml:space="preserve"> _xlfn.T.DIST.2T(fisher_underlying_cor_CSD__2[[#This Row],[t1]],139-2)</f>
        <v>7.5919596136588934E-3</v>
      </c>
      <c r="J1509" s="1">
        <f xml:space="preserve"> _xlfn.T.DIST.2T(fisher_underlying_cor_CSD__2[[#This Row],[t2]],201-2)</f>
        <v>4.8035539248503706E-4</v>
      </c>
      <c r="K1509" s="1">
        <f>fisher_underlying_cor_CSD__2[[#This Row],[p1]]*fisher_underlying_cor_CSD__2[[#This Row],[p2]]</f>
        <v>3.6468387399496679E-6</v>
      </c>
      <c r="L1509" s="1">
        <v>1508</v>
      </c>
      <c r="M1509" s="1">
        <f>(fisher_underlying_cor_CSD__2[[#This Row],[Rank]]/9906756)*0.05</f>
        <v>7.6109677072898533E-6</v>
      </c>
      <c r="N1509" s="1">
        <f>IF(fisher_underlying_cor_CSD__2[[#This Row],[p1p2]]&lt;fisher_underlying_cor_CSD__2[[#This Row],[Benjamini]],1,0)</f>
        <v>1</v>
      </c>
    </row>
    <row r="1510" spans="1:14" x14ac:dyDescent="0.35">
      <c r="A1510" s="1" t="s">
        <v>298</v>
      </c>
      <c r="B1510" s="1" t="s">
        <v>299</v>
      </c>
      <c r="C1510" s="1">
        <v>0.24542815012399999</v>
      </c>
      <c r="D1510" s="1">
        <v>-0.22999179729200001</v>
      </c>
      <c r="E1510" s="1" t="s">
        <v>32</v>
      </c>
      <c r="F1510" s="1">
        <v>-0.22999179729200001</v>
      </c>
      <c r="G1510" s="1">
        <f>ABS(fisher_underlying_cor_CSD__2[[#This Row],[Rho1]])*SQRT(139-2)/SQRT(1-ABS(fisher_underlying_cor_CSD__2[[#This Row],[Rho1]])^2)</f>
        <v>2.9632958922564576</v>
      </c>
      <c r="H1510" s="1">
        <f>ABS(fisher_underlying_cor_CSD__2[[#This Row],[Rho2]])*SQRT(201-2)/SQRT(1-ABS(fisher_underlying_cor_CSD__2[[#This Row],[Rho2]])^2)</f>
        <v>3.3338042959626657</v>
      </c>
      <c r="I1510" s="1">
        <f xml:space="preserve"> _xlfn.T.DIST.2T(fisher_underlying_cor_CSD__2[[#This Row],[t1]],139-2)</f>
        <v>3.5900574826935559E-3</v>
      </c>
      <c r="J1510" s="1">
        <f xml:space="preserve"> _xlfn.T.DIST.2T(fisher_underlying_cor_CSD__2[[#This Row],[t2]],201-2)</f>
        <v>1.0216243403711016E-3</v>
      </c>
      <c r="K1510" s="1">
        <f>fisher_underlying_cor_CSD__2[[#This Row],[p1]]*fisher_underlying_cor_CSD__2[[#This Row],[p2]]</f>
        <v>3.6676901076511416E-6</v>
      </c>
      <c r="L1510" s="1">
        <v>1509</v>
      </c>
      <c r="M1510" s="1">
        <f>(fisher_underlying_cor_CSD__2[[#This Row],[Rank]]/9906756)*0.05</f>
        <v>7.6160147681037071E-6</v>
      </c>
      <c r="N1510" s="1">
        <f>IF(fisher_underlying_cor_CSD__2[[#This Row],[p1p2]]&lt;fisher_underlying_cor_CSD__2[[#This Row],[Benjamini]],1,0)</f>
        <v>1</v>
      </c>
    </row>
    <row r="1511" spans="1:14" x14ac:dyDescent="0.35">
      <c r="A1511" s="1" t="s">
        <v>299</v>
      </c>
      <c r="B1511" s="1" t="s">
        <v>298</v>
      </c>
      <c r="C1511" s="1">
        <v>0.24542815012399999</v>
      </c>
      <c r="D1511" s="1">
        <v>-0.22999179729200001</v>
      </c>
      <c r="E1511" s="1" t="s">
        <v>32</v>
      </c>
      <c r="F1511" s="1">
        <v>-0.22999179729200001</v>
      </c>
      <c r="G1511" s="1">
        <f>ABS(fisher_underlying_cor_CSD__2[[#This Row],[Rho1]])*SQRT(139-2)/SQRT(1-ABS(fisher_underlying_cor_CSD__2[[#This Row],[Rho1]])^2)</f>
        <v>2.9632958922564576</v>
      </c>
      <c r="H1511" s="1">
        <f>ABS(fisher_underlying_cor_CSD__2[[#This Row],[Rho2]])*SQRT(201-2)/SQRT(1-ABS(fisher_underlying_cor_CSD__2[[#This Row],[Rho2]])^2)</f>
        <v>3.3338042959626657</v>
      </c>
      <c r="I1511" s="1">
        <f xml:space="preserve"> _xlfn.T.DIST.2T(fisher_underlying_cor_CSD__2[[#This Row],[t1]],139-2)</f>
        <v>3.5900574826935559E-3</v>
      </c>
      <c r="J1511" s="1">
        <f xml:space="preserve"> _xlfn.T.DIST.2T(fisher_underlying_cor_CSD__2[[#This Row],[t2]],201-2)</f>
        <v>1.0216243403711016E-3</v>
      </c>
      <c r="K1511" s="1">
        <f>fisher_underlying_cor_CSD__2[[#This Row],[p1]]*fisher_underlying_cor_CSD__2[[#This Row],[p2]]</f>
        <v>3.6676901076511416E-6</v>
      </c>
      <c r="L1511" s="1">
        <v>1510</v>
      </c>
      <c r="M1511" s="1">
        <f>(fisher_underlying_cor_CSD__2[[#This Row],[Rank]]/9906756)*0.05</f>
        <v>7.6210618289175592E-6</v>
      </c>
      <c r="N1511" s="1">
        <f>IF(fisher_underlying_cor_CSD__2[[#This Row],[p1p2]]&lt;fisher_underlying_cor_CSD__2[[#This Row],[Benjamini]],1,0)</f>
        <v>1</v>
      </c>
    </row>
    <row r="1512" spans="1:14" x14ac:dyDescent="0.35">
      <c r="A1512" s="1" t="s">
        <v>317</v>
      </c>
      <c r="B1512" s="1" t="s">
        <v>318</v>
      </c>
      <c r="C1512" s="1">
        <v>0.217854374814</v>
      </c>
      <c r="D1512" s="1">
        <v>-0.248717755475</v>
      </c>
      <c r="E1512" s="1" t="s">
        <v>32</v>
      </c>
      <c r="F1512" s="1">
        <v>0.217854374814</v>
      </c>
      <c r="G1512" s="1">
        <f>ABS(fisher_underlying_cor_CSD__2[[#This Row],[Rho1]])*SQRT(139-2)/SQRT(1-ABS(fisher_underlying_cor_CSD__2[[#This Row],[Rho1]])^2)</f>
        <v>2.6126731290916516</v>
      </c>
      <c r="H1512" s="1">
        <f>ABS(fisher_underlying_cor_CSD__2[[#This Row],[Rho2]])*SQRT(201-2)/SQRT(1-ABS(fisher_underlying_cor_CSD__2[[#This Row],[Rho2]])^2)</f>
        <v>3.6224268313625703</v>
      </c>
      <c r="I1512" s="1">
        <f xml:space="preserve"> _xlfn.T.DIST.2T(fisher_underlying_cor_CSD__2[[#This Row],[t1]],139-2)</f>
        <v>9.9866151069789751E-3</v>
      </c>
      <c r="J1512" s="1">
        <f xml:space="preserve"> _xlfn.T.DIST.2T(fisher_underlying_cor_CSD__2[[#This Row],[t2]],201-2)</f>
        <v>3.704278301789366E-4</v>
      </c>
      <c r="K1512" s="1">
        <f>fisher_underlying_cor_CSD__2[[#This Row],[p1]]*fisher_underlying_cor_CSD__2[[#This Row],[p2]]</f>
        <v>3.6993201649104107E-6</v>
      </c>
      <c r="L1512" s="1">
        <v>1511</v>
      </c>
      <c r="M1512" s="1">
        <f>(fisher_underlying_cor_CSD__2[[#This Row],[Rank]]/9906756)*0.05</f>
        <v>7.6261088897314122E-6</v>
      </c>
      <c r="N1512" s="1">
        <f>IF(fisher_underlying_cor_CSD__2[[#This Row],[p1p2]]&lt;fisher_underlying_cor_CSD__2[[#This Row],[Benjamini]],1,0)</f>
        <v>1</v>
      </c>
    </row>
    <row r="1513" spans="1:14" x14ac:dyDescent="0.35">
      <c r="A1513" s="1" t="s">
        <v>318</v>
      </c>
      <c r="B1513" s="1" t="s">
        <v>317</v>
      </c>
      <c r="C1513" s="1">
        <v>0.217854374814</v>
      </c>
      <c r="D1513" s="1">
        <v>-0.248717755475</v>
      </c>
      <c r="E1513" s="1" t="s">
        <v>32</v>
      </c>
      <c r="F1513" s="1">
        <v>0.217854374814</v>
      </c>
      <c r="G1513" s="1">
        <f>ABS(fisher_underlying_cor_CSD__2[[#This Row],[Rho1]])*SQRT(139-2)/SQRT(1-ABS(fisher_underlying_cor_CSD__2[[#This Row],[Rho1]])^2)</f>
        <v>2.6126731290916516</v>
      </c>
      <c r="H1513" s="1">
        <f>ABS(fisher_underlying_cor_CSD__2[[#This Row],[Rho2]])*SQRT(201-2)/SQRT(1-ABS(fisher_underlying_cor_CSD__2[[#This Row],[Rho2]])^2)</f>
        <v>3.6224268313625703</v>
      </c>
      <c r="I1513" s="1">
        <f xml:space="preserve"> _xlfn.T.DIST.2T(fisher_underlying_cor_CSD__2[[#This Row],[t1]],139-2)</f>
        <v>9.9866151069789751E-3</v>
      </c>
      <c r="J1513" s="1">
        <f xml:space="preserve"> _xlfn.T.DIST.2T(fisher_underlying_cor_CSD__2[[#This Row],[t2]],201-2)</f>
        <v>3.704278301789366E-4</v>
      </c>
      <c r="K1513" s="1">
        <f>fisher_underlying_cor_CSD__2[[#This Row],[p1]]*fisher_underlying_cor_CSD__2[[#This Row],[p2]]</f>
        <v>3.6993201649104107E-6</v>
      </c>
      <c r="L1513" s="1">
        <v>1512</v>
      </c>
      <c r="M1513" s="1">
        <f>(fisher_underlying_cor_CSD__2[[#This Row],[Rank]]/9906756)*0.05</f>
        <v>7.6311559505452635E-6</v>
      </c>
      <c r="N1513" s="1">
        <f>IF(fisher_underlying_cor_CSD__2[[#This Row],[p1p2]]&lt;fisher_underlying_cor_CSD__2[[#This Row],[Benjamini]],1,0)</f>
        <v>1</v>
      </c>
    </row>
    <row r="1514" spans="1:14" x14ac:dyDescent="0.35">
      <c r="A1514" s="1" t="s">
        <v>671</v>
      </c>
      <c r="B1514" s="1" t="s">
        <v>141</v>
      </c>
      <c r="C1514" s="1">
        <v>0.232112743574</v>
      </c>
      <c r="D1514" s="1">
        <v>-0.23926924395599999</v>
      </c>
      <c r="E1514" s="1" t="s">
        <v>32</v>
      </c>
      <c r="F1514" s="1">
        <v>0.232112743574</v>
      </c>
      <c r="G1514" s="1">
        <f>ABS(fisher_underlying_cor_CSD__2[[#This Row],[Rho1]])*SQRT(139-2)/SQRT(1-ABS(fisher_underlying_cor_CSD__2[[#This Row],[Rho1]])^2)</f>
        <v>2.79309246815582</v>
      </c>
      <c r="H1514" s="1">
        <f>ABS(fisher_underlying_cor_CSD__2[[#This Row],[Rho2]])*SQRT(201-2)/SQRT(1-ABS(fisher_underlying_cor_CSD__2[[#This Row],[Rho2]])^2)</f>
        <v>3.4762827410191623</v>
      </c>
      <c r="I1514" s="1">
        <f xml:space="preserve"> _xlfn.T.DIST.2T(fisher_underlying_cor_CSD__2[[#This Row],[t1]],139-2)</f>
        <v>5.9683972795706629E-3</v>
      </c>
      <c r="J1514" s="1">
        <f xml:space="preserve"> _xlfn.T.DIST.2T(fisher_underlying_cor_CSD__2[[#This Row],[t2]],201-2)</f>
        <v>6.2415139948537152E-4</v>
      </c>
      <c r="K1514" s="1">
        <f>fisher_underlying_cor_CSD__2[[#This Row],[p1]]*fisher_underlying_cor_CSD__2[[#This Row],[p2]]</f>
        <v>3.7251835147287135E-6</v>
      </c>
      <c r="L1514" s="1">
        <v>1513</v>
      </c>
      <c r="M1514" s="1">
        <f>(fisher_underlying_cor_CSD__2[[#This Row],[Rank]]/9906756)*0.05</f>
        <v>7.6362030113591181E-6</v>
      </c>
      <c r="N1514" s="1">
        <f>IF(fisher_underlying_cor_CSD__2[[#This Row],[p1p2]]&lt;fisher_underlying_cor_CSD__2[[#This Row],[Benjamini]],1,0)</f>
        <v>1</v>
      </c>
    </row>
    <row r="1515" spans="1:14" x14ac:dyDescent="0.35">
      <c r="A1515" s="1" t="s">
        <v>141</v>
      </c>
      <c r="B1515" s="1" t="s">
        <v>671</v>
      </c>
      <c r="C1515" s="1">
        <v>0.232112743574</v>
      </c>
      <c r="D1515" s="1">
        <v>-0.23926924395599999</v>
      </c>
      <c r="E1515" s="1" t="s">
        <v>32</v>
      </c>
      <c r="F1515" s="1">
        <v>0.232112743574</v>
      </c>
      <c r="G1515" s="1">
        <f>ABS(fisher_underlying_cor_CSD__2[[#This Row],[Rho1]])*SQRT(139-2)/SQRT(1-ABS(fisher_underlying_cor_CSD__2[[#This Row],[Rho1]])^2)</f>
        <v>2.79309246815582</v>
      </c>
      <c r="H1515" s="1">
        <f>ABS(fisher_underlying_cor_CSD__2[[#This Row],[Rho2]])*SQRT(201-2)/SQRT(1-ABS(fisher_underlying_cor_CSD__2[[#This Row],[Rho2]])^2)</f>
        <v>3.4762827410191623</v>
      </c>
      <c r="I1515" s="1">
        <f xml:space="preserve"> _xlfn.T.DIST.2T(fisher_underlying_cor_CSD__2[[#This Row],[t1]],139-2)</f>
        <v>5.9683972795706629E-3</v>
      </c>
      <c r="J1515" s="1">
        <f xml:space="preserve"> _xlfn.T.DIST.2T(fisher_underlying_cor_CSD__2[[#This Row],[t2]],201-2)</f>
        <v>6.2415139948537152E-4</v>
      </c>
      <c r="K1515" s="1">
        <f>fisher_underlying_cor_CSD__2[[#This Row],[p1]]*fisher_underlying_cor_CSD__2[[#This Row],[p2]]</f>
        <v>3.7251835147287135E-6</v>
      </c>
      <c r="L1515" s="1">
        <v>1514</v>
      </c>
      <c r="M1515" s="1">
        <f>(fisher_underlying_cor_CSD__2[[#This Row],[Rank]]/9906756)*0.05</f>
        <v>7.6412500721729694E-6</v>
      </c>
      <c r="N1515" s="1">
        <f>IF(fisher_underlying_cor_CSD__2[[#This Row],[p1p2]]&lt;fisher_underlying_cor_CSD__2[[#This Row],[Benjamini]],1,0)</f>
        <v>1</v>
      </c>
    </row>
    <row r="1516" spans="1:14" x14ac:dyDescent="0.35">
      <c r="A1516" s="1" t="s">
        <v>272</v>
      </c>
      <c r="B1516" s="1" t="s">
        <v>273</v>
      </c>
      <c r="C1516" s="1">
        <v>-0.24842345887200001</v>
      </c>
      <c r="D1516" s="1">
        <v>0.22687791686100001</v>
      </c>
      <c r="E1516" s="1" t="s">
        <v>32</v>
      </c>
      <c r="F1516" s="1">
        <v>0.22687791686100001</v>
      </c>
      <c r="G1516" s="1">
        <f>ABS(fisher_underlying_cor_CSD__2[[#This Row],[Rho1]])*SQRT(139-2)/SQRT(1-ABS(fisher_underlying_cor_CSD__2[[#This Row],[Rho1]])^2)</f>
        <v>3.0018246491463869</v>
      </c>
      <c r="H1516" s="1">
        <f>ABS(fisher_underlying_cor_CSD__2[[#This Row],[Rho2]])*SQRT(201-2)/SQRT(1-ABS(fisher_underlying_cor_CSD__2[[#This Row],[Rho2]])^2)</f>
        <v>3.2862004454136882</v>
      </c>
      <c r="I1516" s="1">
        <f xml:space="preserve"> _xlfn.T.DIST.2T(fisher_underlying_cor_CSD__2[[#This Row],[t1]],139-2)</f>
        <v>3.1901880350837931E-3</v>
      </c>
      <c r="J1516" s="1">
        <f xml:space="preserve"> _xlfn.T.DIST.2T(fisher_underlying_cor_CSD__2[[#This Row],[t2]],201-2)</f>
        <v>1.2002170937804382E-3</v>
      </c>
      <c r="K1516" s="1">
        <f>fisher_underlying_cor_CSD__2[[#This Row],[p1]]*fisher_underlying_cor_CSD__2[[#This Row],[p2]]</f>
        <v>3.8289182120813968E-6</v>
      </c>
      <c r="L1516" s="1">
        <v>1515</v>
      </c>
      <c r="M1516" s="1">
        <f>(fisher_underlying_cor_CSD__2[[#This Row],[Rank]]/9906756)*0.05</f>
        <v>7.6462971329868223E-6</v>
      </c>
      <c r="N1516" s="1">
        <f>IF(fisher_underlying_cor_CSD__2[[#This Row],[p1p2]]&lt;fisher_underlying_cor_CSD__2[[#This Row],[Benjamini]],1,0)</f>
        <v>1</v>
      </c>
    </row>
    <row r="1517" spans="1:14" x14ac:dyDescent="0.35">
      <c r="A1517" s="1" t="s">
        <v>273</v>
      </c>
      <c r="B1517" s="1" t="s">
        <v>272</v>
      </c>
      <c r="C1517" s="1">
        <v>-0.24842345887200001</v>
      </c>
      <c r="D1517" s="1">
        <v>0.22687791686100001</v>
      </c>
      <c r="E1517" s="1" t="s">
        <v>32</v>
      </c>
      <c r="F1517" s="1">
        <v>0.22687791686100001</v>
      </c>
      <c r="G1517" s="1">
        <f>ABS(fisher_underlying_cor_CSD__2[[#This Row],[Rho1]])*SQRT(139-2)/SQRT(1-ABS(fisher_underlying_cor_CSD__2[[#This Row],[Rho1]])^2)</f>
        <v>3.0018246491463869</v>
      </c>
      <c r="H1517" s="1">
        <f>ABS(fisher_underlying_cor_CSD__2[[#This Row],[Rho2]])*SQRT(201-2)/SQRT(1-ABS(fisher_underlying_cor_CSD__2[[#This Row],[Rho2]])^2)</f>
        <v>3.2862004454136882</v>
      </c>
      <c r="I1517" s="1">
        <f xml:space="preserve"> _xlfn.T.DIST.2T(fisher_underlying_cor_CSD__2[[#This Row],[t1]],139-2)</f>
        <v>3.1901880350837931E-3</v>
      </c>
      <c r="J1517" s="1">
        <f xml:space="preserve"> _xlfn.T.DIST.2T(fisher_underlying_cor_CSD__2[[#This Row],[t2]],201-2)</f>
        <v>1.2002170937804382E-3</v>
      </c>
      <c r="K1517" s="1">
        <f>fisher_underlying_cor_CSD__2[[#This Row],[p1]]*fisher_underlying_cor_CSD__2[[#This Row],[p2]]</f>
        <v>3.8289182120813968E-6</v>
      </c>
      <c r="L1517" s="1">
        <v>1516</v>
      </c>
      <c r="M1517" s="1">
        <f>(fisher_underlying_cor_CSD__2[[#This Row],[Rank]]/9906756)*0.05</f>
        <v>7.6513441938006753E-6</v>
      </c>
      <c r="N1517" s="1">
        <f>IF(fisher_underlying_cor_CSD__2[[#This Row],[p1p2]]&lt;fisher_underlying_cor_CSD__2[[#This Row],[Benjamini]],1,0)</f>
        <v>1</v>
      </c>
    </row>
    <row r="1518" spans="1:14" x14ac:dyDescent="0.35">
      <c r="A1518" s="1" t="s">
        <v>833</v>
      </c>
      <c r="B1518" s="1" t="s">
        <v>665</v>
      </c>
      <c r="C1518" s="1">
        <v>0.260756958328</v>
      </c>
      <c r="D1518" s="1">
        <v>-0.216778220864</v>
      </c>
      <c r="E1518" s="1" t="s">
        <v>32</v>
      </c>
      <c r="F1518" s="1">
        <v>-0.216778220864</v>
      </c>
      <c r="G1518" s="1">
        <f>ABS(fisher_underlying_cor_CSD__2[[#This Row],[Rho1]])*SQRT(139-2)/SQRT(1-ABS(fisher_underlying_cor_CSD__2[[#This Row],[Rho1]])^2)</f>
        <v>3.1614540974820007</v>
      </c>
      <c r="H1518" s="1">
        <f>ABS(fisher_underlying_cor_CSD__2[[#This Row],[Rho2]])*SQRT(201-2)/SQRT(1-ABS(fisher_underlying_cor_CSD__2[[#This Row],[Rho2]])^2)</f>
        <v>3.1325217440834487</v>
      </c>
      <c r="I1518" s="1">
        <f xml:space="preserve"> _xlfn.T.DIST.2T(fisher_underlying_cor_CSD__2[[#This Row],[t1]],139-2)</f>
        <v>1.9330086933929791E-3</v>
      </c>
      <c r="J1518" s="1">
        <f xml:space="preserve"> _xlfn.T.DIST.2T(fisher_underlying_cor_CSD__2[[#This Row],[t2]],201-2)</f>
        <v>1.9946080892183802E-3</v>
      </c>
      <c r="K1518" s="1">
        <f>fisher_underlying_cor_CSD__2[[#This Row],[p1]]*fisher_underlying_cor_CSD__2[[#This Row],[p2]]</f>
        <v>3.8555947763710873E-6</v>
      </c>
      <c r="L1518" s="1">
        <v>1517</v>
      </c>
      <c r="M1518" s="1">
        <f>(fisher_underlying_cor_CSD__2[[#This Row],[Rank]]/9906756)*0.05</f>
        <v>7.6563912546145282E-6</v>
      </c>
      <c r="N1518" s="1">
        <f>IF(fisher_underlying_cor_CSD__2[[#This Row],[p1p2]]&lt;fisher_underlying_cor_CSD__2[[#This Row],[Benjamini]],1,0)</f>
        <v>1</v>
      </c>
    </row>
    <row r="1519" spans="1:14" x14ac:dyDescent="0.35">
      <c r="A1519" s="1" t="s">
        <v>665</v>
      </c>
      <c r="B1519" s="1" t="s">
        <v>833</v>
      </c>
      <c r="C1519" s="1">
        <v>0.260756958328</v>
      </c>
      <c r="D1519" s="1">
        <v>-0.216778220864</v>
      </c>
      <c r="E1519" s="1" t="s">
        <v>32</v>
      </c>
      <c r="F1519" s="1">
        <v>-0.216778220864</v>
      </c>
      <c r="G1519" s="1">
        <f>ABS(fisher_underlying_cor_CSD__2[[#This Row],[Rho1]])*SQRT(139-2)/SQRT(1-ABS(fisher_underlying_cor_CSD__2[[#This Row],[Rho1]])^2)</f>
        <v>3.1614540974820007</v>
      </c>
      <c r="H1519" s="1">
        <f>ABS(fisher_underlying_cor_CSD__2[[#This Row],[Rho2]])*SQRT(201-2)/SQRT(1-ABS(fisher_underlying_cor_CSD__2[[#This Row],[Rho2]])^2)</f>
        <v>3.1325217440834487</v>
      </c>
      <c r="I1519" s="1">
        <f xml:space="preserve"> _xlfn.T.DIST.2T(fisher_underlying_cor_CSD__2[[#This Row],[t1]],139-2)</f>
        <v>1.9330086933929791E-3</v>
      </c>
      <c r="J1519" s="1">
        <f xml:space="preserve"> _xlfn.T.DIST.2T(fisher_underlying_cor_CSD__2[[#This Row],[t2]],201-2)</f>
        <v>1.9946080892183802E-3</v>
      </c>
      <c r="K1519" s="1">
        <f>fisher_underlying_cor_CSD__2[[#This Row],[p1]]*fisher_underlying_cor_CSD__2[[#This Row],[p2]]</f>
        <v>3.8555947763710873E-6</v>
      </c>
      <c r="L1519" s="1">
        <v>1518</v>
      </c>
      <c r="M1519" s="1">
        <f>(fisher_underlying_cor_CSD__2[[#This Row],[Rank]]/9906756)*0.05</f>
        <v>7.6614383154283812E-6</v>
      </c>
      <c r="N1519" s="1">
        <f>IF(fisher_underlying_cor_CSD__2[[#This Row],[p1p2]]&lt;fisher_underlying_cor_CSD__2[[#This Row],[Benjamini]],1,0)</f>
        <v>1</v>
      </c>
    </row>
    <row r="1520" spans="1:14" x14ac:dyDescent="0.35">
      <c r="A1520" s="1" t="s">
        <v>613</v>
      </c>
      <c r="B1520" s="1" t="s">
        <v>159</v>
      </c>
      <c r="C1520" s="1">
        <v>0.23410091991599999</v>
      </c>
      <c r="D1520" s="1">
        <v>-0.23713181857599999</v>
      </c>
      <c r="E1520" s="1" t="s">
        <v>32</v>
      </c>
      <c r="F1520" s="1">
        <v>0.23410091991599999</v>
      </c>
      <c r="G1520" s="1">
        <f>ABS(fisher_underlying_cor_CSD__2[[#This Row],[Rho1]])*SQRT(139-2)/SQRT(1-ABS(fisher_underlying_cor_CSD__2[[#This Row],[Rho1]])^2)</f>
        <v>2.8183978047368261</v>
      </c>
      <c r="H1520" s="1">
        <f>ABS(fisher_underlying_cor_CSD__2[[#This Row],[Rho2]])*SQRT(201-2)/SQRT(1-ABS(fisher_underlying_cor_CSD__2[[#This Row],[Rho2]])^2)</f>
        <v>3.4433695216077682</v>
      </c>
      <c r="I1520" s="1">
        <f xml:space="preserve"> _xlfn.T.DIST.2T(fisher_underlying_cor_CSD__2[[#This Row],[t1]],139-2)</f>
        <v>5.5416392187881899E-3</v>
      </c>
      <c r="J1520" s="1">
        <f xml:space="preserve"> _xlfn.T.DIST.2T(fisher_underlying_cor_CSD__2[[#This Row],[t2]],201-2)</f>
        <v>7.0037946011239621E-4</v>
      </c>
      <c r="K1520" s="1">
        <f>fisher_underlying_cor_CSD__2[[#This Row],[p1]]*fisher_underlying_cor_CSD__2[[#This Row],[p2]]</f>
        <v>3.8812502841925535E-6</v>
      </c>
      <c r="L1520" s="1">
        <v>1519</v>
      </c>
      <c r="M1520" s="1">
        <f>(fisher_underlying_cor_CSD__2[[#This Row],[Rank]]/9906756)*0.05</f>
        <v>7.6664853762422325E-6</v>
      </c>
      <c r="N1520" s="1">
        <f>IF(fisher_underlying_cor_CSD__2[[#This Row],[p1p2]]&lt;fisher_underlying_cor_CSD__2[[#This Row],[Benjamini]],1,0)</f>
        <v>1</v>
      </c>
    </row>
    <row r="1521" spans="1:14" x14ac:dyDescent="0.35">
      <c r="A1521" s="1" t="s">
        <v>159</v>
      </c>
      <c r="B1521" s="1" t="s">
        <v>613</v>
      </c>
      <c r="C1521" s="1">
        <v>0.23410091991599999</v>
      </c>
      <c r="D1521" s="1">
        <v>-0.23713181857599999</v>
      </c>
      <c r="E1521" s="1" t="s">
        <v>32</v>
      </c>
      <c r="F1521" s="1">
        <v>0.23410091991599999</v>
      </c>
      <c r="G1521" s="1">
        <f>ABS(fisher_underlying_cor_CSD__2[[#This Row],[Rho1]])*SQRT(139-2)/SQRT(1-ABS(fisher_underlying_cor_CSD__2[[#This Row],[Rho1]])^2)</f>
        <v>2.8183978047368261</v>
      </c>
      <c r="H1521" s="1">
        <f>ABS(fisher_underlying_cor_CSD__2[[#This Row],[Rho2]])*SQRT(201-2)/SQRT(1-ABS(fisher_underlying_cor_CSD__2[[#This Row],[Rho2]])^2)</f>
        <v>3.4433695216077682</v>
      </c>
      <c r="I1521" s="1">
        <f xml:space="preserve"> _xlfn.T.DIST.2T(fisher_underlying_cor_CSD__2[[#This Row],[t1]],139-2)</f>
        <v>5.5416392187881899E-3</v>
      </c>
      <c r="J1521" s="1">
        <f xml:space="preserve"> _xlfn.T.DIST.2T(fisher_underlying_cor_CSD__2[[#This Row],[t2]],201-2)</f>
        <v>7.0037946011239621E-4</v>
      </c>
      <c r="K1521" s="1">
        <f>fisher_underlying_cor_CSD__2[[#This Row],[p1]]*fisher_underlying_cor_CSD__2[[#This Row],[p2]]</f>
        <v>3.8812502841925535E-6</v>
      </c>
      <c r="L1521" s="1">
        <v>1520</v>
      </c>
      <c r="M1521" s="1">
        <f>(fisher_underlying_cor_CSD__2[[#This Row],[Rank]]/9906756)*0.05</f>
        <v>7.6715324370560871E-6</v>
      </c>
      <c r="N1521" s="1">
        <f>IF(fisher_underlying_cor_CSD__2[[#This Row],[p1p2]]&lt;fisher_underlying_cor_CSD__2[[#This Row],[Benjamini]],1,0)</f>
        <v>1</v>
      </c>
    </row>
    <row r="1522" spans="1:14" x14ac:dyDescent="0.35">
      <c r="A1522" s="1" t="s">
        <v>673</v>
      </c>
      <c r="B1522" s="1" t="s">
        <v>674</v>
      </c>
      <c r="C1522" s="1">
        <v>0.25341714239399998</v>
      </c>
      <c r="D1522" s="1">
        <v>-0.222403282575</v>
      </c>
      <c r="E1522" s="1" t="s">
        <v>32</v>
      </c>
      <c r="F1522" s="1">
        <v>-0.222403282575</v>
      </c>
      <c r="G1522" s="1">
        <f>ABS(fisher_underlying_cor_CSD__2[[#This Row],[Rho1]])*SQRT(139-2)/SQRT(1-ABS(fisher_underlying_cor_CSD__2[[#This Row],[Rho1]])^2)</f>
        <v>3.0662633426844432</v>
      </c>
      <c r="H1522" s="1">
        <f>ABS(fisher_underlying_cor_CSD__2[[#This Row],[Rho2]])*SQRT(201-2)/SQRT(1-ABS(fisher_underlying_cor_CSD__2[[#This Row],[Rho2]])^2)</f>
        <v>3.2179794631087262</v>
      </c>
      <c r="I1522" s="1">
        <f xml:space="preserve"> _xlfn.T.DIST.2T(fisher_underlying_cor_CSD__2[[#This Row],[t1]],139-2)</f>
        <v>2.6119759214380533E-3</v>
      </c>
      <c r="J1522" s="1">
        <f xml:space="preserve"> _xlfn.T.DIST.2T(fisher_underlying_cor_CSD__2[[#This Row],[t2]],201-2)</f>
        <v>1.5072503429475451E-3</v>
      </c>
      <c r="K1522" s="1">
        <f>fisher_underlying_cor_CSD__2[[#This Row],[p1]]*fisher_underlying_cor_CSD__2[[#This Row],[p2]]</f>
        <v>3.936901603358236E-6</v>
      </c>
      <c r="L1522" s="1">
        <v>1521</v>
      </c>
      <c r="M1522" s="1">
        <f>(fisher_underlying_cor_CSD__2[[#This Row],[Rank]]/9906756)*0.05</f>
        <v>7.6765794978699384E-6</v>
      </c>
      <c r="N1522" s="1">
        <f>IF(fisher_underlying_cor_CSD__2[[#This Row],[p1p2]]&lt;fisher_underlying_cor_CSD__2[[#This Row],[Benjamini]],1,0)</f>
        <v>1</v>
      </c>
    </row>
    <row r="1523" spans="1:14" x14ac:dyDescent="0.35">
      <c r="A1523" s="1" t="s">
        <v>674</v>
      </c>
      <c r="B1523" s="1" t="s">
        <v>673</v>
      </c>
      <c r="C1523" s="1">
        <v>0.25341714239399998</v>
      </c>
      <c r="D1523" s="1">
        <v>-0.222403282575</v>
      </c>
      <c r="E1523" s="1" t="s">
        <v>32</v>
      </c>
      <c r="F1523" s="1">
        <v>-0.222403282575</v>
      </c>
      <c r="G1523" s="1">
        <f>ABS(fisher_underlying_cor_CSD__2[[#This Row],[Rho1]])*SQRT(139-2)/SQRT(1-ABS(fisher_underlying_cor_CSD__2[[#This Row],[Rho1]])^2)</f>
        <v>3.0662633426844432</v>
      </c>
      <c r="H1523" s="1">
        <f>ABS(fisher_underlying_cor_CSD__2[[#This Row],[Rho2]])*SQRT(201-2)/SQRT(1-ABS(fisher_underlying_cor_CSD__2[[#This Row],[Rho2]])^2)</f>
        <v>3.2179794631087262</v>
      </c>
      <c r="I1523" s="1">
        <f xml:space="preserve"> _xlfn.T.DIST.2T(fisher_underlying_cor_CSD__2[[#This Row],[t1]],139-2)</f>
        <v>2.6119759214380533E-3</v>
      </c>
      <c r="J1523" s="1">
        <f xml:space="preserve"> _xlfn.T.DIST.2T(fisher_underlying_cor_CSD__2[[#This Row],[t2]],201-2)</f>
        <v>1.5072503429475451E-3</v>
      </c>
      <c r="K1523" s="1">
        <f>fisher_underlying_cor_CSD__2[[#This Row],[p1]]*fisher_underlying_cor_CSD__2[[#This Row],[p2]]</f>
        <v>3.936901603358236E-6</v>
      </c>
      <c r="L1523" s="1">
        <v>1522</v>
      </c>
      <c r="M1523" s="1">
        <f>(fisher_underlying_cor_CSD__2[[#This Row],[Rank]]/9906756)*0.05</f>
        <v>7.6816265586837913E-6</v>
      </c>
      <c r="N1523" s="1">
        <f>IF(fisher_underlying_cor_CSD__2[[#This Row],[p1p2]]&lt;fisher_underlying_cor_CSD__2[[#This Row],[Benjamini]],1,0)</f>
        <v>1</v>
      </c>
    </row>
    <row r="1524" spans="1:14" x14ac:dyDescent="0.35">
      <c r="A1524" s="1" t="s">
        <v>210</v>
      </c>
      <c r="B1524" s="1" t="s">
        <v>211</v>
      </c>
      <c r="C1524" s="1">
        <v>-0.231172054317</v>
      </c>
      <c r="D1524" s="1">
        <v>0.23879629162900001</v>
      </c>
      <c r="E1524" s="1" t="s">
        <v>32</v>
      </c>
      <c r="F1524" s="1">
        <v>-0.231172054317</v>
      </c>
      <c r="G1524" s="1">
        <f>ABS(fisher_underlying_cor_CSD__2[[#This Row],[Rho1]])*SQRT(139-2)/SQRT(1-ABS(fisher_underlying_cor_CSD__2[[#This Row],[Rho1]])^2)</f>
        <v>2.7811323767535692</v>
      </c>
      <c r="H1524" s="1">
        <f>ABS(fisher_underlying_cor_CSD__2[[#This Row],[Rho2]])*SQRT(201-2)/SQRT(1-ABS(fisher_underlying_cor_CSD__2[[#This Row],[Rho2]])^2)</f>
        <v>3.4689953713721544</v>
      </c>
      <c r="I1524" s="1">
        <f xml:space="preserve"> _xlfn.T.DIST.2T(fisher_underlying_cor_CSD__2[[#This Row],[t1]],139-2)</f>
        <v>6.1803361009044929E-3</v>
      </c>
      <c r="J1524" s="1">
        <f xml:space="preserve"> _xlfn.T.DIST.2T(fisher_underlying_cor_CSD__2[[#This Row],[t2]],201-2)</f>
        <v>6.4032658283094115E-4</v>
      </c>
      <c r="K1524" s="1">
        <f>fisher_underlying_cor_CSD__2[[#This Row],[p1]]*fisher_underlying_cor_CSD__2[[#This Row],[p2]]</f>
        <v>3.9574334962388768E-6</v>
      </c>
      <c r="L1524" s="1">
        <v>1523</v>
      </c>
      <c r="M1524" s="1">
        <f>(fisher_underlying_cor_CSD__2[[#This Row],[Rank]]/9906756)*0.05</f>
        <v>7.6866736194976443E-6</v>
      </c>
      <c r="N1524" s="1">
        <f>IF(fisher_underlying_cor_CSD__2[[#This Row],[p1p2]]&lt;fisher_underlying_cor_CSD__2[[#This Row],[Benjamini]],1,0)</f>
        <v>1</v>
      </c>
    </row>
    <row r="1525" spans="1:14" x14ac:dyDescent="0.35">
      <c r="A1525" s="1" t="s">
        <v>211</v>
      </c>
      <c r="B1525" s="1" t="s">
        <v>210</v>
      </c>
      <c r="C1525" s="1">
        <v>-0.231172054317</v>
      </c>
      <c r="D1525" s="1">
        <v>0.23879629162900001</v>
      </c>
      <c r="E1525" s="1" t="s">
        <v>32</v>
      </c>
      <c r="F1525" s="1">
        <v>-0.231172054317</v>
      </c>
      <c r="G1525" s="1">
        <f>ABS(fisher_underlying_cor_CSD__2[[#This Row],[Rho1]])*SQRT(139-2)/SQRT(1-ABS(fisher_underlying_cor_CSD__2[[#This Row],[Rho1]])^2)</f>
        <v>2.7811323767535692</v>
      </c>
      <c r="H1525" s="1">
        <f>ABS(fisher_underlying_cor_CSD__2[[#This Row],[Rho2]])*SQRT(201-2)/SQRT(1-ABS(fisher_underlying_cor_CSD__2[[#This Row],[Rho2]])^2)</f>
        <v>3.4689953713721544</v>
      </c>
      <c r="I1525" s="1">
        <f xml:space="preserve"> _xlfn.T.DIST.2T(fisher_underlying_cor_CSD__2[[#This Row],[t1]],139-2)</f>
        <v>6.1803361009044929E-3</v>
      </c>
      <c r="J1525" s="1">
        <f xml:space="preserve"> _xlfn.T.DIST.2T(fisher_underlying_cor_CSD__2[[#This Row],[t2]],201-2)</f>
        <v>6.4032658283094115E-4</v>
      </c>
      <c r="K1525" s="1">
        <f>fisher_underlying_cor_CSD__2[[#This Row],[p1]]*fisher_underlying_cor_CSD__2[[#This Row],[p2]]</f>
        <v>3.9574334962388768E-6</v>
      </c>
      <c r="L1525" s="1">
        <v>1524</v>
      </c>
      <c r="M1525" s="1">
        <f>(fisher_underlying_cor_CSD__2[[#This Row],[Rank]]/9906756)*0.05</f>
        <v>7.6917206803114972E-6</v>
      </c>
      <c r="N1525" s="1">
        <f>IF(fisher_underlying_cor_CSD__2[[#This Row],[p1p2]]&lt;fisher_underlying_cor_CSD__2[[#This Row],[Benjamini]],1,0)</f>
        <v>1</v>
      </c>
    </row>
    <row r="1526" spans="1:14" x14ac:dyDescent="0.35">
      <c r="A1526" s="1" t="s">
        <v>533</v>
      </c>
      <c r="B1526" s="1" t="s">
        <v>534</v>
      </c>
      <c r="C1526" s="1">
        <v>-0.225642619431</v>
      </c>
      <c r="D1526" s="1">
        <v>0.242385447162</v>
      </c>
      <c r="E1526" s="1" t="s">
        <v>32</v>
      </c>
      <c r="F1526" s="1">
        <v>-0.225642619431</v>
      </c>
      <c r="G1526" s="1">
        <f>ABS(fisher_underlying_cor_CSD__2[[#This Row],[Rho1]])*SQRT(139-2)/SQRT(1-ABS(fisher_underlying_cor_CSD__2[[#This Row],[Rho1]])^2)</f>
        <v>2.7109953214226215</v>
      </c>
      <c r="H1526" s="1">
        <f>ABS(fisher_underlying_cor_CSD__2[[#This Row],[Rho2]])*SQRT(201-2)/SQRT(1-ABS(fisher_underlying_cor_CSD__2[[#This Row],[Rho2]])^2)</f>
        <v>3.524363927020723</v>
      </c>
      <c r="I1526" s="1">
        <f xml:space="preserve"> _xlfn.T.DIST.2T(fisher_underlying_cor_CSD__2[[#This Row],[t1]],139-2)</f>
        <v>7.567074590897711E-3</v>
      </c>
      <c r="J1526" s="1">
        <f xml:space="preserve"> _xlfn.T.DIST.2T(fisher_underlying_cor_CSD__2[[#This Row],[t2]],201-2)</f>
        <v>5.2666041339596522E-4</v>
      </c>
      <c r="K1526" s="1">
        <f>fisher_underlying_cor_CSD__2[[#This Row],[p1]]*fisher_underlying_cor_CSD__2[[#This Row],[p2]]</f>
        <v>3.9852786322402933E-6</v>
      </c>
      <c r="L1526" s="1">
        <v>1525</v>
      </c>
      <c r="M1526" s="1">
        <f>(fisher_underlying_cor_CSD__2[[#This Row],[Rank]]/9906756)*0.05</f>
        <v>7.6967677411253502E-6</v>
      </c>
      <c r="N1526" s="1">
        <f>IF(fisher_underlying_cor_CSD__2[[#This Row],[p1p2]]&lt;fisher_underlying_cor_CSD__2[[#This Row],[Benjamini]],1,0)</f>
        <v>1</v>
      </c>
    </row>
    <row r="1527" spans="1:14" x14ac:dyDescent="0.35">
      <c r="A1527" s="1" t="s">
        <v>534</v>
      </c>
      <c r="B1527" s="1" t="s">
        <v>533</v>
      </c>
      <c r="C1527" s="1">
        <v>-0.225642619431</v>
      </c>
      <c r="D1527" s="1">
        <v>0.242385447162</v>
      </c>
      <c r="E1527" s="1" t="s">
        <v>32</v>
      </c>
      <c r="F1527" s="1">
        <v>-0.225642619431</v>
      </c>
      <c r="G1527" s="1">
        <f>ABS(fisher_underlying_cor_CSD__2[[#This Row],[Rho1]])*SQRT(139-2)/SQRT(1-ABS(fisher_underlying_cor_CSD__2[[#This Row],[Rho1]])^2)</f>
        <v>2.7109953214226215</v>
      </c>
      <c r="H1527" s="1">
        <f>ABS(fisher_underlying_cor_CSD__2[[#This Row],[Rho2]])*SQRT(201-2)/SQRT(1-ABS(fisher_underlying_cor_CSD__2[[#This Row],[Rho2]])^2)</f>
        <v>3.524363927020723</v>
      </c>
      <c r="I1527" s="1">
        <f xml:space="preserve"> _xlfn.T.DIST.2T(fisher_underlying_cor_CSD__2[[#This Row],[t1]],139-2)</f>
        <v>7.567074590897711E-3</v>
      </c>
      <c r="J1527" s="1">
        <f xml:space="preserve"> _xlfn.T.DIST.2T(fisher_underlying_cor_CSD__2[[#This Row],[t2]],201-2)</f>
        <v>5.2666041339596522E-4</v>
      </c>
      <c r="K1527" s="1">
        <f>fisher_underlying_cor_CSD__2[[#This Row],[p1]]*fisher_underlying_cor_CSD__2[[#This Row],[p2]]</f>
        <v>3.9852786322402933E-6</v>
      </c>
      <c r="L1527" s="1">
        <v>1526</v>
      </c>
      <c r="M1527" s="1">
        <f>(fisher_underlying_cor_CSD__2[[#This Row],[Rank]]/9906756)*0.05</f>
        <v>7.7018148019392015E-6</v>
      </c>
      <c r="N1527" s="1">
        <f>IF(fisher_underlying_cor_CSD__2[[#This Row],[p1p2]]&lt;fisher_underlying_cor_CSD__2[[#This Row],[Benjamini]],1,0)</f>
        <v>1</v>
      </c>
    </row>
    <row r="1528" spans="1:14" x14ac:dyDescent="0.35">
      <c r="A1528" s="1" t="s">
        <v>82</v>
      </c>
      <c r="B1528" s="1" t="s">
        <v>242</v>
      </c>
      <c r="C1528" s="1">
        <v>-0.23892137279100001</v>
      </c>
      <c r="D1528" s="1">
        <v>0.232921311563</v>
      </c>
      <c r="E1528" s="1" t="s">
        <v>32</v>
      </c>
      <c r="F1528" s="1">
        <v>0.232921311563</v>
      </c>
      <c r="G1528" s="1">
        <f>ABS(fisher_underlying_cor_CSD__2[[#This Row],[Rho1]])*SQRT(139-2)/SQRT(1-ABS(fisher_underlying_cor_CSD__2[[#This Row],[Rho1]])^2)</f>
        <v>2.8799082331950228</v>
      </c>
      <c r="H1528" s="1">
        <f>ABS(fisher_underlying_cor_CSD__2[[#This Row],[Rho2]])*SQRT(201-2)/SQRT(1-ABS(fisher_underlying_cor_CSD__2[[#This Row],[Rho2]])^2)</f>
        <v>3.3786882915742047</v>
      </c>
      <c r="I1528" s="1">
        <f xml:space="preserve"> _xlfn.T.DIST.2T(fisher_underlying_cor_CSD__2[[#This Row],[t1]],139-2)</f>
        <v>4.6178796108297211E-3</v>
      </c>
      <c r="J1528" s="1">
        <f xml:space="preserve"> _xlfn.T.DIST.2T(fisher_underlying_cor_CSD__2[[#This Row],[t2]],201-2)</f>
        <v>8.7622530870310432E-4</v>
      </c>
      <c r="K1528" s="1">
        <f>fisher_underlying_cor_CSD__2[[#This Row],[p1]]*fisher_underlying_cor_CSD__2[[#This Row],[p2]]</f>
        <v>4.0463029875530435E-6</v>
      </c>
      <c r="L1528" s="1">
        <v>1527</v>
      </c>
      <c r="M1528" s="1">
        <f>(fisher_underlying_cor_CSD__2[[#This Row],[Rank]]/9906756)*0.05</f>
        <v>7.7068618627530561E-6</v>
      </c>
      <c r="N1528" s="1">
        <f>IF(fisher_underlying_cor_CSD__2[[#This Row],[p1p2]]&lt;fisher_underlying_cor_CSD__2[[#This Row],[Benjamini]],1,0)</f>
        <v>1</v>
      </c>
    </row>
    <row r="1529" spans="1:14" x14ac:dyDescent="0.35">
      <c r="A1529" s="1" t="s">
        <v>242</v>
      </c>
      <c r="B1529" s="1" t="s">
        <v>82</v>
      </c>
      <c r="C1529" s="1">
        <v>-0.23892137279100001</v>
      </c>
      <c r="D1529" s="1">
        <v>0.232921311563</v>
      </c>
      <c r="E1529" s="1" t="s">
        <v>32</v>
      </c>
      <c r="F1529" s="1">
        <v>0.232921311563</v>
      </c>
      <c r="G1529" s="1">
        <f>ABS(fisher_underlying_cor_CSD__2[[#This Row],[Rho1]])*SQRT(139-2)/SQRT(1-ABS(fisher_underlying_cor_CSD__2[[#This Row],[Rho1]])^2)</f>
        <v>2.8799082331950228</v>
      </c>
      <c r="H1529" s="1">
        <f>ABS(fisher_underlying_cor_CSD__2[[#This Row],[Rho2]])*SQRT(201-2)/SQRT(1-ABS(fisher_underlying_cor_CSD__2[[#This Row],[Rho2]])^2)</f>
        <v>3.3786882915742047</v>
      </c>
      <c r="I1529" s="1">
        <f xml:space="preserve"> _xlfn.T.DIST.2T(fisher_underlying_cor_CSD__2[[#This Row],[t1]],139-2)</f>
        <v>4.6178796108297211E-3</v>
      </c>
      <c r="J1529" s="1">
        <f xml:space="preserve"> _xlfn.T.DIST.2T(fisher_underlying_cor_CSD__2[[#This Row],[t2]],201-2)</f>
        <v>8.7622530870310432E-4</v>
      </c>
      <c r="K1529" s="1">
        <f>fisher_underlying_cor_CSD__2[[#This Row],[p1]]*fisher_underlying_cor_CSD__2[[#This Row],[p2]]</f>
        <v>4.0463029875530435E-6</v>
      </c>
      <c r="L1529" s="1">
        <v>1528</v>
      </c>
      <c r="M1529" s="1">
        <f>(fisher_underlying_cor_CSD__2[[#This Row],[Rank]]/9906756)*0.05</f>
        <v>7.7119089235669074E-6</v>
      </c>
      <c r="N1529" s="1">
        <f>IF(fisher_underlying_cor_CSD__2[[#This Row],[p1p2]]&lt;fisher_underlying_cor_CSD__2[[#This Row],[Benjamini]],1,0)</f>
        <v>1</v>
      </c>
    </row>
    <row r="1530" spans="1:14" x14ac:dyDescent="0.35">
      <c r="A1530" s="1" t="s">
        <v>359</v>
      </c>
      <c r="B1530" s="1" t="s">
        <v>391</v>
      </c>
      <c r="C1530" s="1">
        <v>-0.217546422893</v>
      </c>
      <c r="D1530" s="1">
        <v>0.24715305352200001</v>
      </c>
      <c r="E1530" s="1" t="s">
        <v>32</v>
      </c>
      <c r="F1530" s="1">
        <v>-0.217546422893</v>
      </c>
      <c r="G1530" s="1">
        <f>ABS(fisher_underlying_cor_CSD__2[[#This Row],[Rho1]])*SQRT(139-2)/SQRT(1-ABS(fisher_underlying_cor_CSD__2[[#This Row],[Rho1]])^2)</f>
        <v>2.6087963337743485</v>
      </c>
      <c r="H1530" s="1">
        <f>ABS(fisher_underlying_cor_CSD__2[[#This Row],[Rho2]])*SQRT(201-2)/SQRT(1-ABS(fisher_underlying_cor_CSD__2[[#This Row],[Rho2]])^2)</f>
        <v>3.598150252996215</v>
      </c>
      <c r="I1530" s="1">
        <f xml:space="preserve"> _xlfn.T.DIST.2T(fisher_underlying_cor_CSD__2[[#This Row],[t1]],139-2)</f>
        <v>1.0094922283049389E-2</v>
      </c>
      <c r="J1530" s="1">
        <f xml:space="preserve"> _xlfn.T.DIST.2T(fisher_underlying_cor_CSD__2[[#This Row],[t2]],201-2)</f>
        <v>4.0442292340768298E-4</v>
      </c>
      <c r="K1530" s="1">
        <f>fisher_underlying_cor_CSD__2[[#This Row],[p1]]*fisher_underlying_cor_CSD__2[[#This Row],[p2]]</f>
        <v>4.0826179812841952E-6</v>
      </c>
      <c r="L1530" s="1">
        <v>1529</v>
      </c>
      <c r="M1530" s="1">
        <f>(fisher_underlying_cor_CSD__2[[#This Row],[Rank]]/9906756)*0.05</f>
        <v>7.7169559843807603E-6</v>
      </c>
      <c r="N1530" s="1">
        <f>IF(fisher_underlying_cor_CSD__2[[#This Row],[p1p2]]&lt;fisher_underlying_cor_CSD__2[[#This Row],[Benjamini]],1,0)</f>
        <v>1</v>
      </c>
    </row>
    <row r="1531" spans="1:14" x14ac:dyDescent="0.35">
      <c r="A1531" s="1" t="s">
        <v>391</v>
      </c>
      <c r="B1531" s="1" t="s">
        <v>359</v>
      </c>
      <c r="C1531" s="1">
        <v>-0.217546422893</v>
      </c>
      <c r="D1531" s="1">
        <v>0.24715305352200001</v>
      </c>
      <c r="E1531" s="1" t="s">
        <v>32</v>
      </c>
      <c r="F1531" s="1">
        <v>-0.217546422893</v>
      </c>
      <c r="G1531" s="1">
        <f>ABS(fisher_underlying_cor_CSD__2[[#This Row],[Rho1]])*SQRT(139-2)/SQRT(1-ABS(fisher_underlying_cor_CSD__2[[#This Row],[Rho1]])^2)</f>
        <v>2.6087963337743485</v>
      </c>
      <c r="H1531" s="1">
        <f>ABS(fisher_underlying_cor_CSD__2[[#This Row],[Rho2]])*SQRT(201-2)/SQRT(1-ABS(fisher_underlying_cor_CSD__2[[#This Row],[Rho2]])^2)</f>
        <v>3.598150252996215</v>
      </c>
      <c r="I1531" s="1">
        <f xml:space="preserve"> _xlfn.T.DIST.2T(fisher_underlying_cor_CSD__2[[#This Row],[t1]],139-2)</f>
        <v>1.0094922283049389E-2</v>
      </c>
      <c r="J1531" s="1">
        <f xml:space="preserve"> _xlfn.T.DIST.2T(fisher_underlying_cor_CSD__2[[#This Row],[t2]],201-2)</f>
        <v>4.0442292340768298E-4</v>
      </c>
      <c r="K1531" s="1">
        <f>fisher_underlying_cor_CSD__2[[#This Row],[p1]]*fisher_underlying_cor_CSD__2[[#This Row],[p2]]</f>
        <v>4.0826179812841952E-6</v>
      </c>
      <c r="L1531" s="1">
        <v>1530</v>
      </c>
      <c r="M1531" s="1">
        <f>(fisher_underlying_cor_CSD__2[[#This Row],[Rank]]/9906756)*0.05</f>
        <v>7.7220030451946133E-6</v>
      </c>
      <c r="N1531" s="1">
        <f>IF(fisher_underlying_cor_CSD__2[[#This Row],[p1p2]]&lt;fisher_underlying_cor_CSD__2[[#This Row],[Benjamini]],1,0)</f>
        <v>1</v>
      </c>
    </row>
    <row r="1532" spans="1:14" x14ac:dyDescent="0.35">
      <c r="A1532" s="1" t="s">
        <v>242</v>
      </c>
      <c r="B1532" s="1" t="s">
        <v>211</v>
      </c>
      <c r="C1532" s="1">
        <v>0.24292801951699999</v>
      </c>
      <c r="D1532" s="1">
        <v>-0.22975898247900001</v>
      </c>
      <c r="E1532" s="1" t="s">
        <v>32</v>
      </c>
      <c r="F1532" s="1">
        <v>-0.22975898247900001</v>
      </c>
      <c r="G1532" s="1">
        <f>ABS(fisher_underlying_cor_CSD__2[[#This Row],[Rho1]])*SQRT(139-2)/SQRT(1-ABS(fisher_underlying_cor_CSD__2[[#This Row],[Rho1]])^2)</f>
        <v>2.9312058407362089</v>
      </c>
      <c r="H1532" s="1">
        <f>ABS(fisher_underlying_cor_CSD__2[[#This Row],[Rho2]])*SQRT(201-2)/SQRT(1-ABS(fisher_underlying_cor_CSD__2[[#This Row],[Rho2]])^2)</f>
        <v>3.330241393104739</v>
      </c>
      <c r="I1532" s="1">
        <f xml:space="preserve"> _xlfn.T.DIST.2T(fisher_underlying_cor_CSD__2[[#This Row],[t1]],139-2)</f>
        <v>3.9577443147130222E-3</v>
      </c>
      <c r="J1532" s="1">
        <f xml:space="preserve"> _xlfn.T.DIST.2T(fisher_underlying_cor_CSD__2[[#This Row],[t2]],201-2)</f>
        <v>1.0340812920442523E-3</v>
      </c>
      <c r="K1532" s="1">
        <f>fisher_underlying_cor_CSD__2[[#This Row],[p1]]*fisher_underlying_cor_CSD__2[[#This Row],[p2]]</f>
        <v>4.0926293545392364E-6</v>
      </c>
      <c r="L1532" s="1">
        <v>1531</v>
      </c>
      <c r="M1532" s="1">
        <f>(fisher_underlying_cor_CSD__2[[#This Row],[Rank]]/9906756)*0.05</f>
        <v>7.7270501060084663E-6</v>
      </c>
      <c r="N1532" s="1">
        <f>IF(fisher_underlying_cor_CSD__2[[#This Row],[p1p2]]&lt;fisher_underlying_cor_CSD__2[[#This Row],[Benjamini]],1,0)</f>
        <v>1</v>
      </c>
    </row>
    <row r="1533" spans="1:14" x14ac:dyDescent="0.35">
      <c r="A1533" s="1" t="s">
        <v>211</v>
      </c>
      <c r="B1533" s="1" t="s">
        <v>242</v>
      </c>
      <c r="C1533" s="1">
        <v>0.24292801951699999</v>
      </c>
      <c r="D1533" s="1">
        <v>-0.22975898247900001</v>
      </c>
      <c r="E1533" s="1" t="s">
        <v>32</v>
      </c>
      <c r="F1533" s="1">
        <v>-0.22975898247900001</v>
      </c>
      <c r="G1533" s="1">
        <f>ABS(fisher_underlying_cor_CSD__2[[#This Row],[Rho1]])*SQRT(139-2)/SQRT(1-ABS(fisher_underlying_cor_CSD__2[[#This Row],[Rho1]])^2)</f>
        <v>2.9312058407362089</v>
      </c>
      <c r="H1533" s="1">
        <f>ABS(fisher_underlying_cor_CSD__2[[#This Row],[Rho2]])*SQRT(201-2)/SQRT(1-ABS(fisher_underlying_cor_CSD__2[[#This Row],[Rho2]])^2)</f>
        <v>3.330241393104739</v>
      </c>
      <c r="I1533" s="1">
        <f xml:space="preserve"> _xlfn.T.DIST.2T(fisher_underlying_cor_CSD__2[[#This Row],[t1]],139-2)</f>
        <v>3.9577443147130222E-3</v>
      </c>
      <c r="J1533" s="1">
        <f xml:space="preserve"> _xlfn.T.DIST.2T(fisher_underlying_cor_CSD__2[[#This Row],[t2]],201-2)</f>
        <v>1.0340812920442523E-3</v>
      </c>
      <c r="K1533" s="1">
        <f>fisher_underlying_cor_CSD__2[[#This Row],[p1]]*fisher_underlying_cor_CSD__2[[#This Row],[p2]]</f>
        <v>4.0926293545392364E-6</v>
      </c>
      <c r="L1533" s="1">
        <v>1532</v>
      </c>
      <c r="M1533" s="1">
        <f>(fisher_underlying_cor_CSD__2[[#This Row],[Rank]]/9906756)*0.05</f>
        <v>7.7320971668223175E-6</v>
      </c>
      <c r="N1533" s="1">
        <f>IF(fisher_underlying_cor_CSD__2[[#This Row],[p1p2]]&lt;fisher_underlying_cor_CSD__2[[#This Row],[Benjamini]],1,0)</f>
        <v>1</v>
      </c>
    </row>
    <row r="1534" spans="1:14" x14ac:dyDescent="0.35">
      <c r="A1534" s="1" t="s">
        <v>266</v>
      </c>
      <c r="B1534" s="1" t="s">
        <v>494</v>
      </c>
      <c r="C1534" s="1">
        <v>-0.25697833347299998</v>
      </c>
      <c r="D1534" s="1">
        <v>0.21867313304899999</v>
      </c>
      <c r="E1534" s="1" t="s">
        <v>32</v>
      </c>
      <c r="F1534" s="1">
        <v>0.21867313304899999</v>
      </c>
      <c r="G1534" s="1">
        <f>ABS(fisher_underlying_cor_CSD__2[[#This Row],[Rho1]])*SQRT(139-2)/SQRT(1-ABS(fisher_underlying_cor_CSD__2[[#This Row],[Rho1]])^2)</f>
        <v>3.1123767115158909</v>
      </c>
      <c r="H1534" s="1">
        <f>ABS(fisher_underlying_cor_CSD__2[[#This Row],[Rho2]])*SQRT(201-2)/SQRT(1-ABS(fisher_underlying_cor_CSD__2[[#This Row],[Rho2]])^2)</f>
        <v>3.1612727519561936</v>
      </c>
      <c r="I1534" s="1">
        <f xml:space="preserve"> _xlfn.T.DIST.2T(fisher_underlying_cor_CSD__2[[#This Row],[t1]],139-2)</f>
        <v>2.2594317294387305E-3</v>
      </c>
      <c r="J1534" s="1">
        <f xml:space="preserve"> _xlfn.T.DIST.2T(fisher_underlying_cor_CSD__2[[#This Row],[t2]],201-2)</f>
        <v>1.8163627676687246E-3</v>
      </c>
      <c r="K1534" s="1">
        <f>fisher_underlying_cor_CSD__2[[#This Row],[p1]]*fisher_underlying_cor_CSD__2[[#This Row],[p2]]</f>
        <v>4.1039476694418656E-6</v>
      </c>
      <c r="L1534" s="1">
        <v>1533</v>
      </c>
      <c r="M1534" s="1">
        <f>(fisher_underlying_cor_CSD__2[[#This Row],[Rank]]/9906756)*0.05</f>
        <v>7.7371442276361705E-6</v>
      </c>
      <c r="N1534" s="1">
        <f>IF(fisher_underlying_cor_CSD__2[[#This Row],[p1p2]]&lt;fisher_underlying_cor_CSD__2[[#This Row],[Benjamini]],1,0)</f>
        <v>1</v>
      </c>
    </row>
    <row r="1535" spans="1:14" x14ac:dyDescent="0.35">
      <c r="A1535" s="1" t="s">
        <v>494</v>
      </c>
      <c r="B1535" s="1" t="s">
        <v>266</v>
      </c>
      <c r="C1535" s="1">
        <v>-0.25697833347299998</v>
      </c>
      <c r="D1535" s="1">
        <v>0.21867313304899999</v>
      </c>
      <c r="E1535" s="1" t="s">
        <v>32</v>
      </c>
      <c r="F1535" s="1">
        <v>0.21867313304899999</v>
      </c>
      <c r="G1535" s="1">
        <f>ABS(fisher_underlying_cor_CSD__2[[#This Row],[Rho1]])*SQRT(139-2)/SQRT(1-ABS(fisher_underlying_cor_CSD__2[[#This Row],[Rho1]])^2)</f>
        <v>3.1123767115158909</v>
      </c>
      <c r="H1535" s="1">
        <f>ABS(fisher_underlying_cor_CSD__2[[#This Row],[Rho2]])*SQRT(201-2)/SQRT(1-ABS(fisher_underlying_cor_CSD__2[[#This Row],[Rho2]])^2)</f>
        <v>3.1612727519561936</v>
      </c>
      <c r="I1535" s="1">
        <f xml:space="preserve"> _xlfn.T.DIST.2T(fisher_underlying_cor_CSD__2[[#This Row],[t1]],139-2)</f>
        <v>2.2594317294387305E-3</v>
      </c>
      <c r="J1535" s="1">
        <f xml:space="preserve"> _xlfn.T.DIST.2T(fisher_underlying_cor_CSD__2[[#This Row],[t2]],201-2)</f>
        <v>1.8163627676687246E-3</v>
      </c>
      <c r="K1535" s="1">
        <f>fisher_underlying_cor_CSD__2[[#This Row],[p1]]*fisher_underlying_cor_CSD__2[[#This Row],[p2]]</f>
        <v>4.1039476694418656E-6</v>
      </c>
      <c r="L1535" s="1">
        <v>1534</v>
      </c>
      <c r="M1535" s="1">
        <f>(fisher_underlying_cor_CSD__2[[#This Row],[Rank]]/9906756)*0.05</f>
        <v>7.7421912884500234E-6</v>
      </c>
      <c r="N1535" s="1">
        <f>IF(fisher_underlying_cor_CSD__2[[#This Row],[p1p2]]&lt;fisher_underlying_cor_CSD__2[[#This Row],[Benjamini]],1,0)</f>
        <v>1</v>
      </c>
    </row>
    <row r="1536" spans="1:14" x14ac:dyDescent="0.35">
      <c r="A1536" s="1" t="s">
        <v>526</v>
      </c>
      <c r="B1536" s="1" t="s">
        <v>527</v>
      </c>
      <c r="C1536" s="1">
        <v>-0.224915196274</v>
      </c>
      <c r="D1536" s="1">
        <v>0.24210681080099999</v>
      </c>
      <c r="E1536" s="1" t="s">
        <v>32</v>
      </c>
      <c r="F1536" s="1">
        <v>-0.224915196274</v>
      </c>
      <c r="G1536" s="1">
        <f>ABS(fisher_underlying_cor_CSD__2[[#This Row],[Rho1]])*SQRT(139-2)/SQRT(1-ABS(fisher_underlying_cor_CSD__2[[#This Row],[Rho1]])^2)</f>
        <v>2.7017891949266781</v>
      </c>
      <c r="H1536" s="1">
        <f>ABS(fisher_underlying_cor_CSD__2[[#This Row],[Rho2]])*SQRT(201-2)/SQRT(1-ABS(fisher_underlying_cor_CSD__2[[#This Row],[Rho2]])^2)</f>
        <v>3.5200600425004636</v>
      </c>
      <c r="I1536" s="1">
        <f xml:space="preserve"> _xlfn.T.DIST.2T(fisher_underlying_cor_CSD__2[[#This Row],[t1]],139-2)</f>
        <v>7.7686678810557283E-3</v>
      </c>
      <c r="J1536" s="1">
        <f xml:space="preserve"> _xlfn.T.DIST.2T(fisher_underlying_cor_CSD__2[[#This Row],[t2]],201-2)</f>
        <v>5.3476703547899454E-4</v>
      </c>
      <c r="K1536" s="1">
        <f>fisher_underlying_cor_CSD__2[[#This Row],[p1]]*fisher_underlying_cor_CSD__2[[#This Row],[p2]]</f>
        <v>4.1544274923730542E-6</v>
      </c>
      <c r="L1536" s="1">
        <v>1535</v>
      </c>
      <c r="M1536" s="1">
        <f>(fisher_underlying_cor_CSD__2[[#This Row],[Rank]]/9906756)*0.05</f>
        <v>7.7472383492638764E-6</v>
      </c>
      <c r="N1536" s="1">
        <f>IF(fisher_underlying_cor_CSD__2[[#This Row],[p1p2]]&lt;fisher_underlying_cor_CSD__2[[#This Row],[Benjamini]],1,0)</f>
        <v>1</v>
      </c>
    </row>
    <row r="1537" spans="1:14" x14ac:dyDescent="0.35">
      <c r="A1537" s="1" t="s">
        <v>527</v>
      </c>
      <c r="B1537" s="1" t="s">
        <v>526</v>
      </c>
      <c r="C1537" s="1">
        <v>-0.224915196274</v>
      </c>
      <c r="D1537" s="1">
        <v>0.24210681080099999</v>
      </c>
      <c r="E1537" s="1" t="s">
        <v>32</v>
      </c>
      <c r="F1537" s="1">
        <v>-0.224915196274</v>
      </c>
      <c r="G1537" s="1">
        <f>ABS(fisher_underlying_cor_CSD__2[[#This Row],[Rho1]])*SQRT(139-2)/SQRT(1-ABS(fisher_underlying_cor_CSD__2[[#This Row],[Rho1]])^2)</f>
        <v>2.7017891949266781</v>
      </c>
      <c r="H1537" s="1">
        <f>ABS(fisher_underlying_cor_CSD__2[[#This Row],[Rho2]])*SQRT(201-2)/SQRT(1-ABS(fisher_underlying_cor_CSD__2[[#This Row],[Rho2]])^2)</f>
        <v>3.5200600425004636</v>
      </c>
      <c r="I1537" s="1">
        <f xml:space="preserve"> _xlfn.T.DIST.2T(fisher_underlying_cor_CSD__2[[#This Row],[t1]],139-2)</f>
        <v>7.7686678810557283E-3</v>
      </c>
      <c r="J1537" s="1">
        <f xml:space="preserve"> _xlfn.T.DIST.2T(fisher_underlying_cor_CSD__2[[#This Row],[t2]],201-2)</f>
        <v>5.3476703547899454E-4</v>
      </c>
      <c r="K1537" s="1">
        <f>fisher_underlying_cor_CSD__2[[#This Row],[p1]]*fisher_underlying_cor_CSD__2[[#This Row],[p2]]</f>
        <v>4.1544274923730542E-6</v>
      </c>
      <c r="L1537" s="1">
        <v>1536</v>
      </c>
      <c r="M1537" s="1">
        <f>(fisher_underlying_cor_CSD__2[[#This Row],[Rank]]/9906756)*0.05</f>
        <v>7.7522854100777294E-6</v>
      </c>
      <c r="N1537" s="1">
        <f>IF(fisher_underlying_cor_CSD__2[[#This Row],[p1p2]]&lt;fisher_underlying_cor_CSD__2[[#This Row],[Benjamini]],1,0)</f>
        <v>1</v>
      </c>
    </row>
    <row r="1538" spans="1:14" x14ac:dyDescent="0.35">
      <c r="A1538" s="1" t="s">
        <v>595</v>
      </c>
      <c r="B1538" s="1" t="s">
        <v>665</v>
      </c>
      <c r="C1538" s="1">
        <v>-0.22205476178799999</v>
      </c>
      <c r="D1538" s="1">
        <v>0.243064931989</v>
      </c>
      <c r="E1538" s="1" t="s">
        <v>32</v>
      </c>
      <c r="F1538" s="1">
        <v>-0.22205476178799999</v>
      </c>
      <c r="G1538" s="1">
        <f>ABS(fisher_underlying_cor_CSD__2[[#This Row],[Rho1]])*SQRT(139-2)/SQRT(1-ABS(fisher_underlying_cor_CSD__2[[#This Row],[Rho1]])^2)</f>
        <v>2.6656340484881795</v>
      </c>
      <c r="H1538" s="1">
        <f>ABS(fisher_underlying_cor_CSD__2[[#This Row],[Rho2]])*SQRT(201-2)/SQRT(1-ABS(fisher_underlying_cor_CSD__2[[#This Row],[Rho2]])^2)</f>
        <v>3.534863301308429</v>
      </c>
      <c r="I1538" s="1">
        <f xml:space="preserve"> _xlfn.T.DIST.2T(fisher_underlying_cor_CSD__2[[#This Row],[t1]],139-2)</f>
        <v>8.6083015563780865E-3</v>
      </c>
      <c r="J1538" s="1">
        <f xml:space="preserve"> _xlfn.T.DIST.2T(fisher_underlying_cor_CSD__2[[#This Row],[t2]],201-2)</f>
        <v>5.0736568426193831E-4</v>
      </c>
      <c r="K1538" s="1">
        <f>fisher_underlying_cor_CSD__2[[#This Row],[p1]]*fisher_underlying_cor_CSD__2[[#This Row],[p2]]</f>
        <v>4.3675568094848762E-6</v>
      </c>
      <c r="L1538" s="1">
        <v>1537</v>
      </c>
      <c r="M1538" s="1">
        <f>(fisher_underlying_cor_CSD__2[[#This Row],[Rank]]/9906756)*0.05</f>
        <v>7.7573324708915823E-6</v>
      </c>
      <c r="N1538" s="1">
        <f>IF(fisher_underlying_cor_CSD__2[[#This Row],[p1p2]]&lt;fisher_underlying_cor_CSD__2[[#This Row],[Benjamini]],1,0)</f>
        <v>1</v>
      </c>
    </row>
    <row r="1539" spans="1:14" x14ac:dyDescent="0.35">
      <c r="A1539" s="1" t="s">
        <v>665</v>
      </c>
      <c r="B1539" s="1" t="s">
        <v>595</v>
      </c>
      <c r="C1539" s="1">
        <v>-0.22205476178799999</v>
      </c>
      <c r="D1539" s="1">
        <v>0.243064931989</v>
      </c>
      <c r="E1539" s="1" t="s">
        <v>32</v>
      </c>
      <c r="F1539" s="1">
        <v>-0.22205476178799999</v>
      </c>
      <c r="G1539" s="1">
        <f>ABS(fisher_underlying_cor_CSD__2[[#This Row],[Rho1]])*SQRT(139-2)/SQRT(1-ABS(fisher_underlying_cor_CSD__2[[#This Row],[Rho1]])^2)</f>
        <v>2.6656340484881795</v>
      </c>
      <c r="H1539" s="1">
        <f>ABS(fisher_underlying_cor_CSD__2[[#This Row],[Rho2]])*SQRT(201-2)/SQRT(1-ABS(fisher_underlying_cor_CSD__2[[#This Row],[Rho2]])^2)</f>
        <v>3.534863301308429</v>
      </c>
      <c r="I1539" s="1">
        <f xml:space="preserve"> _xlfn.T.DIST.2T(fisher_underlying_cor_CSD__2[[#This Row],[t1]],139-2)</f>
        <v>8.6083015563780865E-3</v>
      </c>
      <c r="J1539" s="1">
        <f xml:space="preserve"> _xlfn.T.DIST.2T(fisher_underlying_cor_CSD__2[[#This Row],[t2]],201-2)</f>
        <v>5.0736568426193831E-4</v>
      </c>
      <c r="K1539" s="1">
        <f>fisher_underlying_cor_CSD__2[[#This Row],[p1]]*fisher_underlying_cor_CSD__2[[#This Row],[p2]]</f>
        <v>4.3675568094848762E-6</v>
      </c>
      <c r="L1539" s="1">
        <v>1538</v>
      </c>
      <c r="M1539" s="1">
        <f>(fisher_underlying_cor_CSD__2[[#This Row],[Rank]]/9906756)*0.05</f>
        <v>7.7623795317054353E-6</v>
      </c>
      <c r="N1539" s="1">
        <f>IF(fisher_underlying_cor_CSD__2[[#This Row],[p1p2]]&lt;fisher_underlying_cor_CSD__2[[#This Row],[Benjamini]],1,0)</f>
        <v>1</v>
      </c>
    </row>
    <row r="1540" spans="1:14" x14ac:dyDescent="0.35">
      <c r="A1540" s="1" t="s">
        <v>280</v>
      </c>
      <c r="B1540" s="1" t="s">
        <v>291</v>
      </c>
      <c r="C1540" s="1">
        <v>-0.25471560517300001</v>
      </c>
      <c r="D1540" s="1">
        <v>0.21922695804799999</v>
      </c>
      <c r="E1540" s="1" t="s">
        <v>32</v>
      </c>
      <c r="F1540" s="1">
        <v>0.21922695804799999</v>
      </c>
      <c r="G1540" s="1">
        <f>ABS(fisher_underlying_cor_CSD__2[[#This Row],[Rho1]])*SQRT(139-2)/SQRT(1-ABS(fisher_underlying_cor_CSD__2[[#This Row],[Rho1]])^2)</f>
        <v>3.0830613922233954</v>
      </c>
      <c r="H1540" s="1">
        <f>ABS(fisher_underlying_cor_CSD__2[[#This Row],[Rho2]])*SQRT(201-2)/SQRT(1-ABS(fisher_underlying_cor_CSD__2[[#This Row],[Rho2]])^2)</f>
        <v>3.1696828689334184</v>
      </c>
      <c r="I1540" s="1">
        <f xml:space="preserve"> _xlfn.T.DIST.2T(fisher_underlying_cor_CSD__2[[#This Row],[t1]],139-2)</f>
        <v>2.4780479902252761E-3</v>
      </c>
      <c r="J1540" s="1">
        <f xml:space="preserve"> _xlfn.T.DIST.2T(fisher_underlying_cor_CSD__2[[#This Row],[t2]],201-2)</f>
        <v>1.7670818775602896E-3</v>
      </c>
      <c r="K1540" s="1">
        <f>fisher_underlying_cor_CSD__2[[#This Row],[p1]]*fisher_underlying_cor_CSD__2[[#This Row],[p2]]</f>
        <v>4.378913695251783E-6</v>
      </c>
      <c r="L1540" s="1">
        <v>1539</v>
      </c>
      <c r="M1540" s="1">
        <f>(fisher_underlying_cor_CSD__2[[#This Row],[Rank]]/9906756)*0.05</f>
        <v>7.7674265925192865E-6</v>
      </c>
      <c r="N1540" s="1">
        <f>IF(fisher_underlying_cor_CSD__2[[#This Row],[p1p2]]&lt;fisher_underlying_cor_CSD__2[[#This Row],[Benjamini]],1,0)</f>
        <v>1</v>
      </c>
    </row>
    <row r="1541" spans="1:14" x14ac:dyDescent="0.35">
      <c r="A1541" s="1" t="s">
        <v>291</v>
      </c>
      <c r="B1541" s="1" t="s">
        <v>280</v>
      </c>
      <c r="C1541" s="1">
        <v>-0.25471560517300001</v>
      </c>
      <c r="D1541" s="1">
        <v>0.21922695804799999</v>
      </c>
      <c r="E1541" s="1" t="s">
        <v>32</v>
      </c>
      <c r="F1541" s="1">
        <v>0.21922695804799999</v>
      </c>
      <c r="G1541" s="1">
        <f>ABS(fisher_underlying_cor_CSD__2[[#This Row],[Rho1]])*SQRT(139-2)/SQRT(1-ABS(fisher_underlying_cor_CSD__2[[#This Row],[Rho1]])^2)</f>
        <v>3.0830613922233954</v>
      </c>
      <c r="H1541" s="1">
        <f>ABS(fisher_underlying_cor_CSD__2[[#This Row],[Rho2]])*SQRT(201-2)/SQRT(1-ABS(fisher_underlying_cor_CSD__2[[#This Row],[Rho2]])^2)</f>
        <v>3.1696828689334184</v>
      </c>
      <c r="I1541" s="1">
        <f xml:space="preserve"> _xlfn.T.DIST.2T(fisher_underlying_cor_CSD__2[[#This Row],[t1]],139-2)</f>
        <v>2.4780479902252761E-3</v>
      </c>
      <c r="J1541" s="1">
        <f xml:space="preserve"> _xlfn.T.DIST.2T(fisher_underlying_cor_CSD__2[[#This Row],[t2]],201-2)</f>
        <v>1.7670818775602896E-3</v>
      </c>
      <c r="K1541" s="1">
        <f>fisher_underlying_cor_CSD__2[[#This Row],[p1]]*fisher_underlying_cor_CSD__2[[#This Row],[p2]]</f>
        <v>4.378913695251783E-6</v>
      </c>
      <c r="L1541" s="1">
        <v>1540</v>
      </c>
      <c r="M1541" s="1">
        <f>(fisher_underlying_cor_CSD__2[[#This Row],[Rank]]/9906756)*0.05</f>
        <v>7.7724736533331395E-6</v>
      </c>
      <c r="N1541" s="1">
        <f>IF(fisher_underlying_cor_CSD__2[[#This Row],[p1p2]]&lt;fisher_underlying_cor_CSD__2[[#This Row],[Benjamini]],1,0)</f>
        <v>1</v>
      </c>
    </row>
    <row r="1542" spans="1:14" x14ac:dyDescent="0.35">
      <c r="A1542" s="1" t="s">
        <v>615</v>
      </c>
      <c r="B1542" s="1" t="s">
        <v>108</v>
      </c>
      <c r="C1542" s="1">
        <v>0.26150532437200003</v>
      </c>
      <c r="D1542" s="1">
        <v>-0.21347553247100001</v>
      </c>
      <c r="E1542" s="1" t="s">
        <v>32</v>
      </c>
      <c r="F1542" s="1">
        <v>-0.21347553247100001</v>
      </c>
      <c r="G1542" s="1">
        <f>ABS(fisher_underlying_cor_CSD__2[[#This Row],[Rho1]])*SQRT(139-2)/SQRT(1-ABS(fisher_underlying_cor_CSD__2[[#This Row],[Rho1]])^2)</f>
        <v>3.1711923937547986</v>
      </c>
      <c r="H1542" s="1">
        <f>ABS(fisher_underlying_cor_CSD__2[[#This Row],[Rho2]])*SQRT(201-2)/SQRT(1-ABS(fisher_underlying_cor_CSD__2[[#This Row],[Rho2]])^2)</f>
        <v>3.0824994870907401</v>
      </c>
      <c r="I1542" s="1">
        <f xml:space="preserve"> _xlfn.T.DIST.2T(fisher_underlying_cor_CSD__2[[#This Row],[t1]],139-2)</f>
        <v>1.8736822127967824E-3</v>
      </c>
      <c r="J1542" s="1">
        <f xml:space="preserve"> _xlfn.T.DIST.2T(fisher_underlying_cor_CSD__2[[#This Row],[t2]],201-2)</f>
        <v>2.3437567304135042E-3</v>
      </c>
      <c r="K1542" s="1">
        <f>fisher_underlying_cor_CSD__2[[#This Row],[p1]]*fisher_underlying_cor_CSD__2[[#This Row],[p2]]</f>
        <v>4.3914552968985265E-6</v>
      </c>
      <c r="L1542" s="1">
        <v>1541</v>
      </c>
      <c r="M1542" s="1">
        <f>(fisher_underlying_cor_CSD__2[[#This Row],[Rank]]/9906756)*0.05</f>
        <v>7.7775207141469924E-6</v>
      </c>
      <c r="N1542" s="1">
        <f>IF(fisher_underlying_cor_CSD__2[[#This Row],[p1p2]]&lt;fisher_underlying_cor_CSD__2[[#This Row],[Benjamini]],1,0)</f>
        <v>1</v>
      </c>
    </row>
    <row r="1543" spans="1:14" x14ac:dyDescent="0.35">
      <c r="A1543" s="1" t="s">
        <v>108</v>
      </c>
      <c r="B1543" s="1" t="s">
        <v>615</v>
      </c>
      <c r="C1543" s="1">
        <v>0.26150532437200003</v>
      </c>
      <c r="D1543" s="1">
        <v>-0.21347553247100001</v>
      </c>
      <c r="E1543" s="1" t="s">
        <v>32</v>
      </c>
      <c r="F1543" s="1">
        <v>-0.21347553247100001</v>
      </c>
      <c r="G1543" s="1">
        <f>ABS(fisher_underlying_cor_CSD__2[[#This Row],[Rho1]])*SQRT(139-2)/SQRT(1-ABS(fisher_underlying_cor_CSD__2[[#This Row],[Rho1]])^2)</f>
        <v>3.1711923937547986</v>
      </c>
      <c r="H1543" s="1">
        <f>ABS(fisher_underlying_cor_CSD__2[[#This Row],[Rho2]])*SQRT(201-2)/SQRT(1-ABS(fisher_underlying_cor_CSD__2[[#This Row],[Rho2]])^2)</f>
        <v>3.0824994870907401</v>
      </c>
      <c r="I1543" s="1">
        <f xml:space="preserve"> _xlfn.T.DIST.2T(fisher_underlying_cor_CSD__2[[#This Row],[t1]],139-2)</f>
        <v>1.8736822127967824E-3</v>
      </c>
      <c r="J1543" s="1">
        <f xml:space="preserve"> _xlfn.T.DIST.2T(fisher_underlying_cor_CSD__2[[#This Row],[t2]],201-2)</f>
        <v>2.3437567304135042E-3</v>
      </c>
      <c r="K1543" s="1">
        <f>fisher_underlying_cor_CSD__2[[#This Row],[p1]]*fisher_underlying_cor_CSD__2[[#This Row],[p2]]</f>
        <v>4.3914552968985265E-6</v>
      </c>
      <c r="L1543" s="1">
        <v>1542</v>
      </c>
      <c r="M1543" s="1">
        <f>(fisher_underlying_cor_CSD__2[[#This Row],[Rank]]/9906756)*0.05</f>
        <v>7.7825677749608454E-6</v>
      </c>
      <c r="N1543" s="1">
        <f>IF(fisher_underlying_cor_CSD__2[[#This Row],[p1p2]]&lt;fisher_underlying_cor_CSD__2[[#This Row],[Benjamini]],1,0)</f>
        <v>1</v>
      </c>
    </row>
    <row r="1544" spans="1:14" x14ac:dyDescent="0.35">
      <c r="A1544" s="1" t="s">
        <v>262</v>
      </c>
      <c r="B1544" s="1" t="s">
        <v>178</v>
      </c>
      <c r="C1544" s="1">
        <v>0.26175521857299999</v>
      </c>
      <c r="D1544" s="1">
        <v>-0.21294897034900001</v>
      </c>
      <c r="E1544" s="1" t="s">
        <v>32</v>
      </c>
      <c r="F1544" s="1">
        <v>-0.21294897034900001</v>
      </c>
      <c r="G1544" s="1">
        <f>ABS(fisher_underlying_cor_CSD__2[[#This Row],[Rho1]])*SQRT(139-2)/SQRT(1-ABS(fisher_underlying_cor_CSD__2[[#This Row],[Rho1]])^2)</f>
        <v>3.1744455692356559</v>
      </c>
      <c r="H1544" s="1">
        <f>ABS(fisher_underlying_cor_CSD__2[[#This Row],[Rho2]])*SQRT(201-2)/SQRT(1-ABS(fisher_underlying_cor_CSD__2[[#This Row],[Rho2]])^2)</f>
        <v>3.0745345085727691</v>
      </c>
      <c r="I1544" s="1">
        <f xml:space="preserve"> _xlfn.T.DIST.2T(fisher_underlying_cor_CSD__2[[#This Row],[t1]],139-2)</f>
        <v>1.8542434155124411E-3</v>
      </c>
      <c r="J1544" s="1">
        <f xml:space="preserve"> _xlfn.T.DIST.2T(fisher_underlying_cor_CSD__2[[#This Row],[t2]],201-2)</f>
        <v>2.4042943360470877E-3</v>
      </c>
      <c r="K1544" s="1">
        <f>fisher_underlying_cor_CSD__2[[#This Row],[p1]]*fisher_underlying_cor_CSD__2[[#This Row],[p2]]</f>
        <v>4.4581469415691685E-6</v>
      </c>
      <c r="L1544" s="1">
        <v>1543</v>
      </c>
      <c r="M1544" s="1">
        <f>(fisher_underlying_cor_CSD__2[[#This Row],[Rank]]/9906756)*0.05</f>
        <v>7.7876148357746967E-6</v>
      </c>
      <c r="N1544" s="1">
        <f>IF(fisher_underlying_cor_CSD__2[[#This Row],[p1p2]]&lt;fisher_underlying_cor_CSD__2[[#This Row],[Benjamini]],1,0)</f>
        <v>1</v>
      </c>
    </row>
    <row r="1545" spans="1:14" x14ac:dyDescent="0.35">
      <c r="A1545" s="1" t="s">
        <v>178</v>
      </c>
      <c r="B1545" s="1" t="s">
        <v>262</v>
      </c>
      <c r="C1545" s="1">
        <v>0.26175521857299999</v>
      </c>
      <c r="D1545" s="1">
        <v>-0.21294897034900001</v>
      </c>
      <c r="E1545" s="1" t="s">
        <v>32</v>
      </c>
      <c r="F1545" s="1">
        <v>-0.21294897034900001</v>
      </c>
      <c r="G1545" s="1">
        <f>ABS(fisher_underlying_cor_CSD__2[[#This Row],[Rho1]])*SQRT(139-2)/SQRT(1-ABS(fisher_underlying_cor_CSD__2[[#This Row],[Rho1]])^2)</f>
        <v>3.1744455692356559</v>
      </c>
      <c r="H1545" s="1">
        <f>ABS(fisher_underlying_cor_CSD__2[[#This Row],[Rho2]])*SQRT(201-2)/SQRT(1-ABS(fisher_underlying_cor_CSD__2[[#This Row],[Rho2]])^2)</f>
        <v>3.0745345085727691</v>
      </c>
      <c r="I1545" s="1">
        <f xml:space="preserve"> _xlfn.T.DIST.2T(fisher_underlying_cor_CSD__2[[#This Row],[t1]],139-2)</f>
        <v>1.8542434155124411E-3</v>
      </c>
      <c r="J1545" s="1">
        <f xml:space="preserve"> _xlfn.T.DIST.2T(fisher_underlying_cor_CSD__2[[#This Row],[t2]],201-2)</f>
        <v>2.4042943360470877E-3</v>
      </c>
      <c r="K1545" s="1">
        <f>fisher_underlying_cor_CSD__2[[#This Row],[p1]]*fisher_underlying_cor_CSD__2[[#This Row],[p2]]</f>
        <v>4.4581469415691685E-6</v>
      </c>
      <c r="L1545" s="1">
        <v>1544</v>
      </c>
      <c r="M1545" s="1">
        <f>(fisher_underlying_cor_CSD__2[[#This Row],[Rank]]/9906756)*0.05</f>
        <v>7.7926618965885513E-6</v>
      </c>
      <c r="N1545" s="1">
        <f>IF(fisher_underlying_cor_CSD__2[[#This Row],[p1p2]]&lt;fisher_underlying_cor_CSD__2[[#This Row],[Benjamini]],1,0)</f>
        <v>1</v>
      </c>
    </row>
    <row r="1546" spans="1:14" x14ac:dyDescent="0.35">
      <c r="A1546" s="1" t="s">
        <v>405</v>
      </c>
      <c r="B1546" s="1" t="s">
        <v>406</v>
      </c>
      <c r="C1546" s="1">
        <v>0.22709340145099999</v>
      </c>
      <c r="D1546" s="1">
        <v>-0.239149171715</v>
      </c>
      <c r="E1546" s="1" t="s">
        <v>32</v>
      </c>
      <c r="F1546" s="1">
        <v>0.22709340145099999</v>
      </c>
      <c r="G1546" s="1">
        <f>ABS(fisher_underlying_cor_CSD__2[[#This Row],[Rho1]])*SQRT(139-2)/SQRT(1-ABS(fisher_underlying_cor_CSD__2[[#This Row],[Rho1]])^2)</f>
        <v>2.7293704231328904</v>
      </c>
      <c r="H1546" s="1">
        <f>ABS(fisher_underlying_cor_CSD__2[[#This Row],[Rho2]])*SQRT(201-2)/SQRT(1-ABS(fisher_underlying_cor_CSD__2[[#This Row],[Rho2]])^2)</f>
        <v>3.4744323890936637</v>
      </c>
      <c r="I1546" s="1">
        <f xml:space="preserve"> _xlfn.T.DIST.2T(fisher_underlying_cor_CSD__2[[#This Row],[t1]],139-2)</f>
        <v>7.1788154020213856E-3</v>
      </c>
      <c r="J1546" s="1">
        <f xml:space="preserve"> _xlfn.T.DIST.2T(fisher_underlying_cor_CSD__2[[#This Row],[t2]],201-2)</f>
        <v>6.2822180182350526E-4</v>
      </c>
      <c r="K1546" s="1">
        <f>fisher_underlying_cor_CSD__2[[#This Row],[p1]]*fisher_underlying_cor_CSD__2[[#This Row],[p2]]</f>
        <v>4.5098883468162065E-6</v>
      </c>
      <c r="L1546" s="1">
        <v>1545</v>
      </c>
      <c r="M1546" s="1">
        <f>(fisher_underlying_cor_CSD__2[[#This Row],[Rank]]/9906756)*0.05</f>
        <v>7.7977089574024043E-6</v>
      </c>
      <c r="N1546" s="1">
        <f>IF(fisher_underlying_cor_CSD__2[[#This Row],[p1p2]]&lt;fisher_underlying_cor_CSD__2[[#This Row],[Benjamini]],1,0)</f>
        <v>1</v>
      </c>
    </row>
    <row r="1547" spans="1:14" x14ac:dyDescent="0.35">
      <c r="A1547" s="1" t="s">
        <v>406</v>
      </c>
      <c r="B1547" s="1" t="s">
        <v>405</v>
      </c>
      <c r="C1547" s="1">
        <v>0.22709340145099999</v>
      </c>
      <c r="D1547" s="1">
        <v>-0.239149171715</v>
      </c>
      <c r="E1547" s="1" t="s">
        <v>32</v>
      </c>
      <c r="F1547" s="1">
        <v>0.22709340145099999</v>
      </c>
      <c r="G1547" s="1">
        <f>ABS(fisher_underlying_cor_CSD__2[[#This Row],[Rho1]])*SQRT(139-2)/SQRT(1-ABS(fisher_underlying_cor_CSD__2[[#This Row],[Rho1]])^2)</f>
        <v>2.7293704231328904</v>
      </c>
      <c r="H1547" s="1">
        <f>ABS(fisher_underlying_cor_CSD__2[[#This Row],[Rho2]])*SQRT(201-2)/SQRT(1-ABS(fisher_underlying_cor_CSD__2[[#This Row],[Rho2]])^2)</f>
        <v>3.4744323890936637</v>
      </c>
      <c r="I1547" s="1">
        <f xml:space="preserve"> _xlfn.T.DIST.2T(fisher_underlying_cor_CSD__2[[#This Row],[t1]],139-2)</f>
        <v>7.1788154020213856E-3</v>
      </c>
      <c r="J1547" s="1">
        <f xml:space="preserve"> _xlfn.T.DIST.2T(fisher_underlying_cor_CSD__2[[#This Row],[t2]],201-2)</f>
        <v>6.2822180182350526E-4</v>
      </c>
      <c r="K1547" s="1">
        <f>fisher_underlying_cor_CSD__2[[#This Row],[p1]]*fisher_underlying_cor_CSD__2[[#This Row],[p2]]</f>
        <v>4.5098883468162065E-6</v>
      </c>
      <c r="L1547" s="1">
        <v>1546</v>
      </c>
      <c r="M1547" s="1">
        <f>(fisher_underlying_cor_CSD__2[[#This Row],[Rank]]/9906756)*0.05</f>
        <v>7.8027560182162555E-6</v>
      </c>
      <c r="N1547" s="1">
        <f>IF(fisher_underlying_cor_CSD__2[[#This Row],[p1p2]]&lt;fisher_underlying_cor_CSD__2[[#This Row],[Benjamini]],1,0)</f>
        <v>1</v>
      </c>
    </row>
    <row r="1548" spans="1:14" x14ac:dyDescent="0.35">
      <c r="A1548" s="1" t="s">
        <v>340</v>
      </c>
      <c r="B1548" s="1" t="s">
        <v>31</v>
      </c>
      <c r="C1548" s="1">
        <v>0.24804322091100001</v>
      </c>
      <c r="D1548" s="1">
        <v>-0.22322494113899999</v>
      </c>
      <c r="E1548" s="1" t="s">
        <v>32</v>
      </c>
      <c r="F1548" s="1">
        <v>-0.22322494113899999</v>
      </c>
      <c r="G1548" s="1">
        <f>ABS(fisher_underlying_cor_CSD__2[[#This Row],[Rho1]])*SQRT(139-2)/SQRT(1-ABS(fisher_underlying_cor_CSD__2[[#This Row],[Rho1]])^2)</f>
        <v>2.996928580394925</v>
      </c>
      <c r="H1548" s="1">
        <f>ABS(fisher_underlying_cor_CSD__2[[#This Row],[Rho2]])*SQRT(201-2)/SQRT(1-ABS(fisher_underlying_cor_CSD__2[[#This Row],[Rho2]])^2)</f>
        <v>3.230490403376308</v>
      </c>
      <c r="I1548" s="1">
        <f xml:space="preserve"> _xlfn.T.DIST.2T(fisher_underlying_cor_CSD__2[[#This Row],[t1]],139-2)</f>
        <v>3.2386206484957586E-3</v>
      </c>
      <c r="J1548" s="1">
        <f xml:space="preserve"> _xlfn.T.DIST.2T(fisher_underlying_cor_CSD__2[[#This Row],[t2]],201-2)</f>
        <v>1.4459811072685144E-3</v>
      </c>
      <c r="K1548" s="1">
        <f>fisher_underlying_cor_CSD__2[[#This Row],[p1]]*fisher_underlying_cor_CSD__2[[#This Row],[p2]]</f>
        <v>4.6829842713345713E-6</v>
      </c>
      <c r="L1548" s="1">
        <v>1547</v>
      </c>
      <c r="M1548" s="1">
        <f>(fisher_underlying_cor_CSD__2[[#This Row],[Rank]]/9906756)*0.05</f>
        <v>7.8078030790301085E-6</v>
      </c>
      <c r="N1548" s="1">
        <f>IF(fisher_underlying_cor_CSD__2[[#This Row],[p1p2]]&lt;fisher_underlying_cor_CSD__2[[#This Row],[Benjamini]],1,0)</f>
        <v>1</v>
      </c>
    </row>
    <row r="1549" spans="1:14" x14ac:dyDescent="0.35">
      <c r="A1549" s="1" t="s">
        <v>31</v>
      </c>
      <c r="B1549" s="1" t="s">
        <v>340</v>
      </c>
      <c r="C1549" s="1">
        <v>0.24804322091100001</v>
      </c>
      <c r="D1549" s="1">
        <v>-0.22322494113899999</v>
      </c>
      <c r="E1549" s="1" t="s">
        <v>32</v>
      </c>
      <c r="F1549" s="1">
        <v>-0.22322494113899999</v>
      </c>
      <c r="G1549" s="1">
        <f>ABS(fisher_underlying_cor_CSD__2[[#This Row],[Rho1]])*SQRT(139-2)/SQRT(1-ABS(fisher_underlying_cor_CSD__2[[#This Row],[Rho1]])^2)</f>
        <v>2.996928580394925</v>
      </c>
      <c r="H1549" s="1">
        <f>ABS(fisher_underlying_cor_CSD__2[[#This Row],[Rho2]])*SQRT(201-2)/SQRT(1-ABS(fisher_underlying_cor_CSD__2[[#This Row],[Rho2]])^2)</f>
        <v>3.230490403376308</v>
      </c>
      <c r="I1549" s="1">
        <f xml:space="preserve"> _xlfn.T.DIST.2T(fisher_underlying_cor_CSD__2[[#This Row],[t1]],139-2)</f>
        <v>3.2386206484957586E-3</v>
      </c>
      <c r="J1549" s="1">
        <f xml:space="preserve"> _xlfn.T.DIST.2T(fisher_underlying_cor_CSD__2[[#This Row],[t2]],201-2)</f>
        <v>1.4459811072685144E-3</v>
      </c>
      <c r="K1549" s="1">
        <f>fisher_underlying_cor_CSD__2[[#This Row],[p1]]*fisher_underlying_cor_CSD__2[[#This Row],[p2]]</f>
        <v>4.6829842713345713E-6</v>
      </c>
      <c r="L1549" s="1">
        <v>1548</v>
      </c>
      <c r="M1549" s="1">
        <f>(fisher_underlying_cor_CSD__2[[#This Row],[Rank]]/9906756)*0.05</f>
        <v>7.8128501398439615E-6</v>
      </c>
      <c r="N1549" s="1">
        <f>IF(fisher_underlying_cor_CSD__2[[#This Row],[p1p2]]&lt;fisher_underlying_cor_CSD__2[[#This Row],[Benjamini]],1,0)</f>
        <v>1</v>
      </c>
    </row>
    <row r="1550" spans="1:14" x14ac:dyDescent="0.35">
      <c r="A1550" s="1" t="s">
        <v>733</v>
      </c>
      <c r="B1550" s="1" t="s">
        <v>734</v>
      </c>
      <c r="C1550" s="1">
        <v>0.242590681182</v>
      </c>
      <c r="D1550" s="1">
        <v>-0.226483195448</v>
      </c>
      <c r="E1550" s="1" t="s">
        <v>32</v>
      </c>
      <c r="F1550" s="1">
        <v>-0.226483195448</v>
      </c>
      <c r="G1550" s="1">
        <f>ABS(fisher_underlying_cor_CSD__2[[#This Row],[Rho1]])*SQRT(139-2)/SQRT(1-ABS(fisher_underlying_cor_CSD__2[[#This Row],[Rho1]])^2)</f>
        <v>2.9268807566915616</v>
      </c>
      <c r="H1550" s="1">
        <f>ABS(fisher_underlying_cor_CSD__2[[#This Row],[Rho2]])*SQRT(201-2)/SQRT(1-ABS(fisher_underlying_cor_CSD__2[[#This Row],[Rho2]])^2)</f>
        <v>3.2801737170237226</v>
      </c>
      <c r="I1550" s="1">
        <f xml:space="preserve"> _xlfn.T.DIST.2T(fisher_underlying_cor_CSD__2[[#This Row],[t1]],139-2)</f>
        <v>4.0098626367206834E-3</v>
      </c>
      <c r="J1550" s="1">
        <f xml:space="preserve"> _xlfn.T.DIST.2T(fisher_underlying_cor_CSD__2[[#This Row],[t2]],201-2)</f>
        <v>1.2247937508935273E-3</v>
      </c>
      <c r="K1550" s="1">
        <f>fisher_underlying_cor_CSD__2[[#This Row],[p1]]*fisher_underlying_cor_CSD__2[[#This Row],[p2]]</f>
        <v>4.9112546993969357E-6</v>
      </c>
      <c r="L1550" s="1">
        <v>1549</v>
      </c>
      <c r="M1550" s="1">
        <f>(fisher_underlying_cor_CSD__2[[#This Row],[Rank]]/9906756)*0.05</f>
        <v>7.8178972006578144E-6</v>
      </c>
      <c r="N1550" s="1">
        <f>IF(fisher_underlying_cor_CSD__2[[#This Row],[p1p2]]&lt;fisher_underlying_cor_CSD__2[[#This Row],[Benjamini]],1,0)</f>
        <v>1</v>
      </c>
    </row>
    <row r="1551" spans="1:14" x14ac:dyDescent="0.35">
      <c r="A1551" s="1" t="s">
        <v>734</v>
      </c>
      <c r="B1551" s="1" t="s">
        <v>733</v>
      </c>
      <c r="C1551" s="1">
        <v>0.242590681182</v>
      </c>
      <c r="D1551" s="1">
        <v>-0.226483195448</v>
      </c>
      <c r="E1551" s="1" t="s">
        <v>32</v>
      </c>
      <c r="F1551" s="1">
        <v>-0.226483195448</v>
      </c>
      <c r="G1551" s="1">
        <f>ABS(fisher_underlying_cor_CSD__2[[#This Row],[Rho1]])*SQRT(139-2)/SQRT(1-ABS(fisher_underlying_cor_CSD__2[[#This Row],[Rho1]])^2)</f>
        <v>2.9268807566915616</v>
      </c>
      <c r="H1551" s="1">
        <f>ABS(fisher_underlying_cor_CSD__2[[#This Row],[Rho2]])*SQRT(201-2)/SQRT(1-ABS(fisher_underlying_cor_CSD__2[[#This Row],[Rho2]])^2)</f>
        <v>3.2801737170237226</v>
      </c>
      <c r="I1551" s="1">
        <f xml:space="preserve"> _xlfn.T.DIST.2T(fisher_underlying_cor_CSD__2[[#This Row],[t1]],139-2)</f>
        <v>4.0098626367206834E-3</v>
      </c>
      <c r="J1551" s="1">
        <f xml:space="preserve"> _xlfn.T.DIST.2T(fisher_underlying_cor_CSD__2[[#This Row],[t2]],201-2)</f>
        <v>1.2247937508935273E-3</v>
      </c>
      <c r="K1551" s="1">
        <f>fisher_underlying_cor_CSD__2[[#This Row],[p1]]*fisher_underlying_cor_CSD__2[[#This Row],[p2]]</f>
        <v>4.9112546993969357E-6</v>
      </c>
      <c r="L1551" s="1">
        <v>1550</v>
      </c>
      <c r="M1551" s="1">
        <f>(fisher_underlying_cor_CSD__2[[#This Row],[Rank]]/9906756)*0.05</f>
        <v>7.8229442614716657E-6</v>
      </c>
      <c r="N1551" s="1">
        <f>IF(fisher_underlying_cor_CSD__2[[#This Row],[p1p2]]&lt;fisher_underlying_cor_CSD__2[[#This Row],[Benjamini]],1,0)</f>
        <v>1</v>
      </c>
    </row>
    <row r="1552" spans="1:14" x14ac:dyDescent="0.35">
      <c r="A1552" s="1" t="s">
        <v>153</v>
      </c>
      <c r="B1552" s="1" t="s">
        <v>154</v>
      </c>
      <c r="C1552" s="1">
        <v>-0.25135025289200003</v>
      </c>
      <c r="D1552" s="1">
        <v>0.219404216959</v>
      </c>
      <c r="E1552" s="1" t="s">
        <v>32</v>
      </c>
      <c r="F1552" s="1">
        <v>0.219404216959</v>
      </c>
      <c r="G1552" s="1">
        <f>ABS(fisher_underlying_cor_CSD__2[[#This Row],[Rho1]])*SQRT(139-2)/SQRT(1-ABS(fisher_underlying_cor_CSD__2[[#This Row],[Rho1]])^2)</f>
        <v>3.0395607382715526</v>
      </c>
      <c r="H1552" s="1">
        <f>ABS(fisher_underlying_cor_CSD__2[[#This Row],[Rho2]])*SQRT(201-2)/SQRT(1-ABS(fisher_underlying_cor_CSD__2[[#This Row],[Rho2]])^2)</f>
        <v>3.1723753159542309</v>
      </c>
      <c r="I1552" s="1">
        <f xml:space="preserve"> _xlfn.T.DIST.2T(fisher_underlying_cor_CSD__2[[#This Row],[t1]],139-2)</f>
        <v>2.8387044597049764E-3</v>
      </c>
      <c r="J1552" s="1">
        <f xml:space="preserve"> _xlfn.T.DIST.2T(fisher_underlying_cor_CSD__2[[#This Row],[t2]],201-2)</f>
        <v>1.7515685106521248E-3</v>
      </c>
      <c r="K1552" s="1">
        <f>fisher_underlying_cor_CSD__2[[#This Row],[p1]]*fisher_underlying_cor_CSD__2[[#This Row],[p2]]</f>
        <v>4.9721853426669902E-6</v>
      </c>
      <c r="L1552" s="1">
        <v>1551</v>
      </c>
      <c r="M1552" s="1">
        <f>(fisher_underlying_cor_CSD__2[[#This Row],[Rank]]/9906756)*0.05</f>
        <v>7.8279913222855203E-6</v>
      </c>
      <c r="N1552" s="1">
        <f>IF(fisher_underlying_cor_CSD__2[[#This Row],[p1p2]]&lt;fisher_underlying_cor_CSD__2[[#This Row],[Benjamini]],1,0)</f>
        <v>1</v>
      </c>
    </row>
    <row r="1553" spans="1:14" x14ac:dyDescent="0.35">
      <c r="A1553" s="1" t="s">
        <v>154</v>
      </c>
      <c r="B1553" s="1" t="s">
        <v>153</v>
      </c>
      <c r="C1553" s="1">
        <v>-0.25135025289200003</v>
      </c>
      <c r="D1553" s="1">
        <v>0.219404216959</v>
      </c>
      <c r="E1553" s="1" t="s">
        <v>32</v>
      </c>
      <c r="F1553" s="1">
        <v>0.219404216959</v>
      </c>
      <c r="G1553" s="1">
        <f>ABS(fisher_underlying_cor_CSD__2[[#This Row],[Rho1]])*SQRT(139-2)/SQRT(1-ABS(fisher_underlying_cor_CSD__2[[#This Row],[Rho1]])^2)</f>
        <v>3.0395607382715526</v>
      </c>
      <c r="H1553" s="1">
        <f>ABS(fisher_underlying_cor_CSD__2[[#This Row],[Rho2]])*SQRT(201-2)/SQRT(1-ABS(fisher_underlying_cor_CSD__2[[#This Row],[Rho2]])^2)</f>
        <v>3.1723753159542309</v>
      </c>
      <c r="I1553" s="1">
        <f xml:space="preserve"> _xlfn.T.DIST.2T(fisher_underlying_cor_CSD__2[[#This Row],[t1]],139-2)</f>
        <v>2.8387044597049764E-3</v>
      </c>
      <c r="J1553" s="1">
        <f xml:space="preserve"> _xlfn.T.DIST.2T(fisher_underlying_cor_CSD__2[[#This Row],[t2]],201-2)</f>
        <v>1.7515685106521248E-3</v>
      </c>
      <c r="K1553" s="1">
        <f>fisher_underlying_cor_CSD__2[[#This Row],[p1]]*fisher_underlying_cor_CSD__2[[#This Row],[p2]]</f>
        <v>4.9721853426669902E-6</v>
      </c>
      <c r="L1553" s="1">
        <v>1552</v>
      </c>
      <c r="M1553" s="1">
        <f>(fisher_underlying_cor_CSD__2[[#This Row],[Rank]]/9906756)*0.05</f>
        <v>7.8330383830993716E-6</v>
      </c>
      <c r="N1553" s="1">
        <f>IF(fisher_underlying_cor_CSD__2[[#This Row],[p1p2]]&lt;fisher_underlying_cor_CSD__2[[#This Row],[Benjamini]],1,0)</f>
        <v>1</v>
      </c>
    </row>
    <row r="1554" spans="1:14" x14ac:dyDescent="0.35">
      <c r="A1554" s="1" t="s">
        <v>517</v>
      </c>
      <c r="B1554" s="1" t="s">
        <v>518</v>
      </c>
      <c r="C1554" s="1">
        <v>-0.22023224692500001</v>
      </c>
      <c r="D1554" s="1">
        <v>0.241683641152</v>
      </c>
      <c r="E1554" s="1" t="s">
        <v>32</v>
      </c>
      <c r="F1554" s="1">
        <v>-0.22023224692500001</v>
      </c>
      <c r="G1554" s="1">
        <f>ABS(fisher_underlying_cor_CSD__2[[#This Row],[Rho1]])*SQRT(139-2)/SQRT(1-ABS(fisher_underlying_cor_CSD__2[[#This Row],[Rho1]])^2)</f>
        <v>2.6426357674991503</v>
      </c>
      <c r="H1554" s="1">
        <f>ABS(fisher_underlying_cor_CSD__2[[#This Row],[Rho2]])*SQRT(201-2)/SQRT(1-ABS(fisher_underlying_cor_CSD__2[[#This Row],[Rho2]])^2)</f>
        <v>3.5135254309018626</v>
      </c>
      <c r="I1554" s="1">
        <f xml:space="preserve"> _xlfn.T.DIST.2T(fisher_underlying_cor_CSD__2[[#This Row],[t1]],139-2)</f>
        <v>9.1842171696990115E-3</v>
      </c>
      <c r="J1554" s="1">
        <f xml:space="preserve"> _xlfn.T.DIST.2T(fisher_underlying_cor_CSD__2[[#This Row],[t2]],201-2)</f>
        <v>5.4729962126170116E-4</v>
      </c>
      <c r="K1554" s="1">
        <f>fisher_underlying_cor_CSD__2[[#This Row],[p1]]*fisher_underlying_cor_CSD__2[[#This Row],[p2]]</f>
        <v>5.0265185785614824E-6</v>
      </c>
      <c r="L1554" s="1">
        <v>1553</v>
      </c>
      <c r="M1554" s="1">
        <f>(fisher_underlying_cor_CSD__2[[#This Row],[Rank]]/9906756)*0.05</f>
        <v>7.8380854439132245E-6</v>
      </c>
      <c r="N1554" s="1">
        <f>IF(fisher_underlying_cor_CSD__2[[#This Row],[p1p2]]&lt;fisher_underlying_cor_CSD__2[[#This Row],[Benjamini]],1,0)</f>
        <v>1</v>
      </c>
    </row>
    <row r="1555" spans="1:14" x14ac:dyDescent="0.35">
      <c r="A1555" s="1" t="s">
        <v>518</v>
      </c>
      <c r="B1555" s="1" t="s">
        <v>517</v>
      </c>
      <c r="C1555" s="1">
        <v>-0.22023224692500001</v>
      </c>
      <c r="D1555" s="1">
        <v>0.241683641152</v>
      </c>
      <c r="E1555" s="1" t="s">
        <v>32</v>
      </c>
      <c r="F1555" s="1">
        <v>-0.22023224692500001</v>
      </c>
      <c r="G1555" s="1">
        <f>ABS(fisher_underlying_cor_CSD__2[[#This Row],[Rho1]])*SQRT(139-2)/SQRT(1-ABS(fisher_underlying_cor_CSD__2[[#This Row],[Rho1]])^2)</f>
        <v>2.6426357674991503</v>
      </c>
      <c r="H1555" s="1">
        <f>ABS(fisher_underlying_cor_CSD__2[[#This Row],[Rho2]])*SQRT(201-2)/SQRT(1-ABS(fisher_underlying_cor_CSD__2[[#This Row],[Rho2]])^2)</f>
        <v>3.5135254309018626</v>
      </c>
      <c r="I1555" s="1">
        <f xml:space="preserve"> _xlfn.T.DIST.2T(fisher_underlying_cor_CSD__2[[#This Row],[t1]],139-2)</f>
        <v>9.1842171696990115E-3</v>
      </c>
      <c r="J1555" s="1">
        <f xml:space="preserve"> _xlfn.T.DIST.2T(fisher_underlying_cor_CSD__2[[#This Row],[t2]],201-2)</f>
        <v>5.4729962126170116E-4</v>
      </c>
      <c r="K1555" s="1">
        <f>fisher_underlying_cor_CSD__2[[#This Row],[p1]]*fisher_underlying_cor_CSD__2[[#This Row],[p2]]</f>
        <v>5.0265185785614824E-6</v>
      </c>
      <c r="L1555" s="1">
        <v>1554</v>
      </c>
      <c r="M1555" s="1">
        <f>(fisher_underlying_cor_CSD__2[[#This Row],[Rank]]/9906756)*0.05</f>
        <v>7.8431325047270775E-6</v>
      </c>
      <c r="N1555" s="1">
        <f>IF(fisher_underlying_cor_CSD__2[[#This Row],[p1p2]]&lt;fisher_underlying_cor_CSD__2[[#This Row],[Benjamini]],1,0)</f>
        <v>1</v>
      </c>
    </row>
    <row r="1556" spans="1:14" x14ac:dyDescent="0.35">
      <c r="A1556" s="1" t="s">
        <v>562</v>
      </c>
      <c r="B1556" s="1" t="s">
        <v>563</v>
      </c>
      <c r="C1556" s="1">
        <v>0.218199579241</v>
      </c>
      <c r="D1556" s="1">
        <v>-0.24183716369800001</v>
      </c>
      <c r="E1556" s="1" t="s">
        <v>32</v>
      </c>
      <c r="F1556" s="1">
        <v>0.218199579241</v>
      </c>
      <c r="G1556" s="1">
        <f>ABS(fisher_underlying_cor_CSD__2[[#This Row],[Rho1]])*SQRT(139-2)/SQRT(1-ABS(fisher_underlying_cor_CSD__2[[#This Row],[Rho1]])^2)</f>
        <v>2.6170198687719792</v>
      </c>
      <c r="H1556" s="1">
        <f>ABS(fisher_underlying_cor_CSD__2[[#This Row],[Rho2]])*SQRT(201-2)/SQRT(1-ABS(fisher_underlying_cor_CSD__2[[#This Row],[Rho2]])^2)</f>
        <v>3.5158958891074445</v>
      </c>
      <c r="I1556" s="1">
        <f xml:space="preserve"> _xlfn.T.DIST.2T(fisher_underlying_cor_CSD__2[[#This Row],[t1]],139-2)</f>
        <v>9.8664241797681695E-3</v>
      </c>
      <c r="J1556" s="1">
        <f xml:space="preserve"> _xlfn.T.DIST.2T(fisher_underlying_cor_CSD__2[[#This Row],[t2]],201-2)</f>
        <v>5.4272184535563122E-4</v>
      </c>
      <c r="K1556" s="1">
        <f>fisher_underlying_cor_CSD__2[[#This Row],[p1]]*fisher_underlying_cor_CSD__2[[#This Row],[p2]]</f>
        <v>5.3547239379052009E-6</v>
      </c>
      <c r="L1556" s="1">
        <v>1555</v>
      </c>
      <c r="M1556" s="1">
        <f>(fisher_underlying_cor_CSD__2[[#This Row],[Rank]]/9906756)*0.05</f>
        <v>7.8481795655409305E-6</v>
      </c>
      <c r="N1556" s="1">
        <f>IF(fisher_underlying_cor_CSD__2[[#This Row],[p1p2]]&lt;fisher_underlying_cor_CSD__2[[#This Row],[Benjamini]],1,0)</f>
        <v>1</v>
      </c>
    </row>
    <row r="1557" spans="1:14" x14ac:dyDescent="0.35">
      <c r="A1557" s="1" t="s">
        <v>563</v>
      </c>
      <c r="B1557" s="1" t="s">
        <v>562</v>
      </c>
      <c r="C1557" s="1">
        <v>0.218199579241</v>
      </c>
      <c r="D1557" s="1">
        <v>-0.24183716369800001</v>
      </c>
      <c r="E1557" s="1" t="s">
        <v>32</v>
      </c>
      <c r="F1557" s="1">
        <v>0.218199579241</v>
      </c>
      <c r="G1557" s="1">
        <f>ABS(fisher_underlying_cor_CSD__2[[#This Row],[Rho1]])*SQRT(139-2)/SQRT(1-ABS(fisher_underlying_cor_CSD__2[[#This Row],[Rho1]])^2)</f>
        <v>2.6170198687719792</v>
      </c>
      <c r="H1557" s="1">
        <f>ABS(fisher_underlying_cor_CSD__2[[#This Row],[Rho2]])*SQRT(201-2)/SQRT(1-ABS(fisher_underlying_cor_CSD__2[[#This Row],[Rho2]])^2)</f>
        <v>3.5158958891074445</v>
      </c>
      <c r="I1557" s="1">
        <f xml:space="preserve"> _xlfn.T.DIST.2T(fisher_underlying_cor_CSD__2[[#This Row],[t1]],139-2)</f>
        <v>9.8664241797681695E-3</v>
      </c>
      <c r="J1557" s="1">
        <f xml:space="preserve"> _xlfn.T.DIST.2T(fisher_underlying_cor_CSD__2[[#This Row],[t2]],201-2)</f>
        <v>5.4272184535563122E-4</v>
      </c>
      <c r="K1557" s="1">
        <f>fisher_underlying_cor_CSD__2[[#This Row],[p1]]*fisher_underlying_cor_CSD__2[[#This Row],[p2]]</f>
        <v>5.3547239379052009E-6</v>
      </c>
      <c r="L1557" s="1">
        <v>1556</v>
      </c>
      <c r="M1557" s="1">
        <f>(fisher_underlying_cor_CSD__2[[#This Row],[Rank]]/9906756)*0.05</f>
        <v>7.8532266263547834E-6</v>
      </c>
      <c r="N1557" s="1">
        <f>IF(fisher_underlying_cor_CSD__2[[#This Row],[p1p2]]&lt;fisher_underlying_cor_CSD__2[[#This Row],[Benjamini]],1,0)</f>
        <v>1</v>
      </c>
    </row>
    <row r="1558" spans="1:14" x14ac:dyDescent="0.35">
      <c r="A1558" s="1" t="s">
        <v>263</v>
      </c>
      <c r="B1558" s="1" t="s">
        <v>264</v>
      </c>
      <c r="C1558" s="1">
        <v>0.249958407878</v>
      </c>
      <c r="D1558" s="1">
        <v>-0.21862385749900001</v>
      </c>
      <c r="E1558" s="1" t="s">
        <v>32</v>
      </c>
      <c r="F1558" s="1">
        <v>-0.21862385749900001</v>
      </c>
      <c r="G1558" s="1">
        <f>ABS(fisher_underlying_cor_CSD__2[[#This Row],[Rho1]])*SQRT(139-2)/SQRT(1-ABS(fisher_underlying_cor_CSD__2[[#This Row],[Rho1]])^2)</f>
        <v>3.0216042224809159</v>
      </c>
      <c r="H1558" s="1">
        <f>ABS(fisher_underlying_cor_CSD__2[[#This Row],[Rho2]])*SQRT(201-2)/SQRT(1-ABS(fisher_underlying_cor_CSD__2[[#This Row],[Rho2]])^2)</f>
        <v>3.1605246330078605</v>
      </c>
      <c r="I1558" s="1">
        <f xml:space="preserve"> _xlfn.T.DIST.2T(fisher_underlying_cor_CSD__2[[#This Row],[t1]],139-2)</f>
        <v>3.0012422981484503E-3</v>
      </c>
      <c r="J1558" s="1">
        <f xml:space="preserve"> _xlfn.T.DIST.2T(fisher_underlying_cor_CSD__2[[#This Row],[t2]],201-2)</f>
        <v>1.8208076078030959E-3</v>
      </c>
      <c r="K1558" s="1">
        <f>fisher_underlying_cor_CSD__2[[#This Row],[p1]]*fisher_underlying_cor_CSD__2[[#This Row],[p2]]</f>
        <v>5.4646848093291458E-6</v>
      </c>
      <c r="L1558" s="1">
        <v>1557</v>
      </c>
      <c r="M1558" s="1">
        <f>(fisher_underlying_cor_CSD__2[[#This Row],[Rank]]/9906756)*0.05</f>
        <v>7.8582736871686347E-6</v>
      </c>
      <c r="N1558" s="1">
        <f>IF(fisher_underlying_cor_CSD__2[[#This Row],[p1p2]]&lt;fisher_underlying_cor_CSD__2[[#This Row],[Benjamini]],1,0)</f>
        <v>1</v>
      </c>
    </row>
    <row r="1559" spans="1:14" x14ac:dyDescent="0.35">
      <c r="A1559" s="1" t="s">
        <v>264</v>
      </c>
      <c r="B1559" s="1" t="s">
        <v>263</v>
      </c>
      <c r="C1559" s="1">
        <v>0.249958407878</v>
      </c>
      <c r="D1559" s="1">
        <v>-0.21862385749900001</v>
      </c>
      <c r="E1559" s="1" t="s">
        <v>32</v>
      </c>
      <c r="F1559" s="1">
        <v>-0.21862385749900001</v>
      </c>
      <c r="G1559" s="1">
        <f>ABS(fisher_underlying_cor_CSD__2[[#This Row],[Rho1]])*SQRT(139-2)/SQRT(1-ABS(fisher_underlying_cor_CSD__2[[#This Row],[Rho1]])^2)</f>
        <v>3.0216042224809159</v>
      </c>
      <c r="H1559" s="1">
        <f>ABS(fisher_underlying_cor_CSD__2[[#This Row],[Rho2]])*SQRT(201-2)/SQRT(1-ABS(fisher_underlying_cor_CSD__2[[#This Row],[Rho2]])^2)</f>
        <v>3.1605246330078605</v>
      </c>
      <c r="I1559" s="1">
        <f xml:space="preserve"> _xlfn.T.DIST.2T(fisher_underlying_cor_CSD__2[[#This Row],[t1]],139-2)</f>
        <v>3.0012422981484503E-3</v>
      </c>
      <c r="J1559" s="1">
        <f xml:space="preserve"> _xlfn.T.DIST.2T(fisher_underlying_cor_CSD__2[[#This Row],[t2]],201-2)</f>
        <v>1.8208076078030959E-3</v>
      </c>
      <c r="K1559" s="1">
        <f>fisher_underlying_cor_CSD__2[[#This Row],[p1]]*fisher_underlying_cor_CSD__2[[#This Row],[p2]]</f>
        <v>5.4646848093291458E-6</v>
      </c>
      <c r="L1559" s="1">
        <v>1558</v>
      </c>
      <c r="M1559" s="1">
        <f>(fisher_underlying_cor_CSD__2[[#This Row],[Rank]]/9906756)*0.05</f>
        <v>7.8633207479824893E-6</v>
      </c>
      <c r="N1559" s="1">
        <f>IF(fisher_underlying_cor_CSD__2[[#This Row],[p1p2]]&lt;fisher_underlying_cor_CSD__2[[#This Row],[Benjamini]],1,0)</f>
        <v>1</v>
      </c>
    </row>
    <row r="1560" spans="1:14" x14ac:dyDescent="0.35">
      <c r="A1560" s="1" t="s">
        <v>475</v>
      </c>
      <c r="B1560" s="1" t="s">
        <v>476</v>
      </c>
      <c r="C1560" s="1">
        <v>-0.24194255780099999</v>
      </c>
      <c r="D1560" s="1">
        <v>0.22454272231</v>
      </c>
      <c r="E1560" s="1" t="s">
        <v>32</v>
      </c>
      <c r="F1560" s="1">
        <v>0.22454272231</v>
      </c>
      <c r="G1560" s="1">
        <f>ABS(fisher_underlying_cor_CSD__2[[#This Row],[Rho1]])*SQRT(139-2)/SQRT(1-ABS(fisher_underlying_cor_CSD__2[[#This Row],[Rho1]])^2)</f>
        <v>2.9185741977459929</v>
      </c>
      <c r="H1560" s="1">
        <f>ABS(fisher_underlying_cor_CSD__2[[#This Row],[Rho2]])*SQRT(201-2)/SQRT(1-ABS(fisher_underlying_cor_CSD__2[[#This Row],[Rho2]])^2)</f>
        <v>3.2505706743411404</v>
      </c>
      <c r="I1560" s="1">
        <f xml:space="preserve"> _xlfn.T.DIST.2T(fisher_underlying_cor_CSD__2[[#This Row],[t1]],139-2)</f>
        <v>4.1117292495618076E-3</v>
      </c>
      <c r="J1560" s="1">
        <f xml:space="preserve"> _xlfn.T.DIST.2T(fisher_underlying_cor_CSD__2[[#This Row],[t2]],201-2)</f>
        <v>1.3524583521970655E-3</v>
      </c>
      <c r="K1560" s="1">
        <f>fisher_underlying_cor_CSD__2[[#This Row],[p1]]*fisher_underlying_cor_CSD__2[[#This Row],[p2]]</f>
        <v>5.5609425655428394E-6</v>
      </c>
      <c r="L1560" s="1">
        <v>1559</v>
      </c>
      <c r="M1560" s="1">
        <f>(fisher_underlying_cor_CSD__2[[#This Row],[Rank]]/9906756)*0.05</f>
        <v>7.8683678087963406E-6</v>
      </c>
      <c r="N1560" s="1">
        <f>IF(fisher_underlying_cor_CSD__2[[#This Row],[p1p2]]&lt;fisher_underlying_cor_CSD__2[[#This Row],[Benjamini]],1,0)</f>
        <v>1</v>
      </c>
    </row>
    <row r="1561" spans="1:14" x14ac:dyDescent="0.35">
      <c r="A1561" s="1" t="s">
        <v>476</v>
      </c>
      <c r="B1561" s="1" t="s">
        <v>475</v>
      </c>
      <c r="C1561" s="1">
        <v>-0.24194255780099999</v>
      </c>
      <c r="D1561" s="1">
        <v>0.22454272231</v>
      </c>
      <c r="E1561" s="1" t="s">
        <v>32</v>
      </c>
      <c r="F1561" s="1">
        <v>0.22454272231</v>
      </c>
      <c r="G1561" s="1">
        <f>ABS(fisher_underlying_cor_CSD__2[[#This Row],[Rho1]])*SQRT(139-2)/SQRT(1-ABS(fisher_underlying_cor_CSD__2[[#This Row],[Rho1]])^2)</f>
        <v>2.9185741977459929</v>
      </c>
      <c r="H1561" s="1">
        <f>ABS(fisher_underlying_cor_CSD__2[[#This Row],[Rho2]])*SQRT(201-2)/SQRT(1-ABS(fisher_underlying_cor_CSD__2[[#This Row],[Rho2]])^2)</f>
        <v>3.2505706743411404</v>
      </c>
      <c r="I1561" s="1">
        <f xml:space="preserve"> _xlfn.T.DIST.2T(fisher_underlying_cor_CSD__2[[#This Row],[t1]],139-2)</f>
        <v>4.1117292495618076E-3</v>
      </c>
      <c r="J1561" s="1">
        <f xml:space="preserve"> _xlfn.T.DIST.2T(fisher_underlying_cor_CSD__2[[#This Row],[t2]],201-2)</f>
        <v>1.3524583521970655E-3</v>
      </c>
      <c r="K1561" s="1">
        <f>fisher_underlying_cor_CSD__2[[#This Row],[p1]]*fisher_underlying_cor_CSD__2[[#This Row],[p2]]</f>
        <v>5.5609425655428394E-6</v>
      </c>
      <c r="L1561" s="1">
        <v>1560</v>
      </c>
      <c r="M1561" s="1">
        <f>(fisher_underlying_cor_CSD__2[[#This Row],[Rank]]/9906756)*0.05</f>
        <v>7.8734148696101936E-6</v>
      </c>
      <c r="N1561" s="1">
        <f>IF(fisher_underlying_cor_CSD__2[[#This Row],[p1p2]]&lt;fisher_underlying_cor_CSD__2[[#This Row],[Benjamini]],1,0)</f>
        <v>1</v>
      </c>
    </row>
    <row r="1562" spans="1:14" x14ac:dyDescent="0.35">
      <c r="A1562" s="1" t="s">
        <v>289</v>
      </c>
      <c r="B1562" s="1" t="s">
        <v>53</v>
      </c>
      <c r="C1562" s="1">
        <v>-0.215934903801</v>
      </c>
      <c r="D1562" s="1">
        <v>0.242555087936</v>
      </c>
      <c r="E1562" s="1" t="s">
        <v>32</v>
      </c>
      <c r="F1562" s="1">
        <v>-0.215934903801</v>
      </c>
      <c r="G1562" s="1">
        <f>ABS(fisher_underlying_cor_CSD__2[[#This Row],[Rho1]])*SQRT(139-2)/SQRT(1-ABS(fisher_underlying_cor_CSD__2[[#This Row],[Rho1]])^2)</f>
        <v>2.5885222835167956</v>
      </c>
      <c r="H1562" s="1">
        <f>ABS(fisher_underlying_cor_CSD__2[[#This Row],[Rho2]])*SQRT(201-2)/SQRT(1-ABS(fisher_underlying_cor_CSD__2[[#This Row],[Rho2]])^2)</f>
        <v>3.5269846930673898</v>
      </c>
      <c r="I1562" s="1">
        <f xml:space="preserve"> _xlfn.T.DIST.2T(fisher_underlying_cor_CSD__2[[#This Row],[t1]],139-2)</f>
        <v>1.0678734898649728E-2</v>
      </c>
      <c r="J1562" s="1">
        <f xml:space="preserve"> _xlfn.T.DIST.2T(fisher_underlying_cor_CSD__2[[#This Row],[t2]],201-2)</f>
        <v>5.2178071767301456E-4</v>
      </c>
      <c r="K1562" s="1">
        <f>fisher_underlying_cor_CSD__2[[#This Row],[p1]]*fisher_underlying_cor_CSD__2[[#This Row],[p2]]</f>
        <v>5.5719579592573217E-6</v>
      </c>
      <c r="L1562" s="1">
        <v>1561</v>
      </c>
      <c r="M1562" s="1">
        <f>(fisher_underlying_cor_CSD__2[[#This Row],[Rank]]/9906756)*0.05</f>
        <v>7.8784619304240465E-6</v>
      </c>
      <c r="N1562" s="1">
        <f>IF(fisher_underlying_cor_CSD__2[[#This Row],[p1p2]]&lt;fisher_underlying_cor_CSD__2[[#This Row],[Benjamini]],1,0)</f>
        <v>1</v>
      </c>
    </row>
    <row r="1563" spans="1:14" x14ac:dyDescent="0.35">
      <c r="A1563" s="1" t="s">
        <v>53</v>
      </c>
      <c r="B1563" s="1" t="s">
        <v>289</v>
      </c>
      <c r="C1563" s="1">
        <v>-0.215934903801</v>
      </c>
      <c r="D1563" s="1">
        <v>0.242555087936</v>
      </c>
      <c r="E1563" s="1" t="s">
        <v>32</v>
      </c>
      <c r="F1563" s="1">
        <v>-0.215934903801</v>
      </c>
      <c r="G1563" s="1">
        <f>ABS(fisher_underlying_cor_CSD__2[[#This Row],[Rho1]])*SQRT(139-2)/SQRT(1-ABS(fisher_underlying_cor_CSD__2[[#This Row],[Rho1]])^2)</f>
        <v>2.5885222835167956</v>
      </c>
      <c r="H1563" s="1">
        <f>ABS(fisher_underlying_cor_CSD__2[[#This Row],[Rho2]])*SQRT(201-2)/SQRT(1-ABS(fisher_underlying_cor_CSD__2[[#This Row],[Rho2]])^2)</f>
        <v>3.5269846930673898</v>
      </c>
      <c r="I1563" s="1">
        <f xml:space="preserve"> _xlfn.T.DIST.2T(fisher_underlying_cor_CSD__2[[#This Row],[t1]],139-2)</f>
        <v>1.0678734898649728E-2</v>
      </c>
      <c r="J1563" s="1">
        <f xml:space="preserve"> _xlfn.T.DIST.2T(fisher_underlying_cor_CSD__2[[#This Row],[t2]],201-2)</f>
        <v>5.2178071767301456E-4</v>
      </c>
      <c r="K1563" s="1">
        <f>fisher_underlying_cor_CSD__2[[#This Row],[p1]]*fisher_underlying_cor_CSD__2[[#This Row],[p2]]</f>
        <v>5.5719579592573217E-6</v>
      </c>
      <c r="L1563" s="1">
        <v>1562</v>
      </c>
      <c r="M1563" s="1">
        <f>(fisher_underlying_cor_CSD__2[[#This Row],[Rank]]/9906756)*0.05</f>
        <v>7.8835089912378995E-6</v>
      </c>
      <c r="N1563" s="1">
        <f>IF(fisher_underlying_cor_CSD__2[[#This Row],[p1p2]]&lt;fisher_underlying_cor_CSD__2[[#This Row],[Benjamini]],1,0)</f>
        <v>1</v>
      </c>
    </row>
    <row r="1564" spans="1:14" x14ac:dyDescent="0.35">
      <c r="A1564" s="1" t="s">
        <v>608</v>
      </c>
      <c r="B1564" s="1" t="s">
        <v>609</v>
      </c>
      <c r="C1564" s="1">
        <v>-0.246827862871</v>
      </c>
      <c r="D1564" s="1">
        <v>0.22054528261600001</v>
      </c>
      <c r="E1564" s="1" t="s">
        <v>32</v>
      </c>
      <c r="F1564" s="1">
        <v>0.22054528261600001</v>
      </c>
      <c r="G1564" s="1">
        <f>ABS(fisher_underlying_cor_CSD__2[[#This Row],[Rho1]])*SQRT(139-2)/SQRT(1-ABS(fisher_underlying_cor_CSD__2[[#This Row],[Rho1]])^2)</f>
        <v>2.981289114804393</v>
      </c>
      <c r="H1564" s="1">
        <f>ABS(fisher_underlying_cor_CSD__2[[#This Row],[Rho2]])*SQRT(201-2)/SQRT(1-ABS(fisher_underlying_cor_CSD__2[[#This Row],[Rho2]])^2)</f>
        <v>3.1897152727310476</v>
      </c>
      <c r="I1564" s="1">
        <f xml:space="preserve"> _xlfn.T.DIST.2T(fisher_underlying_cor_CSD__2[[#This Row],[t1]],139-2)</f>
        <v>3.3979017540142534E-3</v>
      </c>
      <c r="J1564" s="1">
        <f xml:space="preserve"> _xlfn.T.DIST.2T(fisher_underlying_cor_CSD__2[[#This Row],[t2]],201-2)</f>
        <v>1.6546434189146453E-3</v>
      </c>
      <c r="K1564" s="1">
        <f>fisher_underlying_cor_CSD__2[[#This Row],[p1]]*fisher_underlying_cor_CSD__2[[#This Row],[p2]]</f>
        <v>5.6223157753982144E-6</v>
      </c>
      <c r="L1564" s="1">
        <v>1563</v>
      </c>
      <c r="M1564" s="1">
        <f>(fisher_underlying_cor_CSD__2[[#This Row],[Rank]]/9906756)*0.05</f>
        <v>7.8885560520517507E-6</v>
      </c>
      <c r="N1564" s="1">
        <f>IF(fisher_underlying_cor_CSD__2[[#This Row],[p1p2]]&lt;fisher_underlying_cor_CSD__2[[#This Row],[Benjamini]],1,0)</f>
        <v>1</v>
      </c>
    </row>
    <row r="1565" spans="1:14" x14ac:dyDescent="0.35">
      <c r="A1565" s="1" t="s">
        <v>609</v>
      </c>
      <c r="B1565" s="1" t="s">
        <v>608</v>
      </c>
      <c r="C1565" s="1">
        <v>-0.246827862871</v>
      </c>
      <c r="D1565" s="1">
        <v>0.22054528261600001</v>
      </c>
      <c r="E1565" s="1" t="s">
        <v>32</v>
      </c>
      <c r="F1565" s="1">
        <v>0.22054528261600001</v>
      </c>
      <c r="G1565" s="1">
        <f>ABS(fisher_underlying_cor_CSD__2[[#This Row],[Rho1]])*SQRT(139-2)/SQRT(1-ABS(fisher_underlying_cor_CSD__2[[#This Row],[Rho1]])^2)</f>
        <v>2.981289114804393</v>
      </c>
      <c r="H1565" s="1">
        <f>ABS(fisher_underlying_cor_CSD__2[[#This Row],[Rho2]])*SQRT(201-2)/SQRT(1-ABS(fisher_underlying_cor_CSD__2[[#This Row],[Rho2]])^2)</f>
        <v>3.1897152727310476</v>
      </c>
      <c r="I1565" s="1">
        <f xml:space="preserve"> _xlfn.T.DIST.2T(fisher_underlying_cor_CSD__2[[#This Row],[t1]],139-2)</f>
        <v>3.3979017540142534E-3</v>
      </c>
      <c r="J1565" s="1">
        <f xml:space="preserve"> _xlfn.T.DIST.2T(fisher_underlying_cor_CSD__2[[#This Row],[t2]],201-2)</f>
        <v>1.6546434189146453E-3</v>
      </c>
      <c r="K1565" s="1">
        <f>fisher_underlying_cor_CSD__2[[#This Row],[p1]]*fisher_underlying_cor_CSD__2[[#This Row],[p2]]</f>
        <v>5.6223157753982144E-6</v>
      </c>
      <c r="L1565" s="1">
        <v>1564</v>
      </c>
      <c r="M1565" s="1">
        <f>(fisher_underlying_cor_CSD__2[[#This Row],[Rank]]/9906756)*0.05</f>
        <v>7.8936031128656037E-6</v>
      </c>
      <c r="N1565" s="1">
        <f>IF(fisher_underlying_cor_CSD__2[[#This Row],[p1p2]]&lt;fisher_underlying_cor_CSD__2[[#This Row],[Benjamini]],1,0)</f>
        <v>1</v>
      </c>
    </row>
    <row r="1566" spans="1:14" x14ac:dyDescent="0.35">
      <c r="A1566" s="1" t="s">
        <v>84</v>
      </c>
      <c r="B1566" s="1" t="s">
        <v>597</v>
      </c>
      <c r="C1566" s="1">
        <v>0.24211690122499999</v>
      </c>
      <c r="D1566" s="1">
        <v>-0.22396005228499999</v>
      </c>
      <c r="E1566" s="1" t="s">
        <v>32</v>
      </c>
      <c r="F1566" s="1">
        <v>-0.22396005228499999</v>
      </c>
      <c r="G1566" s="1">
        <f>ABS(fisher_underlying_cor_CSD__2[[#This Row],[Rho1]])*SQRT(139-2)/SQRT(1-ABS(fisher_underlying_cor_CSD__2[[#This Row],[Rho1]])^2)</f>
        <v>2.9208082308906635</v>
      </c>
      <c r="H1566" s="1">
        <f>ABS(fisher_underlying_cor_CSD__2[[#This Row],[Rho2]])*SQRT(201-2)/SQRT(1-ABS(fisher_underlying_cor_CSD__2[[#This Row],[Rho2]])^2)</f>
        <v>3.2416896753474687</v>
      </c>
      <c r="I1566" s="1">
        <f xml:space="preserve"> _xlfn.T.DIST.2T(fisher_underlying_cor_CSD__2[[#This Row],[t1]],139-2)</f>
        <v>4.0841015322793306E-3</v>
      </c>
      <c r="J1566" s="1">
        <f xml:space="preserve"> _xlfn.T.DIST.2T(fisher_underlying_cor_CSD__2[[#This Row],[t2]],201-2)</f>
        <v>1.3931054357119122E-3</v>
      </c>
      <c r="K1566" s="1">
        <f>fisher_underlying_cor_CSD__2[[#This Row],[p1]]*fisher_underlying_cor_CSD__2[[#This Row],[p2]]</f>
        <v>5.6895840446176851E-6</v>
      </c>
      <c r="L1566" s="1">
        <v>1565</v>
      </c>
      <c r="M1566" s="1">
        <f>(fisher_underlying_cor_CSD__2[[#This Row],[Rank]]/9906756)*0.05</f>
        <v>7.8986501736794583E-6</v>
      </c>
      <c r="N1566" s="1">
        <f>IF(fisher_underlying_cor_CSD__2[[#This Row],[p1p2]]&lt;fisher_underlying_cor_CSD__2[[#This Row],[Benjamini]],1,0)</f>
        <v>1</v>
      </c>
    </row>
    <row r="1567" spans="1:14" x14ac:dyDescent="0.35">
      <c r="A1567" s="1" t="s">
        <v>597</v>
      </c>
      <c r="B1567" s="1" t="s">
        <v>84</v>
      </c>
      <c r="C1567" s="1">
        <v>0.24211690122499999</v>
      </c>
      <c r="D1567" s="1">
        <v>-0.22396005228499999</v>
      </c>
      <c r="E1567" s="1" t="s">
        <v>32</v>
      </c>
      <c r="F1567" s="1">
        <v>-0.22396005228499999</v>
      </c>
      <c r="G1567" s="1">
        <f>ABS(fisher_underlying_cor_CSD__2[[#This Row],[Rho1]])*SQRT(139-2)/SQRT(1-ABS(fisher_underlying_cor_CSD__2[[#This Row],[Rho1]])^2)</f>
        <v>2.9208082308906635</v>
      </c>
      <c r="H1567" s="1">
        <f>ABS(fisher_underlying_cor_CSD__2[[#This Row],[Rho2]])*SQRT(201-2)/SQRT(1-ABS(fisher_underlying_cor_CSD__2[[#This Row],[Rho2]])^2)</f>
        <v>3.2416896753474687</v>
      </c>
      <c r="I1567" s="1">
        <f xml:space="preserve"> _xlfn.T.DIST.2T(fisher_underlying_cor_CSD__2[[#This Row],[t1]],139-2)</f>
        <v>4.0841015322793306E-3</v>
      </c>
      <c r="J1567" s="1">
        <f xml:space="preserve"> _xlfn.T.DIST.2T(fisher_underlying_cor_CSD__2[[#This Row],[t2]],201-2)</f>
        <v>1.3931054357119122E-3</v>
      </c>
      <c r="K1567" s="1">
        <f>fisher_underlying_cor_CSD__2[[#This Row],[p1]]*fisher_underlying_cor_CSD__2[[#This Row],[p2]]</f>
        <v>5.6895840446176851E-6</v>
      </c>
      <c r="L1567" s="1">
        <v>1566</v>
      </c>
      <c r="M1567" s="1">
        <f>(fisher_underlying_cor_CSD__2[[#This Row],[Rank]]/9906756)*0.05</f>
        <v>7.9036972344933096E-6</v>
      </c>
      <c r="N1567" s="1">
        <f>IF(fisher_underlying_cor_CSD__2[[#This Row],[p1p2]]&lt;fisher_underlying_cor_CSD__2[[#This Row],[Benjamini]],1,0)</f>
        <v>1</v>
      </c>
    </row>
    <row r="1568" spans="1:14" x14ac:dyDescent="0.35">
      <c r="A1568" s="1" t="s">
        <v>33</v>
      </c>
      <c r="B1568" s="1" t="s">
        <v>34</v>
      </c>
      <c r="C1568" s="1">
        <v>-0.23808402023399999</v>
      </c>
      <c r="D1568" s="1">
        <v>0.226312138532</v>
      </c>
      <c r="E1568" s="1" t="s">
        <v>32</v>
      </c>
      <c r="F1568" s="1">
        <v>0.226312138532</v>
      </c>
      <c r="G1568" s="1">
        <f>ABS(fisher_underlying_cor_CSD__2[[#This Row],[Rho1]])*SQRT(139-2)/SQRT(1-ABS(fisher_underlying_cor_CSD__2[[#This Row],[Rho1]])^2)</f>
        <v>2.8692073235380158</v>
      </c>
      <c r="H1568" s="1">
        <f>ABS(fisher_underlying_cor_CSD__2[[#This Row],[Rho2]])*SQRT(201-2)/SQRT(1-ABS(fisher_underlying_cor_CSD__2[[#This Row],[Rho2]])^2)</f>
        <v>3.2775624965128256</v>
      </c>
      <c r="I1568" s="1">
        <f xml:space="preserve"> _xlfn.T.DIST.2T(fisher_underlying_cor_CSD__2[[#This Row],[t1]],139-2)</f>
        <v>4.7677060549230939E-3</v>
      </c>
      <c r="J1568" s="1">
        <f xml:space="preserve"> _xlfn.T.DIST.2T(fisher_underlying_cor_CSD__2[[#This Row],[t2]],201-2)</f>
        <v>1.2355868884248815E-3</v>
      </c>
      <c r="K1568" s="1">
        <f>fisher_underlying_cor_CSD__2[[#This Row],[p1]]*fisher_underlying_cor_CSD__2[[#This Row],[p2]]</f>
        <v>5.8909150893268927E-6</v>
      </c>
      <c r="L1568" s="1">
        <v>1567</v>
      </c>
      <c r="M1568" s="1">
        <f>(fisher_underlying_cor_CSD__2[[#This Row],[Rank]]/9906756)*0.05</f>
        <v>7.9087442953071626E-6</v>
      </c>
      <c r="N1568" s="1">
        <f>IF(fisher_underlying_cor_CSD__2[[#This Row],[p1p2]]&lt;fisher_underlying_cor_CSD__2[[#This Row],[Benjamini]],1,0)</f>
        <v>1</v>
      </c>
    </row>
    <row r="1569" spans="1:14" x14ac:dyDescent="0.35">
      <c r="A1569" s="1" t="s">
        <v>34</v>
      </c>
      <c r="B1569" s="1" t="s">
        <v>33</v>
      </c>
      <c r="C1569" s="1">
        <v>-0.23808402023399999</v>
      </c>
      <c r="D1569" s="1">
        <v>0.226312138532</v>
      </c>
      <c r="E1569" s="1" t="s">
        <v>32</v>
      </c>
      <c r="F1569" s="1">
        <v>0.226312138532</v>
      </c>
      <c r="G1569" s="1">
        <f>ABS(fisher_underlying_cor_CSD__2[[#This Row],[Rho1]])*SQRT(139-2)/SQRT(1-ABS(fisher_underlying_cor_CSD__2[[#This Row],[Rho1]])^2)</f>
        <v>2.8692073235380158</v>
      </c>
      <c r="H1569" s="1">
        <f>ABS(fisher_underlying_cor_CSD__2[[#This Row],[Rho2]])*SQRT(201-2)/SQRT(1-ABS(fisher_underlying_cor_CSD__2[[#This Row],[Rho2]])^2)</f>
        <v>3.2775624965128256</v>
      </c>
      <c r="I1569" s="1">
        <f xml:space="preserve"> _xlfn.T.DIST.2T(fisher_underlying_cor_CSD__2[[#This Row],[t1]],139-2)</f>
        <v>4.7677060549230939E-3</v>
      </c>
      <c r="J1569" s="1">
        <f xml:space="preserve"> _xlfn.T.DIST.2T(fisher_underlying_cor_CSD__2[[#This Row],[t2]],201-2)</f>
        <v>1.2355868884248815E-3</v>
      </c>
      <c r="K1569" s="1">
        <f>fisher_underlying_cor_CSD__2[[#This Row],[p1]]*fisher_underlying_cor_CSD__2[[#This Row],[p2]]</f>
        <v>5.8909150893268927E-6</v>
      </c>
      <c r="L1569" s="1">
        <v>1568</v>
      </c>
      <c r="M1569" s="1">
        <f>(fisher_underlying_cor_CSD__2[[#This Row],[Rank]]/9906756)*0.05</f>
        <v>7.9137913561210155E-6</v>
      </c>
      <c r="N1569" s="1">
        <f>IF(fisher_underlying_cor_CSD__2[[#This Row],[p1p2]]&lt;fisher_underlying_cor_CSD__2[[#This Row],[Benjamini]],1,0)</f>
        <v>1</v>
      </c>
    </row>
    <row r="1570" spans="1:14" x14ac:dyDescent="0.35">
      <c r="A1570" s="1" t="s">
        <v>386</v>
      </c>
      <c r="B1570" s="1" t="s">
        <v>449</v>
      </c>
      <c r="C1570" s="1">
        <v>0.23420757601799999</v>
      </c>
      <c r="D1570" s="1">
        <v>-0.22882318950300001</v>
      </c>
      <c r="E1570" s="1" t="s">
        <v>32</v>
      </c>
      <c r="F1570" s="1">
        <v>-0.22882318950300001</v>
      </c>
      <c r="G1570" s="1">
        <f>ABS(fisher_underlying_cor_CSD__2[[#This Row],[Rho1]])*SQRT(139-2)/SQRT(1-ABS(fisher_underlying_cor_CSD__2[[#This Row],[Rho1]])^2)</f>
        <v>2.8197563679993731</v>
      </c>
      <c r="H1570" s="1">
        <f>ABS(fisher_underlying_cor_CSD__2[[#This Row],[Rho2]])*SQRT(201-2)/SQRT(1-ABS(fisher_underlying_cor_CSD__2[[#This Row],[Rho2]])^2)</f>
        <v>3.315926480145341</v>
      </c>
      <c r="I1570" s="1">
        <f xml:space="preserve"> _xlfn.T.DIST.2T(fisher_underlying_cor_CSD__2[[#This Row],[t1]],139-2)</f>
        <v>5.5195352944598991E-3</v>
      </c>
      <c r="J1570" s="1">
        <f xml:space="preserve"> _xlfn.T.DIST.2T(fisher_underlying_cor_CSD__2[[#This Row],[t2]],201-2)</f>
        <v>1.0855717698296428E-3</v>
      </c>
      <c r="K1570" s="1">
        <f>fisher_underlying_cor_CSD__2[[#This Row],[p1]]*fisher_underlying_cor_CSD__2[[#This Row],[p2]]</f>
        <v>5.9918516982440108E-6</v>
      </c>
      <c r="L1570" s="1">
        <v>1569</v>
      </c>
      <c r="M1570" s="1">
        <f>(fisher_underlying_cor_CSD__2[[#This Row],[Rank]]/9906756)*0.05</f>
        <v>7.9188384169348685E-6</v>
      </c>
      <c r="N1570" s="1">
        <f>IF(fisher_underlying_cor_CSD__2[[#This Row],[p1p2]]&lt;fisher_underlying_cor_CSD__2[[#This Row],[Benjamini]],1,0)</f>
        <v>1</v>
      </c>
    </row>
    <row r="1571" spans="1:14" x14ac:dyDescent="0.35">
      <c r="A1571" s="1" t="s">
        <v>449</v>
      </c>
      <c r="B1571" s="1" t="s">
        <v>386</v>
      </c>
      <c r="C1571" s="1">
        <v>0.23420757601799999</v>
      </c>
      <c r="D1571" s="1">
        <v>-0.22882318950300001</v>
      </c>
      <c r="E1571" s="1" t="s">
        <v>32</v>
      </c>
      <c r="F1571" s="1">
        <v>-0.22882318950300001</v>
      </c>
      <c r="G1571" s="1">
        <f>ABS(fisher_underlying_cor_CSD__2[[#This Row],[Rho1]])*SQRT(139-2)/SQRT(1-ABS(fisher_underlying_cor_CSD__2[[#This Row],[Rho1]])^2)</f>
        <v>2.8197563679993731</v>
      </c>
      <c r="H1571" s="1">
        <f>ABS(fisher_underlying_cor_CSD__2[[#This Row],[Rho2]])*SQRT(201-2)/SQRT(1-ABS(fisher_underlying_cor_CSD__2[[#This Row],[Rho2]])^2)</f>
        <v>3.315926480145341</v>
      </c>
      <c r="I1571" s="1">
        <f xml:space="preserve"> _xlfn.T.DIST.2T(fisher_underlying_cor_CSD__2[[#This Row],[t1]],139-2)</f>
        <v>5.5195352944598991E-3</v>
      </c>
      <c r="J1571" s="1">
        <f xml:space="preserve"> _xlfn.T.DIST.2T(fisher_underlying_cor_CSD__2[[#This Row],[t2]],201-2)</f>
        <v>1.0855717698296428E-3</v>
      </c>
      <c r="K1571" s="1">
        <f>fisher_underlying_cor_CSD__2[[#This Row],[p1]]*fisher_underlying_cor_CSD__2[[#This Row],[p2]]</f>
        <v>5.9918516982440108E-6</v>
      </c>
      <c r="L1571" s="1">
        <v>1570</v>
      </c>
      <c r="M1571" s="1">
        <f>(fisher_underlying_cor_CSD__2[[#This Row],[Rank]]/9906756)*0.05</f>
        <v>7.9238854777487197E-6</v>
      </c>
      <c r="N1571" s="1">
        <f>IF(fisher_underlying_cor_CSD__2[[#This Row],[p1p2]]&lt;fisher_underlying_cor_CSD__2[[#This Row],[Benjamini]],1,0)</f>
        <v>1</v>
      </c>
    </row>
    <row r="1572" spans="1:14" x14ac:dyDescent="0.35">
      <c r="A1572" s="1" t="s">
        <v>168</v>
      </c>
      <c r="B1572" s="1" t="s">
        <v>834</v>
      </c>
      <c r="C1572" s="1">
        <v>-0.243917872758</v>
      </c>
      <c r="D1572" s="1">
        <v>0.220895401134</v>
      </c>
      <c r="E1572" s="1" t="s">
        <v>32</v>
      </c>
      <c r="F1572" s="1">
        <v>0.220895401134</v>
      </c>
      <c r="G1572" s="1">
        <f>ABS(fisher_underlying_cor_CSD__2[[#This Row],[Rho1]])*SQRT(139-2)/SQRT(1-ABS(fisher_underlying_cor_CSD__2[[#This Row],[Rho1]])^2)</f>
        <v>2.9439034834495388</v>
      </c>
      <c r="H1572" s="1">
        <f>ABS(fisher_underlying_cor_CSD__2[[#This Row],[Rho2]])*SQRT(201-2)/SQRT(1-ABS(fisher_underlying_cor_CSD__2[[#This Row],[Rho2]])^2)</f>
        <v>3.1950385286579315</v>
      </c>
      <c r="I1572" s="1">
        <f xml:space="preserve"> _xlfn.T.DIST.2T(fisher_underlying_cor_CSD__2[[#This Row],[t1]],139-2)</f>
        <v>3.8083065610845361E-3</v>
      </c>
      <c r="J1572" s="1">
        <f xml:space="preserve"> _xlfn.T.DIST.2T(fisher_underlying_cor_CSD__2[[#This Row],[t2]],201-2)</f>
        <v>1.6259006847319738E-3</v>
      </c>
      <c r="K1572" s="1">
        <f>fisher_underlying_cor_CSD__2[[#This Row],[p1]]*fisher_underlying_cor_CSD__2[[#This Row],[p2]]</f>
        <v>6.1919282453366158E-6</v>
      </c>
      <c r="L1572" s="1">
        <v>1571</v>
      </c>
      <c r="M1572" s="1">
        <f>(fisher_underlying_cor_CSD__2[[#This Row],[Rank]]/9906756)*0.05</f>
        <v>7.9289325385625727E-6</v>
      </c>
      <c r="N1572" s="1">
        <f>IF(fisher_underlying_cor_CSD__2[[#This Row],[p1p2]]&lt;fisher_underlying_cor_CSD__2[[#This Row],[Benjamini]],1,0)</f>
        <v>1</v>
      </c>
    </row>
    <row r="1573" spans="1:14" x14ac:dyDescent="0.35">
      <c r="A1573" s="1" t="s">
        <v>834</v>
      </c>
      <c r="B1573" s="1" t="s">
        <v>168</v>
      </c>
      <c r="C1573" s="1">
        <v>-0.243917872758</v>
      </c>
      <c r="D1573" s="1">
        <v>0.220895401134</v>
      </c>
      <c r="E1573" s="1" t="s">
        <v>32</v>
      </c>
      <c r="F1573" s="1">
        <v>0.220895401134</v>
      </c>
      <c r="G1573" s="1">
        <f>ABS(fisher_underlying_cor_CSD__2[[#This Row],[Rho1]])*SQRT(139-2)/SQRT(1-ABS(fisher_underlying_cor_CSD__2[[#This Row],[Rho1]])^2)</f>
        <v>2.9439034834495388</v>
      </c>
      <c r="H1573" s="1">
        <f>ABS(fisher_underlying_cor_CSD__2[[#This Row],[Rho2]])*SQRT(201-2)/SQRT(1-ABS(fisher_underlying_cor_CSD__2[[#This Row],[Rho2]])^2)</f>
        <v>3.1950385286579315</v>
      </c>
      <c r="I1573" s="1">
        <f xml:space="preserve"> _xlfn.T.DIST.2T(fisher_underlying_cor_CSD__2[[#This Row],[t1]],139-2)</f>
        <v>3.8083065610845361E-3</v>
      </c>
      <c r="J1573" s="1">
        <f xml:space="preserve"> _xlfn.T.DIST.2T(fisher_underlying_cor_CSD__2[[#This Row],[t2]],201-2)</f>
        <v>1.6259006847319738E-3</v>
      </c>
      <c r="K1573" s="1">
        <f>fisher_underlying_cor_CSD__2[[#This Row],[p1]]*fisher_underlying_cor_CSD__2[[#This Row],[p2]]</f>
        <v>6.1919282453366158E-6</v>
      </c>
      <c r="L1573" s="1">
        <v>1572</v>
      </c>
      <c r="M1573" s="1">
        <f>(fisher_underlying_cor_CSD__2[[#This Row],[Rank]]/9906756)*0.05</f>
        <v>7.9339795993764257E-6</v>
      </c>
      <c r="N1573" s="1">
        <f>IF(fisher_underlying_cor_CSD__2[[#This Row],[p1p2]]&lt;fisher_underlying_cor_CSD__2[[#This Row],[Benjamini]],1,0)</f>
        <v>1</v>
      </c>
    </row>
    <row r="1574" spans="1:14" x14ac:dyDescent="0.35">
      <c r="A1574" s="1" t="s">
        <v>341</v>
      </c>
      <c r="B1574" s="1" t="s">
        <v>20</v>
      </c>
      <c r="C1574" s="1">
        <v>0.24147476796</v>
      </c>
      <c r="D1574" s="1">
        <v>-0.22197064386699999</v>
      </c>
      <c r="E1574" s="1" t="s">
        <v>32</v>
      </c>
      <c r="F1574" s="1">
        <v>-0.22197064386699999</v>
      </c>
      <c r="G1574" s="1">
        <f>ABS(fisher_underlying_cor_CSD__2[[#This Row],[Rho1]])*SQRT(139-2)/SQRT(1-ABS(fisher_underlying_cor_CSD__2[[#This Row],[Rho1]])^2)</f>
        <v>2.9125814309503508</v>
      </c>
      <c r="H1574" s="1">
        <f>ABS(fisher_underlying_cor_CSD__2[[#This Row],[Rho2]])*SQRT(201-2)/SQRT(1-ABS(fisher_underlying_cor_CSD__2[[#This Row],[Rho2]])^2)</f>
        <v>3.2113948141418809</v>
      </c>
      <c r="I1574" s="1">
        <f xml:space="preserve"> _xlfn.T.DIST.2T(fisher_underlying_cor_CSD__2[[#This Row],[t1]],139-2)</f>
        <v>4.1866892573502665E-3</v>
      </c>
      <c r="J1574" s="1">
        <f xml:space="preserve"> _xlfn.T.DIST.2T(fisher_underlying_cor_CSD__2[[#This Row],[t2]],201-2)</f>
        <v>1.5404566039189278E-3</v>
      </c>
      <c r="K1574" s="1">
        <f>fisher_underlying_cor_CSD__2[[#This Row],[p1]]*fisher_underlying_cor_CSD__2[[#This Row],[p2]]</f>
        <v>6.4494131150416493E-6</v>
      </c>
      <c r="L1574" s="1">
        <v>1573</v>
      </c>
      <c r="M1574" s="1">
        <f>(fisher_underlying_cor_CSD__2[[#This Row],[Rank]]/9906756)*0.05</f>
        <v>7.9390266601902786E-6</v>
      </c>
      <c r="N1574" s="1">
        <f>IF(fisher_underlying_cor_CSD__2[[#This Row],[p1p2]]&lt;fisher_underlying_cor_CSD__2[[#This Row],[Benjamini]],1,0)</f>
        <v>1</v>
      </c>
    </row>
    <row r="1575" spans="1:14" x14ac:dyDescent="0.35">
      <c r="A1575" s="1" t="s">
        <v>20</v>
      </c>
      <c r="B1575" s="1" t="s">
        <v>341</v>
      </c>
      <c r="C1575" s="1">
        <v>0.24147476796</v>
      </c>
      <c r="D1575" s="1">
        <v>-0.22197064386699999</v>
      </c>
      <c r="E1575" s="1" t="s">
        <v>32</v>
      </c>
      <c r="F1575" s="1">
        <v>-0.22197064386699999</v>
      </c>
      <c r="G1575" s="1">
        <f>ABS(fisher_underlying_cor_CSD__2[[#This Row],[Rho1]])*SQRT(139-2)/SQRT(1-ABS(fisher_underlying_cor_CSD__2[[#This Row],[Rho1]])^2)</f>
        <v>2.9125814309503508</v>
      </c>
      <c r="H1575" s="1">
        <f>ABS(fisher_underlying_cor_CSD__2[[#This Row],[Rho2]])*SQRT(201-2)/SQRT(1-ABS(fisher_underlying_cor_CSD__2[[#This Row],[Rho2]])^2)</f>
        <v>3.2113948141418809</v>
      </c>
      <c r="I1575" s="1">
        <f xml:space="preserve"> _xlfn.T.DIST.2T(fisher_underlying_cor_CSD__2[[#This Row],[t1]],139-2)</f>
        <v>4.1866892573502665E-3</v>
      </c>
      <c r="J1575" s="1">
        <f xml:space="preserve"> _xlfn.T.DIST.2T(fisher_underlying_cor_CSD__2[[#This Row],[t2]],201-2)</f>
        <v>1.5404566039189278E-3</v>
      </c>
      <c r="K1575" s="1">
        <f>fisher_underlying_cor_CSD__2[[#This Row],[p1]]*fisher_underlying_cor_CSD__2[[#This Row],[p2]]</f>
        <v>6.4494131150416493E-6</v>
      </c>
      <c r="L1575" s="1">
        <v>1574</v>
      </c>
      <c r="M1575" s="1">
        <f>(fisher_underlying_cor_CSD__2[[#This Row],[Rank]]/9906756)*0.05</f>
        <v>7.9440737210041316E-6</v>
      </c>
      <c r="N1575" s="1">
        <f>IF(fisher_underlying_cor_CSD__2[[#This Row],[p1p2]]&lt;fisher_underlying_cor_CSD__2[[#This Row],[Benjamini]],1,0)</f>
        <v>1</v>
      </c>
    </row>
    <row r="1576" spans="1:14" x14ac:dyDescent="0.35">
      <c r="A1576" s="1" t="s">
        <v>253</v>
      </c>
      <c r="B1576" s="1" t="s">
        <v>258</v>
      </c>
      <c r="C1576" s="1">
        <v>0.21631963624</v>
      </c>
      <c r="D1576" s="1">
        <v>-0.23943473908499999</v>
      </c>
      <c r="E1576" s="1" t="s">
        <v>32</v>
      </c>
      <c r="F1576" s="1">
        <v>0.21631963624</v>
      </c>
      <c r="G1576" s="1">
        <f>ABS(fisher_underlying_cor_CSD__2[[#This Row],[Rho1]])*SQRT(139-2)/SQRT(1-ABS(fisher_underlying_cor_CSD__2[[#This Row],[Rho1]])^2)</f>
        <v>2.5933604657803637</v>
      </c>
      <c r="H1576" s="1">
        <f>ABS(fisher_underlying_cor_CSD__2[[#This Row],[Rho2]])*SQRT(201-2)/SQRT(1-ABS(fisher_underlying_cor_CSD__2[[#This Row],[Rho2]])^2)</f>
        <v>3.4788333515810841</v>
      </c>
      <c r="I1576" s="1">
        <f xml:space="preserve"> _xlfn.T.DIST.2T(fisher_underlying_cor_CSD__2[[#This Row],[t1]],139-2)</f>
        <v>1.0536721897346529E-2</v>
      </c>
      <c r="J1576" s="1">
        <f xml:space="preserve"> _xlfn.T.DIST.2T(fisher_underlying_cor_CSD__2[[#This Row],[t2]],201-2)</f>
        <v>6.185810826911393E-4</v>
      </c>
      <c r="K1576" s="1">
        <f>fisher_underlying_cor_CSD__2[[#This Row],[p1]]*fisher_underlying_cor_CSD__2[[#This Row],[p2]]</f>
        <v>6.5178168392760517E-6</v>
      </c>
      <c r="L1576" s="1">
        <v>1575</v>
      </c>
      <c r="M1576" s="1">
        <f>(fisher_underlying_cor_CSD__2[[#This Row],[Rank]]/9906756)*0.05</f>
        <v>7.9491207818179845E-6</v>
      </c>
      <c r="N1576" s="1">
        <f>IF(fisher_underlying_cor_CSD__2[[#This Row],[p1p2]]&lt;fisher_underlying_cor_CSD__2[[#This Row],[Benjamini]],1,0)</f>
        <v>1</v>
      </c>
    </row>
    <row r="1577" spans="1:14" x14ac:dyDescent="0.35">
      <c r="A1577" s="1" t="s">
        <v>258</v>
      </c>
      <c r="B1577" s="1" t="s">
        <v>253</v>
      </c>
      <c r="C1577" s="1">
        <v>0.21631963624</v>
      </c>
      <c r="D1577" s="1">
        <v>-0.23943473908499999</v>
      </c>
      <c r="E1577" s="1" t="s">
        <v>32</v>
      </c>
      <c r="F1577" s="1">
        <v>0.21631963624</v>
      </c>
      <c r="G1577" s="1">
        <f>ABS(fisher_underlying_cor_CSD__2[[#This Row],[Rho1]])*SQRT(139-2)/SQRT(1-ABS(fisher_underlying_cor_CSD__2[[#This Row],[Rho1]])^2)</f>
        <v>2.5933604657803637</v>
      </c>
      <c r="H1577" s="1">
        <f>ABS(fisher_underlying_cor_CSD__2[[#This Row],[Rho2]])*SQRT(201-2)/SQRT(1-ABS(fisher_underlying_cor_CSD__2[[#This Row],[Rho2]])^2)</f>
        <v>3.4788333515810841</v>
      </c>
      <c r="I1577" s="1">
        <f xml:space="preserve"> _xlfn.T.DIST.2T(fisher_underlying_cor_CSD__2[[#This Row],[t1]],139-2)</f>
        <v>1.0536721897346529E-2</v>
      </c>
      <c r="J1577" s="1">
        <f xml:space="preserve"> _xlfn.T.DIST.2T(fisher_underlying_cor_CSD__2[[#This Row],[t2]],201-2)</f>
        <v>6.185810826911393E-4</v>
      </c>
      <c r="K1577" s="1">
        <f>fisher_underlying_cor_CSD__2[[#This Row],[p1]]*fisher_underlying_cor_CSD__2[[#This Row],[p2]]</f>
        <v>6.5178168392760517E-6</v>
      </c>
      <c r="L1577" s="1">
        <v>1576</v>
      </c>
      <c r="M1577" s="1">
        <f>(fisher_underlying_cor_CSD__2[[#This Row],[Rank]]/9906756)*0.05</f>
        <v>7.9541678426318375E-6</v>
      </c>
      <c r="N1577" s="1">
        <f>IF(fisher_underlying_cor_CSD__2[[#This Row],[p1p2]]&lt;fisher_underlying_cor_CSD__2[[#This Row],[Benjamini]],1,0)</f>
        <v>1</v>
      </c>
    </row>
    <row r="1578" spans="1:14" x14ac:dyDescent="0.35">
      <c r="A1578" s="1" t="s">
        <v>197</v>
      </c>
      <c r="B1578" s="1" t="s">
        <v>198</v>
      </c>
      <c r="C1578" s="1">
        <v>0.225963023998</v>
      </c>
      <c r="D1578" s="1">
        <v>-0.232746849703</v>
      </c>
      <c r="E1578" s="1" t="s">
        <v>32</v>
      </c>
      <c r="F1578" s="1">
        <v>0.225963023998</v>
      </c>
      <c r="G1578" s="1">
        <f>ABS(fisher_underlying_cor_CSD__2[[#This Row],[Rho1]])*SQRT(139-2)/SQRT(1-ABS(fisher_underlying_cor_CSD__2[[#This Row],[Rho1]])^2)</f>
        <v>2.7150518140181834</v>
      </c>
      <c r="H1578" s="1">
        <f>ABS(fisher_underlying_cor_CSD__2[[#This Row],[Rho2]])*SQRT(201-2)/SQRT(1-ABS(fisher_underlying_cor_CSD__2[[#This Row],[Rho2]])^2)</f>
        <v>3.376012599456677</v>
      </c>
      <c r="I1578" s="1">
        <f xml:space="preserve"> _xlfn.T.DIST.2T(fisher_underlying_cor_CSD__2[[#This Row],[t1]],139-2)</f>
        <v>7.479761025452219E-3</v>
      </c>
      <c r="J1578" s="1">
        <f xml:space="preserve"> _xlfn.T.DIST.2T(fisher_underlying_cor_CSD__2[[#This Row],[t2]],201-2)</f>
        <v>8.8432046196882861E-4</v>
      </c>
      <c r="K1578" s="1">
        <f>fisher_underlying_cor_CSD__2[[#This Row],[p1]]*fisher_underlying_cor_CSD__2[[#This Row],[p2]]</f>
        <v>6.6145057254443453E-6</v>
      </c>
      <c r="L1578" s="1">
        <v>1577</v>
      </c>
      <c r="M1578" s="1">
        <f>(fisher_underlying_cor_CSD__2[[#This Row],[Rank]]/9906756)*0.05</f>
        <v>7.9592149034456887E-6</v>
      </c>
      <c r="N1578" s="1">
        <f>IF(fisher_underlying_cor_CSD__2[[#This Row],[p1p2]]&lt;fisher_underlying_cor_CSD__2[[#This Row],[Benjamini]],1,0)</f>
        <v>1</v>
      </c>
    </row>
    <row r="1579" spans="1:14" x14ac:dyDescent="0.35">
      <c r="A1579" s="1" t="s">
        <v>198</v>
      </c>
      <c r="B1579" s="1" t="s">
        <v>197</v>
      </c>
      <c r="C1579" s="1">
        <v>0.225963023998</v>
      </c>
      <c r="D1579" s="1">
        <v>-0.232746849703</v>
      </c>
      <c r="E1579" s="1" t="s">
        <v>32</v>
      </c>
      <c r="F1579" s="1">
        <v>0.225963023998</v>
      </c>
      <c r="G1579" s="1">
        <f>ABS(fisher_underlying_cor_CSD__2[[#This Row],[Rho1]])*SQRT(139-2)/SQRT(1-ABS(fisher_underlying_cor_CSD__2[[#This Row],[Rho1]])^2)</f>
        <v>2.7150518140181834</v>
      </c>
      <c r="H1579" s="1">
        <f>ABS(fisher_underlying_cor_CSD__2[[#This Row],[Rho2]])*SQRT(201-2)/SQRT(1-ABS(fisher_underlying_cor_CSD__2[[#This Row],[Rho2]])^2)</f>
        <v>3.376012599456677</v>
      </c>
      <c r="I1579" s="1">
        <f xml:space="preserve"> _xlfn.T.DIST.2T(fisher_underlying_cor_CSD__2[[#This Row],[t1]],139-2)</f>
        <v>7.479761025452219E-3</v>
      </c>
      <c r="J1579" s="1">
        <f xml:space="preserve"> _xlfn.T.DIST.2T(fisher_underlying_cor_CSD__2[[#This Row],[t2]],201-2)</f>
        <v>8.8432046196882861E-4</v>
      </c>
      <c r="K1579" s="1">
        <f>fisher_underlying_cor_CSD__2[[#This Row],[p1]]*fisher_underlying_cor_CSD__2[[#This Row],[p2]]</f>
        <v>6.6145057254443453E-6</v>
      </c>
      <c r="L1579" s="1">
        <v>1578</v>
      </c>
      <c r="M1579" s="1">
        <f>(fisher_underlying_cor_CSD__2[[#This Row],[Rank]]/9906756)*0.05</f>
        <v>7.9642619642595417E-6</v>
      </c>
      <c r="N1579" s="1">
        <f>IF(fisher_underlying_cor_CSD__2[[#This Row],[p1p2]]&lt;fisher_underlying_cor_CSD__2[[#This Row],[Benjamini]],1,0)</f>
        <v>1</v>
      </c>
    </row>
    <row r="1580" spans="1:14" x14ac:dyDescent="0.35">
      <c r="A1580" s="1" t="s">
        <v>422</v>
      </c>
      <c r="B1580" s="1" t="s">
        <v>423</v>
      </c>
      <c r="C1580" s="1">
        <v>0.21358734832599999</v>
      </c>
      <c r="D1580" s="1">
        <v>-0.24088869488</v>
      </c>
      <c r="E1580" s="1" t="s">
        <v>32</v>
      </c>
      <c r="F1580" s="1">
        <v>0.21358734832599999</v>
      </c>
      <c r="G1580" s="1">
        <f>ABS(fisher_underlying_cor_CSD__2[[#This Row],[Rho1]])*SQRT(139-2)/SQRT(1-ABS(fisher_underlying_cor_CSD__2[[#This Row],[Rho1]])^2)</f>
        <v>2.5590280223659128</v>
      </c>
      <c r="H1580" s="1">
        <f>ABS(fisher_underlying_cor_CSD__2[[#This Row],[Rho2]])*SQRT(201-2)/SQRT(1-ABS(fisher_underlying_cor_CSD__2[[#This Row],[Rho2]])^2)</f>
        <v>3.5012555743201714</v>
      </c>
      <c r="I1580" s="1">
        <f xml:space="preserve"> _xlfn.T.DIST.2T(fisher_underlying_cor_CSD__2[[#This Row],[t1]],139-2)</f>
        <v>1.1582292938067933E-2</v>
      </c>
      <c r="J1580" s="1">
        <f xml:space="preserve"> _xlfn.T.DIST.2T(fisher_underlying_cor_CSD__2[[#This Row],[t2]],201-2)</f>
        <v>5.7157981304751713E-4</v>
      </c>
      <c r="K1580" s="1">
        <f>fisher_underlying_cor_CSD__2[[#This Row],[p1]]*fisher_underlying_cor_CSD__2[[#This Row],[p2]]</f>
        <v>6.6202048322024471E-6</v>
      </c>
      <c r="L1580" s="1">
        <v>1579</v>
      </c>
      <c r="M1580" s="1">
        <f>(fisher_underlying_cor_CSD__2[[#This Row],[Rank]]/9906756)*0.05</f>
        <v>7.9693090250733947E-6</v>
      </c>
      <c r="N1580" s="1">
        <f>IF(fisher_underlying_cor_CSD__2[[#This Row],[p1p2]]&lt;fisher_underlying_cor_CSD__2[[#This Row],[Benjamini]],1,0)</f>
        <v>1</v>
      </c>
    </row>
    <row r="1581" spans="1:14" x14ac:dyDescent="0.35">
      <c r="A1581" s="1" t="s">
        <v>423</v>
      </c>
      <c r="B1581" s="1" t="s">
        <v>422</v>
      </c>
      <c r="C1581" s="1">
        <v>0.21358734832599999</v>
      </c>
      <c r="D1581" s="1">
        <v>-0.24088869488</v>
      </c>
      <c r="E1581" s="1" t="s">
        <v>32</v>
      </c>
      <c r="F1581" s="1">
        <v>0.21358734832599999</v>
      </c>
      <c r="G1581" s="1">
        <f>ABS(fisher_underlying_cor_CSD__2[[#This Row],[Rho1]])*SQRT(139-2)/SQRT(1-ABS(fisher_underlying_cor_CSD__2[[#This Row],[Rho1]])^2)</f>
        <v>2.5590280223659128</v>
      </c>
      <c r="H1581" s="1">
        <f>ABS(fisher_underlying_cor_CSD__2[[#This Row],[Rho2]])*SQRT(201-2)/SQRT(1-ABS(fisher_underlying_cor_CSD__2[[#This Row],[Rho2]])^2)</f>
        <v>3.5012555743201714</v>
      </c>
      <c r="I1581" s="1">
        <f xml:space="preserve"> _xlfn.T.DIST.2T(fisher_underlying_cor_CSD__2[[#This Row],[t1]],139-2)</f>
        <v>1.1582292938067933E-2</v>
      </c>
      <c r="J1581" s="1">
        <f xml:space="preserve"> _xlfn.T.DIST.2T(fisher_underlying_cor_CSD__2[[#This Row],[t2]],201-2)</f>
        <v>5.7157981304751713E-4</v>
      </c>
      <c r="K1581" s="1">
        <f>fisher_underlying_cor_CSD__2[[#This Row],[p1]]*fisher_underlying_cor_CSD__2[[#This Row],[p2]]</f>
        <v>6.6202048322024471E-6</v>
      </c>
      <c r="L1581" s="1">
        <v>1580</v>
      </c>
      <c r="M1581" s="1">
        <f>(fisher_underlying_cor_CSD__2[[#This Row],[Rank]]/9906756)*0.05</f>
        <v>7.9743560858872476E-6</v>
      </c>
      <c r="N1581" s="1">
        <f>IF(fisher_underlying_cor_CSD__2[[#This Row],[p1p2]]&lt;fisher_underlying_cor_CSD__2[[#This Row],[Benjamini]],1,0)</f>
        <v>1</v>
      </c>
    </row>
    <row r="1582" spans="1:14" x14ac:dyDescent="0.35">
      <c r="A1582" s="1" t="s">
        <v>504</v>
      </c>
      <c r="B1582" s="1" t="s">
        <v>81</v>
      </c>
      <c r="C1582" s="1">
        <v>-0.22906364350200001</v>
      </c>
      <c r="D1582" s="1">
        <v>0.230429632814</v>
      </c>
      <c r="E1582" s="1" t="s">
        <v>32</v>
      </c>
      <c r="F1582" s="1">
        <v>-0.22906364350200001</v>
      </c>
      <c r="G1582" s="1">
        <f>ABS(fisher_underlying_cor_CSD__2[[#This Row],[Rho1]])*SQRT(139-2)/SQRT(1-ABS(fisher_underlying_cor_CSD__2[[#This Row],[Rho1]])^2)</f>
        <v>2.754355532775377</v>
      </c>
      <c r="H1582" s="1">
        <f>ABS(fisher_underlying_cor_CSD__2[[#This Row],[Rho2]])*SQRT(201-2)/SQRT(1-ABS(fisher_underlying_cor_CSD__2[[#This Row],[Rho2]])^2)</f>
        <v>3.3405063896596539</v>
      </c>
      <c r="I1582" s="1">
        <f xml:space="preserve"> _xlfn.T.DIST.2T(fisher_underlying_cor_CSD__2[[#This Row],[t1]],139-2)</f>
        <v>6.6798843482484176E-3</v>
      </c>
      <c r="J1582" s="1">
        <f xml:space="preserve"> _xlfn.T.DIST.2T(fisher_underlying_cor_CSD__2[[#This Row],[t2]],201-2)</f>
        <v>9.9857020677872506E-4</v>
      </c>
      <c r="K1582" s="1">
        <f>fisher_underlying_cor_CSD__2[[#This Row],[p1]]*fisher_underlying_cor_CSD__2[[#This Row],[p2]]</f>
        <v>6.6703334948883911E-6</v>
      </c>
      <c r="L1582" s="1">
        <v>1581</v>
      </c>
      <c r="M1582" s="1">
        <f>(fisher_underlying_cor_CSD__2[[#This Row],[Rank]]/9906756)*0.05</f>
        <v>7.9794031467010989E-6</v>
      </c>
      <c r="N1582" s="1">
        <f>IF(fisher_underlying_cor_CSD__2[[#This Row],[p1p2]]&lt;fisher_underlying_cor_CSD__2[[#This Row],[Benjamini]],1,0)</f>
        <v>1</v>
      </c>
    </row>
    <row r="1583" spans="1:14" x14ac:dyDescent="0.35">
      <c r="A1583" s="1" t="s">
        <v>81</v>
      </c>
      <c r="B1583" s="1" t="s">
        <v>504</v>
      </c>
      <c r="C1583" s="1">
        <v>-0.22906364350200001</v>
      </c>
      <c r="D1583" s="1">
        <v>0.230429632814</v>
      </c>
      <c r="E1583" s="1" t="s">
        <v>32</v>
      </c>
      <c r="F1583" s="1">
        <v>-0.22906364350200001</v>
      </c>
      <c r="G1583" s="1">
        <f>ABS(fisher_underlying_cor_CSD__2[[#This Row],[Rho1]])*SQRT(139-2)/SQRT(1-ABS(fisher_underlying_cor_CSD__2[[#This Row],[Rho1]])^2)</f>
        <v>2.754355532775377</v>
      </c>
      <c r="H1583" s="1">
        <f>ABS(fisher_underlying_cor_CSD__2[[#This Row],[Rho2]])*SQRT(201-2)/SQRT(1-ABS(fisher_underlying_cor_CSD__2[[#This Row],[Rho2]])^2)</f>
        <v>3.3405063896596539</v>
      </c>
      <c r="I1583" s="1">
        <f xml:space="preserve"> _xlfn.T.DIST.2T(fisher_underlying_cor_CSD__2[[#This Row],[t1]],139-2)</f>
        <v>6.6798843482484176E-3</v>
      </c>
      <c r="J1583" s="1">
        <f xml:space="preserve"> _xlfn.T.DIST.2T(fisher_underlying_cor_CSD__2[[#This Row],[t2]],201-2)</f>
        <v>9.9857020677872506E-4</v>
      </c>
      <c r="K1583" s="1">
        <f>fisher_underlying_cor_CSD__2[[#This Row],[p1]]*fisher_underlying_cor_CSD__2[[#This Row],[p2]]</f>
        <v>6.6703334948883911E-6</v>
      </c>
      <c r="L1583" s="1">
        <v>1582</v>
      </c>
      <c r="M1583" s="1">
        <f>(fisher_underlying_cor_CSD__2[[#This Row],[Rank]]/9906756)*0.05</f>
        <v>7.9844502075149535E-6</v>
      </c>
      <c r="N1583" s="1">
        <f>IF(fisher_underlying_cor_CSD__2[[#This Row],[p1p2]]&lt;fisher_underlying_cor_CSD__2[[#This Row],[Benjamini]],1,0)</f>
        <v>1</v>
      </c>
    </row>
    <row r="1584" spans="1:14" x14ac:dyDescent="0.35">
      <c r="A1584" s="1" t="s">
        <v>835</v>
      </c>
      <c r="B1584" s="1" t="s">
        <v>152</v>
      </c>
      <c r="C1584" s="1">
        <v>0.21416482643199999</v>
      </c>
      <c r="D1584" s="1">
        <v>-0.240303745402</v>
      </c>
      <c r="E1584" s="1" t="s">
        <v>32</v>
      </c>
      <c r="F1584" s="1">
        <v>0.21416482643199999</v>
      </c>
      <c r="G1584" s="1">
        <f>ABS(fisher_underlying_cor_CSD__2[[#This Row],[Rho1]])*SQRT(139-2)/SQRT(1-ABS(fisher_underlying_cor_CSD__2[[#This Row],[Rho1]])^2)</f>
        <v>2.5662790203726082</v>
      </c>
      <c r="H1584" s="1">
        <f>ABS(fisher_underlying_cor_CSD__2[[#This Row],[Rho2]])*SQRT(201-2)/SQRT(1-ABS(fisher_underlying_cor_CSD__2[[#This Row],[Rho2]])^2)</f>
        <v>3.4922317608479077</v>
      </c>
      <c r="I1584" s="1">
        <f xml:space="preserve"> _xlfn.T.DIST.2T(fisher_underlying_cor_CSD__2[[#This Row],[t1]],139-2)</f>
        <v>1.1354017086710574E-2</v>
      </c>
      <c r="J1584" s="1">
        <f xml:space="preserve"> _xlfn.T.DIST.2T(fisher_underlying_cor_CSD__2[[#This Row],[t2]],201-2)</f>
        <v>5.9007759168090506E-4</v>
      </c>
      <c r="K1584" s="1">
        <f>fisher_underlying_cor_CSD__2[[#This Row],[p1]]*fisher_underlying_cor_CSD__2[[#This Row],[p2]]</f>
        <v>6.6997510584300208E-6</v>
      </c>
      <c r="L1584" s="1">
        <v>1583</v>
      </c>
      <c r="M1584" s="1">
        <f>(fisher_underlying_cor_CSD__2[[#This Row],[Rank]]/9906756)*0.05</f>
        <v>7.9894972683288048E-6</v>
      </c>
      <c r="N1584" s="1">
        <f>IF(fisher_underlying_cor_CSD__2[[#This Row],[p1p2]]&lt;fisher_underlying_cor_CSD__2[[#This Row],[Benjamini]],1,0)</f>
        <v>1</v>
      </c>
    </row>
    <row r="1585" spans="1:14" x14ac:dyDescent="0.35">
      <c r="A1585" s="1" t="s">
        <v>152</v>
      </c>
      <c r="B1585" s="1" t="s">
        <v>835</v>
      </c>
      <c r="C1585" s="1">
        <v>0.21416482643199999</v>
      </c>
      <c r="D1585" s="1">
        <v>-0.240303745402</v>
      </c>
      <c r="E1585" s="1" t="s">
        <v>32</v>
      </c>
      <c r="F1585" s="1">
        <v>0.21416482643199999</v>
      </c>
      <c r="G1585" s="1">
        <f>ABS(fisher_underlying_cor_CSD__2[[#This Row],[Rho1]])*SQRT(139-2)/SQRT(1-ABS(fisher_underlying_cor_CSD__2[[#This Row],[Rho1]])^2)</f>
        <v>2.5662790203726082</v>
      </c>
      <c r="H1585" s="1">
        <f>ABS(fisher_underlying_cor_CSD__2[[#This Row],[Rho2]])*SQRT(201-2)/SQRT(1-ABS(fisher_underlying_cor_CSD__2[[#This Row],[Rho2]])^2)</f>
        <v>3.4922317608479077</v>
      </c>
      <c r="I1585" s="1">
        <f xml:space="preserve"> _xlfn.T.DIST.2T(fisher_underlying_cor_CSD__2[[#This Row],[t1]],139-2)</f>
        <v>1.1354017086710574E-2</v>
      </c>
      <c r="J1585" s="1">
        <f xml:space="preserve"> _xlfn.T.DIST.2T(fisher_underlying_cor_CSD__2[[#This Row],[t2]],201-2)</f>
        <v>5.9007759168090506E-4</v>
      </c>
      <c r="K1585" s="1">
        <f>fisher_underlying_cor_CSD__2[[#This Row],[p1]]*fisher_underlying_cor_CSD__2[[#This Row],[p2]]</f>
        <v>6.6997510584300208E-6</v>
      </c>
      <c r="L1585" s="1">
        <v>1584</v>
      </c>
      <c r="M1585" s="1">
        <f>(fisher_underlying_cor_CSD__2[[#This Row],[Rank]]/9906756)*0.05</f>
        <v>7.9945443291426578E-6</v>
      </c>
      <c r="N1585" s="1">
        <f>IF(fisher_underlying_cor_CSD__2[[#This Row],[p1p2]]&lt;fisher_underlying_cor_CSD__2[[#This Row],[Benjamini]],1,0)</f>
        <v>1</v>
      </c>
    </row>
    <row r="1586" spans="1:14" x14ac:dyDescent="0.35">
      <c r="A1586" s="1" t="s">
        <v>31</v>
      </c>
      <c r="B1586" s="1" t="s">
        <v>275</v>
      </c>
      <c r="C1586" s="1">
        <v>-0.21703311547199999</v>
      </c>
      <c r="D1586" s="1">
        <v>0.23840250703400001</v>
      </c>
      <c r="E1586" s="1" t="s">
        <v>32</v>
      </c>
      <c r="F1586" s="1">
        <v>-0.21703311547199999</v>
      </c>
      <c r="G1586" s="1">
        <f>ABS(fisher_underlying_cor_CSD__2[[#This Row],[Rho1]])*SQRT(139-2)/SQRT(1-ABS(fisher_underlying_cor_CSD__2[[#This Row],[Rho1]])^2)</f>
        <v>2.6023361425784728</v>
      </c>
      <c r="H1586" s="1">
        <f>ABS(fisher_underlying_cor_CSD__2[[#This Row],[Rho2]])*SQRT(201-2)/SQRT(1-ABS(fisher_underlying_cor_CSD__2[[#This Row],[Rho2]])^2)</f>
        <v>3.4629298358290641</v>
      </c>
      <c r="I1586" s="1">
        <f xml:space="preserve"> _xlfn.T.DIST.2T(fisher_underlying_cor_CSD__2[[#This Row],[t1]],139-2)</f>
        <v>1.0277753555627508E-2</v>
      </c>
      <c r="J1586" s="1">
        <f xml:space="preserve"> _xlfn.T.DIST.2T(fisher_underlying_cor_CSD__2[[#This Row],[t2]],201-2)</f>
        <v>6.5408846822989934E-4</v>
      </c>
      <c r="K1586" s="1">
        <f>fisher_underlying_cor_CSD__2[[#This Row],[p1]]*fisher_underlying_cor_CSD__2[[#This Row],[p2]]</f>
        <v>6.7225600800447986E-6</v>
      </c>
      <c r="L1586" s="1">
        <v>1585</v>
      </c>
      <c r="M1586" s="1">
        <f>(fisher_underlying_cor_CSD__2[[#This Row],[Rank]]/9906756)*0.05</f>
        <v>7.9995913899565107E-6</v>
      </c>
      <c r="N1586" s="1">
        <f>IF(fisher_underlying_cor_CSD__2[[#This Row],[p1p2]]&lt;fisher_underlying_cor_CSD__2[[#This Row],[Benjamini]],1,0)</f>
        <v>1</v>
      </c>
    </row>
    <row r="1587" spans="1:14" x14ac:dyDescent="0.35">
      <c r="A1587" s="1" t="s">
        <v>275</v>
      </c>
      <c r="B1587" s="1" t="s">
        <v>31</v>
      </c>
      <c r="C1587" s="1">
        <v>-0.21703311547199999</v>
      </c>
      <c r="D1587" s="1">
        <v>0.23840250703400001</v>
      </c>
      <c r="E1587" s="1" t="s">
        <v>32</v>
      </c>
      <c r="F1587" s="1">
        <v>-0.21703311547199999</v>
      </c>
      <c r="G1587" s="1">
        <f>ABS(fisher_underlying_cor_CSD__2[[#This Row],[Rho1]])*SQRT(139-2)/SQRT(1-ABS(fisher_underlying_cor_CSD__2[[#This Row],[Rho1]])^2)</f>
        <v>2.6023361425784728</v>
      </c>
      <c r="H1587" s="1">
        <f>ABS(fisher_underlying_cor_CSD__2[[#This Row],[Rho2]])*SQRT(201-2)/SQRT(1-ABS(fisher_underlying_cor_CSD__2[[#This Row],[Rho2]])^2)</f>
        <v>3.4629298358290641</v>
      </c>
      <c r="I1587" s="1">
        <f xml:space="preserve"> _xlfn.T.DIST.2T(fisher_underlying_cor_CSD__2[[#This Row],[t1]],139-2)</f>
        <v>1.0277753555627508E-2</v>
      </c>
      <c r="J1587" s="1">
        <f xml:space="preserve"> _xlfn.T.DIST.2T(fisher_underlying_cor_CSD__2[[#This Row],[t2]],201-2)</f>
        <v>6.5408846822989934E-4</v>
      </c>
      <c r="K1587" s="1">
        <f>fisher_underlying_cor_CSD__2[[#This Row],[p1]]*fisher_underlying_cor_CSD__2[[#This Row],[p2]]</f>
        <v>6.7225600800447986E-6</v>
      </c>
      <c r="L1587" s="1">
        <v>1586</v>
      </c>
      <c r="M1587" s="1">
        <f>(fisher_underlying_cor_CSD__2[[#This Row],[Rank]]/9906756)*0.05</f>
        <v>8.0046384507703637E-6</v>
      </c>
      <c r="N1587" s="1">
        <f>IF(fisher_underlying_cor_CSD__2[[#This Row],[p1p2]]&lt;fisher_underlying_cor_CSD__2[[#This Row],[Benjamini]],1,0)</f>
        <v>1</v>
      </c>
    </row>
    <row r="1588" spans="1:14" x14ac:dyDescent="0.35">
      <c r="A1588" s="1" t="s">
        <v>342</v>
      </c>
      <c r="B1588" s="1" t="s">
        <v>444</v>
      </c>
      <c r="C1588" s="1">
        <v>0.22752700470600001</v>
      </c>
      <c r="D1588" s="1">
        <v>-0.23105005323700001</v>
      </c>
      <c r="E1588" s="1" t="s">
        <v>32</v>
      </c>
      <c r="F1588" s="1">
        <v>0.22752700470600001</v>
      </c>
      <c r="G1588" s="1">
        <f>ABS(fisher_underlying_cor_CSD__2[[#This Row],[Rho1]])*SQRT(139-2)/SQRT(1-ABS(fisher_underlying_cor_CSD__2[[#This Row],[Rho1]])^2)</f>
        <v>2.7348660033006849</v>
      </c>
      <c r="H1588" s="1">
        <f>ABS(fisher_underlying_cor_CSD__2[[#This Row],[Rho2]])*SQRT(201-2)/SQRT(1-ABS(fisher_underlying_cor_CSD__2[[#This Row],[Rho2]])^2)</f>
        <v>3.3500070414864918</v>
      </c>
      <c r="I1588" s="1">
        <f xml:space="preserve"> _xlfn.T.DIST.2T(fisher_underlying_cor_CSD__2[[#This Row],[t1]],139-2)</f>
        <v>7.0662587527119194E-3</v>
      </c>
      <c r="J1588" s="1">
        <f xml:space="preserve"> _xlfn.T.DIST.2T(fisher_underlying_cor_CSD__2[[#This Row],[t2]],201-2)</f>
        <v>9.6672000125956647E-4</v>
      </c>
      <c r="K1588" s="1">
        <f>fisher_underlying_cor_CSD__2[[#This Row],[p1]]*fisher_underlying_cor_CSD__2[[#This Row],[p2]]</f>
        <v>6.8310936703220892E-6</v>
      </c>
      <c r="L1588" s="1">
        <v>1587</v>
      </c>
      <c r="M1588" s="1">
        <f>(fisher_underlying_cor_CSD__2[[#This Row],[Rank]]/9906756)*0.05</f>
        <v>8.0096855115842166E-6</v>
      </c>
      <c r="N1588" s="1">
        <f>IF(fisher_underlying_cor_CSD__2[[#This Row],[p1p2]]&lt;fisher_underlying_cor_CSD__2[[#This Row],[Benjamini]],1,0)</f>
        <v>1</v>
      </c>
    </row>
    <row r="1589" spans="1:14" x14ac:dyDescent="0.35">
      <c r="A1589" s="1" t="s">
        <v>444</v>
      </c>
      <c r="B1589" s="1" t="s">
        <v>342</v>
      </c>
      <c r="C1589" s="1">
        <v>0.22752700470600001</v>
      </c>
      <c r="D1589" s="1">
        <v>-0.23105005323700001</v>
      </c>
      <c r="E1589" s="1" t="s">
        <v>32</v>
      </c>
      <c r="F1589" s="1">
        <v>0.22752700470600001</v>
      </c>
      <c r="G1589" s="1">
        <f>ABS(fisher_underlying_cor_CSD__2[[#This Row],[Rho1]])*SQRT(139-2)/SQRT(1-ABS(fisher_underlying_cor_CSD__2[[#This Row],[Rho1]])^2)</f>
        <v>2.7348660033006849</v>
      </c>
      <c r="H1589" s="1">
        <f>ABS(fisher_underlying_cor_CSD__2[[#This Row],[Rho2]])*SQRT(201-2)/SQRT(1-ABS(fisher_underlying_cor_CSD__2[[#This Row],[Rho2]])^2)</f>
        <v>3.3500070414864918</v>
      </c>
      <c r="I1589" s="1">
        <f xml:space="preserve"> _xlfn.T.DIST.2T(fisher_underlying_cor_CSD__2[[#This Row],[t1]],139-2)</f>
        <v>7.0662587527119194E-3</v>
      </c>
      <c r="J1589" s="1">
        <f xml:space="preserve"> _xlfn.T.DIST.2T(fisher_underlying_cor_CSD__2[[#This Row],[t2]],201-2)</f>
        <v>9.6672000125956647E-4</v>
      </c>
      <c r="K1589" s="1">
        <f>fisher_underlying_cor_CSD__2[[#This Row],[p1]]*fisher_underlying_cor_CSD__2[[#This Row],[p2]]</f>
        <v>6.8310936703220892E-6</v>
      </c>
      <c r="L1589" s="1">
        <v>1588</v>
      </c>
      <c r="M1589" s="1">
        <f>(fisher_underlying_cor_CSD__2[[#This Row],[Rank]]/9906756)*0.05</f>
        <v>8.0147325723980679E-6</v>
      </c>
      <c r="N1589" s="1">
        <f>IF(fisher_underlying_cor_CSD__2[[#This Row],[p1p2]]&lt;fisher_underlying_cor_CSD__2[[#This Row],[Benjamini]],1,0)</f>
        <v>1</v>
      </c>
    </row>
    <row r="1590" spans="1:14" x14ac:dyDescent="0.35">
      <c r="A1590" s="1" t="s">
        <v>97</v>
      </c>
      <c r="B1590" s="1" t="s">
        <v>74</v>
      </c>
      <c r="C1590" s="1">
        <v>0.23305063993</v>
      </c>
      <c r="D1590" s="1">
        <v>-0.227065456005</v>
      </c>
      <c r="E1590" s="1" t="s">
        <v>32</v>
      </c>
      <c r="F1590" s="1">
        <v>-0.227065456005</v>
      </c>
      <c r="G1590" s="1">
        <f>ABS(fisher_underlying_cor_CSD__2[[#This Row],[Rho1]])*SQRT(139-2)/SQRT(1-ABS(fisher_underlying_cor_CSD__2[[#This Row],[Rho1]])^2)</f>
        <v>2.8050252965255189</v>
      </c>
      <c r="H1590" s="1">
        <f>ABS(fisher_underlying_cor_CSD__2[[#This Row],[Rho2]])*SQRT(201-2)/SQRT(1-ABS(fisher_underlying_cor_CSD__2[[#This Row],[Rho2]])^2)</f>
        <v>3.2890644489969136</v>
      </c>
      <c r="I1590" s="1">
        <f xml:space="preserve"> _xlfn.T.DIST.2T(fisher_underlying_cor_CSD__2[[#This Row],[t1]],139-2)</f>
        <v>5.7635600818531259E-3</v>
      </c>
      <c r="J1590" s="1">
        <f xml:space="preserve"> _xlfn.T.DIST.2T(fisher_underlying_cor_CSD__2[[#This Row],[t2]],201-2)</f>
        <v>1.1886994537555569E-3</v>
      </c>
      <c r="K1590" s="1">
        <f>fisher_underlying_cor_CSD__2[[#This Row],[p1]]*fisher_underlying_cor_CSD__2[[#This Row],[p2]]</f>
        <v>6.8511407209861435E-6</v>
      </c>
      <c r="L1590" s="1">
        <v>1589</v>
      </c>
      <c r="M1590" s="1">
        <f>(fisher_underlying_cor_CSD__2[[#This Row],[Rank]]/9906756)*0.05</f>
        <v>8.0197796332119225E-6</v>
      </c>
      <c r="N1590" s="1">
        <f>IF(fisher_underlying_cor_CSD__2[[#This Row],[p1p2]]&lt;fisher_underlying_cor_CSD__2[[#This Row],[Benjamini]],1,0)</f>
        <v>1</v>
      </c>
    </row>
    <row r="1591" spans="1:14" x14ac:dyDescent="0.35">
      <c r="A1591" s="1" t="s">
        <v>74</v>
      </c>
      <c r="B1591" s="1" t="s">
        <v>97</v>
      </c>
      <c r="C1591" s="1">
        <v>0.23305063993</v>
      </c>
      <c r="D1591" s="1">
        <v>-0.227065456005</v>
      </c>
      <c r="E1591" s="1" t="s">
        <v>32</v>
      </c>
      <c r="F1591" s="1">
        <v>-0.227065456005</v>
      </c>
      <c r="G1591" s="1">
        <f>ABS(fisher_underlying_cor_CSD__2[[#This Row],[Rho1]])*SQRT(139-2)/SQRT(1-ABS(fisher_underlying_cor_CSD__2[[#This Row],[Rho1]])^2)</f>
        <v>2.8050252965255189</v>
      </c>
      <c r="H1591" s="1">
        <f>ABS(fisher_underlying_cor_CSD__2[[#This Row],[Rho2]])*SQRT(201-2)/SQRT(1-ABS(fisher_underlying_cor_CSD__2[[#This Row],[Rho2]])^2)</f>
        <v>3.2890644489969136</v>
      </c>
      <c r="I1591" s="1">
        <f xml:space="preserve"> _xlfn.T.DIST.2T(fisher_underlying_cor_CSD__2[[#This Row],[t1]],139-2)</f>
        <v>5.7635600818531259E-3</v>
      </c>
      <c r="J1591" s="1">
        <f xml:space="preserve"> _xlfn.T.DIST.2T(fisher_underlying_cor_CSD__2[[#This Row],[t2]],201-2)</f>
        <v>1.1886994537555569E-3</v>
      </c>
      <c r="K1591" s="1">
        <f>fisher_underlying_cor_CSD__2[[#This Row],[p1]]*fisher_underlying_cor_CSD__2[[#This Row],[p2]]</f>
        <v>6.8511407209861435E-6</v>
      </c>
      <c r="L1591" s="1">
        <v>1590</v>
      </c>
      <c r="M1591" s="1">
        <f>(fisher_underlying_cor_CSD__2[[#This Row],[Rank]]/9906756)*0.05</f>
        <v>8.0248266940257738E-6</v>
      </c>
      <c r="N1591" s="1">
        <f>IF(fisher_underlying_cor_CSD__2[[#This Row],[p1p2]]&lt;fisher_underlying_cor_CSD__2[[#This Row],[Benjamini]],1,0)</f>
        <v>1</v>
      </c>
    </row>
    <row r="1592" spans="1:14" x14ac:dyDescent="0.35">
      <c r="A1592" s="1" t="s">
        <v>89</v>
      </c>
      <c r="B1592" s="1" t="s">
        <v>90</v>
      </c>
      <c r="C1592" s="1">
        <v>-0.223182716704</v>
      </c>
      <c r="D1592" s="1">
        <v>0.23351390576200001</v>
      </c>
      <c r="E1592" s="1" t="s">
        <v>32</v>
      </c>
      <c r="F1592" s="1">
        <v>-0.223182716704</v>
      </c>
      <c r="G1592" s="1">
        <f>ABS(fisher_underlying_cor_CSD__2[[#This Row],[Rho1]])*SQRT(139-2)/SQRT(1-ABS(fisher_underlying_cor_CSD__2[[#This Row],[Rho1]])^2)</f>
        <v>2.6798823941786107</v>
      </c>
      <c r="H1592" s="1">
        <f>ABS(fisher_underlying_cor_CSD__2[[#This Row],[Rho2]])*SQRT(201-2)/SQRT(1-ABS(fisher_underlying_cor_CSD__2[[#This Row],[Rho2]])^2)</f>
        <v>3.3877793863960264</v>
      </c>
      <c r="I1592" s="1">
        <f xml:space="preserve"> _xlfn.T.DIST.2T(fisher_underlying_cor_CSD__2[[#This Row],[t1]],139-2)</f>
        <v>8.268078071537531E-3</v>
      </c>
      <c r="J1592" s="1">
        <f xml:space="preserve"> _xlfn.T.DIST.2T(fisher_underlying_cor_CSD__2[[#This Row],[t2]],201-2)</f>
        <v>8.4923492989764275E-4</v>
      </c>
      <c r="K1592" s="1">
        <f>fisher_underlying_cor_CSD__2[[#This Row],[p1]]*fisher_underlying_cor_CSD__2[[#This Row],[p2]]</f>
        <v>7.0215407014704122E-6</v>
      </c>
      <c r="L1592" s="1">
        <v>1591</v>
      </c>
      <c r="M1592" s="1">
        <f>(fisher_underlying_cor_CSD__2[[#This Row],[Rank]]/9906756)*0.05</f>
        <v>8.0298737548396268E-6</v>
      </c>
      <c r="N1592" s="1">
        <f>IF(fisher_underlying_cor_CSD__2[[#This Row],[p1p2]]&lt;fisher_underlying_cor_CSD__2[[#This Row],[Benjamini]],1,0)</f>
        <v>1</v>
      </c>
    </row>
    <row r="1593" spans="1:14" x14ac:dyDescent="0.35">
      <c r="A1593" s="1" t="s">
        <v>90</v>
      </c>
      <c r="B1593" s="1" t="s">
        <v>89</v>
      </c>
      <c r="C1593" s="1">
        <v>-0.223182716704</v>
      </c>
      <c r="D1593" s="1">
        <v>0.23351390576200001</v>
      </c>
      <c r="E1593" s="1" t="s">
        <v>32</v>
      </c>
      <c r="F1593" s="1">
        <v>-0.223182716704</v>
      </c>
      <c r="G1593" s="1">
        <f>ABS(fisher_underlying_cor_CSD__2[[#This Row],[Rho1]])*SQRT(139-2)/SQRT(1-ABS(fisher_underlying_cor_CSD__2[[#This Row],[Rho1]])^2)</f>
        <v>2.6798823941786107</v>
      </c>
      <c r="H1593" s="1">
        <f>ABS(fisher_underlying_cor_CSD__2[[#This Row],[Rho2]])*SQRT(201-2)/SQRT(1-ABS(fisher_underlying_cor_CSD__2[[#This Row],[Rho2]])^2)</f>
        <v>3.3877793863960264</v>
      </c>
      <c r="I1593" s="1">
        <f xml:space="preserve"> _xlfn.T.DIST.2T(fisher_underlying_cor_CSD__2[[#This Row],[t1]],139-2)</f>
        <v>8.268078071537531E-3</v>
      </c>
      <c r="J1593" s="1">
        <f xml:space="preserve"> _xlfn.T.DIST.2T(fisher_underlying_cor_CSD__2[[#This Row],[t2]],201-2)</f>
        <v>8.4923492989764275E-4</v>
      </c>
      <c r="K1593" s="1">
        <f>fisher_underlying_cor_CSD__2[[#This Row],[p1]]*fisher_underlying_cor_CSD__2[[#This Row],[p2]]</f>
        <v>7.0215407014704122E-6</v>
      </c>
      <c r="L1593" s="1">
        <v>1592</v>
      </c>
      <c r="M1593" s="1">
        <f>(fisher_underlying_cor_CSD__2[[#This Row],[Rank]]/9906756)*0.05</f>
        <v>8.0349208156534797E-6</v>
      </c>
      <c r="N1593" s="1">
        <f>IF(fisher_underlying_cor_CSD__2[[#This Row],[p1p2]]&lt;fisher_underlying_cor_CSD__2[[#This Row],[Benjamini]],1,0)</f>
        <v>1</v>
      </c>
    </row>
    <row r="1594" spans="1:14" x14ac:dyDescent="0.35">
      <c r="A1594" s="1" t="s">
        <v>473</v>
      </c>
      <c r="B1594" s="1" t="s">
        <v>228</v>
      </c>
      <c r="C1594" s="1">
        <v>-0.242997084606</v>
      </c>
      <c r="D1594" s="1">
        <v>0.218961943243</v>
      </c>
      <c r="E1594" s="1" t="s">
        <v>32</v>
      </c>
      <c r="F1594" s="1">
        <v>0.218961943243</v>
      </c>
      <c r="G1594" s="1">
        <f>ABS(fisher_underlying_cor_CSD__2[[#This Row],[Rho1]])*SQRT(139-2)/SQRT(1-ABS(fisher_underlying_cor_CSD__2[[#This Row],[Rho1]])^2)</f>
        <v>2.9320914777289055</v>
      </c>
      <c r="H1594" s="1">
        <f>ABS(fisher_underlying_cor_CSD__2[[#This Row],[Rho2]])*SQRT(201-2)/SQRT(1-ABS(fisher_underlying_cor_CSD__2[[#This Row],[Rho2]])^2)</f>
        <v>3.1656580820916758</v>
      </c>
      <c r="I1594" s="1">
        <f xml:space="preserve"> _xlfn.T.DIST.2T(fisher_underlying_cor_CSD__2[[#This Row],[t1]],139-2)</f>
        <v>3.9471491792447012E-3</v>
      </c>
      <c r="J1594" s="1">
        <f xml:space="preserve"> _xlfn.T.DIST.2T(fisher_underlying_cor_CSD__2[[#This Row],[t2]],201-2)</f>
        <v>1.7905093810964361E-3</v>
      </c>
      <c r="K1594" s="1">
        <f>fisher_underlying_cor_CSD__2[[#This Row],[p1]]*fisher_underlying_cor_CSD__2[[#This Row],[p2]]</f>
        <v>7.0674076340247357E-6</v>
      </c>
      <c r="L1594" s="1">
        <v>1593</v>
      </c>
      <c r="M1594" s="1">
        <f>(fisher_underlying_cor_CSD__2[[#This Row],[Rank]]/9906756)*0.05</f>
        <v>8.0399678764673327E-6</v>
      </c>
      <c r="N1594" s="1">
        <f>IF(fisher_underlying_cor_CSD__2[[#This Row],[p1p2]]&lt;fisher_underlying_cor_CSD__2[[#This Row],[Benjamini]],1,0)</f>
        <v>1</v>
      </c>
    </row>
    <row r="1595" spans="1:14" x14ac:dyDescent="0.35">
      <c r="A1595" s="1" t="s">
        <v>228</v>
      </c>
      <c r="B1595" s="1" t="s">
        <v>473</v>
      </c>
      <c r="C1595" s="1">
        <v>-0.242997084606</v>
      </c>
      <c r="D1595" s="1">
        <v>0.218961943243</v>
      </c>
      <c r="E1595" s="1" t="s">
        <v>32</v>
      </c>
      <c r="F1595" s="1">
        <v>0.218961943243</v>
      </c>
      <c r="G1595" s="1">
        <f>ABS(fisher_underlying_cor_CSD__2[[#This Row],[Rho1]])*SQRT(139-2)/SQRT(1-ABS(fisher_underlying_cor_CSD__2[[#This Row],[Rho1]])^2)</f>
        <v>2.9320914777289055</v>
      </c>
      <c r="H1595" s="1">
        <f>ABS(fisher_underlying_cor_CSD__2[[#This Row],[Rho2]])*SQRT(201-2)/SQRT(1-ABS(fisher_underlying_cor_CSD__2[[#This Row],[Rho2]])^2)</f>
        <v>3.1656580820916758</v>
      </c>
      <c r="I1595" s="1">
        <f xml:space="preserve"> _xlfn.T.DIST.2T(fisher_underlying_cor_CSD__2[[#This Row],[t1]],139-2)</f>
        <v>3.9471491792447012E-3</v>
      </c>
      <c r="J1595" s="1">
        <f xml:space="preserve"> _xlfn.T.DIST.2T(fisher_underlying_cor_CSD__2[[#This Row],[t2]],201-2)</f>
        <v>1.7905093810964361E-3</v>
      </c>
      <c r="K1595" s="1">
        <f>fisher_underlying_cor_CSD__2[[#This Row],[p1]]*fisher_underlying_cor_CSD__2[[#This Row],[p2]]</f>
        <v>7.0674076340247357E-6</v>
      </c>
      <c r="L1595" s="1">
        <v>1594</v>
      </c>
      <c r="M1595" s="1">
        <f>(fisher_underlying_cor_CSD__2[[#This Row],[Rank]]/9906756)*0.05</f>
        <v>8.0450149372811856E-6</v>
      </c>
      <c r="N1595" s="1">
        <f>IF(fisher_underlying_cor_CSD__2[[#This Row],[p1p2]]&lt;fisher_underlying_cor_CSD__2[[#This Row],[Benjamini]],1,0)</f>
        <v>1</v>
      </c>
    </row>
    <row r="1596" spans="1:14" x14ac:dyDescent="0.35">
      <c r="A1596" s="1" t="s">
        <v>108</v>
      </c>
      <c r="B1596" s="1" t="s">
        <v>726</v>
      </c>
      <c r="C1596" s="1">
        <v>-0.23584808854</v>
      </c>
      <c r="D1596" s="1">
        <v>0.22400050898000001</v>
      </c>
      <c r="E1596" s="1" t="s">
        <v>32</v>
      </c>
      <c r="F1596" s="1">
        <v>0.22400050898000001</v>
      </c>
      <c r="G1596" s="1">
        <f>ABS(fisher_underlying_cor_CSD__2[[#This Row],[Rho1]])*SQRT(139-2)/SQRT(1-ABS(fisher_underlying_cor_CSD__2[[#This Row],[Rho1]])^2)</f>
        <v>2.8406664850700483</v>
      </c>
      <c r="H1596" s="1">
        <f>ABS(fisher_underlying_cor_CSD__2[[#This Row],[Rho2]])*SQRT(201-2)/SQRT(1-ABS(fisher_underlying_cor_CSD__2[[#This Row],[Rho2]])^2)</f>
        <v>3.2423061939315971</v>
      </c>
      <c r="I1596" s="1">
        <f xml:space="preserve"> _xlfn.T.DIST.2T(fisher_underlying_cor_CSD__2[[#This Row],[t1]],139-2)</f>
        <v>5.1893215526276158E-3</v>
      </c>
      <c r="J1596" s="1">
        <f xml:space="preserve"> _xlfn.T.DIST.2T(fisher_underlying_cor_CSD__2[[#This Row],[t2]],201-2)</f>
        <v>1.3902474600913201E-3</v>
      </c>
      <c r="K1596" s="1">
        <f>fisher_underlying_cor_CSD__2[[#This Row],[p1]]*fisher_underlying_cor_CSD__2[[#This Row],[p2]]</f>
        <v>7.214441108137689E-6</v>
      </c>
      <c r="L1596" s="1">
        <v>1595</v>
      </c>
      <c r="M1596" s="1">
        <f>(fisher_underlying_cor_CSD__2[[#This Row],[Rank]]/9906756)*0.05</f>
        <v>8.0500619980950369E-6</v>
      </c>
      <c r="N1596" s="1">
        <f>IF(fisher_underlying_cor_CSD__2[[#This Row],[p1p2]]&lt;fisher_underlying_cor_CSD__2[[#This Row],[Benjamini]],1,0)</f>
        <v>1</v>
      </c>
    </row>
    <row r="1597" spans="1:14" x14ac:dyDescent="0.35">
      <c r="A1597" s="1" t="s">
        <v>726</v>
      </c>
      <c r="B1597" s="1" t="s">
        <v>108</v>
      </c>
      <c r="C1597" s="1">
        <v>-0.23584808854</v>
      </c>
      <c r="D1597" s="1">
        <v>0.22400050898000001</v>
      </c>
      <c r="E1597" s="1" t="s">
        <v>32</v>
      </c>
      <c r="F1597" s="1">
        <v>0.22400050898000001</v>
      </c>
      <c r="G1597" s="1">
        <f>ABS(fisher_underlying_cor_CSD__2[[#This Row],[Rho1]])*SQRT(139-2)/SQRT(1-ABS(fisher_underlying_cor_CSD__2[[#This Row],[Rho1]])^2)</f>
        <v>2.8406664850700483</v>
      </c>
      <c r="H1597" s="1">
        <f>ABS(fisher_underlying_cor_CSD__2[[#This Row],[Rho2]])*SQRT(201-2)/SQRT(1-ABS(fisher_underlying_cor_CSD__2[[#This Row],[Rho2]])^2)</f>
        <v>3.2423061939315971</v>
      </c>
      <c r="I1597" s="1">
        <f xml:space="preserve"> _xlfn.T.DIST.2T(fisher_underlying_cor_CSD__2[[#This Row],[t1]],139-2)</f>
        <v>5.1893215526276158E-3</v>
      </c>
      <c r="J1597" s="1">
        <f xml:space="preserve"> _xlfn.T.DIST.2T(fisher_underlying_cor_CSD__2[[#This Row],[t2]],201-2)</f>
        <v>1.3902474600913201E-3</v>
      </c>
      <c r="K1597" s="1">
        <f>fisher_underlying_cor_CSD__2[[#This Row],[p1]]*fisher_underlying_cor_CSD__2[[#This Row],[p2]]</f>
        <v>7.214441108137689E-6</v>
      </c>
      <c r="L1597" s="1">
        <v>1596</v>
      </c>
      <c r="M1597" s="1">
        <f>(fisher_underlying_cor_CSD__2[[#This Row],[Rank]]/9906756)*0.05</f>
        <v>8.0551090589088916E-6</v>
      </c>
      <c r="N1597" s="1">
        <f>IF(fisher_underlying_cor_CSD__2[[#This Row],[p1p2]]&lt;fisher_underlying_cor_CSD__2[[#This Row],[Benjamini]],1,0)</f>
        <v>1</v>
      </c>
    </row>
    <row r="1598" spans="1:14" x14ac:dyDescent="0.35">
      <c r="A1598" s="1" t="s">
        <v>266</v>
      </c>
      <c r="B1598" s="1" t="s">
        <v>321</v>
      </c>
      <c r="C1598" s="1">
        <v>0.23826483411900001</v>
      </c>
      <c r="D1598" s="1">
        <v>-0.22198122540099999</v>
      </c>
      <c r="E1598" s="1" t="s">
        <v>32</v>
      </c>
      <c r="F1598" s="1">
        <v>-0.22198122540099999</v>
      </c>
      <c r="G1598" s="1">
        <f>ABS(fisher_underlying_cor_CSD__2[[#This Row],[Rho1]])*SQRT(139-2)/SQRT(1-ABS(fisher_underlying_cor_CSD__2[[#This Row],[Rho1]])^2)</f>
        <v>2.8715174512948143</v>
      </c>
      <c r="H1598" s="1">
        <f>ABS(fisher_underlying_cor_CSD__2[[#This Row],[Rho2]])*SQRT(201-2)/SQRT(1-ABS(fisher_underlying_cor_CSD__2[[#This Row],[Rho2]])^2)</f>
        <v>3.2115558385251761</v>
      </c>
      <c r="I1598" s="1">
        <f xml:space="preserve"> _xlfn.T.DIST.2T(fisher_underlying_cor_CSD__2[[#This Row],[t1]],139-2)</f>
        <v>4.7349898323389428E-3</v>
      </c>
      <c r="J1598" s="1">
        <f xml:space="preserve"> _xlfn.T.DIST.2T(fisher_underlying_cor_CSD__2[[#This Row],[t2]],201-2)</f>
        <v>1.5396365272119003E-3</v>
      </c>
      <c r="K1598" s="1">
        <f>fisher_underlying_cor_CSD__2[[#This Row],[p1]]*fisher_underlying_cor_CSD__2[[#This Row],[p2]]</f>
        <v>7.2901633018459876E-6</v>
      </c>
      <c r="L1598" s="1">
        <v>1597</v>
      </c>
      <c r="M1598" s="1">
        <f>(fisher_underlying_cor_CSD__2[[#This Row],[Rank]]/9906756)*0.05</f>
        <v>8.0601561197227428E-6</v>
      </c>
      <c r="N1598" s="1">
        <f>IF(fisher_underlying_cor_CSD__2[[#This Row],[p1p2]]&lt;fisher_underlying_cor_CSD__2[[#This Row],[Benjamini]],1,0)</f>
        <v>1</v>
      </c>
    </row>
    <row r="1599" spans="1:14" x14ac:dyDescent="0.35">
      <c r="A1599" s="1" t="s">
        <v>321</v>
      </c>
      <c r="B1599" s="1" t="s">
        <v>266</v>
      </c>
      <c r="C1599" s="1">
        <v>0.23826483411900001</v>
      </c>
      <c r="D1599" s="1">
        <v>-0.22198122540099999</v>
      </c>
      <c r="E1599" s="1" t="s">
        <v>32</v>
      </c>
      <c r="F1599" s="1">
        <v>-0.22198122540099999</v>
      </c>
      <c r="G1599" s="1">
        <f>ABS(fisher_underlying_cor_CSD__2[[#This Row],[Rho1]])*SQRT(139-2)/SQRT(1-ABS(fisher_underlying_cor_CSD__2[[#This Row],[Rho1]])^2)</f>
        <v>2.8715174512948143</v>
      </c>
      <c r="H1599" s="1">
        <f>ABS(fisher_underlying_cor_CSD__2[[#This Row],[Rho2]])*SQRT(201-2)/SQRT(1-ABS(fisher_underlying_cor_CSD__2[[#This Row],[Rho2]])^2)</f>
        <v>3.2115558385251761</v>
      </c>
      <c r="I1599" s="1">
        <f xml:space="preserve"> _xlfn.T.DIST.2T(fisher_underlying_cor_CSD__2[[#This Row],[t1]],139-2)</f>
        <v>4.7349898323389428E-3</v>
      </c>
      <c r="J1599" s="1">
        <f xml:space="preserve"> _xlfn.T.DIST.2T(fisher_underlying_cor_CSD__2[[#This Row],[t2]],201-2)</f>
        <v>1.5396365272119003E-3</v>
      </c>
      <c r="K1599" s="1">
        <f>fisher_underlying_cor_CSD__2[[#This Row],[p1]]*fisher_underlying_cor_CSD__2[[#This Row],[p2]]</f>
        <v>7.2901633018459876E-6</v>
      </c>
      <c r="L1599" s="1">
        <v>1598</v>
      </c>
      <c r="M1599" s="1">
        <f>(fisher_underlying_cor_CSD__2[[#This Row],[Rank]]/9906756)*0.05</f>
        <v>8.0652031805365958E-6</v>
      </c>
      <c r="N1599" s="1">
        <f>IF(fisher_underlying_cor_CSD__2[[#This Row],[p1p2]]&lt;fisher_underlying_cor_CSD__2[[#This Row],[Benjamini]],1,0)</f>
        <v>1</v>
      </c>
    </row>
    <row r="1600" spans="1:14" x14ac:dyDescent="0.35">
      <c r="A1600" s="1" t="s">
        <v>657</v>
      </c>
      <c r="B1600" s="1" t="s">
        <v>685</v>
      </c>
      <c r="C1600" s="1">
        <v>-0.24574282775699999</v>
      </c>
      <c r="D1600" s="1">
        <v>0.21613515844600001</v>
      </c>
      <c r="E1600" s="1" t="s">
        <v>32</v>
      </c>
      <c r="F1600" s="1">
        <v>0.21613515844600001</v>
      </c>
      <c r="G1600" s="1">
        <f>ABS(fisher_underlying_cor_CSD__2[[#This Row],[Rho1]])*SQRT(139-2)/SQRT(1-ABS(fisher_underlying_cor_CSD__2[[#This Row],[Rho1]])^2)</f>
        <v>2.9673393304188114</v>
      </c>
      <c r="H1600" s="1">
        <f>ABS(fisher_underlying_cor_CSD__2[[#This Row],[Rho2]])*SQRT(201-2)/SQRT(1-ABS(fisher_underlying_cor_CSD__2[[#This Row],[Rho2]])^2)</f>
        <v>3.1227731899082354</v>
      </c>
      <c r="I1600" s="1">
        <f xml:space="preserve"> _xlfn.T.DIST.2T(fisher_underlying_cor_CSD__2[[#This Row],[t1]],139-2)</f>
        <v>3.5460256392806982E-3</v>
      </c>
      <c r="J1600" s="1">
        <f xml:space="preserve"> _xlfn.T.DIST.2T(fisher_underlying_cor_CSD__2[[#This Row],[t2]],201-2)</f>
        <v>2.0586278048853076E-3</v>
      </c>
      <c r="K1600" s="1">
        <f>fisher_underlying_cor_CSD__2[[#This Row],[p1]]*fisher_underlying_cor_CSD__2[[#This Row],[p2]]</f>
        <v>7.2999469778594435E-6</v>
      </c>
      <c r="L1600" s="1">
        <v>1599</v>
      </c>
      <c r="M1600" s="1">
        <f>(fisher_underlying_cor_CSD__2[[#This Row],[Rank]]/9906756)*0.05</f>
        <v>8.0702502413504487E-6</v>
      </c>
      <c r="N1600" s="1">
        <f>IF(fisher_underlying_cor_CSD__2[[#This Row],[p1p2]]&lt;fisher_underlying_cor_CSD__2[[#This Row],[Benjamini]],1,0)</f>
        <v>1</v>
      </c>
    </row>
    <row r="1601" spans="1:14" x14ac:dyDescent="0.35">
      <c r="A1601" s="1" t="s">
        <v>685</v>
      </c>
      <c r="B1601" s="1" t="s">
        <v>657</v>
      </c>
      <c r="C1601" s="1">
        <v>-0.24574282775699999</v>
      </c>
      <c r="D1601" s="1">
        <v>0.21613515844600001</v>
      </c>
      <c r="E1601" s="1" t="s">
        <v>32</v>
      </c>
      <c r="F1601" s="1">
        <v>0.21613515844600001</v>
      </c>
      <c r="G1601" s="1">
        <f>ABS(fisher_underlying_cor_CSD__2[[#This Row],[Rho1]])*SQRT(139-2)/SQRT(1-ABS(fisher_underlying_cor_CSD__2[[#This Row],[Rho1]])^2)</f>
        <v>2.9673393304188114</v>
      </c>
      <c r="H1601" s="1">
        <f>ABS(fisher_underlying_cor_CSD__2[[#This Row],[Rho2]])*SQRT(201-2)/SQRT(1-ABS(fisher_underlying_cor_CSD__2[[#This Row],[Rho2]])^2)</f>
        <v>3.1227731899082354</v>
      </c>
      <c r="I1601" s="1">
        <f xml:space="preserve"> _xlfn.T.DIST.2T(fisher_underlying_cor_CSD__2[[#This Row],[t1]],139-2)</f>
        <v>3.5460256392806982E-3</v>
      </c>
      <c r="J1601" s="1">
        <f xml:space="preserve"> _xlfn.T.DIST.2T(fisher_underlying_cor_CSD__2[[#This Row],[t2]],201-2)</f>
        <v>2.0586278048853076E-3</v>
      </c>
      <c r="K1601" s="1">
        <f>fisher_underlying_cor_CSD__2[[#This Row],[p1]]*fisher_underlying_cor_CSD__2[[#This Row],[p2]]</f>
        <v>7.2999469778594435E-6</v>
      </c>
      <c r="L1601" s="1">
        <v>1600</v>
      </c>
      <c r="M1601" s="1">
        <f>(fisher_underlying_cor_CSD__2[[#This Row],[Rank]]/9906756)*0.05</f>
        <v>8.0752973021643017E-6</v>
      </c>
      <c r="N1601" s="1">
        <f>IF(fisher_underlying_cor_CSD__2[[#This Row],[p1p2]]&lt;fisher_underlying_cor_CSD__2[[#This Row],[Benjamini]],1,0)</f>
        <v>1</v>
      </c>
    </row>
    <row r="1602" spans="1:14" x14ac:dyDescent="0.35">
      <c r="A1602" s="1" t="s">
        <v>332</v>
      </c>
      <c r="B1602" s="1" t="s">
        <v>836</v>
      </c>
      <c r="C1602" s="1">
        <v>-0.217482456441</v>
      </c>
      <c r="D1602" s="1">
        <v>0.236533308799</v>
      </c>
      <c r="E1602" s="1" t="s">
        <v>32</v>
      </c>
      <c r="F1602" s="1">
        <v>-0.217482456441</v>
      </c>
      <c r="G1602" s="1">
        <f>ABS(fisher_underlying_cor_CSD__2[[#This Row],[Rho1]])*SQRT(139-2)/SQRT(1-ABS(fisher_underlying_cor_CSD__2[[#This Row],[Rho1]])^2)</f>
        <v>2.6079911651046968</v>
      </c>
      <c r="H1602" s="1">
        <f>ABS(fisher_underlying_cor_CSD__2[[#This Row],[Rho2]])*SQRT(201-2)/SQRT(1-ABS(fisher_underlying_cor_CSD__2[[#This Row],[Rho2]])^2)</f>
        <v>3.4341628701719902</v>
      </c>
      <c r="I1602" s="1">
        <f xml:space="preserve"> _xlfn.T.DIST.2T(fisher_underlying_cor_CSD__2[[#This Row],[t1]],139-2)</f>
        <v>1.01175486964575E-2</v>
      </c>
      <c r="J1602" s="1">
        <f xml:space="preserve"> _xlfn.T.DIST.2T(fisher_underlying_cor_CSD__2[[#This Row],[t2]],201-2)</f>
        <v>7.2321360083865075E-4</v>
      </c>
      <c r="K1602" s="1">
        <f>fisher_underlying_cor_CSD__2[[#This Row],[p1]]*fisher_underlying_cor_CSD__2[[#This Row],[p2]]</f>
        <v>7.3171488244254256E-6</v>
      </c>
      <c r="L1602" s="1">
        <v>1601</v>
      </c>
      <c r="M1602" s="1">
        <f>(fisher_underlying_cor_CSD__2[[#This Row],[Rank]]/9906756)*0.05</f>
        <v>8.080344362978153E-6</v>
      </c>
      <c r="N1602" s="1">
        <f>IF(fisher_underlying_cor_CSD__2[[#This Row],[p1p2]]&lt;fisher_underlying_cor_CSD__2[[#This Row],[Benjamini]],1,0)</f>
        <v>1</v>
      </c>
    </row>
    <row r="1603" spans="1:14" x14ac:dyDescent="0.35">
      <c r="A1603" s="1" t="s">
        <v>836</v>
      </c>
      <c r="B1603" s="1" t="s">
        <v>332</v>
      </c>
      <c r="C1603" s="1">
        <v>-0.217482456441</v>
      </c>
      <c r="D1603" s="1">
        <v>0.236533308799</v>
      </c>
      <c r="E1603" s="1" t="s">
        <v>32</v>
      </c>
      <c r="F1603" s="1">
        <v>-0.217482456441</v>
      </c>
      <c r="G1603" s="1">
        <f>ABS(fisher_underlying_cor_CSD__2[[#This Row],[Rho1]])*SQRT(139-2)/SQRT(1-ABS(fisher_underlying_cor_CSD__2[[#This Row],[Rho1]])^2)</f>
        <v>2.6079911651046968</v>
      </c>
      <c r="H1603" s="1">
        <f>ABS(fisher_underlying_cor_CSD__2[[#This Row],[Rho2]])*SQRT(201-2)/SQRT(1-ABS(fisher_underlying_cor_CSD__2[[#This Row],[Rho2]])^2)</f>
        <v>3.4341628701719902</v>
      </c>
      <c r="I1603" s="1">
        <f xml:space="preserve"> _xlfn.T.DIST.2T(fisher_underlying_cor_CSD__2[[#This Row],[t1]],139-2)</f>
        <v>1.01175486964575E-2</v>
      </c>
      <c r="J1603" s="1">
        <f xml:space="preserve"> _xlfn.T.DIST.2T(fisher_underlying_cor_CSD__2[[#This Row],[t2]],201-2)</f>
        <v>7.2321360083865075E-4</v>
      </c>
      <c r="K1603" s="1">
        <f>fisher_underlying_cor_CSD__2[[#This Row],[p1]]*fisher_underlying_cor_CSD__2[[#This Row],[p2]]</f>
        <v>7.3171488244254256E-6</v>
      </c>
      <c r="L1603" s="1">
        <v>1602</v>
      </c>
      <c r="M1603" s="1">
        <f>(fisher_underlying_cor_CSD__2[[#This Row],[Rank]]/9906756)*0.05</f>
        <v>8.0853914237920059E-6</v>
      </c>
      <c r="N1603" s="1">
        <f>IF(fisher_underlying_cor_CSD__2[[#This Row],[p1p2]]&lt;fisher_underlying_cor_CSD__2[[#This Row],[Benjamini]],1,0)</f>
        <v>1</v>
      </c>
    </row>
    <row r="1604" spans="1:14" x14ac:dyDescent="0.35">
      <c r="A1604" s="1" t="s">
        <v>640</v>
      </c>
      <c r="B1604" s="1" t="s">
        <v>641</v>
      </c>
      <c r="C1604" s="1">
        <v>0.224332509854</v>
      </c>
      <c r="D1604" s="1">
        <v>-0.231706532874</v>
      </c>
      <c r="E1604" s="1" t="s">
        <v>32</v>
      </c>
      <c r="F1604" s="1">
        <v>0.224332509854</v>
      </c>
      <c r="G1604" s="1">
        <f>ABS(fisher_underlying_cor_CSD__2[[#This Row],[Rho1]])*SQRT(139-2)/SQRT(1-ABS(fisher_underlying_cor_CSD__2[[#This Row],[Rho1]])^2)</f>
        <v>2.6944182616750534</v>
      </c>
      <c r="H1604" s="1">
        <f>ABS(fisher_underlying_cor_CSD__2[[#This Row],[Rho2]])*SQRT(201-2)/SQRT(1-ABS(fisher_underlying_cor_CSD__2[[#This Row],[Rho2]])^2)</f>
        <v>3.3600645780724423</v>
      </c>
      <c r="I1604" s="1">
        <f xml:space="preserve"> _xlfn.T.DIST.2T(fisher_underlying_cor_CSD__2[[#This Row],[t1]],139-2)</f>
        <v>7.9335679076245856E-3</v>
      </c>
      <c r="J1604" s="1">
        <f xml:space="preserve"> _xlfn.T.DIST.2T(fisher_underlying_cor_CSD__2[[#This Row],[t2]],201-2)</f>
        <v>9.3403742926799916E-4</v>
      </c>
      <c r="K1604" s="1">
        <f>fisher_underlying_cor_CSD__2[[#This Row],[p1]]*fisher_underlying_cor_CSD__2[[#This Row],[p2]]</f>
        <v>7.4102493733607666E-6</v>
      </c>
      <c r="L1604" s="1">
        <v>1603</v>
      </c>
      <c r="M1604" s="1">
        <f>(fisher_underlying_cor_CSD__2[[#This Row],[Rank]]/9906756)*0.05</f>
        <v>8.0904384846058606E-6</v>
      </c>
      <c r="N1604" s="1">
        <f>IF(fisher_underlying_cor_CSD__2[[#This Row],[p1p2]]&lt;fisher_underlying_cor_CSD__2[[#This Row],[Benjamini]],1,0)</f>
        <v>1</v>
      </c>
    </row>
    <row r="1605" spans="1:14" x14ac:dyDescent="0.35">
      <c r="A1605" s="1" t="s">
        <v>641</v>
      </c>
      <c r="B1605" s="1" t="s">
        <v>640</v>
      </c>
      <c r="C1605" s="1">
        <v>0.224332509854</v>
      </c>
      <c r="D1605" s="1">
        <v>-0.231706532874</v>
      </c>
      <c r="E1605" s="1" t="s">
        <v>32</v>
      </c>
      <c r="F1605" s="1">
        <v>0.224332509854</v>
      </c>
      <c r="G1605" s="1">
        <f>ABS(fisher_underlying_cor_CSD__2[[#This Row],[Rho1]])*SQRT(139-2)/SQRT(1-ABS(fisher_underlying_cor_CSD__2[[#This Row],[Rho1]])^2)</f>
        <v>2.6944182616750534</v>
      </c>
      <c r="H1605" s="1">
        <f>ABS(fisher_underlying_cor_CSD__2[[#This Row],[Rho2]])*SQRT(201-2)/SQRT(1-ABS(fisher_underlying_cor_CSD__2[[#This Row],[Rho2]])^2)</f>
        <v>3.3600645780724423</v>
      </c>
      <c r="I1605" s="1">
        <f xml:space="preserve"> _xlfn.T.DIST.2T(fisher_underlying_cor_CSD__2[[#This Row],[t1]],139-2)</f>
        <v>7.9335679076245856E-3</v>
      </c>
      <c r="J1605" s="1">
        <f xml:space="preserve"> _xlfn.T.DIST.2T(fisher_underlying_cor_CSD__2[[#This Row],[t2]],201-2)</f>
        <v>9.3403742926799916E-4</v>
      </c>
      <c r="K1605" s="1">
        <f>fisher_underlying_cor_CSD__2[[#This Row],[p1]]*fisher_underlying_cor_CSD__2[[#This Row],[p2]]</f>
        <v>7.4102493733607666E-6</v>
      </c>
      <c r="L1605" s="1">
        <v>1604</v>
      </c>
      <c r="M1605" s="1">
        <f>(fisher_underlying_cor_CSD__2[[#This Row],[Rank]]/9906756)*0.05</f>
        <v>8.0954855454197118E-6</v>
      </c>
      <c r="N1605" s="1">
        <f>IF(fisher_underlying_cor_CSD__2[[#This Row],[p1p2]]&lt;fisher_underlying_cor_CSD__2[[#This Row],[Benjamini]],1,0)</f>
        <v>1</v>
      </c>
    </row>
    <row r="1606" spans="1:14" x14ac:dyDescent="0.35">
      <c r="A1606" s="1" t="s">
        <v>445</v>
      </c>
      <c r="B1606" s="1" t="s">
        <v>166</v>
      </c>
      <c r="C1606" s="1">
        <v>0.22361885837699999</v>
      </c>
      <c r="D1606" s="1">
        <v>-0.231821528951</v>
      </c>
      <c r="E1606" s="1" t="s">
        <v>32</v>
      </c>
      <c r="F1606" s="1">
        <v>0.22361885837699999</v>
      </c>
      <c r="G1606" s="1">
        <f>ABS(fisher_underlying_cor_CSD__2[[#This Row],[Rho1]])*SQRT(139-2)/SQRT(1-ABS(fisher_underlying_cor_CSD__2[[#This Row],[Rho1]])^2)</f>
        <v>2.6853947764864676</v>
      </c>
      <c r="H1606" s="1">
        <f>ABS(fisher_underlying_cor_CSD__2[[#This Row],[Rho2]])*SQRT(201-2)/SQRT(1-ABS(fisher_underlying_cor_CSD__2[[#This Row],[Rho2]])^2)</f>
        <v>3.361826863830585</v>
      </c>
      <c r="I1606" s="1">
        <f xml:space="preserve"> _xlfn.T.DIST.2T(fisher_underlying_cor_CSD__2[[#This Row],[t1]],139-2)</f>
        <v>8.1397495442921079E-3</v>
      </c>
      <c r="J1606" s="1">
        <f xml:space="preserve"> _xlfn.T.DIST.2T(fisher_underlying_cor_CSD__2[[#This Row],[t2]],201-2)</f>
        <v>9.284180698424005E-4</v>
      </c>
      <c r="K1606" s="1">
        <f>fisher_underlying_cor_CSD__2[[#This Row],[p1]]*fisher_underlying_cor_CSD__2[[#This Row],[p2]]</f>
        <v>7.5570905609122381E-6</v>
      </c>
      <c r="L1606" s="1">
        <v>1605</v>
      </c>
      <c r="M1606" s="1">
        <f>(fisher_underlying_cor_CSD__2[[#This Row],[Rank]]/9906756)*0.05</f>
        <v>8.1005326062335648E-6</v>
      </c>
      <c r="N1606" s="1">
        <f>IF(fisher_underlying_cor_CSD__2[[#This Row],[p1p2]]&lt;fisher_underlying_cor_CSD__2[[#This Row],[Benjamini]],1,0)</f>
        <v>1</v>
      </c>
    </row>
    <row r="1607" spans="1:14" x14ac:dyDescent="0.35">
      <c r="A1607" s="1" t="s">
        <v>166</v>
      </c>
      <c r="B1607" s="1" t="s">
        <v>445</v>
      </c>
      <c r="C1607" s="1">
        <v>0.22361885837699999</v>
      </c>
      <c r="D1607" s="1">
        <v>-0.231821528951</v>
      </c>
      <c r="E1607" s="1" t="s">
        <v>32</v>
      </c>
      <c r="F1607" s="1">
        <v>0.22361885837699999</v>
      </c>
      <c r="G1607" s="1">
        <f>ABS(fisher_underlying_cor_CSD__2[[#This Row],[Rho1]])*SQRT(139-2)/SQRT(1-ABS(fisher_underlying_cor_CSD__2[[#This Row],[Rho1]])^2)</f>
        <v>2.6853947764864676</v>
      </c>
      <c r="H1607" s="1">
        <f>ABS(fisher_underlying_cor_CSD__2[[#This Row],[Rho2]])*SQRT(201-2)/SQRT(1-ABS(fisher_underlying_cor_CSD__2[[#This Row],[Rho2]])^2)</f>
        <v>3.361826863830585</v>
      </c>
      <c r="I1607" s="1">
        <f xml:space="preserve"> _xlfn.T.DIST.2T(fisher_underlying_cor_CSD__2[[#This Row],[t1]],139-2)</f>
        <v>8.1397495442921079E-3</v>
      </c>
      <c r="J1607" s="1">
        <f xml:space="preserve"> _xlfn.T.DIST.2T(fisher_underlying_cor_CSD__2[[#This Row],[t2]],201-2)</f>
        <v>9.284180698424005E-4</v>
      </c>
      <c r="K1607" s="1">
        <f>fisher_underlying_cor_CSD__2[[#This Row],[p1]]*fisher_underlying_cor_CSD__2[[#This Row],[p2]]</f>
        <v>7.5570905609122381E-6</v>
      </c>
      <c r="L1607" s="1">
        <v>1606</v>
      </c>
      <c r="M1607" s="1">
        <f>(fisher_underlying_cor_CSD__2[[#This Row],[Rank]]/9906756)*0.05</f>
        <v>8.1055796670474177E-6</v>
      </c>
      <c r="N1607" s="1">
        <f>IF(fisher_underlying_cor_CSD__2[[#This Row],[p1p2]]&lt;fisher_underlying_cor_CSD__2[[#This Row],[Benjamini]],1,0)</f>
        <v>1</v>
      </c>
    </row>
    <row r="1608" spans="1:14" x14ac:dyDescent="0.35">
      <c r="A1608" s="1" t="s">
        <v>269</v>
      </c>
      <c r="B1608" s="1" t="s">
        <v>270</v>
      </c>
      <c r="C1608" s="1">
        <v>0.23541528814500001</v>
      </c>
      <c r="D1608" s="1">
        <v>-0.22317814912299999</v>
      </c>
      <c r="E1608" s="1" t="s">
        <v>32</v>
      </c>
      <c r="F1608" s="1">
        <v>-0.22317814912299999</v>
      </c>
      <c r="G1608" s="1">
        <f>ABS(fisher_underlying_cor_CSD__2[[#This Row],[Rho1]])*SQRT(139-2)/SQRT(1-ABS(fisher_underlying_cor_CSD__2[[#This Row],[Rho1]])^2)</f>
        <v>2.8351474852689611</v>
      </c>
      <c r="H1608" s="1">
        <f>ABS(fisher_underlying_cor_CSD__2[[#This Row],[Rho2]])*SQRT(201-2)/SQRT(1-ABS(fisher_underlying_cor_CSD__2[[#This Row],[Rho2]])^2)</f>
        <v>3.2297777329550783</v>
      </c>
      <c r="I1608" s="1">
        <f xml:space="preserve"> _xlfn.T.DIST.2T(fisher_underlying_cor_CSD__2[[#This Row],[t1]],139-2)</f>
        <v>5.2746785906288016E-3</v>
      </c>
      <c r="J1608" s="1">
        <f xml:space="preserve"> _xlfn.T.DIST.2T(fisher_underlying_cor_CSD__2[[#This Row],[t2]],201-2)</f>
        <v>1.4494081591714008E-3</v>
      </c>
      <c r="K1608" s="1">
        <f>fisher_underlying_cor_CSD__2[[#This Row],[p1]]*fisher_underlying_cor_CSD__2[[#This Row],[p2]]</f>
        <v>7.6451621862640904E-6</v>
      </c>
      <c r="L1608" s="1">
        <v>1607</v>
      </c>
      <c r="M1608" s="1">
        <f>(fisher_underlying_cor_CSD__2[[#This Row],[Rank]]/9906756)*0.05</f>
        <v>8.1106267278612707E-6</v>
      </c>
      <c r="N1608" s="1">
        <f>IF(fisher_underlying_cor_CSD__2[[#This Row],[p1p2]]&lt;fisher_underlying_cor_CSD__2[[#This Row],[Benjamini]],1,0)</f>
        <v>1</v>
      </c>
    </row>
    <row r="1609" spans="1:14" x14ac:dyDescent="0.35">
      <c r="A1609" s="1" t="s">
        <v>270</v>
      </c>
      <c r="B1609" s="1" t="s">
        <v>269</v>
      </c>
      <c r="C1609" s="1">
        <v>0.23541528814500001</v>
      </c>
      <c r="D1609" s="1">
        <v>-0.22317814912299999</v>
      </c>
      <c r="E1609" s="1" t="s">
        <v>32</v>
      </c>
      <c r="F1609" s="1">
        <v>-0.22317814912299999</v>
      </c>
      <c r="G1609" s="1">
        <f>ABS(fisher_underlying_cor_CSD__2[[#This Row],[Rho1]])*SQRT(139-2)/SQRT(1-ABS(fisher_underlying_cor_CSD__2[[#This Row],[Rho1]])^2)</f>
        <v>2.8351474852689611</v>
      </c>
      <c r="H1609" s="1">
        <f>ABS(fisher_underlying_cor_CSD__2[[#This Row],[Rho2]])*SQRT(201-2)/SQRT(1-ABS(fisher_underlying_cor_CSD__2[[#This Row],[Rho2]])^2)</f>
        <v>3.2297777329550783</v>
      </c>
      <c r="I1609" s="1">
        <f xml:space="preserve"> _xlfn.T.DIST.2T(fisher_underlying_cor_CSD__2[[#This Row],[t1]],139-2)</f>
        <v>5.2746785906288016E-3</v>
      </c>
      <c r="J1609" s="1">
        <f xml:space="preserve"> _xlfn.T.DIST.2T(fisher_underlying_cor_CSD__2[[#This Row],[t2]],201-2)</f>
        <v>1.4494081591714008E-3</v>
      </c>
      <c r="K1609" s="1">
        <f>fisher_underlying_cor_CSD__2[[#This Row],[p1]]*fisher_underlying_cor_CSD__2[[#This Row],[p2]]</f>
        <v>7.6451621862640904E-6</v>
      </c>
      <c r="L1609" s="1">
        <v>1608</v>
      </c>
      <c r="M1609" s="1">
        <f>(fisher_underlying_cor_CSD__2[[#This Row],[Rank]]/9906756)*0.05</f>
        <v>8.115673788675122E-6</v>
      </c>
      <c r="N1609" s="1">
        <f>IF(fisher_underlying_cor_CSD__2[[#This Row],[p1p2]]&lt;fisher_underlying_cor_CSD__2[[#This Row],[Benjamini]],1,0)</f>
        <v>1</v>
      </c>
    </row>
    <row r="1610" spans="1:14" x14ac:dyDescent="0.35">
      <c r="A1610" s="1" t="s">
        <v>342</v>
      </c>
      <c r="B1610" s="1" t="s">
        <v>837</v>
      </c>
      <c r="C1610" s="1">
        <v>0.21857065903299999</v>
      </c>
      <c r="D1610" s="1">
        <v>-0.23441146011799999</v>
      </c>
      <c r="E1610" s="1" t="s">
        <v>32</v>
      </c>
      <c r="F1610" s="1">
        <v>0.21857065903299999</v>
      </c>
      <c r="G1610" s="1">
        <f>ABS(fisher_underlying_cor_CSD__2[[#This Row],[Rho1]])*SQRT(139-2)/SQRT(1-ABS(fisher_underlying_cor_CSD__2[[#This Row],[Rho1]])^2)</f>
        <v>2.621693575853385</v>
      </c>
      <c r="H1610" s="1">
        <f>ABS(fisher_underlying_cor_CSD__2[[#This Row],[Rho2]])*SQRT(201-2)/SQRT(1-ABS(fisher_underlying_cor_CSD__2[[#This Row],[Rho2]])^2)</f>
        <v>3.4015565376962345</v>
      </c>
      <c r="I1610" s="1">
        <f xml:space="preserve"> _xlfn.T.DIST.2T(fisher_underlying_cor_CSD__2[[#This Row],[t1]],139-2)</f>
        <v>9.7386473819684599E-3</v>
      </c>
      <c r="J1610" s="1">
        <f xml:space="preserve"> _xlfn.T.DIST.2T(fisher_underlying_cor_CSD__2[[#This Row],[t2]],201-2)</f>
        <v>8.0980914294320457E-4</v>
      </c>
      <c r="K1610" s="1">
        <f>fisher_underlying_cor_CSD__2[[#This Row],[p1]]*fisher_underlying_cor_CSD__2[[#This Row],[p2]]</f>
        <v>7.8864456898179615E-6</v>
      </c>
      <c r="L1610" s="1">
        <v>1609</v>
      </c>
      <c r="M1610" s="1">
        <f>(fisher_underlying_cor_CSD__2[[#This Row],[Rank]]/9906756)*0.05</f>
        <v>8.1207208494889749E-6</v>
      </c>
      <c r="N1610" s="1">
        <f>IF(fisher_underlying_cor_CSD__2[[#This Row],[p1p2]]&lt;fisher_underlying_cor_CSD__2[[#This Row],[Benjamini]],1,0)</f>
        <v>1</v>
      </c>
    </row>
    <row r="1611" spans="1:14" x14ac:dyDescent="0.35">
      <c r="A1611" s="1" t="s">
        <v>837</v>
      </c>
      <c r="B1611" s="1" t="s">
        <v>342</v>
      </c>
      <c r="C1611" s="1">
        <v>0.21857065903299999</v>
      </c>
      <c r="D1611" s="1">
        <v>-0.23441146011799999</v>
      </c>
      <c r="E1611" s="1" t="s">
        <v>32</v>
      </c>
      <c r="F1611" s="1">
        <v>0.21857065903299999</v>
      </c>
      <c r="G1611" s="1">
        <f>ABS(fisher_underlying_cor_CSD__2[[#This Row],[Rho1]])*SQRT(139-2)/SQRT(1-ABS(fisher_underlying_cor_CSD__2[[#This Row],[Rho1]])^2)</f>
        <v>2.621693575853385</v>
      </c>
      <c r="H1611" s="1">
        <f>ABS(fisher_underlying_cor_CSD__2[[#This Row],[Rho2]])*SQRT(201-2)/SQRT(1-ABS(fisher_underlying_cor_CSD__2[[#This Row],[Rho2]])^2)</f>
        <v>3.4015565376962345</v>
      </c>
      <c r="I1611" s="1">
        <f xml:space="preserve"> _xlfn.T.DIST.2T(fisher_underlying_cor_CSD__2[[#This Row],[t1]],139-2)</f>
        <v>9.7386473819684599E-3</v>
      </c>
      <c r="J1611" s="1">
        <f xml:space="preserve"> _xlfn.T.DIST.2T(fisher_underlying_cor_CSD__2[[#This Row],[t2]],201-2)</f>
        <v>8.0980914294320457E-4</v>
      </c>
      <c r="K1611" s="1">
        <f>fisher_underlying_cor_CSD__2[[#This Row],[p1]]*fisher_underlying_cor_CSD__2[[#This Row],[p2]]</f>
        <v>7.8864456898179615E-6</v>
      </c>
      <c r="L1611" s="1">
        <v>1610</v>
      </c>
      <c r="M1611" s="1">
        <f>(fisher_underlying_cor_CSD__2[[#This Row],[Rank]]/9906756)*0.05</f>
        <v>8.1257679103028279E-6</v>
      </c>
      <c r="N1611" s="1">
        <f>IF(fisher_underlying_cor_CSD__2[[#This Row],[p1p2]]&lt;fisher_underlying_cor_CSD__2[[#This Row],[Benjamini]],1,0)</f>
        <v>1</v>
      </c>
    </row>
    <row r="1612" spans="1:14" x14ac:dyDescent="0.35">
      <c r="A1612" s="1" t="s">
        <v>211</v>
      </c>
      <c r="B1612" s="1" t="s">
        <v>449</v>
      </c>
      <c r="C1612" s="1">
        <v>0.21872570168200001</v>
      </c>
      <c r="D1612" s="1">
        <v>-0.23426914399500001</v>
      </c>
      <c r="E1612" s="1" t="s">
        <v>32</v>
      </c>
      <c r="F1612" s="1">
        <v>0.21872570168200001</v>
      </c>
      <c r="G1612" s="1">
        <f>ABS(fisher_underlying_cor_CSD__2[[#This Row],[Rho1]])*SQRT(139-2)/SQRT(1-ABS(fisher_underlying_cor_CSD__2[[#This Row],[Rho1]])^2)</f>
        <v>2.6236466737256285</v>
      </c>
      <c r="H1612" s="1">
        <f>ABS(fisher_underlying_cor_CSD__2[[#This Row],[Rho2]])*SQRT(201-2)/SQRT(1-ABS(fisher_underlying_cor_CSD__2[[#This Row],[Rho2]])^2)</f>
        <v>3.3993714211864394</v>
      </c>
      <c r="I1612" s="1">
        <f xml:space="preserve"> _xlfn.T.DIST.2T(fisher_underlying_cor_CSD__2[[#This Row],[t1]],139-2)</f>
        <v>9.6856938417177255E-3</v>
      </c>
      <c r="J1612" s="1">
        <f xml:space="preserve"> _xlfn.T.DIST.2T(fisher_underlying_cor_CSD__2[[#This Row],[t2]],201-2)</f>
        <v>8.1594590874510867E-4</v>
      </c>
      <c r="K1612" s="1">
        <f>fisher_underlying_cor_CSD__2[[#This Row],[p1]]*fisher_underlying_cor_CSD__2[[#This Row],[p2]]</f>
        <v>7.9030022635072718E-6</v>
      </c>
      <c r="L1612" s="1">
        <v>1611</v>
      </c>
      <c r="M1612" s="1">
        <f>(fisher_underlying_cor_CSD__2[[#This Row],[Rank]]/9906756)*0.05</f>
        <v>8.1308149711166808E-6</v>
      </c>
      <c r="N1612" s="1">
        <f>IF(fisher_underlying_cor_CSD__2[[#This Row],[p1p2]]&lt;fisher_underlying_cor_CSD__2[[#This Row],[Benjamini]],1,0)</f>
        <v>1</v>
      </c>
    </row>
    <row r="1613" spans="1:14" x14ac:dyDescent="0.35">
      <c r="A1613" s="1" t="s">
        <v>449</v>
      </c>
      <c r="B1613" s="1" t="s">
        <v>211</v>
      </c>
      <c r="C1613" s="1">
        <v>0.21872570168200001</v>
      </c>
      <c r="D1613" s="1">
        <v>-0.23426914399500001</v>
      </c>
      <c r="E1613" s="1" t="s">
        <v>32</v>
      </c>
      <c r="F1613" s="1">
        <v>0.21872570168200001</v>
      </c>
      <c r="G1613" s="1">
        <f>ABS(fisher_underlying_cor_CSD__2[[#This Row],[Rho1]])*SQRT(139-2)/SQRT(1-ABS(fisher_underlying_cor_CSD__2[[#This Row],[Rho1]])^2)</f>
        <v>2.6236466737256285</v>
      </c>
      <c r="H1613" s="1">
        <f>ABS(fisher_underlying_cor_CSD__2[[#This Row],[Rho2]])*SQRT(201-2)/SQRT(1-ABS(fisher_underlying_cor_CSD__2[[#This Row],[Rho2]])^2)</f>
        <v>3.3993714211864394</v>
      </c>
      <c r="I1613" s="1">
        <f xml:space="preserve"> _xlfn.T.DIST.2T(fisher_underlying_cor_CSD__2[[#This Row],[t1]],139-2)</f>
        <v>9.6856938417177255E-3</v>
      </c>
      <c r="J1613" s="1">
        <f xml:space="preserve"> _xlfn.T.DIST.2T(fisher_underlying_cor_CSD__2[[#This Row],[t2]],201-2)</f>
        <v>8.1594590874510867E-4</v>
      </c>
      <c r="K1613" s="1">
        <f>fisher_underlying_cor_CSD__2[[#This Row],[p1]]*fisher_underlying_cor_CSD__2[[#This Row],[p2]]</f>
        <v>7.9030022635072718E-6</v>
      </c>
      <c r="L1613" s="1">
        <v>1612</v>
      </c>
      <c r="M1613" s="1">
        <f>(fisher_underlying_cor_CSD__2[[#This Row],[Rank]]/9906756)*0.05</f>
        <v>8.1358620319305321E-6</v>
      </c>
      <c r="N1613" s="1">
        <f>IF(fisher_underlying_cor_CSD__2[[#This Row],[p1p2]]&lt;fisher_underlying_cor_CSD__2[[#This Row],[Benjamini]],1,0)</f>
        <v>1</v>
      </c>
    </row>
    <row r="1614" spans="1:14" x14ac:dyDescent="0.35">
      <c r="A1614" s="1" t="s">
        <v>409</v>
      </c>
      <c r="B1614" s="1" t="s">
        <v>410</v>
      </c>
      <c r="C1614" s="1">
        <v>-0.232978242452</v>
      </c>
      <c r="D1614" s="1">
        <v>0.224215266267</v>
      </c>
      <c r="E1614" s="1" t="s">
        <v>32</v>
      </c>
      <c r="F1614" s="1">
        <v>0.224215266267</v>
      </c>
      <c r="G1614" s="1">
        <f>ABS(fisher_underlying_cor_CSD__2[[#This Row],[Rho1]])*SQRT(139-2)/SQRT(1-ABS(fisher_underlying_cor_CSD__2[[#This Row],[Rho1]])^2)</f>
        <v>2.8041038912456808</v>
      </c>
      <c r="H1614" s="1">
        <f>ABS(fisher_underlying_cor_CSD__2[[#This Row],[Rho2]])*SQRT(201-2)/SQRT(1-ABS(fisher_underlying_cor_CSD__2[[#This Row],[Rho2]])^2)</f>
        <v>3.2455791705334343</v>
      </c>
      <c r="I1614" s="1">
        <f xml:space="preserve"> _xlfn.T.DIST.2T(fisher_underlying_cor_CSD__2[[#This Row],[t1]],139-2)</f>
        <v>5.7791454655585061E-3</v>
      </c>
      <c r="J1614" s="1">
        <f xml:space="preserve"> _xlfn.T.DIST.2T(fisher_underlying_cor_CSD__2[[#This Row],[t2]],201-2)</f>
        <v>1.3751660377337913E-3</v>
      </c>
      <c r="K1614" s="1">
        <f>fisher_underlying_cor_CSD__2[[#This Row],[p1]]*fisher_underlying_cor_CSD__2[[#This Row],[p2]]</f>
        <v>7.9472845713592971E-6</v>
      </c>
      <c r="L1614" s="1">
        <v>1613</v>
      </c>
      <c r="M1614" s="1">
        <f>(fisher_underlying_cor_CSD__2[[#This Row],[Rank]]/9906756)*0.05</f>
        <v>8.1409090927443867E-6</v>
      </c>
      <c r="N1614" s="1">
        <f>IF(fisher_underlying_cor_CSD__2[[#This Row],[p1p2]]&lt;fisher_underlying_cor_CSD__2[[#This Row],[Benjamini]],1,0)</f>
        <v>1</v>
      </c>
    </row>
    <row r="1615" spans="1:14" x14ac:dyDescent="0.35">
      <c r="A1615" s="1" t="s">
        <v>410</v>
      </c>
      <c r="B1615" s="1" t="s">
        <v>409</v>
      </c>
      <c r="C1615" s="1">
        <v>-0.232978242452</v>
      </c>
      <c r="D1615" s="1">
        <v>0.224215266267</v>
      </c>
      <c r="E1615" s="1" t="s">
        <v>32</v>
      </c>
      <c r="F1615" s="1">
        <v>0.224215266267</v>
      </c>
      <c r="G1615" s="1">
        <f>ABS(fisher_underlying_cor_CSD__2[[#This Row],[Rho1]])*SQRT(139-2)/SQRT(1-ABS(fisher_underlying_cor_CSD__2[[#This Row],[Rho1]])^2)</f>
        <v>2.8041038912456808</v>
      </c>
      <c r="H1615" s="1">
        <f>ABS(fisher_underlying_cor_CSD__2[[#This Row],[Rho2]])*SQRT(201-2)/SQRT(1-ABS(fisher_underlying_cor_CSD__2[[#This Row],[Rho2]])^2)</f>
        <v>3.2455791705334343</v>
      </c>
      <c r="I1615" s="1">
        <f xml:space="preserve"> _xlfn.T.DIST.2T(fisher_underlying_cor_CSD__2[[#This Row],[t1]],139-2)</f>
        <v>5.7791454655585061E-3</v>
      </c>
      <c r="J1615" s="1">
        <f xml:space="preserve"> _xlfn.T.DIST.2T(fisher_underlying_cor_CSD__2[[#This Row],[t2]],201-2)</f>
        <v>1.3751660377337913E-3</v>
      </c>
      <c r="K1615" s="1">
        <f>fisher_underlying_cor_CSD__2[[#This Row],[p1]]*fisher_underlying_cor_CSD__2[[#This Row],[p2]]</f>
        <v>7.9472845713592971E-6</v>
      </c>
      <c r="L1615" s="1">
        <v>1614</v>
      </c>
      <c r="M1615" s="1">
        <f>(fisher_underlying_cor_CSD__2[[#This Row],[Rank]]/9906756)*0.05</f>
        <v>8.1459561535582397E-6</v>
      </c>
      <c r="N1615" s="1">
        <f>IF(fisher_underlying_cor_CSD__2[[#This Row],[p1p2]]&lt;fisher_underlying_cor_CSD__2[[#This Row],[Benjamini]],1,0)</f>
        <v>1</v>
      </c>
    </row>
    <row r="1616" spans="1:14" x14ac:dyDescent="0.35">
      <c r="A1616" s="1" t="s">
        <v>838</v>
      </c>
      <c r="B1616" s="1" t="s">
        <v>839</v>
      </c>
      <c r="C1616" s="1">
        <v>-0.21294271521700001</v>
      </c>
      <c r="D1616" s="1">
        <v>0.23782627763399999</v>
      </c>
      <c r="E1616" s="1" t="s">
        <v>32</v>
      </c>
      <c r="F1616" s="1">
        <v>-0.21294271521700001</v>
      </c>
      <c r="G1616" s="1">
        <f>ABS(fisher_underlying_cor_CSD__2[[#This Row],[Rho1]])*SQRT(139-2)/SQRT(1-ABS(fisher_underlying_cor_CSD__2[[#This Row],[Rho1]])^2)</f>
        <v>2.5509371245067851</v>
      </c>
      <c r="H1616" s="1">
        <f>ABS(fisher_underlying_cor_CSD__2[[#This Row],[Rho2]])*SQRT(201-2)/SQRT(1-ABS(fisher_underlying_cor_CSD__2[[#This Row],[Rho2]])^2)</f>
        <v>3.4540573326562041</v>
      </c>
      <c r="I1616" s="1">
        <f xml:space="preserve"> _xlfn.T.DIST.2T(fisher_underlying_cor_CSD__2[[#This Row],[t1]],139-2)</f>
        <v>1.184186336318929E-2</v>
      </c>
      <c r="J1616" s="1">
        <f xml:space="preserve"> _xlfn.T.DIST.2T(fisher_underlying_cor_CSD__2[[#This Row],[t2]],201-2)</f>
        <v>6.7471889572000515E-4</v>
      </c>
      <c r="K1616" s="1">
        <f>fisher_underlying_cor_CSD__2[[#This Row],[p1]]*fisher_underlying_cor_CSD__2[[#This Row],[p2]]</f>
        <v>7.9899289716782647E-6</v>
      </c>
      <c r="L1616" s="1">
        <v>1615</v>
      </c>
      <c r="M1616" s="1">
        <f>(fisher_underlying_cor_CSD__2[[#This Row],[Rank]]/9906756)*0.05</f>
        <v>8.151003214372091E-6</v>
      </c>
      <c r="N1616" s="1">
        <f>IF(fisher_underlying_cor_CSD__2[[#This Row],[p1p2]]&lt;fisher_underlying_cor_CSD__2[[#This Row],[Benjamini]],1,0)</f>
        <v>1</v>
      </c>
    </row>
    <row r="1617" spans="1:14" x14ac:dyDescent="0.35">
      <c r="A1617" s="1" t="s">
        <v>839</v>
      </c>
      <c r="B1617" s="1" t="s">
        <v>838</v>
      </c>
      <c r="C1617" s="1">
        <v>-0.21294271521700001</v>
      </c>
      <c r="D1617" s="1">
        <v>0.23782627763399999</v>
      </c>
      <c r="E1617" s="1" t="s">
        <v>32</v>
      </c>
      <c r="F1617" s="1">
        <v>-0.21294271521700001</v>
      </c>
      <c r="G1617" s="1">
        <f>ABS(fisher_underlying_cor_CSD__2[[#This Row],[Rho1]])*SQRT(139-2)/SQRT(1-ABS(fisher_underlying_cor_CSD__2[[#This Row],[Rho1]])^2)</f>
        <v>2.5509371245067851</v>
      </c>
      <c r="H1617" s="1">
        <f>ABS(fisher_underlying_cor_CSD__2[[#This Row],[Rho2]])*SQRT(201-2)/SQRT(1-ABS(fisher_underlying_cor_CSD__2[[#This Row],[Rho2]])^2)</f>
        <v>3.4540573326562041</v>
      </c>
      <c r="I1617" s="1">
        <f xml:space="preserve"> _xlfn.T.DIST.2T(fisher_underlying_cor_CSD__2[[#This Row],[t1]],139-2)</f>
        <v>1.184186336318929E-2</v>
      </c>
      <c r="J1617" s="1">
        <f xml:space="preserve"> _xlfn.T.DIST.2T(fisher_underlying_cor_CSD__2[[#This Row],[t2]],201-2)</f>
        <v>6.7471889572000515E-4</v>
      </c>
      <c r="K1617" s="1">
        <f>fisher_underlying_cor_CSD__2[[#This Row],[p1]]*fisher_underlying_cor_CSD__2[[#This Row],[p2]]</f>
        <v>7.9899289716782647E-6</v>
      </c>
      <c r="L1617" s="1">
        <v>1616</v>
      </c>
      <c r="M1617" s="1">
        <f>(fisher_underlying_cor_CSD__2[[#This Row],[Rank]]/9906756)*0.05</f>
        <v>8.1560502751859439E-6</v>
      </c>
      <c r="N1617" s="1">
        <f>IF(fisher_underlying_cor_CSD__2[[#This Row],[p1p2]]&lt;fisher_underlying_cor_CSD__2[[#This Row],[Benjamini]],1,0)</f>
        <v>1</v>
      </c>
    </row>
    <row r="1618" spans="1:14" x14ac:dyDescent="0.35">
      <c r="A1618" s="1" t="s">
        <v>157</v>
      </c>
      <c r="B1618" s="1" t="s">
        <v>840</v>
      </c>
      <c r="C1618" s="1">
        <v>-0.23691853318</v>
      </c>
      <c r="D1618" s="1">
        <v>0.22111404308499999</v>
      </c>
      <c r="E1618" s="1" t="s">
        <v>32</v>
      </c>
      <c r="F1618" s="1">
        <v>0.22111404308499999</v>
      </c>
      <c r="G1618" s="1">
        <f>ABS(fisher_underlying_cor_CSD__2[[#This Row],[Rho1]])*SQRT(139-2)/SQRT(1-ABS(fisher_underlying_cor_CSD__2[[#This Row],[Rho1]])^2)</f>
        <v>2.8543243169447932</v>
      </c>
      <c r="H1618" s="1">
        <f>ABS(fisher_underlying_cor_CSD__2[[#This Row],[Rho2]])*SQRT(201-2)/SQRT(1-ABS(fisher_underlying_cor_CSD__2[[#This Row],[Rho2]])^2)</f>
        <v>3.1983634531168672</v>
      </c>
      <c r="I1618" s="1">
        <f xml:space="preserve"> _xlfn.T.DIST.2T(fisher_underlying_cor_CSD__2[[#This Row],[t1]],139-2)</f>
        <v>4.9834865348428094E-3</v>
      </c>
      <c r="J1618" s="1">
        <f xml:space="preserve"> _xlfn.T.DIST.2T(fisher_underlying_cor_CSD__2[[#This Row],[t2]],201-2)</f>
        <v>1.6081834995994382E-3</v>
      </c>
      <c r="K1618" s="1">
        <f>fisher_underlying_cor_CSD__2[[#This Row],[p1]]*fisher_underlying_cor_CSD__2[[#This Row],[p2]]</f>
        <v>8.0143608158101876E-6</v>
      </c>
      <c r="L1618" s="1">
        <v>1617</v>
      </c>
      <c r="M1618" s="1">
        <f>(fisher_underlying_cor_CSD__2[[#This Row],[Rank]]/9906756)*0.05</f>
        <v>8.1610973359997969E-6</v>
      </c>
      <c r="N1618" s="1">
        <f>IF(fisher_underlying_cor_CSD__2[[#This Row],[p1p2]]&lt;fisher_underlying_cor_CSD__2[[#This Row],[Benjamini]],1,0)</f>
        <v>1</v>
      </c>
    </row>
    <row r="1619" spans="1:14" x14ac:dyDescent="0.35">
      <c r="A1619" s="1" t="s">
        <v>840</v>
      </c>
      <c r="B1619" s="1" t="s">
        <v>157</v>
      </c>
      <c r="C1619" s="1">
        <v>-0.23691853318</v>
      </c>
      <c r="D1619" s="1">
        <v>0.22111404308499999</v>
      </c>
      <c r="E1619" s="1" t="s">
        <v>32</v>
      </c>
      <c r="F1619" s="1">
        <v>0.22111404308499999</v>
      </c>
      <c r="G1619" s="1">
        <f>ABS(fisher_underlying_cor_CSD__2[[#This Row],[Rho1]])*SQRT(139-2)/SQRT(1-ABS(fisher_underlying_cor_CSD__2[[#This Row],[Rho1]])^2)</f>
        <v>2.8543243169447932</v>
      </c>
      <c r="H1619" s="1">
        <f>ABS(fisher_underlying_cor_CSD__2[[#This Row],[Rho2]])*SQRT(201-2)/SQRT(1-ABS(fisher_underlying_cor_CSD__2[[#This Row],[Rho2]])^2)</f>
        <v>3.1983634531168672</v>
      </c>
      <c r="I1619" s="1">
        <f xml:space="preserve"> _xlfn.T.DIST.2T(fisher_underlying_cor_CSD__2[[#This Row],[t1]],139-2)</f>
        <v>4.9834865348428094E-3</v>
      </c>
      <c r="J1619" s="1">
        <f xml:space="preserve"> _xlfn.T.DIST.2T(fisher_underlying_cor_CSD__2[[#This Row],[t2]],201-2)</f>
        <v>1.6081834995994382E-3</v>
      </c>
      <c r="K1619" s="1">
        <f>fisher_underlying_cor_CSD__2[[#This Row],[p1]]*fisher_underlying_cor_CSD__2[[#This Row],[p2]]</f>
        <v>8.0143608158101876E-6</v>
      </c>
      <c r="L1619" s="1">
        <v>1618</v>
      </c>
      <c r="M1619" s="1">
        <f>(fisher_underlying_cor_CSD__2[[#This Row],[Rank]]/9906756)*0.05</f>
        <v>8.1661443968136498E-6</v>
      </c>
      <c r="N1619" s="1">
        <f>IF(fisher_underlying_cor_CSD__2[[#This Row],[p1p2]]&lt;fisher_underlying_cor_CSD__2[[#This Row],[Benjamini]],1,0)</f>
        <v>1</v>
      </c>
    </row>
    <row r="1620" spans="1:14" x14ac:dyDescent="0.35">
      <c r="A1620" s="1" t="s">
        <v>364</v>
      </c>
      <c r="B1620" s="1" t="s">
        <v>365</v>
      </c>
      <c r="C1620" s="1">
        <v>-0.22847843841400001</v>
      </c>
      <c r="D1620" s="1">
        <v>0.22714383856500001</v>
      </c>
      <c r="E1620" s="1" t="s">
        <v>32</v>
      </c>
      <c r="F1620" s="1">
        <v>0.22714383856500001</v>
      </c>
      <c r="G1620" s="1">
        <f>ABS(fisher_underlying_cor_CSD__2[[#This Row],[Rho1]])*SQRT(139-2)/SQRT(1-ABS(fisher_underlying_cor_CSD__2[[#This Row],[Rho1]])^2)</f>
        <v>2.7469306951969452</v>
      </c>
      <c r="H1620" s="1">
        <f>ABS(fisher_underlying_cor_CSD__2[[#This Row],[Rho2]])*SQRT(201-2)/SQRT(1-ABS(fisher_underlying_cor_CSD__2[[#This Row],[Rho2]])^2)</f>
        <v>3.2902615823671124</v>
      </c>
      <c r="I1620" s="1">
        <f xml:space="preserve"> _xlfn.T.DIST.2T(fisher_underlying_cor_CSD__2[[#This Row],[t1]],139-2)</f>
        <v>6.824757040916102E-3</v>
      </c>
      <c r="J1620" s="1">
        <f xml:space="preserve"> _xlfn.T.DIST.2T(fisher_underlying_cor_CSD__2[[#This Row],[t2]],201-2)</f>
        <v>1.1839157209986803E-3</v>
      </c>
      <c r="K1620" s="1">
        <f>fisher_underlying_cor_CSD__2[[#This Row],[p1]]*fisher_underlying_cor_CSD__2[[#This Row],[p2]]</f>
        <v>8.0799371527370063E-6</v>
      </c>
      <c r="L1620" s="1">
        <v>1619</v>
      </c>
      <c r="M1620" s="1">
        <f>(fisher_underlying_cor_CSD__2[[#This Row],[Rank]]/9906756)*0.05</f>
        <v>8.1711914576275011E-6</v>
      </c>
      <c r="N1620" s="1">
        <f>IF(fisher_underlying_cor_CSD__2[[#This Row],[p1p2]]&lt;fisher_underlying_cor_CSD__2[[#This Row],[Benjamini]],1,0)</f>
        <v>1</v>
      </c>
    </row>
    <row r="1621" spans="1:14" x14ac:dyDescent="0.35">
      <c r="A1621" s="1" t="s">
        <v>365</v>
      </c>
      <c r="B1621" s="1" t="s">
        <v>364</v>
      </c>
      <c r="C1621" s="1">
        <v>-0.22847843841400001</v>
      </c>
      <c r="D1621" s="1">
        <v>0.22714383856500001</v>
      </c>
      <c r="E1621" s="1" t="s">
        <v>32</v>
      </c>
      <c r="F1621" s="1">
        <v>0.22714383856500001</v>
      </c>
      <c r="G1621" s="1">
        <f>ABS(fisher_underlying_cor_CSD__2[[#This Row],[Rho1]])*SQRT(139-2)/SQRT(1-ABS(fisher_underlying_cor_CSD__2[[#This Row],[Rho1]])^2)</f>
        <v>2.7469306951969452</v>
      </c>
      <c r="H1621" s="1">
        <f>ABS(fisher_underlying_cor_CSD__2[[#This Row],[Rho2]])*SQRT(201-2)/SQRT(1-ABS(fisher_underlying_cor_CSD__2[[#This Row],[Rho2]])^2)</f>
        <v>3.2902615823671124</v>
      </c>
      <c r="I1621" s="1">
        <f xml:space="preserve"> _xlfn.T.DIST.2T(fisher_underlying_cor_CSD__2[[#This Row],[t1]],139-2)</f>
        <v>6.824757040916102E-3</v>
      </c>
      <c r="J1621" s="1">
        <f xml:space="preserve"> _xlfn.T.DIST.2T(fisher_underlying_cor_CSD__2[[#This Row],[t2]],201-2)</f>
        <v>1.1839157209986803E-3</v>
      </c>
      <c r="K1621" s="1">
        <f>fisher_underlying_cor_CSD__2[[#This Row],[p1]]*fisher_underlying_cor_CSD__2[[#This Row],[p2]]</f>
        <v>8.0799371527370063E-6</v>
      </c>
      <c r="L1621" s="1">
        <v>1620</v>
      </c>
      <c r="M1621" s="1">
        <f>(fisher_underlying_cor_CSD__2[[#This Row],[Rank]]/9906756)*0.05</f>
        <v>8.1762385184413558E-6</v>
      </c>
      <c r="N1621" s="1">
        <f>IF(fisher_underlying_cor_CSD__2[[#This Row],[p1p2]]&lt;fisher_underlying_cor_CSD__2[[#This Row],[Benjamini]],1,0)</f>
        <v>1</v>
      </c>
    </row>
    <row r="1622" spans="1:14" x14ac:dyDescent="0.35">
      <c r="A1622" s="1" t="s">
        <v>109</v>
      </c>
      <c r="B1622" s="1" t="s">
        <v>110</v>
      </c>
      <c r="C1622" s="1">
        <v>0.225621038483</v>
      </c>
      <c r="D1622" s="1">
        <v>-0.22898586579399999</v>
      </c>
      <c r="E1622" s="1" t="s">
        <v>32</v>
      </c>
      <c r="F1622" s="1">
        <v>0.225621038483</v>
      </c>
      <c r="G1622" s="1">
        <f>ABS(fisher_underlying_cor_CSD__2[[#This Row],[Rho1]])*SQRT(139-2)/SQRT(1-ABS(fisher_underlying_cor_CSD__2[[#This Row],[Rho1]])^2)</f>
        <v>2.7107221284555099</v>
      </c>
      <c r="H1622" s="1">
        <f>ABS(fisher_underlying_cor_CSD__2[[#This Row],[Rho2]])*SQRT(201-2)/SQRT(1-ABS(fisher_underlying_cor_CSD__2[[#This Row],[Rho2]])^2)</f>
        <v>3.3184142566165771</v>
      </c>
      <c r="I1622" s="1">
        <f xml:space="preserve"> _xlfn.T.DIST.2T(fisher_underlying_cor_CSD__2[[#This Row],[t1]],139-2)</f>
        <v>7.5729879776126208E-3</v>
      </c>
      <c r="J1622" s="1">
        <f xml:space="preserve"> _xlfn.T.DIST.2T(fisher_underlying_cor_CSD__2[[#This Row],[t2]],201-2)</f>
        <v>1.0764550935564421E-3</v>
      </c>
      <c r="K1622" s="1">
        <f>fisher_underlying_cor_CSD__2[[#This Row],[p1]]*fisher_underlying_cor_CSD__2[[#This Row],[p2]]</f>
        <v>8.1519814819428045E-6</v>
      </c>
      <c r="L1622" s="1">
        <v>1621</v>
      </c>
      <c r="M1622" s="1">
        <f>(fisher_underlying_cor_CSD__2[[#This Row],[Rank]]/9906756)*0.05</f>
        <v>8.181285579255207E-6</v>
      </c>
      <c r="N1622" s="1">
        <f>IF(fisher_underlying_cor_CSD__2[[#This Row],[p1p2]]&lt;fisher_underlying_cor_CSD__2[[#This Row],[Benjamini]],1,0)</f>
        <v>1</v>
      </c>
    </row>
    <row r="1623" spans="1:14" x14ac:dyDescent="0.35">
      <c r="A1623" s="1" t="s">
        <v>110</v>
      </c>
      <c r="B1623" s="1" t="s">
        <v>109</v>
      </c>
      <c r="C1623" s="1">
        <v>0.225621038483</v>
      </c>
      <c r="D1623" s="1">
        <v>-0.22898586579399999</v>
      </c>
      <c r="E1623" s="1" t="s">
        <v>32</v>
      </c>
      <c r="F1623" s="1">
        <v>0.225621038483</v>
      </c>
      <c r="G1623" s="1">
        <f>ABS(fisher_underlying_cor_CSD__2[[#This Row],[Rho1]])*SQRT(139-2)/SQRT(1-ABS(fisher_underlying_cor_CSD__2[[#This Row],[Rho1]])^2)</f>
        <v>2.7107221284555099</v>
      </c>
      <c r="H1623" s="1">
        <f>ABS(fisher_underlying_cor_CSD__2[[#This Row],[Rho2]])*SQRT(201-2)/SQRT(1-ABS(fisher_underlying_cor_CSD__2[[#This Row],[Rho2]])^2)</f>
        <v>3.3184142566165771</v>
      </c>
      <c r="I1623" s="1">
        <f xml:space="preserve"> _xlfn.T.DIST.2T(fisher_underlying_cor_CSD__2[[#This Row],[t1]],139-2)</f>
        <v>7.5729879776126208E-3</v>
      </c>
      <c r="J1623" s="1">
        <f xml:space="preserve"> _xlfn.T.DIST.2T(fisher_underlying_cor_CSD__2[[#This Row],[t2]],201-2)</f>
        <v>1.0764550935564421E-3</v>
      </c>
      <c r="K1623" s="1">
        <f>fisher_underlying_cor_CSD__2[[#This Row],[p1]]*fisher_underlying_cor_CSD__2[[#This Row],[p2]]</f>
        <v>8.1519814819428045E-6</v>
      </c>
      <c r="L1623" s="1">
        <v>1622</v>
      </c>
      <c r="M1623" s="1">
        <f>(fisher_underlying_cor_CSD__2[[#This Row],[Rank]]/9906756)*0.05</f>
        <v>8.18633264006906E-6</v>
      </c>
      <c r="N1623" s="1">
        <f>IF(fisher_underlying_cor_CSD__2[[#This Row],[p1p2]]&lt;fisher_underlying_cor_CSD__2[[#This Row],[Benjamini]],1,0)</f>
        <v>1</v>
      </c>
    </row>
    <row r="1624" spans="1:14" x14ac:dyDescent="0.35">
      <c r="A1624" s="1" t="s">
        <v>84</v>
      </c>
      <c r="B1624" s="1" t="s">
        <v>651</v>
      </c>
      <c r="C1624" s="1">
        <v>0.238725705526</v>
      </c>
      <c r="D1624" s="1">
        <v>-0.21918507155299999</v>
      </c>
      <c r="E1624" s="1" t="s">
        <v>32</v>
      </c>
      <c r="F1624" s="1">
        <v>-0.21918507155299999</v>
      </c>
      <c r="G1624" s="1">
        <f>ABS(fisher_underlying_cor_CSD__2[[#This Row],[Rho1]])*SQRT(139-2)/SQRT(1-ABS(fisher_underlying_cor_CSD__2[[#This Row],[Rho1]])^2)</f>
        <v>2.8774071032055968</v>
      </c>
      <c r="H1624" s="1">
        <f>ABS(fisher_underlying_cor_CSD__2[[#This Row],[Rho2]])*SQRT(201-2)/SQRT(1-ABS(fisher_underlying_cor_CSD__2[[#This Row],[Rho2]])^2)</f>
        <v>3.1690466886201896</v>
      </c>
      <c r="I1624" s="1">
        <f xml:space="preserve"> _xlfn.T.DIST.2T(fisher_underlying_cor_CSD__2[[#This Row],[t1]],139-2)</f>
        <v>4.6525074667007928E-3</v>
      </c>
      <c r="J1624" s="1">
        <f xml:space="preserve"> _xlfn.T.DIST.2T(fisher_underlying_cor_CSD__2[[#This Row],[t2]],201-2)</f>
        <v>1.7707659682803729E-3</v>
      </c>
      <c r="K1624" s="1">
        <f>fisher_underlying_cor_CSD__2[[#This Row],[p1]]*fisher_underlying_cor_CSD__2[[#This Row],[p2]]</f>
        <v>8.2385018892040938E-6</v>
      </c>
      <c r="L1624" s="1">
        <v>1623</v>
      </c>
      <c r="M1624" s="1">
        <f>(fisher_underlying_cor_CSD__2[[#This Row],[Rank]]/9906756)*0.05</f>
        <v>8.1913797008829129E-6</v>
      </c>
      <c r="N1624" s="1">
        <f>IF(fisher_underlying_cor_CSD__2[[#This Row],[p1p2]]&lt;fisher_underlying_cor_CSD__2[[#This Row],[Benjamini]],1,0)</f>
        <v>0</v>
      </c>
    </row>
    <row r="1625" spans="1:14" x14ac:dyDescent="0.35">
      <c r="A1625" s="1" t="s">
        <v>651</v>
      </c>
      <c r="B1625" s="1" t="s">
        <v>84</v>
      </c>
      <c r="C1625" s="1">
        <v>0.238725705526</v>
      </c>
      <c r="D1625" s="1">
        <v>-0.21918507155299999</v>
      </c>
      <c r="E1625" s="1" t="s">
        <v>32</v>
      </c>
      <c r="F1625" s="1">
        <v>-0.21918507155299999</v>
      </c>
      <c r="G1625" s="1">
        <f>ABS(fisher_underlying_cor_CSD__2[[#This Row],[Rho1]])*SQRT(139-2)/SQRT(1-ABS(fisher_underlying_cor_CSD__2[[#This Row],[Rho1]])^2)</f>
        <v>2.8774071032055968</v>
      </c>
      <c r="H1625" s="1">
        <f>ABS(fisher_underlying_cor_CSD__2[[#This Row],[Rho2]])*SQRT(201-2)/SQRT(1-ABS(fisher_underlying_cor_CSD__2[[#This Row],[Rho2]])^2)</f>
        <v>3.1690466886201896</v>
      </c>
      <c r="I1625" s="1">
        <f xml:space="preserve"> _xlfn.T.DIST.2T(fisher_underlying_cor_CSD__2[[#This Row],[t1]],139-2)</f>
        <v>4.6525074667007928E-3</v>
      </c>
      <c r="J1625" s="1">
        <f xml:space="preserve"> _xlfn.T.DIST.2T(fisher_underlying_cor_CSD__2[[#This Row],[t2]],201-2)</f>
        <v>1.7707659682803729E-3</v>
      </c>
      <c r="K1625" s="1">
        <f>fisher_underlying_cor_CSD__2[[#This Row],[p1]]*fisher_underlying_cor_CSD__2[[#This Row],[p2]]</f>
        <v>8.2385018892040938E-6</v>
      </c>
      <c r="L1625" s="1">
        <v>1624</v>
      </c>
      <c r="M1625" s="1">
        <f>(fisher_underlying_cor_CSD__2[[#This Row],[Rank]]/9906756)*0.05</f>
        <v>8.1964267616967659E-6</v>
      </c>
      <c r="N1625" s="1">
        <f>IF(fisher_underlying_cor_CSD__2[[#This Row],[p1p2]]&lt;fisher_underlying_cor_CSD__2[[#This Row],[Benjamini]],1,0)</f>
        <v>0</v>
      </c>
    </row>
    <row r="1626" spans="1:14" x14ac:dyDescent="0.35">
      <c r="A1626" s="1" t="s">
        <v>467</v>
      </c>
      <c r="B1626" s="1" t="s">
        <v>211</v>
      </c>
      <c r="C1626" s="1">
        <v>-0.24163139878699999</v>
      </c>
      <c r="D1626" s="1">
        <v>0.21666891670499999</v>
      </c>
      <c r="E1626" s="1" t="s">
        <v>32</v>
      </c>
      <c r="F1626" s="1">
        <v>0.21666891670499999</v>
      </c>
      <c r="G1626" s="1">
        <f>ABS(fisher_underlying_cor_CSD__2[[#This Row],[Rho1]])*SQRT(139-2)/SQRT(1-ABS(fisher_underlying_cor_CSD__2[[#This Row],[Rho1]])^2)</f>
        <v>2.9145877583400406</v>
      </c>
      <c r="H1626" s="1">
        <f>ABS(fisher_underlying_cor_CSD__2[[#This Row],[Rho2]])*SQRT(201-2)/SQRT(1-ABS(fisher_underlying_cor_CSD__2[[#This Row],[Rho2]])^2)</f>
        <v>3.1308644378767445</v>
      </c>
      <c r="I1626" s="1">
        <f xml:space="preserve"> _xlfn.T.DIST.2T(fisher_underlying_cor_CSD__2[[#This Row],[t1]],139-2)</f>
        <v>4.1614548480563745E-3</v>
      </c>
      <c r="J1626" s="1">
        <f xml:space="preserve"> _xlfn.T.DIST.2T(fisher_underlying_cor_CSD__2[[#This Row],[t2]],201-2)</f>
        <v>2.0053602453619594E-3</v>
      </c>
      <c r="K1626" s="1">
        <f>fisher_underlying_cor_CSD__2[[#This Row],[p1]]*fisher_underlying_cor_CSD__2[[#This Row],[p2]]</f>
        <v>8.3452161151610458E-6</v>
      </c>
      <c r="L1626" s="1">
        <v>1625</v>
      </c>
      <c r="M1626" s="1">
        <f>(fisher_underlying_cor_CSD__2[[#This Row],[Rank]]/9906756)*0.05</f>
        <v>8.2014738225106188E-6</v>
      </c>
      <c r="N1626" s="1">
        <f>IF(fisher_underlying_cor_CSD__2[[#This Row],[p1p2]]&lt;fisher_underlying_cor_CSD__2[[#This Row],[Benjamini]],1,0)</f>
        <v>0</v>
      </c>
    </row>
    <row r="1627" spans="1:14" x14ac:dyDescent="0.35">
      <c r="A1627" s="1" t="s">
        <v>211</v>
      </c>
      <c r="B1627" s="1" t="s">
        <v>467</v>
      </c>
      <c r="C1627" s="1">
        <v>-0.24163139878699999</v>
      </c>
      <c r="D1627" s="1">
        <v>0.21666891670499999</v>
      </c>
      <c r="E1627" s="1" t="s">
        <v>32</v>
      </c>
      <c r="F1627" s="1">
        <v>0.21666891670499999</v>
      </c>
      <c r="G1627" s="1">
        <f>ABS(fisher_underlying_cor_CSD__2[[#This Row],[Rho1]])*SQRT(139-2)/SQRT(1-ABS(fisher_underlying_cor_CSD__2[[#This Row],[Rho1]])^2)</f>
        <v>2.9145877583400406</v>
      </c>
      <c r="H1627" s="1">
        <f>ABS(fisher_underlying_cor_CSD__2[[#This Row],[Rho2]])*SQRT(201-2)/SQRT(1-ABS(fisher_underlying_cor_CSD__2[[#This Row],[Rho2]])^2)</f>
        <v>3.1308644378767445</v>
      </c>
      <c r="I1627" s="1">
        <f xml:space="preserve"> _xlfn.T.DIST.2T(fisher_underlying_cor_CSD__2[[#This Row],[t1]],139-2)</f>
        <v>4.1614548480563745E-3</v>
      </c>
      <c r="J1627" s="1">
        <f xml:space="preserve"> _xlfn.T.DIST.2T(fisher_underlying_cor_CSD__2[[#This Row],[t2]],201-2)</f>
        <v>2.0053602453619594E-3</v>
      </c>
      <c r="K1627" s="1">
        <f>fisher_underlying_cor_CSD__2[[#This Row],[p1]]*fisher_underlying_cor_CSD__2[[#This Row],[p2]]</f>
        <v>8.3452161151610458E-6</v>
      </c>
      <c r="L1627" s="1">
        <v>1626</v>
      </c>
      <c r="M1627" s="1">
        <f>(fisher_underlying_cor_CSD__2[[#This Row],[Rank]]/9906756)*0.05</f>
        <v>8.2065208833244701E-6</v>
      </c>
      <c r="N1627" s="1">
        <f>IF(fisher_underlying_cor_CSD__2[[#This Row],[p1p2]]&lt;fisher_underlying_cor_CSD__2[[#This Row],[Benjamini]],1,0)</f>
        <v>0</v>
      </c>
    </row>
    <row r="1628" spans="1:14" x14ac:dyDescent="0.35">
      <c r="A1628" s="1" t="s">
        <v>111</v>
      </c>
      <c r="B1628" s="1" t="s">
        <v>112</v>
      </c>
      <c r="C1628" s="1">
        <v>-0.23014869624500001</v>
      </c>
      <c r="D1628" s="1">
        <v>0.22517543989</v>
      </c>
      <c r="E1628" s="1" t="s">
        <v>32</v>
      </c>
      <c r="F1628" s="1">
        <v>0.22517543989</v>
      </c>
      <c r="G1628" s="1">
        <f>ABS(fisher_underlying_cor_CSD__2[[#This Row],[Rho1]])*SQRT(139-2)/SQRT(1-ABS(fisher_underlying_cor_CSD__2[[#This Row],[Rho1]])^2)</f>
        <v>2.7681305761335682</v>
      </c>
      <c r="H1628" s="1">
        <f>ABS(fisher_underlying_cor_CSD__2[[#This Row],[Rho2]])*SQRT(201-2)/SQRT(1-ABS(fisher_underlying_cor_CSD__2[[#This Row],[Rho2]])^2)</f>
        <v>3.260218651883013</v>
      </c>
      <c r="I1628" s="1">
        <f xml:space="preserve"> _xlfn.T.DIST.2T(fisher_underlying_cor_CSD__2[[#This Row],[t1]],139-2)</f>
        <v>6.4184882308034562E-3</v>
      </c>
      <c r="J1628" s="1">
        <f xml:space="preserve"> _xlfn.T.DIST.2T(fisher_underlying_cor_CSD__2[[#This Row],[t2]],201-2)</f>
        <v>1.3095517806041687E-3</v>
      </c>
      <c r="K1628" s="1">
        <f>fisher_underlying_cor_CSD__2[[#This Row],[p1]]*fisher_underlying_cor_CSD__2[[#This Row],[p2]]</f>
        <v>8.405342691435567E-6</v>
      </c>
      <c r="L1628" s="1">
        <v>1627</v>
      </c>
      <c r="M1628" s="1">
        <f>(fisher_underlying_cor_CSD__2[[#This Row],[Rank]]/9906756)*0.05</f>
        <v>8.2115679441383248E-6</v>
      </c>
      <c r="N1628" s="1">
        <f>IF(fisher_underlying_cor_CSD__2[[#This Row],[p1p2]]&lt;fisher_underlying_cor_CSD__2[[#This Row],[Benjamini]],1,0)</f>
        <v>0</v>
      </c>
    </row>
    <row r="1629" spans="1:14" x14ac:dyDescent="0.35">
      <c r="A1629" s="1" t="s">
        <v>112</v>
      </c>
      <c r="B1629" s="1" t="s">
        <v>111</v>
      </c>
      <c r="C1629" s="1">
        <v>-0.23014869624500001</v>
      </c>
      <c r="D1629" s="1">
        <v>0.22517543989</v>
      </c>
      <c r="E1629" s="1" t="s">
        <v>32</v>
      </c>
      <c r="F1629" s="1">
        <v>0.22517543989</v>
      </c>
      <c r="G1629" s="1">
        <f>ABS(fisher_underlying_cor_CSD__2[[#This Row],[Rho1]])*SQRT(139-2)/SQRT(1-ABS(fisher_underlying_cor_CSD__2[[#This Row],[Rho1]])^2)</f>
        <v>2.7681305761335682</v>
      </c>
      <c r="H1629" s="1">
        <f>ABS(fisher_underlying_cor_CSD__2[[#This Row],[Rho2]])*SQRT(201-2)/SQRT(1-ABS(fisher_underlying_cor_CSD__2[[#This Row],[Rho2]])^2)</f>
        <v>3.260218651883013</v>
      </c>
      <c r="I1629" s="1">
        <f xml:space="preserve"> _xlfn.T.DIST.2T(fisher_underlying_cor_CSD__2[[#This Row],[t1]],139-2)</f>
        <v>6.4184882308034562E-3</v>
      </c>
      <c r="J1629" s="1">
        <f xml:space="preserve"> _xlfn.T.DIST.2T(fisher_underlying_cor_CSD__2[[#This Row],[t2]],201-2)</f>
        <v>1.3095517806041687E-3</v>
      </c>
      <c r="K1629" s="1">
        <f>fisher_underlying_cor_CSD__2[[#This Row],[p1]]*fisher_underlying_cor_CSD__2[[#This Row],[p2]]</f>
        <v>8.405342691435567E-6</v>
      </c>
      <c r="L1629" s="1">
        <v>1628</v>
      </c>
      <c r="M1629" s="1">
        <f>(fisher_underlying_cor_CSD__2[[#This Row],[Rank]]/9906756)*0.05</f>
        <v>8.216615004952176E-6</v>
      </c>
      <c r="N1629" s="1">
        <f>IF(fisher_underlying_cor_CSD__2[[#This Row],[p1p2]]&lt;fisher_underlying_cor_CSD__2[[#This Row],[Benjamini]],1,0)</f>
        <v>0</v>
      </c>
    </row>
    <row r="1630" spans="1:14" x14ac:dyDescent="0.35">
      <c r="A1630" s="1" t="s">
        <v>143</v>
      </c>
      <c r="B1630" s="1" t="s">
        <v>449</v>
      </c>
      <c r="C1630" s="1">
        <v>0.22230482495500001</v>
      </c>
      <c r="D1630" s="1">
        <v>-0.230265601795</v>
      </c>
      <c r="E1630" s="1" t="s">
        <v>32</v>
      </c>
      <c r="F1630" s="1">
        <v>0.22230482495500001</v>
      </c>
      <c r="G1630" s="1">
        <f>ABS(fisher_underlying_cor_CSD__2[[#This Row],[Rho1]])*SQRT(139-2)/SQRT(1-ABS(fisher_underlying_cor_CSD__2[[#This Row],[Rho1]])^2)</f>
        <v>2.6687918769486001</v>
      </c>
      <c r="H1630" s="1">
        <f>ABS(fisher_underlying_cor_CSD__2[[#This Row],[Rho2]])*SQRT(201-2)/SQRT(1-ABS(fisher_underlying_cor_CSD__2[[#This Row],[Rho2]])^2)</f>
        <v>3.3379952616810682</v>
      </c>
      <c r="I1630" s="1">
        <f xml:space="preserve"> _xlfn.T.DIST.2T(fisher_underlying_cor_CSD__2[[#This Row],[t1]],139-2)</f>
        <v>8.5318255591173633E-3</v>
      </c>
      <c r="J1630" s="1">
        <f xml:space="preserve"> _xlfn.T.DIST.2T(fisher_underlying_cor_CSD__2[[#This Row],[t2]],201-2)</f>
        <v>1.0071506434865926E-3</v>
      </c>
      <c r="K1630" s="1">
        <f>fisher_underlying_cor_CSD__2[[#This Row],[p1]]*fisher_underlying_cor_CSD__2[[#This Row],[p2]]</f>
        <v>8.5928336019804105E-6</v>
      </c>
      <c r="L1630" s="1">
        <v>1629</v>
      </c>
      <c r="M1630" s="1">
        <f>(fisher_underlying_cor_CSD__2[[#This Row],[Rank]]/9906756)*0.05</f>
        <v>8.221662065766029E-6</v>
      </c>
      <c r="N1630" s="1">
        <f>IF(fisher_underlying_cor_CSD__2[[#This Row],[p1p2]]&lt;fisher_underlying_cor_CSD__2[[#This Row],[Benjamini]],1,0)</f>
        <v>0</v>
      </c>
    </row>
    <row r="1631" spans="1:14" x14ac:dyDescent="0.35">
      <c r="A1631" s="1" t="s">
        <v>449</v>
      </c>
      <c r="B1631" s="1" t="s">
        <v>143</v>
      </c>
      <c r="C1631" s="1">
        <v>0.22230482495500001</v>
      </c>
      <c r="D1631" s="1">
        <v>-0.230265601795</v>
      </c>
      <c r="E1631" s="1" t="s">
        <v>32</v>
      </c>
      <c r="F1631" s="1">
        <v>0.22230482495500001</v>
      </c>
      <c r="G1631" s="1">
        <f>ABS(fisher_underlying_cor_CSD__2[[#This Row],[Rho1]])*SQRT(139-2)/SQRT(1-ABS(fisher_underlying_cor_CSD__2[[#This Row],[Rho1]])^2)</f>
        <v>2.6687918769486001</v>
      </c>
      <c r="H1631" s="1">
        <f>ABS(fisher_underlying_cor_CSD__2[[#This Row],[Rho2]])*SQRT(201-2)/SQRT(1-ABS(fisher_underlying_cor_CSD__2[[#This Row],[Rho2]])^2)</f>
        <v>3.3379952616810682</v>
      </c>
      <c r="I1631" s="1">
        <f xml:space="preserve"> _xlfn.T.DIST.2T(fisher_underlying_cor_CSD__2[[#This Row],[t1]],139-2)</f>
        <v>8.5318255591173633E-3</v>
      </c>
      <c r="J1631" s="1">
        <f xml:space="preserve"> _xlfn.T.DIST.2T(fisher_underlying_cor_CSD__2[[#This Row],[t2]],201-2)</f>
        <v>1.0071506434865926E-3</v>
      </c>
      <c r="K1631" s="1">
        <f>fisher_underlying_cor_CSD__2[[#This Row],[p1]]*fisher_underlying_cor_CSD__2[[#This Row],[p2]]</f>
        <v>8.5928336019804105E-6</v>
      </c>
      <c r="L1631" s="1">
        <v>1630</v>
      </c>
      <c r="M1631" s="1">
        <f>(fisher_underlying_cor_CSD__2[[#This Row],[Rank]]/9906756)*0.05</f>
        <v>8.2267091265798819E-6</v>
      </c>
      <c r="N1631" s="1">
        <f>IF(fisher_underlying_cor_CSD__2[[#This Row],[p1p2]]&lt;fisher_underlying_cor_CSD__2[[#This Row],[Benjamini]],1,0)</f>
        <v>0</v>
      </c>
    </row>
    <row r="1632" spans="1:14" x14ac:dyDescent="0.35">
      <c r="A1632" s="1" t="s">
        <v>531</v>
      </c>
      <c r="B1632" s="1" t="s">
        <v>532</v>
      </c>
      <c r="C1632" s="1">
        <v>-0.218302843035</v>
      </c>
      <c r="D1632" s="1">
        <v>0.23296094779900001</v>
      </c>
      <c r="E1632" s="1" t="s">
        <v>32</v>
      </c>
      <c r="F1632" s="1">
        <v>-0.218302843035</v>
      </c>
      <c r="G1632" s="1">
        <f>ABS(fisher_underlying_cor_CSD__2[[#This Row],[Rho1]])*SQRT(139-2)/SQRT(1-ABS(fisher_underlying_cor_CSD__2[[#This Row],[Rho1]])^2)</f>
        <v>2.6183203445221284</v>
      </c>
      <c r="H1632" s="1">
        <f>ABS(fisher_underlying_cor_CSD__2[[#This Row],[Rho2]])*SQRT(201-2)/SQRT(1-ABS(fisher_underlying_cor_CSD__2[[#This Row],[Rho2]])^2)</f>
        <v>3.3792962339109929</v>
      </c>
      <c r="I1632" s="1">
        <f xml:space="preserve"> _xlfn.T.DIST.2T(fisher_underlying_cor_CSD__2[[#This Row],[t1]],139-2)</f>
        <v>9.8307190409498615E-3</v>
      </c>
      <c r="J1632" s="1">
        <f xml:space="preserve"> _xlfn.T.DIST.2T(fisher_underlying_cor_CSD__2[[#This Row],[t2]],201-2)</f>
        <v>8.7439568991003257E-4</v>
      </c>
      <c r="K1632" s="1">
        <f>fisher_underlying_cor_CSD__2[[#This Row],[p1]]*fisher_underlying_cor_CSD__2[[#This Row],[p2]]</f>
        <v>8.5959383581230474E-6</v>
      </c>
      <c r="L1632" s="1">
        <v>1631</v>
      </c>
      <c r="M1632" s="1">
        <f>(fisher_underlying_cor_CSD__2[[#This Row],[Rank]]/9906756)*0.05</f>
        <v>8.2317561873937349E-6</v>
      </c>
      <c r="N1632" s="1">
        <f>IF(fisher_underlying_cor_CSD__2[[#This Row],[p1p2]]&lt;fisher_underlying_cor_CSD__2[[#This Row],[Benjamini]],1,0)</f>
        <v>0</v>
      </c>
    </row>
    <row r="1633" spans="1:14" x14ac:dyDescent="0.35">
      <c r="A1633" s="1" t="s">
        <v>532</v>
      </c>
      <c r="B1633" s="1" t="s">
        <v>531</v>
      </c>
      <c r="C1633" s="1">
        <v>-0.218302843035</v>
      </c>
      <c r="D1633" s="1">
        <v>0.23296094779900001</v>
      </c>
      <c r="E1633" s="1" t="s">
        <v>32</v>
      </c>
      <c r="F1633" s="1">
        <v>-0.218302843035</v>
      </c>
      <c r="G1633" s="1">
        <f>ABS(fisher_underlying_cor_CSD__2[[#This Row],[Rho1]])*SQRT(139-2)/SQRT(1-ABS(fisher_underlying_cor_CSD__2[[#This Row],[Rho1]])^2)</f>
        <v>2.6183203445221284</v>
      </c>
      <c r="H1633" s="1">
        <f>ABS(fisher_underlying_cor_CSD__2[[#This Row],[Rho2]])*SQRT(201-2)/SQRT(1-ABS(fisher_underlying_cor_CSD__2[[#This Row],[Rho2]])^2)</f>
        <v>3.3792962339109929</v>
      </c>
      <c r="I1633" s="1">
        <f xml:space="preserve"> _xlfn.T.DIST.2T(fisher_underlying_cor_CSD__2[[#This Row],[t1]],139-2)</f>
        <v>9.8307190409498615E-3</v>
      </c>
      <c r="J1633" s="1">
        <f xml:space="preserve"> _xlfn.T.DIST.2T(fisher_underlying_cor_CSD__2[[#This Row],[t2]],201-2)</f>
        <v>8.7439568991003257E-4</v>
      </c>
      <c r="K1633" s="1">
        <f>fisher_underlying_cor_CSD__2[[#This Row],[p1]]*fisher_underlying_cor_CSD__2[[#This Row],[p2]]</f>
        <v>8.5959383581230474E-6</v>
      </c>
      <c r="L1633" s="1">
        <v>1632</v>
      </c>
      <c r="M1633" s="1">
        <f>(fisher_underlying_cor_CSD__2[[#This Row],[Rank]]/9906756)*0.05</f>
        <v>8.2368032482075862E-6</v>
      </c>
      <c r="N1633" s="1">
        <f>IF(fisher_underlying_cor_CSD__2[[#This Row],[p1p2]]&lt;fisher_underlying_cor_CSD__2[[#This Row],[Benjamini]],1,0)</f>
        <v>0</v>
      </c>
    </row>
    <row r="1634" spans="1:14" x14ac:dyDescent="0.35">
      <c r="A1634" s="1" t="s">
        <v>528</v>
      </c>
      <c r="B1634" s="1" t="s">
        <v>529</v>
      </c>
      <c r="C1634" s="1">
        <v>0.21592380608600001</v>
      </c>
      <c r="D1634" s="1">
        <v>-0.23428782393299999</v>
      </c>
      <c r="E1634" s="1" t="s">
        <v>32</v>
      </c>
      <c r="F1634" s="1">
        <v>0.21592380608600001</v>
      </c>
      <c r="G1634" s="1">
        <f>ABS(fisher_underlying_cor_CSD__2[[#This Row],[Rho1]])*SQRT(139-2)/SQRT(1-ABS(fisher_underlying_cor_CSD__2[[#This Row],[Rho1]])^2)</f>
        <v>2.5883827435728066</v>
      </c>
      <c r="H1634" s="1">
        <f>ABS(fisher_underlying_cor_CSD__2[[#This Row],[Rho2]])*SQRT(201-2)/SQRT(1-ABS(fisher_underlying_cor_CSD__2[[#This Row],[Rho2]])^2)</f>
        <v>3.399658219078701</v>
      </c>
      <c r="I1634" s="1">
        <f xml:space="preserve"> _xlfn.T.DIST.2T(fisher_underlying_cor_CSD__2[[#This Row],[t1]],139-2)</f>
        <v>1.0682856160592336E-2</v>
      </c>
      <c r="J1634" s="1">
        <f xml:space="preserve"> _xlfn.T.DIST.2T(fisher_underlying_cor_CSD__2[[#This Row],[t2]],201-2)</f>
        <v>8.151379832202169E-4</v>
      </c>
      <c r="K1634" s="1">
        <f>fisher_underlying_cor_CSD__2[[#This Row],[p1]]*fisher_underlying_cor_CSD__2[[#This Row],[p2]]</f>
        <v>8.7080018257769059E-6</v>
      </c>
      <c r="L1634" s="1">
        <v>1633</v>
      </c>
      <c r="M1634" s="1">
        <f>(fisher_underlying_cor_CSD__2[[#This Row],[Rank]]/9906756)*0.05</f>
        <v>8.2418503090214391E-6</v>
      </c>
      <c r="N1634" s="1">
        <f>IF(fisher_underlying_cor_CSD__2[[#This Row],[p1p2]]&lt;fisher_underlying_cor_CSD__2[[#This Row],[Benjamini]],1,0)</f>
        <v>0</v>
      </c>
    </row>
    <row r="1635" spans="1:14" x14ac:dyDescent="0.35">
      <c r="A1635" s="1" t="s">
        <v>529</v>
      </c>
      <c r="B1635" s="1" t="s">
        <v>528</v>
      </c>
      <c r="C1635" s="1">
        <v>0.21592380608600001</v>
      </c>
      <c r="D1635" s="1">
        <v>-0.23428782393299999</v>
      </c>
      <c r="E1635" s="1" t="s">
        <v>32</v>
      </c>
      <c r="F1635" s="1">
        <v>0.21592380608600001</v>
      </c>
      <c r="G1635" s="1">
        <f>ABS(fisher_underlying_cor_CSD__2[[#This Row],[Rho1]])*SQRT(139-2)/SQRT(1-ABS(fisher_underlying_cor_CSD__2[[#This Row],[Rho1]])^2)</f>
        <v>2.5883827435728066</v>
      </c>
      <c r="H1635" s="1">
        <f>ABS(fisher_underlying_cor_CSD__2[[#This Row],[Rho2]])*SQRT(201-2)/SQRT(1-ABS(fisher_underlying_cor_CSD__2[[#This Row],[Rho2]])^2)</f>
        <v>3.399658219078701</v>
      </c>
      <c r="I1635" s="1">
        <f xml:space="preserve"> _xlfn.T.DIST.2T(fisher_underlying_cor_CSD__2[[#This Row],[t1]],139-2)</f>
        <v>1.0682856160592336E-2</v>
      </c>
      <c r="J1635" s="1">
        <f xml:space="preserve"> _xlfn.T.DIST.2T(fisher_underlying_cor_CSD__2[[#This Row],[t2]],201-2)</f>
        <v>8.151379832202169E-4</v>
      </c>
      <c r="K1635" s="1">
        <f>fisher_underlying_cor_CSD__2[[#This Row],[p1]]*fisher_underlying_cor_CSD__2[[#This Row],[p2]]</f>
        <v>8.7080018257769059E-6</v>
      </c>
      <c r="L1635" s="1">
        <v>1634</v>
      </c>
      <c r="M1635" s="1">
        <f>(fisher_underlying_cor_CSD__2[[#This Row],[Rank]]/9906756)*0.05</f>
        <v>8.2468973698352938E-6</v>
      </c>
      <c r="N1635" s="1">
        <f>IF(fisher_underlying_cor_CSD__2[[#This Row],[p1p2]]&lt;fisher_underlying_cor_CSD__2[[#This Row],[Benjamini]],1,0)</f>
        <v>0</v>
      </c>
    </row>
    <row r="1636" spans="1:14" x14ac:dyDescent="0.35">
      <c r="A1636" s="1" t="s">
        <v>415</v>
      </c>
      <c r="B1636" s="1" t="s">
        <v>416</v>
      </c>
      <c r="C1636" s="1">
        <v>-0.22129997029599999</v>
      </c>
      <c r="D1636" s="1">
        <v>0.23038591496899999</v>
      </c>
      <c r="E1636" s="1" t="s">
        <v>32</v>
      </c>
      <c r="F1636" s="1">
        <v>-0.22129997029599999</v>
      </c>
      <c r="G1636" s="1">
        <f>ABS(fisher_underlying_cor_CSD__2[[#This Row],[Rho1]])*SQRT(139-2)/SQRT(1-ABS(fisher_underlying_cor_CSD__2[[#This Row],[Rho1]])^2)</f>
        <v>2.6561058007858365</v>
      </c>
      <c r="H1636" s="1">
        <f>ABS(fisher_underlying_cor_CSD__2[[#This Row],[Rho2]])*SQRT(201-2)/SQRT(1-ABS(fisher_underlying_cor_CSD__2[[#This Row],[Rho2]])^2)</f>
        <v>3.3398370898884395</v>
      </c>
      <c r="I1636" s="1">
        <f xml:space="preserve"> _xlfn.T.DIST.2T(fisher_underlying_cor_CSD__2[[#This Row],[t1]],139-2)</f>
        <v>8.8428249231912847E-3</v>
      </c>
      <c r="J1636" s="1">
        <f xml:space="preserve"> _xlfn.T.DIST.2T(fisher_underlying_cor_CSD__2[[#This Row],[t2]],201-2)</f>
        <v>1.0008504914424991E-3</v>
      </c>
      <c r="K1636" s="1">
        <f>fisher_underlying_cor_CSD__2[[#This Row],[p1]]*fisher_underlying_cor_CSD__2[[#This Row],[p2]]</f>
        <v>8.8503456701159762E-6</v>
      </c>
      <c r="L1636" s="1">
        <v>1635</v>
      </c>
      <c r="M1636" s="1">
        <f>(fisher_underlying_cor_CSD__2[[#This Row],[Rank]]/9906756)*0.05</f>
        <v>8.251944430649145E-6</v>
      </c>
      <c r="N1636" s="1">
        <f>IF(fisher_underlying_cor_CSD__2[[#This Row],[p1p2]]&lt;fisher_underlying_cor_CSD__2[[#This Row],[Benjamini]],1,0)</f>
        <v>0</v>
      </c>
    </row>
    <row r="1637" spans="1:14" x14ac:dyDescent="0.35">
      <c r="A1637" s="1" t="s">
        <v>416</v>
      </c>
      <c r="B1637" s="1" t="s">
        <v>415</v>
      </c>
      <c r="C1637" s="1">
        <v>-0.22129997029599999</v>
      </c>
      <c r="D1637" s="1">
        <v>0.23038591496899999</v>
      </c>
      <c r="E1637" s="1" t="s">
        <v>32</v>
      </c>
      <c r="F1637" s="1">
        <v>-0.22129997029599999</v>
      </c>
      <c r="G1637" s="1">
        <f>ABS(fisher_underlying_cor_CSD__2[[#This Row],[Rho1]])*SQRT(139-2)/SQRT(1-ABS(fisher_underlying_cor_CSD__2[[#This Row],[Rho1]])^2)</f>
        <v>2.6561058007858365</v>
      </c>
      <c r="H1637" s="1">
        <f>ABS(fisher_underlying_cor_CSD__2[[#This Row],[Rho2]])*SQRT(201-2)/SQRT(1-ABS(fisher_underlying_cor_CSD__2[[#This Row],[Rho2]])^2)</f>
        <v>3.3398370898884395</v>
      </c>
      <c r="I1637" s="1">
        <f xml:space="preserve"> _xlfn.T.DIST.2T(fisher_underlying_cor_CSD__2[[#This Row],[t1]],139-2)</f>
        <v>8.8428249231912847E-3</v>
      </c>
      <c r="J1637" s="1">
        <f xml:space="preserve"> _xlfn.T.DIST.2T(fisher_underlying_cor_CSD__2[[#This Row],[t2]],201-2)</f>
        <v>1.0008504914424991E-3</v>
      </c>
      <c r="K1637" s="1">
        <f>fisher_underlying_cor_CSD__2[[#This Row],[p1]]*fisher_underlying_cor_CSD__2[[#This Row],[p2]]</f>
        <v>8.8503456701159762E-6</v>
      </c>
      <c r="L1637" s="1">
        <v>1636</v>
      </c>
      <c r="M1637" s="1">
        <f>(fisher_underlying_cor_CSD__2[[#This Row],[Rank]]/9906756)*0.05</f>
        <v>8.256991491462998E-6</v>
      </c>
      <c r="N1637" s="1">
        <f>IF(fisher_underlying_cor_CSD__2[[#This Row],[p1p2]]&lt;fisher_underlying_cor_CSD__2[[#This Row],[Benjamini]],1,0)</f>
        <v>0</v>
      </c>
    </row>
    <row r="1638" spans="1:14" x14ac:dyDescent="0.35">
      <c r="A1638" s="1" t="s">
        <v>73</v>
      </c>
      <c r="B1638" s="1" t="s">
        <v>76</v>
      </c>
      <c r="C1638" s="1">
        <v>0.23314086424700001</v>
      </c>
      <c r="D1638" s="1">
        <v>-0.22152453988099999</v>
      </c>
      <c r="E1638" s="1" t="s">
        <v>32</v>
      </c>
      <c r="F1638" s="1">
        <v>-0.22152453988099999</v>
      </c>
      <c r="G1638" s="1">
        <f>ABS(fisher_underlying_cor_CSD__2[[#This Row],[Rho1]])*SQRT(139-2)/SQRT(1-ABS(fisher_underlying_cor_CSD__2[[#This Row],[Rho1]])^2)</f>
        <v>2.8061736536517814</v>
      </c>
      <c r="H1638" s="1">
        <f>ABS(fisher_underlying_cor_CSD__2[[#This Row],[Rho2]])*SQRT(201-2)/SQRT(1-ABS(fisher_underlying_cor_CSD__2[[#This Row],[Rho2]])^2)</f>
        <v>3.2046073162307245</v>
      </c>
      <c r="I1638" s="1">
        <f xml:space="preserve"> _xlfn.T.DIST.2T(fisher_underlying_cor_CSD__2[[#This Row],[t1]],139-2)</f>
        <v>5.7441894907317714E-3</v>
      </c>
      <c r="J1638" s="1">
        <f xml:space="preserve"> _xlfn.T.DIST.2T(fisher_underlying_cor_CSD__2[[#This Row],[t2]],201-2)</f>
        <v>1.57539535905985E-3</v>
      </c>
      <c r="K1638" s="1">
        <f>fisher_underlying_cor_CSD__2[[#This Row],[p1]]*fisher_underlying_cor_CSD__2[[#This Row],[p2]]</f>
        <v>9.0493694652591961E-6</v>
      </c>
      <c r="L1638" s="1">
        <v>1637</v>
      </c>
      <c r="M1638" s="1">
        <f>(fisher_underlying_cor_CSD__2[[#This Row],[Rank]]/9906756)*0.05</f>
        <v>8.262038552276851E-6</v>
      </c>
      <c r="N1638" s="1">
        <f>IF(fisher_underlying_cor_CSD__2[[#This Row],[p1p2]]&lt;fisher_underlying_cor_CSD__2[[#This Row],[Benjamini]],1,0)</f>
        <v>0</v>
      </c>
    </row>
    <row r="1639" spans="1:14" x14ac:dyDescent="0.35">
      <c r="A1639" s="1" t="s">
        <v>76</v>
      </c>
      <c r="B1639" s="1" t="s">
        <v>73</v>
      </c>
      <c r="C1639" s="1">
        <v>0.23314086424700001</v>
      </c>
      <c r="D1639" s="1">
        <v>-0.22152453988099999</v>
      </c>
      <c r="E1639" s="1" t="s">
        <v>32</v>
      </c>
      <c r="F1639" s="1">
        <v>-0.22152453988099999</v>
      </c>
      <c r="G1639" s="1">
        <f>ABS(fisher_underlying_cor_CSD__2[[#This Row],[Rho1]])*SQRT(139-2)/SQRT(1-ABS(fisher_underlying_cor_CSD__2[[#This Row],[Rho1]])^2)</f>
        <v>2.8061736536517814</v>
      </c>
      <c r="H1639" s="1">
        <f>ABS(fisher_underlying_cor_CSD__2[[#This Row],[Rho2]])*SQRT(201-2)/SQRT(1-ABS(fisher_underlying_cor_CSD__2[[#This Row],[Rho2]])^2)</f>
        <v>3.2046073162307245</v>
      </c>
      <c r="I1639" s="1">
        <f xml:space="preserve"> _xlfn.T.DIST.2T(fisher_underlying_cor_CSD__2[[#This Row],[t1]],139-2)</f>
        <v>5.7441894907317714E-3</v>
      </c>
      <c r="J1639" s="1">
        <f xml:space="preserve"> _xlfn.T.DIST.2T(fisher_underlying_cor_CSD__2[[#This Row],[t2]],201-2)</f>
        <v>1.57539535905985E-3</v>
      </c>
      <c r="K1639" s="1">
        <f>fisher_underlying_cor_CSD__2[[#This Row],[p1]]*fisher_underlying_cor_CSD__2[[#This Row],[p2]]</f>
        <v>9.0493694652591961E-6</v>
      </c>
      <c r="L1639" s="1">
        <v>1638</v>
      </c>
      <c r="M1639" s="1">
        <f>(fisher_underlying_cor_CSD__2[[#This Row],[Rank]]/9906756)*0.05</f>
        <v>8.2670856130907039E-6</v>
      </c>
      <c r="N1639" s="1">
        <f>IF(fisher_underlying_cor_CSD__2[[#This Row],[p1p2]]&lt;fisher_underlying_cor_CSD__2[[#This Row],[Benjamini]],1,0)</f>
        <v>0</v>
      </c>
    </row>
    <row r="1640" spans="1:14" x14ac:dyDescent="0.35">
      <c r="A1640" s="1" t="s">
        <v>343</v>
      </c>
      <c r="B1640" s="1" t="s">
        <v>537</v>
      </c>
      <c r="C1640" s="1">
        <v>-0.23028454660799999</v>
      </c>
      <c r="D1640" s="1">
        <v>0.22275436547499999</v>
      </c>
      <c r="E1640" s="1" t="s">
        <v>32</v>
      </c>
      <c r="F1640" s="1">
        <v>0.22275436547499999</v>
      </c>
      <c r="G1640" s="1">
        <f>ABS(fisher_underlying_cor_CSD__2[[#This Row],[Rho1]])*SQRT(139-2)/SQRT(1-ABS(fisher_underlying_cor_CSD__2[[#This Row],[Rho1]])^2)</f>
        <v>2.7698560004263322</v>
      </c>
      <c r="H1640" s="1">
        <f>ABS(fisher_underlying_cor_CSD__2[[#This Row],[Rho2]])*SQRT(201-2)/SQRT(1-ABS(fisher_underlying_cor_CSD__2[[#This Row],[Rho2]])^2)</f>
        <v>3.2233243235654387</v>
      </c>
      <c r="I1640" s="1">
        <f xml:space="preserve"> _xlfn.T.DIST.2T(fisher_underlying_cor_CSD__2[[#This Row],[t1]],139-2)</f>
        <v>6.3864106175673813E-3</v>
      </c>
      <c r="J1640" s="1">
        <f xml:space="preserve"> _xlfn.T.DIST.2T(fisher_underlying_cor_CSD__2[[#This Row],[t2]],201-2)</f>
        <v>1.4807861534745339E-3</v>
      </c>
      <c r="K1640" s="1">
        <f>fisher_underlying_cor_CSD__2[[#This Row],[p1]]*fisher_underlying_cor_CSD__2[[#This Row],[p2]]</f>
        <v>9.4569084128965247E-6</v>
      </c>
      <c r="L1640" s="1">
        <v>1639</v>
      </c>
      <c r="M1640" s="1">
        <f>(fisher_underlying_cor_CSD__2[[#This Row],[Rank]]/9906756)*0.05</f>
        <v>8.2721326739045552E-6</v>
      </c>
      <c r="N1640" s="1">
        <f>IF(fisher_underlying_cor_CSD__2[[#This Row],[p1p2]]&lt;fisher_underlying_cor_CSD__2[[#This Row],[Benjamini]],1,0)</f>
        <v>0</v>
      </c>
    </row>
    <row r="1641" spans="1:14" x14ac:dyDescent="0.35">
      <c r="A1641" s="1" t="s">
        <v>537</v>
      </c>
      <c r="B1641" s="1" t="s">
        <v>343</v>
      </c>
      <c r="C1641" s="1">
        <v>-0.23028454660799999</v>
      </c>
      <c r="D1641" s="1">
        <v>0.22275436547499999</v>
      </c>
      <c r="E1641" s="1" t="s">
        <v>32</v>
      </c>
      <c r="F1641" s="1">
        <v>0.22275436547499999</v>
      </c>
      <c r="G1641" s="1">
        <f>ABS(fisher_underlying_cor_CSD__2[[#This Row],[Rho1]])*SQRT(139-2)/SQRT(1-ABS(fisher_underlying_cor_CSD__2[[#This Row],[Rho1]])^2)</f>
        <v>2.7698560004263322</v>
      </c>
      <c r="H1641" s="1">
        <f>ABS(fisher_underlying_cor_CSD__2[[#This Row],[Rho2]])*SQRT(201-2)/SQRT(1-ABS(fisher_underlying_cor_CSD__2[[#This Row],[Rho2]])^2)</f>
        <v>3.2233243235654387</v>
      </c>
      <c r="I1641" s="1">
        <f xml:space="preserve"> _xlfn.T.DIST.2T(fisher_underlying_cor_CSD__2[[#This Row],[t1]],139-2)</f>
        <v>6.3864106175673813E-3</v>
      </c>
      <c r="J1641" s="1">
        <f xml:space="preserve"> _xlfn.T.DIST.2T(fisher_underlying_cor_CSD__2[[#This Row],[t2]],201-2)</f>
        <v>1.4807861534745339E-3</v>
      </c>
      <c r="K1641" s="1">
        <f>fisher_underlying_cor_CSD__2[[#This Row],[p1]]*fisher_underlying_cor_CSD__2[[#This Row],[p2]]</f>
        <v>9.4569084128965247E-6</v>
      </c>
      <c r="L1641" s="1">
        <v>1640</v>
      </c>
      <c r="M1641" s="1">
        <f>(fisher_underlying_cor_CSD__2[[#This Row],[Rank]]/9906756)*0.05</f>
        <v>8.2771797347184081E-6</v>
      </c>
      <c r="N1641" s="1">
        <f>IF(fisher_underlying_cor_CSD__2[[#This Row],[p1p2]]&lt;fisher_underlying_cor_CSD__2[[#This Row],[Benjamini]],1,0)</f>
        <v>0</v>
      </c>
    </row>
    <row r="1642" spans="1:14" x14ac:dyDescent="0.35">
      <c r="A1642" s="1" t="s">
        <v>543</v>
      </c>
      <c r="B1642" s="1" t="s">
        <v>544</v>
      </c>
      <c r="C1642" s="1">
        <v>-0.22509421140200001</v>
      </c>
      <c r="D1642" s="1">
        <v>0.226232037631</v>
      </c>
      <c r="E1642" s="1" t="s">
        <v>32</v>
      </c>
      <c r="F1642" s="1">
        <v>-0.22509421140200001</v>
      </c>
      <c r="G1642" s="1">
        <f>ABS(fisher_underlying_cor_CSD__2[[#This Row],[Rho1]])*SQRT(139-2)/SQRT(1-ABS(fisher_underlying_cor_CSD__2[[#This Row],[Rho1]])^2)</f>
        <v>2.7040543335477087</v>
      </c>
      <c r="H1642" s="1">
        <f>ABS(fisher_underlying_cor_CSD__2[[#This Row],[Rho2]])*SQRT(201-2)/SQRT(1-ABS(fisher_underlying_cor_CSD__2[[#This Row],[Rho2]])^2)</f>
        <v>3.2763398489712166</v>
      </c>
      <c r="I1642" s="1">
        <f xml:space="preserve"> _xlfn.T.DIST.2T(fisher_underlying_cor_CSD__2[[#This Row],[t1]],139-2)</f>
        <v>7.7186202385413055E-3</v>
      </c>
      <c r="J1642" s="1">
        <f xml:space="preserve"> _xlfn.T.DIST.2T(fisher_underlying_cor_CSD__2[[#This Row],[t2]],201-2)</f>
        <v>1.2406709020177872E-3</v>
      </c>
      <c r="K1642" s="1">
        <f>fisher_underlying_cor_CSD__2[[#This Row],[p1]]*fisher_underlying_cor_CSD__2[[#This Row],[p2]]</f>
        <v>9.5762675336837893E-6</v>
      </c>
      <c r="L1642" s="1">
        <v>1641</v>
      </c>
      <c r="M1642" s="1">
        <f>(fisher_underlying_cor_CSD__2[[#This Row],[Rank]]/9906756)*0.05</f>
        <v>8.2822267955322611E-6</v>
      </c>
      <c r="N1642" s="1">
        <f>IF(fisher_underlying_cor_CSD__2[[#This Row],[p1p2]]&lt;fisher_underlying_cor_CSD__2[[#This Row],[Benjamini]],1,0)</f>
        <v>0</v>
      </c>
    </row>
    <row r="1643" spans="1:14" x14ac:dyDescent="0.35">
      <c r="A1643" s="1" t="s">
        <v>544</v>
      </c>
      <c r="B1643" s="1" t="s">
        <v>543</v>
      </c>
      <c r="C1643" s="1">
        <v>-0.22509421140200001</v>
      </c>
      <c r="D1643" s="1">
        <v>0.226232037631</v>
      </c>
      <c r="E1643" s="1" t="s">
        <v>32</v>
      </c>
      <c r="F1643" s="1">
        <v>-0.22509421140200001</v>
      </c>
      <c r="G1643" s="1">
        <f>ABS(fisher_underlying_cor_CSD__2[[#This Row],[Rho1]])*SQRT(139-2)/SQRT(1-ABS(fisher_underlying_cor_CSD__2[[#This Row],[Rho1]])^2)</f>
        <v>2.7040543335477087</v>
      </c>
      <c r="H1643" s="1">
        <f>ABS(fisher_underlying_cor_CSD__2[[#This Row],[Rho2]])*SQRT(201-2)/SQRT(1-ABS(fisher_underlying_cor_CSD__2[[#This Row],[Rho2]])^2)</f>
        <v>3.2763398489712166</v>
      </c>
      <c r="I1643" s="1">
        <f xml:space="preserve"> _xlfn.T.DIST.2T(fisher_underlying_cor_CSD__2[[#This Row],[t1]],139-2)</f>
        <v>7.7186202385413055E-3</v>
      </c>
      <c r="J1643" s="1">
        <f xml:space="preserve"> _xlfn.T.DIST.2T(fisher_underlying_cor_CSD__2[[#This Row],[t2]],201-2)</f>
        <v>1.2406709020177872E-3</v>
      </c>
      <c r="K1643" s="1">
        <f>fisher_underlying_cor_CSD__2[[#This Row],[p1]]*fisher_underlying_cor_CSD__2[[#This Row],[p2]]</f>
        <v>9.5762675336837893E-6</v>
      </c>
      <c r="L1643" s="1">
        <v>1642</v>
      </c>
      <c r="M1643" s="1">
        <f>(fisher_underlying_cor_CSD__2[[#This Row],[Rank]]/9906756)*0.05</f>
        <v>8.287273856346114E-6</v>
      </c>
      <c r="N1643" s="1">
        <f>IF(fisher_underlying_cor_CSD__2[[#This Row],[p1p2]]&lt;fisher_underlying_cor_CSD__2[[#This Row],[Benjamini]],1,0)</f>
        <v>0</v>
      </c>
    </row>
    <row r="1644" spans="1:14" x14ac:dyDescent="0.35">
      <c r="A1644" s="1" t="s">
        <v>468</v>
      </c>
      <c r="B1644" s="1" t="s">
        <v>469</v>
      </c>
      <c r="C1644" s="1">
        <v>0.23838425735800001</v>
      </c>
      <c r="D1644" s="1">
        <v>-0.216328111002</v>
      </c>
      <c r="E1644" s="1" t="s">
        <v>32</v>
      </c>
      <c r="F1644" s="1">
        <v>-0.216328111002</v>
      </c>
      <c r="G1644" s="1">
        <f>ABS(fisher_underlying_cor_CSD__2[[#This Row],[Rho1]])*SQRT(139-2)/SQRT(1-ABS(fisher_underlying_cor_CSD__2[[#This Row],[Rho1]])^2)</f>
        <v>2.8730434088998948</v>
      </c>
      <c r="H1644" s="1">
        <f>ABS(fisher_underlying_cor_CSD__2[[#This Row],[Rho2]])*SQRT(201-2)/SQRT(1-ABS(fisher_underlying_cor_CSD__2[[#This Row],[Rho2]])^2)</f>
        <v>3.1256978206327743</v>
      </c>
      <c r="I1644" s="1">
        <f xml:space="preserve"> _xlfn.T.DIST.2T(fisher_underlying_cor_CSD__2[[#This Row],[t1]],139-2)</f>
        <v>4.7134918963371748E-3</v>
      </c>
      <c r="J1644" s="1">
        <f xml:space="preserve"> _xlfn.T.DIST.2T(fisher_underlying_cor_CSD__2[[#This Row],[t2]],201-2)</f>
        <v>2.0392247875042542E-3</v>
      </c>
      <c r="K1644" s="1">
        <f>fisher_underlying_cor_CSD__2[[#This Row],[p1]]*fisher_underlying_cor_CSD__2[[#This Row],[p2]]</f>
        <v>9.6118695107111993E-6</v>
      </c>
      <c r="L1644" s="1">
        <v>1643</v>
      </c>
      <c r="M1644" s="1">
        <f>(fisher_underlying_cor_CSD__2[[#This Row],[Rank]]/9906756)*0.05</f>
        <v>8.292320917159967E-6</v>
      </c>
      <c r="N1644" s="1">
        <f>IF(fisher_underlying_cor_CSD__2[[#This Row],[p1p2]]&lt;fisher_underlying_cor_CSD__2[[#This Row],[Benjamini]],1,0)</f>
        <v>0</v>
      </c>
    </row>
    <row r="1645" spans="1:14" x14ac:dyDescent="0.35">
      <c r="A1645" s="1" t="s">
        <v>469</v>
      </c>
      <c r="B1645" s="1" t="s">
        <v>468</v>
      </c>
      <c r="C1645" s="1">
        <v>0.23838425735800001</v>
      </c>
      <c r="D1645" s="1">
        <v>-0.216328111002</v>
      </c>
      <c r="E1645" s="1" t="s">
        <v>32</v>
      </c>
      <c r="F1645" s="1">
        <v>-0.216328111002</v>
      </c>
      <c r="G1645" s="1">
        <f>ABS(fisher_underlying_cor_CSD__2[[#This Row],[Rho1]])*SQRT(139-2)/SQRT(1-ABS(fisher_underlying_cor_CSD__2[[#This Row],[Rho1]])^2)</f>
        <v>2.8730434088998948</v>
      </c>
      <c r="H1645" s="1">
        <f>ABS(fisher_underlying_cor_CSD__2[[#This Row],[Rho2]])*SQRT(201-2)/SQRT(1-ABS(fisher_underlying_cor_CSD__2[[#This Row],[Rho2]])^2)</f>
        <v>3.1256978206327743</v>
      </c>
      <c r="I1645" s="1">
        <f xml:space="preserve"> _xlfn.T.DIST.2T(fisher_underlying_cor_CSD__2[[#This Row],[t1]],139-2)</f>
        <v>4.7134918963371748E-3</v>
      </c>
      <c r="J1645" s="1">
        <f xml:space="preserve"> _xlfn.T.DIST.2T(fisher_underlying_cor_CSD__2[[#This Row],[t2]],201-2)</f>
        <v>2.0392247875042542E-3</v>
      </c>
      <c r="K1645" s="1">
        <f>fisher_underlying_cor_CSD__2[[#This Row],[p1]]*fisher_underlying_cor_CSD__2[[#This Row],[p2]]</f>
        <v>9.6118695107111993E-6</v>
      </c>
      <c r="L1645" s="1">
        <v>1644</v>
      </c>
      <c r="M1645" s="1">
        <f>(fisher_underlying_cor_CSD__2[[#This Row],[Rank]]/9906756)*0.05</f>
        <v>8.29736797797382E-6</v>
      </c>
      <c r="N1645" s="1">
        <f>IF(fisher_underlying_cor_CSD__2[[#This Row],[p1p2]]&lt;fisher_underlying_cor_CSD__2[[#This Row],[Benjamini]],1,0)</f>
        <v>0</v>
      </c>
    </row>
    <row r="1646" spans="1:14" x14ac:dyDescent="0.35">
      <c r="A1646" s="1" t="s">
        <v>249</v>
      </c>
      <c r="B1646" s="1" t="s">
        <v>74</v>
      </c>
      <c r="C1646" s="1">
        <v>0.24111536137600001</v>
      </c>
      <c r="D1646" s="1">
        <v>-0.21391563407899999</v>
      </c>
      <c r="E1646" s="1" t="s">
        <v>32</v>
      </c>
      <c r="F1646" s="1">
        <v>-0.21391563407899999</v>
      </c>
      <c r="G1646" s="1">
        <f>ABS(fisher_underlying_cor_CSD__2[[#This Row],[Rho1]])*SQRT(139-2)/SQRT(1-ABS(fisher_underlying_cor_CSD__2[[#This Row],[Rho1]])^2)</f>
        <v>2.9079786064581734</v>
      </c>
      <c r="H1646" s="1">
        <f>ABS(fisher_underlying_cor_CSD__2[[#This Row],[Rho2]])*SQRT(201-2)/SQRT(1-ABS(fisher_underlying_cor_CSD__2[[#This Row],[Rho2]])^2)</f>
        <v>3.0891587901119046</v>
      </c>
      <c r="I1646" s="1">
        <f xml:space="preserve"> _xlfn.T.DIST.2T(fisher_underlying_cor_CSD__2[[#This Row],[t1]],139-2)</f>
        <v>4.2451120205289558E-3</v>
      </c>
      <c r="J1646" s="1">
        <f xml:space="preserve"> _xlfn.T.DIST.2T(fisher_underlying_cor_CSD__2[[#This Row],[t2]],201-2)</f>
        <v>2.2942256360373686E-3</v>
      </c>
      <c r="K1646" s="1">
        <f>fisher_underlying_cor_CSD__2[[#This Row],[p1]]*fisher_underlying_cor_CSD__2[[#This Row],[p2]]</f>
        <v>9.7392448253479232E-6</v>
      </c>
      <c r="L1646" s="1">
        <v>1645</v>
      </c>
      <c r="M1646" s="1">
        <f>(fisher_underlying_cor_CSD__2[[#This Row],[Rank]]/9906756)*0.05</f>
        <v>8.3024150387876729E-6</v>
      </c>
      <c r="N1646" s="1">
        <f>IF(fisher_underlying_cor_CSD__2[[#This Row],[p1p2]]&lt;fisher_underlying_cor_CSD__2[[#This Row],[Benjamini]],1,0)</f>
        <v>0</v>
      </c>
    </row>
    <row r="1647" spans="1:14" x14ac:dyDescent="0.35">
      <c r="A1647" s="1" t="s">
        <v>74</v>
      </c>
      <c r="B1647" s="1" t="s">
        <v>249</v>
      </c>
      <c r="C1647" s="1">
        <v>0.24111536137600001</v>
      </c>
      <c r="D1647" s="1">
        <v>-0.21391563407899999</v>
      </c>
      <c r="E1647" s="1" t="s">
        <v>32</v>
      </c>
      <c r="F1647" s="1">
        <v>-0.21391563407899999</v>
      </c>
      <c r="G1647" s="1">
        <f>ABS(fisher_underlying_cor_CSD__2[[#This Row],[Rho1]])*SQRT(139-2)/SQRT(1-ABS(fisher_underlying_cor_CSD__2[[#This Row],[Rho1]])^2)</f>
        <v>2.9079786064581734</v>
      </c>
      <c r="H1647" s="1">
        <f>ABS(fisher_underlying_cor_CSD__2[[#This Row],[Rho2]])*SQRT(201-2)/SQRT(1-ABS(fisher_underlying_cor_CSD__2[[#This Row],[Rho2]])^2)</f>
        <v>3.0891587901119046</v>
      </c>
      <c r="I1647" s="1">
        <f xml:space="preserve"> _xlfn.T.DIST.2T(fisher_underlying_cor_CSD__2[[#This Row],[t1]],139-2)</f>
        <v>4.2451120205289558E-3</v>
      </c>
      <c r="J1647" s="1">
        <f xml:space="preserve"> _xlfn.T.DIST.2T(fisher_underlying_cor_CSD__2[[#This Row],[t2]],201-2)</f>
        <v>2.2942256360373686E-3</v>
      </c>
      <c r="K1647" s="1">
        <f>fisher_underlying_cor_CSD__2[[#This Row],[p1]]*fisher_underlying_cor_CSD__2[[#This Row],[p2]]</f>
        <v>9.7392448253479232E-6</v>
      </c>
      <c r="L1647" s="1">
        <v>1646</v>
      </c>
      <c r="M1647" s="1">
        <f>(fisher_underlying_cor_CSD__2[[#This Row],[Rank]]/9906756)*0.05</f>
        <v>8.3074620996015242E-6</v>
      </c>
      <c r="N1647" s="1">
        <f>IF(fisher_underlying_cor_CSD__2[[#This Row],[p1p2]]&lt;fisher_underlying_cor_CSD__2[[#This Row],[Benjamini]],1,0)</f>
        <v>0</v>
      </c>
    </row>
    <row r="1648" spans="1:14" x14ac:dyDescent="0.35">
      <c r="A1648" s="1" t="s">
        <v>220</v>
      </c>
      <c r="B1648" s="1" t="s">
        <v>74</v>
      </c>
      <c r="C1648" s="1">
        <v>0.232713521211</v>
      </c>
      <c r="D1648" s="1">
        <v>-0.22013678266600001</v>
      </c>
      <c r="E1648" s="1" t="s">
        <v>32</v>
      </c>
      <c r="F1648" s="1">
        <v>-0.22013678266600001</v>
      </c>
      <c r="G1648" s="1">
        <f>ABS(fisher_underlying_cor_CSD__2[[#This Row],[Rho1]])*SQRT(139-2)/SQRT(1-ABS(fisher_underlying_cor_CSD__2[[#This Row],[Rho1]])^2)</f>
        <v>2.8007351941310006</v>
      </c>
      <c r="H1648" s="1">
        <f>ABS(fisher_underlying_cor_CSD__2[[#This Row],[Rho2]])*SQRT(201-2)/SQRT(1-ABS(fisher_underlying_cor_CSD__2[[#This Row],[Rho2]])^2)</f>
        <v>3.1835060145379042</v>
      </c>
      <c r="I1648" s="1">
        <f xml:space="preserve"> _xlfn.T.DIST.2T(fisher_underlying_cor_CSD__2[[#This Row],[t1]],139-2)</f>
        <v>5.8364538249604508E-3</v>
      </c>
      <c r="J1648" s="1">
        <f xml:space="preserve"> _xlfn.T.DIST.2T(fisher_underlying_cor_CSD__2[[#This Row],[t2]],201-2)</f>
        <v>1.6887649905084801E-3</v>
      </c>
      <c r="K1648" s="1">
        <f>fisher_underlying_cor_CSD__2[[#This Row],[p1]]*fisher_underlying_cor_CSD__2[[#This Row],[p2]]</f>
        <v>9.8563988883125174E-6</v>
      </c>
      <c r="L1648" s="1">
        <v>1647</v>
      </c>
      <c r="M1648" s="1">
        <f>(fisher_underlying_cor_CSD__2[[#This Row],[Rank]]/9906756)*0.05</f>
        <v>8.3125091604153771E-6</v>
      </c>
      <c r="N1648" s="1">
        <f>IF(fisher_underlying_cor_CSD__2[[#This Row],[p1p2]]&lt;fisher_underlying_cor_CSD__2[[#This Row],[Benjamini]],1,0)</f>
        <v>0</v>
      </c>
    </row>
    <row r="1649" spans="1:14" x14ac:dyDescent="0.35">
      <c r="A1649" s="1" t="s">
        <v>74</v>
      </c>
      <c r="B1649" s="1" t="s">
        <v>220</v>
      </c>
      <c r="C1649" s="1">
        <v>0.232713521211</v>
      </c>
      <c r="D1649" s="1">
        <v>-0.22013678266600001</v>
      </c>
      <c r="E1649" s="1" t="s">
        <v>32</v>
      </c>
      <c r="F1649" s="1">
        <v>-0.22013678266600001</v>
      </c>
      <c r="G1649" s="1">
        <f>ABS(fisher_underlying_cor_CSD__2[[#This Row],[Rho1]])*SQRT(139-2)/SQRT(1-ABS(fisher_underlying_cor_CSD__2[[#This Row],[Rho1]])^2)</f>
        <v>2.8007351941310006</v>
      </c>
      <c r="H1649" s="1">
        <f>ABS(fisher_underlying_cor_CSD__2[[#This Row],[Rho2]])*SQRT(201-2)/SQRT(1-ABS(fisher_underlying_cor_CSD__2[[#This Row],[Rho2]])^2)</f>
        <v>3.1835060145379042</v>
      </c>
      <c r="I1649" s="1">
        <f xml:space="preserve"> _xlfn.T.DIST.2T(fisher_underlying_cor_CSD__2[[#This Row],[t1]],139-2)</f>
        <v>5.8364538249604508E-3</v>
      </c>
      <c r="J1649" s="1">
        <f xml:space="preserve"> _xlfn.T.DIST.2T(fisher_underlying_cor_CSD__2[[#This Row],[t2]],201-2)</f>
        <v>1.6887649905084801E-3</v>
      </c>
      <c r="K1649" s="1">
        <f>fisher_underlying_cor_CSD__2[[#This Row],[p1]]*fisher_underlying_cor_CSD__2[[#This Row],[p2]]</f>
        <v>9.8563988883125174E-6</v>
      </c>
      <c r="L1649" s="1">
        <v>1648</v>
      </c>
      <c r="M1649" s="1">
        <f>(fisher_underlying_cor_CSD__2[[#This Row],[Rank]]/9906756)*0.05</f>
        <v>8.3175562212292301E-6</v>
      </c>
      <c r="N1649" s="1">
        <f>IF(fisher_underlying_cor_CSD__2[[#This Row],[p1p2]]&lt;fisher_underlying_cor_CSD__2[[#This Row],[Benjamini]],1,0)</f>
        <v>0</v>
      </c>
    </row>
    <row r="1650" spans="1:14" x14ac:dyDescent="0.35">
      <c r="A1650" s="1" t="s">
        <v>714</v>
      </c>
      <c r="B1650" s="1" t="s">
        <v>553</v>
      </c>
      <c r="C1650" s="1">
        <v>0.231522873533</v>
      </c>
      <c r="D1650" s="1">
        <v>-0.220378352951</v>
      </c>
      <c r="E1650" s="1" t="s">
        <v>32</v>
      </c>
      <c r="F1650" s="1">
        <v>-0.220378352951</v>
      </c>
      <c r="G1650" s="1">
        <f>ABS(fisher_underlying_cor_CSD__2[[#This Row],[Rho1]])*SQRT(139-2)/SQRT(1-ABS(fisher_underlying_cor_CSD__2[[#This Row],[Rho1]])^2)</f>
        <v>2.7855917891757969</v>
      </c>
      <c r="H1650" s="1">
        <f>ABS(fisher_underlying_cor_CSD__2[[#This Row],[Rho2]])*SQRT(201-2)/SQRT(1-ABS(fisher_underlying_cor_CSD__2[[#This Row],[Rho2]])^2)</f>
        <v>3.187177704792874</v>
      </c>
      <c r="I1650" s="1">
        <f xml:space="preserve"> _xlfn.T.DIST.2T(fisher_underlying_cor_CSD__2[[#This Row],[t1]],139-2)</f>
        <v>6.1005247789093766E-3</v>
      </c>
      <c r="J1650" s="1">
        <f xml:space="preserve"> _xlfn.T.DIST.2T(fisher_underlying_cor_CSD__2[[#This Row],[t2]],201-2)</f>
        <v>1.6685100827408868E-3</v>
      </c>
      <c r="K1650" s="1">
        <f>fisher_underlying_cor_CSD__2[[#This Row],[p1]]*fisher_underlying_cor_CSD__2[[#This Row],[p2]]</f>
        <v>1.0178787103620914E-5</v>
      </c>
      <c r="L1650" s="1">
        <v>1649</v>
      </c>
      <c r="M1650" s="1">
        <f>(fisher_underlying_cor_CSD__2[[#This Row],[Rank]]/9906756)*0.05</f>
        <v>8.3226032820430831E-6</v>
      </c>
      <c r="N1650" s="1">
        <f>IF(fisher_underlying_cor_CSD__2[[#This Row],[p1p2]]&lt;fisher_underlying_cor_CSD__2[[#This Row],[Benjamini]],1,0)</f>
        <v>0</v>
      </c>
    </row>
    <row r="1651" spans="1:14" x14ac:dyDescent="0.35">
      <c r="A1651" s="1" t="s">
        <v>553</v>
      </c>
      <c r="B1651" s="1" t="s">
        <v>714</v>
      </c>
      <c r="C1651" s="1">
        <v>0.231522873533</v>
      </c>
      <c r="D1651" s="1">
        <v>-0.220378352951</v>
      </c>
      <c r="E1651" s="1" t="s">
        <v>32</v>
      </c>
      <c r="F1651" s="1">
        <v>-0.220378352951</v>
      </c>
      <c r="G1651" s="1">
        <f>ABS(fisher_underlying_cor_CSD__2[[#This Row],[Rho1]])*SQRT(139-2)/SQRT(1-ABS(fisher_underlying_cor_CSD__2[[#This Row],[Rho1]])^2)</f>
        <v>2.7855917891757969</v>
      </c>
      <c r="H1651" s="1">
        <f>ABS(fisher_underlying_cor_CSD__2[[#This Row],[Rho2]])*SQRT(201-2)/SQRT(1-ABS(fisher_underlying_cor_CSD__2[[#This Row],[Rho2]])^2)</f>
        <v>3.187177704792874</v>
      </c>
      <c r="I1651" s="1">
        <f xml:space="preserve"> _xlfn.T.DIST.2T(fisher_underlying_cor_CSD__2[[#This Row],[t1]],139-2)</f>
        <v>6.1005247789093766E-3</v>
      </c>
      <c r="J1651" s="1">
        <f xml:space="preserve"> _xlfn.T.DIST.2T(fisher_underlying_cor_CSD__2[[#This Row],[t2]],201-2)</f>
        <v>1.6685100827408868E-3</v>
      </c>
      <c r="K1651" s="1">
        <f>fisher_underlying_cor_CSD__2[[#This Row],[p1]]*fisher_underlying_cor_CSD__2[[#This Row],[p2]]</f>
        <v>1.0178787103620914E-5</v>
      </c>
      <c r="L1651" s="1">
        <v>1650</v>
      </c>
      <c r="M1651" s="1">
        <f>(fisher_underlying_cor_CSD__2[[#This Row],[Rank]]/9906756)*0.05</f>
        <v>8.3276503428569343E-6</v>
      </c>
      <c r="N1651" s="1">
        <f>IF(fisher_underlying_cor_CSD__2[[#This Row],[p1p2]]&lt;fisher_underlying_cor_CSD__2[[#This Row],[Benjamini]],1,0)</f>
        <v>0</v>
      </c>
    </row>
    <row r="1652" spans="1:14" x14ac:dyDescent="0.35">
      <c r="A1652" s="1" t="s">
        <v>179</v>
      </c>
      <c r="B1652" s="1" t="s">
        <v>152</v>
      </c>
      <c r="C1652" s="1">
        <v>0.22900332015300001</v>
      </c>
      <c r="D1652" s="1">
        <v>-0.222085571447</v>
      </c>
      <c r="E1652" s="1" t="s">
        <v>32</v>
      </c>
      <c r="F1652" s="1">
        <v>-0.222085571447</v>
      </c>
      <c r="G1652" s="1">
        <f>ABS(fisher_underlying_cor_CSD__2[[#This Row],[Rho1]])*SQRT(139-2)/SQRT(1-ABS(fisher_underlying_cor_CSD__2[[#This Row],[Rho1]])^2)</f>
        <v>2.7535900298049327</v>
      </c>
      <c r="H1652" s="1">
        <f>ABS(fisher_underlying_cor_CSD__2[[#This Row],[Rho2]])*SQRT(201-2)/SQRT(1-ABS(fisher_underlying_cor_CSD__2[[#This Row],[Rho2]])^2)</f>
        <v>3.213143787317601</v>
      </c>
      <c r="I1652" s="1">
        <f xml:space="preserve"> _xlfn.T.DIST.2T(fisher_underlying_cor_CSD__2[[#This Row],[t1]],139-2)</f>
        <v>6.6946904766031906E-3</v>
      </c>
      <c r="J1652" s="1">
        <f xml:space="preserve"> _xlfn.T.DIST.2T(fisher_underlying_cor_CSD__2[[#This Row],[t2]],201-2)</f>
        <v>1.5315709738298381E-3</v>
      </c>
      <c r="K1652" s="1">
        <f>fisher_underlying_cor_CSD__2[[#This Row],[p1]]*fisher_underlying_cor_CSD__2[[#This Row],[p2]]</f>
        <v>1.0253393612740492E-5</v>
      </c>
      <c r="L1652" s="1">
        <v>1651</v>
      </c>
      <c r="M1652" s="1">
        <f>(fisher_underlying_cor_CSD__2[[#This Row],[Rank]]/9906756)*0.05</f>
        <v>8.332697403670789E-6</v>
      </c>
      <c r="N1652" s="1">
        <f>IF(fisher_underlying_cor_CSD__2[[#This Row],[p1p2]]&lt;fisher_underlying_cor_CSD__2[[#This Row],[Benjamini]],1,0)</f>
        <v>0</v>
      </c>
    </row>
    <row r="1653" spans="1:14" x14ac:dyDescent="0.35">
      <c r="A1653" s="1" t="s">
        <v>152</v>
      </c>
      <c r="B1653" s="1" t="s">
        <v>179</v>
      </c>
      <c r="C1653" s="1">
        <v>0.22900332015300001</v>
      </c>
      <c r="D1653" s="1">
        <v>-0.222085571447</v>
      </c>
      <c r="E1653" s="1" t="s">
        <v>32</v>
      </c>
      <c r="F1653" s="1">
        <v>-0.222085571447</v>
      </c>
      <c r="G1653" s="1">
        <f>ABS(fisher_underlying_cor_CSD__2[[#This Row],[Rho1]])*SQRT(139-2)/SQRT(1-ABS(fisher_underlying_cor_CSD__2[[#This Row],[Rho1]])^2)</f>
        <v>2.7535900298049327</v>
      </c>
      <c r="H1653" s="1">
        <f>ABS(fisher_underlying_cor_CSD__2[[#This Row],[Rho2]])*SQRT(201-2)/SQRT(1-ABS(fisher_underlying_cor_CSD__2[[#This Row],[Rho2]])^2)</f>
        <v>3.213143787317601</v>
      </c>
      <c r="I1653" s="1">
        <f xml:space="preserve"> _xlfn.T.DIST.2T(fisher_underlying_cor_CSD__2[[#This Row],[t1]],139-2)</f>
        <v>6.6946904766031906E-3</v>
      </c>
      <c r="J1653" s="1">
        <f xml:space="preserve"> _xlfn.T.DIST.2T(fisher_underlying_cor_CSD__2[[#This Row],[t2]],201-2)</f>
        <v>1.5315709738298381E-3</v>
      </c>
      <c r="K1653" s="1">
        <f>fisher_underlying_cor_CSD__2[[#This Row],[p1]]*fisher_underlying_cor_CSD__2[[#This Row],[p2]]</f>
        <v>1.0253393612740492E-5</v>
      </c>
      <c r="L1653" s="1">
        <v>1652</v>
      </c>
      <c r="M1653" s="1">
        <f>(fisher_underlying_cor_CSD__2[[#This Row],[Rank]]/9906756)*0.05</f>
        <v>8.3377444644846419E-6</v>
      </c>
      <c r="N1653" s="1">
        <f>IF(fisher_underlying_cor_CSD__2[[#This Row],[p1p2]]&lt;fisher_underlying_cor_CSD__2[[#This Row],[Benjamini]],1,0)</f>
        <v>0</v>
      </c>
    </row>
    <row r="1654" spans="1:14" x14ac:dyDescent="0.35">
      <c r="A1654" s="1" t="s">
        <v>602</v>
      </c>
      <c r="B1654" s="1" t="s">
        <v>603</v>
      </c>
      <c r="C1654" s="1">
        <v>0.232835887765</v>
      </c>
      <c r="D1654" s="1">
        <v>-0.21917309712499999</v>
      </c>
      <c r="E1654" s="1" t="s">
        <v>32</v>
      </c>
      <c r="F1654" s="1">
        <v>-0.21917309712499999</v>
      </c>
      <c r="G1654" s="1">
        <f>ABS(fisher_underlying_cor_CSD__2[[#This Row],[Rho1]])*SQRT(139-2)/SQRT(1-ABS(fisher_underlying_cor_CSD__2[[#This Row],[Rho1]])^2)</f>
        <v>2.8022922818279943</v>
      </c>
      <c r="H1654" s="1">
        <f>ABS(fisher_underlying_cor_CSD__2[[#This Row],[Rho2]])*SQRT(201-2)/SQRT(1-ABS(fisher_underlying_cor_CSD__2[[#This Row],[Rho2]])^2)</f>
        <v>3.1688648220390374</v>
      </c>
      <c r="I1654" s="1">
        <f xml:space="preserve"> _xlfn.T.DIST.2T(fisher_underlying_cor_CSD__2[[#This Row],[t1]],139-2)</f>
        <v>5.8099005439516014E-3</v>
      </c>
      <c r="J1654" s="1">
        <f xml:space="preserve"> _xlfn.T.DIST.2T(fisher_underlying_cor_CSD__2[[#This Row],[t2]],201-2)</f>
        <v>1.7718204560368031E-3</v>
      </c>
      <c r="K1654" s="1">
        <f>fisher_underlying_cor_CSD__2[[#This Row],[p1]]*fisher_underlying_cor_CSD__2[[#This Row],[p2]]</f>
        <v>1.0294100631312797E-5</v>
      </c>
      <c r="L1654" s="1">
        <v>1653</v>
      </c>
      <c r="M1654" s="1">
        <f>(fisher_underlying_cor_CSD__2[[#This Row],[Rank]]/9906756)*0.05</f>
        <v>8.3427915252984932E-6</v>
      </c>
      <c r="N1654" s="1">
        <f>IF(fisher_underlying_cor_CSD__2[[#This Row],[p1p2]]&lt;fisher_underlying_cor_CSD__2[[#This Row],[Benjamini]],1,0)</f>
        <v>0</v>
      </c>
    </row>
    <row r="1655" spans="1:14" x14ac:dyDescent="0.35">
      <c r="A1655" s="1" t="s">
        <v>603</v>
      </c>
      <c r="B1655" s="1" t="s">
        <v>602</v>
      </c>
      <c r="C1655" s="1">
        <v>0.232835887765</v>
      </c>
      <c r="D1655" s="1">
        <v>-0.21917309712499999</v>
      </c>
      <c r="E1655" s="1" t="s">
        <v>32</v>
      </c>
      <c r="F1655" s="1">
        <v>-0.21917309712499999</v>
      </c>
      <c r="G1655" s="1">
        <f>ABS(fisher_underlying_cor_CSD__2[[#This Row],[Rho1]])*SQRT(139-2)/SQRT(1-ABS(fisher_underlying_cor_CSD__2[[#This Row],[Rho1]])^2)</f>
        <v>2.8022922818279943</v>
      </c>
      <c r="H1655" s="1">
        <f>ABS(fisher_underlying_cor_CSD__2[[#This Row],[Rho2]])*SQRT(201-2)/SQRT(1-ABS(fisher_underlying_cor_CSD__2[[#This Row],[Rho2]])^2)</f>
        <v>3.1688648220390374</v>
      </c>
      <c r="I1655" s="1">
        <f xml:space="preserve"> _xlfn.T.DIST.2T(fisher_underlying_cor_CSD__2[[#This Row],[t1]],139-2)</f>
        <v>5.8099005439516014E-3</v>
      </c>
      <c r="J1655" s="1">
        <f xml:space="preserve"> _xlfn.T.DIST.2T(fisher_underlying_cor_CSD__2[[#This Row],[t2]],201-2)</f>
        <v>1.7718204560368031E-3</v>
      </c>
      <c r="K1655" s="1">
        <f>fisher_underlying_cor_CSD__2[[#This Row],[p1]]*fisher_underlying_cor_CSD__2[[#This Row],[p2]]</f>
        <v>1.0294100631312797E-5</v>
      </c>
      <c r="L1655" s="1">
        <v>1654</v>
      </c>
      <c r="M1655" s="1">
        <f>(fisher_underlying_cor_CSD__2[[#This Row],[Rank]]/9906756)*0.05</f>
        <v>8.3478385861123461E-6</v>
      </c>
      <c r="N1655" s="1">
        <f>IF(fisher_underlying_cor_CSD__2[[#This Row],[p1p2]]&lt;fisher_underlying_cor_CSD__2[[#This Row],[Benjamini]],1,0)</f>
        <v>0</v>
      </c>
    </row>
    <row r="1656" spans="1:14" x14ac:dyDescent="0.35">
      <c r="A1656" s="1" t="s">
        <v>253</v>
      </c>
      <c r="B1656" s="1" t="s">
        <v>257</v>
      </c>
      <c r="C1656" s="1">
        <v>0.23770323196199999</v>
      </c>
      <c r="D1656" s="1">
        <v>-0.215261037829</v>
      </c>
      <c r="E1656" s="1" t="s">
        <v>32</v>
      </c>
      <c r="F1656" s="1">
        <v>-0.215261037829</v>
      </c>
      <c r="G1656" s="1">
        <f>ABS(fisher_underlying_cor_CSD__2[[#This Row],[Rho1]])*SQRT(139-2)/SQRT(1-ABS(fisher_underlying_cor_CSD__2[[#This Row],[Rho1]])^2)</f>
        <v>2.8643433021333964</v>
      </c>
      <c r="H1656" s="1">
        <f>ABS(fisher_underlying_cor_CSD__2[[#This Row],[Rho2]])*SQRT(201-2)/SQRT(1-ABS(fisher_underlying_cor_CSD__2[[#This Row],[Rho2]])^2)</f>
        <v>3.1095287240596434</v>
      </c>
      <c r="I1656" s="1">
        <f xml:space="preserve"> _xlfn.T.DIST.2T(fisher_underlying_cor_CSD__2[[#This Row],[t1]],139-2)</f>
        <v>4.8372679126031026E-3</v>
      </c>
      <c r="J1656" s="1">
        <f xml:space="preserve"> _xlfn.T.DIST.2T(fisher_underlying_cor_CSD__2[[#This Row],[t2]],201-2)</f>
        <v>2.1486508560299485E-3</v>
      </c>
      <c r="K1656" s="1">
        <f>fisher_underlying_cor_CSD__2[[#This Row],[p1]]*fisher_underlying_cor_CSD__2[[#This Row],[p2]]</f>
        <v>1.0393599841260859E-5</v>
      </c>
      <c r="L1656" s="1">
        <v>1655</v>
      </c>
      <c r="M1656" s="1">
        <f>(fisher_underlying_cor_CSD__2[[#This Row],[Rank]]/9906756)*0.05</f>
        <v>8.3528856469261991E-6</v>
      </c>
      <c r="N1656" s="1">
        <f>IF(fisher_underlying_cor_CSD__2[[#This Row],[p1p2]]&lt;fisher_underlying_cor_CSD__2[[#This Row],[Benjamini]],1,0)</f>
        <v>0</v>
      </c>
    </row>
    <row r="1657" spans="1:14" x14ac:dyDescent="0.35">
      <c r="A1657" s="1" t="s">
        <v>257</v>
      </c>
      <c r="B1657" s="1" t="s">
        <v>253</v>
      </c>
      <c r="C1657" s="1">
        <v>0.23770323196199999</v>
      </c>
      <c r="D1657" s="1">
        <v>-0.215261037829</v>
      </c>
      <c r="E1657" s="1" t="s">
        <v>32</v>
      </c>
      <c r="F1657" s="1">
        <v>-0.215261037829</v>
      </c>
      <c r="G1657" s="1">
        <f>ABS(fisher_underlying_cor_CSD__2[[#This Row],[Rho1]])*SQRT(139-2)/SQRT(1-ABS(fisher_underlying_cor_CSD__2[[#This Row],[Rho1]])^2)</f>
        <v>2.8643433021333964</v>
      </c>
      <c r="H1657" s="1">
        <f>ABS(fisher_underlying_cor_CSD__2[[#This Row],[Rho2]])*SQRT(201-2)/SQRT(1-ABS(fisher_underlying_cor_CSD__2[[#This Row],[Rho2]])^2)</f>
        <v>3.1095287240596434</v>
      </c>
      <c r="I1657" s="1">
        <f xml:space="preserve"> _xlfn.T.DIST.2T(fisher_underlying_cor_CSD__2[[#This Row],[t1]],139-2)</f>
        <v>4.8372679126031026E-3</v>
      </c>
      <c r="J1657" s="1">
        <f xml:space="preserve"> _xlfn.T.DIST.2T(fisher_underlying_cor_CSD__2[[#This Row],[t2]],201-2)</f>
        <v>2.1486508560299485E-3</v>
      </c>
      <c r="K1657" s="1">
        <f>fisher_underlying_cor_CSD__2[[#This Row],[p1]]*fisher_underlying_cor_CSD__2[[#This Row],[p2]]</f>
        <v>1.0393599841260859E-5</v>
      </c>
      <c r="L1657" s="1">
        <v>1656</v>
      </c>
      <c r="M1657" s="1">
        <f>(fisher_underlying_cor_CSD__2[[#This Row],[Rank]]/9906756)*0.05</f>
        <v>8.3579327077400521E-6</v>
      </c>
      <c r="N1657" s="1">
        <f>IF(fisher_underlying_cor_CSD__2[[#This Row],[p1p2]]&lt;fisher_underlying_cor_CSD__2[[#This Row],[Benjamini]],1,0)</f>
        <v>0</v>
      </c>
    </row>
    <row r="1658" spans="1:14" x14ac:dyDescent="0.35">
      <c r="A1658" s="1" t="s">
        <v>477</v>
      </c>
      <c r="B1658" s="1" t="s">
        <v>478</v>
      </c>
      <c r="C1658" s="1">
        <v>-0.22962872697799999</v>
      </c>
      <c r="D1658" s="1">
        <v>0.22133971088099999</v>
      </c>
      <c r="E1658" s="1" t="s">
        <v>32</v>
      </c>
      <c r="F1658" s="1">
        <v>0.22133971088099999</v>
      </c>
      <c r="G1658" s="1">
        <f>ABS(fisher_underlying_cor_CSD__2[[#This Row],[Rho1]])*SQRT(139-2)/SQRT(1-ABS(fisher_underlying_cor_CSD__2[[#This Row],[Rho1]])^2)</f>
        <v>2.7615280668359174</v>
      </c>
      <c r="H1658" s="1">
        <f>ABS(fisher_underlying_cor_CSD__2[[#This Row],[Rho2]])*SQRT(201-2)/SQRT(1-ABS(fisher_underlying_cor_CSD__2[[#This Row],[Rho2]])^2)</f>
        <v>3.2017957525329557</v>
      </c>
      <c r="I1658" s="1">
        <f xml:space="preserve"> _xlfn.T.DIST.2T(fisher_underlying_cor_CSD__2[[#This Row],[t1]],139-2)</f>
        <v>6.5425943141625264E-3</v>
      </c>
      <c r="J1658" s="1">
        <f xml:space="preserve"> _xlfn.T.DIST.2T(fisher_underlying_cor_CSD__2[[#This Row],[t2]],201-2)</f>
        <v>1.5900820978689675E-3</v>
      </c>
      <c r="K1658" s="1">
        <f>fisher_underlying_cor_CSD__2[[#This Row],[p1]]*fisher_underlying_cor_CSD__2[[#This Row],[p2]]</f>
        <v>1.0403262092569129E-5</v>
      </c>
      <c r="L1658" s="1">
        <v>1657</v>
      </c>
      <c r="M1658" s="1">
        <f>(fisher_underlying_cor_CSD__2[[#This Row],[Rank]]/9906756)*0.05</f>
        <v>8.3629797685539033E-6</v>
      </c>
      <c r="N1658" s="1">
        <f>IF(fisher_underlying_cor_CSD__2[[#This Row],[p1p2]]&lt;fisher_underlying_cor_CSD__2[[#This Row],[Benjamini]],1,0)</f>
        <v>0</v>
      </c>
    </row>
    <row r="1659" spans="1:14" x14ac:dyDescent="0.35">
      <c r="A1659" s="1" t="s">
        <v>478</v>
      </c>
      <c r="B1659" s="1" t="s">
        <v>477</v>
      </c>
      <c r="C1659" s="1">
        <v>-0.22962872697799999</v>
      </c>
      <c r="D1659" s="1">
        <v>0.22133971088099999</v>
      </c>
      <c r="E1659" s="1" t="s">
        <v>32</v>
      </c>
      <c r="F1659" s="1">
        <v>0.22133971088099999</v>
      </c>
      <c r="G1659" s="1">
        <f>ABS(fisher_underlying_cor_CSD__2[[#This Row],[Rho1]])*SQRT(139-2)/SQRT(1-ABS(fisher_underlying_cor_CSD__2[[#This Row],[Rho1]])^2)</f>
        <v>2.7615280668359174</v>
      </c>
      <c r="H1659" s="1">
        <f>ABS(fisher_underlying_cor_CSD__2[[#This Row],[Rho2]])*SQRT(201-2)/SQRT(1-ABS(fisher_underlying_cor_CSD__2[[#This Row],[Rho2]])^2)</f>
        <v>3.2017957525329557</v>
      </c>
      <c r="I1659" s="1">
        <f xml:space="preserve"> _xlfn.T.DIST.2T(fisher_underlying_cor_CSD__2[[#This Row],[t1]],139-2)</f>
        <v>6.5425943141625264E-3</v>
      </c>
      <c r="J1659" s="1">
        <f xml:space="preserve"> _xlfn.T.DIST.2T(fisher_underlying_cor_CSD__2[[#This Row],[t2]],201-2)</f>
        <v>1.5900820978689675E-3</v>
      </c>
      <c r="K1659" s="1">
        <f>fisher_underlying_cor_CSD__2[[#This Row],[p1]]*fisher_underlying_cor_CSD__2[[#This Row],[p2]]</f>
        <v>1.0403262092569129E-5</v>
      </c>
      <c r="L1659" s="1">
        <v>1658</v>
      </c>
      <c r="M1659" s="1">
        <f>(fisher_underlying_cor_CSD__2[[#This Row],[Rank]]/9906756)*0.05</f>
        <v>8.368026829367758E-6</v>
      </c>
      <c r="N1659" s="1">
        <f>IF(fisher_underlying_cor_CSD__2[[#This Row],[p1p2]]&lt;fisher_underlying_cor_CSD__2[[#This Row],[Benjamini]],1,0)</f>
        <v>0</v>
      </c>
    </row>
    <row r="1660" spans="1:14" x14ac:dyDescent="0.35">
      <c r="A1660" s="1" t="s">
        <v>364</v>
      </c>
      <c r="B1660" s="1" t="s">
        <v>841</v>
      </c>
      <c r="C1660" s="1">
        <v>-0.235955752858</v>
      </c>
      <c r="D1660" s="1">
        <v>0.21602571116899999</v>
      </c>
      <c r="E1660" s="1" t="s">
        <v>32</v>
      </c>
      <c r="F1660" s="1">
        <v>0.21602571116899999</v>
      </c>
      <c r="G1660" s="1">
        <f>ABS(fisher_underlying_cor_CSD__2[[#This Row],[Rho1]])*SQRT(139-2)/SQRT(1-ABS(fisher_underlying_cor_CSD__2[[#This Row],[Rho1]])^2)</f>
        <v>2.8420396806769817</v>
      </c>
      <c r="H1660" s="1">
        <f>ABS(fisher_underlying_cor_CSD__2[[#This Row],[Rho2]])*SQRT(201-2)/SQRT(1-ABS(fisher_underlying_cor_CSD__2[[#This Row],[Rho2]])^2)</f>
        <v>3.1211144404560258</v>
      </c>
      <c r="I1660" s="1">
        <f xml:space="preserve"> _xlfn.T.DIST.2T(fisher_underlying_cor_CSD__2[[#This Row],[t1]],139-2)</f>
        <v>5.1682806136404838E-3</v>
      </c>
      <c r="J1660" s="1">
        <f xml:space="preserve"> _xlfn.T.DIST.2T(fisher_underlying_cor_CSD__2[[#This Row],[t2]],201-2)</f>
        <v>2.0697082229882446E-3</v>
      </c>
      <c r="K1660" s="1">
        <f>fisher_underlying_cor_CSD__2[[#This Row],[p1]]*fisher_underlying_cor_CSD__2[[#This Row],[p2]]</f>
        <v>1.0696832884762441E-5</v>
      </c>
      <c r="L1660" s="1">
        <v>1659</v>
      </c>
      <c r="M1660" s="1">
        <f>(fisher_underlying_cor_CSD__2[[#This Row],[Rank]]/9906756)*0.05</f>
        <v>8.3730738901816092E-6</v>
      </c>
      <c r="N1660" s="1">
        <f>IF(fisher_underlying_cor_CSD__2[[#This Row],[p1p2]]&lt;fisher_underlying_cor_CSD__2[[#This Row],[Benjamini]],1,0)</f>
        <v>0</v>
      </c>
    </row>
    <row r="1661" spans="1:14" x14ac:dyDescent="0.35">
      <c r="A1661" s="1" t="s">
        <v>841</v>
      </c>
      <c r="B1661" s="1" t="s">
        <v>364</v>
      </c>
      <c r="C1661" s="1">
        <v>-0.235955752858</v>
      </c>
      <c r="D1661" s="1">
        <v>0.21602571116899999</v>
      </c>
      <c r="E1661" s="1" t="s">
        <v>32</v>
      </c>
      <c r="F1661" s="1">
        <v>0.21602571116899999</v>
      </c>
      <c r="G1661" s="1">
        <f>ABS(fisher_underlying_cor_CSD__2[[#This Row],[Rho1]])*SQRT(139-2)/SQRT(1-ABS(fisher_underlying_cor_CSD__2[[#This Row],[Rho1]])^2)</f>
        <v>2.8420396806769817</v>
      </c>
      <c r="H1661" s="1">
        <f>ABS(fisher_underlying_cor_CSD__2[[#This Row],[Rho2]])*SQRT(201-2)/SQRT(1-ABS(fisher_underlying_cor_CSD__2[[#This Row],[Rho2]])^2)</f>
        <v>3.1211144404560258</v>
      </c>
      <c r="I1661" s="1">
        <f xml:space="preserve"> _xlfn.T.DIST.2T(fisher_underlying_cor_CSD__2[[#This Row],[t1]],139-2)</f>
        <v>5.1682806136404838E-3</v>
      </c>
      <c r="J1661" s="1">
        <f xml:space="preserve"> _xlfn.T.DIST.2T(fisher_underlying_cor_CSD__2[[#This Row],[t2]],201-2)</f>
        <v>2.0697082229882446E-3</v>
      </c>
      <c r="K1661" s="1">
        <f>fisher_underlying_cor_CSD__2[[#This Row],[p1]]*fisher_underlying_cor_CSD__2[[#This Row],[p2]]</f>
        <v>1.0696832884762441E-5</v>
      </c>
      <c r="L1661" s="1">
        <v>1660</v>
      </c>
      <c r="M1661" s="1">
        <f>(fisher_underlying_cor_CSD__2[[#This Row],[Rank]]/9906756)*0.05</f>
        <v>8.3781209509954622E-6</v>
      </c>
      <c r="N1661" s="1">
        <f>IF(fisher_underlying_cor_CSD__2[[#This Row],[p1p2]]&lt;fisher_underlying_cor_CSD__2[[#This Row],[Benjamini]],1,0)</f>
        <v>0</v>
      </c>
    </row>
    <row r="1662" spans="1:14" x14ac:dyDescent="0.35">
      <c r="A1662" s="1" t="s">
        <v>143</v>
      </c>
      <c r="B1662" s="1" t="s">
        <v>221</v>
      </c>
      <c r="C1662" s="1">
        <v>0.22451654121600001</v>
      </c>
      <c r="D1662" s="1">
        <v>-0.22404671879599999</v>
      </c>
      <c r="E1662" s="1" t="s">
        <v>32</v>
      </c>
      <c r="F1662" s="1">
        <v>-0.22404671879599999</v>
      </c>
      <c r="G1662" s="1">
        <f>ABS(fisher_underlying_cor_CSD__2[[#This Row],[Rho1]])*SQRT(139-2)/SQRT(1-ABS(fisher_underlying_cor_CSD__2[[#This Row],[Rho1]])^2)</f>
        <v>2.6967459133784164</v>
      </c>
      <c r="H1662" s="1">
        <f>ABS(fisher_underlying_cor_CSD__2[[#This Row],[Rho2]])*SQRT(201-2)/SQRT(1-ABS(fisher_underlying_cor_CSD__2[[#This Row],[Rho2]])^2)</f>
        <v>3.2430104057755655</v>
      </c>
      <c r="I1662" s="1">
        <f xml:space="preserve"> _xlfn.T.DIST.2T(fisher_underlying_cor_CSD__2[[#This Row],[t1]],139-2)</f>
        <v>7.881155259755912E-3</v>
      </c>
      <c r="J1662" s="1">
        <f xml:space="preserve"> _xlfn.T.DIST.2T(fisher_underlying_cor_CSD__2[[#This Row],[t2]],201-2)</f>
        <v>1.3869896329737016E-3</v>
      </c>
      <c r="K1662" s="1">
        <f>fisher_underlying_cor_CSD__2[[#This Row],[p1]]*fisher_underlying_cor_CSD__2[[#This Row],[p2]]</f>
        <v>1.093108064113761E-5</v>
      </c>
      <c r="L1662" s="1">
        <v>1661</v>
      </c>
      <c r="M1662" s="1">
        <f>(fisher_underlying_cor_CSD__2[[#This Row],[Rank]]/9906756)*0.05</f>
        <v>8.3831680118093152E-6</v>
      </c>
      <c r="N1662" s="1">
        <f>IF(fisher_underlying_cor_CSD__2[[#This Row],[p1p2]]&lt;fisher_underlying_cor_CSD__2[[#This Row],[Benjamini]],1,0)</f>
        <v>0</v>
      </c>
    </row>
    <row r="1663" spans="1:14" x14ac:dyDescent="0.35">
      <c r="A1663" s="1" t="s">
        <v>221</v>
      </c>
      <c r="B1663" s="1" t="s">
        <v>143</v>
      </c>
      <c r="C1663" s="1">
        <v>0.22451654121600001</v>
      </c>
      <c r="D1663" s="1">
        <v>-0.22404671879599999</v>
      </c>
      <c r="E1663" s="1" t="s">
        <v>32</v>
      </c>
      <c r="F1663" s="1">
        <v>-0.22404671879599999</v>
      </c>
      <c r="G1663" s="1">
        <f>ABS(fisher_underlying_cor_CSD__2[[#This Row],[Rho1]])*SQRT(139-2)/SQRT(1-ABS(fisher_underlying_cor_CSD__2[[#This Row],[Rho1]])^2)</f>
        <v>2.6967459133784164</v>
      </c>
      <c r="H1663" s="1">
        <f>ABS(fisher_underlying_cor_CSD__2[[#This Row],[Rho2]])*SQRT(201-2)/SQRT(1-ABS(fisher_underlying_cor_CSD__2[[#This Row],[Rho2]])^2)</f>
        <v>3.2430104057755655</v>
      </c>
      <c r="I1663" s="1">
        <f xml:space="preserve"> _xlfn.T.DIST.2T(fisher_underlying_cor_CSD__2[[#This Row],[t1]],139-2)</f>
        <v>7.881155259755912E-3</v>
      </c>
      <c r="J1663" s="1">
        <f xml:space="preserve"> _xlfn.T.DIST.2T(fisher_underlying_cor_CSD__2[[#This Row],[t2]],201-2)</f>
        <v>1.3869896329737016E-3</v>
      </c>
      <c r="K1663" s="1">
        <f>fisher_underlying_cor_CSD__2[[#This Row],[p1]]*fisher_underlying_cor_CSD__2[[#This Row],[p2]]</f>
        <v>1.093108064113761E-5</v>
      </c>
      <c r="L1663" s="1">
        <v>1662</v>
      </c>
      <c r="M1663" s="1">
        <f>(fisher_underlying_cor_CSD__2[[#This Row],[Rank]]/9906756)*0.05</f>
        <v>8.3882150726231681E-6</v>
      </c>
      <c r="N1663" s="1">
        <f>IF(fisher_underlying_cor_CSD__2[[#This Row],[p1p2]]&lt;fisher_underlying_cor_CSD__2[[#This Row],[Benjamini]],1,0)</f>
        <v>0</v>
      </c>
    </row>
    <row r="1664" spans="1:14" x14ac:dyDescent="0.35">
      <c r="A1664" s="1" t="s">
        <v>143</v>
      </c>
      <c r="B1664" s="1" t="s">
        <v>651</v>
      </c>
      <c r="C1664" s="1">
        <v>0.22075689665699999</v>
      </c>
      <c r="D1664" s="1">
        <v>-0.22641539820500001</v>
      </c>
      <c r="E1664" s="1" t="s">
        <v>32</v>
      </c>
      <c r="F1664" s="1">
        <v>0.22075689665699999</v>
      </c>
      <c r="G1664" s="1">
        <f>ABS(fisher_underlying_cor_CSD__2[[#This Row],[Rho1]])*SQRT(139-2)/SQRT(1-ABS(fisher_underlying_cor_CSD__2[[#This Row],[Rho1]])^2)</f>
        <v>2.6492533180057003</v>
      </c>
      <c r="H1664" s="1">
        <f>ABS(fisher_underlying_cor_CSD__2[[#This Row],[Rho2]])*SQRT(201-2)/SQRT(1-ABS(fisher_underlying_cor_CSD__2[[#This Row],[Rho2]])^2)</f>
        <v>3.27913873931446</v>
      </c>
      <c r="I1664" s="1">
        <f xml:space="preserve"> _xlfn.T.DIST.2T(fisher_underlying_cor_CSD__2[[#This Row],[t1]],139-2)</f>
        <v>9.0150392704100718E-3</v>
      </c>
      <c r="J1664" s="1">
        <f xml:space="preserve"> _xlfn.T.DIST.2T(fisher_underlying_cor_CSD__2[[#This Row],[t2]],201-2)</f>
        <v>1.2290611573369319E-3</v>
      </c>
      <c r="K1664" s="1">
        <f>fisher_underlying_cor_CSD__2[[#This Row],[p1]]*fisher_underlying_cor_CSD__2[[#This Row],[p2]]</f>
        <v>1.1080034599128093E-5</v>
      </c>
      <c r="L1664" s="1">
        <v>1663</v>
      </c>
      <c r="M1664" s="1">
        <f>(fisher_underlying_cor_CSD__2[[#This Row],[Rank]]/9906756)*0.05</f>
        <v>8.3932621334370211E-6</v>
      </c>
      <c r="N1664" s="1">
        <f>IF(fisher_underlying_cor_CSD__2[[#This Row],[p1p2]]&lt;fisher_underlying_cor_CSD__2[[#This Row],[Benjamini]],1,0)</f>
        <v>0</v>
      </c>
    </row>
    <row r="1665" spans="1:14" x14ac:dyDescent="0.35">
      <c r="A1665" s="1" t="s">
        <v>651</v>
      </c>
      <c r="B1665" s="1" t="s">
        <v>143</v>
      </c>
      <c r="C1665" s="1">
        <v>0.22075689665699999</v>
      </c>
      <c r="D1665" s="1">
        <v>-0.22641539820500001</v>
      </c>
      <c r="E1665" s="1" t="s">
        <v>32</v>
      </c>
      <c r="F1665" s="1">
        <v>0.22075689665699999</v>
      </c>
      <c r="G1665" s="1">
        <f>ABS(fisher_underlying_cor_CSD__2[[#This Row],[Rho1]])*SQRT(139-2)/SQRT(1-ABS(fisher_underlying_cor_CSD__2[[#This Row],[Rho1]])^2)</f>
        <v>2.6492533180057003</v>
      </c>
      <c r="H1665" s="1">
        <f>ABS(fisher_underlying_cor_CSD__2[[#This Row],[Rho2]])*SQRT(201-2)/SQRT(1-ABS(fisher_underlying_cor_CSD__2[[#This Row],[Rho2]])^2)</f>
        <v>3.27913873931446</v>
      </c>
      <c r="I1665" s="1">
        <f xml:space="preserve"> _xlfn.T.DIST.2T(fisher_underlying_cor_CSD__2[[#This Row],[t1]],139-2)</f>
        <v>9.0150392704100718E-3</v>
      </c>
      <c r="J1665" s="1">
        <f xml:space="preserve"> _xlfn.T.DIST.2T(fisher_underlying_cor_CSD__2[[#This Row],[t2]],201-2)</f>
        <v>1.2290611573369319E-3</v>
      </c>
      <c r="K1665" s="1">
        <f>fisher_underlying_cor_CSD__2[[#This Row],[p1]]*fisher_underlying_cor_CSD__2[[#This Row],[p2]]</f>
        <v>1.1080034599128093E-5</v>
      </c>
      <c r="L1665" s="1">
        <v>1664</v>
      </c>
      <c r="M1665" s="1">
        <f>(fisher_underlying_cor_CSD__2[[#This Row],[Rank]]/9906756)*0.05</f>
        <v>8.3983091942508723E-6</v>
      </c>
      <c r="N1665" s="1">
        <f>IF(fisher_underlying_cor_CSD__2[[#This Row],[p1p2]]&lt;fisher_underlying_cor_CSD__2[[#This Row],[Benjamini]],1,0)</f>
        <v>0</v>
      </c>
    </row>
    <row r="1666" spans="1:14" x14ac:dyDescent="0.35">
      <c r="A1666" s="1" t="s">
        <v>589</v>
      </c>
      <c r="B1666" s="1" t="s">
        <v>590</v>
      </c>
      <c r="C1666" s="1">
        <v>0.22077320987900001</v>
      </c>
      <c r="D1666" s="1">
        <v>-0.22608636896100001</v>
      </c>
      <c r="E1666" s="1" t="s">
        <v>32</v>
      </c>
      <c r="F1666" s="1">
        <v>0.22077320987900001</v>
      </c>
      <c r="G1666" s="1">
        <f>ABS(fisher_underlying_cor_CSD__2[[#This Row],[Rho1]])*SQRT(139-2)/SQRT(1-ABS(fisher_underlying_cor_CSD__2[[#This Row],[Rho1]])^2)</f>
        <v>2.649459119851501</v>
      </c>
      <c r="H1666" s="1">
        <f>ABS(fisher_underlying_cor_CSD__2[[#This Row],[Rho2]])*SQRT(201-2)/SQRT(1-ABS(fisher_underlying_cor_CSD__2[[#This Row],[Rho2]])^2)</f>
        <v>3.2741165648379784</v>
      </c>
      <c r="I1666" s="1">
        <f xml:space="preserve"> _xlfn.T.DIST.2T(fisher_underlying_cor_CSD__2[[#This Row],[t1]],139-2)</f>
        <v>9.0098233375491311E-3</v>
      </c>
      <c r="J1666" s="1">
        <f xml:space="preserve"> _xlfn.T.DIST.2T(fisher_underlying_cor_CSD__2[[#This Row],[t2]],201-2)</f>
        <v>1.2499656710639015E-3</v>
      </c>
      <c r="K1666" s="1">
        <f>fisher_underlying_cor_CSD__2[[#This Row],[p1]]*fisher_underlying_cor_CSD__2[[#This Row],[p2]]</f>
        <v>1.12619698742868E-5</v>
      </c>
      <c r="L1666" s="1">
        <v>1665</v>
      </c>
      <c r="M1666" s="1">
        <f>(fisher_underlying_cor_CSD__2[[#This Row],[Rank]]/9906756)*0.05</f>
        <v>8.403356255064727E-6</v>
      </c>
      <c r="N1666" s="1">
        <f>IF(fisher_underlying_cor_CSD__2[[#This Row],[p1p2]]&lt;fisher_underlying_cor_CSD__2[[#This Row],[Benjamini]],1,0)</f>
        <v>0</v>
      </c>
    </row>
    <row r="1667" spans="1:14" x14ac:dyDescent="0.35">
      <c r="A1667" s="1" t="s">
        <v>590</v>
      </c>
      <c r="B1667" s="1" t="s">
        <v>589</v>
      </c>
      <c r="C1667" s="1">
        <v>0.22077320987900001</v>
      </c>
      <c r="D1667" s="1">
        <v>-0.22608636896100001</v>
      </c>
      <c r="E1667" s="1" t="s">
        <v>32</v>
      </c>
      <c r="F1667" s="1">
        <v>0.22077320987900001</v>
      </c>
      <c r="G1667" s="1">
        <f>ABS(fisher_underlying_cor_CSD__2[[#This Row],[Rho1]])*SQRT(139-2)/SQRT(1-ABS(fisher_underlying_cor_CSD__2[[#This Row],[Rho1]])^2)</f>
        <v>2.649459119851501</v>
      </c>
      <c r="H1667" s="1">
        <f>ABS(fisher_underlying_cor_CSD__2[[#This Row],[Rho2]])*SQRT(201-2)/SQRT(1-ABS(fisher_underlying_cor_CSD__2[[#This Row],[Rho2]])^2)</f>
        <v>3.2741165648379784</v>
      </c>
      <c r="I1667" s="1">
        <f xml:space="preserve"> _xlfn.T.DIST.2T(fisher_underlying_cor_CSD__2[[#This Row],[t1]],139-2)</f>
        <v>9.0098233375491311E-3</v>
      </c>
      <c r="J1667" s="1">
        <f xml:space="preserve"> _xlfn.T.DIST.2T(fisher_underlying_cor_CSD__2[[#This Row],[t2]],201-2)</f>
        <v>1.2499656710639015E-3</v>
      </c>
      <c r="K1667" s="1">
        <f>fisher_underlying_cor_CSD__2[[#This Row],[p1]]*fisher_underlying_cor_CSD__2[[#This Row],[p2]]</f>
        <v>1.12619698742868E-5</v>
      </c>
      <c r="L1667" s="1">
        <v>1666</v>
      </c>
      <c r="M1667" s="1">
        <f>(fisher_underlying_cor_CSD__2[[#This Row],[Rank]]/9906756)*0.05</f>
        <v>8.4084033158785782E-6</v>
      </c>
      <c r="N1667" s="1">
        <f>IF(fisher_underlying_cor_CSD__2[[#This Row],[p1p2]]&lt;fisher_underlying_cor_CSD__2[[#This Row],[Benjamini]],1,0)</f>
        <v>0</v>
      </c>
    </row>
    <row r="1668" spans="1:14" x14ac:dyDescent="0.35">
      <c r="A1668" s="1" t="s">
        <v>247</v>
      </c>
      <c r="B1668" s="1" t="s">
        <v>337</v>
      </c>
      <c r="C1668" s="1">
        <v>0.23445604472100001</v>
      </c>
      <c r="D1668" s="1">
        <v>-0.21545751749299999</v>
      </c>
      <c r="E1668" s="1" t="s">
        <v>32</v>
      </c>
      <c r="F1668" s="1">
        <v>-0.21545751749299999</v>
      </c>
      <c r="G1668" s="1">
        <f>ABS(fisher_underlying_cor_CSD__2[[#This Row],[Rho1]])*SQRT(139-2)/SQRT(1-ABS(fisher_underlying_cor_CSD__2[[#This Row],[Rho1]])^2)</f>
        <v>2.8229217286005035</v>
      </c>
      <c r="H1668" s="1">
        <f>ABS(fisher_underlying_cor_CSD__2[[#This Row],[Rho2]])*SQRT(201-2)/SQRT(1-ABS(fisher_underlying_cor_CSD__2[[#This Row],[Rho2]])^2)</f>
        <v>3.1125050525449711</v>
      </c>
      <c r="I1668" s="1">
        <f xml:space="preserve"> _xlfn.T.DIST.2T(fisher_underlying_cor_CSD__2[[#This Row],[t1]],139-2)</f>
        <v>5.468346358538617E-3</v>
      </c>
      <c r="J1668" s="1">
        <f xml:space="preserve"> _xlfn.T.DIST.2T(fisher_underlying_cor_CSD__2[[#This Row],[t2]],201-2)</f>
        <v>2.1281095048238372E-3</v>
      </c>
      <c r="K1668" s="1">
        <f>fisher_underlying_cor_CSD__2[[#This Row],[p1]]*fisher_underlying_cor_CSD__2[[#This Row],[p2]]</f>
        <v>1.163723986127485E-5</v>
      </c>
      <c r="L1668" s="1">
        <v>1667</v>
      </c>
      <c r="M1668" s="1">
        <f>(fisher_underlying_cor_CSD__2[[#This Row],[Rank]]/9906756)*0.05</f>
        <v>8.4134503766924312E-6</v>
      </c>
      <c r="N1668" s="1">
        <f>IF(fisher_underlying_cor_CSD__2[[#This Row],[p1p2]]&lt;fisher_underlying_cor_CSD__2[[#This Row],[Benjamini]],1,0)</f>
        <v>0</v>
      </c>
    </row>
    <row r="1669" spans="1:14" x14ac:dyDescent="0.35">
      <c r="A1669" s="1" t="s">
        <v>337</v>
      </c>
      <c r="B1669" s="1" t="s">
        <v>247</v>
      </c>
      <c r="C1669" s="1">
        <v>0.23445604472100001</v>
      </c>
      <c r="D1669" s="1">
        <v>-0.21545751749299999</v>
      </c>
      <c r="E1669" s="1" t="s">
        <v>32</v>
      </c>
      <c r="F1669" s="1">
        <v>-0.21545751749299999</v>
      </c>
      <c r="G1669" s="1">
        <f>ABS(fisher_underlying_cor_CSD__2[[#This Row],[Rho1]])*SQRT(139-2)/SQRT(1-ABS(fisher_underlying_cor_CSD__2[[#This Row],[Rho1]])^2)</f>
        <v>2.8229217286005035</v>
      </c>
      <c r="H1669" s="1">
        <f>ABS(fisher_underlying_cor_CSD__2[[#This Row],[Rho2]])*SQRT(201-2)/SQRT(1-ABS(fisher_underlying_cor_CSD__2[[#This Row],[Rho2]])^2)</f>
        <v>3.1125050525449711</v>
      </c>
      <c r="I1669" s="1">
        <f xml:space="preserve"> _xlfn.T.DIST.2T(fisher_underlying_cor_CSD__2[[#This Row],[t1]],139-2)</f>
        <v>5.468346358538617E-3</v>
      </c>
      <c r="J1669" s="1">
        <f xml:space="preserve"> _xlfn.T.DIST.2T(fisher_underlying_cor_CSD__2[[#This Row],[t2]],201-2)</f>
        <v>2.1281095048238372E-3</v>
      </c>
      <c r="K1669" s="1">
        <f>fisher_underlying_cor_CSD__2[[#This Row],[p1]]*fisher_underlying_cor_CSD__2[[#This Row],[p2]]</f>
        <v>1.163723986127485E-5</v>
      </c>
      <c r="L1669" s="1">
        <v>1668</v>
      </c>
      <c r="M1669" s="1">
        <f>(fisher_underlying_cor_CSD__2[[#This Row],[Rank]]/9906756)*0.05</f>
        <v>8.4184974375062842E-6</v>
      </c>
      <c r="N1669" s="1">
        <f>IF(fisher_underlying_cor_CSD__2[[#This Row],[p1p2]]&lt;fisher_underlying_cor_CSD__2[[#This Row],[Benjamini]],1,0)</f>
        <v>0</v>
      </c>
    </row>
    <row r="1670" spans="1:14" x14ac:dyDescent="0.35">
      <c r="A1670" s="1" t="s">
        <v>755</v>
      </c>
      <c r="B1670" s="1" t="s">
        <v>756</v>
      </c>
      <c r="C1670" s="1">
        <v>-0.21571426099300001</v>
      </c>
      <c r="D1670" s="1">
        <v>0.22878508885400001</v>
      </c>
      <c r="E1670" s="1" t="s">
        <v>32</v>
      </c>
      <c r="F1670" s="1">
        <v>-0.21571426099300001</v>
      </c>
      <c r="G1670" s="1">
        <f>ABS(fisher_underlying_cor_CSD__2[[#This Row],[Rho1]])*SQRT(139-2)/SQRT(1-ABS(fisher_underlying_cor_CSD__2[[#This Row],[Rho1]])^2)</f>
        <v>2.5857481724359199</v>
      </c>
      <c r="H1670" s="1">
        <f>ABS(fisher_underlying_cor_CSD__2[[#This Row],[Rho2]])*SQRT(201-2)/SQRT(1-ABS(fisher_underlying_cor_CSD__2[[#This Row],[Rho2]])^2)</f>
        <v>3.3153438568055029</v>
      </c>
      <c r="I1670" s="1">
        <f xml:space="preserve"> _xlfn.T.DIST.2T(fisher_underlying_cor_CSD__2[[#This Row],[t1]],139-2)</f>
        <v>1.0760936072221922E-2</v>
      </c>
      <c r="J1670" s="1">
        <f xml:space="preserve"> _xlfn.T.DIST.2T(fisher_underlying_cor_CSD__2[[#This Row],[t2]],201-2)</f>
        <v>1.0877172176349849E-3</v>
      </c>
      <c r="K1670" s="1">
        <f>fisher_underlying_cor_CSD__2[[#This Row],[p1]]*fisher_underlying_cor_CSD__2[[#This Row],[p2]]</f>
        <v>1.1704855443625172E-5</v>
      </c>
      <c r="L1670" s="1">
        <v>1669</v>
      </c>
      <c r="M1670" s="1">
        <f>(fisher_underlying_cor_CSD__2[[#This Row],[Rank]]/9906756)*0.05</f>
        <v>8.4235444983201371E-6</v>
      </c>
      <c r="N1670" s="1">
        <f>IF(fisher_underlying_cor_CSD__2[[#This Row],[p1p2]]&lt;fisher_underlying_cor_CSD__2[[#This Row],[Benjamini]],1,0)</f>
        <v>0</v>
      </c>
    </row>
    <row r="1671" spans="1:14" x14ac:dyDescent="0.35">
      <c r="A1671" s="1" t="s">
        <v>756</v>
      </c>
      <c r="B1671" s="1" t="s">
        <v>755</v>
      </c>
      <c r="C1671" s="1">
        <v>-0.21571426099300001</v>
      </c>
      <c r="D1671" s="1">
        <v>0.22878508885400001</v>
      </c>
      <c r="E1671" s="1" t="s">
        <v>32</v>
      </c>
      <c r="F1671" s="1">
        <v>-0.21571426099300001</v>
      </c>
      <c r="G1671" s="1">
        <f>ABS(fisher_underlying_cor_CSD__2[[#This Row],[Rho1]])*SQRT(139-2)/SQRT(1-ABS(fisher_underlying_cor_CSD__2[[#This Row],[Rho1]])^2)</f>
        <v>2.5857481724359199</v>
      </c>
      <c r="H1671" s="1">
        <f>ABS(fisher_underlying_cor_CSD__2[[#This Row],[Rho2]])*SQRT(201-2)/SQRT(1-ABS(fisher_underlying_cor_CSD__2[[#This Row],[Rho2]])^2)</f>
        <v>3.3153438568055029</v>
      </c>
      <c r="I1671" s="1">
        <f xml:space="preserve"> _xlfn.T.DIST.2T(fisher_underlying_cor_CSD__2[[#This Row],[t1]],139-2)</f>
        <v>1.0760936072221922E-2</v>
      </c>
      <c r="J1671" s="1">
        <f xml:space="preserve"> _xlfn.T.DIST.2T(fisher_underlying_cor_CSD__2[[#This Row],[t2]],201-2)</f>
        <v>1.0877172176349849E-3</v>
      </c>
      <c r="K1671" s="1">
        <f>fisher_underlying_cor_CSD__2[[#This Row],[p1]]*fisher_underlying_cor_CSD__2[[#This Row],[p2]]</f>
        <v>1.1704855443625172E-5</v>
      </c>
      <c r="L1671" s="1">
        <v>1670</v>
      </c>
      <c r="M1671" s="1">
        <f>(fisher_underlying_cor_CSD__2[[#This Row],[Rank]]/9906756)*0.05</f>
        <v>8.4285915591339884E-6</v>
      </c>
      <c r="N1671" s="1">
        <f>IF(fisher_underlying_cor_CSD__2[[#This Row],[p1p2]]&lt;fisher_underlying_cor_CSD__2[[#This Row],[Benjamini]],1,0)</f>
        <v>0</v>
      </c>
    </row>
    <row r="1672" spans="1:14" x14ac:dyDescent="0.35">
      <c r="A1672" s="1" t="s">
        <v>446</v>
      </c>
      <c r="B1672" s="1" t="s">
        <v>447</v>
      </c>
      <c r="C1672" s="1">
        <v>-0.21740442024699999</v>
      </c>
      <c r="D1672" s="1">
        <v>0.22742227111900001</v>
      </c>
      <c r="E1672" s="1" t="s">
        <v>32</v>
      </c>
      <c r="F1672" s="1">
        <v>-0.21740442024699999</v>
      </c>
      <c r="G1672" s="1">
        <f>ABS(fisher_underlying_cor_CSD__2[[#This Row],[Rho1]])*SQRT(139-2)/SQRT(1-ABS(fisher_underlying_cor_CSD__2[[#This Row],[Rho1]])^2)</f>
        <v>2.6070089433071222</v>
      </c>
      <c r="H1672" s="1">
        <f>ABS(fisher_underlying_cor_CSD__2[[#This Row],[Rho2]])*SQRT(201-2)/SQRT(1-ABS(fisher_underlying_cor_CSD__2[[#This Row],[Rho2]])^2)</f>
        <v>3.2945146157721199</v>
      </c>
      <c r="I1672" s="1">
        <f xml:space="preserve"> _xlfn.T.DIST.2T(fisher_underlying_cor_CSD__2[[#This Row],[t1]],139-2)</f>
        <v>1.0145212368517153E-2</v>
      </c>
      <c r="J1672" s="1">
        <f xml:space="preserve"> _xlfn.T.DIST.2T(fisher_underlying_cor_CSD__2[[#This Row],[t2]],201-2)</f>
        <v>1.1670651948302382E-3</v>
      </c>
      <c r="K1672" s="1">
        <f>fisher_underlying_cor_CSD__2[[#This Row],[p1]]*fisher_underlying_cor_CSD__2[[#This Row],[p2]]</f>
        <v>1.1840124249457614E-5</v>
      </c>
      <c r="L1672" s="1">
        <v>1671</v>
      </c>
      <c r="M1672" s="1">
        <f>(fisher_underlying_cor_CSD__2[[#This Row],[Rank]]/9906756)*0.05</f>
        <v>8.4336386199478413E-6</v>
      </c>
      <c r="N1672" s="1">
        <f>IF(fisher_underlying_cor_CSD__2[[#This Row],[p1p2]]&lt;fisher_underlying_cor_CSD__2[[#This Row],[Benjamini]],1,0)</f>
        <v>0</v>
      </c>
    </row>
    <row r="1673" spans="1:14" x14ac:dyDescent="0.35">
      <c r="A1673" s="1" t="s">
        <v>447</v>
      </c>
      <c r="B1673" s="1" t="s">
        <v>446</v>
      </c>
      <c r="C1673" s="1">
        <v>-0.21740442024699999</v>
      </c>
      <c r="D1673" s="1">
        <v>0.22742227111900001</v>
      </c>
      <c r="E1673" s="1" t="s">
        <v>32</v>
      </c>
      <c r="F1673" s="1">
        <v>-0.21740442024699999</v>
      </c>
      <c r="G1673" s="1">
        <f>ABS(fisher_underlying_cor_CSD__2[[#This Row],[Rho1]])*SQRT(139-2)/SQRT(1-ABS(fisher_underlying_cor_CSD__2[[#This Row],[Rho1]])^2)</f>
        <v>2.6070089433071222</v>
      </c>
      <c r="H1673" s="1">
        <f>ABS(fisher_underlying_cor_CSD__2[[#This Row],[Rho2]])*SQRT(201-2)/SQRT(1-ABS(fisher_underlying_cor_CSD__2[[#This Row],[Rho2]])^2)</f>
        <v>3.2945146157721199</v>
      </c>
      <c r="I1673" s="1">
        <f xml:space="preserve"> _xlfn.T.DIST.2T(fisher_underlying_cor_CSD__2[[#This Row],[t1]],139-2)</f>
        <v>1.0145212368517153E-2</v>
      </c>
      <c r="J1673" s="1">
        <f xml:space="preserve"> _xlfn.T.DIST.2T(fisher_underlying_cor_CSD__2[[#This Row],[t2]],201-2)</f>
        <v>1.1670651948302382E-3</v>
      </c>
      <c r="K1673" s="1">
        <f>fisher_underlying_cor_CSD__2[[#This Row],[p1]]*fisher_underlying_cor_CSD__2[[#This Row],[p2]]</f>
        <v>1.1840124249457614E-5</v>
      </c>
      <c r="L1673" s="1">
        <v>1672</v>
      </c>
      <c r="M1673" s="1">
        <f>(fisher_underlying_cor_CSD__2[[#This Row],[Rank]]/9906756)*0.05</f>
        <v>8.438685680761696E-6</v>
      </c>
      <c r="N1673" s="1">
        <f>IF(fisher_underlying_cor_CSD__2[[#This Row],[p1p2]]&lt;fisher_underlying_cor_CSD__2[[#This Row],[Benjamini]],1,0)</f>
        <v>0</v>
      </c>
    </row>
    <row r="1674" spans="1:14" x14ac:dyDescent="0.35">
      <c r="A1674" s="1" t="s">
        <v>120</v>
      </c>
      <c r="B1674" s="1" t="s">
        <v>159</v>
      </c>
      <c r="C1674" s="1">
        <v>0.23540752180899999</v>
      </c>
      <c r="D1674" s="1">
        <v>-0.213884512922</v>
      </c>
      <c r="E1674" s="1" t="s">
        <v>32</v>
      </c>
      <c r="F1674" s="1">
        <v>-0.213884512922</v>
      </c>
      <c r="G1674" s="1">
        <f>ABS(fisher_underlying_cor_CSD__2[[#This Row],[Rho1]])*SQRT(139-2)/SQRT(1-ABS(fisher_underlying_cor_CSD__2[[#This Row],[Rho1]])^2)</f>
        <v>2.8350484665447304</v>
      </c>
      <c r="H1674" s="1">
        <f>ABS(fisher_underlying_cor_CSD__2[[#This Row],[Rho2]])*SQRT(201-2)/SQRT(1-ABS(fisher_underlying_cor_CSD__2[[#This Row],[Rho2]])^2)</f>
        <v>3.0886878222932443</v>
      </c>
      <c r="I1674" s="1">
        <f xml:space="preserve"> _xlfn.T.DIST.2T(fisher_underlying_cor_CSD__2[[#This Row],[t1]],139-2)</f>
        <v>5.2762216583918352E-3</v>
      </c>
      <c r="J1674" s="1">
        <f xml:space="preserve"> _xlfn.T.DIST.2T(fisher_underlying_cor_CSD__2[[#This Row],[t2]],201-2)</f>
        <v>2.2976966396773676E-3</v>
      </c>
      <c r="K1674" s="1">
        <f>fisher_underlying_cor_CSD__2[[#This Row],[p1]]*fisher_underlying_cor_CSD__2[[#This Row],[p2]]</f>
        <v>1.2123156774679868E-5</v>
      </c>
      <c r="L1674" s="1">
        <v>1673</v>
      </c>
      <c r="M1674" s="1">
        <f>(fisher_underlying_cor_CSD__2[[#This Row],[Rank]]/9906756)*0.05</f>
        <v>8.4437327415755473E-6</v>
      </c>
      <c r="N1674" s="1">
        <f>IF(fisher_underlying_cor_CSD__2[[#This Row],[p1p2]]&lt;fisher_underlying_cor_CSD__2[[#This Row],[Benjamini]],1,0)</f>
        <v>0</v>
      </c>
    </row>
    <row r="1675" spans="1:14" x14ac:dyDescent="0.35">
      <c r="A1675" s="1" t="s">
        <v>159</v>
      </c>
      <c r="B1675" s="1" t="s">
        <v>120</v>
      </c>
      <c r="C1675" s="1">
        <v>0.23540752180899999</v>
      </c>
      <c r="D1675" s="1">
        <v>-0.213884512922</v>
      </c>
      <c r="E1675" s="1" t="s">
        <v>32</v>
      </c>
      <c r="F1675" s="1">
        <v>-0.213884512922</v>
      </c>
      <c r="G1675" s="1">
        <f>ABS(fisher_underlying_cor_CSD__2[[#This Row],[Rho1]])*SQRT(139-2)/SQRT(1-ABS(fisher_underlying_cor_CSD__2[[#This Row],[Rho1]])^2)</f>
        <v>2.8350484665447304</v>
      </c>
      <c r="H1675" s="1">
        <f>ABS(fisher_underlying_cor_CSD__2[[#This Row],[Rho2]])*SQRT(201-2)/SQRT(1-ABS(fisher_underlying_cor_CSD__2[[#This Row],[Rho2]])^2)</f>
        <v>3.0886878222932443</v>
      </c>
      <c r="I1675" s="1">
        <f xml:space="preserve"> _xlfn.T.DIST.2T(fisher_underlying_cor_CSD__2[[#This Row],[t1]],139-2)</f>
        <v>5.2762216583918352E-3</v>
      </c>
      <c r="J1675" s="1">
        <f xml:space="preserve"> _xlfn.T.DIST.2T(fisher_underlying_cor_CSD__2[[#This Row],[t2]],201-2)</f>
        <v>2.2976966396773676E-3</v>
      </c>
      <c r="K1675" s="1">
        <f>fisher_underlying_cor_CSD__2[[#This Row],[p1]]*fisher_underlying_cor_CSD__2[[#This Row],[p2]]</f>
        <v>1.2123156774679868E-5</v>
      </c>
      <c r="L1675" s="1">
        <v>1674</v>
      </c>
      <c r="M1675" s="1">
        <f>(fisher_underlying_cor_CSD__2[[#This Row],[Rank]]/9906756)*0.05</f>
        <v>8.4487798023894002E-6</v>
      </c>
      <c r="N1675" s="1">
        <f>IF(fisher_underlying_cor_CSD__2[[#This Row],[p1p2]]&lt;fisher_underlying_cor_CSD__2[[#This Row],[Benjamini]],1,0)</f>
        <v>0</v>
      </c>
    </row>
    <row r="1676" spans="1:14" x14ac:dyDescent="0.35">
      <c r="A1676" s="1" t="s">
        <v>842</v>
      </c>
      <c r="B1676" s="1" t="s">
        <v>395</v>
      </c>
      <c r="C1676" s="1">
        <v>0.219377870068</v>
      </c>
      <c r="D1676" s="1">
        <v>-0.225592002111</v>
      </c>
      <c r="E1676" s="1" t="s">
        <v>32</v>
      </c>
      <c r="F1676" s="1">
        <v>0.219377870068</v>
      </c>
      <c r="G1676" s="1">
        <f>ABS(fisher_underlying_cor_CSD__2[[#This Row],[Rho1]])*SQRT(139-2)/SQRT(1-ABS(fisher_underlying_cor_CSD__2[[#This Row],[Rho1]])^2)</f>
        <v>2.6318644340317769</v>
      </c>
      <c r="H1676" s="1">
        <f>ABS(fisher_underlying_cor_CSD__2[[#This Row],[Rho2]])*SQRT(201-2)/SQRT(1-ABS(fisher_underlying_cor_CSD__2[[#This Row],[Rho2]])^2)</f>
        <v>3.2665729610533401</v>
      </c>
      <c r="I1676" s="1">
        <f xml:space="preserve"> _xlfn.T.DIST.2T(fisher_underlying_cor_CSD__2[[#This Row],[t1]],139-2)</f>
        <v>9.4657204187832394E-3</v>
      </c>
      <c r="J1676" s="1">
        <f xml:space="preserve"> _xlfn.T.DIST.2T(fisher_underlying_cor_CSD__2[[#This Row],[t2]],201-2)</f>
        <v>1.2819878234564019E-3</v>
      </c>
      <c r="K1676" s="1">
        <f>fisher_underlying_cor_CSD__2[[#This Row],[p1]]*fisher_underlying_cor_CSD__2[[#This Row],[p2]]</f>
        <v>1.2134938317122746E-5</v>
      </c>
      <c r="L1676" s="1">
        <v>1675</v>
      </c>
      <c r="M1676" s="1">
        <f>(fisher_underlying_cor_CSD__2[[#This Row],[Rank]]/9906756)*0.05</f>
        <v>8.4538268632032532E-6</v>
      </c>
      <c r="N1676" s="1">
        <f>IF(fisher_underlying_cor_CSD__2[[#This Row],[p1p2]]&lt;fisher_underlying_cor_CSD__2[[#This Row],[Benjamini]],1,0)</f>
        <v>0</v>
      </c>
    </row>
    <row r="1677" spans="1:14" x14ac:dyDescent="0.35">
      <c r="A1677" s="1" t="s">
        <v>395</v>
      </c>
      <c r="B1677" s="1" t="s">
        <v>842</v>
      </c>
      <c r="C1677" s="1">
        <v>0.219377870068</v>
      </c>
      <c r="D1677" s="1">
        <v>-0.225592002111</v>
      </c>
      <c r="E1677" s="1" t="s">
        <v>32</v>
      </c>
      <c r="F1677" s="1">
        <v>0.219377870068</v>
      </c>
      <c r="G1677" s="1">
        <f>ABS(fisher_underlying_cor_CSD__2[[#This Row],[Rho1]])*SQRT(139-2)/SQRT(1-ABS(fisher_underlying_cor_CSD__2[[#This Row],[Rho1]])^2)</f>
        <v>2.6318644340317769</v>
      </c>
      <c r="H1677" s="1">
        <f>ABS(fisher_underlying_cor_CSD__2[[#This Row],[Rho2]])*SQRT(201-2)/SQRT(1-ABS(fisher_underlying_cor_CSD__2[[#This Row],[Rho2]])^2)</f>
        <v>3.2665729610533401</v>
      </c>
      <c r="I1677" s="1">
        <f xml:space="preserve"> _xlfn.T.DIST.2T(fisher_underlying_cor_CSD__2[[#This Row],[t1]],139-2)</f>
        <v>9.4657204187832394E-3</v>
      </c>
      <c r="J1677" s="1">
        <f xml:space="preserve"> _xlfn.T.DIST.2T(fisher_underlying_cor_CSD__2[[#This Row],[t2]],201-2)</f>
        <v>1.2819878234564019E-3</v>
      </c>
      <c r="K1677" s="1">
        <f>fisher_underlying_cor_CSD__2[[#This Row],[p1]]*fisher_underlying_cor_CSD__2[[#This Row],[p2]]</f>
        <v>1.2134938317122746E-5</v>
      </c>
      <c r="L1677" s="1">
        <v>1676</v>
      </c>
      <c r="M1677" s="1">
        <f>(fisher_underlying_cor_CSD__2[[#This Row],[Rank]]/9906756)*0.05</f>
        <v>8.4588739240171061E-6</v>
      </c>
      <c r="N1677" s="1">
        <f>IF(fisher_underlying_cor_CSD__2[[#This Row],[p1p2]]&lt;fisher_underlying_cor_CSD__2[[#This Row],[Benjamini]],1,0)</f>
        <v>0</v>
      </c>
    </row>
    <row r="1678" spans="1:14" x14ac:dyDescent="0.35">
      <c r="A1678" s="1" t="s">
        <v>843</v>
      </c>
      <c r="B1678" s="1" t="s">
        <v>844</v>
      </c>
      <c r="C1678" s="1">
        <v>-0.22138413292299999</v>
      </c>
      <c r="D1678" s="1">
        <v>0.22415662597399999</v>
      </c>
      <c r="E1678" s="1" t="s">
        <v>32</v>
      </c>
      <c r="F1678" s="1">
        <v>-0.22138413292299999</v>
      </c>
      <c r="G1678" s="1">
        <f>ABS(fisher_underlying_cor_CSD__2[[#This Row],[Rho1]])*SQRT(139-2)/SQRT(1-ABS(fisher_underlying_cor_CSD__2[[#This Row],[Rho1]])^2)</f>
        <v>2.6571679939926183</v>
      </c>
      <c r="H1678" s="1">
        <f>ABS(fisher_underlying_cor_CSD__2[[#This Row],[Rho2]])*SQRT(201-2)/SQRT(1-ABS(fisher_underlying_cor_CSD__2[[#This Row],[Rho2]])^2)</f>
        <v>3.2446854224529309</v>
      </c>
      <c r="I1678" s="1">
        <f xml:space="preserve"> _xlfn.T.DIST.2T(fisher_underlying_cor_CSD__2[[#This Row],[t1]],139-2)</f>
        <v>8.8163978320184994E-3</v>
      </c>
      <c r="J1678" s="1">
        <f xml:space="preserve"> _xlfn.T.DIST.2T(fisher_underlying_cor_CSD__2[[#This Row],[t2]],201-2)</f>
        <v>1.3792691453650481E-3</v>
      </c>
      <c r="K1678" s="1">
        <f>fisher_underlying_cor_CSD__2[[#This Row],[p1]]*fisher_underlying_cor_CSD__2[[#This Row],[p2]]</f>
        <v>1.2160185502966419E-5</v>
      </c>
      <c r="L1678" s="1">
        <v>1677</v>
      </c>
      <c r="M1678" s="1">
        <f>(fisher_underlying_cor_CSD__2[[#This Row],[Rank]]/9906756)*0.05</f>
        <v>8.4639209848309574E-6</v>
      </c>
      <c r="N1678" s="1">
        <f>IF(fisher_underlying_cor_CSD__2[[#This Row],[p1p2]]&lt;fisher_underlying_cor_CSD__2[[#This Row],[Benjamini]],1,0)</f>
        <v>0</v>
      </c>
    </row>
    <row r="1679" spans="1:14" x14ac:dyDescent="0.35">
      <c r="A1679" s="1" t="s">
        <v>844</v>
      </c>
      <c r="B1679" s="1" t="s">
        <v>843</v>
      </c>
      <c r="C1679" s="1">
        <v>-0.22138413292299999</v>
      </c>
      <c r="D1679" s="1">
        <v>0.22415662597399999</v>
      </c>
      <c r="E1679" s="1" t="s">
        <v>32</v>
      </c>
      <c r="F1679" s="1">
        <v>-0.22138413292299999</v>
      </c>
      <c r="G1679" s="1">
        <f>ABS(fisher_underlying_cor_CSD__2[[#This Row],[Rho1]])*SQRT(139-2)/SQRT(1-ABS(fisher_underlying_cor_CSD__2[[#This Row],[Rho1]])^2)</f>
        <v>2.6571679939926183</v>
      </c>
      <c r="H1679" s="1">
        <f>ABS(fisher_underlying_cor_CSD__2[[#This Row],[Rho2]])*SQRT(201-2)/SQRT(1-ABS(fisher_underlying_cor_CSD__2[[#This Row],[Rho2]])^2)</f>
        <v>3.2446854224529309</v>
      </c>
      <c r="I1679" s="1">
        <f xml:space="preserve"> _xlfn.T.DIST.2T(fisher_underlying_cor_CSD__2[[#This Row],[t1]],139-2)</f>
        <v>8.8163978320184994E-3</v>
      </c>
      <c r="J1679" s="1">
        <f xml:space="preserve"> _xlfn.T.DIST.2T(fisher_underlying_cor_CSD__2[[#This Row],[t2]],201-2)</f>
        <v>1.3792691453650481E-3</v>
      </c>
      <c r="K1679" s="1">
        <f>fisher_underlying_cor_CSD__2[[#This Row],[p1]]*fisher_underlying_cor_CSD__2[[#This Row],[p2]]</f>
        <v>1.2160185502966419E-5</v>
      </c>
      <c r="L1679" s="1">
        <v>1678</v>
      </c>
      <c r="M1679" s="1">
        <f>(fisher_underlying_cor_CSD__2[[#This Row],[Rank]]/9906756)*0.05</f>
        <v>8.4689680456448104E-6</v>
      </c>
      <c r="N1679" s="1">
        <f>IF(fisher_underlying_cor_CSD__2[[#This Row],[p1p2]]&lt;fisher_underlying_cor_CSD__2[[#This Row],[Benjamini]],1,0)</f>
        <v>0</v>
      </c>
    </row>
    <row r="1680" spans="1:14" x14ac:dyDescent="0.35">
      <c r="A1680" s="1" t="s">
        <v>31</v>
      </c>
      <c r="B1680" s="1" t="s">
        <v>651</v>
      </c>
      <c r="C1680" s="1">
        <v>0.23614805580000001</v>
      </c>
      <c r="D1680" s="1">
        <v>-0.212956056368</v>
      </c>
      <c r="E1680" s="1" t="s">
        <v>32</v>
      </c>
      <c r="F1680" s="1">
        <v>-0.212956056368</v>
      </c>
      <c r="G1680" s="1">
        <f>ABS(fisher_underlying_cor_CSD__2[[#This Row],[Rho1]])*SQRT(139-2)/SQRT(1-ABS(fisher_underlying_cor_CSD__2[[#This Row],[Rho1]])^2)</f>
        <v>2.8444926683952194</v>
      </c>
      <c r="H1680" s="1">
        <f>ABS(fisher_underlying_cor_CSD__2[[#This Row],[Rho2]])*SQRT(201-2)/SQRT(1-ABS(fisher_underlying_cor_CSD__2[[#This Row],[Rho2]])^2)</f>
        <v>3.0746416757392478</v>
      </c>
      <c r="I1680" s="1">
        <f xml:space="preserve"> _xlfn.T.DIST.2T(fisher_underlying_cor_CSD__2[[#This Row],[t1]],139-2)</f>
        <v>5.130888305487768E-3</v>
      </c>
      <c r="J1680" s="1">
        <f xml:space="preserve"> _xlfn.T.DIST.2T(fisher_underlying_cor_CSD__2[[#This Row],[t2]],201-2)</f>
        <v>2.4034703312721234E-3</v>
      </c>
      <c r="K1680" s="1">
        <f>fisher_underlying_cor_CSD__2[[#This Row],[p1]]*fisher_underlying_cor_CSD__2[[#This Row],[p2]]</f>
        <v>1.2331937815310949E-5</v>
      </c>
      <c r="L1680" s="1">
        <v>1679</v>
      </c>
      <c r="M1680" s="1">
        <f>(fisher_underlying_cor_CSD__2[[#This Row],[Rank]]/9906756)*0.05</f>
        <v>8.4740151064586633E-6</v>
      </c>
      <c r="N1680" s="1">
        <f>IF(fisher_underlying_cor_CSD__2[[#This Row],[p1p2]]&lt;fisher_underlying_cor_CSD__2[[#This Row],[Benjamini]],1,0)</f>
        <v>0</v>
      </c>
    </row>
    <row r="1681" spans="1:14" x14ac:dyDescent="0.35">
      <c r="A1681" s="1" t="s">
        <v>651</v>
      </c>
      <c r="B1681" s="1" t="s">
        <v>31</v>
      </c>
      <c r="C1681" s="1">
        <v>0.23614805580000001</v>
      </c>
      <c r="D1681" s="1">
        <v>-0.212956056368</v>
      </c>
      <c r="E1681" s="1" t="s">
        <v>32</v>
      </c>
      <c r="F1681" s="1">
        <v>-0.212956056368</v>
      </c>
      <c r="G1681" s="1">
        <f>ABS(fisher_underlying_cor_CSD__2[[#This Row],[Rho1]])*SQRT(139-2)/SQRT(1-ABS(fisher_underlying_cor_CSD__2[[#This Row],[Rho1]])^2)</f>
        <v>2.8444926683952194</v>
      </c>
      <c r="H1681" s="1">
        <f>ABS(fisher_underlying_cor_CSD__2[[#This Row],[Rho2]])*SQRT(201-2)/SQRT(1-ABS(fisher_underlying_cor_CSD__2[[#This Row],[Rho2]])^2)</f>
        <v>3.0746416757392478</v>
      </c>
      <c r="I1681" s="1">
        <f xml:space="preserve"> _xlfn.T.DIST.2T(fisher_underlying_cor_CSD__2[[#This Row],[t1]],139-2)</f>
        <v>5.130888305487768E-3</v>
      </c>
      <c r="J1681" s="1">
        <f xml:space="preserve"> _xlfn.T.DIST.2T(fisher_underlying_cor_CSD__2[[#This Row],[t2]],201-2)</f>
        <v>2.4034703312721234E-3</v>
      </c>
      <c r="K1681" s="1">
        <f>fisher_underlying_cor_CSD__2[[#This Row],[p1]]*fisher_underlying_cor_CSD__2[[#This Row],[p2]]</f>
        <v>1.2331937815310949E-5</v>
      </c>
      <c r="L1681" s="1">
        <v>1680</v>
      </c>
      <c r="M1681" s="1">
        <f>(fisher_underlying_cor_CSD__2[[#This Row],[Rank]]/9906756)*0.05</f>
        <v>8.4790621672725163E-6</v>
      </c>
      <c r="N1681" s="1">
        <f>IF(fisher_underlying_cor_CSD__2[[#This Row],[p1p2]]&lt;fisher_underlying_cor_CSD__2[[#This Row],[Benjamini]],1,0)</f>
        <v>0</v>
      </c>
    </row>
    <row r="1682" spans="1:14" x14ac:dyDescent="0.35">
      <c r="A1682" s="1" t="s">
        <v>702</v>
      </c>
      <c r="B1682" s="1" t="s">
        <v>703</v>
      </c>
      <c r="C1682" s="1">
        <v>0.228891037001</v>
      </c>
      <c r="D1682" s="1">
        <v>-0.217923845556</v>
      </c>
      <c r="E1682" s="1" t="s">
        <v>32</v>
      </c>
      <c r="F1682" s="1">
        <v>-0.217923845556</v>
      </c>
      <c r="G1682" s="1">
        <f>ABS(fisher_underlying_cor_CSD__2[[#This Row],[Rho1]])*SQRT(139-2)/SQRT(1-ABS(fisher_underlying_cor_CSD__2[[#This Row],[Rho1]])^2)</f>
        <v>2.7521652463647688</v>
      </c>
      <c r="H1682" s="1">
        <f>ABS(fisher_underlying_cor_CSD__2[[#This Row],[Rho2]])*SQRT(201-2)/SQRT(1-ABS(fisher_underlying_cor_CSD__2[[#This Row],[Rho2]])^2)</f>
        <v>3.1498995414836291</v>
      </c>
      <c r="I1682" s="1">
        <f xml:space="preserve"> _xlfn.T.DIST.2T(fisher_underlying_cor_CSD__2[[#This Row],[t1]],139-2)</f>
        <v>6.7223276487859071E-3</v>
      </c>
      <c r="J1682" s="1">
        <f xml:space="preserve"> _xlfn.T.DIST.2T(fisher_underlying_cor_CSD__2[[#This Row],[t2]],201-2)</f>
        <v>1.8850319068056138E-3</v>
      </c>
      <c r="K1682" s="1">
        <f>fisher_underlying_cor_CSD__2[[#This Row],[p1]]*fisher_underlying_cor_CSD__2[[#This Row],[p2]]</f>
        <v>1.2671802105962997E-5</v>
      </c>
      <c r="L1682" s="1">
        <v>1681</v>
      </c>
      <c r="M1682" s="1">
        <f>(fisher_underlying_cor_CSD__2[[#This Row],[Rank]]/9906756)*0.05</f>
        <v>8.4841092280863675E-6</v>
      </c>
      <c r="N1682" s="1">
        <f>IF(fisher_underlying_cor_CSD__2[[#This Row],[p1p2]]&lt;fisher_underlying_cor_CSD__2[[#This Row],[Benjamini]],1,0)</f>
        <v>0</v>
      </c>
    </row>
    <row r="1683" spans="1:14" x14ac:dyDescent="0.35">
      <c r="A1683" s="1" t="s">
        <v>703</v>
      </c>
      <c r="B1683" s="1" t="s">
        <v>702</v>
      </c>
      <c r="C1683" s="1">
        <v>0.228891037001</v>
      </c>
      <c r="D1683" s="1">
        <v>-0.217923845556</v>
      </c>
      <c r="E1683" s="1" t="s">
        <v>32</v>
      </c>
      <c r="F1683" s="1">
        <v>-0.217923845556</v>
      </c>
      <c r="G1683" s="1">
        <f>ABS(fisher_underlying_cor_CSD__2[[#This Row],[Rho1]])*SQRT(139-2)/SQRT(1-ABS(fisher_underlying_cor_CSD__2[[#This Row],[Rho1]])^2)</f>
        <v>2.7521652463647688</v>
      </c>
      <c r="H1683" s="1">
        <f>ABS(fisher_underlying_cor_CSD__2[[#This Row],[Rho2]])*SQRT(201-2)/SQRT(1-ABS(fisher_underlying_cor_CSD__2[[#This Row],[Rho2]])^2)</f>
        <v>3.1498995414836291</v>
      </c>
      <c r="I1683" s="1">
        <f xml:space="preserve"> _xlfn.T.DIST.2T(fisher_underlying_cor_CSD__2[[#This Row],[t1]],139-2)</f>
        <v>6.7223276487859071E-3</v>
      </c>
      <c r="J1683" s="1">
        <f xml:space="preserve"> _xlfn.T.DIST.2T(fisher_underlying_cor_CSD__2[[#This Row],[t2]],201-2)</f>
        <v>1.8850319068056138E-3</v>
      </c>
      <c r="K1683" s="1">
        <f>fisher_underlying_cor_CSD__2[[#This Row],[p1]]*fisher_underlying_cor_CSD__2[[#This Row],[p2]]</f>
        <v>1.2671802105962997E-5</v>
      </c>
      <c r="L1683" s="1">
        <v>1682</v>
      </c>
      <c r="M1683" s="1">
        <f>(fisher_underlying_cor_CSD__2[[#This Row],[Rank]]/9906756)*0.05</f>
        <v>8.4891562889002222E-6</v>
      </c>
      <c r="N1683" s="1">
        <f>IF(fisher_underlying_cor_CSD__2[[#This Row],[p1p2]]&lt;fisher_underlying_cor_CSD__2[[#This Row],[Benjamini]],1,0)</f>
        <v>0</v>
      </c>
    </row>
    <row r="1684" spans="1:14" x14ac:dyDescent="0.35">
      <c r="A1684" s="1" t="s">
        <v>651</v>
      </c>
      <c r="B1684" s="1" t="s">
        <v>211</v>
      </c>
      <c r="C1684" s="1">
        <v>0.22981019558099999</v>
      </c>
      <c r="D1684" s="1">
        <v>-0.21690230700800001</v>
      </c>
      <c r="E1684" s="1" t="s">
        <v>32</v>
      </c>
      <c r="F1684" s="1">
        <v>-0.21690230700800001</v>
      </c>
      <c r="G1684" s="1">
        <f>ABS(fisher_underlying_cor_CSD__2[[#This Row],[Rho1]])*SQRT(139-2)/SQRT(1-ABS(fisher_underlying_cor_CSD__2[[#This Row],[Rho1]])^2)</f>
        <v>2.7638320501233093</v>
      </c>
      <c r="H1684" s="1">
        <f>ABS(fisher_underlying_cor_CSD__2[[#This Row],[Rho2]])*SQRT(201-2)/SQRT(1-ABS(fisher_underlying_cor_CSD__2[[#This Row],[Rho2]])^2)</f>
        <v>3.134403329523717</v>
      </c>
      <c r="I1684" s="1">
        <f xml:space="preserve"> _xlfn.T.DIST.2T(fisher_underlying_cor_CSD__2[[#This Row],[t1]],139-2)</f>
        <v>6.4990410742030739E-3</v>
      </c>
      <c r="J1684" s="1">
        <f xml:space="preserve"> _xlfn.T.DIST.2T(fisher_underlying_cor_CSD__2[[#This Row],[t2]],201-2)</f>
        <v>1.9824655027712245E-3</v>
      </c>
      <c r="K1684" s="1">
        <f>fisher_underlying_cor_CSD__2[[#This Row],[p1]]*fisher_underlying_cor_CSD__2[[#This Row],[p2]]</f>
        <v>1.2884124730700836E-5</v>
      </c>
      <c r="L1684" s="1">
        <v>1683</v>
      </c>
      <c r="M1684" s="1">
        <f>(fisher_underlying_cor_CSD__2[[#This Row],[Rank]]/9906756)*0.05</f>
        <v>8.4942033497140751E-6</v>
      </c>
      <c r="N1684" s="1">
        <f>IF(fisher_underlying_cor_CSD__2[[#This Row],[p1p2]]&lt;fisher_underlying_cor_CSD__2[[#This Row],[Benjamini]],1,0)</f>
        <v>0</v>
      </c>
    </row>
    <row r="1685" spans="1:14" x14ac:dyDescent="0.35">
      <c r="A1685" s="1" t="s">
        <v>211</v>
      </c>
      <c r="B1685" s="1" t="s">
        <v>651</v>
      </c>
      <c r="C1685" s="1">
        <v>0.22981019558099999</v>
      </c>
      <c r="D1685" s="1">
        <v>-0.21690230700800001</v>
      </c>
      <c r="E1685" s="1" t="s">
        <v>32</v>
      </c>
      <c r="F1685" s="1">
        <v>-0.21690230700800001</v>
      </c>
      <c r="G1685" s="1">
        <f>ABS(fisher_underlying_cor_CSD__2[[#This Row],[Rho1]])*SQRT(139-2)/SQRT(1-ABS(fisher_underlying_cor_CSD__2[[#This Row],[Rho1]])^2)</f>
        <v>2.7638320501233093</v>
      </c>
      <c r="H1685" s="1">
        <f>ABS(fisher_underlying_cor_CSD__2[[#This Row],[Rho2]])*SQRT(201-2)/SQRT(1-ABS(fisher_underlying_cor_CSD__2[[#This Row],[Rho2]])^2)</f>
        <v>3.134403329523717</v>
      </c>
      <c r="I1685" s="1">
        <f xml:space="preserve"> _xlfn.T.DIST.2T(fisher_underlying_cor_CSD__2[[#This Row],[t1]],139-2)</f>
        <v>6.4990410742030739E-3</v>
      </c>
      <c r="J1685" s="1">
        <f xml:space="preserve"> _xlfn.T.DIST.2T(fisher_underlying_cor_CSD__2[[#This Row],[t2]],201-2)</f>
        <v>1.9824655027712245E-3</v>
      </c>
      <c r="K1685" s="1">
        <f>fisher_underlying_cor_CSD__2[[#This Row],[p1]]*fisher_underlying_cor_CSD__2[[#This Row],[p2]]</f>
        <v>1.2884124730700836E-5</v>
      </c>
      <c r="L1685" s="1">
        <v>1684</v>
      </c>
      <c r="M1685" s="1">
        <f>(fisher_underlying_cor_CSD__2[[#This Row],[Rank]]/9906756)*0.05</f>
        <v>8.4992504105279264E-6</v>
      </c>
      <c r="N1685" s="1">
        <f>IF(fisher_underlying_cor_CSD__2[[#This Row],[p1p2]]&lt;fisher_underlying_cor_CSD__2[[#This Row],[Benjamini]],1,0)</f>
        <v>0</v>
      </c>
    </row>
    <row r="1686" spans="1:14" x14ac:dyDescent="0.35">
      <c r="A1686" s="1" t="s">
        <v>290</v>
      </c>
      <c r="B1686" s="1" t="s">
        <v>208</v>
      </c>
      <c r="C1686" s="1">
        <v>-0.23287053886199999</v>
      </c>
      <c r="D1686" s="1">
        <v>0.21369440126200001</v>
      </c>
      <c r="E1686" s="1" t="s">
        <v>32</v>
      </c>
      <c r="F1686" s="1">
        <v>0.21369440126200001</v>
      </c>
      <c r="G1686" s="1">
        <f>ABS(fisher_underlying_cor_CSD__2[[#This Row],[Rho1]])*SQRT(139-2)/SQRT(1-ABS(fisher_underlying_cor_CSD__2[[#This Row],[Rho1]])^2)</f>
        <v>2.8027332350388696</v>
      </c>
      <c r="H1686" s="1">
        <f>ABS(fisher_underlying_cor_CSD__2[[#This Row],[Rho2]])*SQRT(201-2)/SQRT(1-ABS(fisher_underlying_cor_CSD__2[[#This Row],[Rho2]])^2)</f>
        <v>3.0858110071349789</v>
      </c>
      <c r="I1686" s="1">
        <f xml:space="preserve"> _xlfn.T.DIST.2T(fisher_underlying_cor_CSD__2[[#This Row],[t1]],139-2)</f>
        <v>5.8024009254990854E-3</v>
      </c>
      <c r="J1686" s="1">
        <f xml:space="preserve"> _xlfn.T.DIST.2T(fisher_underlying_cor_CSD__2[[#This Row],[t2]],201-2)</f>
        <v>2.31900401580555E-3</v>
      </c>
      <c r="K1686" s="1">
        <f>fisher_underlying_cor_CSD__2[[#This Row],[p1]]*fisher_underlying_cor_CSD__2[[#This Row],[p2]]</f>
        <v>1.3455791047546219E-5</v>
      </c>
      <c r="L1686" s="1">
        <v>1685</v>
      </c>
      <c r="M1686" s="1">
        <f>(fisher_underlying_cor_CSD__2[[#This Row],[Rank]]/9906756)*0.05</f>
        <v>8.5042974713417794E-6</v>
      </c>
      <c r="N1686" s="1">
        <f>IF(fisher_underlying_cor_CSD__2[[#This Row],[p1p2]]&lt;fisher_underlying_cor_CSD__2[[#This Row],[Benjamini]],1,0)</f>
        <v>0</v>
      </c>
    </row>
    <row r="1687" spans="1:14" x14ac:dyDescent="0.35">
      <c r="A1687" s="1" t="s">
        <v>208</v>
      </c>
      <c r="B1687" s="1" t="s">
        <v>290</v>
      </c>
      <c r="C1687" s="1">
        <v>-0.23287053886199999</v>
      </c>
      <c r="D1687" s="1">
        <v>0.21369440126200001</v>
      </c>
      <c r="E1687" s="1" t="s">
        <v>32</v>
      </c>
      <c r="F1687" s="1">
        <v>0.21369440126200001</v>
      </c>
      <c r="G1687" s="1">
        <f>ABS(fisher_underlying_cor_CSD__2[[#This Row],[Rho1]])*SQRT(139-2)/SQRT(1-ABS(fisher_underlying_cor_CSD__2[[#This Row],[Rho1]])^2)</f>
        <v>2.8027332350388696</v>
      </c>
      <c r="H1687" s="1">
        <f>ABS(fisher_underlying_cor_CSD__2[[#This Row],[Rho2]])*SQRT(201-2)/SQRT(1-ABS(fisher_underlying_cor_CSD__2[[#This Row],[Rho2]])^2)</f>
        <v>3.0858110071349789</v>
      </c>
      <c r="I1687" s="1">
        <f xml:space="preserve"> _xlfn.T.DIST.2T(fisher_underlying_cor_CSD__2[[#This Row],[t1]],139-2)</f>
        <v>5.8024009254990854E-3</v>
      </c>
      <c r="J1687" s="1">
        <f xml:space="preserve"> _xlfn.T.DIST.2T(fisher_underlying_cor_CSD__2[[#This Row],[t2]],201-2)</f>
        <v>2.31900401580555E-3</v>
      </c>
      <c r="K1687" s="1">
        <f>fisher_underlying_cor_CSD__2[[#This Row],[p1]]*fisher_underlying_cor_CSD__2[[#This Row],[p2]]</f>
        <v>1.3455791047546219E-5</v>
      </c>
      <c r="L1687" s="1">
        <v>1686</v>
      </c>
      <c r="M1687" s="1">
        <f>(fisher_underlying_cor_CSD__2[[#This Row],[Rank]]/9906756)*0.05</f>
        <v>8.5093445321556323E-6</v>
      </c>
      <c r="N1687" s="1">
        <f>IF(fisher_underlying_cor_CSD__2[[#This Row],[p1p2]]&lt;fisher_underlying_cor_CSD__2[[#This Row],[Benjamini]],1,0)</f>
        <v>0</v>
      </c>
    </row>
    <row r="1688" spans="1:14" x14ac:dyDescent="0.35">
      <c r="A1688" s="1" t="s">
        <v>377</v>
      </c>
      <c r="B1688" s="1" t="s">
        <v>165</v>
      </c>
      <c r="C1688" s="1">
        <v>0.23087998758700001</v>
      </c>
      <c r="D1688" s="1">
        <v>-0.21474443855</v>
      </c>
      <c r="E1688" s="1" t="s">
        <v>32</v>
      </c>
      <c r="F1688" s="1">
        <v>-0.21474443855</v>
      </c>
      <c r="G1688" s="1">
        <f>ABS(fisher_underlying_cor_CSD__2[[#This Row],[Rho1]])*SQRT(139-2)/SQRT(1-ABS(fisher_underlying_cor_CSD__2[[#This Row],[Rho1]])^2)</f>
        <v>2.7774206665358601</v>
      </c>
      <c r="H1688" s="1">
        <f>ABS(fisher_underlying_cor_CSD__2[[#This Row],[Rho2]])*SQRT(201-2)/SQRT(1-ABS(fisher_underlying_cor_CSD__2[[#This Row],[Rho2]])^2)</f>
        <v>3.1017050228724603</v>
      </c>
      <c r="I1688" s="1">
        <f xml:space="preserve"> _xlfn.T.DIST.2T(fisher_underlying_cor_CSD__2[[#This Row],[t1]],139-2)</f>
        <v>6.2474891241848535E-3</v>
      </c>
      <c r="J1688" s="1">
        <f xml:space="preserve"> _xlfn.T.DIST.2T(fisher_underlying_cor_CSD__2[[#This Row],[t2]],201-2)</f>
        <v>2.2035233864489195E-3</v>
      </c>
      <c r="K1688" s="1">
        <f>fisher_underlying_cor_CSD__2[[#This Row],[p1]]*fisher_underlying_cor_CSD__2[[#This Row],[p2]]</f>
        <v>1.3766488391726602E-5</v>
      </c>
      <c r="L1688" s="1">
        <v>1687</v>
      </c>
      <c r="M1688" s="1">
        <f>(fisher_underlying_cor_CSD__2[[#This Row],[Rank]]/9906756)*0.05</f>
        <v>8.5143915929694853E-6</v>
      </c>
      <c r="N1688" s="1">
        <f>IF(fisher_underlying_cor_CSD__2[[#This Row],[p1p2]]&lt;fisher_underlying_cor_CSD__2[[#This Row],[Benjamini]],1,0)</f>
        <v>0</v>
      </c>
    </row>
    <row r="1689" spans="1:14" x14ac:dyDescent="0.35">
      <c r="A1689" s="1" t="s">
        <v>165</v>
      </c>
      <c r="B1689" s="1" t="s">
        <v>377</v>
      </c>
      <c r="C1689" s="1">
        <v>0.23087998758700001</v>
      </c>
      <c r="D1689" s="1">
        <v>-0.21474443855</v>
      </c>
      <c r="E1689" s="1" t="s">
        <v>32</v>
      </c>
      <c r="F1689" s="1">
        <v>-0.21474443855</v>
      </c>
      <c r="G1689" s="1">
        <f>ABS(fisher_underlying_cor_CSD__2[[#This Row],[Rho1]])*SQRT(139-2)/SQRT(1-ABS(fisher_underlying_cor_CSD__2[[#This Row],[Rho1]])^2)</f>
        <v>2.7774206665358601</v>
      </c>
      <c r="H1689" s="1">
        <f>ABS(fisher_underlying_cor_CSD__2[[#This Row],[Rho2]])*SQRT(201-2)/SQRT(1-ABS(fisher_underlying_cor_CSD__2[[#This Row],[Rho2]])^2)</f>
        <v>3.1017050228724603</v>
      </c>
      <c r="I1689" s="1">
        <f xml:space="preserve"> _xlfn.T.DIST.2T(fisher_underlying_cor_CSD__2[[#This Row],[t1]],139-2)</f>
        <v>6.2474891241848535E-3</v>
      </c>
      <c r="J1689" s="1">
        <f xml:space="preserve"> _xlfn.T.DIST.2T(fisher_underlying_cor_CSD__2[[#This Row],[t2]],201-2)</f>
        <v>2.2035233864489195E-3</v>
      </c>
      <c r="K1689" s="1">
        <f>fisher_underlying_cor_CSD__2[[#This Row],[p1]]*fisher_underlying_cor_CSD__2[[#This Row],[p2]]</f>
        <v>1.3766488391726602E-5</v>
      </c>
      <c r="L1689" s="1">
        <v>1688</v>
      </c>
      <c r="M1689" s="1">
        <f>(fisher_underlying_cor_CSD__2[[#This Row],[Rank]]/9906756)*0.05</f>
        <v>8.5194386537833365E-6</v>
      </c>
      <c r="N1689" s="1">
        <f>IF(fisher_underlying_cor_CSD__2[[#This Row],[p1p2]]&lt;fisher_underlying_cor_CSD__2[[#This Row],[Benjamini]],1,0)</f>
        <v>0</v>
      </c>
    </row>
    <row r="1690" spans="1:14" x14ac:dyDescent="0.35">
      <c r="A1690" s="1" t="s">
        <v>386</v>
      </c>
      <c r="B1690" s="1" t="s">
        <v>638</v>
      </c>
      <c r="C1690" s="1">
        <v>-0.217343203875</v>
      </c>
      <c r="D1690" s="1">
        <v>0.22413423001300001</v>
      </c>
      <c r="E1690" s="1" t="s">
        <v>32</v>
      </c>
      <c r="F1690" s="1">
        <v>-0.217343203875</v>
      </c>
      <c r="G1690" s="1">
        <f>ABS(fisher_underlying_cor_CSD__2[[#This Row],[Rho1]])*SQRT(139-2)/SQRT(1-ABS(fisher_underlying_cor_CSD__2[[#This Row],[Rho1]])^2)</f>
        <v>2.6062384650725368</v>
      </c>
      <c r="H1690" s="1">
        <f>ABS(fisher_underlying_cor_CSD__2[[#This Row],[Rho2]])*SQRT(201-2)/SQRT(1-ABS(fisher_underlying_cor_CSD__2[[#This Row],[Rho2]])^2)</f>
        <v>3.2443440910601256</v>
      </c>
      <c r="I1690" s="1">
        <f xml:space="preserve"> _xlfn.T.DIST.2T(fisher_underlying_cor_CSD__2[[#This Row],[t1]],139-2)</f>
        <v>1.0166960043365822E-2</v>
      </c>
      <c r="J1690" s="1">
        <f xml:space="preserve"> _xlfn.T.DIST.2T(fisher_underlying_cor_CSD__2[[#This Row],[t2]],201-2)</f>
        <v>1.3808391631724016E-3</v>
      </c>
      <c r="K1690" s="1">
        <f>fisher_underlying_cor_CSD__2[[#This Row],[p1]]*fisher_underlying_cor_CSD__2[[#This Row],[p2]]</f>
        <v>1.4038936598288506E-5</v>
      </c>
      <c r="L1690" s="1">
        <v>1689</v>
      </c>
      <c r="M1690" s="1">
        <f>(fisher_underlying_cor_CSD__2[[#This Row],[Rank]]/9906756)*0.05</f>
        <v>8.5244857145971912E-6</v>
      </c>
      <c r="N1690" s="1">
        <f>IF(fisher_underlying_cor_CSD__2[[#This Row],[p1p2]]&lt;fisher_underlying_cor_CSD__2[[#This Row],[Benjamini]],1,0)</f>
        <v>0</v>
      </c>
    </row>
    <row r="1691" spans="1:14" x14ac:dyDescent="0.35">
      <c r="A1691" s="1" t="s">
        <v>638</v>
      </c>
      <c r="B1691" s="1" t="s">
        <v>386</v>
      </c>
      <c r="C1691" s="1">
        <v>-0.217343203875</v>
      </c>
      <c r="D1691" s="1">
        <v>0.22413423001300001</v>
      </c>
      <c r="E1691" s="1" t="s">
        <v>32</v>
      </c>
      <c r="F1691" s="1">
        <v>-0.217343203875</v>
      </c>
      <c r="G1691" s="1">
        <f>ABS(fisher_underlying_cor_CSD__2[[#This Row],[Rho1]])*SQRT(139-2)/SQRT(1-ABS(fisher_underlying_cor_CSD__2[[#This Row],[Rho1]])^2)</f>
        <v>2.6062384650725368</v>
      </c>
      <c r="H1691" s="1">
        <f>ABS(fisher_underlying_cor_CSD__2[[#This Row],[Rho2]])*SQRT(201-2)/SQRT(1-ABS(fisher_underlying_cor_CSD__2[[#This Row],[Rho2]])^2)</f>
        <v>3.2443440910601256</v>
      </c>
      <c r="I1691" s="1">
        <f xml:space="preserve"> _xlfn.T.DIST.2T(fisher_underlying_cor_CSD__2[[#This Row],[t1]],139-2)</f>
        <v>1.0166960043365822E-2</v>
      </c>
      <c r="J1691" s="1">
        <f xml:space="preserve"> _xlfn.T.DIST.2T(fisher_underlying_cor_CSD__2[[#This Row],[t2]],201-2)</f>
        <v>1.3808391631724016E-3</v>
      </c>
      <c r="K1691" s="1">
        <f>fisher_underlying_cor_CSD__2[[#This Row],[p1]]*fisher_underlying_cor_CSD__2[[#This Row],[p2]]</f>
        <v>1.4038936598288506E-5</v>
      </c>
      <c r="L1691" s="1">
        <v>1690</v>
      </c>
      <c r="M1691" s="1">
        <f>(fisher_underlying_cor_CSD__2[[#This Row],[Rank]]/9906756)*0.05</f>
        <v>8.5295327754110425E-6</v>
      </c>
      <c r="N1691" s="1">
        <f>IF(fisher_underlying_cor_CSD__2[[#This Row],[p1p2]]&lt;fisher_underlying_cor_CSD__2[[#This Row],[Benjamini]],1,0)</f>
        <v>0</v>
      </c>
    </row>
    <row r="1692" spans="1:14" x14ac:dyDescent="0.35">
      <c r="A1692" s="1" t="s">
        <v>620</v>
      </c>
      <c r="B1692" s="1" t="s">
        <v>621</v>
      </c>
      <c r="C1692" s="1">
        <v>-0.219815763287</v>
      </c>
      <c r="D1692" s="1">
        <v>0.221719615052</v>
      </c>
      <c r="E1692" s="1" t="s">
        <v>32</v>
      </c>
      <c r="F1692" s="1">
        <v>-0.219815763287</v>
      </c>
      <c r="G1692" s="1">
        <f>ABS(fisher_underlying_cor_CSD__2[[#This Row],[Rho1]])*SQRT(139-2)/SQRT(1-ABS(fisher_underlying_cor_CSD__2[[#This Row],[Rho1]])^2)</f>
        <v>2.6373842620387671</v>
      </c>
      <c r="H1692" s="1">
        <f>ABS(fisher_underlying_cor_CSD__2[[#This Row],[Rho2]])*SQRT(201-2)/SQRT(1-ABS(fisher_underlying_cor_CSD__2[[#This Row],[Rho2]])^2)</f>
        <v>3.2075751355938005</v>
      </c>
      <c r="I1692" s="1">
        <f xml:space="preserve"> _xlfn.T.DIST.2T(fisher_underlying_cor_CSD__2[[#This Row],[t1]],139-2)</f>
        <v>9.3205050412933921E-3</v>
      </c>
      <c r="J1692" s="1">
        <f xml:space="preserve"> _xlfn.T.DIST.2T(fisher_underlying_cor_CSD__2[[#This Row],[t2]],201-2)</f>
        <v>1.5600289836614218E-3</v>
      </c>
      <c r="K1692" s="1">
        <f>fisher_underlying_cor_CSD__2[[#This Row],[p1]]*fisher_underlying_cor_CSD__2[[#This Row],[p2]]</f>
        <v>1.4540258006780089E-5</v>
      </c>
      <c r="L1692" s="1">
        <v>1691</v>
      </c>
      <c r="M1692" s="1">
        <f>(fisher_underlying_cor_CSD__2[[#This Row],[Rank]]/9906756)*0.05</f>
        <v>8.5345798362248954E-6</v>
      </c>
      <c r="N1692" s="1">
        <f>IF(fisher_underlying_cor_CSD__2[[#This Row],[p1p2]]&lt;fisher_underlying_cor_CSD__2[[#This Row],[Benjamini]],1,0)</f>
        <v>0</v>
      </c>
    </row>
    <row r="1693" spans="1:14" x14ac:dyDescent="0.35">
      <c r="A1693" s="1" t="s">
        <v>621</v>
      </c>
      <c r="B1693" s="1" t="s">
        <v>620</v>
      </c>
      <c r="C1693" s="1">
        <v>-0.219815763287</v>
      </c>
      <c r="D1693" s="1">
        <v>0.221719615052</v>
      </c>
      <c r="E1693" s="1" t="s">
        <v>32</v>
      </c>
      <c r="F1693" s="1">
        <v>-0.219815763287</v>
      </c>
      <c r="G1693" s="1">
        <f>ABS(fisher_underlying_cor_CSD__2[[#This Row],[Rho1]])*SQRT(139-2)/SQRT(1-ABS(fisher_underlying_cor_CSD__2[[#This Row],[Rho1]])^2)</f>
        <v>2.6373842620387671</v>
      </c>
      <c r="H1693" s="1">
        <f>ABS(fisher_underlying_cor_CSD__2[[#This Row],[Rho2]])*SQRT(201-2)/SQRT(1-ABS(fisher_underlying_cor_CSD__2[[#This Row],[Rho2]])^2)</f>
        <v>3.2075751355938005</v>
      </c>
      <c r="I1693" s="1">
        <f xml:space="preserve"> _xlfn.T.DIST.2T(fisher_underlying_cor_CSD__2[[#This Row],[t1]],139-2)</f>
        <v>9.3205050412933921E-3</v>
      </c>
      <c r="J1693" s="1">
        <f xml:space="preserve"> _xlfn.T.DIST.2T(fisher_underlying_cor_CSD__2[[#This Row],[t2]],201-2)</f>
        <v>1.5600289836614218E-3</v>
      </c>
      <c r="K1693" s="1">
        <f>fisher_underlying_cor_CSD__2[[#This Row],[p1]]*fisher_underlying_cor_CSD__2[[#This Row],[p2]]</f>
        <v>1.4540258006780089E-5</v>
      </c>
      <c r="L1693" s="1">
        <v>1692</v>
      </c>
      <c r="M1693" s="1">
        <f>(fisher_underlying_cor_CSD__2[[#This Row],[Rank]]/9906756)*0.05</f>
        <v>8.5396268970387484E-6</v>
      </c>
      <c r="N1693" s="1">
        <f>IF(fisher_underlying_cor_CSD__2[[#This Row],[p1p2]]&lt;fisher_underlying_cor_CSD__2[[#This Row],[Benjamini]],1,0)</f>
        <v>0</v>
      </c>
    </row>
    <row r="1694" spans="1:14" x14ac:dyDescent="0.35">
      <c r="A1694" s="1" t="s">
        <v>266</v>
      </c>
      <c r="B1694" s="1" t="s">
        <v>322</v>
      </c>
      <c r="C1694" s="1">
        <v>0.21377631338</v>
      </c>
      <c r="D1694" s="1">
        <v>-0.225615684688</v>
      </c>
      <c r="E1694" s="1" t="s">
        <v>32</v>
      </c>
      <c r="F1694" s="1">
        <v>0.21377631338</v>
      </c>
      <c r="G1694" s="1">
        <f>ABS(fisher_underlying_cor_CSD__2[[#This Row],[Rho1]])*SQRT(139-2)/SQRT(1-ABS(fisher_underlying_cor_CSD__2[[#This Row],[Rho1]])^2)</f>
        <v>2.5614004175842142</v>
      </c>
      <c r="H1694" s="1">
        <f>ABS(fisher_underlying_cor_CSD__2[[#This Row],[Rho2]])*SQRT(201-2)/SQRT(1-ABS(fisher_underlying_cor_CSD__2[[#This Row],[Rho2]])^2)</f>
        <v>3.2669342756789383</v>
      </c>
      <c r="I1694" s="1">
        <f xml:space="preserve"> _xlfn.T.DIST.2T(fisher_underlying_cor_CSD__2[[#This Row],[t1]],139-2)</f>
        <v>1.1507156047161366E-2</v>
      </c>
      <c r="J1694" s="1">
        <f xml:space="preserve"> _xlfn.T.DIST.2T(fisher_underlying_cor_CSD__2[[#This Row],[t2]],201-2)</f>
        <v>1.2804368286772341E-3</v>
      </c>
      <c r="K1694" s="1">
        <f>fisher_underlying_cor_CSD__2[[#This Row],[p1]]*fisher_underlying_cor_CSD__2[[#This Row],[p2]]</f>
        <v>1.4734186396121357E-5</v>
      </c>
      <c r="L1694" s="1">
        <v>1693</v>
      </c>
      <c r="M1694" s="1">
        <f>(fisher_underlying_cor_CSD__2[[#This Row],[Rank]]/9906756)*0.05</f>
        <v>8.5446739578526013E-6</v>
      </c>
      <c r="N1694" s="1">
        <f>IF(fisher_underlying_cor_CSD__2[[#This Row],[p1p2]]&lt;fisher_underlying_cor_CSD__2[[#This Row],[Benjamini]],1,0)</f>
        <v>0</v>
      </c>
    </row>
    <row r="1695" spans="1:14" x14ac:dyDescent="0.35">
      <c r="A1695" s="1" t="s">
        <v>322</v>
      </c>
      <c r="B1695" s="1" t="s">
        <v>266</v>
      </c>
      <c r="C1695" s="1">
        <v>0.21377631338</v>
      </c>
      <c r="D1695" s="1">
        <v>-0.225615684688</v>
      </c>
      <c r="E1695" s="1" t="s">
        <v>32</v>
      </c>
      <c r="F1695" s="1">
        <v>0.21377631338</v>
      </c>
      <c r="G1695" s="1">
        <f>ABS(fisher_underlying_cor_CSD__2[[#This Row],[Rho1]])*SQRT(139-2)/SQRT(1-ABS(fisher_underlying_cor_CSD__2[[#This Row],[Rho1]])^2)</f>
        <v>2.5614004175842142</v>
      </c>
      <c r="H1695" s="1">
        <f>ABS(fisher_underlying_cor_CSD__2[[#This Row],[Rho2]])*SQRT(201-2)/SQRT(1-ABS(fisher_underlying_cor_CSD__2[[#This Row],[Rho2]])^2)</f>
        <v>3.2669342756789383</v>
      </c>
      <c r="I1695" s="1">
        <f xml:space="preserve"> _xlfn.T.DIST.2T(fisher_underlying_cor_CSD__2[[#This Row],[t1]],139-2)</f>
        <v>1.1507156047161366E-2</v>
      </c>
      <c r="J1695" s="1">
        <f xml:space="preserve"> _xlfn.T.DIST.2T(fisher_underlying_cor_CSD__2[[#This Row],[t2]],201-2)</f>
        <v>1.2804368286772341E-3</v>
      </c>
      <c r="K1695" s="1">
        <f>fisher_underlying_cor_CSD__2[[#This Row],[p1]]*fisher_underlying_cor_CSD__2[[#This Row],[p2]]</f>
        <v>1.4734186396121357E-5</v>
      </c>
      <c r="L1695" s="1">
        <v>1694</v>
      </c>
      <c r="M1695" s="1">
        <f>(fisher_underlying_cor_CSD__2[[#This Row],[Rank]]/9906756)*0.05</f>
        <v>8.5497210186664543E-6</v>
      </c>
      <c r="N1695" s="1">
        <f>IF(fisher_underlying_cor_CSD__2[[#This Row],[p1p2]]&lt;fisher_underlying_cor_CSD__2[[#This Row],[Benjamini]],1,0)</f>
        <v>0</v>
      </c>
    </row>
    <row r="1696" spans="1:14" x14ac:dyDescent="0.35">
      <c r="A1696" s="1" t="s">
        <v>354</v>
      </c>
      <c r="B1696" s="1" t="s">
        <v>355</v>
      </c>
      <c r="C1696" s="1">
        <v>-0.22838707103799999</v>
      </c>
      <c r="D1696" s="1">
        <v>0.21519894266799999</v>
      </c>
      <c r="E1696" s="1" t="s">
        <v>32</v>
      </c>
      <c r="F1696" s="1">
        <v>0.21519894266799999</v>
      </c>
      <c r="G1696" s="1">
        <f>ABS(fisher_underlying_cor_CSD__2[[#This Row],[Rho1]])*SQRT(139-2)/SQRT(1-ABS(fisher_underlying_cor_CSD__2[[#This Row],[Rho1]])^2)</f>
        <v>2.7457717479158852</v>
      </c>
      <c r="H1696" s="1">
        <f>ABS(fisher_underlying_cor_CSD__2[[#This Row],[Rho2]])*SQRT(201-2)/SQRT(1-ABS(fisher_underlying_cor_CSD__2[[#This Row],[Rho2]])^2)</f>
        <v>3.1085881716925066</v>
      </c>
      <c r="I1696" s="1">
        <f xml:space="preserve"> _xlfn.T.DIST.2T(fisher_underlying_cor_CSD__2[[#This Row],[t1]],139-2)</f>
        <v>6.8476260917799429E-3</v>
      </c>
      <c r="J1696" s="1">
        <f xml:space="preserve"> _xlfn.T.DIST.2T(fisher_underlying_cor_CSD__2[[#This Row],[t2]],201-2)</f>
        <v>2.1551801353450559E-3</v>
      </c>
      <c r="K1696" s="1">
        <f>fisher_underlying_cor_CSD__2[[#This Row],[p1]]*fisher_underlying_cor_CSD__2[[#This Row],[p2]]</f>
        <v>1.4757867727274634E-5</v>
      </c>
      <c r="L1696" s="1">
        <v>1695</v>
      </c>
      <c r="M1696" s="1">
        <f>(fisher_underlying_cor_CSD__2[[#This Row],[Rank]]/9906756)*0.05</f>
        <v>8.5547680794803055E-6</v>
      </c>
      <c r="N1696" s="1">
        <f>IF(fisher_underlying_cor_CSD__2[[#This Row],[p1p2]]&lt;fisher_underlying_cor_CSD__2[[#This Row],[Benjamini]],1,0)</f>
        <v>0</v>
      </c>
    </row>
    <row r="1697" spans="1:14" x14ac:dyDescent="0.35">
      <c r="A1697" s="1" t="s">
        <v>355</v>
      </c>
      <c r="B1697" s="1" t="s">
        <v>354</v>
      </c>
      <c r="C1697" s="1">
        <v>-0.22838707103799999</v>
      </c>
      <c r="D1697" s="1">
        <v>0.21519894266799999</v>
      </c>
      <c r="E1697" s="1" t="s">
        <v>32</v>
      </c>
      <c r="F1697" s="1">
        <v>0.21519894266799999</v>
      </c>
      <c r="G1697" s="1">
        <f>ABS(fisher_underlying_cor_CSD__2[[#This Row],[Rho1]])*SQRT(139-2)/SQRT(1-ABS(fisher_underlying_cor_CSD__2[[#This Row],[Rho1]])^2)</f>
        <v>2.7457717479158852</v>
      </c>
      <c r="H1697" s="1">
        <f>ABS(fisher_underlying_cor_CSD__2[[#This Row],[Rho2]])*SQRT(201-2)/SQRT(1-ABS(fisher_underlying_cor_CSD__2[[#This Row],[Rho2]])^2)</f>
        <v>3.1085881716925066</v>
      </c>
      <c r="I1697" s="1">
        <f xml:space="preserve"> _xlfn.T.DIST.2T(fisher_underlying_cor_CSD__2[[#This Row],[t1]],139-2)</f>
        <v>6.8476260917799429E-3</v>
      </c>
      <c r="J1697" s="1">
        <f xml:space="preserve"> _xlfn.T.DIST.2T(fisher_underlying_cor_CSD__2[[#This Row],[t2]],201-2)</f>
        <v>2.1551801353450559E-3</v>
      </c>
      <c r="K1697" s="1">
        <f>fisher_underlying_cor_CSD__2[[#This Row],[p1]]*fisher_underlying_cor_CSD__2[[#This Row],[p2]]</f>
        <v>1.4757867727274634E-5</v>
      </c>
      <c r="L1697" s="1">
        <v>1696</v>
      </c>
      <c r="M1697" s="1">
        <f>(fisher_underlying_cor_CSD__2[[#This Row],[Rank]]/9906756)*0.05</f>
        <v>8.5598151402941602E-6</v>
      </c>
      <c r="N1697" s="1">
        <f>IF(fisher_underlying_cor_CSD__2[[#This Row],[p1p2]]&lt;fisher_underlying_cor_CSD__2[[#This Row],[Benjamini]],1,0)</f>
        <v>0</v>
      </c>
    </row>
    <row r="1698" spans="1:14" x14ac:dyDescent="0.35">
      <c r="A1698" s="1" t="s">
        <v>283</v>
      </c>
      <c r="B1698" s="1" t="s">
        <v>284</v>
      </c>
      <c r="C1698" s="1">
        <v>0.22854643696099999</v>
      </c>
      <c r="D1698" s="1">
        <v>-0.214880449763</v>
      </c>
      <c r="E1698" s="1" t="s">
        <v>32</v>
      </c>
      <c r="F1698" s="1">
        <v>-0.214880449763</v>
      </c>
      <c r="G1698" s="1">
        <f>ABS(fisher_underlying_cor_CSD__2[[#This Row],[Rho1]])*SQRT(139-2)/SQRT(1-ABS(fisher_underlying_cor_CSD__2[[#This Row],[Rho1]])^2)</f>
        <v>2.7477932708323523</v>
      </c>
      <c r="H1698" s="1">
        <f>ABS(fisher_underlying_cor_CSD__2[[#This Row],[Rho2]])*SQRT(201-2)/SQRT(1-ABS(fisher_underlying_cor_CSD__2[[#This Row],[Rho2]])^2)</f>
        <v>3.1037645963631504</v>
      </c>
      <c r="I1698" s="1">
        <f xml:space="preserve"> _xlfn.T.DIST.2T(fisher_underlying_cor_CSD__2[[#This Row],[t1]],139-2)</f>
        <v>6.8077812351233242E-3</v>
      </c>
      <c r="J1698" s="1">
        <f xml:space="preserve"> _xlfn.T.DIST.2T(fisher_underlying_cor_CSD__2[[#This Row],[t2]],201-2)</f>
        <v>2.1889541648937123E-3</v>
      </c>
      <c r="K1698" s="1">
        <f>fisher_underlying_cor_CSD__2[[#This Row],[p1]]*fisher_underlying_cor_CSD__2[[#This Row],[p2]]</f>
        <v>1.4901921088308461E-5</v>
      </c>
      <c r="L1698" s="1">
        <v>1697</v>
      </c>
      <c r="M1698" s="1">
        <f>(fisher_underlying_cor_CSD__2[[#This Row],[Rank]]/9906756)*0.05</f>
        <v>8.5648622011080115E-6</v>
      </c>
      <c r="N1698" s="1">
        <f>IF(fisher_underlying_cor_CSD__2[[#This Row],[p1p2]]&lt;fisher_underlying_cor_CSD__2[[#This Row],[Benjamini]],1,0)</f>
        <v>0</v>
      </c>
    </row>
    <row r="1699" spans="1:14" x14ac:dyDescent="0.35">
      <c r="A1699" s="1" t="s">
        <v>284</v>
      </c>
      <c r="B1699" s="1" t="s">
        <v>283</v>
      </c>
      <c r="C1699" s="1">
        <v>0.22854643696099999</v>
      </c>
      <c r="D1699" s="1">
        <v>-0.214880449763</v>
      </c>
      <c r="E1699" s="1" t="s">
        <v>32</v>
      </c>
      <c r="F1699" s="1">
        <v>-0.214880449763</v>
      </c>
      <c r="G1699" s="1">
        <f>ABS(fisher_underlying_cor_CSD__2[[#This Row],[Rho1]])*SQRT(139-2)/SQRT(1-ABS(fisher_underlying_cor_CSD__2[[#This Row],[Rho1]])^2)</f>
        <v>2.7477932708323523</v>
      </c>
      <c r="H1699" s="1">
        <f>ABS(fisher_underlying_cor_CSD__2[[#This Row],[Rho2]])*SQRT(201-2)/SQRT(1-ABS(fisher_underlying_cor_CSD__2[[#This Row],[Rho2]])^2)</f>
        <v>3.1037645963631504</v>
      </c>
      <c r="I1699" s="1">
        <f xml:space="preserve"> _xlfn.T.DIST.2T(fisher_underlying_cor_CSD__2[[#This Row],[t1]],139-2)</f>
        <v>6.8077812351233242E-3</v>
      </c>
      <c r="J1699" s="1">
        <f xml:space="preserve"> _xlfn.T.DIST.2T(fisher_underlying_cor_CSD__2[[#This Row],[t2]],201-2)</f>
        <v>2.1889541648937123E-3</v>
      </c>
      <c r="K1699" s="1">
        <f>fisher_underlying_cor_CSD__2[[#This Row],[p1]]*fisher_underlying_cor_CSD__2[[#This Row],[p2]]</f>
        <v>1.4901921088308461E-5</v>
      </c>
      <c r="L1699" s="1">
        <v>1698</v>
      </c>
      <c r="M1699" s="1">
        <f>(fisher_underlying_cor_CSD__2[[#This Row],[Rank]]/9906756)*0.05</f>
        <v>8.5699092619218644E-6</v>
      </c>
      <c r="N1699" s="1">
        <f>IF(fisher_underlying_cor_CSD__2[[#This Row],[p1p2]]&lt;fisher_underlying_cor_CSD__2[[#This Row],[Benjamini]],1,0)</f>
        <v>0</v>
      </c>
    </row>
    <row r="1700" spans="1:14" x14ac:dyDescent="0.35">
      <c r="A1700" s="1" t="s">
        <v>383</v>
      </c>
      <c r="B1700" s="1" t="s">
        <v>385</v>
      </c>
      <c r="C1700" s="1">
        <v>-0.21760551413099999</v>
      </c>
      <c r="D1700" s="1">
        <v>0.22252860240700001</v>
      </c>
      <c r="E1700" s="1" t="s">
        <v>32</v>
      </c>
      <c r="F1700" s="1">
        <v>-0.21760551413099999</v>
      </c>
      <c r="G1700" s="1">
        <f>ABS(fisher_underlying_cor_CSD__2[[#This Row],[Rho1]])*SQRT(139-2)/SQRT(1-ABS(fisher_underlying_cor_CSD__2[[#This Row],[Rho1]])^2)</f>
        <v>2.6095401677295502</v>
      </c>
      <c r="H1700" s="1">
        <f>ABS(fisher_underlying_cor_CSD__2[[#This Row],[Rho2]])*SQRT(201-2)/SQRT(1-ABS(fisher_underlying_cor_CSD__2[[#This Row],[Rho2]])^2)</f>
        <v>3.2198871718020432</v>
      </c>
      <c r="I1700" s="1">
        <f xml:space="preserve"> _xlfn.T.DIST.2T(fisher_underlying_cor_CSD__2[[#This Row],[t1]],139-2)</f>
        <v>1.0074059954860454E-2</v>
      </c>
      <c r="J1700" s="1">
        <f xml:space="preserve"> _xlfn.T.DIST.2T(fisher_underlying_cor_CSD__2[[#This Row],[t2]],201-2)</f>
        <v>1.4977546636942244E-3</v>
      </c>
      <c r="K1700" s="1">
        <f>fisher_underlying_cor_CSD__2[[#This Row],[p1]]*fisher_underlying_cor_CSD__2[[#This Row],[p2]]</f>
        <v>1.5088470279727473E-5</v>
      </c>
      <c r="L1700" s="1">
        <v>1699</v>
      </c>
      <c r="M1700" s="1">
        <f>(fisher_underlying_cor_CSD__2[[#This Row],[Rank]]/9906756)*0.05</f>
        <v>8.5749563227357174E-6</v>
      </c>
      <c r="N1700" s="1">
        <f>IF(fisher_underlying_cor_CSD__2[[#This Row],[p1p2]]&lt;fisher_underlying_cor_CSD__2[[#This Row],[Benjamini]],1,0)</f>
        <v>0</v>
      </c>
    </row>
    <row r="1701" spans="1:14" x14ac:dyDescent="0.35">
      <c r="A1701" s="1" t="s">
        <v>385</v>
      </c>
      <c r="B1701" s="1" t="s">
        <v>383</v>
      </c>
      <c r="C1701" s="1">
        <v>-0.21760551413099999</v>
      </c>
      <c r="D1701" s="1">
        <v>0.22252860240700001</v>
      </c>
      <c r="E1701" s="1" t="s">
        <v>32</v>
      </c>
      <c r="F1701" s="1">
        <v>-0.21760551413099999</v>
      </c>
      <c r="G1701" s="1">
        <f>ABS(fisher_underlying_cor_CSD__2[[#This Row],[Rho1]])*SQRT(139-2)/SQRT(1-ABS(fisher_underlying_cor_CSD__2[[#This Row],[Rho1]])^2)</f>
        <v>2.6095401677295502</v>
      </c>
      <c r="H1701" s="1">
        <f>ABS(fisher_underlying_cor_CSD__2[[#This Row],[Rho2]])*SQRT(201-2)/SQRT(1-ABS(fisher_underlying_cor_CSD__2[[#This Row],[Rho2]])^2)</f>
        <v>3.2198871718020432</v>
      </c>
      <c r="I1701" s="1">
        <f xml:space="preserve"> _xlfn.T.DIST.2T(fisher_underlying_cor_CSD__2[[#This Row],[t1]],139-2)</f>
        <v>1.0074059954860454E-2</v>
      </c>
      <c r="J1701" s="1">
        <f xml:space="preserve"> _xlfn.T.DIST.2T(fisher_underlying_cor_CSD__2[[#This Row],[t2]],201-2)</f>
        <v>1.4977546636942244E-3</v>
      </c>
      <c r="K1701" s="1">
        <f>fisher_underlying_cor_CSD__2[[#This Row],[p1]]*fisher_underlying_cor_CSD__2[[#This Row],[p2]]</f>
        <v>1.5088470279727473E-5</v>
      </c>
      <c r="L1701" s="1">
        <v>1700</v>
      </c>
      <c r="M1701" s="1">
        <f>(fisher_underlying_cor_CSD__2[[#This Row],[Rank]]/9906756)*0.05</f>
        <v>8.5800033835495703E-6</v>
      </c>
      <c r="N1701" s="1">
        <f>IF(fisher_underlying_cor_CSD__2[[#This Row],[p1p2]]&lt;fisher_underlying_cor_CSD__2[[#This Row],[Benjamini]],1,0)</f>
        <v>0</v>
      </c>
    </row>
    <row r="1702" spans="1:14" x14ac:dyDescent="0.35">
      <c r="A1702" s="1" t="s">
        <v>378</v>
      </c>
      <c r="B1702" s="1" t="s">
        <v>379</v>
      </c>
      <c r="C1702" s="1">
        <v>-0.218151732243</v>
      </c>
      <c r="D1702" s="1">
        <v>0.221693198934</v>
      </c>
      <c r="E1702" s="1" t="s">
        <v>32</v>
      </c>
      <c r="F1702" s="1">
        <v>-0.218151732243</v>
      </c>
      <c r="G1702" s="1">
        <f>ABS(fisher_underlying_cor_CSD__2[[#This Row],[Rho1]])*SQRT(139-2)/SQRT(1-ABS(fisher_underlying_cor_CSD__2[[#This Row],[Rho1]])^2)</f>
        <v>2.6164173281656877</v>
      </c>
      <c r="H1702" s="1">
        <f>ABS(fisher_underlying_cor_CSD__2[[#This Row],[Rho2]])*SQRT(201-2)/SQRT(1-ABS(fisher_underlying_cor_CSD__2[[#This Row],[Rho2]])^2)</f>
        <v>3.2071732244259703</v>
      </c>
      <c r="I1702" s="1">
        <f xml:space="preserve"> _xlfn.T.DIST.2T(fisher_underlying_cor_CSD__2[[#This Row],[t1]],139-2)</f>
        <v>9.8830067632491338E-3</v>
      </c>
      <c r="J1702" s="1">
        <f xml:space="preserve"> _xlfn.T.DIST.2T(fisher_underlying_cor_CSD__2[[#This Row],[t2]],201-2)</f>
        <v>1.5621017733588568E-3</v>
      </c>
      <c r="K1702" s="1">
        <f>fisher_underlying_cor_CSD__2[[#This Row],[p1]]*fisher_underlying_cor_CSD__2[[#This Row],[p2]]</f>
        <v>1.5438262390989047E-5</v>
      </c>
      <c r="L1702" s="1">
        <v>1701</v>
      </c>
      <c r="M1702" s="1">
        <f>(fisher_underlying_cor_CSD__2[[#This Row],[Rank]]/9906756)*0.05</f>
        <v>8.5850504443634233E-6</v>
      </c>
      <c r="N1702" s="1">
        <f>IF(fisher_underlying_cor_CSD__2[[#This Row],[p1p2]]&lt;fisher_underlying_cor_CSD__2[[#This Row],[Benjamini]],1,0)</f>
        <v>0</v>
      </c>
    </row>
    <row r="1703" spans="1:14" x14ac:dyDescent="0.35">
      <c r="A1703" s="1" t="s">
        <v>379</v>
      </c>
      <c r="B1703" s="1" t="s">
        <v>378</v>
      </c>
      <c r="C1703" s="1">
        <v>-0.218151732243</v>
      </c>
      <c r="D1703" s="1">
        <v>0.221693198934</v>
      </c>
      <c r="E1703" s="1" t="s">
        <v>32</v>
      </c>
      <c r="F1703" s="1">
        <v>-0.218151732243</v>
      </c>
      <c r="G1703" s="1">
        <f>ABS(fisher_underlying_cor_CSD__2[[#This Row],[Rho1]])*SQRT(139-2)/SQRT(1-ABS(fisher_underlying_cor_CSD__2[[#This Row],[Rho1]])^2)</f>
        <v>2.6164173281656877</v>
      </c>
      <c r="H1703" s="1">
        <f>ABS(fisher_underlying_cor_CSD__2[[#This Row],[Rho2]])*SQRT(201-2)/SQRT(1-ABS(fisher_underlying_cor_CSD__2[[#This Row],[Rho2]])^2)</f>
        <v>3.2071732244259703</v>
      </c>
      <c r="I1703" s="1">
        <f xml:space="preserve"> _xlfn.T.DIST.2T(fisher_underlying_cor_CSD__2[[#This Row],[t1]],139-2)</f>
        <v>9.8830067632491338E-3</v>
      </c>
      <c r="J1703" s="1">
        <f xml:space="preserve"> _xlfn.T.DIST.2T(fisher_underlying_cor_CSD__2[[#This Row],[t2]],201-2)</f>
        <v>1.5621017733588568E-3</v>
      </c>
      <c r="K1703" s="1">
        <f>fisher_underlying_cor_CSD__2[[#This Row],[p1]]*fisher_underlying_cor_CSD__2[[#This Row],[p2]]</f>
        <v>1.5438262390989047E-5</v>
      </c>
      <c r="L1703" s="1">
        <v>1702</v>
      </c>
      <c r="M1703" s="1">
        <f>(fisher_underlying_cor_CSD__2[[#This Row],[Rank]]/9906756)*0.05</f>
        <v>8.5900975051772746E-6</v>
      </c>
      <c r="N1703" s="1">
        <f>IF(fisher_underlying_cor_CSD__2[[#This Row],[p1p2]]&lt;fisher_underlying_cor_CSD__2[[#This Row],[Benjamini]],1,0)</f>
        <v>0</v>
      </c>
    </row>
    <row r="1704" spans="1:14" x14ac:dyDescent="0.35">
      <c r="A1704" s="1" t="s">
        <v>31</v>
      </c>
      <c r="B1704" s="1" t="s">
        <v>499</v>
      </c>
      <c r="C1704" s="1">
        <v>0.220429318708</v>
      </c>
      <c r="D1704" s="1">
        <v>-0.21947707721099999</v>
      </c>
      <c r="E1704" s="1" t="s">
        <v>32</v>
      </c>
      <c r="F1704" s="1">
        <v>-0.21947707721099999</v>
      </c>
      <c r="G1704" s="1">
        <f>ABS(fisher_underlying_cor_CSD__2[[#This Row],[Rho1]])*SQRT(139-2)/SQRT(1-ABS(fisher_underlying_cor_CSD__2[[#This Row],[Rho1]])^2)</f>
        <v>2.6451212047369785</v>
      </c>
      <c r="H1704" s="1">
        <f>ABS(fisher_underlying_cor_CSD__2[[#This Row],[Rho2]])*SQRT(201-2)/SQRT(1-ABS(fisher_underlying_cor_CSD__2[[#This Row],[Rho2]])^2)</f>
        <v>3.1734821112613445</v>
      </c>
      <c r="I1704" s="1">
        <f xml:space="preserve"> _xlfn.T.DIST.2T(fisher_underlying_cor_CSD__2[[#This Row],[t1]],139-2)</f>
        <v>9.1203438071252758E-3</v>
      </c>
      <c r="J1704" s="1">
        <f xml:space="preserve"> _xlfn.T.DIST.2T(fisher_underlying_cor_CSD__2[[#This Row],[t2]],201-2)</f>
        <v>1.7452280347635663E-3</v>
      </c>
      <c r="K1704" s="1">
        <f>fisher_underlying_cor_CSD__2[[#This Row],[p1]]*fisher_underlying_cor_CSD__2[[#This Row],[p2]]</f>
        <v>1.5917079698877306E-5</v>
      </c>
      <c r="L1704" s="1">
        <v>1703</v>
      </c>
      <c r="M1704" s="1">
        <f>(fisher_underlying_cor_CSD__2[[#This Row],[Rank]]/9906756)*0.05</f>
        <v>8.5951445659911292E-6</v>
      </c>
      <c r="N1704" s="1">
        <f>IF(fisher_underlying_cor_CSD__2[[#This Row],[p1p2]]&lt;fisher_underlying_cor_CSD__2[[#This Row],[Benjamini]],1,0)</f>
        <v>0</v>
      </c>
    </row>
    <row r="1705" spans="1:14" x14ac:dyDescent="0.35">
      <c r="A1705" s="1" t="s">
        <v>499</v>
      </c>
      <c r="B1705" s="1" t="s">
        <v>31</v>
      </c>
      <c r="C1705" s="1">
        <v>0.220429318708</v>
      </c>
      <c r="D1705" s="1">
        <v>-0.21947707721099999</v>
      </c>
      <c r="E1705" s="1" t="s">
        <v>32</v>
      </c>
      <c r="F1705" s="1">
        <v>-0.21947707721099999</v>
      </c>
      <c r="G1705" s="1">
        <f>ABS(fisher_underlying_cor_CSD__2[[#This Row],[Rho1]])*SQRT(139-2)/SQRT(1-ABS(fisher_underlying_cor_CSD__2[[#This Row],[Rho1]])^2)</f>
        <v>2.6451212047369785</v>
      </c>
      <c r="H1705" s="1">
        <f>ABS(fisher_underlying_cor_CSD__2[[#This Row],[Rho2]])*SQRT(201-2)/SQRT(1-ABS(fisher_underlying_cor_CSD__2[[#This Row],[Rho2]])^2)</f>
        <v>3.1734821112613445</v>
      </c>
      <c r="I1705" s="1">
        <f xml:space="preserve"> _xlfn.T.DIST.2T(fisher_underlying_cor_CSD__2[[#This Row],[t1]],139-2)</f>
        <v>9.1203438071252758E-3</v>
      </c>
      <c r="J1705" s="1">
        <f xml:space="preserve"> _xlfn.T.DIST.2T(fisher_underlying_cor_CSD__2[[#This Row],[t2]],201-2)</f>
        <v>1.7452280347635663E-3</v>
      </c>
      <c r="K1705" s="1">
        <f>fisher_underlying_cor_CSD__2[[#This Row],[p1]]*fisher_underlying_cor_CSD__2[[#This Row],[p2]]</f>
        <v>1.5917079698877306E-5</v>
      </c>
      <c r="L1705" s="1">
        <v>1704</v>
      </c>
      <c r="M1705" s="1">
        <f>(fisher_underlying_cor_CSD__2[[#This Row],[Rank]]/9906756)*0.05</f>
        <v>8.6001916268049805E-6</v>
      </c>
      <c r="N1705" s="1">
        <f>IF(fisher_underlying_cor_CSD__2[[#This Row],[p1p2]]&lt;fisher_underlying_cor_CSD__2[[#This Row],[Benjamini]],1,0)</f>
        <v>0</v>
      </c>
    </row>
    <row r="1706" spans="1:14" x14ac:dyDescent="0.35">
      <c r="A1706" s="1" t="s">
        <v>754</v>
      </c>
      <c r="B1706" s="1" t="s">
        <v>743</v>
      </c>
      <c r="C1706" s="1">
        <v>-0.21359570067799999</v>
      </c>
      <c r="D1706" s="1">
        <v>0.224109462535</v>
      </c>
      <c r="E1706" s="1" t="s">
        <v>32</v>
      </c>
      <c r="F1706" s="1">
        <v>-0.21359570067799999</v>
      </c>
      <c r="G1706" s="1">
        <f>ABS(fisher_underlying_cor_CSD__2[[#This Row],[Rho1]])*SQRT(139-2)/SQRT(1-ABS(fisher_underlying_cor_CSD__2[[#This Row],[Rho1]])^2)</f>
        <v>2.5591328770876722</v>
      </c>
      <c r="H1706" s="1">
        <f>ABS(fisher_underlying_cor_CSD__2[[#This Row],[Rho2]])*SQRT(201-2)/SQRT(1-ABS(fisher_underlying_cor_CSD__2[[#This Row],[Rho2]])^2)</f>
        <v>3.2439666222556083</v>
      </c>
      <c r="I1706" s="1">
        <f xml:space="preserve"> _xlfn.T.DIST.2T(fisher_underlying_cor_CSD__2[[#This Row],[t1]],139-2)</f>
        <v>1.157896277693665E-2</v>
      </c>
      <c r="J1706" s="1">
        <f xml:space="preserve"> _xlfn.T.DIST.2T(fisher_underlying_cor_CSD__2[[#This Row],[t2]],201-2)</f>
        <v>1.382577335319795E-3</v>
      </c>
      <c r="K1706" s="1">
        <f>fisher_underlying_cor_CSD__2[[#This Row],[p1]]*fisher_underlying_cor_CSD__2[[#This Row],[p2]]</f>
        <v>1.6008811501904167E-5</v>
      </c>
      <c r="L1706" s="1">
        <v>1705</v>
      </c>
      <c r="M1706" s="1">
        <f>(fisher_underlying_cor_CSD__2[[#This Row],[Rank]]/9906756)*0.05</f>
        <v>8.6052386876188334E-6</v>
      </c>
      <c r="N1706" s="1">
        <f>IF(fisher_underlying_cor_CSD__2[[#This Row],[p1p2]]&lt;fisher_underlying_cor_CSD__2[[#This Row],[Benjamini]],1,0)</f>
        <v>0</v>
      </c>
    </row>
    <row r="1707" spans="1:14" x14ac:dyDescent="0.35">
      <c r="A1707" s="1" t="s">
        <v>743</v>
      </c>
      <c r="B1707" s="1" t="s">
        <v>754</v>
      </c>
      <c r="C1707" s="1">
        <v>-0.21359570067799999</v>
      </c>
      <c r="D1707" s="1">
        <v>0.224109462535</v>
      </c>
      <c r="E1707" s="1" t="s">
        <v>32</v>
      </c>
      <c r="F1707" s="1">
        <v>-0.21359570067799999</v>
      </c>
      <c r="G1707" s="1">
        <f>ABS(fisher_underlying_cor_CSD__2[[#This Row],[Rho1]])*SQRT(139-2)/SQRT(1-ABS(fisher_underlying_cor_CSD__2[[#This Row],[Rho1]])^2)</f>
        <v>2.5591328770876722</v>
      </c>
      <c r="H1707" s="1">
        <f>ABS(fisher_underlying_cor_CSD__2[[#This Row],[Rho2]])*SQRT(201-2)/SQRT(1-ABS(fisher_underlying_cor_CSD__2[[#This Row],[Rho2]])^2)</f>
        <v>3.2439666222556083</v>
      </c>
      <c r="I1707" s="1">
        <f xml:space="preserve"> _xlfn.T.DIST.2T(fisher_underlying_cor_CSD__2[[#This Row],[t1]],139-2)</f>
        <v>1.157896277693665E-2</v>
      </c>
      <c r="J1707" s="1">
        <f xml:space="preserve"> _xlfn.T.DIST.2T(fisher_underlying_cor_CSD__2[[#This Row],[t2]],201-2)</f>
        <v>1.382577335319795E-3</v>
      </c>
      <c r="K1707" s="1">
        <f>fisher_underlying_cor_CSD__2[[#This Row],[p1]]*fisher_underlying_cor_CSD__2[[#This Row],[p2]]</f>
        <v>1.6008811501904167E-5</v>
      </c>
      <c r="L1707" s="1">
        <v>1706</v>
      </c>
      <c r="M1707" s="1">
        <f>(fisher_underlying_cor_CSD__2[[#This Row],[Rank]]/9906756)*0.05</f>
        <v>8.6102857484326864E-6</v>
      </c>
      <c r="N1707" s="1">
        <f>IF(fisher_underlying_cor_CSD__2[[#This Row],[p1p2]]&lt;fisher_underlying_cor_CSD__2[[#This Row],[Benjamini]],1,0)</f>
        <v>0</v>
      </c>
    </row>
    <row r="1708" spans="1:14" x14ac:dyDescent="0.35">
      <c r="A1708" s="1" t="s">
        <v>646</v>
      </c>
      <c r="B1708" s="1" t="s">
        <v>845</v>
      </c>
      <c r="C1708" s="1">
        <v>0.21409298439900001</v>
      </c>
      <c r="D1708" s="1">
        <v>-0.22367256150199999</v>
      </c>
      <c r="E1708" s="1" t="s">
        <v>32</v>
      </c>
      <c r="F1708" s="1">
        <v>0.21409298439900001</v>
      </c>
      <c r="G1708" s="1">
        <f>ABS(fisher_underlying_cor_CSD__2[[#This Row],[Rho1]])*SQRT(139-2)/SQRT(1-ABS(fisher_underlying_cor_CSD__2[[#This Row],[Rho1]])^2)</f>
        <v>2.5653767956429707</v>
      </c>
      <c r="H1708" s="1">
        <f>ABS(fisher_underlying_cor_CSD__2[[#This Row],[Rho2]])*SQRT(201-2)/SQRT(1-ABS(fisher_underlying_cor_CSD__2[[#This Row],[Rho2]])^2)</f>
        <v>3.2373091182569604</v>
      </c>
      <c r="I1708" s="1">
        <f xml:space="preserve"> _xlfn.T.DIST.2T(fisher_underlying_cor_CSD__2[[#This Row],[t1]],139-2)</f>
        <v>1.1382199242588016E-2</v>
      </c>
      <c r="J1708" s="1">
        <f xml:space="preserve"> _xlfn.T.DIST.2T(fisher_underlying_cor_CSD__2[[#This Row],[t2]],201-2)</f>
        <v>1.4135699619434814E-3</v>
      </c>
      <c r="K1708" s="1">
        <f>fisher_underlying_cor_CSD__2[[#This Row],[p1]]*fisher_underlying_cor_CSD__2[[#This Row],[p2]]</f>
        <v>1.6089534950178266E-5</v>
      </c>
      <c r="L1708" s="1">
        <v>1707</v>
      </c>
      <c r="M1708" s="1">
        <f>(fisher_underlying_cor_CSD__2[[#This Row],[Rank]]/9906756)*0.05</f>
        <v>8.6153328092465393E-6</v>
      </c>
      <c r="N1708" s="1">
        <f>IF(fisher_underlying_cor_CSD__2[[#This Row],[p1p2]]&lt;fisher_underlying_cor_CSD__2[[#This Row],[Benjamini]],1,0)</f>
        <v>0</v>
      </c>
    </row>
    <row r="1709" spans="1:14" x14ac:dyDescent="0.35">
      <c r="A1709" s="1" t="s">
        <v>845</v>
      </c>
      <c r="B1709" s="1" t="s">
        <v>646</v>
      </c>
      <c r="C1709" s="1">
        <v>0.21409298439900001</v>
      </c>
      <c r="D1709" s="1">
        <v>-0.22367256150199999</v>
      </c>
      <c r="E1709" s="1" t="s">
        <v>32</v>
      </c>
      <c r="F1709" s="1">
        <v>0.21409298439900001</v>
      </c>
      <c r="G1709" s="1">
        <f>ABS(fisher_underlying_cor_CSD__2[[#This Row],[Rho1]])*SQRT(139-2)/SQRT(1-ABS(fisher_underlying_cor_CSD__2[[#This Row],[Rho1]])^2)</f>
        <v>2.5653767956429707</v>
      </c>
      <c r="H1709" s="1">
        <f>ABS(fisher_underlying_cor_CSD__2[[#This Row],[Rho2]])*SQRT(201-2)/SQRT(1-ABS(fisher_underlying_cor_CSD__2[[#This Row],[Rho2]])^2)</f>
        <v>3.2373091182569604</v>
      </c>
      <c r="I1709" s="1">
        <f xml:space="preserve"> _xlfn.T.DIST.2T(fisher_underlying_cor_CSD__2[[#This Row],[t1]],139-2)</f>
        <v>1.1382199242588016E-2</v>
      </c>
      <c r="J1709" s="1">
        <f xml:space="preserve"> _xlfn.T.DIST.2T(fisher_underlying_cor_CSD__2[[#This Row],[t2]],201-2)</f>
        <v>1.4135699619434814E-3</v>
      </c>
      <c r="K1709" s="1">
        <f>fisher_underlying_cor_CSD__2[[#This Row],[p1]]*fisher_underlying_cor_CSD__2[[#This Row],[p2]]</f>
        <v>1.6089534950178266E-5</v>
      </c>
      <c r="L1709" s="1">
        <v>1708</v>
      </c>
      <c r="M1709" s="1">
        <f>(fisher_underlying_cor_CSD__2[[#This Row],[Rank]]/9906756)*0.05</f>
        <v>8.6203798700603906E-6</v>
      </c>
      <c r="N1709" s="1">
        <f>IF(fisher_underlying_cor_CSD__2[[#This Row],[p1p2]]&lt;fisher_underlying_cor_CSD__2[[#This Row],[Benjamini]],1,0)</f>
        <v>0</v>
      </c>
    </row>
    <row r="1710" spans="1:14" x14ac:dyDescent="0.35">
      <c r="A1710" s="1" t="s">
        <v>21</v>
      </c>
      <c r="B1710" s="1" t="s">
        <v>299</v>
      </c>
      <c r="C1710" s="1">
        <v>0.224143965153</v>
      </c>
      <c r="D1710" s="1">
        <v>-0.216131493832</v>
      </c>
      <c r="E1710" s="1" t="s">
        <v>32</v>
      </c>
      <c r="F1710" s="1">
        <v>-0.216131493832</v>
      </c>
      <c r="G1710" s="1">
        <f>ABS(fisher_underlying_cor_CSD__2[[#This Row],[Rho1]])*SQRT(139-2)/SQRT(1-ABS(fisher_underlying_cor_CSD__2[[#This Row],[Rho1]])^2)</f>
        <v>2.6920338394930332</v>
      </c>
      <c r="H1710" s="1">
        <f>ABS(fisher_underlying_cor_CSD__2[[#This Row],[Rho2]])*SQRT(201-2)/SQRT(1-ABS(fisher_underlying_cor_CSD__2[[#This Row],[Rho2]])^2)</f>
        <v>3.1227176481416747</v>
      </c>
      <c r="I1710" s="1">
        <f xml:space="preserve"> _xlfn.T.DIST.2T(fisher_underlying_cor_CSD__2[[#This Row],[t1]],139-2)</f>
        <v>7.9875859206953656E-3</v>
      </c>
      <c r="J1710" s="1">
        <f xml:space="preserve"> _xlfn.T.DIST.2T(fisher_underlying_cor_CSD__2[[#This Row],[t2]],201-2)</f>
        <v>2.0589979339688297E-3</v>
      </c>
      <c r="K1710" s="1">
        <f>fisher_underlying_cor_CSD__2[[#This Row],[p1]]*fisher_underlying_cor_CSD__2[[#This Row],[p2]]</f>
        <v>1.644642290811027E-5</v>
      </c>
      <c r="L1710" s="1">
        <v>1709</v>
      </c>
      <c r="M1710" s="1">
        <f>(fisher_underlying_cor_CSD__2[[#This Row],[Rank]]/9906756)*0.05</f>
        <v>8.6254269308742436E-6</v>
      </c>
      <c r="N1710" s="1">
        <f>IF(fisher_underlying_cor_CSD__2[[#This Row],[p1p2]]&lt;fisher_underlying_cor_CSD__2[[#This Row],[Benjamini]],1,0)</f>
        <v>0</v>
      </c>
    </row>
    <row r="1711" spans="1:14" x14ac:dyDescent="0.35">
      <c r="A1711" s="1" t="s">
        <v>299</v>
      </c>
      <c r="B1711" s="1" t="s">
        <v>21</v>
      </c>
      <c r="C1711" s="1">
        <v>0.224143965153</v>
      </c>
      <c r="D1711" s="1">
        <v>-0.216131493832</v>
      </c>
      <c r="E1711" s="1" t="s">
        <v>32</v>
      </c>
      <c r="F1711" s="1">
        <v>-0.216131493832</v>
      </c>
      <c r="G1711" s="1">
        <f>ABS(fisher_underlying_cor_CSD__2[[#This Row],[Rho1]])*SQRT(139-2)/SQRT(1-ABS(fisher_underlying_cor_CSD__2[[#This Row],[Rho1]])^2)</f>
        <v>2.6920338394930332</v>
      </c>
      <c r="H1711" s="1">
        <f>ABS(fisher_underlying_cor_CSD__2[[#This Row],[Rho2]])*SQRT(201-2)/SQRT(1-ABS(fisher_underlying_cor_CSD__2[[#This Row],[Rho2]])^2)</f>
        <v>3.1227176481416747</v>
      </c>
      <c r="I1711" s="1">
        <f xml:space="preserve"> _xlfn.T.DIST.2T(fisher_underlying_cor_CSD__2[[#This Row],[t1]],139-2)</f>
        <v>7.9875859206953656E-3</v>
      </c>
      <c r="J1711" s="1">
        <f xml:space="preserve"> _xlfn.T.DIST.2T(fisher_underlying_cor_CSD__2[[#This Row],[t2]],201-2)</f>
        <v>2.0589979339688297E-3</v>
      </c>
      <c r="K1711" s="1">
        <f>fisher_underlying_cor_CSD__2[[#This Row],[p1]]*fisher_underlying_cor_CSD__2[[#This Row],[p2]]</f>
        <v>1.644642290811027E-5</v>
      </c>
      <c r="L1711" s="1">
        <v>1710</v>
      </c>
      <c r="M1711" s="1">
        <f>(fisher_underlying_cor_CSD__2[[#This Row],[Rank]]/9906756)*0.05</f>
        <v>8.6304739916880965E-6</v>
      </c>
      <c r="N1711" s="1">
        <f>IF(fisher_underlying_cor_CSD__2[[#This Row],[p1p2]]&lt;fisher_underlying_cor_CSD__2[[#This Row],[Benjamini]],1,0)</f>
        <v>0</v>
      </c>
    </row>
    <row r="1712" spans="1:14" x14ac:dyDescent="0.35">
      <c r="A1712" s="1" t="s">
        <v>750</v>
      </c>
      <c r="B1712" s="1" t="s">
        <v>75</v>
      </c>
      <c r="C1712" s="1">
        <v>-0.21421567795599999</v>
      </c>
      <c r="D1712" s="1">
        <v>0.22256397874700001</v>
      </c>
      <c r="E1712" s="1" t="s">
        <v>32</v>
      </c>
      <c r="F1712" s="1">
        <v>-0.21421567795599999</v>
      </c>
      <c r="G1712" s="1">
        <f>ABS(fisher_underlying_cor_CSD__2[[#This Row],[Rho1]])*SQRT(139-2)/SQRT(1-ABS(fisher_underlying_cor_CSD__2[[#This Row],[Rho1]])^2)</f>
        <v>2.5669176631812016</v>
      </c>
      <c r="H1712" s="1">
        <f>ABS(fisher_underlying_cor_CSD__2[[#This Row],[Rho2]])*SQRT(201-2)/SQRT(1-ABS(fisher_underlying_cor_CSD__2[[#This Row],[Rho2]])^2)</f>
        <v>3.2204257263020679</v>
      </c>
      <c r="I1712" s="1">
        <f xml:space="preserve"> _xlfn.T.DIST.2T(fisher_underlying_cor_CSD__2[[#This Row],[t1]],139-2)</f>
        <v>1.1334106125216797E-2</v>
      </c>
      <c r="J1712" s="1">
        <f xml:space="preserve"> _xlfn.T.DIST.2T(fisher_underlying_cor_CSD__2[[#This Row],[t2]],201-2)</f>
        <v>1.4950840602877722E-3</v>
      </c>
      <c r="K1712" s="1">
        <f>fisher_underlying_cor_CSD__2[[#This Row],[p1]]*fisher_underlying_cor_CSD__2[[#This Row],[p2]]</f>
        <v>1.6945441405421638E-5</v>
      </c>
      <c r="L1712" s="1">
        <v>1711</v>
      </c>
      <c r="M1712" s="1">
        <f>(fisher_underlying_cor_CSD__2[[#This Row],[Rank]]/9906756)*0.05</f>
        <v>8.6355210525019495E-6</v>
      </c>
      <c r="N1712" s="1">
        <f>IF(fisher_underlying_cor_CSD__2[[#This Row],[p1p2]]&lt;fisher_underlying_cor_CSD__2[[#This Row],[Benjamini]],1,0)</f>
        <v>0</v>
      </c>
    </row>
    <row r="1713" spans="1:14" x14ac:dyDescent="0.35">
      <c r="A1713" s="1" t="s">
        <v>75</v>
      </c>
      <c r="B1713" s="1" t="s">
        <v>750</v>
      </c>
      <c r="C1713" s="1">
        <v>-0.21421567795599999</v>
      </c>
      <c r="D1713" s="1">
        <v>0.22256397874700001</v>
      </c>
      <c r="E1713" s="1" t="s">
        <v>32</v>
      </c>
      <c r="F1713" s="1">
        <v>-0.21421567795599999</v>
      </c>
      <c r="G1713" s="1">
        <f>ABS(fisher_underlying_cor_CSD__2[[#This Row],[Rho1]])*SQRT(139-2)/SQRT(1-ABS(fisher_underlying_cor_CSD__2[[#This Row],[Rho1]])^2)</f>
        <v>2.5669176631812016</v>
      </c>
      <c r="H1713" s="1">
        <f>ABS(fisher_underlying_cor_CSD__2[[#This Row],[Rho2]])*SQRT(201-2)/SQRT(1-ABS(fisher_underlying_cor_CSD__2[[#This Row],[Rho2]])^2)</f>
        <v>3.2204257263020679</v>
      </c>
      <c r="I1713" s="1">
        <f xml:space="preserve"> _xlfn.T.DIST.2T(fisher_underlying_cor_CSD__2[[#This Row],[t1]],139-2)</f>
        <v>1.1334106125216797E-2</v>
      </c>
      <c r="J1713" s="1">
        <f xml:space="preserve"> _xlfn.T.DIST.2T(fisher_underlying_cor_CSD__2[[#This Row],[t2]],201-2)</f>
        <v>1.4950840602877722E-3</v>
      </c>
      <c r="K1713" s="1">
        <f>fisher_underlying_cor_CSD__2[[#This Row],[p1]]*fisher_underlying_cor_CSD__2[[#This Row],[p2]]</f>
        <v>1.6945441405421638E-5</v>
      </c>
      <c r="L1713" s="1">
        <v>1712</v>
      </c>
      <c r="M1713" s="1">
        <f>(fisher_underlying_cor_CSD__2[[#This Row],[Rank]]/9906756)*0.05</f>
        <v>8.6405681133158024E-6</v>
      </c>
      <c r="N1713" s="1">
        <f>IF(fisher_underlying_cor_CSD__2[[#This Row],[p1p2]]&lt;fisher_underlying_cor_CSD__2[[#This Row],[Benjamini]],1,0)</f>
        <v>0</v>
      </c>
    </row>
    <row r="1714" spans="1:14" x14ac:dyDescent="0.35">
      <c r="A1714" s="1" t="s">
        <v>846</v>
      </c>
      <c r="B1714" s="1" t="s">
        <v>847</v>
      </c>
      <c r="C1714" s="1">
        <v>-0.215332714925</v>
      </c>
      <c r="D1714" s="1">
        <v>0.22167236916999999</v>
      </c>
      <c r="E1714" s="1" t="s">
        <v>32</v>
      </c>
      <c r="F1714" s="1">
        <v>-0.215332714925</v>
      </c>
      <c r="G1714" s="1">
        <f>ABS(fisher_underlying_cor_CSD__2[[#This Row],[Rho1]])*SQRT(139-2)/SQRT(1-ABS(fisher_underlying_cor_CSD__2[[#This Row],[Rho1]])^2)</f>
        <v>2.5809520271995434</v>
      </c>
      <c r="H1714" s="1">
        <f>ABS(fisher_underlying_cor_CSD__2[[#This Row],[Rho2]])*SQRT(201-2)/SQRT(1-ABS(fisher_underlying_cor_CSD__2[[#This Row],[Rho2]])^2)</f>
        <v>3.2068563127417091</v>
      </c>
      <c r="I1714" s="1">
        <f xml:space="preserve"> _xlfn.T.DIST.2T(fisher_underlying_cor_CSD__2[[#This Row],[t1]],139-2)</f>
        <v>1.0904395678245327E-2</v>
      </c>
      <c r="J1714" s="1">
        <f xml:space="preserve"> _xlfn.T.DIST.2T(fisher_underlying_cor_CSD__2[[#This Row],[t2]],201-2)</f>
        <v>1.5637379937827843E-3</v>
      </c>
      <c r="K1714" s="1">
        <f>fisher_underlying_cor_CSD__2[[#This Row],[p1]]*fisher_underlying_cor_CSD__2[[#This Row],[p2]]</f>
        <v>1.705161782131301E-5</v>
      </c>
      <c r="L1714" s="1">
        <v>1713</v>
      </c>
      <c r="M1714" s="1">
        <f>(fisher_underlying_cor_CSD__2[[#This Row],[Rank]]/9906756)*0.05</f>
        <v>8.6456151741296554E-6</v>
      </c>
      <c r="N1714" s="1">
        <f>IF(fisher_underlying_cor_CSD__2[[#This Row],[p1p2]]&lt;fisher_underlying_cor_CSD__2[[#This Row],[Benjamini]],1,0)</f>
        <v>0</v>
      </c>
    </row>
    <row r="1715" spans="1:14" x14ac:dyDescent="0.35">
      <c r="A1715" s="1" t="s">
        <v>847</v>
      </c>
      <c r="B1715" s="1" t="s">
        <v>846</v>
      </c>
      <c r="C1715" s="1">
        <v>-0.215332714925</v>
      </c>
      <c r="D1715" s="1">
        <v>0.22167236916999999</v>
      </c>
      <c r="E1715" s="1" t="s">
        <v>32</v>
      </c>
      <c r="F1715" s="1">
        <v>-0.215332714925</v>
      </c>
      <c r="G1715" s="1">
        <f>ABS(fisher_underlying_cor_CSD__2[[#This Row],[Rho1]])*SQRT(139-2)/SQRT(1-ABS(fisher_underlying_cor_CSD__2[[#This Row],[Rho1]])^2)</f>
        <v>2.5809520271995434</v>
      </c>
      <c r="H1715" s="1">
        <f>ABS(fisher_underlying_cor_CSD__2[[#This Row],[Rho2]])*SQRT(201-2)/SQRT(1-ABS(fisher_underlying_cor_CSD__2[[#This Row],[Rho2]])^2)</f>
        <v>3.2068563127417091</v>
      </c>
      <c r="I1715" s="1">
        <f xml:space="preserve"> _xlfn.T.DIST.2T(fisher_underlying_cor_CSD__2[[#This Row],[t1]],139-2)</f>
        <v>1.0904395678245327E-2</v>
      </c>
      <c r="J1715" s="1">
        <f xml:space="preserve"> _xlfn.T.DIST.2T(fisher_underlying_cor_CSD__2[[#This Row],[t2]],201-2)</f>
        <v>1.5637379937827843E-3</v>
      </c>
      <c r="K1715" s="1">
        <f>fisher_underlying_cor_CSD__2[[#This Row],[p1]]*fisher_underlying_cor_CSD__2[[#This Row],[p2]]</f>
        <v>1.705161782131301E-5</v>
      </c>
      <c r="L1715" s="1">
        <v>1714</v>
      </c>
      <c r="M1715" s="1">
        <f>(fisher_underlying_cor_CSD__2[[#This Row],[Rank]]/9906756)*0.05</f>
        <v>8.6506622349435083E-6</v>
      </c>
      <c r="N1715" s="1">
        <f>IF(fisher_underlying_cor_CSD__2[[#This Row],[p1p2]]&lt;fisher_underlying_cor_CSD__2[[#This Row],[Benjamini]],1,0)</f>
        <v>0</v>
      </c>
    </row>
    <row r="1716" spans="1:14" x14ac:dyDescent="0.35">
      <c r="A1716" s="1" t="s">
        <v>589</v>
      </c>
      <c r="B1716" s="1" t="s">
        <v>848</v>
      </c>
      <c r="C1716" s="1">
        <v>0.225741399658</v>
      </c>
      <c r="D1716" s="1">
        <v>-0.213241923621</v>
      </c>
      <c r="E1716" s="1" t="s">
        <v>32</v>
      </c>
      <c r="F1716" s="1">
        <v>-0.213241923621</v>
      </c>
      <c r="G1716" s="1">
        <f>ABS(fisher_underlying_cor_CSD__2[[#This Row],[Rho1]])*SQRT(139-2)/SQRT(1-ABS(fisher_underlying_cor_CSD__2[[#This Row],[Rho1]])^2)</f>
        <v>2.7122458328373438</v>
      </c>
      <c r="H1716" s="1">
        <f>ABS(fisher_underlying_cor_CSD__2[[#This Row],[Rho2]])*SQRT(201-2)/SQRT(1-ABS(fisher_underlying_cor_CSD__2[[#This Row],[Rho2]])^2)</f>
        <v>3.078965484095713</v>
      </c>
      <c r="I1716" s="1">
        <f xml:space="preserve"> _xlfn.T.DIST.2T(fisher_underlying_cor_CSD__2[[#This Row],[t1]],139-2)</f>
        <v>7.5400600874905499E-3</v>
      </c>
      <c r="J1716" s="1">
        <f xml:space="preserve"> _xlfn.T.DIST.2T(fisher_underlying_cor_CSD__2[[#This Row],[t2]],201-2)</f>
        <v>2.3704411497206279E-3</v>
      </c>
      <c r="K1716" s="1">
        <f>fisher_underlying_cor_CSD__2[[#This Row],[p1]]*fisher_underlying_cor_CSD__2[[#This Row],[p2]]</f>
        <v>1.7873268702753719E-5</v>
      </c>
      <c r="L1716" s="1">
        <v>1715</v>
      </c>
      <c r="M1716" s="1">
        <f>(fisher_underlying_cor_CSD__2[[#This Row],[Rank]]/9906756)*0.05</f>
        <v>8.6557092957573596E-6</v>
      </c>
      <c r="N1716" s="1">
        <f>IF(fisher_underlying_cor_CSD__2[[#This Row],[p1p2]]&lt;fisher_underlying_cor_CSD__2[[#This Row],[Benjamini]],1,0)</f>
        <v>0</v>
      </c>
    </row>
    <row r="1717" spans="1:14" x14ac:dyDescent="0.35">
      <c r="A1717" s="1" t="s">
        <v>848</v>
      </c>
      <c r="B1717" s="1" t="s">
        <v>589</v>
      </c>
      <c r="C1717" s="1">
        <v>0.225741399658</v>
      </c>
      <c r="D1717" s="1">
        <v>-0.213241923621</v>
      </c>
      <c r="E1717" s="1" t="s">
        <v>32</v>
      </c>
      <c r="F1717" s="1">
        <v>-0.213241923621</v>
      </c>
      <c r="G1717" s="1">
        <f>ABS(fisher_underlying_cor_CSD__2[[#This Row],[Rho1]])*SQRT(139-2)/SQRT(1-ABS(fisher_underlying_cor_CSD__2[[#This Row],[Rho1]])^2)</f>
        <v>2.7122458328373438</v>
      </c>
      <c r="H1717" s="1">
        <f>ABS(fisher_underlying_cor_CSD__2[[#This Row],[Rho2]])*SQRT(201-2)/SQRT(1-ABS(fisher_underlying_cor_CSD__2[[#This Row],[Rho2]])^2)</f>
        <v>3.078965484095713</v>
      </c>
      <c r="I1717" s="1">
        <f xml:space="preserve"> _xlfn.T.DIST.2T(fisher_underlying_cor_CSD__2[[#This Row],[t1]],139-2)</f>
        <v>7.5400600874905499E-3</v>
      </c>
      <c r="J1717" s="1">
        <f xml:space="preserve"> _xlfn.T.DIST.2T(fisher_underlying_cor_CSD__2[[#This Row],[t2]],201-2)</f>
        <v>2.3704411497206279E-3</v>
      </c>
      <c r="K1717" s="1">
        <f>fisher_underlying_cor_CSD__2[[#This Row],[p1]]*fisher_underlying_cor_CSD__2[[#This Row],[p2]]</f>
        <v>1.7873268702753719E-5</v>
      </c>
      <c r="L1717" s="1">
        <v>1716</v>
      </c>
      <c r="M1717" s="1">
        <f>(fisher_underlying_cor_CSD__2[[#This Row],[Rank]]/9906756)*0.05</f>
        <v>8.6607563565712126E-6</v>
      </c>
      <c r="N1717" s="1">
        <f>IF(fisher_underlying_cor_CSD__2[[#This Row],[p1p2]]&lt;fisher_underlying_cor_CSD__2[[#This Row],[Benjamini]],1,0)</f>
        <v>0</v>
      </c>
    </row>
    <row r="1718" spans="1:14" x14ac:dyDescent="0.35">
      <c r="A1718" s="1" t="s">
        <v>135</v>
      </c>
      <c r="B1718" s="1" t="s">
        <v>76</v>
      </c>
      <c r="C1718" s="1">
        <v>0.22024552570600001</v>
      </c>
      <c r="D1718" s="1">
        <v>-0.21672038815899999</v>
      </c>
      <c r="E1718" s="1" t="s">
        <v>32</v>
      </c>
      <c r="F1718" s="1">
        <v>-0.21672038815899999</v>
      </c>
      <c r="G1718" s="1">
        <f>ABS(fisher_underlying_cor_CSD__2[[#This Row],[Rho1]])*SQRT(139-2)/SQRT(1-ABS(fisher_underlying_cor_CSD__2[[#This Row],[Rho1]])^2)</f>
        <v>2.6428032266330255</v>
      </c>
      <c r="H1718" s="1">
        <f>ABS(fisher_underlying_cor_CSD__2[[#This Row],[Rho2]])*SQRT(201-2)/SQRT(1-ABS(fisher_underlying_cor_CSD__2[[#This Row],[Rho2]])^2)</f>
        <v>3.1316448498772629</v>
      </c>
      <c r="I1718" s="1">
        <f xml:space="preserve"> _xlfn.T.DIST.2T(fisher_underlying_cor_CSD__2[[#This Row],[t1]],139-2)</f>
        <v>9.179900981585231E-3</v>
      </c>
      <c r="J1718" s="1">
        <f xml:space="preserve"> _xlfn.T.DIST.2T(fisher_underlying_cor_CSD__2[[#This Row],[t2]],201-2)</f>
        <v>2.0002904834649738E-3</v>
      </c>
      <c r="K1718" s="1">
        <f>fisher_underlying_cor_CSD__2[[#This Row],[p1]]*fisher_underlying_cor_CSD__2[[#This Row],[p2]]</f>
        <v>1.8362468572615711E-5</v>
      </c>
      <c r="L1718" s="1">
        <v>1717</v>
      </c>
      <c r="M1718" s="1">
        <f>(fisher_underlying_cor_CSD__2[[#This Row],[Rank]]/9906756)*0.05</f>
        <v>8.6658034173850655E-6</v>
      </c>
      <c r="N1718" s="1">
        <f>IF(fisher_underlying_cor_CSD__2[[#This Row],[p1p2]]&lt;fisher_underlying_cor_CSD__2[[#This Row],[Benjamini]],1,0)</f>
        <v>0</v>
      </c>
    </row>
    <row r="1719" spans="1:14" x14ac:dyDescent="0.35">
      <c r="A1719" s="1" t="s">
        <v>76</v>
      </c>
      <c r="B1719" s="1" t="s">
        <v>135</v>
      </c>
      <c r="C1719" s="1">
        <v>0.22024552570600001</v>
      </c>
      <c r="D1719" s="1">
        <v>-0.21672038815899999</v>
      </c>
      <c r="E1719" s="1" t="s">
        <v>32</v>
      </c>
      <c r="F1719" s="1">
        <v>-0.21672038815899999</v>
      </c>
      <c r="G1719" s="1">
        <f>ABS(fisher_underlying_cor_CSD__2[[#This Row],[Rho1]])*SQRT(139-2)/SQRT(1-ABS(fisher_underlying_cor_CSD__2[[#This Row],[Rho1]])^2)</f>
        <v>2.6428032266330255</v>
      </c>
      <c r="H1719" s="1">
        <f>ABS(fisher_underlying_cor_CSD__2[[#This Row],[Rho2]])*SQRT(201-2)/SQRT(1-ABS(fisher_underlying_cor_CSD__2[[#This Row],[Rho2]])^2)</f>
        <v>3.1316448498772629</v>
      </c>
      <c r="I1719" s="1">
        <f xml:space="preserve"> _xlfn.T.DIST.2T(fisher_underlying_cor_CSD__2[[#This Row],[t1]],139-2)</f>
        <v>9.179900981585231E-3</v>
      </c>
      <c r="J1719" s="1">
        <f xml:space="preserve"> _xlfn.T.DIST.2T(fisher_underlying_cor_CSD__2[[#This Row],[t2]],201-2)</f>
        <v>2.0002904834649738E-3</v>
      </c>
      <c r="K1719" s="1">
        <f>fisher_underlying_cor_CSD__2[[#This Row],[p1]]*fisher_underlying_cor_CSD__2[[#This Row],[p2]]</f>
        <v>1.8362468572615711E-5</v>
      </c>
      <c r="L1719" s="1">
        <v>1718</v>
      </c>
      <c r="M1719" s="1">
        <f>(fisher_underlying_cor_CSD__2[[#This Row],[Rank]]/9906756)*0.05</f>
        <v>8.6708504781989185E-6</v>
      </c>
      <c r="N1719" s="1">
        <f>IF(fisher_underlying_cor_CSD__2[[#This Row],[p1p2]]&lt;fisher_underlying_cor_CSD__2[[#This Row],[Benjamini]],1,0)</f>
        <v>0</v>
      </c>
    </row>
    <row r="1720" spans="1:14" x14ac:dyDescent="0.35">
      <c r="A1720" s="1" t="s">
        <v>130</v>
      </c>
      <c r="B1720" s="1" t="s">
        <v>849</v>
      </c>
      <c r="C1720" s="1">
        <v>0.22148975411499999</v>
      </c>
      <c r="D1720" s="1">
        <v>-0.21554449809699999</v>
      </c>
      <c r="E1720" s="1" t="s">
        <v>32</v>
      </c>
      <c r="F1720" s="1">
        <v>-0.21554449809699999</v>
      </c>
      <c r="G1720" s="1">
        <f>ABS(fisher_underlying_cor_CSD__2[[#This Row],[Rho1]])*SQRT(139-2)/SQRT(1-ABS(fisher_underlying_cor_CSD__2[[#This Row],[Rho1]])^2)</f>
        <v>2.6585010981514281</v>
      </c>
      <c r="H1720" s="1">
        <f>ABS(fisher_underlying_cor_CSD__2[[#This Row],[Rho2]])*SQRT(201-2)/SQRT(1-ABS(fisher_underlying_cor_CSD__2[[#This Row],[Rho2]])^2)</f>
        <v>3.1138227854412879</v>
      </c>
      <c r="I1720" s="1">
        <f xml:space="preserve"> _xlfn.T.DIST.2T(fisher_underlying_cor_CSD__2[[#This Row],[t1]],139-2)</f>
        <v>8.7833314996396163E-3</v>
      </c>
      <c r="J1720" s="1">
        <f xml:space="preserve"> _xlfn.T.DIST.2T(fisher_underlying_cor_CSD__2[[#This Row],[t2]],201-2)</f>
        <v>2.119073146937306E-3</v>
      </c>
      <c r="K1720" s="1">
        <f>fisher_underlying_cor_CSD__2[[#This Row],[p1]]*fisher_underlying_cor_CSD__2[[#This Row],[p2]]</f>
        <v>1.8612521921534888E-5</v>
      </c>
      <c r="L1720" s="1">
        <v>1719</v>
      </c>
      <c r="M1720" s="1">
        <f>(fisher_underlying_cor_CSD__2[[#This Row],[Rank]]/9906756)*0.05</f>
        <v>8.6758975390127697E-6</v>
      </c>
      <c r="N1720" s="1">
        <f>IF(fisher_underlying_cor_CSD__2[[#This Row],[p1p2]]&lt;fisher_underlying_cor_CSD__2[[#This Row],[Benjamini]],1,0)</f>
        <v>0</v>
      </c>
    </row>
    <row r="1721" spans="1:14" x14ac:dyDescent="0.35">
      <c r="A1721" s="1" t="s">
        <v>849</v>
      </c>
      <c r="B1721" s="1" t="s">
        <v>130</v>
      </c>
      <c r="C1721" s="1">
        <v>0.22148975411499999</v>
      </c>
      <c r="D1721" s="1">
        <v>-0.21554449809699999</v>
      </c>
      <c r="E1721" s="1" t="s">
        <v>32</v>
      </c>
      <c r="F1721" s="1">
        <v>-0.21554449809699999</v>
      </c>
      <c r="G1721" s="1">
        <f>ABS(fisher_underlying_cor_CSD__2[[#This Row],[Rho1]])*SQRT(139-2)/SQRT(1-ABS(fisher_underlying_cor_CSD__2[[#This Row],[Rho1]])^2)</f>
        <v>2.6585010981514281</v>
      </c>
      <c r="H1721" s="1">
        <f>ABS(fisher_underlying_cor_CSD__2[[#This Row],[Rho2]])*SQRT(201-2)/SQRT(1-ABS(fisher_underlying_cor_CSD__2[[#This Row],[Rho2]])^2)</f>
        <v>3.1138227854412879</v>
      </c>
      <c r="I1721" s="1">
        <f xml:space="preserve"> _xlfn.T.DIST.2T(fisher_underlying_cor_CSD__2[[#This Row],[t1]],139-2)</f>
        <v>8.7833314996396163E-3</v>
      </c>
      <c r="J1721" s="1">
        <f xml:space="preserve"> _xlfn.T.DIST.2T(fisher_underlying_cor_CSD__2[[#This Row],[t2]],201-2)</f>
        <v>2.119073146937306E-3</v>
      </c>
      <c r="K1721" s="1">
        <f>fisher_underlying_cor_CSD__2[[#This Row],[p1]]*fisher_underlying_cor_CSD__2[[#This Row],[p2]]</f>
        <v>1.8612521921534888E-5</v>
      </c>
      <c r="L1721" s="1">
        <v>1720</v>
      </c>
      <c r="M1721" s="1">
        <f>(fisher_underlying_cor_CSD__2[[#This Row],[Rank]]/9906756)*0.05</f>
        <v>8.6809445998266244E-6</v>
      </c>
      <c r="N1721" s="1">
        <f>IF(fisher_underlying_cor_CSD__2[[#This Row],[p1p2]]&lt;fisher_underlying_cor_CSD__2[[#This Row],[Benjamini]],1,0)</f>
        <v>0</v>
      </c>
    </row>
    <row r="1722" spans="1:14" x14ac:dyDescent="0.35">
      <c r="A1722" s="1" t="s">
        <v>253</v>
      </c>
      <c r="B1722" s="1" t="s">
        <v>249</v>
      </c>
      <c r="C1722" s="1">
        <v>0.21775471136800001</v>
      </c>
      <c r="D1722" s="1">
        <v>-0.21783367524700001</v>
      </c>
      <c r="E1722" s="1" t="s">
        <v>32</v>
      </c>
      <c r="F1722" s="1">
        <v>0.21775471136800001</v>
      </c>
      <c r="G1722" s="1">
        <f>ABS(fisher_underlying_cor_CSD__2[[#This Row],[Rho1]])*SQRT(139-2)/SQRT(1-ABS(fisher_underlying_cor_CSD__2[[#This Row],[Rho1]])^2)</f>
        <v>2.6114183800718029</v>
      </c>
      <c r="H1722" s="1">
        <f>ABS(fisher_underlying_cor_CSD__2[[#This Row],[Rho2]])*SQRT(201-2)/SQRT(1-ABS(fisher_underlying_cor_CSD__2[[#This Row],[Rho2]])^2)</f>
        <v>3.1485312680585857</v>
      </c>
      <c r="I1722" s="1">
        <f xml:space="preserve"> _xlfn.T.DIST.2T(fisher_underlying_cor_CSD__2[[#This Row],[t1]],139-2)</f>
        <v>1.0021554328454295E-2</v>
      </c>
      <c r="J1722" s="1">
        <f xml:space="preserve"> _xlfn.T.DIST.2T(fisher_underlying_cor_CSD__2[[#This Row],[t2]],201-2)</f>
        <v>1.8934532480979556E-3</v>
      </c>
      <c r="K1722" s="1">
        <f>fisher_underlying_cor_CSD__2[[#This Row],[p1]]*fisher_underlying_cor_CSD__2[[#This Row],[p2]]</f>
        <v>1.8975344594201911E-5</v>
      </c>
      <c r="L1722" s="1">
        <v>1721</v>
      </c>
      <c r="M1722" s="1">
        <f>(fisher_underlying_cor_CSD__2[[#This Row],[Rank]]/9906756)*0.05</f>
        <v>8.6859916606404774E-6</v>
      </c>
      <c r="N1722" s="1">
        <f>IF(fisher_underlying_cor_CSD__2[[#This Row],[p1p2]]&lt;fisher_underlying_cor_CSD__2[[#This Row],[Benjamini]],1,0)</f>
        <v>0</v>
      </c>
    </row>
    <row r="1723" spans="1:14" x14ac:dyDescent="0.35">
      <c r="A1723" s="1" t="s">
        <v>249</v>
      </c>
      <c r="B1723" s="1" t="s">
        <v>253</v>
      </c>
      <c r="C1723" s="1">
        <v>0.21775471136800001</v>
      </c>
      <c r="D1723" s="1">
        <v>-0.21783367524700001</v>
      </c>
      <c r="E1723" s="1" t="s">
        <v>32</v>
      </c>
      <c r="F1723" s="1">
        <v>0.21775471136800001</v>
      </c>
      <c r="G1723" s="1">
        <f>ABS(fisher_underlying_cor_CSD__2[[#This Row],[Rho1]])*SQRT(139-2)/SQRT(1-ABS(fisher_underlying_cor_CSD__2[[#This Row],[Rho1]])^2)</f>
        <v>2.6114183800718029</v>
      </c>
      <c r="H1723" s="1">
        <f>ABS(fisher_underlying_cor_CSD__2[[#This Row],[Rho2]])*SQRT(201-2)/SQRT(1-ABS(fisher_underlying_cor_CSD__2[[#This Row],[Rho2]])^2)</f>
        <v>3.1485312680585857</v>
      </c>
      <c r="I1723" s="1">
        <f xml:space="preserve"> _xlfn.T.DIST.2T(fisher_underlying_cor_CSD__2[[#This Row],[t1]],139-2)</f>
        <v>1.0021554328454295E-2</v>
      </c>
      <c r="J1723" s="1">
        <f xml:space="preserve"> _xlfn.T.DIST.2T(fisher_underlying_cor_CSD__2[[#This Row],[t2]],201-2)</f>
        <v>1.8934532480979556E-3</v>
      </c>
      <c r="K1723" s="1">
        <f>fisher_underlying_cor_CSD__2[[#This Row],[p1]]*fisher_underlying_cor_CSD__2[[#This Row],[p2]]</f>
        <v>1.8975344594201911E-5</v>
      </c>
      <c r="L1723" s="1">
        <v>1722</v>
      </c>
      <c r="M1723" s="1">
        <f>(fisher_underlying_cor_CSD__2[[#This Row],[Rank]]/9906756)*0.05</f>
        <v>8.6910387214543286E-6</v>
      </c>
      <c r="N1723" s="1">
        <f>IF(fisher_underlying_cor_CSD__2[[#This Row],[p1p2]]&lt;fisher_underlying_cor_CSD__2[[#This Row],[Benjamini]],1,0)</f>
        <v>0</v>
      </c>
    </row>
    <row r="1724" spans="1:14" x14ac:dyDescent="0.35">
      <c r="A1724" s="1" t="s">
        <v>390</v>
      </c>
      <c r="B1724" s="1" t="s">
        <v>850</v>
      </c>
      <c r="C1724" s="1">
        <v>0.21869885515099999</v>
      </c>
      <c r="D1724" s="1">
        <v>-0.216945317325</v>
      </c>
      <c r="E1724" s="1" t="s">
        <v>32</v>
      </c>
      <c r="F1724" s="1">
        <v>-0.216945317325</v>
      </c>
      <c r="G1724" s="1">
        <f>ABS(fisher_underlying_cor_CSD__2[[#This Row],[Rho1]])*SQRT(139-2)/SQRT(1-ABS(fisher_underlying_cor_CSD__2[[#This Row],[Rho1]])^2)</f>
        <v>2.6233084686034105</v>
      </c>
      <c r="H1724" s="1">
        <f>ABS(fisher_underlying_cor_CSD__2[[#This Row],[Rho2]])*SQRT(201-2)/SQRT(1-ABS(fisher_underlying_cor_CSD__2[[#This Row],[Rho2]])^2)</f>
        <v>3.1350555554692385</v>
      </c>
      <c r="I1724" s="1">
        <f xml:space="preserve"> _xlfn.T.DIST.2T(fisher_underlying_cor_CSD__2[[#This Row],[t1]],139-2)</f>
        <v>9.6948448420505449E-3</v>
      </c>
      <c r="J1724" s="1">
        <f xml:space="preserve"> _xlfn.T.DIST.2T(fisher_underlying_cor_CSD__2[[#This Row],[t2]],201-2)</f>
        <v>1.9782724211545033E-3</v>
      </c>
      <c r="K1724" s="1">
        <f>fisher_underlying_cor_CSD__2[[#This Row],[p1]]*fisher_underlying_cor_CSD__2[[#This Row],[p2]]</f>
        <v>1.9179044178400579E-5</v>
      </c>
      <c r="L1724" s="1">
        <v>1723</v>
      </c>
      <c r="M1724" s="1">
        <f>(fisher_underlying_cor_CSD__2[[#This Row],[Rank]]/9906756)*0.05</f>
        <v>8.6960857822681816E-6</v>
      </c>
      <c r="N1724" s="1">
        <f>IF(fisher_underlying_cor_CSD__2[[#This Row],[p1p2]]&lt;fisher_underlying_cor_CSD__2[[#This Row],[Benjamini]],1,0)</f>
        <v>0</v>
      </c>
    </row>
    <row r="1725" spans="1:14" x14ac:dyDescent="0.35">
      <c r="A1725" s="1" t="s">
        <v>850</v>
      </c>
      <c r="B1725" s="1" t="s">
        <v>390</v>
      </c>
      <c r="C1725" s="1">
        <v>0.21869885515099999</v>
      </c>
      <c r="D1725" s="1">
        <v>-0.216945317325</v>
      </c>
      <c r="E1725" s="1" t="s">
        <v>32</v>
      </c>
      <c r="F1725" s="1">
        <v>-0.216945317325</v>
      </c>
      <c r="G1725" s="1">
        <f>ABS(fisher_underlying_cor_CSD__2[[#This Row],[Rho1]])*SQRT(139-2)/SQRT(1-ABS(fisher_underlying_cor_CSD__2[[#This Row],[Rho1]])^2)</f>
        <v>2.6233084686034105</v>
      </c>
      <c r="H1725" s="1">
        <f>ABS(fisher_underlying_cor_CSD__2[[#This Row],[Rho2]])*SQRT(201-2)/SQRT(1-ABS(fisher_underlying_cor_CSD__2[[#This Row],[Rho2]])^2)</f>
        <v>3.1350555554692385</v>
      </c>
      <c r="I1725" s="1">
        <f xml:space="preserve"> _xlfn.T.DIST.2T(fisher_underlying_cor_CSD__2[[#This Row],[t1]],139-2)</f>
        <v>9.6948448420505449E-3</v>
      </c>
      <c r="J1725" s="1">
        <f xml:space="preserve"> _xlfn.T.DIST.2T(fisher_underlying_cor_CSD__2[[#This Row],[t2]],201-2)</f>
        <v>1.9782724211545033E-3</v>
      </c>
      <c r="K1725" s="1">
        <f>fisher_underlying_cor_CSD__2[[#This Row],[p1]]*fisher_underlying_cor_CSD__2[[#This Row],[p2]]</f>
        <v>1.9179044178400579E-5</v>
      </c>
      <c r="L1725" s="1">
        <v>1724</v>
      </c>
      <c r="M1725" s="1">
        <f>(fisher_underlying_cor_CSD__2[[#This Row],[Rank]]/9906756)*0.05</f>
        <v>8.7011328430820345E-6</v>
      </c>
      <c r="N1725" s="1">
        <f>IF(fisher_underlying_cor_CSD__2[[#This Row],[p1p2]]&lt;fisher_underlying_cor_CSD__2[[#This Row],[Benjamini]],1,0)</f>
        <v>0</v>
      </c>
    </row>
    <row r="1726" spans="1:14" x14ac:dyDescent="0.35">
      <c r="A1726" s="1" t="s">
        <v>14</v>
      </c>
      <c r="B1726" s="1" t="s">
        <v>404</v>
      </c>
      <c r="C1726" s="1">
        <v>-0.213518879036</v>
      </c>
      <c r="D1726" s="1">
        <v>0.22033237412100001</v>
      </c>
      <c r="E1726" s="1" t="s">
        <v>32</v>
      </c>
      <c r="F1726" s="1">
        <v>-0.213518879036</v>
      </c>
      <c r="G1726" s="1">
        <f>ABS(fisher_underlying_cor_CSD__2[[#This Row],[Rho1]])*SQRT(139-2)/SQRT(1-ABS(fisher_underlying_cor_CSD__2[[#This Row],[Rho1]])^2)</f>
        <v>2.5581684868448109</v>
      </c>
      <c r="H1726" s="1">
        <f>ABS(fisher_underlying_cor_CSD__2[[#This Row],[Rho2]])*SQRT(201-2)/SQRT(1-ABS(fisher_underlying_cor_CSD__2[[#This Row],[Rho2]])^2)</f>
        <v>3.1864788130016857</v>
      </c>
      <c r="I1726" s="1">
        <f xml:space="preserve"> _xlfn.T.DIST.2T(fisher_underlying_cor_CSD__2[[#This Row],[t1]],139-2)</f>
        <v>1.1609623987138834E-2</v>
      </c>
      <c r="J1726" s="1">
        <f xml:space="preserve"> _xlfn.T.DIST.2T(fisher_underlying_cor_CSD__2[[#This Row],[t2]],201-2)</f>
        <v>1.6723480870180789E-3</v>
      </c>
      <c r="K1726" s="1">
        <f>fisher_underlying_cor_CSD__2[[#This Row],[p1]]*fisher_underlying_cor_CSD__2[[#This Row],[p2]]</f>
        <v>1.9415332465890829E-5</v>
      </c>
      <c r="L1726" s="1">
        <v>1725</v>
      </c>
      <c r="M1726" s="1">
        <f>(fisher_underlying_cor_CSD__2[[#This Row],[Rank]]/9906756)*0.05</f>
        <v>8.7061799038958875E-6</v>
      </c>
      <c r="N1726" s="1">
        <f>IF(fisher_underlying_cor_CSD__2[[#This Row],[p1p2]]&lt;fisher_underlying_cor_CSD__2[[#This Row],[Benjamini]],1,0)</f>
        <v>0</v>
      </c>
    </row>
    <row r="1727" spans="1:14" x14ac:dyDescent="0.35">
      <c r="A1727" s="1" t="s">
        <v>404</v>
      </c>
      <c r="B1727" s="1" t="s">
        <v>14</v>
      </c>
      <c r="C1727" s="1">
        <v>-0.213518879036</v>
      </c>
      <c r="D1727" s="1">
        <v>0.22033237412100001</v>
      </c>
      <c r="E1727" s="1" t="s">
        <v>32</v>
      </c>
      <c r="F1727" s="1">
        <v>-0.213518879036</v>
      </c>
      <c r="G1727" s="1">
        <f>ABS(fisher_underlying_cor_CSD__2[[#This Row],[Rho1]])*SQRT(139-2)/SQRT(1-ABS(fisher_underlying_cor_CSD__2[[#This Row],[Rho1]])^2)</f>
        <v>2.5581684868448109</v>
      </c>
      <c r="H1727" s="1">
        <f>ABS(fisher_underlying_cor_CSD__2[[#This Row],[Rho2]])*SQRT(201-2)/SQRT(1-ABS(fisher_underlying_cor_CSD__2[[#This Row],[Rho2]])^2)</f>
        <v>3.1864788130016857</v>
      </c>
      <c r="I1727" s="1">
        <f xml:space="preserve"> _xlfn.T.DIST.2T(fisher_underlying_cor_CSD__2[[#This Row],[t1]],139-2)</f>
        <v>1.1609623987138834E-2</v>
      </c>
      <c r="J1727" s="1">
        <f xml:space="preserve"> _xlfn.T.DIST.2T(fisher_underlying_cor_CSD__2[[#This Row],[t2]],201-2)</f>
        <v>1.6723480870180789E-3</v>
      </c>
      <c r="K1727" s="1">
        <f>fisher_underlying_cor_CSD__2[[#This Row],[p1]]*fisher_underlying_cor_CSD__2[[#This Row],[p2]]</f>
        <v>1.9415332465890829E-5</v>
      </c>
      <c r="L1727" s="1">
        <v>1726</v>
      </c>
      <c r="M1727" s="1">
        <f>(fisher_underlying_cor_CSD__2[[#This Row],[Rank]]/9906756)*0.05</f>
        <v>8.7112269647097388E-6</v>
      </c>
      <c r="N1727" s="1">
        <f>IF(fisher_underlying_cor_CSD__2[[#This Row],[p1p2]]&lt;fisher_underlying_cor_CSD__2[[#This Row],[Benjamini]],1,0)</f>
        <v>0</v>
      </c>
    </row>
    <row r="1728" spans="1:14" x14ac:dyDescent="0.35">
      <c r="A1728" s="1" t="s">
        <v>359</v>
      </c>
      <c r="B1728" s="1" t="s">
        <v>131</v>
      </c>
      <c r="C1728" s="1">
        <v>-0.21357430603700001</v>
      </c>
      <c r="D1728" s="1">
        <v>0.22003102792500001</v>
      </c>
      <c r="E1728" s="1" t="s">
        <v>32</v>
      </c>
      <c r="F1728" s="1">
        <v>-0.21357430603700001</v>
      </c>
      <c r="G1728" s="1">
        <f>ABS(fisher_underlying_cor_CSD__2[[#This Row],[Rho1]])*SQRT(139-2)/SQRT(1-ABS(fisher_underlying_cor_CSD__2[[#This Row],[Rho1]])^2)</f>
        <v>2.5588642917469819</v>
      </c>
      <c r="H1728" s="1">
        <f>ABS(fisher_underlying_cor_CSD__2[[#This Row],[Rho2]])*SQRT(201-2)/SQRT(1-ABS(fisher_underlying_cor_CSD__2[[#This Row],[Rho2]])^2)</f>
        <v>3.1818988142053382</v>
      </c>
      <c r="I1728" s="1">
        <f xml:space="preserve"> _xlfn.T.DIST.2T(fisher_underlying_cor_CSD__2[[#This Row],[t1]],139-2)</f>
        <v>1.1587494702009184E-2</v>
      </c>
      <c r="J1728" s="1">
        <f xml:space="preserve"> _xlfn.T.DIST.2T(fisher_underlying_cor_CSD__2[[#This Row],[t2]],201-2)</f>
        <v>1.6977026323170574E-3</v>
      </c>
      <c r="K1728" s="1">
        <f>fisher_underlying_cor_CSD__2[[#This Row],[p1]]*fisher_underlying_cor_CSD__2[[#This Row],[p2]]</f>
        <v>1.9672120257560946E-5</v>
      </c>
      <c r="L1728" s="1">
        <v>1727</v>
      </c>
      <c r="M1728" s="1">
        <f>(fisher_underlying_cor_CSD__2[[#This Row],[Rank]]/9906756)*0.05</f>
        <v>8.7162740255235934E-6</v>
      </c>
      <c r="N1728" s="1">
        <f>IF(fisher_underlying_cor_CSD__2[[#This Row],[p1p2]]&lt;fisher_underlying_cor_CSD__2[[#This Row],[Benjamini]],1,0)</f>
        <v>0</v>
      </c>
    </row>
    <row r="1729" spans="1:14" x14ac:dyDescent="0.35">
      <c r="A1729" s="1" t="s">
        <v>131</v>
      </c>
      <c r="B1729" s="1" t="s">
        <v>359</v>
      </c>
      <c r="C1729" s="1">
        <v>-0.21357430603700001</v>
      </c>
      <c r="D1729" s="1">
        <v>0.22003102792500001</v>
      </c>
      <c r="E1729" s="1" t="s">
        <v>32</v>
      </c>
      <c r="F1729" s="1">
        <v>-0.21357430603700001</v>
      </c>
      <c r="G1729" s="1">
        <f>ABS(fisher_underlying_cor_CSD__2[[#This Row],[Rho1]])*SQRT(139-2)/SQRT(1-ABS(fisher_underlying_cor_CSD__2[[#This Row],[Rho1]])^2)</f>
        <v>2.5588642917469819</v>
      </c>
      <c r="H1729" s="1">
        <f>ABS(fisher_underlying_cor_CSD__2[[#This Row],[Rho2]])*SQRT(201-2)/SQRT(1-ABS(fisher_underlying_cor_CSD__2[[#This Row],[Rho2]])^2)</f>
        <v>3.1818988142053382</v>
      </c>
      <c r="I1729" s="1">
        <f xml:space="preserve"> _xlfn.T.DIST.2T(fisher_underlying_cor_CSD__2[[#This Row],[t1]],139-2)</f>
        <v>1.1587494702009184E-2</v>
      </c>
      <c r="J1729" s="1">
        <f xml:space="preserve"> _xlfn.T.DIST.2T(fisher_underlying_cor_CSD__2[[#This Row],[t2]],201-2)</f>
        <v>1.6977026323170574E-3</v>
      </c>
      <c r="K1729" s="1">
        <f>fisher_underlying_cor_CSD__2[[#This Row],[p1]]*fisher_underlying_cor_CSD__2[[#This Row],[p2]]</f>
        <v>1.9672120257560946E-5</v>
      </c>
      <c r="L1729" s="1">
        <v>1728</v>
      </c>
      <c r="M1729" s="1">
        <f>(fisher_underlying_cor_CSD__2[[#This Row],[Rank]]/9906756)*0.05</f>
        <v>8.7213210863374447E-6</v>
      </c>
      <c r="N1729" s="1">
        <f>IF(fisher_underlying_cor_CSD__2[[#This Row],[p1p2]]&lt;fisher_underlying_cor_CSD__2[[#This Row],[Benjamini]],1,0)</f>
        <v>0</v>
      </c>
    </row>
    <row r="1730" spans="1:14" x14ac:dyDescent="0.35">
      <c r="A1730" s="1" t="s">
        <v>277</v>
      </c>
      <c r="B1730" s="1" t="s">
        <v>619</v>
      </c>
      <c r="C1730" s="1">
        <v>0.222939094384</v>
      </c>
      <c r="D1730" s="1">
        <v>-0.213012568953</v>
      </c>
      <c r="E1730" s="1" t="s">
        <v>32</v>
      </c>
      <c r="F1730" s="1">
        <v>-0.213012568953</v>
      </c>
      <c r="G1730" s="1">
        <f>ABS(fisher_underlying_cor_CSD__2[[#This Row],[Rho1]])*SQRT(139-2)/SQRT(1-ABS(fisher_underlying_cor_CSD__2[[#This Row],[Rho1]])^2)</f>
        <v>2.676803996142707</v>
      </c>
      <c r="H1730" s="1">
        <f>ABS(fisher_underlying_cor_CSD__2[[#This Row],[Rho2]])*SQRT(201-2)/SQRT(1-ABS(fisher_underlying_cor_CSD__2[[#This Row],[Rho2]])^2)</f>
        <v>3.0754963760299607</v>
      </c>
      <c r="I1730" s="1">
        <f xml:space="preserve"> _xlfn.T.DIST.2T(fisher_underlying_cor_CSD__2[[#This Row],[t1]],139-2)</f>
        <v>8.3405370728243423E-3</v>
      </c>
      <c r="J1730" s="1">
        <f xml:space="preserve"> _xlfn.T.DIST.2T(fisher_underlying_cor_CSD__2[[#This Row],[t2]],201-2)</f>
        <v>2.3969078851342764E-3</v>
      </c>
      <c r="K1730" s="1">
        <f>fisher_underlying_cor_CSD__2[[#This Row],[p1]]*fisher_underlying_cor_CSD__2[[#This Row],[p2]]</f>
        <v>1.9991499076107422E-5</v>
      </c>
      <c r="L1730" s="1">
        <v>1729</v>
      </c>
      <c r="M1730" s="1">
        <f>(fisher_underlying_cor_CSD__2[[#This Row],[Rank]]/9906756)*0.05</f>
        <v>8.7263681471512976E-6</v>
      </c>
      <c r="N1730" s="1">
        <f>IF(fisher_underlying_cor_CSD__2[[#This Row],[p1p2]]&lt;fisher_underlying_cor_CSD__2[[#This Row],[Benjamini]],1,0)</f>
        <v>0</v>
      </c>
    </row>
    <row r="1731" spans="1:14" x14ac:dyDescent="0.35">
      <c r="A1731" s="1" t="s">
        <v>619</v>
      </c>
      <c r="B1731" s="1" t="s">
        <v>277</v>
      </c>
      <c r="C1731" s="1">
        <v>0.222939094384</v>
      </c>
      <c r="D1731" s="1">
        <v>-0.213012568953</v>
      </c>
      <c r="E1731" s="1" t="s">
        <v>32</v>
      </c>
      <c r="F1731" s="1">
        <v>-0.213012568953</v>
      </c>
      <c r="G1731" s="1">
        <f>ABS(fisher_underlying_cor_CSD__2[[#This Row],[Rho1]])*SQRT(139-2)/SQRT(1-ABS(fisher_underlying_cor_CSD__2[[#This Row],[Rho1]])^2)</f>
        <v>2.676803996142707</v>
      </c>
      <c r="H1731" s="1">
        <f>ABS(fisher_underlying_cor_CSD__2[[#This Row],[Rho2]])*SQRT(201-2)/SQRT(1-ABS(fisher_underlying_cor_CSD__2[[#This Row],[Rho2]])^2)</f>
        <v>3.0754963760299607</v>
      </c>
      <c r="I1731" s="1">
        <f xml:space="preserve"> _xlfn.T.DIST.2T(fisher_underlying_cor_CSD__2[[#This Row],[t1]],139-2)</f>
        <v>8.3405370728243423E-3</v>
      </c>
      <c r="J1731" s="1">
        <f xml:space="preserve"> _xlfn.T.DIST.2T(fisher_underlying_cor_CSD__2[[#This Row],[t2]],201-2)</f>
        <v>2.3969078851342764E-3</v>
      </c>
      <c r="K1731" s="1">
        <f>fisher_underlying_cor_CSD__2[[#This Row],[p1]]*fisher_underlying_cor_CSD__2[[#This Row],[p2]]</f>
        <v>1.9991499076107422E-5</v>
      </c>
      <c r="L1731" s="1">
        <v>1730</v>
      </c>
      <c r="M1731" s="1">
        <f>(fisher_underlying_cor_CSD__2[[#This Row],[Rank]]/9906756)*0.05</f>
        <v>8.7314152079651506E-6</v>
      </c>
      <c r="N1731" s="1">
        <f>IF(fisher_underlying_cor_CSD__2[[#This Row],[p1p2]]&lt;fisher_underlying_cor_CSD__2[[#This Row],[Benjamini]],1,0)</f>
        <v>0</v>
      </c>
    </row>
    <row r="1732" spans="1:14" x14ac:dyDescent="0.35">
      <c r="A1732" s="1" t="s">
        <v>74</v>
      </c>
      <c r="B1732" s="1" t="s">
        <v>851</v>
      </c>
      <c r="C1732" s="1">
        <v>-0.218622131099</v>
      </c>
      <c r="D1732" s="1">
        <v>0.21448840926000001</v>
      </c>
      <c r="E1732" s="1" t="s">
        <v>32</v>
      </c>
      <c r="F1732" s="1">
        <v>0.21448840926000001</v>
      </c>
      <c r="G1732" s="1">
        <f>ABS(fisher_underlying_cor_CSD__2[[#This Row],[Rho1]])*SQRT(139-2)/SQRT(1-ABS(fisher_underlying_cor_CSD__2[[#This Row],[Rho1]])^2)</f>
        <v>2.6223419548454316</v>
      </c>
      <c r="H1732" s="1">
        <f>ABS(fisher_underlying_cor_CSD__2[[#This Row],[Rho2]])*SQRT(201-2)/SQRT(1-ABS(fisher_underlying_cor_CSD__2[[#This Row],[Rho2]])^2)</f>
        <v>3.0978285678607831</v>
      </c>
      <c r="I1732" s="1">
        <f xml:space="preserve"> _xlfn.T.DIST.2T(fisher_underlying_cor_CSD__2[[#This Row],[t1]],139-2)</f>
        <v>9.7210392939966681E-3</v>
      </c>
      <c r="J1732" s="1">
        <f xml:space="preserve"> _xlfn.T.DIST.2T(fisher_underlying_cor_CSD__2[[#This Row],[t2]],201-2)</f>
        <v>2.2311881977089124E-3</v>
      </c>
      <c r="K1732" s="1">
        <f>fisher_underlying_cor_CSD__2[[#This Row],[p1]]*fisher_underlying_cor_CSD__2[[#This Row],[p2]]</f>
        <v>2.1689468142229946E-5</v>
      </c>
      <c r="L1732" s="1">
        <v>1731</v>
      </c>
      <c r="M1732" s="1">
        <f>(fisher_underlying_cor_CSD__2[[#This Row],[Rank]]/9906756)*0.05</f>
        <v>8.7364622687790035E-6</v>
      </c>
      <c r="N1732" s="1">
        <f>IF(fisher_underlying_cor_CSD__2[[#This Row],[p1p2]]&lt;fisher_underlying_cor_CSD__2[[#This Row],[Benjamini]],1,0)</f>
        <v>0</v>
      </c>
    </row>
    <row r="1733" spans="1:14" x14ac:dyDescent="0.35">
      <c r="A1733" s="1" t="s">
        <v>851</v>
      </c>
      <c r="B1733" s="1" t="s">
        <v>74</v>
      </c>
      <c r="C1733" s="1">
        <v>-0.218622131099</v>
      </c>
      <c r="D1733" s="1">
        <v>0.21448840926000001</v>
      </c>
      <c r="E1733" s="1" t="s">
        <v>32</v>
      </c>
      <c r="F1733" s="1">
        <v>0.21448840926000001</v>
      </c>
      <c r="G1733" s="1">
        <f>ABS(fisher_underlying_cor_CSD__2[[#This Row],[Rho1]])*SQRT(139-2)/SQRT(1-ABS(fisher_underlying_cor_CSD__2[[#This Row],[Rho1]])^2)</f>
        <v>2.6223419548454316</v>
      </c>
      <c r="H1733" s="1">
        <f>ABS(fisher_underlying_cor_CSD__2[[#This Row],[Rho2]])*SQRT(201-2)/SQRT(1-ABS(fisher_underlying_cor_CSD__2[[#This Row],[Rho2]])^2)</f>
        <v>3.0978285678607831</v>
      </c>
      <c r="I1733" s="1">
        <f xml:space="preserve"> _xlfn.T.DIST.2T(fisher_underlying_cor_CSD__2[[#This Row],[t1]],139-2)</f>
        <v>9.7210392939966681E-3</v>
      </c>
      <c r="J1733" s="1">
        <f xml:space="preserve"> _xlfn.T.DIST.2T(fisher_underlying_cor_CSD__2[[#This Row],[t2]],201-2)</f>
        <v>2.2311881977089124E-3</v>
      </c>
      <c r="K1733" s="1">
        <f>fisher_underlying_cor_CSD__2[[#This Row],[p1]]*fisher_underlying_cor_CSD__2[[#This Row],[p2]]</f>
        <v>2.1689468142229946E-5</v>
      </c>
      <c r="L1733" s="1">
        <v>1732</v>
      </c>
      <c r="M1733" s="1">
        <f>(fisher_underlying_cor_CSD__2[[#This Row],[Rank]]/9906756)*0.05</f>
        <v>8.7415093295928565E-6</v>
      </c>
      <c r="N1733" s="1">
        <f>IF(fisher_underlying_cor_CSD__2[[#This Row],[p1p2]]&lt;fisher_underlying_cor_CSD__2[[#This Row],[Benjamini]],1,0)</f>
        <v>0</v>
      </c>
    </row>
    <row r="1734" spans="1:14" x14ac:dyDescent="0.35">
      <c r="A1734" s="1" t="s">
        <v>852</v>
      </c>
      <c r="B1734" s="1" t="s">
        <v>495</v>
      </c>
      <c r="C1734" s="1">
        <v>0.21496696525100001</v>
      </c>
      <c r="D1734" s="1">
        <v>-0.21667990911500001</v>
      </c>
      <c r="E1734" s="1" t="s">
        <v>32</v>
      </c>
      <c r="F1734" s="1">
        <v>0.21496696525100001</v>
      </c>
      <c r="G1734" s="1">
        <f>ABS(fisher_underlying_cor_CSD__2[[#This Row],[Rho1]])*SQRT(139-2)/SQRT(1-ABS(fisher_underlying_cor_CSD__2[[#This Row],[Rho1]])^2)</f>
        <v>2.576355610826575</v>
      </c>
      <c r="H1734" s="1">
        <f>ABS(fisher_underlying_cor_CSD__2[[#This Row],[Rho2]])*SQRT(201-2)/SQRT(1-ABS(fisher_underlying_cor_CSD__2[[#This Row],[Rho2]])^2)</f>
        <v>3.13103110288389</v>
      </c>
      <c r="I1734" s="1">
        <f xml:space="preserve"> _xlfn.T.DIST.2T(fisher_underlying_cor_CSD__2[[#This Row],[t1]],139-2)</f>
        <v>1.10434912038568E-2</v>
      </c>
      <c r="J1734" s="1">
        <f xml:space="preserve"> _xlfn.T.DIST.2T(fisher_underlying_cor_CSD__2[[#This Row],[t2]],201-2)</f>
        <v>2.0042765488831869E-3</v>
      </c>
      <c r="K1734" s="1">
        <f>fisher_underlying_cor_CSD__2[[#This Row],[p1]]*fisher_underlying_cor_CSD__2[[#This Row],[p2]]</f>
        <v>2.2134210437687938E-5</v>
      </c>
      <c r="L1734" s="1">
        <v>1733</v>
      </c>
      <c r="M1734" s="1">
        <f>(fisher_underlying_cor_CSD__2[[#This Row],[Rank]]/9906756)*0.05</f>
        <v>8.7465563904067078E-6</v>
      </c>
      <c r="N1734" s="1">
        <f>IF(fisher_underlying_cor_CSD__2[[#This Row],[p1p2]]&lt;fisher_underlying_cor_CSD__2[[#This Row],[Benjamini]],1,0)</f>
        <v>0</v>
      </c>
    </row>
    <row r="1735" spans="1:14" x14ac:dyDescent="0.35">
      <c r="A1735" s="1" t="s">
        <v>495</v>
      </c>
      <c r="B1735" s="1" t="s">
        <v>852</v>
      </c>
      <c r="C1735" s="1">
        <v>0.21496696525100001</v>
      </c>
      <c r="D1735" s="1">
        <v>-0.21667990911500001</v>
      </c>
      <c r="E1735" s="1" t="s">
        <v>32</v>
      </c>
      <c r="F1735" s="1">
        <v>0.21496696525100001</v>
      </c>
      <c r="G1735" s="1">
        <f>ABS(fisher_underlying_cor_CSD__2[[#This Row],[Rho1]])*SQRT(139-2)/SQRT(1-ABS(fisher_underlying_cor_CSD__2[[#This Row],[Rho1]])^2)</f>
        <v>2.576355610826575</v>
      </c>
      <c r="H1735" s="1">
        <f>ABS(fisher_underlying_cor_CSD__2[[#This Row],[Rho2]])*SQRT(201-2)/SQRT(1-ABS(fisher_underlying_cor_CSD__2[[#This Row],[Rho2]])^2)</f>
        <v>3.13103110288389</v>
      </c>
      <c r="I1735" s="1">
        <f xml:space="preserve"> _xlfn.T.DIST.2T(fisher_underlying_cor_CSD__2[[#This Row],[t1]],139-2)</f>
        <v>1.10434912038568E-2</v>
      </c>
      <c r="J1735" s="1">
        <f xml:space="preserve"> _xlfn.T.DIST.2T(fisher_underlying_cor_CSD__2[[#This Row],[t2]],201-2)</f>
        <v>2.0042765488831869E-3</v>
      </c>
      <c r="K1735" s="1">
        <f>fisher_underlying_cor_CSD__2[[#This Row],[p1]]*fisher_underlying_cor_CSD__2[[#This Row],[p2]]</f>
        <v>2.2134210437687938E-5</v>
      </c>
      <c r="L1735" s="1">
        <v>1734</v>
      </c>
      <c r="M1735" s="1">
        <f>(fisher_underlying_cor_CSD__2[[#This Row],[Rank]]/9906756)*0.05</f>
        <v>8.7516034512205624E-6</v>
      </c>
      <c r="N1735" s="1">
        <f>IF(fisher_underlying_cor_CSD__2[[#This Row],[p1p2]]&lt;fisher_underlying_cor_CSD__2[[#This Row],[Benjamini]],1,0)</f>
        <v>0</v>
      </c>
    </row>
    <row r="1736" spans="1:14" x14ac:dyDescent="0.35">
      <c r="A1736" s="1" t="s">
        <v>207</v>
      </c>
      <c r="B1736" s="1" t="s">
        <v>561</v>
      </c>
      <c r="C1736" s="1">
        <v>0.21704600148100001</v>
      </c>
      <c r="D1736" s="1">
        <v>-0.21519647551000001</v>
      </c>
      <c r="E1736" s="1" t="s">
        <v>32</v>
      </c>
      <c r="F1736" s="1">
        <v>-0.21519647551000001</v>
      </c>
      <c r="G1736" s="1">
        <f>ABS(fisher_underlying_cor_CSD__2[[#This Row],[Rho1]])*SQRT(139-2)/SQRT(1-ABS(fisher_underlying_cor_CSD__2[[#This Row],[Rho1]])^2)</f>
        <v>2.6024982907073819</v>
      </c>
      <c r="H1736" s="1">
        <f>ABS(fisher_underlying_cor_CSD__2[[#This Row],[Rho2]])*SQRT(201-2)/SQRT(1-ABS(fisher_underlying_cor_CSD__2[[#This Row],[Rho2]])^2)</f>
        <v>3.1085508025876352</v>
      </c>
      <c r="I1736" s="1">
        <f xml:space="preserve"> _xlfn.T.DIST.2T(fisher_underlying_cor_CSD__2[[#This Row],[t1]],139-2)</f>
        <v>1.0273128350123817E-2</v>
      </c>
      <c r="J1736" s="1">
        <f xml:space="preserve"> _xlfn.T.DIST.2T(fisher_underlying_cor_CSD__2[[#This Row],[t2]],201-2)</f>
        <v>2.1554399284296915E-3</v>
      </c>
      <c r="K1736" s="1">
        <f>fisher_underlying_cor_CSD__2[[#This Row],[p1]]*fisher_underlying_cor_CSD__2[[#This Row],[p2]]</f>
        <v>2.2143111035739913E-5</v>
      </c>
      <c r="L1736" s="1">
        <v>1735</v>
      </c>
      <c r="M1736" s="1">
        <f>(fisher_underlying_cor_CSD__2[[#This Row],[Rank]]/9906756)*0.05</f>
        <v>8.7566505120344137E-6</v>
      </c>
      <c r="N1736" s="1">
        <f>IF(fisher_underlying_cor_CSD__2[[#This Row],[p1p2]]&lt;fisher_underlying_cor_CSD__2[[#This Row],[Benjamini]],1,0)</f>
        <v>0</v>
      </c>
    </row>
    <row r="1737" spans="1:14" x14ac:dyDescent="0.35">
      <c r="A1737" s="1" t="s">
        <v>561</v>
      </c>
      <c r="B1737" s="1" t="s">
        <v>207</v>
      </c>
      <c r="C1737" s="1">
        <v>0.21704600148100001</v>
      </c>
      <c r="D1737" s="1">
        <v>-0.21519647551000001</v>
      </c>
      <c r="E1737" s="1" t="s">
        <v>32</v>
      </c>
      <c r="F1737" s="1">
        <v>-0.21519647551000001</v>
      </c>
      <c r="G1737" s="1">
        <f>ABS(fisher_underlying_cor_CSD__2[[#This Row],[Rho1]])*SQRT(139-2)/SQRT(1-ABS(fisher_underlying_cor_CSD__2[[#This Row],[Rho1]])^2)</f>
        <v>2.6024982907073819</v>
      </c>
      <c r="H1737" s="1">
        <f>ABS(fisher_underlying_cor_CSD__2[[#This Row],[Rho2]])*SQRT(201-2)/SQRT(1-ABS(fisher_underlying_cor_CSD__2[[#This Row],[Rho2]])^2)</f>
        <v>3.1085508025876352</v>
      </c>
      <c r="I1737" s="1">
        <f xml:space="preserve"> _xlfn.T.DIST.2T(fisher_underlying_cor_CSD__2[[#This Row],[t1]],139-2)</f>
        <v>1.0273128350123817E-2</v>
      </c>
      <c r="J1737" s="1">
        <f xml:space="preserve"> _xlfn.T.DIST.2T(fisher_underlying_cor_CSD__2[[#This Row],[t2]],201-2)</f>
        <v>2.1554399284296915E-3</v>
      </c>
      <c r="K1737" s="1">
        <f>fisher_underlying_cor_CSD__2[[#This Row],[p1]]*fisher_underlying_cor_CSD__2[[#This Row],[p2]]</f>
        <v>2.2143111035739913E-5</v>
      </c>
      <c r="L1737" s="1">
        <v>1736</v>
      </c>
      <c r="M1737" s="1">
        <f>(fisher_underlying_cor_CSD__2[[#This Row],[Rank]]/9906756)*0.05</f>
        <v>8.7616975728482666E-6</v>
      </c>
      <c r="N1737" s="1">
        <f>IF(fisher_underlying_cor_CSD__2[[#This Row],[p1p2]]&lt;fisher_underlying_cor_CSD__2[[#This Row],[Benjamini]],1,0)</f>
        <v>0</v>
      </c>
    </row>
    <row r="1738" spans="1:14" x14ac:dyDescent="0.35">
      <c r="A1738" s="1" t="s">
        <v>853</v>
      </c>
      <c r="B1738" s="1" t="s">
        <v>854</v>
      </c>
      <c r="C1738" s="1">
        <v>0.21485554886200001</v>
      </c>
      <c r="D1738" s="1">
        <v>-0.216563398134</v>
      </c>
      <c r="E1738" s="1" t="s">
        <v>32</v>
      </c>
      <c r="F1738" s="1">
        <v>0.21485554886200001</v>
      </c>
      <c r="G1738" s="1">
        <f>ABS(fisher_underlying_cor_CSD__2[[#This Row],[Rho1]])*SQRT(139-2)/SQRT(1-ABS(fisher_underlying_cor_CSD__2[[#This Row],[Rho1]])^2)</f>
        <v>2.5749556547699566</v>
      </c>
      <c r="H1738" s="1">
        <f>ABS(fisher_underlying_cor_CSD__2[[#This Row],[Rho2]])*SQRT(201-2)/SQRT(1-ABS(fisher_underlying_cor_CSD__2[[#This Row],[Rho2]])^2)</f>
        <v>3.129264647222338</v>
      </c>
      <c r="I1738" s="1">
        <f xml:space="preserve"> _xlfn.T.DIST.2T(fisher_underlying_cor_CSD__2[[#This Row],[t1]],139-2)</f>
        <v>1.1086171780307415E-2</v>
      </c>
      <c r="J1738" s="1">
        <f xml:space="preserve"> _xlfn.T.DIST.2T(fisher_underlying_cor_CSD__2[[#This Row],[t2]],201-2)</f>
        <v>2.015790068837679E-3</v>
      </c>
      <c r="K1738" s="1">
        <f>fisher_underlying_cor_CSD__2[[#This Row],[p1]]*fisher_underlying_cor_CSD__2[[#This Row],[p2]]</f>
        <v>2.2347394976172216E-5</v>
      </c>
      <c r="L1738" s="1">
        <v>1737</v>
      </c>
      <c r="M1738" s="1">
        <f>(fisher_underlying_cor_CSD__2[[#This Row],[Rank]]/9906756)*0.05</f>
        <v>8.7667446336621196E-6</v>
      </c>
      <c r="N1738" s="1">
        <f>IF(fisher_underlying_cor_CSD__2[[#This Row],[p1p2]]&lt;fisher_underlying_cor_CSD__2[[#This Row],[Benjamini]],1,0)</f>
        <v>0</v>
      </c>
    </row>
    <row r="1739" spans="1:14" x14ac:dyDescent="0.35">
      <c r="A1739" s="1" t="s">
        <v>854</v>
      </c>
      <c r="B1739" s="1" t="s">
        <v>853</v>
      </c>
      <c r="C1739" s="1">
        <v>0.21485554886200001</v>
      </c>
      <c r="D1739" s="1">
        <v>-0.216563398134</v>
      </c>
      <c r="E1739" s="1" t="s">
        <v>32</v>
      </c>
      <c r="F1739" s="1">
        <v>0.21485554886200001</v>
      </c>
      <c r="G1739" s="1">
        <f>ABS(fisher_underlying_cor_CSD__2[[#This Row],[Rho1]])*SQRT(139-2)/SQRT(1-ABS(fisher_underlying_cor_CSD__2[[#This Row],[Rho1]])^2)</f>
        <v>2.5749556547699566</v>
      </c>
      <c r="H1739" s="1">
        <f>ABS(fisher_underlying_cor_CSD__2[[#This Row],[Rho2]])*SQRT(201-2)/SQRT(1-ABS(fisher_underlying_cor_CSD__2[[#This Row],[Rho2]])^2)</f>
        <v>3.129264647222338</v>
      </c>
      <c r="I1739" s="1">
        <f xml:space="preserve"> _xlfn.T.DIST.2T(fisher_underlying_cor_CSD__2[[#This Row],[t1]],139-2)</f>
        <v>1.1086171780307415E-2</v>
      </c>
      <c r="J1739" s="1">
        <f xml:space="preserve"> _xlfn.T.DIST.2T(fisher_underlying_cor_CSD__2[[#This Row],[t2]],201-2)</f>
        <v>2.015790068837679E-3</v>
      </c>
      <c r="K1739" s="1">
        <f>fisher_underlying_cor_CSD__2[[#This Row],[p1]]*fisher_underlying_cor_CSD__2[[#This Row],[p2]]</f>
        <v>2.2347394976172216E-5</v>
      </c>
      <c r="L1739" s="1">
        <v>1738</v>
      </c>
      <c r="M1739" s="1">
        <f>(fisher_underlying_cor_CSD__2[[#This Row],[Rank]]/9906756)*0.05</f>
        <v>8.7717916944759726E-6</v>
      </c>
      <c r="N1739" s="1">
        <f>IF(fisher_underlying_cor_CSD__2[[#This Row],[p1p2]]&lt;fisher_underlying_cor_CSD__2[[#This Row],[Benjamini]],1,0)</f>
        <v>0</v>
      </c>
    </row>
    <row r="1740" spans="1:14" x14ac:dyDescent="0.35">
      <c r="A1740" s="1" t="s">
        <v>82</v>
      </c>
      <c r="B1740" s="1" t="s">
        <v>796</v>
      </c>
      <c r="C1740" s="1">
        <v>-0.21493090242900001</v>
      </c>
      <c r="D1740" s="1">
        <v>0.21611247908199999</v>
      </c>
      <c r="E1740" s="1" t="s">
        <v>32</v>
      </c>
      <c r="F1740" s="1">
        <v>-0.21493090242900001</v>
      </c>
      <c r="G1740" s="1">
        <f>ABS(fisher_underlying_cor_CSD__2[[#This Row],[Rho1]])*SQRT(139-2)/SQRT(1-ABS(fisher_underlying_cor_CSD__2[[#This Row],[Rho1]])^2)</f>
        <v>2.5759024669726531</v>
      </c>
      <c r="H1740" s="1">
        <f>ABS(fisher_underlying_cor_CSD__2[[#This Row],[Rho2]])*SQRT(201-2)/SQRT(1-ABS(fisher_underlying_cor_CSD__2[[#This Row],[Rho2]])^2)</f>
        <v>3.1224294582640275</v>
      </c>
      <c r="I1740" s="1">
        <f xml:space="preserve"> _xlfn.T.DIST.2T(fisher_underlying_cor_CSD__2[[#This Row],[t1]],139-2)</f>
        <v>1.1057290056601757E-2</v>
      </c>
      <c r="J1740" s="1">
        <f xml:space="preserve"> _xlfn.T.DIST.2T(fisher_underlying_cor_CSD__2[[#This Row],[t2]],201-2)</f>
        <v>2.0609194126181229E-3</v>
      </c>
      <c r="K1740" s="1">
        <f>fisher_underlying_cor_CSD__2[[#This Row],[p1]]*fisher_underlying_cor_CSD__2[[#This Row],[p2]]</f>
        <v>2.2788183728599903E-5</v>
      </c>
      <c r="L1740" s="1">
        <v>1739</v>
      </c>
      <c r="M1740" s="1">
        <f>(fisher_underlying_cor_CSD__2[[#This Row],[Rank]]/9906756)*0.05</f>
        <v>8.7768387552898238E-6</v>
      </c>
      <c r="N1740" s="1">
        <f>IF(fisher_underlying_cor_CSD__2[[#This Row],[p1p2]]&lt;fisher_underlying_cor_CSD__2[[#This Row],[Benjamini]],1,0)</f>
        <v>0</v>
      </c>
    </row>
    <row r="1741" spans="1:14" x14ac:dyDescent="0.35">
      <c r="A1741" s="1" t="s">
        <v>796</v>
      </c>
      <c r="B1741" s="1" t="s">
        <v>82</v>
      </c>
      <c r="C1741" s="1">
        <v>-0.21493090242900001</v>
      </c>
      <c r="D1741" s="1">
        <v>0.21611247908199999</v>
      </c>
      <c r="E1741" s="1" t="s">
        <v>32</v>
      </c>
      <c r="F1741" s="1">
        <v>-0.21493090242900001</v>
      </c>
      <c r="G1741" s="1">
        <f>ABS(fisher_underlying_cor_CSD__2[[#This Row],[Rho1]])*SQRT(139-2)/SQRT(1-ABS(fisher_underlying_cor_CSD__2[[#This Row],[Rho1]])^2)</f>
        <v>2.5759024669726531</v>
      </c>
      <c r="H1741" s="1">
        <f>ABS(fisher_underlying_cor_CSD__2[[#This Row],[Rho2]])*SQRT(201-2)/SQRT(1-ABS(fisher_underlying_cor_CSD__2[[#This Row],[Rho2]])^2)</f>
        <v>3.1224294582640275</v>
      </c>
      <c r="I1741" s="1">
        <f xml:space="preserve"> _xlfn.T.DIST.2T(fisher_underlying_cor_CSD__2[[#This Row],[t1]],139-2)</f>
        <v>1.1057290056601757E-2</v>
      </c>
      <c r="J1741" s="1">
        <f xml:space="preserve"> _xlfn.T.DIST.2T(fisher_underlying_cor_CSD__2[[#This Row],[t2]],201-2)</f>
        <v>2.0609194126181229E-3</v>
      </c>
      <c r="K1741" s="1">
        <f>fisher_underlying_cor_CSD__2[[#This Row],[p1]]*fisher_underlying_cor_CSD__2[[#This Row],[p2]]</f>
        <v>2.2788183728599903E-5</v>
      </c>
      <c r="L1741" s="1">
        <v>1740</v>
      </c>
      <c r="M1741" s="1">
        <f>(fisher_underlying_cor_CSD__2[[#This Row],[Rank]]/9906756)*0.05</f>
        <v>8.7818858161036768E-6</v>
      </c>
      <c r="N1741" s="1">
        <f>IF(fisher_underlying_cor_CSD__2[[#This Row],[p1p2]]&lt;fisher_underlying_cor_CSD__2[[#This Row],[Benjamini]],1,0)</f>
        <v>0</v>
      </c>
    </row>
    <row r="1742" spans="1:14" x14ac:dyDescent="0.35">
      <c r="A1742" s="1" t="s">
        <v>649</v>
      </c>
      <c r="B1742" s="1" t="s">
        <v>709</v>
      </c>
      <c r="C1742" s="1">
        <v>0.21311668065700001</v>
      </c>
      <c r="D1742" s="1">
        <v>-0.217325465627</v>
      </c>
      <c r="E1742" s="1" t="s">
        <v>32</v>
      </c>
      <c r="F1742" s="1">
        <v>0.21311668065700001</v>
      </c>
      <c r="G1742" s="1">
        <f>ABS(fisher_underlying_cor_CSD__2[[#This Row],[Rho1]])*SQRT(139-2)/SQRT(1-ABS(fisher_underlying_cor_CSD__2[[#This Row],[Rho1]])^2)</f>
        <v>2.5531202494900684</v>
      </c>
      <c r="H1742" s="1">
        <f>ABS(fisher_underlying_cor_CSD__2[[#This Row],[Rho2]])*SQRT(201-2)/SQRT(1-ABS(fisher_underlying_cor_CSD__2[[#This Row],[Rho2]])^2)</f>
        <v>3.1408211125615693</v>
      </c>
      <c r="I1742" s="1">
        <f xml:space="preserve"> _xlfn.T.DIST.2T(fisher_underlying_cor_CSD__2[[#This Row],[t1]],139-2)</f>
        <v>1.1771315932525322E-2</v>
      </c>
      <c r="J1742" s="1">
        <f xml:space="preserve"> _xlfn.T.DIST.2T(fisher_underlying_cor_CSD__2[[#This Row],[t2]],201-2)</f>
        <v>1.941561481063365E-3</v>
      </c>
      <c r="K1742" s="1">
        <f>fisher_underlying_cor_CSD__2[[#This Row],[p1]]*fisher_underlying_cor_CSD__2[[#This Row],[p2]]</f>
        <v>2.285473359601865E-5</v>
      </c>
      <c r="L1742" s="1">
        <v>1741</v>
      </c>
      <c r="M1742" s="1">
        <f>(fisher_underlying_cor_CSD__2[[#This Row],[Rank]]/9906756)*0.05</f>
        <v>8.7869328769175314E-6</v>
      </c>
      <c r="N1742" s="1">
        <f>IF(fisher_underlying_cor_CSD__2[[#This Row],[p1p2]]&lt;fisher_underlying_cor_CSD__2[[#This Row],[Benjamini]],1,0)</f>
        <v>0</v>
      </c>
    </row>
    <row r="1743" spans="1:14" x14ac:dyDescent="0.35">
      <c r="A1743" s="1" t="s">
        <v>709</v>
      </c>
      <c r="B1743" s="1" t="s">
        <v>649</v>
      </c>
      <c r="C1743" s="1">
        <v>0.21311668065700001</v>
      </c>
      <c r="D1743" s="1">
        <v>-0.217325465627</v>
      </c>
      <c r="E1743" s="1" t="s">
        <v>32</v>
      </c>
      <c r="F1743" s="1">
        <v>0.21311668065700001</v>
      </c>
      <c r="G1743" s="1">
        <f>ABS(fisher_underlying_cor_CSD__2[[#This Row],[Rho1]])*SQRT(139-2)/SQRT(1-ABS(fisher_underlying_cor_CSD__2[[#This Row],[Rho1]])^2)</f>
        <v>2.5531202494900684</v>
      </c>
      <c r="H1743" s="1">
        <f>ABS(fisher_underlying_cor_CSD__2[[#This Row],[Rho2]])*SQRT(201-2)/SQRT(1-ABS(fisher_underlying_cor_CSD__2[[#This Row],[Rho2]])^2)</f>
        <v>3.1408211125615693</v>
      </c>
      <c r="I1743" s="1">
        <f xml:space="preserve"> _xlfn.T.DIST.2T(fisher_underlying_cor_CSD__2[[#This Row],[t1]],139-2)</f>
        <v>1.1771315932525322E-2</v>
      </c>
      <c r="J1743" s="1">
        <f xml:space="preserve"> _xlfn.T.DIST.2T(fisher_underlying_cor_CSD__2[[#This Row],[t2]],201-2)</f>
        <v>1.941561481063365E-3</v>
      </c>
      <c r="K1743" s="1">
        <f>fisher_underlying_cor_CSD__2[[#This Row],[p1]]*fisher_underlying_cor_CSD__2[[#This Row],[p2]]</f>
        <v>2.285473359601865E-5</v>
      </c>
      <c r="L1743" s="1">
        <v>1742</v>
      </c>
      <c r="M1743" s="1">
        <f>(fisher_underlying_cor_CSD__2[[#This Row],[Rank]]/9906756)*0.05</f>
        <v>8.7919799377313827E-6</v>
      </c>
      <c r="N1743" s="1">
        <f>IF(fisher_underlying_cor_CSD__2[[#This Row],[p1p2]]&lt;fisher_underlying_cor_CSD__2[[#This Row],[Benjamini]],1,0)</f>
        <v>0</v>
      </c>
    </row>
    <row r="1744" spans="1:14" x14ac:dyDescent="0.35">
      <c r="A1744" s="1" t="s">
        <v>165</v>
      </c>
      <c r="B1744" s="1" t="s">
        <v>501</v>
      </c>
      <c r="C1744" s="1">
        <v>-0.21494936639600001</v>
      </c>
      <c r="D1744" s="1">
        <v>0.21534806456399999</v>
      </c>
      <c r="E1744" s="1" t="s">
        <v>32</v>
      </c>
      <c r="F1744" s="1">
        <v>-0.21494936639600001</v>
      </c>
      <c r="G1744" s="1">
        <f>ABS(fisher_underlying_cor_CSD__2[[#This Row],[Rho1]])*SQRT(139-2)/SQRT(1-ABS(fisher_underlying_cor_CSD__2[[#This Row],[Rho1]])^2)</f>
        <v>2.5761344727593736</v>
      </c>
      <c r="H1744" s="1">
        <f>ABS(fisher_underlying_cor_CSD__2[[#This Row],[Rho2]])*SQRT(201-2)/SQRT(1-ABS(fisher_underlying_cor_CSD__2[[#This Row],[Rho2]])^2)</f>
        <v>3.1108469803186511</v>
      </c>
      <c r="I1744" s="1">
        <f xml:space="preserve"> _xlfn.T.DIST.2T(fisher_underlying_cor_CSD__2[[#This Row],[t1]],139-2)</f>
        <v>1.1050223228345594E-2</v>
      </c>
      <c r="J1744" s="1">
        <f xml:space="preserve"> _xlfn.T.DIST.2T(fisher_underlying_cor_CSD__2[[#This Row],[t2]],201-2)</f>
        <v>2.1395303202423601E-3</v>
      </c>
      <c r="K1744" s="1">
        <f>fisher_underlying_cor_CSD__2[[#This Row],[p1]]*fisher_underlying_cor_CSD__2[[#This Row],[p2]]</f>
        <v>2.3642287642491814E-5</v>
      </c>
      <c r="L1744" s="1">
        <v>1743</v>
      </c>
      <c r="M1744" s="1">
        <f>(fisher_underlying_cor_CSD__2[[#This Row],[Rank]]/9906756)*0.05</f>
        <v>8.7970269985452356E-6</v>
      </c>
      <c r="N1744" s="1">
        <f>IF(fisher_underlying_cor_CSD__2[[#This Row],[p1p2]]&lt;fisher_underlying_cor_CSD__2[[#This Row],[Benjamini]],1,0)</f>
        <v>0</v>
      </c>
    </row>
    <row r="1745" spans="1:14" x14ac:dyDescent="0.35">
      <c r="A1745" s="1" t="s">
        <v>501</v>
      </c>
      <c r="B1745" s="1" t="s">
        <v>165</v>
      </c>
      <c r="C1745" s="1">
        <v>-0.21494936639600001</v>
      </c>
      <c r="D1745" s="1">
        <v>0.21534806456399999</v>
      </c>
      <c r="E1745" s="1" t="s">
        <v>32</v>
      </c>
      <c r="F1745" s="1">
        <v>-0.21494936639600001</v>
      </c>
      <c r="G1745" s="1">
        <f>ABS(fisher_underlying_cor_CSD__2[[#This Row],[Rho1]])*SQRT(139-2)/SQRT(1-ABS(fisher_underlying_cor_CSD__2[[#This Row],[Rho1]])^2)</f>
        <v>2.5761344727593736</v>
      </c>
      <c r="H1745" s="1">
        <f>ABS(fisher_underlying_cor_CSD__2[[#This Row],[Rho2]])*SQRT(201-2)/SQRT(1-ABS(fisher_underlying_cor_CSD__2[[#This Row],[Rho2]])^2)</f>
        <v>3.1108469803186511</v>
      </c>
      <c r="I1745" s="1">
        <f xml:space="preserve"> _xlfn.T.DIST.2T(fisher_underlying_cor_CSD__2[[#This Row],[t1]],139-2)</f>
        <v>1.1050223228345594E-2</v>
      </c>
      <c r="J1745" s="1">
        <f xml:space="preserve"> _xlfn.T.DIST.2T(fisher_underlying_cor_CSD__2[[#This Row],[t2]],201-2)</f>
        <v>2.1395303202423601E-3</v>
      </c>
      <c r="K1745" s="1">
        <f>fisher_underlying_cor_CSD__2[[#This Row],[p1]]*fisher_underlying_cor_CSD__2[[#This Row],[p2]]</f>
        <v>2.3642287642491814E-5</v>
      </c>
      <c r="L1745" s="1">
        <v>1744</v>
      </c>
      <c r="M1745" s="1">
        <f>(fisher_underlying_cor_CSD__2[[#This Row],[Rank]]/9906756)*0.05</f>
        <v>8.8020740593590886E-6</v>
      </c>
      <c r="N1745" s="1">
        <f>IF(fisher_underlying_cor_CSD__2[[#This Row],[p1p2]]&lt;fisher_underlying_cor_CSD__2[[#This Row],[Benjamini]],1,0)</f>
        <v>0</v>
      </c>
    </row>
    <row r="1746" spans="1:14" x14ac:dyDescent="0.35">
      <c r="A1746" s="1" t="s">
        <v>665</v>
      </c>
      <c r="B1746" s="1" t="s">
        <v>737</v>
      </c>
      <c r="C1746" s="1">
        <v>-0.213040404357</v>
      </c>
      <c r="D1746" s="1">
        <v>0.21463161669299999</v>
      </c>
      <c r="E1746" s="1" t="s">
        <v>32</v>
      </c>
      <c r="F1746" s="1">
        <v>-0.213040404357</v>
      </c>
      <c r="G1746" s="1">
        <f>ABS(fisher_underlying_cor_CSD__2[[#This Row],[Rho1]])*SQRT(139-2)/SQRT(1-ABS(fisher_underlying_cor_CSD__2[[#This Row],[Rho1]])^2)</f>
        <v>2.5521630125727572</v>
      </c>
      <c r="H1746" s="1">
        <f>ABS(fisher_underlying_cor_CSD__2[[#This Row],[Rho2]])*SQRT(201-2)/SQRT(1-ABS(fisher_underlying_cor_CSD__2[[#This Row],[Rho2]])^2)</f>
        <v>3.0999967418011476</v>
      </c>
      <c r="I1746" s="1">
        <f xml:space="preserve"> _xlfn.T.DIST.2T(fisher_underlying_cor_CSD__2[[#This Row],[t1]],139-2)</f>
        <v>1.1802202408653062E-2</v>
      </c>
      <c r="J1746" s="1">
        <f xml:space="preserve"> _xlfn.T.DIST.2T(fisher_underlying_cor_CSD__2[[#This Row],[t2]],201-2)</f>
        <v>2.2156754810090731E-3</v>
      </c>
      <c r="K1746" s="1">
        <f>fisher_underlying_cor_CSD__2[[#This Row],[p1]]*fisher_underlying_cor_CSD__2[[#This Row],[p2]]</f>
        <v>2.6149850498758815E-5</v>
      </c>
      <c r="L1746" s="1">
        <v>1745</v>
      </c>
      <c r="M1746" s="1">
        <f>(fisher_underlying_cor_CSD__2[[#This Row],[Rank]]/9906756)*0.05</f>
        <v>8.8071211201729416E-6</v>
      </c>
      <c r="N1746" s="1">
        <f>IF(fisher_underlying_cor_CSD__2[[#This Row],[p1p2]]&lt;fisher_underlying_cor_CSD__2[[#This Row],[Benjamini]],1,0)</f>
        <v>0</v>
      </c>
    </row>
    <row r="1747" spans="1:14" x14ac:dyDescent="0.35">
      <c r="A1747" s="1" t="s">
        <v>737</v>
      </c>
      <c r="B1747" s="1" t="s">
        <v>665</v>
      </c>
      <c r="C1747" s="1">
        <v>-0.213040404357</v>
      </c>
      <c r="D1747" s="1">
        <v>0.21463161669299999</v>
      </c>
      <c r="E1747" s="1" t="s">
        <v>32</v>
      </c>
      <c r="F1747" s="1">
        <v>-0.213040404357</v>
      </c>
      <c r="G1747" s="1">
        <f>ABS(fisher_underlying_cor_CSD__2[[#This Row],[Rho1]])*SQRT(139-2)/SQRT(1-ABS(fisher_underlying_cor_CSD__2[[#This Row],[Rho1]])^2)</f>
        <v>2.5521630125727572</v>
      </c>
      <c r="H1747" s="1">
        <f>ABS(fisher_underlying_cor_CSD__2[[#This Row],[Rho2]])*SQRT(201-2)/SQRT(1-ABS(fisher_underlying_cor_CSD__2[[#This Row],[Rho2]])^2)</f>
        <v>3.0999967418011476</v>
      </c>
      <c r="I1747" s="1">
        <f xml:space="preserve"> _xlfn.T.DIST.2T(fisher_underlying_cor_CSD__2[[#This Row],[t1]],139-2)</f>
        <v>1.1802202408653062E-2</v>
      </c>
      <c r="J1747" s="1">
        <f xml:space="preserve"> _xlfn.T.DIST.2T(fisher_underlying_cor_CSD__2[[#This Row],[t2]],201-2)</f>
        <v>2.2156754810090731E-3</v>
      </c>
      <c r="K1747" s="1">
        <f>fisher_underlying_cor_CSD__2[[#This Row],[p1]]*fisher_underlying_cor_CSD__2[[#This Row],[p2]]</f>
        <v>2.6149850498758815E-5</v>
      </c>
      <c r="L1747" s="1">
        <v>1746</v>
      </c>
      <c r="M1747" s="1">
        <f>(fisher_underlying_cor_CSD__2[[#This Row],[Rank]]/9906756)*0.05</f>
        <v>8.8121681809867928E-6</v>
      </c>
      <c r="N1747" s="1">
        <f>IF(fisher_underlying_cor_CSD__2[[#This Row],[p1p2]]&lt;fisher_underlying_cor_CSD__2[[#This Row],[Benjamini]],1,0)</f>
        <v>0</v>
      </c>
    </row>
    <row r="1748" spans="1:14" x14ac:dyDescent="0.3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>
        <f>(fisher_underlying_cor_CSD__2[[#This Row],[Rank]]/9906756)*0.05</f>
        <v>0</v>
      </c>
      <c r="N1748" s="1">
        <f>IF(fisher_underlying_cor_CSD__2[[#This Row],[p1p2]]&lt;fisher_underlying_cor_CSD__2[[#This Row],[Benjamini]],1,0)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8 X m K V L b E e F u k A A A A 9 g A A A B I A H A B D b 2 5 m a W c v U G F j a 2 F n Z S 5 4 b W w g o h g A K K A U A A A A A A A A A A A A A A A A A A A A A A A A A A A A h Y 8 x D o I w G I W v Q r r T l u J g S C m D q 6 i J i X G t p U I j / B h a L H d z 8 E h e Q Y y i b o 7 v e 9 / w 3 v 1 6 4 9 n Q 1 M F F d 9 a 0 k K I I U x R o U G 1 h o E x R 7 4 7 h H G W C b 6 Q 6 y V I H o w w 2 G W y R o s q 5 c 0 K I 9 x 7 7 G L d d S R i l E d n n y 6 2 q d C P R R z b / 5 d C A d R K U R o L v X m M E w x G N 8 Y w x T D m Z I M 8 N f A U 2 7 n 2 2 P 5 A v + t r 1 n R Z w C F d r T q b I y f u D e A B Q S w M E F A A C A A g A 8 X m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F 5 i l R a X k i d M g E A A N M D A A A T A B w A R m 9 y b X V s Y X M v U 2 V j d G l v b j E u b S C i G A A o o B Q A A A A A A A A A A A A A A A A A A A A A A A A A A A D t k U 1 L w 0 A Q h s 8 G 8 h + W 7 a W B N N B o e 1 B y S u p F r E r T k 5 G y J t N m M Z k t u 5 P S U P r f 3 R p E C k b w 5 M W 9 7 M 4 z H z s v r 4 G c p E K 2 6 O 7 x j e u 4 j i m F h o I N u N C S y h p I 5 q s G C 9 B V K 3 G z y p V e x Y u E D U O P s 4 h V Q K 7 D 7 L m T V Q E W x G Y X J C p v a k A a 3 s o K g l g h 2 c A M e X y d L Q 1 o k w l E Y b I H h E T L H b A R m 6 f z Z X Y v D I F W 2 + 1 G 7 C B 7 b K l U O H p T B W Q / r h L Q n r j n P y d Q y V r a C R G / 4 D 6 L V d X U a K K p z 2 a Y q 8 J 2 R O N w E v r s q V E E C 2 o r i L 6 e w V w h v H h + p 2 b A Z 1 h o I E b t F k 4 6 U / F q a 1 I t 0 K y V r r v h q U 2 a 4 Y d y / 3 D g H R z b v 0 9 d j G B P R 5 9 9 8 r C H X / b w q x 4 + 6 e H T M 3 7 0 X E f i d 2 L O T V 5 L U 4 L + c 4 N 7 1 / g 3 9 3 f m v g N Q S w E C L Q A U A A I A C A D x e Y p U t s R 4 W 6 Q A A A D 2 A A A A E g A A A A A A A A A A A A A A A A A A A A A A Q 2 9 u Z m l n L 1 B h Y 2 t h Z 2 U u e G 1 s U E s B A i 0 A F A A C A A g A 8 X m K V A / K 6 a u k A A A A 6 Q A A A B M A A A A A A A A A A A A A A A A A 8 A A A A F t D b 2 5 0 Z W 5 0 X 1 R 5 c G V z X S 5 4 b W x Q S w E C L Q A U A A I A C A D x e Y p U W l 5 I n T I B A A D T A w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F g A A A A A A A I 0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p d G h t Z X R p Y 1 9 1 b m R l c m x 5 a W 5 n X 2 N v c l 9 D U 0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m l 0 a G 1 l d G l j X 3 V u Z G V y b H l p b m d f Y 2 9 y X 0 N T R F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M i 0 w M i 0 w N 1 Q x N z o w M D o 0 N i 4 4 M z E z M j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y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0 a G 1 l d G l j X 3 V u Z G V y b H l p b m d f Y 2 9 y X 0 N T R C A o M i k v Q X V 0 b 1 J l b W 9 2 Z W R D b 2 x 1 b W 5 z M S 5 7 Q 2 9 s d W 1 u M S w w f S Z x d W 9 0 O y w m c X V v d D t T Z W N 0 a W 9 u M S 9 h c m l 0 a G 1 l d G l j X 3 V u Z G V y b H l p b m d f Y 2 9 y X 0 N T R C A o M i k v Q X V 0 b 1 J l b W 9 2 Z W R D b 2 x 1 b W 5 z M S 5 7 Q 2 9 s d W 1 u M i w x f S Z x d W 9 0 O y w m c X V v d D t T Z W N 0 a W 9 u M S 9 h c m l 0 a G 1 l d G l j X 3 V u Z G V y b H l p b m d f Y 2 9 y X 0 N T R C A o M i k v Q X V 0 b 1 J l b W 9 2 Z W R D b 2 x 1 b W 5 z M S 5 7 Q 2 9 s d W 1 u M y w y f S Z x d W 9 0 O y w m c X V v d D t T Z W N 0 a W 9 u M S 9 h c m l 0 a G 1 l d G l j X 3 V u Z G V y b H l p b m d f Y 2 9 y X 0 N T R C A o M i k v Q X V 0 b 1 J l b W 9 2 Z W R D b 2 x 1 b W 5 z M S 5 7 Q 2 9 s d W 1 u N C w z f S Z x d W 9 0 O y w m c X V v d D t T Z W N 0 a W 9 u M S 9 h c m l 0 a G 1 l d G l j X 3 V u Z G V y b H l p b m d f Y 2 9 y X 0 N T R C A o M i k v Q X V 0 b 1 J l b W 9 2 Z W R D b 2 x 1 b W 5 z M S 5 7 Q 2 9 s d W 1 u N S w 0 f S Z x d W 9 0 O y w m c X V v d D t T Z W N 0 a W 9 u M S 9 h c m l 0 a G 1 l d G l j X 3 V u Z G V y b H l p b m d f Y 2 9 y X 0 N T R C A o M i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c m l 0 a G 1 l d G l j X 3 V u Z G V y b H l p b m d f Y 2 9 y X 0 N T R C A o M i k v Q X V 0 b 1 J l b W 9 2 Z W R D b 2 x 1 b W 5 z M S 5 7 Q 2 9 s d W 1 u M S w w f S Z x d W 9 0 O y w m c X V v d D t T Z W N 0 a W 9 u M S 9 h c m l 0 a G 1 l d G l j X 3 V u Z G V y b H l p b m d f Y 2 9 y X 0 N T R C A o M i k v Q X V 0 b 1 J l b W 9 2 Z W R D b 2 x 1 b W 5 z M S 5 7 Q 2 9 s d W 1 u M i w x f S Z x d W 9 0 O y w m c X V v d D t T Z W N 0 a W 9 u M S 9 h c m l 0 a G 1 l d G l j X 3 V u Z G V y b H l p b m d f Y 2 9 y X 0 N T R C A o M i k v Q X V 0 b 1 J l b W 9 2 Z W R D b 2 x 1 b W 5 z M S 5 7 Q 2 9 s d W 1 u M y w y f S Z x d W 9 0 O y w m c X V v d D t T Z W N 0 a W 9 u M S 9 h c m l 0 a G 1 l d G l j X 3 V u Z G V y b H l p b m d f Y 2 9 y X 0 N T R C A o M i k v Q X V 0 b 1 J l b W 9 2 Z W R D b 2 x 1 b W 5 z M S 5 7 Q 2 9 s d W 1 u N C w z f S Z x d W 9 0 O y w m c X V v d D t T Z W N 0 a W 9 u M S 9 h c m l 0 a G 1 l d G l j X 3 V u Z G V y b H l p b m d f Y 2 9 y X 0 N T R C A o M i k v Q X V 0 b 1 J l b W 9 2 Z W R D b 2 x 1 b W 5 z M S 5 7 Q 2 9 s d W 1 u N S w 0 f S Z x d W 9 0 O y w m c X V v d D t T Z W N 0 a W 9 u M S 9 h c m l 0 a G 1 l d G l j X 3 V u Z G V y b H l p b m d f Y 2 9 y X 0 N T R C A o M i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J p d G h t Z X R p Y 1 9 1 b m R l c m x 5 a W 5 n X 2 N v c l 9 D U 0 Q l M j A o M i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0 a G 1 l d G l j X 3 V u Z G V y b H l p b m d f Y 2 9 y X 0 N T R C U y M C g y K S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z a G V y X 3 V u Z G V y b H l p b m d f Y 2 9 y X 0 N T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c 2 h l c l 9 1 b m R l c m x 5 a W 5 n X 2 N v c l 9 D U 0 R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l H Q m d Z R y I g L z 4 8 R W 5 0 c n k g V H l w Z T 0 i R m l s b E x h c 3 R V c G R h d G V k I i B W Y W x 1 Z T 0 i Z D I w M j I t M D I t M D d U M T Y 6 N D k 6 M D Y u M z A z O D c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N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z a G V y X 3 V u Z G V y b H l p b m d f Y 2 9 y X 0 N T R C A o M i k v Q X V 0 b 1 J l b W 9 2 Z W R D b 2 x 1 b W 5 z M S 5 7 Q 2 9 s d W 1 u M S w w f S Z x d W 9 0 O y w m c X V v d D t T Z W N 0 a W 9 u M S 9 m a X N o Z X J f d W 5 k Z X J s e W l u Z 1 9 j b 3 J f Q 1 N E I C g y K S 9 B d X R v U m V t b 3 Z l Z E N v b H V t b n M x L n t D b 2 x 1 b W 4 y L D F 9 J n F 1 b 3 Q 7 L C Z x d W 9 0 O 1 N l Y 3 R p b 2 4 x L 2 Z p c 2 h l c l 9 1 b m R l c m x 5 a W 5 n X 2 N v c l 9 D U 0 Q g K D I p L 0 F 1 d G 9 S Z W 1 v d m V k Q 2 9 s d W 1 u c z E u e 0 N v b H V t b j M s M n 0 m c X V v d D s s J n F 1 b 3 Q 7 U 2 V j d G l v b j E v Z m l z a G V y X 3 V u Z G V y b H l p b m d f Y 2 9 y X 0 N T R C A o M i k v Q X V 0 b 1 J l b W 9 2 Z W R D b 2 x 1 b W 5 z M S 5 7 Q 2 9 s d W 1 u N C w z f S Z x d W 9 0 O y w m c X V v d D t T Z W N 0 a W 9 u M S 9 m a X N o Z X J f d W 5 k Z X J s e W l u Z 1 9 j b 3 J f Q 1 N E I C g y K S 9 B d X R v U m V t b 3 Z l Z E N v b H V t b n M x L n t D b 2 x 1 b W 4 1 L D R 9 J n F 1 b 3 Q 7 L C Z x d W 9 0 O 1 N l Y 3 R p b 2 4 x L 2 Z p c 2 h l c l 9 1 b m R l c m x 5 a W 5 n X 2 N v c l 9 D U 0 Q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m l z a G V y X 3 V u Z G V y b H l p b m d f Y 2 9 y X 0 N T R C A o M i k v Q X V 0 b 1 J l b W 9 2 Z W R D b 2 x 1 b W 5 z M S 5 7 Q 2 9 s d W 1 u M S w w f S Z x d W 9 0 O y w m c X V v d D t T Z W N 0 a W 9 u M S 9 m a X N o Z X J f d W 5 k Z X J s e W l u Z 1 9 j b 3 J f Q 1 N E I C g y K S 9 B d X R v U m V t b 3 Z l Z E N v b H V t b n M x L n t D b 2 x 1 b W 4 y L D F 9 J n F 1 b 3 Q 7 L C Z x d W 9 0 O 1 N l Y 3 R p b 2 4 x L 2 Z p c 2 h l c l 9 1 b m R l c m x 5 a W 5 n X 2 N v c l 9 D U 0 Q g K D I p L 0 F 1 d G 9 S Z W 1 v d m V k Q 2 9 s d W 1 u c z E u e 0 N v b H V t b j M s M n 0 m c X V v d D s s J n F 1 b 3 Q 7 U 2 V j d G l v b j E v Z m l z a G V y X 3 V u Z G V y b H l p b m d f Y 2 9 y X 0 N T R C A o M i k v Q X V 0 b 1 J l b W 9 2 Z W R D b 2 x 1 b W 5 z M S 5 7 Q 2 9 s d W 1 u N C w z f S Z x d W 9 0 O y w m c X V v d D t T Z W N 0 a W 9 u M S 9 m a X N o Z X J f d W 5 k Z X J s e W l u Z 1 9 j b 3 J f Q 1 N E I C g y K S 9 B d X R v U m V t b 3 Z l Z E N v b H V t b n M x L n t D b 2 x 1 b W 4 1 L D R 9 J n F 1 b 3 Q 7 L C Z x d W 9 0 O 1 N l Y 3 R p b 2 4 x L 2 Z p c 2 h l c l 9 1 b m R l c m x 5 a W 5 n X 2 N v c l 9 D U 0 Q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c 2 h l c l 9 1 b m R l c m x 5 a W 5 n X 2 N v c l 9 D U 0 Q l M j A o M i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o Z X J f d W 5 k Z X J s e W l u Z 1 9 j b 3 J f Q 1 N E J T I w K D I p L 0 V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M 3 Q j P k X B k y t d o T n 5 6 Y J T A A A A A A C A A A A A A A Q Z g A A A A E A A C A A A A C U s b d U m F o i R r P t H + D o z l h 7 e N z N p I V t L d 0 L y s 3 5 V 6 p r w A A A A A A O g A A A A A I A A C A A A A C a p s j E o H X p P G D G S V 0 W T U q U X Y c q 8 O M w w 1 Y I Y f e z / R s y R l A A A A A 8 w v s A 9 V 7 W L i F a W h J A 0 g R 7 5 f R K N Z o d m T Q 7 R H O / 3 0 V U e J J C s Y v 1 d O t D 8 7 q m i H n 7 q q i 2 U 1 9 C b 4 a L 7 z d o J 6 p u 3 Z u S L R y p h / n q Q 2 6 I M T Z r r 6 P H H U A A A A D f E f V i e N p c 5 p A Y v p y 7 1 j d / d F s V Y 5 V C t q w N + 2 Y 3 7 S g q v j O c 1 q Y m j w L T 1 G z a R P i Y F I J K 0 8 o y O q J 3 f O T H Z k h 4 7 L E R < / D a t a M a s h u p > 
</file>

<file path=customXml/itemProps1.xml><?xml version="1.0" encoding="utf-8"?>
<ds:datastoreItem xmlns:ds="http://schemas.openxmlformats.org/officeDocument/2006/customXml" ds:itemID="{A680A4A8-94F0-408C-82A4-2EA6C0A142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untransformed</vt:lpstr>
      <vt:lpstr>transformed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Sunniva Hessevik</dc:creator>
  <cp:lastModifiedBy>Anna Sunniva Hessevik</cp:lastModifiedBy>
  <dcterms:created xsi:type="dcterms:W3CDTF">2022-04-10T13:13:20Z</dcterms:created>
  <dcterms:modified xsi:type="dcterms:W3CDTF">2022-04-10T13:18:31Z</dcterms:modified>
</cp:coreProperties>
</file>