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dreo.a\Downloads\TEMPORANEA\"/>
    </mc:Choice>
  </mc:AlternateContent>
  <xr:revisionPtr revIDLastSave="0" documentId="8_{0DC53D81-D1E0-40F1-BFF6-6A5744984B4A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Assoluti_Iva!$A$1:$G$999</definedName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D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F4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E7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9" i="7" s="1"/>
  <c r="D16" i="4"/>
  <c r="I7" i="7" l="1"/>
  <c r="I29" i="7"/>
  <c r="I18" i="7"/>
  <c r="I19" i="7"/>
  <c r="I17" i="7"/>
  <c r="I28" i="7"/>
  <c r="I16" i="7"/>
  <c r="I27" i="7"/>
  <c r="I15" i="7"/>
  <c r="I26" i="7"/>
  <c r="I14" i="7"/>
  <c r="I25" i="7"/>
  <c r="I13" i="7"/>
  <c r="I24" i="7"/>
  <c r="I12" i="7"/>
  <c r="I23" i="7"/>
  <c r="I11" i="7"/>
  <c r="I22" i="7"/>
  <c r="I10" i="7"/>
  <c r="I21" i="7"/>
  <c r="I9" i="7"/>
  <c r="I20" i="7"/>
  <c r="I8" i="7"/>
  <c r="H8" i="7"/>
  <c r="H7" i="7"/>
  <c r="H20" i="7"/>
  <c r="H19" i="7"/>
  <c r="H29" i="7"/>
  <c r="H18" i="7"/>
  <c r="H17" i="7"/>
  <c r="H28" i="7"/>
  <c r="H16" i="7"/>
  <c r="H27" i="7"/>
  <c r="H15" i="7"/>
  <c r="H26" i="7"/>
  <c r="H14" i="7"/>
  <c r="H25" i="7"/>
  <c r="H13" i="7"/>
  <c r="H24" i="7"/>
  <c r="H12" i="7"/>
  <c r="H23" i="7"/>
  <c r="H11" i="7"/>
  <c r="H22" i="7"/>
  <c r="H10" i="7"/>
  <c r="H21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<sst xmlns="http://schemas.openxmlformats.org/spreadsheetml/2006/main" count="1004" uniqueCount="656">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</sst>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14" fontId="3" fillId="2" borderId="6" xfId="0" applyNumberFormat="1" applyFont="1" applyFill="1" applyBorder="1"/>
    <xf numFmtId="14" fontId="1" fillId="0" borderId="0" xfId="0" applyNumberFormat="1" applyFont="1"/>
    <xf numFmtId="3" fontId="0" fillId="0" borderId="0" xfId="0" applyNumberFormat="1"/>
    <xf numFmtId="0" fontId="1" fillId="0" borderId="33" xfId="0" applyFont="1" applyBorder="1"/>
    <xf numFmtId="0" fontId="10" fillId="0" borderId="34" xfId="0" applyFont="1" applyBorder="1"/>
    <xf numFmtId="0" fontId="1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8.77734375" customWidth="1"/>
    <col min="5" max="5" width="88" customWidth="1"/>
    <col min="6" max="6" width="20.77734375" customWidth="1"/>
    <col min="7" max="7" width="7.109375" customWidth="1"/>
    <col min="8" max="26" width="8.6640625" customWidth="1"/>
  </cols>
  <sheetData>
    <row r="1" spans="1:26" ht="39" customHeight="1" x14ac:dyDescent="0.3">
      <c r="A1" s="51" t="s">
        <v>0</v>
      </c>
      <c r="B1" s="52"/>
      <c r="C1" s="52"/>
      <c r="D1" s="52"/>
      <c r="E1" s="52"/>
      <c r="F1" s="52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2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6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37" si="1">SUM(C5,F5)</f>
        <v>387600</v>
      </c>
      <c r="E5" s="1" t="str">
        <f t="shared" ref="E5:E68" si="2">_xlfn.CONCAT(A5," ",B5)</f>
        <v>MON.SVGA 0,28 15" AOC 5VLR 1280 x 1024, MPR II, N.I., Energy Star Digital</v>
      </c>
      <c r="F5" s="6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6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>_xlfn.CONCAT(A7," ",B7)</f>
        <v>MON.SVGA 0,28 15" AOC 5GLR+ OSD 1280 x 1024, MPR II,TCO'92 N.I., Energy Star Digit 69KHz</v>
      </c>
      <c r="F7" s="6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6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6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6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6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6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6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6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6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6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6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6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6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6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6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6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6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6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6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6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6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6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6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6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6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6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6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SUM(C38,F38)</f>
        <v>0</v>
      </c>
      <c r="E38" s="1" t="str">
        <f t="shared" si="2"/>
        <v xml:space="preserve">SCHEDE VIDEO </v>
      </c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ref="D39:D102" si="4">SUM(C39,F39)</f>
        <v>84000</v>
      </c>
      <c r="E39" s="1" t="str">
        <f t="shared" si="2"/>
        <v>SVGA S3 3D PRO VIRGE 2MB S3 PRO VIRGE DX 2MB Edo exp. 4MB 3D Acc.</v>
      </c>
      <c r="F39" s="6">
        <f t="shared" ref="F39:F63" si="5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4"/>
        <v>124800</v>
      </c>
      <c r="E40" s="1" t="str">
        <f t="shared" si="2"/>
        <v>CREATIVE ECLIPSE 4MB ACC. 2D/3D 4MB LAGUNA 3D max 1600x1200</v>
      </c>
      <c r="F40" s="6">
        <f t="shared" si="5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4"/>
        <v>152400</v>
      </c>
      <c r="E41" s="1" t="str">
        <f t="shared" si="2"/>
        <v>ADD-ON MATROX m3D 4MB MATROX - NEC Power VR PCX2</v>
      </c>
      <c r="F41" s="6">
        <f t="shared" si="5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4"/>
        <v>194400</v>
      </c>
      <c r="E42" s="1" t="str">
        <f t="shared" si="2"/>
        <v>ASUS 3DP-V264GT2 4MB TV-OUT ATI Rage II+ , 2D/3D, DVD Acc.,TV OUT</v>
      </c>
      <c r="F42" s="6">
        <f t="shared" si="5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4"/>
        <v>214800</v>
      </c>
      <c r="E43" s="1" t="str">
        <f t="shared" si="2"/>
        <v>SVGA MYSTIQUE 220 "BULK" 4MB MATROX,MGA 1064SG SGRAM</v>
      </c>
      <c r="F43" s="6">
        <f t="shared" si="5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4"/>
        <v>223200</v>
      </c>
      <c r="E44" s="1" t="str">
        <f t="shared" si="2"/>
        <v>ASUS 3DP-V385GX2 4MB TV-OUT  S3 VIRGE/GX2,2D/3D DVD Acc. VIDEO-IN&amp;TV OUT</v>
      </c>
      <c r="F44" s="6">
        <f t="shared" si="5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4"/>
        <v>223200</v>
      </c>
      <c r="E45" s="1" t="str">
        <f t="shared" si="2"/>
        <v>ASUS V385GX2 AGP 4MB TV-OUT S3 VIRGE/GX2,2D/3D DVD Acc. VIDEO-IN&amp;TV OUT</v>
      </c>
      <c r="F45" s="6">
        <f t="shared" si="5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4"/>
        <v>243600</v>
      </c>
      <c r="E46" s="1" t="str">
        <f t="shared" si="2"/>
        <v>CREATIVE GRAPHIC EXXTREME 4MB ACC. 2D/3D 4MB SGRAM T.I.9735AC</v>
      </c>
      <c r="F46" s="6">
        <f t="shared" si="5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4"/>
        <v>254400</v>
      </c>
      <c r="E47" s="1" t="str">
        <f t="shared" si="2"/>
        <v>SVGA MYSTIQUE 220  4MB MATROX,MGA 1064SG SGRAM</v>
      </c>
      <c r="F47" s="6">
        <f t="shared" si="5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4"/>
        <v>266400</v>
      </c>
      <c r="E48" s="1" t="str">
        <f t="shared" si="2"/>
        <v>SVGA ACC. 3D/FX VOODO RUSH 4MB ACC.2D/3D 3D/FX Voodo Rush+AT25 Game+Giochi</v>
      </c>
      <c r="F48" s="6">
        <f t="shared" si="5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4"/>
        <v>294000</v>
      </c>
      <c r="E49" s="1" t="str">
        <f t="shared" si="2"/>
        <v>SVGA ACC. 3D/FX VOODO RUSH 6MB ACC.2D/3D 3D/FX Voodoo Rush+AT25 Game+Giochi</v>
      </c>
      <c r="F49" s="6">
        <f t="shared" si="5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4"/>
        <v>301200</v>
      </c>
      <c r="E50" s="1" t="str">
        <f t="shared" si="2"/>
        <v>RAINBOW R. TV MATROX</v>
      </c>
      <c r="F50" s="6">
        <f t="shared" si="5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4"/>
        <v>308400</v>
      </c>
      <c r="E51" s="1" t="str">
        <f t="shared" si="2"/>
        <v>ASUS 3D EXPLORER AGP 4MB TV-OUT ASUS, 2D/3D, 4MB SGRAM SGS T. RIVA128</v>
      </c>
      <c r="F51" s="6">
        <f t="shared" si="5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4"/>
        <v>322800</v>
      </c>
      <c r="E52" s="1" t="str">
        <f t="shared" si="2"/>
        <v>ASUS 3D EXPLORER PCI 4MB TV-OUT ASUS, 2D/3D, 4MB SGRAM SGS T. RIVA128</v>
      </c>
      <c r="F52" s="6">
        <f t="shared" si="5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4"/>
        <v>376800</v>
      </c>
      <c r="E53" s="1" t="str">
        <f t="shared" si="2"/>
        <v xml:space="preserve">SVGA MILLENNIUM II 4MB "BULK" MATROX,MGA MILLENNIUM II WRAM </v>
      </c>
      <c r="F53" s="6">
        <f t="shared" si="5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4"/>
        <v>390000</v>
      </c>
      <c r="E54" s="1" t="str">
        <f t="shared" si="2"/>
        <v>SVGA MILLENNIUM II 4MB AGP MATROX,MGA MILLENNIUM II WRAM  AGP</v>
      </c>
      <c r="F54" s="6">
        <f t="shared" si="5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4"/>
        <v>416400</v>
      </c>
      <c r="E55" s="1" t="str">
        <f t="shared" si="2"/>
        <v>RAINBOW R. STUDIO per MATROX MYSTIQUE</v>
      </c>
      <c r="F55" s="6">
        <f t="shared" si="5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4"/>
        <v>442800</v>
      </c>
      <c r="E56" s="1" t="str">
        <f t="shared" si="2"/>
        <v xml:space="preserve">SVGA MILLENNIUM II 4MB MATROX,MGA MILLENNIUM II WRAM </v>
      </c>
      <c r="F56" s="6">
        <f t="shared" si="5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4"/>
        <v>482400</v>
      </c>
      <c r="E57" s="1" t="str">
        <f t="shared" si="2"/>
        <v>CREATIVE VOODO-2 8MB Add-on ACC.3D Voodo 3Dfx + Pixelfx PQFP 256pin+Texelfx PQFP208pin</v>
      </c>
      <c r="F57" s="6">
        <f t="shared" si="5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4"/>
        <v>565200</v>
      </c>
      <c r="E58" s="1" t="str">
        <f t="shared" si="2"/>
        <v xml:space="preserve">SVGA MILLENNIUM II 8MB "BULK" MATROX,MGA MILLENNIUM II WRAM </v>
      </c>
      <c r="F58" s="6">
        <f t="shared" si="5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4"/>
        <v>571200</v>
      </c>
      <c r="E59" s="1" t="str">
        <f t="shared" si="2"/>
        <v>SVGA MILLENNIUM II 8MB AGP MATROX,MGA MILLENNIUM II WRAM  AGP</v>
      </c>
      <c r="F59" s="6">
        <f t="shared" si="5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4"/>
        <v>590400</v>
      </c>
      <c r="E60" s="1" t="str">
        <f t="shared" si="2"/>
        <v>CREATIVE VOODO-2 12MB Add-on ACC.3D Voodo 3Dfx + Pixelfx PQFP 256pin+Texelfx PQFP208pin</v>
      </c>
      <c r="F60" s="6">
        <f t="shared" si="5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4"/>
        <v>637200</v>
      </c>
      <c r="E61" s="1" t="str">
        <f t="shared" si="2"/>
        <v>VIDEO &amp; GRAPHIC KIT MATROX MISTIQUE 4MB+ RAINBOW RUNNER</v>
      </c>
      <c r="F61" s="6">
        <f t="shared" si="5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4"/>
        <v>662400</v>
      </c>
      <c r="E62" s="1" t="str">
        <f t="shared" si="2"/>
        <v xml:space="preserve">SVGA MILLENNIUM II 8MB MATROX,MGA MILLENNIUM II WRAM </v>
      </c>
      <c r="F62" s="6">
        <f t="shared" si="5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4"/>
        <v>1784400</v>
      </c>
      <c r="E63" s="1" t="str">
        <f t="shared" si="2"/>
        <v>ASUS 3DP- V500TX 16MB Work.Prof.3d 3D LABS GLINT500TX,8MB VRAM Frame Buffer,8MB DRAM</v>
      </c>
      <c r="F63" s="6">
        <f t="shared" si="5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4"/>
        <v>0</v>
      </c>
      <c r="E64" s="1" t="str">
        <f t="shared" si="2"/>
        <v xml:space="preserve">SCHEDE I/O </v>
      </c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4"/>
        <v>121200</v>
      </c>
      <c r="E65" s="1" t="str">
        <f t="shared" si="2"/>
        <v>Contr. PCI SCSI Fast SCSI-2</v>
      </c>
      <c r="F65" s="6">
        <f t="shared" ref="F65:F79" si="6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4"/>
        <v>45600</v>
      </c>
      <c r="E66" s="1" t="str">
        <f t="shared" si="2"/>
        <v>Contr. PCI EIDE Tekram 690B, 4 canali EIDE</v>
      </c>
      <c r="F66" s="6">
        <f t="shared" si="6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4"/>
        <v>164400</v>
      </c>
      <c r="E67" s="1" t="str">
        <f t="shared" si="2"/>
        <v>Contr. PCI SC200 SCSI-2 ASUS NCR-53C810 Ultra Fast, SCSI-2</v>
      </c>
      <c r="F67" s="6">
        <f t="shared" si="6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4"/>
        <v>266400</v>
      </c>
      <c r="E68" s="1" t="str">
        <f t="shared" si="2"/>
        <v>Contr. PCI SC875 Wide SCSI, SCSI-2 ASUS NCR-53C875 Ultra Fast, Wide SCSI e SCSI-2</v>
      </c>
      <c r="F68" s="6">
        <f t="shared" si="6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4"/>
        <v>601200</v>
      </c>
      <c r="E69" s="1" t="str">
        <f t="shared" ref="E69:E132" si="7">_xlfn.CONCAT(A69," ",B69)</f>
        <v>Contr. PCI AHA 2940AU SCSI-2 Adaptec 2940 Ultra Fast, SCSI-2, sw EZ SCSI 4.0</v>
      </c>
      <c r="F69" s="6">
        <f t="shared" si="6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7"/>
        <v>Contr. PCI AHA 2940UW Wide SCSI OEM Adaptec 2940 Ultra Fast, Wide SCSI e SCSI-2</v>
      </c>
      <c r="F70" s="6">
        <f t="shared" si="6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7"/>
        <v>Contr. PCI AHA 2940UW Wide SCSI Adaptec 2940 Ultra Fast, Wide SCSI e SCSI-2, sw EZ SCSI</v>
      </c>
      <c r="F71" s="6">
        <f t="shared" si="6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7"/>
        <v>Contr.PCI DA2100 Dual Wide SCSI ASUS Infotrend-500127 dual Ultra Fast, Wide SCSI, RAID</v>
      </c>
      <c r="F72" s="6">
        <f t="shared" si="6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7"/>
        <v>Scheda 2 porte seriali, 1 porta parallela 16550 Fast UART</v>
      </c>
      <c r="F73" s="6">
        <f t="shared" si="6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7"/>
        <v xml:space="preserve">Scheda singola seriale  </v>
      </c>
      <c r="F74" s="6">
        <f t="shared" si="6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7"/>
        <v xml:space="preserve">Scheda doppia seriale  </v>
      </c>
      <c r="F75" s="6">
        <f t="shared" si="6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7"/>
        <v xml:space="preserve">Scheda 4 porte seriali </v>
      </c>
      <c r="F76" s="6">
        <f t="shared" si="6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7"/>
        <v xml:space="preserve">Scheda 8 porte seriali </v>
      </c>
      <c r="F77" s="6">
        <f t="shared" si="6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7"/>
        <v xml:space="preserve">Scheda singola parallela </v>
      </c>
      <c r="F78" s="6">
        <f t="shared" si="6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7"/>
        <v xml:space="preserve">Scheda 2 porte joystick </v>
      </c>
      <c r="F79" s="6">
        <f t="shared" si="6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7"/>
        <v xml:space="preserve">HARD DISK </v>
      </c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7"/>
        <v>HARD DISK 2.5"  2,1GB U.Dma 2,5" 12mm HITACHI - DK226A-21</v>
      </c>
      <c r="F81" s="6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7"/>
        <v xml:space="preserve">HD 2,1 GB Ultra DMA 5400rpm 3,5" ULTRA DMA FUJITSU </v>
      </c>
      <c r="F82" s="6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7"/>
        <v xml:space="preserve">HD 3,2 GB Ultra DMA 5400rpm 3,5" ULTRA DMA FUJITSU </v>
      </c>
      <c r="F83" s="6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7"/>
        <v xml:space="preserve">HD 4,3 GB Ultra DMA 5400rpm 3,5" ULTRA DMA FUJITSU </v>
      </c>
      <c r="F84" s="6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7"/>
        <v xml:space="preserve">HD 5,2 GB Ultra DMA 5400rpm 3,5" ULTRA DMA FUJITSU </v>
      </c>
      <c r="F85" s="6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7"/>
        <v xml:space="preserve">HD 6,4 GB Ultra DMA 5400rpm 3,5" ULTRA DMA FUJITSU </v>
      </c>
      <c r="F86" s="6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7"/>
        <v>HD 2 GB SCSI III 5400 rpm 3,5" SCSI QUANTUM FIREBALL ST</v>
      </c>
      <c r="F87" s="6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7"/>
        <v>HD 3,2 GB SCSI III 5400rpm 3,5" SCSI QUANTUM FIREBALL ST</v>
      </c>
      <c r="F88" s="6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7"/>
        <v>HD 4,3 GB SCSI 5400 rpm 3,5" SCSI QUANTUM FIREBALL ST</v>
      </c>
      <c r="F89" s="6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7"/>
        <v>HD 4,5 GB SCSI ULTRA WIDE 7200rpm 3,5" SCSI III, QUANTUM VIKING</v>
      </c>
      <c r="F90" s="6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7"/>
        <v>HD 4,5 GB SCSI ULTRA WIDE 10.000rpm 3,5" SCSI U.W. SEAGATE CHEETAH</v>
      </c>
      <c r="F91" s="6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7"/>
        <v>FDD 1,44MB PANASONIC</v>
      </c>
      <c r="F92" s="6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7"/>
        <v>FLOPPY DRIVE 120MB PANASONIC LS-120</v>
      </c>
      <c r="F93" s="6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7"/>
        <v>ZIP DRIVE 100MB PARALL. IOMEGA</v>
      </c>
      <c r="F94" s="6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7"/>
        <v>ZIP ATAPI 100MB INTERNO IOMEGA</v>
      </c>
      <c r="F95" s="6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7"/>
        <v>ZIP DRIVE 100MB SCSI IOMEGA</v>
      </c>
      <c r="F96" s="6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7"/>
        <v>JAZ DRIVE 1GB INT. IOMEGA</v>
      </c>
      <c r="F97" s="6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7"/>
        <v>JAZ DRIVE 1GB EXT. IOMEGA</v>
      </c>
      <c r="F98" s="6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7"/>
        <v xml:space="preserve">KIT 10  CARTUCCE ZIP DRIVE  </v>
      </c>
      <c r="F99" s="6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7"/>
        <v xml:space="preserve">KIT 3 CARTUCCE JAZ DRIVE  </v>
      </c>
      <c r="F100" s="6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7"/>
        <v>KIT 3 CARTUCCE 120MB 3M per LS-120</v>
      </c>
      <c r="F101" s="6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7"/>
        <v>FRAME HDD  Kit montaggio Hard Disk 3,5"</v>
      </c>
      <c r="F102" s="6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ref="D103:D166" si="9">SUM(C103,F103)</f>
        <v>6000</v>
      </c>
      <c r="E103" s="1" t="str">
        <f t="shared" si="7"/>
        <v>FRAME FDD  Kit montaggio Floppy Disk Drive 3,5"</v>
      </c>
      <c r="F103" s="6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9"/>
        <v>49200</v>
      </c>
      <c r="E104" s="1" t="str">
        <f t="shared" si="7"/>
        <v>FRAME REMOVIBILE 3.5" Kit FRAME REMOVIBILE per HDD 3,5"</v>
      </c>
      <c r="F104" s="6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9"/>
        <v>0</v>
      </c>
      <c r="E105" s="1" t="str">
        <f t="shared" si="7"/>
        <v xml:space="preserve">MAGNETO-OTTICI </v>
      </c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9"/>
        <v>884400</v>
      </c>
      <c r="E106" s="1" t="str">
        <f t="shared" si="7"/>
        <v>M.O. + CD 4X,  PD 2000 INT. 650 MB PLASMON PD2000I</v>
      </c>
      <c r="F106" s="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9"/>
        <v>1092000</v>
      </c>
      <c r="E107" s="1" t="str">
        <f t="shared" si="7"/>
        <v>M.O. + CD 4X,  PD 2000 EXT. 650 MB PLASMON PD2000E</v>
      </c>
      <c r="F107" s="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9"/>
        <v>289200</v>
      </c>
      <c r="E108" s="1" t="str">
        <f t="shared" si="7"/>
        <v xml:space="preserve">KIT 5 CARTUCCE 650 MB </v>
      </c>
      <c r="F108" s="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9"/>
        <v>0</v>
      </c>
      <c r="E109" s="1" t="str">
        <f t="shared" si="7"/>
        <v xml:space="preserve">CD ROM </v>
      </c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9"/>
        <v>134400</v>
      </c>
      <c r="E110" s="1" t="str">
        <f t="shared" si="7"/>
        <v>CD ROM 24X HITACHI CDR 8330 24 velocita',EIDE</v>
      </c>
      <c r="F110" s="6">
        <f t="shared" ref="F110:F117" si="10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9"/>
        <v>135600</v>
      </c>
      <c r="E111" s="1" t="str">
        <f t="shared" si="7"/>
        <v>CD ROM 24X CREATIVE 24 velocita',EIDE</v>
      </c>
      <c r="F111" s="6">
        <f t="shared" si="10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9"/>
        <v>145200</v>
      </c>
      <c r="E112" s="1" t="str">
        <f t="shared" si="7"/>
        <v>CD ROM 24X PIONEER 502-S Bulk 24 velocita',EIDE,SLOT-IN</v>
      </c>
      <c r="F112" s="6">
        <f t="shared" si="10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9"/>
        <v>192000</v>
      </c>
      <c r="E113" s="1" t="str">
        <f t="shared" si="7"/>
        <v>CD ROM 34X ASUS 34 velocita',EIDE</v>
      </c>
      <c r="F113" s="6">
        <f t="shared" si="10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9"/>
        <v>234000</v>
      </c>
      <c r="E114" s="1" t="str">
        <f t="shared" si="7"/>
        <v>CD ROM 24X SCSI NEC 24 velocita',SCSI</v>
      </c>
      <c r="F114" s="6">
        <f t="shared" si="10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9"/>
        <v>258000</v>
      </c>
      <c r="E115" s="1" t="str">
        <f t="shared" si="7"/>
        <v>CD ROM 32X SCSI WAITEC 32 velocita',SCSI</v>
      </c>
      <c r="F115" s="6">
        <f t="shared" si="10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9"/>
        <v>385200</v>
      </c>
      <c r="E116" s="1" t="str">
        <f t="shared" si="7"/>
        <v>CD ROM PLEXTOR PX-32TSI 32 velocita',SCSI</v>
      </c>
      <c r="F116" s="6">
        <f t="shared" si="10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9"/>
        <v>736800</v>
      </c>
      <c r="E117" s="1" t="str">
        <f t="shared" si="7"/>
        <v>DVD CREATIVE KIT ENCORE DXR2 CREATIVE</v>
      </c>
      <c r="F117" s="6">
        <f t="shared" si="10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9"/>
        <v>0</v>
      </c>
      <c r="E118" s="1" t="str">
        <f t="shared" si="7"/>
        <v xml:space="preserve">MASTERIZZATORI </v>
      </c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9"/>
        <v>36000</v>
      </c>
      <c r="E119" s="1" t="str">
        <f t="shared" si="7"/>
        <v>CONFEZIONE 10 CDR 74' Kit 10 pz.</v>
      </c>
      <c r="F119" s="6">
        <f t="shared" ref="F119:F129" si="11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9"/>
        <v>40800</v>
      </c>
      <c r="E120" s="1" t="str">
        <f t="shared" si="7"/>
        <v>CD RISCRIVIBILE 74' VERBATIM</v>
      </c>
      <c r="F120" s="6">
        <f t="shared" si="11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9"/>
        <v>42000</v>
      </c>
      <c r="E121" s="1" t="str">
        <f t="shared" si="7"/>
        <v>CONFEZIONE 10 CDR 74' KODAK Kit 10 pz.</v>
      </c>
      <c r="F121" s="6">
        <f t="shared" si="11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9"/>
        <v>92400</v>
      </c>
      <c r="E122" s="1" t="str">
        <f t="shared" si="7"/>
        <v>SOFTWARE LABELLER CD KIT Software per creazione etichette CD</v>
      </c>
      <c r="F122" s="6">
        <f t="shared" si="11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9"/>
        <v>867600</v>
      </c>
      <c r="E123" s="1" t="str">
        <f t="shared" si="7"/>
        <v>WAITEC WT48/1 - GEAR - int. 4 WRITE 8 READ</v>
      </c>
      <c r="F123" s="6">
        <f t="shared" si="11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9"/>
        <v>890400</v>
      </c>
      <c r="E124" s="1" t="str">
        <f t="shared" si="7"/>
        <v>WAITEC 2036EI/1 - SOFTWARE  CD RISCRIVIBILE 2REW,2WRI,6READ, EIDE</v>
      </c>
      <c r="F124" s="6">
        <f t="shared" si="11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9"/>
        <v>933600</v>
      </c>
      <c r="E125" s="1" t="str">
        <f t="shared" si="7"/>
        <v>RICOH MP6200ADP + SOFT.+5 CDR CD RISCRIVIBILE 2REW,2WRI,6R E-IDE</v>
      </c>
      <c r="F125" s="6">
        <f t="shared" si="11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9"/>
        <v>1053600</v>
      </c>
      <c r="E126" s="1" t="str">
        <f t="shared" si="7"/>
        <v>RICOH MP6200SR - SOFTWARE SCSI CD RISCRIVIBILE 2REW,2WRI,6READ, SCSI</v>
      </c>
      <c r="F126" s="6">
        <f t="shared" si="11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9"/>
        <v>1059600</v>
      </c>
      <c r="E127" s="1" t="str">
        <f t="shared" si="7"/>
        <v>WAITEC 2026/1 - SOFTWARE SCSI CD RISCRIVIBILE 2REW,2WRI,6READ, SCSI</v>
      </c>
      <c r="F127" s="6">
        <f t="shared" si="11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9"/>
        <v>1095600</v>
      </c>
      <c r="E128" s="1" t="str">
        <f t="shared" si="7"/>
        <v>CDR 480i PLASMON EASY CD int. 4 WRITE 8 READ</v>
      </c>
      <c r="F128" s="6">
        <f t="shared" si="11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9"/>
        <v>1350000</v>
      </c>
      <c r="E129" s="1" t="str">
        <f t="shared" si="7"/>
        <v>CDR 480e PLASMON EASY CD ext. 4 WRITE 8 READ</v>
      </c>
      <c r="F129" s="6">
        <f t="shared" si="11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9"/>
        <v>0</v>
      </c>
      <c r="E130" s="1" t="str">
        <f t="shared" si="7"/>
        <v xml:space="preserve">MEMORIE </v>
      </c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9"/>
        <v>39600</v>
      </c>
      <c r="E131" s="1" t="str">
        <f t="shared" si="7"/>
        <v xml:space="preserve">SIMM 8MB 72 PIN (EDO) </v>
      </c>
      <c r="F131" s="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9"/>
        <v>62400</v>
      </c>
      <c r="E132" s="1" t="str">
        <f t="shared" si="7"/>
        <v xml:space="preserve">SIMM 16MB 72 PIN (EDO) </v>
      </c>
      <c r="F132" s="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9"/>
        <v>116400</v>
      </c>
      <c r="E133" s="1" t="str">
        <f t="shared" ref="E133:E196" si="12">_xlfn.CONCAT(A133," ",B133)</f>
        <v xml:space="preserve">SIMM 32MB 72 PIN (EDO) </v>
      </c>
      <c r="F133" s="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9"/>
        <v>0</v>
      </c>
      <c r="E134" s="1" t="str">
        <f t="shared" si="12"/>
        <v xml:space="preserve">MODEM FAX - VIDEOCAMERA  </v>
      </c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9"/>
        <v>157200</v>
      </c>
      <c r="E135" s="1" t="str">
        <f t="shared" si="12"/>
        <v>M/F MOTOROLA 3400PRO 28800 EXT MOTOROLA</v>
      </c>
      <c r="F135" s="6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9"/>
        <v>202800</v>
      </c>
      <c r="E136" s="1" t="str">
        <f t="shared" si="12"/>
        <v>M/F LEONARDO PC 33600 INT OEM DIGICOM</v>
      </c>
      <c r="F136" s="6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9"/>
        <v>228000</v>
      </c>
      <c r="E137" s="1" t="str">
        <f t="shared" si="12"/>
        <v>M/F LEONARDO PC 33600 EXT DIGICOM</v>
      </c>
      <c r="F137" s="6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9"/>
        <v>229200</v>
      </c>
      <c r="E138" s="1" t="str">
        <f t="shared" si="12"/>
        <v>M/F MOTOROLA 56K  EXT BULK MOTOROLA</v>
      </c>
      <c r="F138" s="6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9"/>
        <v>236400</v>
      </c>
      <c r="E139" s="1" t="str">
        <f t="shared" si="12"/>
        <v>M/F LEONARDO PC 33600 INT DIGICOM</v>
      </c>
      <c r="F139" s="6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9"/>
        <v>241200</v>
      </c>
      <c r="E140" s="1" t="str">
        <f t="shared" si="12"/>
        <v>M/F TIZIANO 33600 EXT DIGICOM</v>
      </c>
      <c r="F140" s="6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9"/>
        <v>264000</v>
      </c>
      <c r="E141" s="1" t="str">
        <f t="shared" si="12"/>
        <v>M/F SPORTSTER FLASH 33600 EXT ITA  US ROBOTICS</v>
      </c>
      <c r="F141" s="6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9"/>
        <v>300000</v>
      </c>
      <c r="E142" s="1" t="str">
        <f t="shared" si="12"/>
        <v>M/F MOTOROLA 56K  EXT MOTOROLA</v>
      </c>
      <c r="F142" s="6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9"/>
        <v>308400</v>
      </c>
      <c r="E143" s="1" t="str">
        <f t="shared" si="12"/>
        <v>M/F LEONARDO  56K  EXT DIGICOM</v>
      </c>
      <c r="F143" s="6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9"/>
        <v>333600</v>
      </c>
      <c r="E144" s="1" t="str">
        <f t="shared" si="12"/>
        <v>M/F TIZIANO 56K EXT DIGICOM</v>
      </c>
      <c r="F144" s="6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9"/>
        <v>336000</v>
      </c>
      <c r="E145" s="1" t="str">
        <f t="shared" si="12"/>
        <v>M/F SPORTSTER MESSAGE PLUS US ROBOTICS</v>
      </c>
      <c r="F145" s="6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9"/>
        <v>360000</v>
      </c>
      <c r="E146" s="1" t="str">
        <f t="shared" si="12"/>
        <v>M/F LEONARDO PCMCIA 33600 DIGICOM</v>
      </c>
      <c r="F146" s="6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9"/>
        <v>366000</v>
      </c>
      <c r="E147" s="1" t="str">
        <f t="shared" si="12"/>
        <v>KIT VIDEOCONFERENZA "GALILEO" DIGICOM / H.324</v>
      </c>
      <c r="F147" s="6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9"/>
        <v>402000</v>
      </c>
      <c r="E148" s="1" t="str">
        <f t="shared" si="12"/>
        <v>MODEM ISDN TINTORETTO EXT. DIGICOM</v>
      </c>
      <c r="F148" s="6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9"/>
        <v>432000</v>
      </c>
      <c r="E149" s="1" t="str">
        <f t="shared" si="12"/>
        <v>M/F LEONARDO PCMCIA 56K DIGICOM</v>
      </c>
      <c r="F149" s="6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9"/>
        <v>514800</v>
      </c>
      <c r="E150" s="1" t="str">
        <f t="shared" si="12"/>
        <v>MODEM MOTOROLA ISDN  EXT.64/128K MOTOROLA</v>
      </c>
      <c r="F150" s="6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9"/>
        <v>841200</v>
      </c>
      <c r="E151" s="1" t="str">
        <f t="shared" si="12"/>
        <v>M/F ISDN DONATELLO EXT. DIGICOM</v>
      </c>
      <c r="F151" s="6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9"/>
        <v>0</v>
      </c>
      <c r="E152" s="1" t="str">
        <f t="shared" si="12"/>
        <v xml:space="preserve">MULTIMEDIA </v>
      </c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9"/>
        <v>108000</v>
      </c>
      <c r="E153" s="1" t="str">
        <f t="shared" si="12"/>
        <v>SOUND AXP201/U PCI 64 Asus - ESS Maestro-1 Audio accellerator</v>
      </c>
      <c r="F153" s="6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9"/>
        <v>82800</v>
      </c>
      <c r="E154" s="1" t="str">
        <f t="shared" si="12"/>
        <v>SOUND BLASTER 16 PnP  O.E.M. Creative</v>
      </c>
      <c r="F154" s="6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9"/>
        <v>106800</v>
      </c>
      <c r="E155" s="1" t="str">
        <f t="shared" si="12"/>
        <v>SOUND BLASTER 16 PnP NO IDE Creative</v>
      </c>
      <c r="F155" s="6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9"/>
        <v>165600</v>
      </c>
      <c r="E156" s="1" t="str">
        <f t="shared" si="12"/>
        <v>SOUND BLASTER AWE64 STD OEM Creative</v>
      </c>
      <c r="F156" s="6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9"/>
        <v>235200</v>
      </c>
      <c r="E157" s="1" t="str">
        <f t="shared" si="12"/>
        <v>SOUND BLASTER AWE64 STANDARD Creative</v>
      </c>
      <c r="F157" s="6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9"/>
        <v>394800</v>
      </c>
      <c r="E158" s="1" t="str">
        <f t="shared" si="12"/>
        <v>SOUND BLASTER AWE64 GOLD PNP  Creative</v>
      </c>
      <c r="F158" s="6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9"/>
        <v>354000</v>
      </c>
      <c r="E159" s="1" t="str">
        <f t="shared" si="12"/>
        <v>KIT "DISCOVERY AWE64" 24X PNP Creative</v>
      </c>
      <c r="F159" s="6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9"/>
        <v>22800</v>
      </c>
      <c r="E160" s="1" t="str">
        <f t="shared" si="12"/>
        <v>SPEAKERS MLI-699 MLI-60</v>
      </c>
      <c r="F160" s="6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9"/>
        <v>31200</v>
      </c>
      <c r="E161" s="1" t="str">
        <f t="shared" si="12"/>
        <v>SPEAKER 25 W FS-60</v>
      </c>
      <c r="F161" s="6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9"/>
        <v>33600</v>
      </c>
      <c r="E162" s="1" t="str">
        <f t="shared" si="12"/>
        <v>SPEAKER PROFESSIONAL 70 W FS-70</v>
      </c>
      <c r="F162" s="6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9"/>
        <v>67200</v>
      </c>
      <c r="E163" s="1" t="str">
        <f t="shared" si="12"/>
        <v>ULTRA SPEAKER 130W FS-100</v>
      </c>
      <c r="F163" s="6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9"/>
        <v>0</v>
      </c>
      <c r="E164" s="1" t="str">
        <f t="shared" si="12"/>
        <v xml:space="preserve">MICROPROCESSORI </v>
      </c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9"/>
        <v>259200</v>
      </c>
      <c r="E165" s="1" t="str">
        <f t="shared" si="12"/>
        <v xml:space="preserve">PENTIUM 166 INTEL MMX </v>
      </c>
      <c r="F165" s="6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9"/>
        <v>300000</v>
      </c>
      <c r="E166" s="1" t="str">
        <f t="shared" si="12"/>
        <v xml:space="preserve">PENTIUM 200 INTEL MMX </v>
      </c>
      <c r="F166" s="6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ref="D167:D230" si="16">SUM(C167,F167)</f>
        <v>458400</v>
      </c>
      <c r="E167" s="1" t="str">
        <f t="shared" si="12"/>
        <v xml:space="preserve">PENTIUM 233 INTEL MMX </v>
      </c>
      <c r="F167" s="6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6"/>
        <v>628800</v>
      </c>
      <c r="E168" s="1" t="str">
        <f t="shared" si="12"/>
        <v xml:space="preserve">PENTIUM II 233 INTEL 512k </v>
      </c>
      <c r="F168" s="6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6"/>
        <v>908400</v>
      </c>
      <c r="E169" s="1" t="str">
        <f t="shared" si="12"/>
        <v xml:space="preserve">PENTIUM II 266 INTEL 512k </v>
      </c>
      <c r="F169" s="6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6"/>
        <v>1254000</v>
      </c>
      <c r="E170" s="1" t="str">
        <f t="shared" si="12"/>
        <v xml:space="preserve">PENTIUM II 300 INTEL 512K </v>
      </c>
      <c r="F170" s="6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6"/>
        <v>1881600</v>
      </c>
      <c r="E171" s="1" t="str">
        <f t="shared" si="12"/>
        <v xml:space="preserve">PENTIUM II 333 INTEL 512K </v>
      </c>
      <c r="F171" s="6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6"/>
        <v>140400</v>
      </c>
      <c r="E172" s="1" t="str">
        <f t="shared" si="12"/>
        <v xml:space="preserve">SGS P 166+ </v>
      </c>
      <c r="F172" s="6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6"/>
        <v>189600</v>
      </c>
      <c r="E173" s="1" t="str">
        <f t="shared" si="12"/>
        <v xml:space="preserve">IBM 200 MX </v>
      </c>
      <c r="F173" s="6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6"/>
        <v>312000</v>
      </c>
      <c r="E174" s="1" t="str">
        <f t="shared" si="12"/>
        <v xml:space="preserve">IBM 233 MX </v>
      </c>
      <c r="F174" s="6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6"/>
        <v>231600</v>
      </c>
      <c r="E175" s="1" t="str">
        <f t="shared" si="12"/>
        <v xml:space="preserve">AMD K6-166 </v>
      </c>
      <c r="F175" s="6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6"/>
        <v>324000</v>
      </c>
      <c r="E176" s="1" t="str">
        <f t="shared" si="12"/>
        <v xml:space="preserve">AMD K6-200 </v>
      </c>
      <c r="F176" s="6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6"/>
        <v>376800</v>
      </c>
      <c r="E177" s="1" t="str">
        <f t="shared" si="12"/>
        <v xml:space="preserve">AMD K6-233 </v>
      </c>
      <c r="F177" s="6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6"/>
        <v>1072800</v>
      </c>
      <c r="E178" s="1" t="str">
        <f t="shared" si="12"/>
        <v xml:space="preserve">PENTIUM PRO 180 MZH </v>
      </c>
      <c r="F178" s="6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6"/>
        <v>1248000</v>
      </c>
      <c r="E179" s="1" t="str">
        <f t="shared" si="12"/>
        <v xml:space="preserve">PENTIUM PRO 200 MZH </v>
      </c>
      <c r="F179" s="6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6"/>
        <v>9600</v>
      </c>
      <c r="E180" s="1" t="str">
        <f t="shared" si="12"/>
        <v xml:space="preserve">VENTOLINA PENTIUM 75-166 </v>
      </c>
      <c r="F180" s="6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6"/>
        <v>12000</v>
      </c>
      <c r="E181" s="1" t="str">
        <f t="shared" si="12"/>
        <v xml:space="preserve">VENTOLINA PENTIUM 200 </v>
      </c>
      <c r="F181" s="6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6"/>
        <v>28800</v>
      </c>
      <c r="E182" s="1" t="str">
        <f t="shared" si="12"/>
        <v xml:space="preserve">VENTOLA PER PENTIUM PRO </v>
      </c>
      <c r="F182" s="6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6"/>
        <v>13200</v>
      </c>
      <c r="E183" s="1" t="str">
        <f t="shared" si="12"/>
        <v xml:space="preserve">VENTOLINA PER IBM/CYRIX 686  </v>
      </c>
      <c r="F183" s="6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6"/>
        <v>12000</v>
      </c>
      <c r="E184" s="1" t="str">
        <f t="shared" si="12"/>
        <v xml:space="preserve">VENTOLA 3 PIN per TX97  </v>
      </c>
      <c r="F184" s="6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6"/>
        <v>31200</v>
      </c>
      <c r="E185" s="1" t="str">
        <f t="shared" si="12"/>
        <v xml:space="preserve">VENTOLA PENTIUM II  </v>
      </c>
      <c r="F185" s="6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16"/>
        <v>0</v>
      </c>
      <c r="E186" s="1" t="str">
        <f t="shared" si="12"/>
        <v xml:space="preserve">TASTIERE </v>
      </c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16"/>
        <v>26400</v>
      </c>
      <c r="E187" s="1" t="str">
        <f t="shared" si="12"/>
        <v>TAST. ITA 105 TASTI WIN 95 UNIKEY</v>
      </c>
      <c r="F187" s="6">
        <f t="shared" ref="F187:F193" si="17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6"/>
        <v>75600</v>
      </c>
      <c r="E188" s="1" t="str">
        <f t="shared" si="12"/>
        <v>TAST. ITA   79t BTC</v>
      </c>
      <c r="F188" s="6">
        <f t="shared" si="17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6"/>
        <v>75600</v>
      </c>
      <c r="E189" s="1" t="str">
        <f t="shared" si="12"/>
        <v>TAST. USA 79t BTC</v>
      </c>
      <c r="F189" s="6">
        <f t="shared" si="17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6"/>
        <v>31200</v>
      </c>
      <c r="E190" s="1" t="str">
        <f t="shared" si="12"/>
        <v>TAST. USA 105 TASTI WIN95 BTC</v>
      </c>
      <c r="F190" s="6">
        <f t="shared" si="17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6"/>
        <v>30000</v>
      </c>
      <c r="E191" s="1" t="str">
        <f t="shared" si="12"/>
        <v>TAST. ITA  105 TASTI NMB, WIN95 NMB</v>
      </c>
      <c r="F191" s="6">
        <f t="shared" si="17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6"/>
        <v>30000</v>
      </c>
      <c r="E192" s="1" t="str">
        <f t="shared" si="12"/>
        <v>TAST. ITA  105 TASTI NMB, PS/2 WIN95 NMB</v>
      </c>
      <c r="F192" s="6">
        <f t="shared" si="17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6"/>
        <v>55200</v>
      </c>
      <c r="E193" s="1" t="str">
        <f t="shared" si="12"/>
        <v>TAST. ITA 105 TASTI "CYPRESS"  WIN95 NMB</v>
      </c>
      <c r="F193" s="6">
        <f t="shared" si="17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16"/>
        <v>0</v>
      </c>
      <c r="E194" s="1" t="str">
        <f t="shared" si="12"/>
        <v xml:space="preserve">SCANNER E ACCESSORI </v>
      </c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16"/>
        <v>44400</v>
      </c>
      <c r="E195" s="1" t="str">
        <f t="shared" si="12"/>
        <v>MOUSE  PILOT SERIALE LOGITECH</v>
      </c>
      <c r="F195" s="6">
        <f t="shared" ref="F195:F229" si="18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6"/>
        <v>44400</v>
      </c>
      <c r="E196" s="1" t="str">
        <f t="shared" si="12"/>
        <v>MOUSE  PILOT P/S2 LOGITECH</v>
      </c>
      <c r="F196" s="6">
        <f t="shared" si="1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16"/>
        <v>13200</v>
      </c>
      <c r="E197" s="1" t="str">
        <f t="shared" ref="E197:E260" si="19">_xlfn.CONCAT(A197," ",B197)</f>
        <v>MOUSE SERIALE 3 TASTI PRIMAX</v>
      </c>
      <c r="F197" s="6">
        <f t="shared" si="18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6"/>
        <v>55200</v>
      </c>
      <c r="E198" s="1" t="str">
        <f t="shared" si="19"/>
        <v>MOUSE TRACKBALL  PRIMAX</v>
      </c>
      <c r="F198" s="6">
        <f t="shared" si="18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6"/>
        <v>22800</v>
      </c>
      <c r="E199" s="1" t="str">
        <f t="shared" si="19"/>
        <v>MOUSE "RAINBOW" SERIALE PRIMAX</v>
      </c>
      <c r="F199" s="6">
        <f t="shared" si="18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6"/>
        <v>15600</v>
      </c>
      <c r="E200" s="1" t="str">
        <f t="shared" si="19"/>
        <v>MOUSE  ECHO PS/2 PRIMAX</v>
      </c>
      <c r="F200" s="6">
        <f t="shared" si="18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6"/>
        <v>31200</v>
      </c>
      <c r="E201" s="1" t="str">
        <f t="shared" si="19"/>
        <v>VENUS MOUSE SERIALE PRIMAX</v>
      </c>
      <c r="F201" s="6">
        <f t="shared" si="18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6"/>
        <v>31200</v>
      </c>
      <c r="E202" s="1" t="str">
        <f t="shared" si="19"/>
        <v>VENUS MOUSE PS/2 PRIMAX</v>
      </c>
      <c r="F202" s="6">
        <f t="shared" si="18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6"/>
        <v>24000</v>
      </c>
      <c r="E203" s="1" t="str">
        <f t="shared" si="19"/>
        <v>JOYSTICK DIGITALE PRIMAX</v>
      </c>
      <c r="F203" s="6">
        <f t="shared" si="18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6"/>
        <v>58800</v>
      </c>
      <c r="E204" s="1" t="str">
        <f t="shared" si="19"/>
        <v>JOYSTICK ULTRASTRIKER PRIMAX</v>
      </c>
      <c r="F204" s="6">
        <f t="shared" si="18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6"/>
        <v>39600</v>
      </c>
      <c r="E205" s="1" t="str">
        <f t="shared" si="19"/>
        <v>NAVIGATOR MOUSE PRIMAX</v>
      </c>
      <c r="F205" s="6">
        <f t="shared" si="18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6"/>
        <v>81600</v>
      </c>
      <c r="E206" s="1" t="str">
        <f t="shared" si="19"/>
        <v>JOYSTICK EXCALIBUR PRIMAX</v>
      </c>
      <c r="F206" s="6">
        <f t="shared" si="18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6"/>
        <v>39600</v>
      </c>
      <c r="E207" s="1" t="str">
        <f t="shared" si="19"/>
        <v>GAMEPAD CONQUEROR PRIMAX</v>
      </c>
      <c r="F207" s="6">
        <f t="shared" si="18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6"/>
        <v>176400</v>
      </c>
      <c r="E208" s="1" t="str">
        <f t="shared" si="19"/>
        <v>COLOR HAND SCANNER PRIMAX</v>
      </c>
      <c r="F208" s="6">
        <f t="shared" si="18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6"/>
        <v>181200</v>
      </c>
      <c r="E209" s="1" t="str">
        <f t="shared" si="19"/>
        <v>SCANNER COLORADO 4800 SW + OCR  PRIMAX</v>
      </c>
      <c r="F209" s="6">
        <f t="shared" si="18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6"/>
        <v>236400</v>
      </c>
      <c r="E210" s="1" t="str">
        <f t="shared" si="19"/>
        <v>SCANNER COLORADO D600 SW + OCR  PRIMAX</v>
      </c>
      <c r="F210" s="6">
        <f t="shared" si="18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6"/>
        <v>372000</v>
      </c>
      <c r="E211" s="1" t="str">
        <f t="shared" si="19"/>
        <v>SCANNER  DIRECT 9600 SW + OCR PRIMAX</v>
      </c>
      <c r="F211" s="6">
        <f t="shared" si="18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6"/>
        <v>325200</v>
      </c>
      <c r="E212" s="1" t="str">
        <f t="shared" si="19"/>
        <v>SCANNER  JEWEL 4800 SCSI PRIMAX</v>
      </c>
      <c r="F212" s="6">
        <f t="shared" si="18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6"/>
        <v>549600</v>
      </c>
      <c r="E213" s="1" t="str">
        <f t="shared" si="19"/>
        <v>SCANNER PROFI  9600 SCSI PRIMAX</v>
      </c>
      <c r="F213" s="6">
        <f t="shared" si="18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6"/>
        <v>494400</v>
      </c>
      <c r="E214" s="1" t="str">
        <f t="shared" si="19"/>
        <v>SCANNER PHODOX U. S. 300 PRIMAX</v>
      </c>
      <c r="F214" s="6">
        <f t="shared" si="18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6"/>
        <v>968400</v>
      </c>
      <c r="E215" s="1" t="str">
        <f t="shared" si="19"/>
        <v>FILMSCAN-200PC EPSON</v>
      </c>
      <c r="F215" s="6">
        <f t="shared" si="18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6"/>
        <v>4800</v>
      </c>
      <c r="E216" s="1" t="str">
        <f t="shared" si="19"/>
        <v xml:space="preserve">TAPPETINO PER MOUSE </v>
      </c>
      <c r="F216" s="6">
        <f t="shared" si="18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6"/>
        <v>97200</v>
      </c>
      <c r="E217" s="1" t="str">
        <f t="shared" si="19"/>
        <v xml:space="preserve">ALIMENTATORE 200 W CE </v>
      </c>
      <c r="F217" s="6">
        <f t="shared" si="18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6"/>
        <v>150000</v>
      </c>
      <c r="E218" s="1" t="str">
        <f t="shared" si="19"/>
        <v xml:space="preserve">ALIMENTATORE 250 W CE ATX </v>
      </c>
      <c r="F218" s="6">
        <f t="shared" si="18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6"/>
        <v>117600</v>
      </c>
      <c r="E219" s="1" t="str">
        <f t="shared" si="19"/>
        <v xml:space="preserve">ALIMENTATORE 230 W CE ATX </v>
      </c>
      <c r="F219" s="6">
        <f t="shared" si="18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6"/>
        <v>168000</v>
      </c>
      <c r="E220" s="1" t="str">
        <f t="shared" si="19"/>
        <v xml:space="preserve">ALIMENTATORE 300 W CE ATX </v>
      </c>
      <c r="F220" s="6">
        <f t="shared" si="18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6"/>
        <v>6000</v>
      </c>
      <c r="E221" s="1" t="str">
        <f t="shared" si="19"/>
        <v>CAVO PARALLELO STAMP. MT 1,8 Unidirez.</v>
      </c>
      <c r="F221" s="6">
        <f t="shared" si="18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6"/>
        <v>7200</v>
      </c>
      <c r="E222" s="1" t="str">
        <f t="shared" si="19"/>
        <v>CAVO PARALLELO STAMP. MT 1,8 Bidirez.</v>
      </c>
      <c r="F222" s="6">
        <f t="shared" si="18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6"/>
        <v>10800</v>
      </c>
      <c r="E223" s="1" t="str">
        <f t="shared" si="19"/>
        <v xml:space="preserve">CAVO PARALLELO STAMP. MT 3 </v>
      </c>
      <c r="F223" s="6">
        <f t="shared" si="18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6"/>
        <v>9600</v>
      </c>
      <c r="E224" s="1" t="str">
        <f t="shared" si="19"/>
        <v>CONNETTORE MOUSE PS/2 per M/B ASUS P55T2P4</v>
      </c>
      <c r="F224" s="6">
        <f t="shared" si="18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6"/>
        <v>13200</v>
      </c>
      <c r="E225" s="1" t="str">
        <f t="shared" si="19"/>
        <v xml:space="preserve">CONNETTORE TASTIERA PS/2 </v>
      </c>
      <c r="F225" s="6">
        <f t="shared" si="18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6"/>
        <v>25200</v>
      </c>
      <c r="E226" s="1" t="str">
        <f t="shared" si="19"/>
        <v>CONNETTORE USB/MIR per M/B ASUS TX97</v>
      </c>
      <c r="F226" s="6">
        <f t="shared" si="18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6"/>
        <v>16800</v>
      </c>
      <c r="E227" s="1" t="str">
        <f t="shared" si="19"/>
        <v>DATA-SWITCH 2/1 MANUALE PRIMAX</v>
      </c>
      <c r="F227" s="6">
        <f t="shared" si="18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6"/>
        <v>27600</v>
      </c>
      <c r="E228" s="1" t="str">
        <f t="shared" si="19"/>
        <v>DATA-SWITCH 2/2 MANUALE PRIMAX</v>
      </c>
      <c r="F228" s="6">
        <f t="shared" si="18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6"/>
        <v>61200</v>
      </c>
      <c r="E229" s="1" t="str">
        <f t="shared" si="19"/>
        <v>DATA-SWITCH 2/1 BIDIREZ. PRIMAX</v>
      </c>
      <c r="F229" s="6">
        <f t="shared" si="18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6"/>
        <v>0</v>
      </c>
      <c r="E230" s="1" t="str">
        <f t="shared" si="19"/>
        <v xml:space="preserve">SOFTWARE </v>
      </c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ref="D231:D294" si="20">SUM(C231,F231)</f>
        <v>237600</v>
      </c>
      <c r="E231" s="1" t="str">
        <f t="shared" si="19"/>
        <v>COMBO DOS6.22+WIN3.11+DSK.MAN. MICROSOFT  OEM</v>
      </c>
      <c r="F231" s="6">
        <f t="shared" ref="F231:F262" si="21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20"/>
        <v>200400</v>
      </c>
      <c r="E232" s="1" t="str">
        <f t="shared" si="19"/>
        <v>WINDOWS 95, MANUALI + CD MICROSOFT  OEM</v>
      </c>
      <c r="F232" s="6">
        <f t="shared" si="2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20"/>
        <v>114000</v>
      </c>
      <c r="E233" s="1" t="str">
        <f t="shared" si="19"/>
        <v>LICENZA STUDENTE SISTEMI  MICROSOFT  STUDENTE</v>
      </c>
      <c r="F233" s="6">
        <f t="shared" si="2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20"/>
        <v>169200</v>
      </c>
      <c r="E234" s="1" t="str">
        <f t="shared" si="19"/>
        <v>LICENZA STUDENTE APPLICAZIONI MICROSOFT  STUDENTE</v>
      </c>
      <c r="F234" s="6">
        <f t="shared" si="2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20"/>
        <v>421200</v>
      </c>
      <c r="E235" s="1" t="str">
        <f t="shared" si="19"/>
        <v>WIN NT WORKSTATION 4.0 MICROSOFT  OEM</v>
      </c>
      <c r="F235" s="6">
        <f t="shared" si="2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20"/>
        <v>496800</v>
      </c>
      <c r="E236" s="1" t="str">
        <f t="shared" si="19"/>
        <v>OFFICE SMALL BUSINESS WORD97,EXCEL97,OUTLOOK97,PUBLISHER97</v>
      </c>
      <c r="F236" s="6">
        <f t="shared" si="2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20"/>
        <v>73200</v>
      </c>
      <c r="E237" s="1" t="str">
        <f t="shared" si="19"/>
        <v>WORKS 4.5 ITA, MANUALI + CD MICROSOFT  OEM</v>
      </c>
      <c r="F237" s="6">
        <f t="shared" si="2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20"/>
        <v>1071600</v>
      </c>
      <c r="E238" s="1" t="str">
        <f t="shared" si="19"/>
        <v>FIVE PACK WIN 95 MICROSOFT  OEM</v>
      </c>
      <c r="F238" s="6">
        <f t="shared" si="2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20"/>
        <v>1182000</v>
      </c>
      <c r="E239" s="1" t="str">
        <f t="shared" si="19"/>
        <v>FIVE PACK COMBO WIN3.11-DOS MICROSOFT  OEM</v>
      </c>
      <c r="F239" s="6">
        <f t="shared" si="2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20"/>
        <v>355200</v>
      </c>
      <c r="E240" s="1" t="str">
        <f t="shared" si="19"/>
        <v>FIVE PACK WORKS 4.5 MICROSOFT  OEM</v>
      </c>
      <c r="F240" s="6">
        <f t="shared" si="2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20"/>
        <v>822000</v>
      </c>
      <c r="E241" s="1" t="str">
        <f t="shared" si="19"/>
        <v>3-PACK  HOME ESSENTIALS 98 MICROSOFT  OEM</v>
      </c>
      <c r="F241" s="6">
        <f t="shared" si="2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20"/>
        <v>1365600</v>
      </c>
      <c r="E242" s="1" t="str">
        <f t="shared" si="19"/>
        <v>3-PACK WIN NT WORKSTATION 4.0 MICROSOFT  OEM</v>
      </c>
      <c r="F242" s="6">
        <f t="shared" si="2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20"/>
        <v>1600800</v>
      </c>
      <c r="E243" s="1" t="str">
        <f t="shared" si="19"/>
        <v>3-PACK OFFICE SMALL BUSINESS MICROSOFT  OEM</v>
      </c>
      <c r="F243" s="6">
        <f t="shared" si="2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20"/>
        <v>36000</v>
      </c>
      <c r="E244" s="1" t="str">
        <f t="shared" si="19"/>
        <v xml:space="preserve">CD VIDEOGUIDA  WIN'95  </v>
      </c>
      <c r="F244" s="6">
        <f t="shared" si="2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20"/>
        <v>36000</v>
      </c>
      <c r="E245" s="1" t="str">
        <f t="shared" si="19"/>
        <v xml:space="preserve">CD VIDEGUIDA INTERNET  </v>
      </c>
      <c r="F245" s="6">
        <f t="shared" si="2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20"/>
        <v>487200</v>
      </c>
      <c r="E246" s="1" t="str">
        <f t="shared" si="19"/>
        <v>WINDOWS 95  MICROSOFT</v>
      </c>
      <c r="F246" s="6">
        <f t="shared" si="2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20"/>
        <v>236400</v>
      </c>
      <c r="E247" s="1" t="str">
        <f t="shared" si="19"/>
        <v>WINDOWS 95 Lic. Agg. MICROSOFT</v>
      </c>
      <c r="F247" s="6">
        <f t="shared" si="2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20"/>
        <v>774000</v>
      </c>
      <c r="E248" s="1" t="str">
        <f t="shared" si="19"/>
        <v>EXCEL 7.0 MICROSOFT</v>
      </c>
      <c r="F248" s="6">
        <f t="shared" si="2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20"/>
        <v>774000</v>
      </c>
      <c r="E249" s="1" t="str">
        <f t="shared" si="19"/>
        <v>EXCEL 97 MICROSOFT</v>
      </c>
      <c r="F249" s="6">
        <f t="shared" si="2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20"/>
        <v>310800</v>
      </c>
      <c r="E250" s="1" t="str">
        <f t="shared" si="19"/>
        <v>EXCEL 97 Agg. MICROSOFT</v>
      </c>
      <c r="F250" s="6">
        <f t="shared" si="2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20"/>
        <v>775200</v>
      </c>
      <c r="E251" s="1" t="str">
        <f t="shared" si="19"/>
        <v>WORD 97 MICROSOFT</v>
      </c>
      <c r="F251" s="6">
        <f t="shared" si="2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20"/>
        <v>310800</v>
      </c>
      <c r="E252" s="1" t="str">
        <f t="shared" si="19"/>
        <v>WORD 97 Agg. MICROSOFT</v>
      </c>
      <c r="F252" s="6">
        <f t="shared" si="2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20"/>
        <v>774000</v>
      </c>
      <c r="E253" s="1" t="str">
        <f t="shared" si="19"/>
        <v>ACCESS 97 MICROSOFT</v>
      </c>
      <c r="F253" s="6">
        <f t="shared" si="2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20"/>
        <v>1054800</v>
      </c>
      <c r="E254" s="1" t="str">
        <f t="shared" si="19"/>
        <v>OFFICE 97 SMALL BUSINESS MICROSOFT</v>
      </c>
      <c r="F254" s="6">
        <f t="shared" si="2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20"/>
        <v>310800</v>
      </c>
      <c r="E255" s="1" t="str">
        <f t="shared" si="19"/>
        <v>HOME ESSENTIALS 98 MICROSOFT</v>
      </c>
      <c r="F255" s="6">
        <f t="shared" si="2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20"/>
        <v>328800</v>
      </c>
      <c r="E256" s="1" t="str">
        <f t="shared" si="19"/>
        <v>FRONTPAGE 98 MICROSOFT</v>
      </c>
      <c r="F256" s="6">
        <f t="shared" si="2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20"/>
        <v>1170000</v>
      </c>
      <c r="E257" s="1" t="str">
        <f t="shared" si="19"/>
        <v>OFFICE '97 MICROSOFT</v>
      </c>
      <c r="F257" s="6">
        <f t="shared" si="2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20"/>
        <v>576000</v>
      </c>
      <c r="E258" s="1" t="str">
        <f t="shared" si="19"/>
        <v>OFFICE '97 Agg. MICROSOFT</v>
      </c>
      <c r="F258" s="6">
        <f t="shared" si="2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20"/>
        <v>1424400</v>
      </c>
      <c r="E259" s="1" t="str">
        <f t="shared" si="19"/>
        <v>OFFICE '97 Professional MICROSOFT</v>
      </c>
      <c r="F259" s="6">
        <f t="shared" si="2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20"/>
        <v>998400</v>
      </c>
      <c r="E260" s="1" t="str">
        <f t="shared" si="19"/>
        <v>OFFICE '97 Professional Agg. MICROSOFT</v>
      </c>
      <c r="F260" s="6">
        <f t="shared" si="2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20"/>
        <v>272400</v>
      </c>
      <c r="E261" s="1" t="str">
        <f t="shared" ref="E261:E324" si="22">_xlfn.CONCAT(A261," ",B261)</f>
        <v>VISUAL BASIC 4.0 STD MICROSOFT</v>
      </c>
      <c r="F261" s="6">
        <f t="shared" si="21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20"/>
        <v>117600</v>
      </c>
      <c r="E262" s="1" t="str">
        <f t="shared" si="22"/>
        <v>VISUAL BASIC 4.0 Agg. MICROSOFT</v>
      </c>
      <c r="F262" s="6">
        <f t="shared" si="21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20"/>
        <v>1428000</v>
      </c>
      <c r="E263" s="1" t="str">
        <f t="shared" si="22"/>
        <v>VISUAL BASIC 4.0 PROFESSIONAL MICROSOFT</v>
      </c>
      <c r="F263" s="6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20"/>
        <v>360000</v>
      </c>
      <c r="E264" s="1" t="str">
        <f t="shared" si="22"/>
        <v>VISUAL BASIC 4.0 PROF. Agg. MICROSOFT</v>
      </c>
      <c r="F264" s="6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20"/>
        <v>2888400</v>
      </c>
      <c r="E265" s="1" t="str">
        <f t="shared" si="22"/>
        <v>VISUAL BASIC 4.0 ENTERPRICE MICROSOFT</v>
      </c>
      <c r="F265" s="6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20"/>
        <v>1225200</v>
      </c>
      <c r="E266" s="1" t="str">
        <f t="shared" si="22"/>
        <v>VISUAL BASIC 4.0 ENTERPRICE Agg. MICROSOFT</v>
      </c>
      <c r="F266" s="6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20"/>
        <v>775200</v>
      </c>
      <c r="E267" s="1" t="str">
        <f t="shared" si="22"/>
        <v>POWERPOINT 97 MICROSOFT</v>
      </c>
      <c r="F267" s="6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20"/>
        <v>310800</v>
      </c>
      <c r="E268" s="1" t="str">
        <f t="shared" si="22"/>
        <v>POWERPOINT 97 Agg. MICROSOFT</v>
      </c>
      <c r="F268" s="6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20"/>
        <v>231600</v>
      </c>
      <c r="E269" s="1" t="str">
        <f t="shared" si="22"/>
        <v>PUBLISHER 3.0 MICROSOFT</v>
      </c>
      <c r="F269" s="6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20"/>
        <v>115200</v>
      </c>
      <c r="E270" s="1" t="str">
        <f t="shared" si="22"/>
        <v>PUBLISHER 3.0 Agg. MICROSOFT</v>
      </c>
      <c r="F270" s="6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20"/>
        <v>712800</v>
      </c>
      <c r="E271" s="1" t="str">
        <f t="shared" si="22"/>
        <v>WINDOWS NT 4.0 WORKSTATION MICROSOFT</v>
      </c>
      <c r="F271" s="6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20"/>
        <v>338400</v>
      </c>
      <c r="E272" s="1" t="str">
        <f t="shared" si="22"/>
        <v>WINDOWS NT 4.0 Agg. WORKSTATION MICROSOFT</v>
      </c>
      <c r="F272" s="6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20"/>
        <v>2176800</v>
      </c>
      <c r="E273" s="1" t="str">
        <f t="shared" si="22"/>
        <v>WINDOWS NT 4.0 SERVER 5 client MICROSOFT</v>
      </c>
      <c r="F273" s="6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20"/>
        <v>231600</v>
      </c>
      <c r="E274" s="1" t="str">
        <f t="shared" si="22"/>
        <v>WINDOWS 3.1 MICROSOFT</v>
      </c>
      <c r="F274" s="6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20"/>
        <v>784800</v>
      </c>
      <c r="E275" s="1" t="str">
        <f t="shared" si="22"/>
        <v>POWERPOINT 4.0 MICROSOFT</v>
      </c>
      <c r="F275" s="6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20"/>
        <v>874800</v>
      </c>
      <c r="E276" s="1" t="str">
        <f t="shared" si="22"/>
        <v>EXCEL 5.0 MICROSOFT</v>
      </c>
      <c r="F276" s="6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20"/>
        <v>758400</v>
      </c>
      <c r="E277" s="1" t="str">
        <f t="shared" si="22"/>
        <v>ACCESS 2.0 MICROSOFT</v>
      </c>
      <c r="F277" s="6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20"/>
        <v>288000</v>
      </c>
      <c r="E278" s="1" t="str">
        <f t="shared" si="22"/>
        <v>ACCESS 2.0 Competitivo MICROSOFT</v>
      </c>
      <c r="F278" s="6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20"/>
        <v>1146000</v>
      </c>
      <c r="E279" s="1" t="str">
        <f t="shared" si="22"/>
        <v xml:space="preserve">OFFICE 4.2 MICROSOFT </v>
      </c>
      <c r="F279" s="6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20"/>
        <v>1351200</v>
      </c>
      <c r="E280" s="1" t="str">
        <f t="shared" si="22"/>
        <v xml:space="preserve">OFFICE 4.3 PROFESSIONAL MICROSOFT </v>
      </c>
      <c r="F280" s="6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20"/>
        <v>0</v>
      </c>
      <c r="E281" s="1" t="str">
        <f t="shared" si="22"/>
        <v xml:space="preserve">STAMPANTI </v>
      </c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20"/>
        <v>356400</v>
      </c>
      <c r="E282" s="1" t="str">
        <f t="shared" si="22"/>
        <v>STAMP.EPSON LX300 9 aghi, 80 col. 220 cps. opz. colore</v>
      </c>
      <c r="F282" s="6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20"/>
        <v>775200</v>
      </c>
      <c r="E283" s="1" t="str">
        <f t="shared" si="22"/>
        <v>STAMP.EPSON LX1050+ 9 aghi, 136 col. 200 cps</v>
      </c>
      <c r="F283" s="6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20"/>
        <v>856800</v>
      </c>
      <c r="E284" s="1" t="str">
        <f t="shared" si="22"/>
        <v>STAMP.EPSON FX870 9 aghi, 80 col. 380 cps</v>
      </c>
      <c r="F284" s="6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20"/>
        <v>968400</v>
      </c>
      <c r="E285" s="1" t="str">
        <f t="shared" si="22"/>
        <v>STAMP.EPSON FX1170 9 aghi, 136 col.380 cps</v>
      </c>
      <c r="F285" s="6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20"/>
        <v>709200</v>
      </c>
      <c r="E286" s="1" t="str">
        <f t="shared" si="22"/>
        <v>STAMP.EPSON LQ570+ 24 aghi, 80 col. 225 cps</v>
      </c>
      <c r="F286" s="6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20"/>
        <v>1101600</v>
      </c>
      <c r="E287" s="1" t="str">
        <f t="shared" si="22"/>
        <v>STAMP.EPSON LQ2070+ 24 aghi, 136 col. 225 cps</v>
      </c>
      <c r="F287" s="6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20"/>
        <v>1518000</v>
      </c>
      <c r="E288" s="1" t="str">
        <f t="shared" si="22"/>
        <v>STAMP.EPSON LQ 2170 24 aghi, 136 col. 440 cps</v>
      </c>
      <c r="F288" s="6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20"/>
        <v>307200</v>
      </c>
      <c r="E289" s="1" t="str">
        <f t="shared" si="22"/>
        <v>STAMP.EPSON STYLUS 300COLOR Ink Jet A4,1ppm col.</v>
      </c>
      <c r="F289" s="6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20"/>
        <v>445200</v>
      </c>
      <c r="E290" s="1" t="str">
        <f t="shared" si="22"/>
        <v>STAMP.EPSON STYLUS 400COLOR Ink Jet A4,3ppm col.</v>
      </c>
      <c r="F290" s="6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20"/>
        <v>548400</v>
      </c>
      <c r="E291" s="1" t="str">
        <f t="shared" si="22"/>
        <v>STAMP.EPSON STYLUS 600COLOR Ink Jet A4,4ppm col.</v>
      </c>
      <c r="F291" s="6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20"/>
        <v>770400</v>
      </c>
      <c r="E292" s="1" t="str">
        <f t="shared" si="22"/>
        <v>STAMP.EPSON STYLUS 800COLOR Ink Jet A4,7ppm col.</v>
      </c>
      <c r="F292" s="6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20"/>
        <v>1885200</v>
      </c>
      <c r="E293" s="1" t="str">
        <f t="shared" si="22"/>
        <v>STAMP.EPSON STYLUS 1520COLOR Ink Jet A2,800cps draft</v>
      </c>
      <c r="F293" s="6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20"/>
        <v>907200</v>
      </c>
      <c r="E294" s="1" t="str">
        <f t="shared" si="22"/>
        <v>STAMP.EPSON STYLUS 1000 Ink Jet A3,250cps draft</v>
      </c>
      <c r="F294" s="6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ref="D295:D339" si="25">SUM(C295,F295)</f>
        <v>1885200</v>
      </c>
      <c r="E295" s="1" t="str">
        <f t="shared" si="22"/>
        <v>STAMP.EPSON STYLUS PRO XL+ Ink Jet A4/A3</v>
      </c>
      <c r="F295" s="6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25"/>
        <v>3259200</v>
      </c>
      <c r="E296" s="1" t="str">
        <f t="shared" si="22"/>
        <v xml:space="preserve">STAMP.EPSON STYLUS  3000 Ink Jet A2 800cpc 1440*720 dpi </v>
      </c>
      <c r="F296" s="6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25"/>
        <v>768000</v>
      </c>
      <c r="E297" s="1" t="str">
        <f t="shared" si="22"/>
        <v xml:space="preserve">STAMP.EPSON STYLUS PHOTO Ink Jet A4 6 colori 2ppm </v>
      </c>
      <c r="F297" s="6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25"/>
        <v>306000</v>
      </c>
      <c r="E298" s="1" t="str">
        <f t="shared" si="22"/>
        <v>STAMP. CANON BJ-250 COLOR Ink Jet A4, 1ppm col</v>
      </c>
      <c r="F298" s="6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25"/>
        <v>495600</v>
      </c>
      <c r="E299" s="1" t="str">
        <f t="shared" si="22"/>
        <v>STAMP. CANON BJC-80 COLOR Ink jet A4, 2ppm col.</v>
      </c>
      <c r="F299" s="6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25"/>
        <v>433200</v>
      </c>
      <c r="E300" s="1" t="str">
        <f t="shared" si="22"/>
        <v>STAMP. CANON BJC-4300 COLOR Ink Jet A4, 1ppm col.</v>
      </c>
      <c r="F300" s="6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25"/>
        <v>652800</v>
      </c>
      <c r="E301" s="1" t="str">
        <f t="shared" si="22"/>
        <v>STAMP. CANON BJC-4550 COLOR Ink Jet A4/A3, 1 ppm</v>
      </c>
      <c r="F301" s="6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25"/>
        <v>813600</v>
      </c>
      <c r="E302" s="1" t="str">
        <f t="shared" si="22"/>
        <v>STAMP. CANON BJC-4650 COLOR Ink Jet A4/A3, 4,5 ppm</v>
      </c>
      <c r="F302" s="6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25"/>
        <v>1264800</v>
      </c>
      <c r="E303" s="1" t="str">
        <f t="shared" si="22"/>
        <v>STAMP. CANON BJC-5500 COLOR Ink Jet A3/A2 694cps</v>
      </c>
      <c r="F303" s="6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25"/>
        <v>578400</v>
      </c>
      <c r="E304" s="1" t="str">
        <f t="shared" si="22"/>
        <v>STAMP. CANON BJC-620 COLOR Ink Jet A4, 300cps</v>
      </c>
      <c r="F304" s="6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25"/>
        <v>866400</v>
      </c>
      <c r="E305" s="1" t="str">
        <f t="shared" si="22"/>
        <v>STAMP. CANON BJC-7000 COLOR Ink Jet A4,4,5ppm, 1200x600dpi</v>
      </c>
      <c r="F305" s="6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25"/>
        <v>322800</v>
      </c>
      <c r="E306" s="1" t="str">
        <f t="shared" si="22"/>
        <v>STAMP. HP 400L Ink Jet A4, 3 ppm col.</v>
      </c>
      <c r="F306" s="6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25"/>
        <v>445200</v>
      </c>
      <c r="E307" s="1" t="str">
        <f t="shared" si="22"/>
        <v>STAMP. HP 670 Ink Jet A4, 3 ppm col.</v>
      </c>
      <c r="F307" s="6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25"/>
        <v>554400</v>
      </c>
      <c r="E308" s="1" t="str">
        <f t="shared" si="22"/>
        <v>STAMP. HP 690+ Ink Jet A4,  5 ppm col.</v>
      </c>
      <c r="F308" s="6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25"/>
        <v>649200</v>
      </c>
      <c r="E309" s="1" t="str">
        <f t="shared" si="22"/>
        <v>STAMP. HP 720C Ink Jet A4,  7 ppm col.</v>
      </c>
      <c r="F309" s="6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25"/>
        <v>777600</v>
      </c>
      <c r="E310" s="1" t="str">
        <f t="shared" si="22"/>
        <v>STAMP. HP 870 CXI Ink Jet A4,  8 ppm col.</v>
      </c>
      <c r="F310" s="6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25"/>
        <v>772800</v>
      </c>
      <c r="E311" s="1" t="str">
        <f t="shared" si="22"/>
        <v>STAMP. HP 890C Ink Jet A4,  9 ppm col.</v>
      </c>
      <c r="F311" s="6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25"/>
        <v>1082400</v>
      </c>
      <c r="E312" s="1" t="str">
        <f t="shared" si="22"/>
        <v>STAMP. HP 1100C Ink Jet A3/A4,  6 ppm col., 2Mb</v>
      </c>
      <c r="F312" s="6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25"/>
        <v>866400</v>
      </c>
      <c r="E313" s="1" t="str">
        <f t="shared" si="22"/>
        <v>STAMP. HP 6L Laser, A4 600dpi, 6ppm</v>
      </c>
      <c r="F313" s="6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25"/>
        <v>1748400</v>
      </c>
      <c r="E314" s="1" t="str">
        <f t="shared" si="22"/>
        <v>STAMP. HP 6P Laser, A4 600dpi, 6ppm</v>
      </c>
      <c r="F314" s="6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25"/>
        <v>2143200</v>
      </c>
      <c r="E315" s="1" t="str">
        <f t="shared" si="22"/>
        <v>STAMP. HP 6MP Laser, A4 600dpi, 8ppm, 3Mb</v>
      </c>
      <c r="F315" s="6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25"/>
        <v>0</v>
      </c>
      <c r="E316" s="1" t="str">
        <f t="shared" si="22"/>
        <v xml:space="preserve">CABINATI  </v>
      </c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25"/>
        <v>102000</v>
      </c>
      <c r="E317" s="1" t="str">
        <f t="shared" si="22"/>
        <v>CASE DESKTOP   CE CK 131-6 P/S 200W</v>
      </c>
      <c r="F317" s="6">
        <f t="shared" ref="F317:F326" si="26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5"/>
        <v>100800</v>
      </c>
      <c r="E318" s="1" t="str">
        <f t="shared" si="22"/>
        <v>CASE MINITOWER CE CK 136-1 P/S 200W</v>
      </c>
      <c r="F318" s="6">
        <f t="shared" si="26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5"/>
        <v>138000</v>
      </c>
      <c r="E319" s="1" t="str">
        <f t="shared" si="22"/>
        <v xml:space="preserve">CASE MIDITOWER CE CK 135-1 P/S 230W </v>
      </c>
      <c r="F319" s="6">
        <f t="shared" si="26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5"/>
        <v>182400</v>
      </c>
      <c r="E320" s="1" t="str">
        <f t="shared" si="22"/>
        <v xml:space="preserve">CASE BIG TOWER CE   CK139-1 P/S 230W </v>
      </c>
      <c r="F320" s="6">
        <f t="shared" si="26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5"/>
        <v>98400</v>
      </c>
      <c r="E321" s="1" t="str">
        <f t="shared" si="22"/>
        <v>CASE DESKTOP CE CK 131-8 P/S 200W</v>
      </c>
      <c r="F321" s="6">
        <f t="shared" si="26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5"/>
        <v>100800</v>
      </c>
      <c r="E322" s="1" t="str">
        <f t="shared" si="22"/>
        <v>CASE SUB-MIDITOWER CE  CK 132-3 P/S 200W</v>
      </c>
      <c r="F322" s="6">
        <f t="shared" si="26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5"/>
        <v>138000</v>
      </c>
      <c r="E323" s="1" t="str">
        <f t="shared" si="22"/>
        <v>CASE  MIDITOWER CE  CK 135-2 P/S 230W</v>
      </c>
      <c r="F323" s="6">
        <f t="shared" si="26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5"/>
        <v>183600</v>
      </c>
      <c r="E324" s="1" t="str">
        <f t="shared" si="22"/>
        <v>CASE TOWER CE CK 139-2 P/S 230W</v>
      </c>
      <c r="F324" s="6">
        <f t="shared" si="26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25"/>
        <v>96000</v>
      </c>
      <c r="E325" s="1" t="str">
        <f t="shared" ref="E325:E339" si="27">_xlfn.CONCAT(A325," ",B325)</f>
        <v>CASE MIDITOWER BC VIP 432 P/S 230W</v>
      </c>
      <c r="F325" s="6">
        <f t="shared" si="26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5"/>
        <v>122400</v>
      </c>
      <c r="E326" s="1" t="str">
        <f t="shared" si="27"/>
        <v>CASE TOWER BC VIP 730 P/S 230W</v>
      </c>
      <c r="F326" s="6">
        <f t="shared" si="26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25"/>
        <v>0</v>
      </c>
      <c r="E327" s="1" t="str">
        <f t="shared" si="27"/>
        <v xml:space="preserve">GRUPPI DI CONTINUITA' </v>
      </c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5"/>
        <v>237600</v>
      </c>
      <c r="E328" s="1" t="str">
        <f t="shared" si="27"/>
        <v>GR.CONT.REVOLUTION E300  STAND- BY</v>
      </c>
      <c r="F328" s="6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5"/>
        <v>279600</v>
      </c>
      <c r="E329" s="1" t="str">
        <f t="shared" si="27"/>
        <v>GR.CONT.REVOLUTION F450 STAND- BY</v>
      </c>
      <c r="F329" s="6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5"/>
        <v>334800</v>
      </c>
      <c r="E330" s="1" t="str">
        <f t="shared" si="27"/>
        <v>GR.CONT.REVOLUTION L600 STAND- BY</v>
      </c>
      <c r="F330" s="6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5"/>
        <v>357600</v>
      </c>
      <c r="E331" s="1" t="str">
        <f t="shared" si="27"/>
        <v>GR.CONT.POWER PRO 600 LINE INTERACTIVE</v>
      </c>
      <c r="F331" s="6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5"/>
        <v>573600</v>
      </c>
      <c r="E332" s="1" t="str">
        <f t="shared" si="27"/>
        <v>GR.CONT.POWER PRO 750 LINE INTERACTIVE</v>
      </c>
      <c r="F332" s="6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5"/>
        <v>751200</v>
      </c>
      <c r="E333" s="1" t="str">
        <f t="shared" si="27"/>
        <v>GR.CONT.POWER PRO 900 LINE INTERACTIVE</v>
      </c>
      <c r="F333" s="6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5"/>
        <v>908400</v>
      </c>
      <c r="E334" s="1" t="str">
        <f t="shared" si="27"/>
        <v>GR.CONT.POWER PRO 1000 LINE INTERACTIVE</v>
      </c>
      <c r="F334" s="6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5"/>
        <v>1353600</v>
      </c>
      <c r="E335" s="1" t="str">
        <f t="shared" si="27"/>
        <v>GR.CONT.POWER PRO 1600 LINE INTERACTIVE</v>
      </c>
      <c r="F335" s="6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5"/>
        <v>1832400</v>
      </c>
      <c r="E336" s="1" t="str">
        <f t="shared" si="27"/>
        <v>GR.CONT.POWER PRO 2400 LINE INTERACTIVE</v>
      </c>
      <c r="F336" s="6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5"/>
        <v>4960800</v>
      </c>
      <c r="E337" s="1" t="str">
        <f t="shared" si="27"/>
        <v>GR.CONT.POWERSAVE 4000 ON-LINE</v>
      </c>
      <c r="F337" s="6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5"/>
        <v>8220000</v>
      </c>
      <c r="E338" s="1" t="str">
        <f t="shared" si="27"/>
        <v>GR.CONT.POWERSAVE 7500 ON-LINE</v>
      </c>
      <c r="F338" s="6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5"/>
        <v>14054400</v>
      </c>
      <c r="E339" s="1" t="str">
        <f t="shared" si="27"/>
        <v>GR.CONT.POWERSAVE 12500 ON-LINE</v>
      </c>
      <c r="F339" s="6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1:G999" xr:uid="{00000000-0001-0000-0000-000000000000}"/>
  <mergeCells count="1">
    <mergeCell ref="A2:E2"/>
  </mergeCell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57" t="str">
        <f t="shared" si="0"/>
        <v>11</v>
      </c>
      <c r="D9" s="15">
        <v>33093</v>
      </c>
      <c r="E9" s="57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4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F2" s="1" t="s">
        <v>502</v>
      </c>
      <c r="G2" s="1" t="s">
        <v>503</v>
      </c>
      <c r="H2" s="1"/>
      <c r="I2" s="1"/>
      <c r="J2" s="1"/>
      <c r="K2" s="1"/>
      <c r="L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F5" s="20">
        <v>60</v>
      </c>
      <c r="G5" s="1" t="s">
        <v>512</v>
      </c>
      <c r="H5" s="21" t="s">
        <v>513</v>
      </c>
      <c r="I5" s="1"/>
      <c r="J5" s="1"/>
      <c r="N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F6" s="22">
        <v>70</v>
      </c>
      <c r="G6" s="23" t="s">
        <v>515</v>
      </c>
      <c r="H6" s="24" t="s">
        <v>516</v>
      </c>
      <c r="I6" s="1"/>
      <c r="J6" s="1"/>
      <c r="N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I7" s="1"/>
      <c r="J7" s="1"/>
      <c r="N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N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25" t="s">
        <v>521</v>
      </c>
      <c r="B29" s="26" t="s">
        <v>522</v>
      </c>
      <c r="C29" s="26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25" t="s">
        <v>521</v>
      </c>
      <c r="B30" s="26" t="s">
        <v>523</v>
      </c>
      <c r="C30" s="26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25"/>
      <c r="B31" s="26" t="s">
        <v>524</v>
      </c>
      <c r="C31" s="26"/>
      <c r="D31" s="26"/>
      <c r="E31" s="26"/>
      <c r="F31" s="26"/>
      <c r="G31" s="2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25"/>
      <c r="B32" s="26" t="s">
        <v>525</v>
      </c>
      <c r="C32" s="26"/>
      <c r="D32" s="26"/>
      <c r="E32" s="26"/>
      <c r="F32" s="26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25"/>
      <c r="B33" s="26" t="s">
        <v>526</v>
      </c>
      <c r="C33" s="26"/>
      <c r="D33" s="26"/>
      <c r="E33" s="26"/>
      <c r="F33" s="26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25"/>
      <c r="B34" s="26" t="s">
        <v>527</v>
      </c>
      <c r="C34" s="26"/>
      <c r="D34" s="26"/>
      <c r="E34" s="26"/>
      <c r="F34" s="26"/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conditionalFormatting sqref="D4:D10 C14 C16:C2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5" sqref="G1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5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58" t="s">
        <v>553</v>
      </c>
      <c r="I8" s="59">
        <f>COUNTIF(B2:B80,H8)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60" t="s">
        <v>561</v>
      </c>
      <c r="I9" s="59">
        <f t="shared" ref="I9:I14" si="1">COUNTIF(B3:B81,H9)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60" t="s">
        <v>563</v>
      </c>
      <c r="I10" s="5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60" t="s">
        <v>565</v>
      </c>
      <c r="I11" s="5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60" t="s">
        <v>570</v>
      </c>
      <c r="I12" s="5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60" t="s">
        <v>572</v>
      </c>
      <c r="I13" s="5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61" t="s">
        <v>575</v>
      </c>
      <c r="I14" s="5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6" t="s">
        <v>621</v>
      </c>
      <c r="C1" s="67"/>
      <c r="D1" s="67"/>
    </row>
    <row r="2" spans="1:11" ht="12.75" customHeight="1" x14ac:dyDescent="0.3"/>
    <row r="3" spans="1:11" ht="12.75" customHeight="1" x14ac:dyDescent="0.35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6" t="s">
        <v>632</v>
      </c>
      <c r="H5" s="47">
        <f>SUMIF(C4:C26,G5,E4:E26)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48" t="s">
        <v>628</v>
      </c>
      <c r="H6" s="47">
        <f t="shared" ref="H6:H10" si="0">SUMIF(C5:C27,G6,E5:E27)</f>
        <v>98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48" t="s">
        <v>637</v>
      </c>
      <c r="H7" s="47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48" t="s">
        <v>639</v>
      </c>
      <c r="H8" s="47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48" t="s">
        <v>635</v>
      </c>
      <c r="H9" s="47">
        <f t="shared" si="0"/>
        <v>212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49" t="s">
        <v>630</v>
      </c>
      <c r="H10" s="47">
        <f t="shared" si="0"/>
        <v>885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9.332031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0" t="s">
        <v>650</v>
      </c>
    </row>
    <row r="2" spans="1:9" ht="12.75" customHeight="1" x14ac:dyDescent="0.3">
      <c r="A2" s="50"/>
    </row>
    <row r="3" spans="1:9" ht="12.75" customHeight="1" x14ac:dyDescent="0.3">
      <c r="A3" s="35"/>
    </row>
    <row r="4" spans="1:9" ht="12.75" customHeight="1" x14ac:dyDescent="0.3">
      <c r="A4" s="35"/>
      <c r="E4" s="45" t="s">
        <v>651</v>
      </c>
      <c r="F4" s="54">
        <f ca="1">TODAY()</f>
        <v>45274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3">
      <c r="A7" s="5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56">
        <f ca="1">_xlfn.DAYS(F$4,A7)</f>
        <v>7652</v>
      </c>
      <c r="I7" s="56">
        <f ca="1">NETWORKDAYS(A7,F$4)</f>
        <v>5467</v>
      </c>
    </row>
    <row r="8" spans="1:9" ht="12.75" customHeight="1" x14ac:dyDescent="0.3">
      <c r="A8" s="5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6">
        <f t="shared" ref="H8:H29" ca="1" si="3">_xlfn.DAYS(F$4,A8)</f>
        <v>8013</v>
      </c>
      <c r="I8" s="56">
        <f t="shared" ref="I8:I29" ca="1" si="4">NETWORKDAYS(A8,F$4)</f>
        <v>5724</v>
      </c>
    </row>
    <row r="9" spans="1:9" ht="12.75" customHeight="1" x14ac:dyDescent="0.3">
      <c r="A9" s="5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6">
        <f t="shared" ca="1" si="3"/>
        <v>6556</v>
      </c>
      <c r="I9" s="56">
        <f t="shared" ca="1" si="4"/>
        <v>4684</v>
      </c>
    </row>
    <row r="10" spans="1:9" ht="12.75" customHeight="1" x14ac:dyDescent="0.3">
      <c r="A10" s="5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6">
        <f t="shared" ca="1" si="3"/>
        <v>7640</v>
      </c>
      <c r="I10" s="56">
        <f t="shared" ca="1" si="4"/>
        <v>5459</v>
      </c>
    </row>
    <row r="11" spans="1:9" ht="12.75" customHeight="1" x14ac:dyDescent="0.3">
      <c r="A11" s="5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6">
        <f t="shared" ca="1" si="3"/>
        <v>7639</v>
      </c>
      <c r="I11" s="56">
        <f t="shared" ca="1" si="4"/>
        <v>5458</v>
      </c>
    </row>
    <row r="12" spans="1:9" ht="12.75" customHeight="1" x14ac:dyDescent="0.3">
      <c r="A12" s="5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6">
        <f t="shared" ca="1" si="3"/>
        <v>7632</v>
      </c>
      <c r="I12" s="56">
        <f t="shared" ca="1" si="4"/>
        <v>5453</v>
      </c>
    </row>
    <row r="13" spans="1:9" ht="12.75" customHeight="1" x14ac:dyDescent="0.3">
      <c r="A13" s="5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6">
        <f t="shared" ca="1" si="3"/>
        <v>7624</v>
      </c>
      <c r="I13" s="56">
        <f t="shared" ca="1" si="4"/>
        <v>5447</v>
      </c>
    </row>
    <row r="14" spans="1:9" ht="12.75" customHeight="1" x14ac:dyDescent="0.3">
      <c r="A14" s="5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6">
        <f t="shared" ca="1" si="3"/>
        <v>7621</v>
      </c>
      <c r="I14" s="56">
        <f t="shared" ca="1" si="4"/>
        <v>5444</v>
      </c>
    </row>
    <row r="15" spans="1:9" ht="12.75" customHeight="1" x14ac:dyDescent="0.3">
      <c r="A15" s="5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6">
        <f t="shared" ca="1" si="3"/>
        <v>7617</v>
      </c>
      <c r="I15" s="56">
        <f t="shared" ca="1" si="4"/>
        <v>5442</v>
      </c>
    </row>
    <row r="16" spans="1:9" ht="12.75" customHeight="1" x14ac:dyDescent="0.3">
      <c r="A16" s="5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6">
        <f t="shared" ca="1" si="3"/>
        <v>7616</v>
      </c>
      <c r="I16" s="56">
        <f t="shared" ca="1" si="4"/>
        <v>5441</v>
      </c>
    </row>
    <row r="17" spans="1:9" ht="12.75" customHeight="1" x14ac:dyDescent="0.3">
      <c r="A17" s="5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6">
        <f t="shared" ca="1" si="3"/>
        <v>7611</v>
      </c>
      <c r="I17" s="56">
        <f t="shared" ca="1" si="4"/>
        <v>5438</v>
      </c>
    </row>
    <row r="18" spans="1:9" ht="12.75" customHeight="1" x14ac:dyDescent="0.3">
      <c r="A18" s="5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6">
        <f t="shared" ca="1" si="3"/>
        <v>7608</v>
      </c>
      <c r="I18" s="56">
        <f t="shared" ca="1" si="4"/>
        <v>5435</v>
      </c>
    </row>
    <row r="19" spans="1:9" ht="12.75" customHeight="1" x14ac:dyDescent="0.3">
      <c r="A19" s="5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6">
        <f t="shared" ca="1" si="3"/>
        <v>6872</v>
      </c>
      <c r="I19" s="56">
        <f t="shared" ca="1" si="4"/>
        <v>4909</v>
      </c>
    </row>
    <row r="20" spans="1:9" ht="12.75" customHeight="1" x14ac:dyDescent="0.3">
      <c r="A20" s="5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6">
        <f t="shared" ca="1" si="3"/>
        <v>7601</v>
      </c>
      <c r="I20" s="56">
        <f t="shared" ca="1" si="4"/>
        <v>5430</v>
      </c>
    </row>
    <row r="21" spans="1:9" ht="12.75" customHeight="1" x14ac:dyDescent="0.3">
      <c r="A21" s="5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6">
        <f t="shared" ca="1" si="3"/>
        <v>7599</v>
      </c>
      <c r="I21" s="56">
        <f t="shared" ca="1" si="4"/>
        <v>5429</v>
      </c>
    </row>
    <row r="22" spans="1:9" ht="12.75" customHeight="1" x14ac:dyDescent="0.3">
      <c r="A22" s="5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6">
        <f t="shared" ca="1" si="3"/>
        <v>7596</v>
      </c>
      <c r="I22" s="56">
        <f t="shared" ca="1" si="4"/>
        <v>5427</v>
      </c>
    </row>
    <row r="23" spans="1:9" ht="12.75" customHeight="1" x14ac:dyDescent="0.3">
      <c r="A23" s="5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6">
        <f t="shared" ca="1" si="3"/>
        <v>7226</v>
      </c>
      <c r="I23" s="56">
        <f t="shared" ca="1" si="4"/>
        <v>5163</v>
      </c>
    </row>
    <row r="24" spans="1:9" ht="12.75" customHeight="1" x14ac:dyDescent="0.3">
      <c r="A24" s="5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6">
        <f t="shared" ca="1" si="3"/>
        <v>7589</v>
      </c>
      <c r="I24" s="56">
        <f t="shared" ca="1" si="4"/>
        <v>5422</v>
      </c>
    </row>
    <row r="25" spans="1:9" ht="12.75" customHeight="1" x14ac:dyDescent="0.3">
      <c r="A25" s="5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6">
        <f t="shared" ca="1" si="3"/>
        <v>7584</v>
      </c>
      <c r="I25" s="56">
        <f t="shared" ca="1" si="4"/>
        <v>5419</v>
      </c>
    </row>
    <row r="26" spans="1:9" ht="12.75" customHeight="1" x14ac:dyDescent="0.3">
      <c r="A26" s="5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6">
        <f t="shared" ca="1" si="3"/>
        <v>7579</v>
      </c>
      <c r="I26" s="56">
        <f t="shared" ca="1" si="4"/>
        <v>5414</v>
      </c>
    </row>
    <row r="27" spans="1:9" ht="12.75" customHeight="1" x14ac:dyDescent="0.3">
      <c r="A27" s="5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6">
        <f t="shared" ca="1" si="3"/>
        <v>7209</v>
      </c>
      <c r="I27" s="56">
        <f t="shared" ca="1" si="4"/>
        <v>5150</v>
      </c>
    </row>
    <row r="28" spans="1:9" ht="12.75" customHeight="1" x14ac:dyDescent="0.3">
      <c r="A28" s="5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6">
        <f t="shared" ca="1" si="3"/>
        <v>5746</v>
      </c>
      <c r="I28" s="56">
        <f t="shared" ca="1" si="4"/>
        <v>4105</v>
      </c>
    </row>
    <row r="29" spans="1:9" ht="12.75" customHeight="1" x14ac:dyDescent="0.3">
      <c r="A29" s="5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6">
        <f t="shared" ca="1" si="3"/>
        <v>7569</v>
      </c>
      <c r="I29" s="56">
        <f t="shared" ca="1" si="4"/>
        <v>5408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Andreo Annalisa</cp:lastModifiedBy>
  <dcterms:created xsi:type="dcterms:W3CDTF">2005-04-12T12:35:30Z</dcterms:created>
  <dcterms:modified xsi:type="dcterms:W3CDTF">2023-12-13T23:29:37Z</dcterms:modified>
</cp:coreProperties>
</file>