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/>
  <calcPr/>
</workbook>
</file>

<file path=xl/sharedStrings.xml><?xml version="1.0" encoding="utf-8"?>
<sst xmlns="http://schemas.openxmlformats.org/spreadsheetml/2006/main" count="170" uniqueCount="169">
  <si>
    <t>No.</t>
  </si>
  <si>
    <t>WBS</t>
  </si>
  <si>
    <t>Nome attività</t>
  </si>
  <si>
    <t>Durata</t>
  </si>
  <si>
    <t>Lavoro</t>
  </si>
  <si>
    <t>Inizio</t>
  </si>
  <si>
    <t>Fine</t>
  </si>
  <si>
    <t>Predecessori</t>
  </si>
  <si>
    <t>1</t>
  </si>
  <si>
    <t>HeartCare</t>
  </si>
  <si>
    <t>1.1</t>
  </si>
  <si>
    <t xml:space="preserve">    Requirements Analysis</t>
  </si>
  <si>
    <t>1.1.1</t>
  </si>
  <si>
    <t xml:space="preserve">        Elicitation</t>
  </si>
  <si>
    <t>1.1.1.1</t>
  </si>
  <si>
    <t xml:space="preserve">            Identificazione degli attori</t>
  </si>
  <si>
    <t>2</t>
  </si>
  <si>
    <t>1.1.1.2</t>
  </si>
  <si>
    <t xml:space="preserve">            Individuazione dei RF</t>
  </si>
  <si>
    <t>3</t>
  </si>
  <si>
    <t>1.1.1.3</t>
  </si>
  <si>
    <t xml:space="preserve">            Individuazione dei RNF</t>
  </si>
  <si>
    <t>4</t>
  </si>
  <si>
    <t>1.1.1.4</t>
  </si>
  <si>
    <t xml:space="preserve">            Scrittura degli scenari</t>
  </si>
  <si>
    <t>5</t>
  </si>
  <si>
    <t>1.1.1.5</t>
  </si>
  <si>
    <t xml:space="preserve">            Scrittura dei casi d'uso</t>
  </si>
  <si>
    <t>1.1.2</t>
  </si>
  <si>
    <t xml:space="preserve">        Analysis</t>
  </si>
  <si>
    <t>1.1.2.1</t>
  </si>
  <si>
    <t xml:space="preserve">            Costruzione del modello ad oggetti</t>
  </si>
  <si>
    <t>6</t>
  </si>
  <si>
    <t>1.1.2.1.1</t>
  </si>
  <si>
    <t xml:space="preserve">                Individuazione degli oggetti</t>
  </si>
  <si>
    <t>7</t>
  </si>
  <si>
    <t>1.1.2.1.2</t>
  </si>
  <si>
    <t xml:space="preserve">                Costruzione del Class Diagram</t>
  </si>
  <si>
    <t>1.1.2.2</t>
  </si>
  <si>
    <t xml:space="preserve">            Costruzione del modello dinamico</t>
  </si>
  <si>
    <t>8</t>
  </si>
  <si>
    <t>1.1.2.2.1</t>
  </si>
  <si>
    <t xml:space="preserve">                Costruzione del Sequence Diagram</t>
  </si>
  <si>
    <t>9</t>
  </si>
  <si>
    <t>1.1.2.2.2</t>
  </si>
  <si>
    <t xml:space="preserve">                Costruzione dello Statechart Diagram</t>
  </si>
  <si>
    <t>10</t>
  </si>
  <si>
    <t>1.1.2.2.3</t>
  </si>
  <si>
    <t xml:space="preserve">                Costruzione del Activity Diagram</t>
  </si>
  <si>
    <t>1.1.3</t>
  </si>
  <si>
    <t xml:space="preserve">         Interfaccia Utente</t>
  </si>
  <si>
    <t>11</t>
  </si>
  <si>
    <t>1.1.3.1</t>
  </si>
  <si>
    <t xml:space="preserve">            Costruzione dei navigational path</t>
  </si>
  <si>
    <t>12</t>
  </si>
  <si>
    <t>1.1.3.2</t>
  </si>
  <si>
    <t xml:space="preserve">            Costruzione dei mockup</t>
  </si>
  <si>
    <t>13</t>
  </si>
  <si>
    <t>1.1.4</t>
  </si>
  <si>
    <t xml:space="preserve">        Stesura e revisione del RAD</t>
  </si>
  <si>
    <t>1.2</t>
  </si>
  <si>
    <t xml:space="preserve">    System Design</t>
  </si>
  <si>
    <t>14</t>
  </si>
  <si>
    <t>1.2.1</t>
  </si>
  <si>
    <t xml:space="preserve">        Identificazione degli obbiettivi di design</t>
  </si>
  <si>
    <t>15</t>
  </si>
  <si>
    <t>1.2.2</t>
  </si>
  <si>
    <t xml:space="preserve">        Scelta dell'architettura di sistema</t>
  </si>
  <si>
    <t>16</t>
  </si>
  <si>
    <t>1.2.3</t>
  </si>
  <si>
    <t xml:space="preserve">        Divisione del sistema in sottosistemi</t>
  </si>
  <si>
    <t>1.2.4</t>
  </si>
  <si>
    <t xml:space="preserve">        Perfezionamento della scomposizione in sottosistemi</t>
  </si>
  <si>
    <t>17</t>
  </si>
  <si>
    <t>1.2.4.1</t>
  </si>
  <si>
    <t xml:space="preserve">            Mapping hardware-software</t>
  </si>
  <si>
    <t>18</t>
  </si>
  <si>
    <t>1.2.4.2</t>
  </si>
  <si>
    <t xml:space="preserve">            Specifica dei dati persistenti e controllo degli accessi</t>
  </si>
  <si>
    <t>19</t>
  </si>
  <si>
    <t>1.2.4.3</t>
  </si>
  <si>
    <t xml:space="preserve">            Scelta del Control Flow</t>
  </si>
  <si>
    <t>20</t>
  </si>
  <si>
    <t>1.2.4.4</t>
  </si>
  <si>
    <t xml:space="preserve">            Identificazione dei servizi</t>
  </si>
  <si>
    <t>21</t>
  </si>
  <si>
    <t>1.2.4.5</t>
  </si>
  <si>
    <t xml:space="preserve">            Identificazione delle boundary conditions</t>
  </si>
  <si>
    <t>22</t>
  </si>
  <si>
    <t>1.2.5</t>
  </si>
  <si>
    <t xml:space="preserve">        Stesura e revisione del SDD</t>
  </si>
  <si>
    <t>1.3</t>
  </si>
  <si>
    <t xml:space="preserve">    System Test Design</t>
  </si>
  <si>
    <t>23</t>
  </si>
  <si>
    <t>1.3.1</t>
  </si>
  <si>
    <t xml:space="preserve">        Individuazione dei Test Frame</t>
  </si>
  <si>
    <t>24</t>
  </si>
  <si>
    <t>1.3.2</t>
  </si>
  <si>
    <t xml:space="preserve">        Specifica dei Test Case</t>
  </si>
  <si>
    <t>25</t>
  </si>
  <si>
    <t>1.3.3</t>
  </si>
  <si>
    <t xml:space="preserve">        Stesura e revisione del TP e TCS</t>
  </si>
  <si>
    <t>1.4</t>
  </si>
  <si>
    <t xml:space="preserve">    Consegna Intermedia</t>
  </si>
  <si>
    <t>1.5</t>
  </si>
  <si>
    <t xml:space="preserve">    Object Design</t>
  </si>
  <si>
    <t>1.5.1</t>
  </si>
  <si>
    <t xml:space="preserve">        Riuso</t>
  </si>
  <si>
    <t>26</t>
  </si>
  <si>
    <t>1.5.1.1</t>
  </si>
  <si>
    <t xml:space="preserve">            Identificazione dei componenti COTS</t>
  </si>
  <si>
    <t>27</t>
  </si>
  <si>
    <t>1.5.1.2</t>
  </si>
  <si>
    <t xml:space="preserve">            Identificazione dei Design Patterns</t>
  </si>
  <si>
    <t>1.5.3</t>
  </si>
  <si>
    <t xml:space="preserve">        Specifica delle interfacce</t>
  </si>
  <si>
    <t>28</t>
  </si>
  <si>
    <t>1.5.3.1</t>
  </si>
  <si>
    <t xml:space="preserve">            Identificazione dei packages e delle classi</t>
  </si>
  <si>
    <t>29</t>
  </si>
  <si>
    <t>1.5.3.2</t>
  </si>
  <si>
    <t xml:space="preserve">            Specifica degli attributi e delle firme dei metodi</t>
  </si>
  <si>
    <t>30</t>
  </si>
  <si>
    <t>1.5.3.3</t>
  </si>
  <si>
    <t xml:space="preserve">            Specifica dei vincoli in OCL</t>
  </si>
  <si>
    <t>31</t>
  </si>
  <si>
    <t>1.5.3.4</t>
  </si>
  <si>
    <t xml:space="preserve">            Specifica delle eccezioni</t>
  </si>
  <si>
    <t>32</t>
  </si>
  <si>
    <t>1.5.4</t>
  </si>
  <si>
    <t xml:space="preserve">        Ristrutturazione del Class Diagram</t>
  </si>
  <si>
    <t>33</t>
  </si>
  <si>
    <t>1.5.5</t>
  </si>
  <si>
    <t xml:space="preserve">        Stesura e revisione del ODD</t>
  </si>
  <si>
    <t>1.6</t>
  </si>
  <si>
    <t xml:space="preserve">    Training</t>
  </si>
  <si>
    <t>34</t>
  </si>
  <si>
    <t>1.6.1</t>
  </si>
  <si>
    <t xml:space="preserve">        React</t>
  </si>
  <si>
    <t>35</t>
  </si>
  <si>
    <t>1.6.2</t>
  </si>
  <si>
    <t xml:space="preserve">        Java Spring</t>
  </si>
  <si>
    <t>1.7</t>
  </si>
  <si>
    <t xml:space="preserve">    Implementation</t>
  </si>
  <si>
    <t>36</t>
  </si>
  <si>
    <t>1.7.1</t>
  </si>
  <si>
    <t xml:space="preserve">        Setup dell'IDE e del DB</t>
  </si>
  <si>
    <t>37</t>
  </si>
  <si>
    <t>1.7.2</t>
  </si>
  <si>
    <t xml:space="preserve">        Implementazione con SCRUM</t>
  </si>
  <si>
    <t>38</t>
  </si>
  <si>
    <t>1.7.3</t>
  </si>
  <si>
    <t xml:space="preserve">        Creazione delle classi di test</t>
  </si>
  <si>
    <t>39</t>
  </si>
  <si>
    <t>1.7.4</t>
  </si>
  <si>
    <t xml:space="preserve">        Generazione della Javadoc</t>
  </si>
  <si>
    <t>1.8</t>
  </si>
  <si>
    <t xml:space="preserve">    Testing</t>
  </si>
  <si>
    <t>40</t>
  </si>
  <si>
    <t>1.8.1</t>
  </si>
  <si>
    <t xml:space="preserve">        Generazione Execution Report del Test di Unità</t>
  </si>
  <si>
    <t>41</t>
  </si>
  <si>
    <t>1.8.2</t>
  </si>
  <si>
    <t xml:space="preserve">        Generazione Execution Report del Test di Sistema</t>
  </si>
  <si>
    <t>42</t>
  </si>
  <si>
    <t>1.8.3</t>
  </si>
  <si>
    <t xml:space="preserve">        Stesura e revisione del TP, TCS, TER</t>
  </si>
  <si>
    <t>1.9</t>
  </si>
  <si>
    <t xml:space="preserve">    Consegna finale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</si>
</sst>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 gg"/>
    <numFmt numFmtId="165" formatCode="0.0 \h"/>
    <numFmt numFmtId="166" formatCode="dd/MM/yyyy"/>
    <numFmt numFmtId="167" formatCode="d/m/yyyy"/>
    <numFmt numFmtId="168" formatCode="dd/mm/yyyy"/>
    <numFmt numFmtId="169" formatCode="0 \h"/>
  </numFmts>
  <fonts count="10">
    <font>
      <sz val="10.0"/>
      <color rgb="FF000000"/>
      <name val="Arial"/>
      <scheme val="minor"/>
    </font>
    <font>
      <b/>
      <sz val="12.0"/>
      <color rgb="FFFFFFFF"/>
      <name val="Montserrat"/>
    </font>
    <font>
      <sz val="10.0"/>
      <color rgb="FF000000"/>
      <name val="Montserrat"/>
    </font>
    <font>
      <color theme="1"/>
      <name val="Montserrat"/>
    </font>
    <font>
      <b/>
      <sz val="10.0"/>
      <color rgb="FF000000"/>
      <name val="Montserrat"/>
    </font>
    <font>
      <b/>
      <color theme="1"/>
      <name val="Montserrat"/>
    </font>
    <font>
      <i/>
      <color theme="1"/>
      <name val="Montserrat"/>
    </font>
    <font/>
    <font>
      <color theme="1"/>
      <name val="Arial"/>
    </font>
    <font>
      <color rgb="FF000000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697F8C"/>
        <bgColor rgb="FF697F8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2" numFmtId="49" xfId="0" applyAlignment="1" applyBorder="1" applyFill="1" applyFont="1" applyNumberFormat="1">
      <alignment horizontal="center" readingOrder="0" vertical="center"/>
    </xf>
    <xf borderId="1" fillId="3" fontId="2" numFmtId="49" xfId="0" applyAlignment="1" applyBorder="1" applyFont="1" applyNumberFormat="1">
      <alignment horizontal="left" readingOrder="0" vertical="center"/>
    </xf>
    <xf borderId="1" fillId="3" fontId="3" numFmtId="49" xfId="0" applyAlignment="1" applyBorder="1" applyFont="1" applyNumberFormat="1">
      <alignment vertical="center"/>
    </xf>
    <xf borderId="1" fillId="3" fontId="2" numFmtId="164" xfId="0" applyAlignment="1" applyBorder="1" applyFont="1" applyNumberFormat="1">
      <alignment horizontal="center" readingOrder="0" vertical="center"/>
    </xf>
    <xf borderId="1" fillId="3" fontId="3" numFmtId="165" xfId="0" applyAlignment="1" applyBorder="1" applyFont="1" applyNumberFormat="1">
      <alignment horizontal="center"/>
    </xf>
    <xf borderId="2" fillId="3" fontId="3" numFmtId="166" xfId="0" applyAlignment="1" applyBorder="1" applyFont="1" applyNumberFormat="1">
      <alignment horizontal="center"/>
    </xf>
    <xf borderId="1" fillId="3" fontId="2" numFmtId="0" xfId="0" applyAlignment="1" applyBorder="1" applyFont="1">
      <alignment horizontal="left" vertical="center"/>
    </xf>
    <xf borderId="1" fillId="4" fontId="4" numFmtId="49" xfId="0" applyAlignment="1" applyBorder="1" applyFill="1" applyFont="1" applyNumberFormat="1">
      <alignment horizontal="center" readingOrder="0" vertical="center"/>
    </xf>
    <xf borderId="1" fillId="4" fontId="4" numFmtId="49" xfId="0" applyAlignment="1" applyBorder="1" applyFont="1" applyNumberFormat="1">
      <alignment horizontal="left" readingOrder="0" vertical="center"/>
    </xf>
    <xf borderId="3" fillId="4" fontId="5" numFmtId="49" xfId="0" applyAlignment="1" applyBorder="1" applyFont="1" applyNumberFormat="1">
      <alignment vertical="center"/>
    </xf>
    <xf borderId="1" fillId="4" fontId="4" numFmtId="164" xfId="0" applyAlignment="1" applyBorder="1" applyFont="1" applyNumberFormat="1">
      <alignment horizontal="center" readingOrder="0" vertical="center"/>
    </xf>
    <xf borderId="3" fillId="4" fontId="5" numFmtId="165" xfId="0" applyAlignment="1" applyBorder="1" applyFont="1" applyNumberFormat="1">
      <alignment horizontal="center" vertical="center"/>
    </xf>
    <xf borderId="4" fillId="4" fontId="5" numFmtId="166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left" vertical="center"/>
    </xf>
    <xf borderId="1" fillId="4" fontId="2" numFmtId="49" xfId="0" applyAlignment="1" applyBorder="1" applyFont="1" applyNumberFormat="1">
      <alignment horizontal="center" readingOrder="0" vertical="center"/>
    </xf>
    <xf borderId="1" fillId="4" fontId="2" numFmtId="49" xfId="0" applyAlignment="1" applyBorder="1" applyFont="1" applyNumberFormat="1">
      <alignment horizontal="left" readingOrder="0" vertical="center"/>
    </xf>
    <xf borderId="3" fillId="4" fontId="6" numFmtId="49" xfId="0" applyAlignment="1" applyBorder="1" applyFont="1" applyNumberFormat="1">
      <alignment vertical="center"/>
    </xf>
    <xf borderId="1" fillId="4" fontId="2" numFmtId="164" xfId="0" applyAlignment="1" applyBorder="1" applyFont="1" applyNumberFormat="1">
      <alignment horizontal="center" readingOrder="0" vertical="center"/>
    </xf>
    <xf borderId="3" fillId="4" fontId="3" numFmtId="165" xfId="0" applyAlignment="1" applyBorder="1" applyFont="1" applyNumberFormat="1">
      <alignment horizontal="center" vertical="center"/>
    </xf>
    <xf borderId="4" fillId="4" fontId="3" numFmtId="166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left" readingOrder="0" vertical="center"/>
    </xf>
    <xf borderId="3" fillId="4" fontId="3" numFmtId="49" xfId="0" applyAlignment="1" applyBorder="1" applyFont="1" applyNumberFormat="1">
      <alignment vertical="center"/>
    </xf>
    <xf borderId="5" fillId="4" fontId="2" numFmtId="164" xfId="0" applyAlignment="1" applyBorder="1" applyFont="1" applyNumberFormat="1">
      <alignment horizontal="center" readingOrder="0" vertical="center"/>
    </xf>
    <xf borderId="6" fillId="4" fontId="3" numFmtId="166" xfId="0" applyAlignment="1" applyBorder="1" applyFont="1" applyNumberFormat="1">
      <alignment horizontal="center" vertical="center"/>
    </xf>
    <xf borderId="7" fillId="0" fontId="7" numFmtId="0" xfId="0" applyBorder="1" applyFont="1"/>
    <xf borderId="6" fillId="0" fontId="7" numFmtId="0" xfId="0" applyBorder="1" applyFont="1"/>
    <xf borderId="3" fillId="0" fontId="7" numFmtId="0" xfId="0" applyBorder="1" applyFont="1"/>
    <xf borderId="4" fillId="0" fontId="7" numFmtId="0" xfId="0" applyBorder="1" applyFont="1"/>
    <xf borderId="1" fillId="4" fontId="2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readingOrder="0" vertical="center"/>
    </xf>
    <xf borderId="1" fillId="4" fontId="2" numFmtId="49" xfId="0" applyAlignment="1" applyBorder="1" applyFont="1" applyNumberFormat="1">
      <alignment horizontal="left" vertical="center"/>
    </xf>
    <xf borderId="6" fillId="4" fontId="3" numFmtId="167" xfId="0" applyAlignment="1" applyBorder="1" applyFont="1" applyNumberFormat="1">
      <alignment horizontal="center" vertical="center"/>
    </xf>
    <xf borderId="3" fillId="3" fontId="3" numFmtId="49" xfId="0" applyAlignment="1" applyBorder="1" applyFont="1" applyNumberFormat="1">
      <alignment vertical="center"/>
    </xf>
    <xf borderId="3" fillId="3" fontId="8" numFmtId="165" xfId="0" applyAlignment="1" applyBorder="1" applyFont="1" applyNumberFormat="1">
      <alignment vertical="center"/>
    </xf>
    <xf borderId="8" fillId="3" fontId="3" numFmtId="166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left" readingOrder="0" vertical="center"/>
    </xf>
    <xf borderId="3" fillId="4" fontId="6" numFmtId="49" xfId="0" applyAlignment="1" applyBorder="1" applyFont="1" applyNumberFormat="1">
      <alignment readingOrder="0" vertical="center"/>
    </xf>
    <xf borderId="1" fillId="4" fontId="9" numFmtId="49" xfId="0" applyAlignment="1" applyBorder="1" applyFont="1" applyNumberFormat="1">
      <alignment horizontal="left" readingOrder="0" vertical="center"/>
    </xf>
    <xf borderId="1" fillId="4" fontId="3" numFmtId="49" xfId="0" applyAlignment="1" applyBorder="1" applyFont="1" applyNumberFormat="1">
      <alignment readingOrder="0" vertical="center"/>
    </xf>
    <xf borderId="1" fillId="4" fontId="6" numFmtId="49" xfId="0" applyAlignment="1" applyBorder="1" applyFont="1" applyNumberFormat="1">
      <alignment readingOrder="0" vertical="center"/>
    </xf>
    <xf borderId="1" fillId="4" fontId="9" numFmtId="49" xfId="0" applyAlignment="1" applyBorder="1" applyFont="1" applyNumberFormat="1">
      <alignment readingOrder="0" vertical="center"/>
    </xf>
    <xf borderId="3" fillId="4" fontId="9" numFmtId="49" xfId="0" applyAlignment="1" applyBorder="1" applyFont="1" applyNumberFormat="1">
      <alignment readingOrder="0" vertical="center"/>
    </xf>
    <xf borderId="1" fillId="4" fontId="3" numFmtId="49" xfId="0" applyBorder="1" applyFont="1" applyNumberFormat="1"/>
    <xf borderId="2" fillId="4" fontId="6" numFmtId="49" xfId="0" applyBorder="1" applyFont="1" applyNumberFormat="1"/>
    <xf borderId="3" fillId="4" fontId="3" numFmtId="49" xfId="0" applyBorder="1" applyFont="1" applyNumberFormat="1"/>
    <xf borderId="4" fillId="4" fontId="6" numFmtId="49" xfId="0" applyBorder="1" applyFont="1" applyNumberFormat="1"/>
    <xf borderId="4" fillId="4" fontId="5" numFmtId="168" xfId="0" applyAlignment="1" applyBorder="1" applyFont="1" applyNumberFormat="1">
      <alignment horizontal="center" vertical="center"/>
    </xf>
    <xf borderId="1" fillId="4" fontId="6" numFmtId="49" xfId="0" applyBorder="1" applyFont="1" applyNumberFormat="1"/>
    <xf borderId="3" fillId="4" fontId="6" numFmtId="49" xfId="0" applyBorder="1" applyFont="1" applyNumberFormat="1"/>
    <xf borderId="1" fillId="3" fontId="2" numFmtId="169" xfId="0" applyAlignment="1" applyBorder="1" applyFont="1" applyNumberFormat="1">
      <alignment horizontal="center" readingOrder="0" vertical="center"/>
    </xf>
    <xf borderId="9" fillId="3" fontId="2" numFmtId="166" xfId="0" applyAlignment="1" applyBorder="1" applyFont="1" applyNumberFormat="1">
      <alignment horizontal="center" readingOrder="0" vertical="center"/>
    </xf>
    <xf borderId="2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 outlineLevelRow="3"/>
  <cols>
    <col customWidth="1" min="1" max="1" width="5.13"/>
    <col customWidth="1" min="3" max="3" width="52.0"/>
    <col customWidth="1" min="4" max="7" width="12.63"/>
    <col customWidth="1" min="8" max="8" width="15.38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3" t="s">
        <v>8</v>
      </c>
      <c r="C2" s="4" t="s">
        <v>9</v>
      </c>
      <c r="D2" s="5">
        <f t="shared" ref="D2:E2" si="1"> SUM(D3,D22,D33,D38,D49,D52,D57)</f>
        <v>86</v>
      </c>
      <c r="E2" s="6">
        <f t="shared" si="1"/>
        <v>293.5</v>
      </c>
      <c r="F2" s="7">
        <f>F5</f>
        <v>44874</v>
      </c>
      <c r="G2" s="7">
        <f>F61</f>
        <v>44970</v>
      </c>
      <c r="H2" s="8"/>
    </row>
    <row r="3">
      <c r="A3" s="9"/>
      <c r="B3" s="10" t="s">
        <v>10</v>
      </c>
      <c r="C3" s="11" t="s">
        <v>11</v>
      </c>
      <c r="D3" s="12">
        <f t="shared" ref="D3:E3" si="2">SUM(D4,D10,D18,D21)</f>
        <v>18</v>
      </c>
      <c r="E3" s="13">
        <f t="shared" si="2"/>
        <v>52</v>
      </c>
      <c r="F3" s="14">
        <f>F5</f>
        <v>44874</v>
      </c>
      <c r="G3" s="14">
        <f>G21</f>
        <v>44892</v>
      </c>
      <c r="H3" s="15"/>
    </row>
    <row r="4" outlineLevel="1">
      <c r="A4" s="16"/>
      <c r="B4" s="17" t="s">
        <v>12</v>
      </c>
      <c r="C4" s="18" t="s">
        <v>13</v>
      </c>
      <c r="D4" s="19">
        <f>SUM(D5,D8,D9)</f>
        <v>10</v>
      </c>
      <c r="E4" s="20">
        <f>SUM(E5:E9)</f>
        <v>18</v>
      </c>
      <c r="F4" s="21">
        <f>F5</f>
        <v>44874</v>
      </c>
      <c r="G4" s="21">
        <f>G9</f>
        <v>44883</v>
      </c>
      <c r="H4" s="22"/>
    </row>
    <row r="5" outlineLevel="2">
      <c r="A5" s="16" t="s">
        <v>8</v>
      </c>
      <c r="B5" s="17" t="s">
        <v>14</v>
      </c>
      <c r="C5" s="23" t="s">
        <v>15</v>
      </c>
      <c r="D5" s="24">
        <v>1.0</v>
      </c>
      <c r="E5" s="20">
        <v>2.0</v>
      </c>
      <c r="F5" s="25">
        <v>44874.0</v>
      </c>
      <c r="G5" s="25">
        <v>44874.0</v>
      </c>
      <c r="H5" s="22"/>
    </row>
    <row r="6" outlineLevel="2">
      <c r="A6" s="16" t="s">
        <v>16</v>
      </c>
      <c r="B6" s="17" t="s">
        <v>17</v>
      </c>
      <c r="C6" s="23" t="s">
        <v>18</v>
      </c>
      <c r="D6" s="26"/>
      <c r="E6" s="20">
        <v>2.0</v>
      </c>
      <c r="F6" s="27"/>
      <c r="G6" s="27"/>
      <c r="H6" s="17" t="str">
        <f>A5</f>
        <v>1</v>
      </c>
    </row>
    <row r="7" outlineLevel="2">
      <c r="A7" s="16" t="s">
        <v>19</v>
      </c>
      <c r="B7" s="17" t="s">
        <v>20</v>
      </c>
      <c r="C7" s="23" t="s">
        <v>21</v>
      </c>
      <c r="D7" s="28"/>
      <c r="E7" s="20">
        <v>2.0</v>
      </c>
      <c r="F7" s="29"/>
      <c r="G7" s="29"/>
      <c r="H7" s="17" t="str">
        <f t="shared" ref="H7:H8" si="3">A5</f>
        <v>1</v>
      </c>
    </row>
    <row r="8" outlineLevel="2">
      <c r="A8" s="16" t="s">
        <v>22</v>
      </c>
      <c r="B8" s="17" t="s">
        <v>23</v>
      </c>
      <c r="C8" s="23" t="s">
        <v>24</v>
      </c>
      <c r="D8" s="19">
        <v>4.0</v>
      </c>
      <c r="E8" s="20">
        <v>6.0</v>
      </c>
      <c r="F8" s="21">
        <v>44875.0</v>
      </c>
      <c r="G8" s="21">
        <v>44878.0</v>
      </c>
      <c r="H8" s="17" t="str">
        <f t="shared" si="3"/>
        <v>2</v>
      </c>
    </row>
    <row r="9" outlineLevel="2">
      <c r="A9" s="16" t="s">
        <v>25</v>
      </c>
      <c r="B9" s="17" t="s">
        <v>26</v>
      </c>
      <c r="C9" s="23" t="s">
        <v>27</v>
      </c>
      <c r="D9" s="19">
        <v>5.0</v>
      </c>
      <c r="E9" s="20">
        <v>6.0</v>
      </c>
      <c r="F9" s="21">
        <v>44879.0</v>
      </c>
      <c r="G9" s="21">
        <v>44883.0</v>
      </c>
      <c r="H9" s="17" t="str">
        <f>A8</f>
        <v>4</v>
      </c>
    </row>
    <row r="10" outlineLevel="1">
      <c r="A10" s="16"/>
      <c r="B10" s="17" t="s">
        <v>28</v>
      </c>
      <c r="C10" s="18" t="s">
        <v>29</v>
      </c>
      <c r="D10" s="19">
        <f t="shared" ref="D10:E10" si="4">SUM(D11,D14)</f>
        <v>5</v>
      </c>
      <c r="E10" s="20">
        <f t="shared" si="4"/>
        <v>10</v>
      </c>
      <c r="F10" s="21">
        <f>F12</f>
        <v>44884</v>
      </c>
      <c r="G10" s="21">
        <f>G17</f>
        <v>44889</v>
      </c>
      <c r="H10" s="30"/>
    </row>
    <row r="11" outlineLevel="2">
      <c r="A11" s="16"/>
      <c r="B11" s="17" t="s">
        <v>30</v>
      </c>
      <c r="C11" s="23" t="s">
        <v>31</v>
      </c>
      <c r="D11" s="19">
        <f t="shared" ref="D11:E11" si="5"> SUM(D12:D13)</f>
        <v>1</v>
      </c>
      <c r="E11" s="20">
        <f t="shared" si="5"/>
        <v>3</v>
      </c>
      <c r="F11" s="21">
        <f t="shared" ref="F11:G11" si="6">F12</f>
        <v>44884</v>
      </c>
      <c r="G11" s="21">
        <f t="shared" si="6"/>
        <v>44884</v>
      </c>
      <c r="H11" s="30"/>
    </row>
    <row r="12" outlineLevel="3">
      <c r="A12" s="16" t="s">
        <v>32</v>
      </c>
      <c r="B12" s="17" t="s">
        <v>33</v>
      </c>
      <c r="C12" s="23" t="s">
        <v>34</v>
      </c>
      <c r="D12" s="24">
        <v>1.0</v>
      </c>
      <c r="E12" s="20">
        <v>0.0</v>
      </c>
      <c r="F12" s="25">
        <v>44884.0</v>
      </c>
      <c r="G12" s="25">
        <v>44884.0</v>
      </c>
      <c r="H12" s="17" t="str">
        <f>A9</f>
        <v>5</v>
      </c>
    </row>
    <row r="13" outlineLevel="3">
      <c r="A13" s="16" t="s">
        <v>35</v>
      </c>
      <c r="B13" s="17" t="s">
        <v>36</v>
      </c>
      <c r="C13" s="23" t="s">
        <v>37</v>
      </c>
      <c r="D13" s="28"/>
      <c r="E13" s="20">
        <v>3.0</v>
      </c>
      <c r="F13" s="29"/>
      <c r="G13" s="29"/>
      <c r="H13" s="17" t="str">
        <f>A12</f>
        <v>6</v>
      </c>
    </row>
    <row r="14" outlineLevel="2">
      <c r="A14" s="16"/>
      <c r="B14" s="17" t="s">
        <v>38</v>
      </c>
      <c r="C14" s="23" t="s">
        <v>39</v>
      </c>
      <c r="D14" s="19">
        <f>SUM(C15:D17)</f>
        <v>4</v>
      </c>
      <c r="E14" s="20">
        <f>SUM(E15:E17)</f>
        <v>7</v>
      </c>
      <c r="F14" s="21">
        <f>F15</f>
        <v>44886</v>
      </c>
      <c r="G14" s="21">
        <f>G17</f>
        <v>44889</v>
      </c>
      <c r="H14" s="22"/>
    </row>
    <row r="15" outlineLevel="3">
      <c r="A15" s="16" t="s">
        <v>40</v>
      </c>
      <c r="B15" s="17" t="s">
        <v>41</v>
      </c>
      <c r="C15" s="23" t="s">
        <v>42</v>
      </c>
      <c r="D15" s="19">
        <v>2.0</v>
      </c>
      <c r="E15" s="20">
        <v>6.0</v>
      </c>
      <c r="F15" s="21">
        <v>44886.0</v>
      </c>
      <c r="G15" s="21">
        <v>44887.0</v>
      </c>
      <c r="H15" s="17" t="str">
        <f>A13</f>
        <v>7</v>
      </c>
    </row>
    <row r="16" outlineLevel="3">
      <c r="A16" s="16" t="s">
        <v>43</v>
      </c>
      <c r="B16" s="17" t="s">
        <v>44</v>
      </c>
      <c r="C16" s="23" t="s">
        <v>45</v>
      </c>
      <c r="D16" s="19">
        <v>1.0</v>
      </c>
      <c r="E16" s="20">
        <v>0.6</v>
      </c>
      <c r="F16" s="21">
        <v>44888.0</v>
      </c>
      <c r="G16" s="21">
        <v>44888.0</v>
      </c>
      <c r="H16" s="17" t="str">
        <f>A13</f>
        <v>7</v>
      </c>
    </row>
    <row r="17" outlineLevel="3">
      <c r="A17" s="16" t="s">
        <v>46</v>
      </c>
      <c r="B17" s="17" t="s">
        <v>47</v>
      </c>
      <c r="C17" s="23" t="s">
        <v>48</v>
      </c>
      <c r="D17" s="19">
        <v>1.0</v>
      </c>
      <c r="E17" s="20">
        <v>0.4</v>
      </c>
      <c r="F17" s="21">
        <v>44889.0</v>
      </c>
      <c r="G17" s="21">
        <v>44889.0</v>
      </c>
      <c r="H17" s="17" t="str">
        <f>A13</f>
        <v>7</v>
      </c>
    </row>
    <row r="18" outlineLevel="1">
      <c r="A18" s="16"/>
      <c r="B18" s="17" t="s">
        <v>49</v>
      </c>
      <c r="C18" s="18" t="s">
        <v>50</v>
      </c>
      <c r="D18" s="19">
        <f t="shared" ref="D18:E18" si="7">SUM(D19:D20)</f>
        <v>2</v>
      </c>
      <c r="E18" s="20">
        <f t="shared" si="7"/>
        <v>12</v>
      </c>
      <c r="F18" s="21">
        <f>F19</f>
        <v>44890</v>
      </c>
      <c r="G18" s="21">
        <f>G20</f>
        <v>44891</v>
      </c>
      <c r="H18" s="22"/>
    </row>
    <row r="19" outlineLevel="2">
      <c r="A19" s="16" t="s">
        <v>51</v>
      </c>
      <c r="B19" s="17" t="s">
        <v>52</v>
      </c>
      <c r="C19" s="23" t="s">
        <v>53</v>
      </c>
      <c r="D19" s="19">
        <v>1.0</v>
      </c>
      <c r="E19" s="20">
        <v>3.0</v>
      </c>
      <c r="F19" s="21">
        <v>44890.0</v>
      </c>
      <c r="G19" s="21">
        <v>44890.0</v>
      </c>
      <c r="H19" s="17" t="str">
        <f>A17</f>
        <v>10</v>
      </c>
    </row>
    <row r="20" outlineLevel="2">
      <c r="A20" s="16" t="s">
        <v>54</v>
      </c>
      <c r="B20" s="17" t="s">
        <v>55</v>
      </c>
      <c r="C20" s="23" t="s">
        <v>56</v>
      </c>
      <c r="D20" s="19">
        <v>1.0</v>
      </c>
      <c r="E20" s="20">
        <v>9.0</v>
      </c>
      <c r="F20" s="21">
        <v>44891.0</v>
      </c>
      <c r="G20" s="21">
        <v>44891.0</v>
      </c>
      <c r="H20" s="17" t="str">
        <f>A17</f>
        <v>10</v>
      </c>
    </row>
    <row r="21" outlineLevel="1">
      <c r="A21" s="16" t="s">
        <v>57</v>
      </c>
      <c r="B21" s="17" t="s">
        <v>58</v>
      </c>
      <c r="C21" s="18" t="s">
        <v>59</v>
      </c>
      <c r="D21" s="19">
        <v>1.0</v>
      </c>
      <c r="E21" s="20">
        <v>12.0</v>
      </c>
      <c r="F21" s="21">
        <v>44892.0</v>
      </c>
      <c r="G21" s="21">
        <v>44892.0</v>
      </c>
      <c r="H21" s="17" t="str">
        <f>A20</f>
        <v>12</v>
      </c>
    </row>
    <row r="22">
      <c r="A22" s="9"/>
      <c r="B22" s="10" t="s">
        <v>60</v>
      </c>
      <c r="C22" s="11" t="s">
        <v>61</v>
      </c>
      <c r="D22" s="12">
        <f>SUM(D23,D24,D26,D32)</f>
        <v>7</v>
      </c>
      <c r="E22" s="13">
        <f>SUM(E23,E24,E25,E26,E32)</f>
        <v>36</v>
      </c>
      <c r="F22" s="14">
        <f>F23</f>
        <v>44893</v>
      </c>
      <c r="G22" s="14">
        <f>G32</f>
        <v>44899</v>
      </c>
      <c r="H22" s="31"/>
    </row>
    <row r="23" outlineLevel="1">
      <c r="A23" s="16" t="s">
        <v>62</v>
      </c>
      <c r="B23" s="17" t="s">
        <v>63</v>
      </c>
      <c r="C23" s="18" t="s">
        <v>64</v>
      </c>
      <c r="D23" s="19">
        <v>1.0</v>
      </c>
      <c r="E23" s="20">
        <v>6.0</v>
      </c>
      <c r="F23" s="21">
        <v>44893.0</v>
      </c>
      <c r="G23" s="21">
        <v>44893.0</v>
      </c>
      <c r="H23" s="17" t="str">
        <f>A21</f>
        <v>13</v>
      </c>
    </row>
    <row r="24" outlineLevel="1">
      <c r="A24" s="16" t="s">
        <v>65</v>
      </c>
      <c r="B24" s="17" t="s">
        <v>66</v>
      </c>
      <c r="C24" s="18" t="s">
        <v>67</v>
      </c>
      <c r="D24" s="24">
        <v>1.0</v>
      </c>
      <c r="E24" s="20">
        <v>4.0</v>
      </c>
      <c r="F24" s="25">
        <v>44894.0</v>
      </c>
      <c r="G24" s="25">
        <v>44894.0</v>
      </c>
      <c r="H24" s="32" t="str">
        <f t="shared" ref="H24:H25" si="8">A23</f>
        <v>14</v>
      </c>
    </row>
    <row r="25" outlineLevel="1">
      <c r="A25" s="16" t="s">
        <v>68</v>
      </c>
      <c r="B25" s="17" t="s">
        <v>69</v>
      </c>
      <c r="C25" s="18" t="s">
        <v>70</v>
      </c>
      <c r="D25" s="28"/>
      <c r="E25" s="20">
        <v>4.0</v>
      </c>
      <c r="F25" s="29"/>
      <c r="G25" s="29"/>
      <c r="H25" s="32" t="str">
        <f t="shared" si="8"/>
        <v>15</v>
      </c>
    </row>
    <row r="26" outlineLevel="1">
      <c r="A26" s="16"/>
      <c r="B26" s="17" t="s">
        <v>71</v>
      </c>
      <c r="C26" s="18" t="s">
        <v>72</v>
      </c>
      <c r="D26" s="19">
        <f t="shared" ref="D26:E26" si="9">SUM(D27:D31)</f>
        <v>3</v>
      </c>
      <c r="E26" s="20">
        <f t="shared" si="9"/>
        <v>16</v>
      </c>
      <c r="F26" s="21">
        <f>F27</f>
        <v>44895</v>
      </c>
      <c r="G26" s="21">
        <f>G29</f>
        <v>44897</v>
      </c>
      <c r="H26" s="22"/>
    </row>
    <row r="27" outlineLevel="2">
      <c r="A27" s="16" t="s">
        <v>73</v>
      </c>
      <c r="B27" s="17" t="s">
        <v>74</v>
      </c>
      <c r="C27" s="23" t="s">
        <v>75</v>
      </c>
      <c r="D27" s="24">
        <v>2.0</v>
      </c>
      <c r="E27" s="20">
        <v>1.0</v>
      </c>
      <c r="F27" s="33">
        <v>44895.0</v>
      </c>
      <c r="G27" s="21">
        <v>44895.0</v>
      </c>
      <c r="H27" s="17" t="str">
        <f>A25</f>
        <v>16</v>
      </c>
    </row>
    <row r="28" outlineLevel="2">
      <c r="A28" s="16" t="s">
        <v>76</v>
      </c>
      <c r="B28" s="17" t="s">
        <v>77</v>
      </c>
      <c r="C28" s="23" t="s">
        <v>78</v>
      </c>
      <c r="D28" s="28"/>
      <c r="E28" s="20">
        <v>6.0</v>
      </c>
      <c r="F28" s="29"/>
      <c r="G28" s="21">
        <v>44896.0</v>
      </c>
      <c r="H28" s="17" t="str">
        <f>A25</f>
        <v>16</v>
      </c>
    </row>
    <row r="29" outlineLevel="2">
      <c r="A29" s="16" t="s">
        <v>79</v>
      </c>
      <c r="B29" s="17" t="s">
        <v>80</v>
      </c>
      <c r="C29" s="23" t="s">
        <v>81</v>
      </c>
      <c r="D29" s="24">
        <v>1.0</v>
      </c>
      <c r="E29" s="20">
        <v>3.0</v>
      </c>
      <c r="F29" s="25">
        <v>44897.0</v>
      </c>
      <c r="G29" s="25">
        <v>44897.0</v>
      </c>
      <c r="H29" s="17" t="str">
        <f>A25</f>
        <v>16</v>
      </c>
    </row>
    <row r="30" outlineLevel="2">
      <c r="A30" s="16" t="s">
        <v>82</v>
      </c>
      <c r="B30" s="17" t="s">
        <v>83</v>
      </c>
      <c r="C30" s="23" t="s">
        <v>84</v>
      </c>
      <c r="D30" s="26"/>
      <c r="E30" s="20">
        <v>3.0</v>
      </c>
      <c r="F30" s="27"/>
      <c r="G30" s="27"/>
      <c r="H30" s="17" t="str">
        <f>A25</f>
        <v>16</v>
      </c>
    </row>
    <row r="31" outlineLevel="2">
      <c r="A31" s="16" t="s">
        <v>85</v>
      </c>
      <c r="B31" s="17" t="s">
        <v>86</v>
      </c>
      <c r="C31" s="23" t="s">
        <v>87</v>
      </c>
      <c r="D31" s="28"/>
      <c r="E31" s="20">
        <v>3.0</v>
      </c>
      <c r="F31" s="29"/>
      <c r="G31" s="29"/>
      <c r="H31" s="32" t="str">
        <f>A25</f>
        <v>16</v>
      </c>
    </row>
    <row r="32" outlineLevel="1">
      <c r="A32" s="16" t="s">
        <v>88</v>
      </c>
      <c r="B32" s="17" t="s">
        <v>89</v>
      </c>
      <c r="C32" s="18" t="s">
        <v>90</v>
      </c>
      <c r="D32" s="19">
        <v>2.0</v>
      </c>
      <c r="E32" s="20">
        <v>6.0</v>
      </c>
      <c r="F32" s="21">
        <v>44898.0</v>
      </c>
      <c r="G32" s="21">
        <v>44899.0</v>
      </c>
      <c r="H32" s="17" t="str">
        <f>A31</f>
        <v>21</v>
      </c>
    </row>
    <row r="33">
      <c r="A33" s="9"/>
      <c r="B33" s="10" t="s">
        <v>91</v>
      </c>
      <c r="C33" s="11" t="s">
        <v>92</v>
      </c>
      <c r="D33" s="12">
        <f t="shared" ref="D33:E33" si="10">SUM(D34:D36)</f>
        <v>3</v>
      </c>
      <c r="E33" s="13">
        <f t="shared" si="10"/>
        <v>19.5</v>
      </c>
      <c r="F33" s="14">
        <f>F34</f>
        <v>44902</v>
      </c>
      <c r="G33" s="14">
        <f>G36</f>
        <v>44905</v>
      </c>
      <c r="H33" s="31"/>
    </row>
    <row r="34" outlineLevel="1">
      <c r="A34" s="16" t="s">
        <v>93</v>
      </c>
      <c r="B34" s="17" t="s">
        <v>94</v>
      </c>
      <c r="C34" s="18" t="s">
        <v>95</v>
      </c>
      <c r="D34" s="19">
        <v>1.0</v>
      </c>
      <c r="E34" s="20">
        <v>6.0</v>
      </c>
      <c r="F34" s="21">
        <v>44902.0</v>
      </c>
      <c r="G34" s="21">
        <v>44902.0</v>
      </c>
      <c r="H34" s="32" t="str">
        <f>A32</f>
        <v>22</v>
      </c>
    </row>
    <row r="35" outlineLevel="1">
      <c r="A35" s="16" t="s">
        <v>96</v>
      </c>
      <c r="B35" s="17" t="s">
        <v>97</v>
      </c>
      <c r="C35" s="18" t="s">
        <v>98</v>
      </c>
      <c r="D35" s="19">
        <v>1.0</v>
      </c>
      <c r="E35" s="20">
        <v>6.0</v>
      </c>
      <c r="F35" s="21">
        <v>44903.0</v>
      </c>
      <c r="G35" s="21">
        <v>44903.0</v>
      </c>
      <c r="H35" s="32" t="str">
        <f t="shared" ref="H35:H36" si="11">A34</f>
        <v>23</v>
      </c>
    </row>
    <row r="36" outlineLevel="1">
      <c r="A36" s="16" t="s">
        <v>99</v>
      </c>
      <c r="B36" s="17" t="s">
        <v>100</v>
      </c>
      <c r="C36" s="18" t="s">
        <v>101</v>
      </c>
      <c r="D36" s="19">
        <v>1.0</v>
      </c>
      <c r="E36" s="20">
        <v>7.5</v>
      </c>
      <c r="F36" s="21">
        <v>44905.0</v>
      </c>
      <c r="G36" s="21">
        <v>44905.0</v>
      </c>
      <c r="H36" s="32" t="str">
        <f t="shared" si="11"/>
        <v>24</v>
      </c>
    </row>
    <row r="37">
      <c r="A37" s="2"/>
      <c r="B37" s="3" t="s">
        <v>102</v>
      </c>
      <c r="C37" s="34" t="s">
        <v>103</v>
      </c>
      <c r="D37" s="5">
        <v>0.0</v>
      </c>
      <c r="E37" s="35"/>
      <c r="F37" s="36">
        <v>44907.0</v>
      </c>
      <c r="G37" s="29"/>
      <c r="H37" s="37"/>
    </row>
    <row r="38">
      <c r="A38" s="9"/>
      <c r="B38" s="10" t="s">
        <v>104</v>
      </c>
      <c r="C38" s="11" t="s">
        <v>105</v>
      </c>
      <c r="D38" s="12">
        <v>7.0</v>
      </c>
      <c r="E38" s="13">
        <f>SUM(E39,E42,E47,E48)</f>
        <v>41</v>
      </c>
      <c r="F38" s="14">
        <f t="shared" ref="F38:F39" si="12">F39</f>
        <v>44917</v>
      </c>
      <c r="G38" s="14">
        <f>G48</f>
        <v>44923</v>
      </c>
      <c r="H38" s="31"/>
    </row>
    <row r="39" outlineLevel="1">
      <c r="A39" s="16"/>
      <c r="B39" s="17" t="s">
        <v>106</v>
      </c>
      <c r="C39" s="38" t="s">
        <v>107</v>
      </c>
      <c r="D39" s="19">
        <f>D40</f>
        <v>1</v>
      </c>
      <c r="E39" s="20">
        <f>SUM(E40,E41)</f>
        <v>12</v>
      </c>
      <c r="F39" s="21">
        <f t="shared" si="12"/>
        <v>44917</v>
      </c>
      <c r="G39" s="21">
        <f>G40</f>
        <v>44917</v>
      </c>
      <c r="H39" s="22"/>
    </row>
    <row r="40" outlineLevel="2">
      <c r="A40" s="16" t="s">
        <v>108</v>
      </c>
      <c r="B40" s="17" t="s">
        <v>109</v>
      </c>
      <c r="C40" s="39" t="s">
        <v>110</v>
      </c>
      <c r="D40" s="24">
        <v>1.0</v>
      </c>
      <c r="E40" s="20">
        <v>4.0</v>
      </c>
      <c r="F40" s="25">
        <v>44917.0</v>
      </c>
      <c r="G40" s="25">
        <v>44917.0</v>
      </c>
      <c r="H40" s="22">
        <v>25.0</v>
      </c>
    </row>
    <row r="41" outlineLevel="2">
      <c r="A41" s="16" t="s">
        <v>111</v>
      </c>
      <c r="B41" s="17" t="s">
        <v>112</v>
      </c>
      <c r="C41" s="40" t="s">
        <v>113</v>
      </c>
      <c r="D41" s="28"/>
      <c r="E41" s="20">
        <v>8.0</v>
      </c>
      <c r="F41" s="29"/>
      <c r="G41" s="29"/>
      <c r="H41" s="22">
        <v>25.0</v>
      </c>
    </row>
    <row r="42" outlineLevel="1">
      <c r="A42" s="16"/>
      <c r="B42" s="17" t="s">
        <v>114</v>
      </c>
      <c r="C42" s="41" t="s">
        <v>115</v>
      </c>
      <c r="D42" s="19">
        <f> SUM(D43,D45)</f>
        <v>2</v>
      </c>
      <c r="E42" s="20">
        <f>SUM(E43,E44,E45,E46)</f>
        <v>23</v>
      </c>
      <c r="F42" s="21">
        <f>F43</f>
        <v>44918</v>
      </c>
      <c r="G42" s="21">
        <f>G47</f>
        <v>44922</v>
      </c>
      <c r="H42" s="22"/>
    </row>
    <row r="43" outlineLevel="2">
      <c r="A43" s="16" t="s">
        <v>116</v>
      </c>
      <c r="B43" s="17" t="s">
        <v>117</v>
      </c>
      <c r="C43" s="40" t="s">
        <v>118</v>
      </c>
      <c r="D43" s="24">
        <v>1.0</v>
      </c>
      <c r="E43" s="20">
        <v>3.0</v>
      </c>
      <c r="F43" s="25">
        <v>44918.0</v>
      </c>
      <c r="G43" s="25">
        <v>44918.0</v>
      </c>
      <c r="H43" s="22">
        <v>27.0</v>
      </c>
    </row>
    <row r="44" outlineLevel="2">
      <c r="A44" s="16" t="s">
        <v>119</v>
      </c>
      <c r="B44" s="17" t="s">
        <v>120</v>
      </c>
      <c r="C44" s="40" t="s">
        <v>121</v>
      </c>
      <c r="D44" s="28"/>
      <c r="E44" s="20">
        <v>6.0</v>
      </c>
      <c r="F44" s="29"/>
      <c r="G44" s="29"/>
      <c r="H44" s="22">
        <v>27.0</v>
      </c>
    </row>
    <row r="45" outlineLevel="2">
      <c r="A45" s="16" t="s">
        <v>122</v>
      </c>
      <c r="B45" s="17" t="s">
        <v>123</v>
      </c>
      <c r="C45" s="40" t="s">
        <v>124</v>
      </c>
      <c r="D45" s="24">
        <v>1.0</v>
      </c>
      <c r="E45" s="20">
        <v>8.0</v>
      </c>
      <c r="F45" s="25">
        <v>44921.0</v>
      </c>
      <c r="G45" s="25">
        <v>44921.0</v>
      </c>
      <c r="H45" s="22">
        <v>29.0</v>
      </c>
    </row>
    <row r="46" outlineLevel="2">
      <c r="A46" s="16" t="s">
        <v>125</v>
      </c>
      <c r="B46" s="17" t="s">
        <v>126</v>
      </c>
      <c r="C46" s="42" t="s">
        <v>127</v>
      </c>
      <c r="D46" s="28"/>
      <c r="E46" s="20">
        <v>6.0</v>
      </c>
      <c r="F46" s="29"/>
      <c r="G46" s="29"/>
      <c r="H46" s="22">
        <v>30.0</v>
      </c>
    </row>
    <row r="47" outlineLevel="1">
      <c r="A47" s="16" t="s">
        <v>128</v>
      </c>
      <c r="B47" s="17" t="s">
        <v>129</v>
      </c>
      <c r="C47" s="43" t="s">
        <v>130</v>
      </c>
      <c r="D47" s="19">
        <v>1.0</v>
      </c>
      <c r="E47" s="20">
        <v>3.0</v>
      </c>
      <c r="F47" s="21">
        <v>44922.0</v>
      </c>
      <c r="G47" s="21">
        <v>44922.0</v>
      </c>
      <c r="H47" s="22">
        <v>31.0</v>
      </c>
    </row>
    <row r="48" outlineLevel="1">
      <c r="A48" s="16" t="s">
        <v>131</v>
      </c>
      <c r="B48" s="17" t="s">
        <v>132</v>
      </c>
      <c r="C48" s="38" t="s">
        <v>133</v>
      </c>
      <c r="D48" s="19">
        <v>1.0</v>
      </c>
      <c r="E48" s="20">
        <v>3.0</v>
      </c>
      <c r="F48" s="21">
        <v>44923.0</v>
      </c>
      <c r="G48" s="21">
        <v>44923.0</v>
      </c>
      <c r="H48" s="22">
        <v>32.0</v>
      </c>
    </row>
    <row r="49">
      <c r="A49" s="9"/>
      <c r="B49" s="10" t="s">
        <v>134</v>
      </c>
      <c r="C49" s="11" t="s">
        <v>135</v>
      </c>
      <c r="D49" s="12">
        <v>7.0</v>
      </c>
      <c r="E49" s="13">
        <f>SUM(E50,E51)</f>
        <v>31</v>
      </c>
      <c r="F49" s="14">
        <f>F50</f>
        <v>44917</v>
      </c>
      <c r="G49" s="14">
        <f>G51</f>
        <v>44923</v>
      </c>
      <c r="H49" s="15"/>
    </row>
    <row r="50" outlineLevel="1">
      <c r="A50" s="16" t="s">
        <v>136</v>
      </c>
      <c r="B50" s="17" t="s">
        <v>137</v>
      </c>
      <c r="C50" s="38" t="s">
        <v>138</v>
      </c>
      <c r="D50" s="19">
        <v>7.0</v>
      </c>
      <c r="E50" s="20">
        <v>15.0</v>
      </c>
      <c r="F50" s="21">
        <v>44917.0</v>
      </c>
      <c r="G50" s="21">
        <v>44923.0</v>
      </c>
      <c r="H50" s="22">
        <v>33.0</v>
      </c>
    </row>
    <row r="51" outlineLevel="1">
      <c r="A51" s="16" t="s">
        <v>139</v>
      </c>
      <c r="B51" s="17" t="s">
        <v>140</v>
      </c>
      <c r="C51" s="38" t="s">
        <v>141</v>
      </c>
      <c r="D51" s="19">
        <v>7.0</v>
      </c>
      <c r="E51" s="20">
        <v>16.0</v>
      </c>
      <c r="F51" s="21">
        <v>44917.0</v>
      </c>
      <c r="G51" s="21">
        <v>44923.0</v>
      </c>
      <c r="H51" s="22">
        <v>33.0</v>
      </c>
    </row>
    <row r="52">
      <c r="A52" s="9"/>
      <c r="B52" s="10" t="s">
        <v>142</v>
      </c>
      <c r="C52" s="11" t="s">
        <v>143</v>
      </c>
      <c r="D52" s="12">
        <v>31.0</v>
      </c>
      <c r="E52" s="13">
        <f>SUM(E53,E54,E55,E56)</f>
        <v>104</v>
      </c>
      <c r="F52" s="14">
        <f>F53</f>
        <v>44924</v>
      </c>
      <c r="G52" s="14">
        <f>G56</f>
        <v>44965</v>
      </c>
      <c r="H52" s="31"/>
    </row>
    <row r="53">
      <c r="A53" s="16" t="s">
        <v>144</v>
      </c>
      <c r="B53" s="44" t="s">
        <v>145</v>
      </c>
      <c r="C53" s="45" t="s">
        <v>146</v>
      </c>
      <c r="D53" s="19">
        <v>1.0</v>
      </c>
      <c r="E53" s="20">
        <v>3.0</v>
      </c>
      <c r="F53" s="21">
        <v>44924.0</v>
      </c>
      <c r="G53" s="21">
        <v>44924.0</v>
      </c>
      <c r="H53" s="22">
        <v>33.0</v>
      </c>
    </row>
    <row r="54">
      <c r="A54" s="16" t="s">
        <v>147</v>
      </c>
      <c r="B54" s="46" t="s">
        <v>148</v>
      </c>
      <c r="C54" s="47" t="s">
        <v>149</v>
      </c>
      <c r="D54" s="19">
        <v>31.0</v>
      </c>
      <c r="E54" s="20">
        <v>88.0</v>
      </c>
      <c r="F54" s="21">
        <v>44928.0</v>
      </c>
      <c r="G54" s="21">
        <v>44959.0</v>
      </c>
      <c r="H54" s="22">
        <v>36.0</v>
      </c>
    </row>
    <row r="55">
      <c r="A55" s="16" t="s">
        <v>150</v>
      </c>
      <c r="B55" s="46" t="s">
        <v>151</v>
      </c>
      <c r="C55" s="47" t="s">
        <v>152</v>
      </c>
      <c r="D55" s="19">
        <v>4.0</v>
      </c>
      <c r="E55" s="20">
        <v>12.0</v>
      </c>
      <c r="F55" s="21">
        <v>44959.0</v>
      </c>
      <c r="G55" s="21">
        <v>44965.0</v>
      </c>
      <c r="H55" s="22">
        <v>37.0</v>
      </c>
    </row>
    <row r="56">
      <c r="A56" s="16" t="s">
        <v>153</v>
      </c>
      <c r="B56" s="17" t="s">
        <v>154</v>
      </c>
      <c r="C56" s="47" t="s">
        <v>155</v>
      </c>
      <c r="D56" s="19">
        <v>1.0</v>
      </c>
      <c r="E56" s="20">
        <v>1.0</v>
      </c>
      <c r="F56" s="21">
        <v>44965.0</v>
      </c>
      <c r="G56" s="21">
        <v>44965.0</v>
      </c>
      <c r="H56" s="22">
        <v>38.0</v>
      </c>
    </row>
    <row r="57">
      <c r="A57" s="9"/>
      <c r="B57" s="10" t="s">
        <v>156</v>
      </c>
      <c r="C57" s="11" t="s">
        <v>157</v>
      </c>
      <c r="D57" s="12">
        <v>13.0</v>
      </c>
      <c r="E57" s="13">
        <v>10.0</v>
      </c>
      <c r="F57" s="14">
        <v>44956.0</v>
      </c>
      <c r="G57" s="48">
        <v>44969.0</v>
      </c>
      <c r="H57" s="31"/>
    </row>
    <row r="58">
      <c r="A58" s="16" t="s">
        <v>158</v>
      </c>
      <c r="B58" s="17" t="s">
        <v>159</v>
      </c>
      <c r="C58" s="49" t="s">
        <v>160</v>
      </c>
      <c r="D58" s="24">
        <v>1.0</v>
      </c>
      <c r="E58" s="20">
        <v>2.0</v>
      </c>
      <c r="F58" s="21">
        <v>44966.0</v>
      </c>
      <c r="G58" s="21">
        <v>44966.0</v>
      </c>
      <c r="H58" s="22">
        <v>38.0</v>
      </c>
    </row>
    <row r="59">
      <c r="A59" s="16" t="s">
        <v>161</v>
      </c>
      <c r="B59" s="17" t="s">
        <v>162</v>
      </c>
      <c r="C59" s="50" t="s">
        <v>163</v>
      </c>
      <c r="D59" s="28"/>
      <c r="E59" s="20">
        <v>2.0</v>
      </c>
      <c r="F59" s="21">
        <v>44966.0</v>
      </c>
      <c r="G59" s="21">
        <v>44966.0</v>
      </c>
      <c r="H59" s="22">
        <v>40.0</v>
      </c>
    </row>
    <row r="60">
      <c r="A60" s="16" t="s">
        <v>164</v>
      </c>
      <c r="B60" s="17" t="s">
        <v>165</v>
      </c>
      <c r="C60" s="50" t="s">
        <v>166</v>
      </c>
      <c r="D60" s="19">
        <v>2.0</v>
      </c>
      <c r="E60" s="20">
        <v>6.0</v>
      </c>
      <c r="F60" s="21">
        <v>44967.0</v>
      </c>
      <c r="G60" s="21">
        <v>44968.0</v>
      </c>
      <c r="H60" s="22">
        <v>41.0</v>
      </c>
    </row>
    <row r="61">
      <c r="A61" s="2"/>
      <c r="B61" s="3" t="s">
        <v>167</v>
      </c>
      <c r="C61" s="34" t="s">
        <v>168</v>
      </c>
      <c r="D61" s="5"/>
      <c r="E61" s="51"/>
      <c r="F61" s="52">
        <v>44970.0</v>
      </c>
      <c r="G61" s="53"/>
      <c r="H61" s="8"/>
    </row>
  </sheetData>
  <mergeCells count="26">
    <mergeCell ref="F24:F25"/>
    <mergeCell ref="G24:G25"/>
    <mergeCell ref="D5:D7"/>
    <mergeCell ref="F5:F7"/>
    <mergeCell ref="G5:G7"/>
    <mergeCell ref="D12:D13"/>
    <mergeCell ref="F12:F13"/>
    <mergeCell ref="G12:G13"/>
    <mergeCell ref="D24:D25"/>
    <mergeCell ref="F40:F41"/>
    <mergeCell ref="G40:G41"/>
    <mergeCell ref="D43:D44"/>
    <mergeCell ref="F43:F44"/>
    <mergeCell ref="G43:G44"/>
    <mergeCell ref="D45:D46"/>
    <mergeCell ref="F45:F46"/>
    <mergeCell ref="G45:G46"/>
    <mergeCell ref="D58:D59"/>
    <mergeCell ref="F61:G61"/>
    <mergeCell ref="D27:D28"/>
    <mergeCell ref="F27:F28"/>
    <mergeCell ref="D29:D31"/>
    <mergeCell ref="F29:F31"/>
    <mergeCell ref="G29:G31"/>
    <mergeCell ref="F37:G37"/>
    <mergeCell ref="D40:D4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