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c1\Downloads\need to read\New folder\Finance\"/>
    </mc:Choice>
  </mc:AlternateContent>
  <xr:revisionPtr revIDLastSave="0" documentId="13_ncr:1_{D4F46693-D3E8-41AF-A22E-64A13492FFD4}" xr6:coauthVersionLast="47" xr6:coauthVersionMax="47" xr10:uidLastSave="{00000000-0000-0000-0000-000000000000}"/>
  <bookViews>
    <workbookView xWindow="-110" yWindow="-110" windowWidth="19420" windowHeight="11500" xr2:uid="{6D47EF12-D499-42D5-B751-5AEE09230566}"/>
  </bookViews>
  <sheets>
    <sheet name="Capital Budgeting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19" i="1"/>
  <c r="E27" i="1"/>
  <c r="F27" i="1" s="1"/>
  <c r="G27" i="1" s="1"/>
  <c r="H27" i="1" s="1"/>
  <c r="D27" i="1"/>
  <c r="C27" i="1"/>
  <c r="E11" i="1"/>
  <c r="F11" i="1" s="1"/>
  <c r="G11" i="1" s="1"/>
  <c r="H11" i="1" s="1"/>
  <c r="D11" i="1"/>
  <c r="C11" i="1"/>
  <c r="D33" i="1"/>
  <c r="D17" i="1"/>
  <c r="D31" i="1"/>
  <c r="D15" i="1"/>
  <c r="D26" i="1"/>
  <c r="E26" i="1"/>
  <c r="F26" i="1"/>
  <c r="G26" i="1"/>
  <c r="H26" i="1"/>
  <c r="C26" i="1"/>
  <c r="D10" i="1"/>
  <c r="E10" i="1"/>
  <c r="F10" i="1"/>
  <c r="G10" i="1"/>
  <c r="H10" i="1"/>
  <c r="C10" i="1"/>
  <c r="G8" i="1"/>
  <c r="H8" i="1" s="1"/>
  <c r="F8" i="1"/>
  <c r="E8" i="1"/>
</calcChain>
</file>

<file path=xl/sharedStrings.xml><?xml version="1.0" encoding="utf-8"?>
<sst xmlns="http://schemas.openxmlformats.org/spreadsheetml/2006/main" count="22" uniqueCount="14">
  <si>
    <t>Capital Budgeting Analysis</t>
  </si>
  <si>
    <t>NPV, IRR, and Payback Period</t>
  </si>
  <si>
    <t>Period</t>
  </si>
  <si>
    <t>Cash Inflow</t>
  </si>
  <si>
    <t>Cash Outflow</t>
  </si>
  <si>
    <t>Net Cash Flow</t>
  </si>
  <si>
    <t>Cumulative Cash Flow</t>
  </si>
  <si>
    <t>Discount Rate  -&gt;</t>
  </si>
  <si>
    <t>NPV -&gt;</t>
  </si>
  <si>
    <t>IRR -&gt;</t>
  </si>
  <si>
    <t>Payback Period -&gt;</t>
  </si>
  <si>
    <t>Discount Rate -&gt;</t>
  </si>
  <si>
    <t>Project 1 - Coffe Shop -Bangalore</t>
  </si>
  <si>
    <t>Project 2 - Coffe Shop -Mumbai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</si>
</sst>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_-* #,##0\ _€_-;\-* #,##0\ _€_-;_-* &quot;-&quot;??\ _€_-;_-@"/>
    <numFmt numFmtId="168" formatCode="#.##\ &quot;Years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</font>
    <font>
      <b/>
      <sz val="12"/>
      <color theme="1"/>
      <name val="Calibri"/>
    </font>
    <font>
      <i/>
      <sz val="14"/>
      <color theme="1"/>
      <name val="Calibri"/>
    </font>
    <font>
      <b/>
      <sz val="12"/>
      <color theme="0"/>
      <name val="Calibri"/>
    </font>
    <font>
      <sz val="12"/>
      <name val="Calibri"/>
    </font>
    <font>
      <sz val="12"/>
      <color theme="1"/>
      <name val="Calibri"/>
      <scheme val="minor"/>
    </font>
    <font>
      <sz val="12"/>
      <color rgb="FF0432FF"/>
      <name val="Calibri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rgb="FF0432FF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3D68"/>
        <bgColor rgb="FF293D68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99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  <xf numFmtId="0" fontId="3" fillId="3" borderId="1" xfId="0" applyFont="1" applyFill="1" applyBorder="1" applyAlignment="1">
      <alignment horizontal="center"/>
    </xf>
    <xf numFmtId="0" fontId="7" fillId="0" borderId="0" xfId="0" applyFont="1"/>
    <xf numFmtId="164" fontId="8" fillId="4" borderId="0" xfId="0" applyNumberFormat="1" applyFont="1" applyFill="1"/>
    <xf numFmtId="0" fontId="3" fillId="0" borderId="2" xfId="0" applyFont="1" applyBorder="1"/>
    <xf numFmtId="164" fontId="3" fillId="0" borderId="2" xfId="0" applyNumberFormat="1" applyFont="1" applyBorder="1"/>
    <xf numFmtId="0" fontId="1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165" fontId="9" fillId="6" borderId="4" xfId="0" applyNumberFormat="1" applyFont="1" applyFill="1" applyBorder="1"/>
    <xf numFmtId="10" fontId="9" fillId="6" borderId="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applyFont="1"/>
    <xf numFmtId="0" fontId="9" fillId="3" borderId="1" xfId="0" applyFont="1" applyFill="1" applyBorder="1" applyAlignment="1">
      <alignment horizontal="center"/>
    </xf>
    <xf numFmtId="0" fontId="12" fillId="0" borderId="0" xfId="0" applyFont="1"/>
    <xf numFmtId="164" fontId="13" fillId="4" borderId="0" xfId="0" applyNumberFormat="1" applyFont="1" applyFill="1"/>
    <xf numFmtId="0" fontId="9" fillId="0" borderId="2" xfId="0" applyFont="1" applyBorder="1"/>
    <xf numFmtId="164" fontId="9" fillId="0" borderId="2" xfId="0" applyNumberFormat="1" applyFont="1" applyBorder="1"/>
    <xf numFmtId="0" fontId="14" fillId="0" borderId="0" xfId="0" applyFont="1" applyAlignment="1">
      <alignment horizontal="center"/>
    </xf>
    <xf numFmtId="164" fontId="0" fillId="0" borderId="0" xfId="0" applyNumberFormat="1"/>
    <xf numFmtId="168" fontId="9" fillId="6" borderId="4" xfId="0" applyNumberFormat="1" applyFont="1" applyFill="1" applyBorder="1" applyAlignment="1">
      <alignment horizontal="center"/>
    </xf>
    <xf numFmtId="165" fontId="9" fillId="6" borderId="4" xfId="0" applyNumberFormat="1" applyFont="1" applyFill="1" applyBorder="1" applyAlignment="1"/>
    <xf numFmtId="9" fontId="0" fillId="5" borderId="3" xfId="0" applyNumberFormat="1" applyFill="1" applyBorder="1" applyAlignment="1">
      <alignment horizontal="center" vertical="center"/>
    </xf>
    <xf numFmtId="9" fontId="0" fillId="5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A3A2-EC34-4FBC-9EDD-C9ED2098D5B7}">
  <dimension ref="B3:H35"/>
  <sheetViews>
    <sheetView showGridLines="0" tabSelected="1" topLeftCell="A2" workbookViewId="0">
      <selection activeCell="B3" sqref="B3"/>
    </sheetView>
  </sheetViews>
  <sheetFormatPr defaultRowHeight="14.5" x14ac:dyDescent="0.35"/>
  <cols>
    <col min="2" max="2" width="21.7265625" customWidth="1"/>
    <col min="3" max="3" width="15.36328125" customWidth="1"/>
    <col min="4" max="4" width="14.90625" customWidth="1"/>
    <col min="5" max="5" width="12.453125" customWidth="1"/>
    <col min="6" max="6" width="13.90625" customWidth="1"/>
    <col min="7" max="7" width="13.1796875" customWidth="1"/>
    <col min="8" max="8" width="13" customWidth="1"/>
  </cols>
  <sheetData>
    <row r="3" spans="2:8" ht="31" x14ac:dyDescent="0.7">
      <c r="B3" s="1" t="s">
        <v>0</v>
      </c>
      <c r="C3" s="2"/>
      <c r="D3" s="2"/>
      <c r="E3" s="2"/>
      <c r="F3" s="2"/>
      <c r="G3" s="2"/>
      <c r="H3" s="2"/>
    </row>
    <row r="4" spans="2:8" ht="18.5" x14ac:dyDescent="0.45">
      <c r="B4" s="3" t="s">
        <v>1</v>
      </c>
    </row>
    <row r="6" spans="2:8" ht="15.5" x14ac:dyDescent="0.35">
      <c r="B6" s="4" t="s">
        <v>12</v>
      </c>
      <c r="C6" s="5"/>
      <c r="D6" s="5"/>
      <c r="E6" s="5"/>
      <c r="F6" s="5"/>
      <c r="G6" s="5"/>
      <c r="H6" s="5"/>
    </row>
    <row r="7" spans="2:8" ht="15.5" x14ac:dyDescent="0.35">
      <c r="B7" s="6" t="s">
        <v>2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s="6">
        <v>5</v>
      </c>
    </row>
    <row r="8" spans="2:8" ht="15.5" x14ac:dyDescent="0.35">
      <c r="B8" s="7" t="s">
        <v>3</v>
      </c>
      <c r="C8" s="8"/>
      <c r="D8" s="8">
        <v>50000</v>
      </c>
      <c r="E8" s="8">
        <f>D8*1.5</f>
        <v>75000</v>
      </c>
      <c r="F8" s="8">
        <f>E8*1.5</f>
        <v>112500</v>
      </c>
      <c r="G8" s="8">
        <f>F8*1.5</f>
        <v>168750</v>
      </c>
      <c r="H8" s="8">
        <f>G8*1.5</f>
        <v>253125</v>
      </c>
    </row>
    <row r="9" spans="2:8" ht="15.5" x14ac:dyDescent="0.35">
      <c r="B9" s="7" t="s">
        <v>4</v>
      </c>
      <c r="C9" s="8">
        <v>-100000</v>
      </c>
      <c r="D9" s="8">
        <v>-30000</v>
      </c>
      <c r="E9" s="8">
        <v>-30000</v>
      </c>
      <c r="F9" s="8">
        <v>-30000</v>
      </c>
      <c r="G9" s="8">
        <v>-30000</v>
      </c>
      <c r="H9" s="8">
        <v>-30000</v>
      </c>
    </row>
    <row r="10" spans="2:8" ht="15.5" x14ac:dyDescent="0.35">
      <c r="B10" s="9" t="s">
        <v>5</v>
      </c>
      <c r="C10" s="10">
        <f>SUM(C8:C9)</f>
        <v>-100000</v>
      </c>
      <c r="D10" s="10">
        <f t="shared" ref="D10:H10" si="0">SUM(D8:D9)</f>
        <v>20000</v>
      </c>
      <c r="E10" s="10">
        <f t="shared" si="0"/>
        <v>45000</v>
      </c>
      <c r="F10" s="10">
        <f t="shared" si="0"/>
        <v>82500</v>
      </c>
      <c r="G10" s="10">
        <f t="shared" si="0"/>
        <v>138750</v>
      </c>
      <c r="H10" s="10">
        <f t="shared" si="0"/>
        <v>223125</v>
      </c>
    </row>
    <row r="11" spans="2:8" ht="15.5" x14ac:dyDescent="0.35">
      <c r="B11" s="9" t="s">
        <v>6</v>
      </c>
      <c r="C11" s="24">
        <f>C10</f>
        <v>-100000</v>
      </c>
      <c r="D11" s="24">
        <f>D10+C11</f>
        <v>-80000</v>
      </c>
      <c r="E11" s="24">
        <f t="shared" ref="E11:H11" si="1">E10+D11</f>
        <v>-35000</v>
      </c>
      <c r="F11" s="24">
        <f t="shared" si="1"/>
        <v>47500</v>
      </c>
      <c r="G11" s="24">
        <f t="shared" si="1"/>
        <v>186250</v>
      </c>
      <c r="H11" s="24">
        <f t="shared" si="1"/>
        <v>409375</v>
      </c>
    </row>
    <row r="12" spans="2:8" ht="15" thickBot="1" x14ac:dyDescent="0.4"/>
    <row r="13" spans="2:8" ht="15" thickBot="1" x14ac:dyDescent="0.4">
      <c r="C13" s="11" t="s">
        <v>7</v>
      </c>
      <c r="D13" s="28">
        <v>0.08</v>
      </c>
    </row>
    <row r="15" spans="2:8" ht="15.5" x14ac:dyDescent="0.35">
      <c r="C15" s="12" t="s">
        <v>8</v>
      </c>
      <c r="D15" s="14">
        <f>NPV(D13,D10:H10)+C10</f>
        <v>276430.44322992681</v>
      </c>
    </row>
    <row r="16" spans="2:8" ht="15.5" x14ac:dyDescent="0.35">
      <c r="C16" s="12"/>
      <c r="D16" s="13"/>
    </row>
    <row r="17" spans="2:8" ht="15.5" x14ac:dyDescent="0.35">
      <c r="C17" s="12" t="s">
        <v>9</v>
      </c>
      <c r="D17" s="15">
        <f>IRR(C10:H10)</f>
        <v>0.56295426356226907</v>
      </c>
    </row>
    <row r="18" spans="2:8" ht="15.5" x14ac:dyDescent="0.35">
      <c r="C18" s="12"/>
      <c r="D18" s="13"/>
    </row>
    <row r="19" spans="2:8" ht="15.5" x14ac:dyDescent="0.35">
      <c r="C19" s="12" t="s">
        <v>10</v>
      </c>
      <c r="D19" s="25">
        <f>2+ABS(E11/F10)</f>
        <v>2.4242424242424243</v>
      </c>
    </row>
    <row r="22" spans="2:8" ht="15.5" x14ac:dyDescent="0.35">
      <c r="B22" s="16" t="s">
        <v>13</v>
      </c>
      <c r="C22" s="17"/>
      <c r="D22" s="17"/>
      <c r="E22" s="17"/>
      <c r="F22" s="17"/>
      <c r="G22" s="17"/>
      <c r="H22" s="17"/>
    </row>
    <row r="23" spans="2:8" ht="15.5" x14ac:dyDescent="0.35">
      <c r="B23" s="18" t="s">
        <v>2</v>
      </c>
      <c r="C23" s="18">
        <v>0</v>
      </c>
      <c r="D23" s="18">
        <v>1</v>
      </c>
      <c r="E23" s="18">
        <v>2</v>
      </c>
      <c r="F23" s="18">
        <v>3</v>
      </c>
      <c r="G23" s="18">
        <v>4</v>
      </c>
      <c r="H23" s="18">
        <v>5</v>
      </c>
    </row>
    <row r="24" spans="2:8" ht="15.5" x14ac:dyDescent="0.35">
      <c r="B24" s="19" t="s">
        <v>3</v>
      </c>
      <c r="C24" s="20"/>
      <c r="D24" s="20">
        <v>65000</v>
      </c>
      <c r="E24" s="20">
        <v>75000</v>
      </c>
      <c r="F24" s="20">
        <v>82500</v>
      </c>
      <c r="G24" s="20">
        <v>86000</v>
      </c>
      <c r="H24" s="20">
        <v>89000</v>
      </c>
    </row>
    <row r="25" spans="2:8" ht="15.5" x14ac:dyDescent="0.35">
      <c r="B25" s="19" t="s">
        <v>4</v>
      </c>
      <c r="C25" s="20">
        <v>-200000</v>
      </c>
      <c r="D25" s="20">
        <v>-20000</v>
      </c>
      <c r="E25" s="20">
        <v>-20000</v>
      </c>
      <c r="F25" s="20">
        <v>-20000</v>
      </c>
      <c r="G25" s="20">
        <v>-20000</v>
      </c>
      <c r="H25" s="20">
        <v>-20000</v>
      </c>
    </row>
    <row r="26" spans="2:8" ht="15.5" x14ac:dyDescent="0.35">
      <c r="B26" s="21" t="s">
        <v>5</v>
      </c>
      <c r="C26" s="22">
        <f>SUM(C24:C25)</f>
        <v>-200000</v>
      </c>
      <c r="D26" s="22">
        <f t="shared" ref="D26:H26" si="2">SUM(D24:D25)</f>
        <v>45000</v>
      </c>
      <c r="E26" s="22">
        <f t="shared" si="2"/>
        <v>55000</v>
      </c>
      <c r="F26" s="22">
        <f t="shared" si="2"/>
        <v>62500</v>
      </c>
      <c r="G26" s="22">
        <f t="shared" si="2"/>
        <v>66000</v>
      </c>
      <c r="H26" s="22">
        <f t="shared" si="2"/>
        <v>69000</v>
      </c>
    </row>
    <row r="27" spans="2:8" ht="15.5" x14ac:dyDescent="0.35">
      <c r="B27" s="21" t="s">
        <v>6</v>
      </c>
      <c r="C27" s="22">
        <f>C26</f>
        <v>-200000</v>
      </c>
      <c r="D27" s="22">
        <f>D26+C27</f>
        <v>-155000</v>
      </c>
      <c r="E27" s="22">
        <f t="shared" ref="E27:H27" si="3">E26+D27</f>
        <v>-100000</v>
      </c>
      <c r="F27" s="22">
        <f t="shared" si="3"/>
        <v>-37500</v>
      </c>
      <c r="G27" s="22">
        <f t="shared" si="3"/>
        <v>28500</v>
      </c>
      <c r="H27" s="22">
        <f t="shared" si="3"/>
        <v>97500</v>
      </c>
    </row>
    <row r="28" spans="2:8" ht="15" thickBot="1" x14ac:dyDescent="0.4"/>
    <row r="29" spans="2:8" ht="16" thickBot="1" x14ac:dyDescent="0.4">
      <c r="C29" s="12" t="s">
        <v>11</v>
      </c>
      <c r="D29" s="27">
        <v>0.08</v>
      </c>
    </row>
    <row r="30" spans="2:8" ht="15.5" x14ac:dyDescent="0.35">
      <c r="D30" s="23"/>
    </row>
    <row r="31" spans="2:8" ht="15.5" x14ac:dyDescent="0.35">
      <c r="C31" s="12" t="s">
        <v>8</v>
      </c>
      <c r="D31" s="26">
        <f>NPV(D29,D26:H26)+C26</f>
        <v>33907.027726920176</v>
      </c>
    </row>
    <row r="32" spans="2:8" ht="15.5" x14ac:dyDescent="0.35">
      <c r="C32" s="12"/>
      <c r="D32" s="13"/>
    </row>
    <row r="33" spans="3:4" ht="15.5" x14ac:dyDescent="0.35">
      <c r="C33" s="12" t="s">
        <v>9</v>
      </c>
      <c r="D33" s="15">
        <f>IRR(C26:H26)</f>
        <v>0.13785800224876743</v>
      </c>
    </row>
    <row r="34" spans="3:4" ht="15.5" x14ac:dyDescent="0.35">
      <c r="C34" s="12"/>
      <c r="D34" s="13"/>
    </row>
    <row r="35" spans="3:4" ht="15.5" x14ac:dyDescent="0.35">
      <c r="C35" s="12" t="s">
        <v>10</v>
      </c>
      <c r="D35" s="25">
        <f>3+ABS(F27/G26)</f>
        <v>3.5681818181818183</v>
      </c>
    </row>
  </sheetData>
  <mergeCells count="2">
    <mergeCell ref="B6:H6"/>
    <mergeCell ref="B22:H22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Budgeting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Annapoorna c</dc:creator>
  <cp:lastModifiedBy>Annapoorna c</cp:lastModifiedBy>
  <dcterms:created xsi:type="dcterms:W3CDTF">2025-03-10T18:46:33Z</dcterms:created>
  <dcterms:modified xsi:type="dcterms:W3CDTF">2025-03-10T19:54:17Z</dcterms:modified>
</cp:coreProperties>
</file>