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Results /"/>
    </mc:Choice>
  </mc:AlternateContent>
  <xr:revisionPtr revIDLastSave="0" documentId="13_ncr:1_{72D0F908-BDA8-0D49-9ED2-317468553BE3}" xr6:coauthVersionLast="45" xr6:coauthVersionMax="45" xr10:uidLastSave="{00000000-0000-0000-0000-000000000000}"/>
  <bookViews>
    <workbookView xWindow="0" yWindow="0" windowWidth="28800" windowHeight="18000" xr2:uid="{EE8A5D69-8514-D648-BD1F-175D6DB078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</calcChain>
</file>

<file path=xl/sharedStrings.xml><?xml version="1.0" encoding="utf-8"?>
<sst xmlns="http://schemas.openxmlformats.org/spreadsheetml/2006/main" count="65" uniqueCount="64">
  <si>
    <t>Negative DES</t>
  </si>
  <si>
    <t>DES/DES_Processed/0_DES0434-1915/</t>
  </si>
  <si>
    <t>DES/DES_Processed/num_source/</t>
  </si>
  <si>
    <t>Positve</t>
  </si>
  <si>
    <t>PositiveWithDESSky/0/</t>
  </si>
  <si>
    <t>PositiveWithDESSky/num/</t>
  </si>
  <si>
    <t>Negative(Unknown)</t>
  </si>
  <si>
    <t>KnownLenses/Unknown_Processed/91953_DES0329-1707/</t>
  </si>
  <si>
    <t>KnownLenses/Unknown_Processed/num_source/</t>
  </si>
  <si>
    <t>For 10000 images</t>
  </si>
  <si>
    <t>For Unseen Images</t>
  </si>
  <si>
    <t>Positve(DES2017)</t>
  </si>
  <si>
    <t>KnownLenses/DES2017/0_DES0005-0041/</t>
  </si>
  <si>
    <t>KnownLenses/DES2017/num_source/</t>
  </si>
  <si>
    <t>Positive(Jacobs)</t>
  </si>
  <si>
    <t>KnownLenses/Jacobs_KnownLenses/0_DES0039-2915/</t>
  </si>
  <si>
    <t>KnownLenses/Jacobs_KnownLenses/num_source/</t>
  </si>
  <si>
    <t>Using _norm.fits</t>
  </si>
  <si>
    <t>0.9999</t>
  </si>
  <si>
    <t>1.0005</t>
  </si>
  <si>
    <t>1.0003</t>
  </si>
  <si>
    <t>0.0002</t>
  </si>
  <si>
    <t>DES2017.std</t>
  </si>
  <si>
    <t>Data Check</t>
  </si>
  <si>
    <t>Standard Deviation/ Mean</t>
  </si>
  <si>
    <t>Unknown(47).mean</t>
  </si>
  <si>
    <t>DataPos.std</t>
  </si>
  <si>
    <t>DataNeg.std</t>
  </si>
  <si>
    <t>AllData.std</t>
  </si>
  <si>
    <t>DES2017.mean</t>
  </si>
  <si>
    <t>0.0005</t>
  </si>
  <si>
    <t>Unknown(47).std</t>
  </si>
  <si>
    <t>1.0011</t>
  </si>
  <si>
    <t>Jacobs</t>
  </si>
  <si>
    <t>Jacobs(84).mean</t>
  </si>
  <si>
    <t>0.0000</t>
  </si>
  <si>
    <t>Jacobs(84).std</t>
  </si>
  <si>
    <t>1.0000</t>
  </si>
  <si>
    <t>DES2017+Jacobs(131).mean</t>
  </si>
  <si>
    <t>2.310732</t>
  </si>
  <si>
    <t>DES2017+Jacobs(131).std</t>
  </si>
  <si>
    <t>77.5805</t>
  </si>
  <si>
    <t>Unknown(256).mean</t>
  </si>
  <si>
    <t>4.1911</t>
  </si>
  <si>
    <t>Unknown(256).std</t>
  </si>
  <si>
    <t>89.3141</t>
  </si>
  <si>
    <t>where #1 = lenses, #0 = nonlenses</t>
  </si>
  <si>
    <t>UNSEEN</t>
  </si>
  <si>
    <t>DATA</t>
  </si>
  <si>
    <t>#1</t>
  </si>
  <si>
    <t>#0</t>
  </si>
  <si>
    <t>FRACTIONS</t>
  </si>
  <si>
    <t>%</t>
  </si>
  <si>
    <t>DES2017</t>
  </si>
  <si>
    <t>9/47</t>
  </si>
  <si>
    <t>Unknown(47)</t>
  </si>
  <si>
    <t>47/47</t>
  </si>
  <si>
    <t>3/84</t>
  </si>
  <si>
    <t>Unknown(84)</t>
  </si>
  <si>
    <t>83/84</t>
  </si>
  <si>
    <t>DES2017+Jacobs</t>
  </si>
  <si>
    <t>21/131</t>
  </si>
  <si>
    <t>Unknown(131)</t>
  </si>
  <si>
    <t>241/256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</si>
</sst>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 textRotation="90" wrapText="1"/>
    </xf>
    <xf numFmtId="0" fontId="1" fillId="0" borderId="3" xfId="0" applyFont="1" applyBorder="1" applyAlignment="1">
      <alignment horizontal="center" textRotation="90" wrapText="1"/>
    </xf>
    <xf numFmtId="0" fontId="1" fillId="0" borderId="4" xfId="0" applyFont="1" applyBorder="1" applyAlignment="1">
      <alignment horizontal="center" textRotation="90" wrapText="1"/>
    </xf>
    <xf numFmtId="0" fontId="1" fillId="0" borderId="5" xfId="0" applyFont="1" applyBorder="1" applyAlignment="1">
      <alignment horizontal="center" textRotation="90" wrapText="1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D785-33B7-3045-A313-C2EB4D15E3B6}">
  <dimension ref="A1:E32"/>
  <sheetViews>
    <sheetView tabSelected="1" workbookViewId="0">
      <selection activeCell="C33" sqref="C33"/>
    </sheetView>
  </sheetViews>
  <sheetFormatPr baseColWidth="10" defaultRowHeight="16" x14ac:dyDescent="0.2"/>
  <cols>
    <col min="1" max="1" width="14.83203125" customWidth="1"/>
    <col min="2" max="2" width="24.5" bestFit="1" customWidth="1"/>
    <col min="3" max="3" width="41.6640625" bestFit="1" customWidth="1"/>
    <col min="4" max="4" width="35.1640625" bestFit="1" customWidth="1"/>
  </cols>
  <sheetData>
    <row r="1" spans="1:4" ht="16" customHeight="1" x14ac:dyDescent="0.2">
      <c r="A1" s="5" t="s">
        <v>9</v>
      </c>
      <c r="B1" s="9" t="s">
        <v>0</v>
      </c>
      <c r="C1" s="10" t="s">
        <v>1</v>
      </c>
      <c r="D1" s="11" t="s">
        <v>2</v>
      </c>
    </row>
    <row r="2" spans="1:4" ht="20" customHeight="1" thickBot="1" x14ac:dyDescent="0.25">
      <c r="A2" s="8"/>
      <c r="B2" s="12" t="s">
        <v>3</v>
      </c>
      <c r="C2" s="13" t="s">
        <v>4</v>
      </c>
      <c r="D2" s="14" t="s">
        <v>5</v>
      </c>
    </row>
    <row r="3" spans="1:4" ht="16" customHeight="1" x14ac:dyDescent="0.2">
      <c r="A3" s="5" t="s">
        <v>10</v>
      </c>
      <c r="B3" s="9" t="s">
        <v>6</v>
      </c>
      <c r="C3" s="10" t="s">
        <v>7</v>
      </c>
      <c r="D3" s="11" t="s">
        <v>8</v>
      </c>
    </row>
    <row r="4" spans="1:4" ht="16" customHeight="1" x14ac:dyDescent="0.2">
      <c r="A4" s="6"/>
      <c r="B4" s="15" t="s">
        <v>11</v>
      </c>
      <c r="C4" s="4" t="s">
        <v>12</v>
      </c>
      <c r="D4" s="16" t="s">
        <v>13</v>
      </c>
    </row>
    <row r="5" spans="1:4" ht="17" thickBot="1" x14ac:dyDescent="0.25">
      <c r="A5" s="7"/>
      <c r="B5" s="12" t="s">
        <v>14</v>
      </c>
      <c r="C5" s="13" t="s">
        <v>15</v>
      </c>
      <c r="D5" s="14" t="s">
        <v>16</v>
      </c>
    </row>
    <row r="6" spans="1:4" x14ac:dyDescent="0.2">
      <c r="A6" s="17"/>
      <c r="B6" s="17"/>
      <c r="C6" s="17"/>
      <c r="D6" s="17"/>
    </row>
    <row r="7" spans="1:4" x14ac:dyDescent="0.2">
      <c r="A7" s="17"/>
      <c r="B7" s="17"/>
      <c r="C7" s="17"/>
      <c r="D7" s="17"/>
    </row>
    <row r="8" spans="1:4" x14ac:dyDescent="0.2">
      <c r="A8" s="2" t="s">
        <v>17</v>
      </c>
      <c r="B8" s="3" t="s">
        <v>23</v>
      </c>
      <c r="C8" s="3" t="s">
        <v>24</v>
      </c>
    </row>
    <row r="9" spans="1:4" x14ac:dyDescent="0.2">
      <c r="A9" s="2"/>
      <c r="B9" t="s">
        <v>26</v>
      </c>
      <c r="C9" t="s">
        <v>18</v>
      </c>
    </row>
    <row r="10" spans="1:4" x14ac:dyDescent="0.2">
      <c r="A10" s="2"/>
      <c r="B10" t="s">
        <v>27</v>
      </c>
      <c r="C10" t="s">
        <v>19</v>
      </c>
    </row>
    <row r="11" spans="1:4" x14ac:dyDescent="0.2">
      <c r="A11" s="2"/>
      <c r="B11" t="s">
        <v>28</v>
      </c>
      <c r="C11" t="s">
        <v>20</v>
      </c>
    </row>
    <row r="12" spans="1:4" x14ac:dyDescent="0.2">
      <c r="A12" s="2"/>
      <c r="B12" t="s">
        <v>29</v>
      </c>
      <c r="C12" t="s">
        <v>21</v>
      </c>
    </row>
    <row r="13" spans="1:4" x14ac:dyDescent="0.2">
      <c r="A13" s="2"/>
      <c r="B13" t="s">
        <v>22</v>
      </c>
      <c r="C13" t="s">
        <v>20</v>
      </c>
    </row>
    <row r="14" spans="1:4" x14ac:dyDescent="0.2">
      <c r="A14" s="2"/>
      <c r="B14" t="s">
        <v>25</v>
      </c>
      <c r="C14" t="s">
        <v>30</v>
      </c>
    </row>
    <row r="15" spans="1:4" x14ac:dyDescent="0.2">
      <c r="A15" s="2"/>
      <c r="B15" t="s">
        <v>31</v>
      </c>
      <c r="C15" t="s">
        <v>32</v>
      </c>
    </row>
    <row r="16" spans="1:4" x14ac:dyDescent="0.2">
      <c r="A16" s="2"/>
      <c r="B16" t="s">
        <v>34</v>
      </c>
      <c r="C16" t="s">
        <v>35</v>
      </c>
    </row>
    <row r="17" spans="1:5" x14ac:dyDescent="0.2">
      <c r="A17" s="2"/>
      <c r="B17" t="s">
        <v>36</v>
      </c>
      <c r="C17" t="s">
        <v>37</v>
      </c>
    </row>
    <row r="18" spans="1:5" x14ac:dyDescent="0.2">
      <c r="A18" s="2"/>
      <c r="B18" t="s">
        <v>38</v>
      </c>
      <c r="C18" t="s">
        <v>39</v>
      </c>
    </row>
    <row r="19" spans="1:5" x14ac:dyDescent="0.2">
      <c r="A19" s="2"/>
      <c r="B19" t="s">
        <v>40</v>
      </c>
      <c r="C19" t="s">
        <v>41</v>
      </c>
    </row>
    <row r="20" spans="1:5" x14ac:dyDescent="0.2">
      <c r="A20" s="2"/>
      <c r="B20" t="s">
        <v>42</v>
      </c>
      <c r="C20" t="s">
        <v>43</v>
      </c>
    </row>
    <row r="21" spans="1:5" x14ac:dyDescent="0.2">
      <c r="A21" s="2"/>
      <c r="B21" t="s">
        <v>44</v>
      </c>
      <c r="C21" t="s">
        <v>45</v>
      </c>
    </row>
    <row r="22" spans="1:5" x14ac:dyDescent="0.2">
      <c r="A22" s="2"/>
    </row>
    <row r="23" spans="1:5" ht="16" customHeight="1" x14ac:dyDescent="0.2">
      <c r="A23" s="1" t="s">
        <v>46</v>
      </c>
      <c r="B23" s="1"/>
    </row>
    <row r="25" spans="1:5" x14ac:dyDescent="0.2">
      <c r="A25" t="s">
        <v>47</v>
      </c>
    </row>
    <row r="26" spans="1:5" x14ac:dyDescent="0.2">
      <c r="A26" t="s">
        <v>48</v>
      </c>
      <c r="B26" t="s">
        <v>49</v>
      </c>
      <c r="C26" t="s">
        <v>50</v>
      </c>
      <c r="D26" t="s">
        <v>51</v>
      </c>
      <c r="E26" t="s">
        <v>52</v>
      </c>
    </row>
    <row r="27" spans="1:5" x14ac:dyDescent="0.2">
      <c r="A27" t="s">
        <v>53</v>
      </c>
      <c r="B27">
        <v>9</v>
      </c>
      <c r="C27">
        <v>38</v>
      </c>
      <c r="D27" t="s">
        <v>54</v>
      </c>
      <c r="E27">
        <f>(B27/47)*100</f>
        <v>19.148936170212767</v>
      </c>
    </row>
    <row r="28" spans="1:5" x14ac:dyDescent="0.2">
      <c r="A28" t="s">
        <v>55</v>
      </c>
      <c r="B28">
        <v>0</v>
      </c>
      <c r="C28">
        <v>47</v>
      </c>
      <c r="D28" t="s">
        <v>56</v>
      </c>
      <c r="E28">
        <f>(C28/47)*100</f>
        <v>100</v>
      </c>
    </row>
    <row r="29" spans="1:5" x14ac:dyDescent="0.2">
      <c r="A29" t="s">
        <v>33</v>
      </c>
      <c r="B29">
        <v>3</v>
      </c>
      <c r="C29">
        <v>81</v>
      </c>
      <c r="D29" t="s">
        <v>57</v>
      </c>
      <c r="E29">
        <f>(B29/84)*100</f>
        <v>3.5714285714285712</v>
      </c>
    </row>
    <row r="30" spans="1:5" x14ac:dyDescent="0.2">
      <c r="A30" t="s">
        <v>58</v>
      </c>
      <c r="B30">
        <v>1</v>
      </c>
      <c r="C30">
        <v>83</v>
      </c>
      <c r="D30" t="s">
        <v>59</v>
      </c>
      <c r="E30">
        <f>(83/84)*100</f>
        <v>98.80952380952381</v>
      </c>
    </row>
    <row r="31" spans="1:5" x14ac:dyDescent="0.2">
      <c r="A31" t="s">
        <v>60</v>
      </c>
      <c r="B31">
        <v>21</v>
      </c>
      <c r="C31">
        <v>110</v>
      </c>
      <c r="D31" t="s">
        <v>61</v>
      </c>
      <c r="E31">
        <f>(21/131)*100</f>
        <v>16.030534351145036</v>
      </c>
    </row>
    <row r="32" spans="1:5" x14ac:dyDescent="0.2">
      <c r="A32" t="s">
        <v>62</v>
      </c>
      <c r="B32">
        <v>15</v>
      </c>
      <c r="C32">
        <v>241</v>
      </c>
      <c r="D32" t="s">
        <v>63</v>
      </c>
      <c r="E32">
        <f>(241/256)*100</f>
        <v>94.140625</v>
      </c>
    </row>
  </sheetData>
  <mergeCells count="4">
    <mergeCell ref="A1:A2"/>
    <mergeCell ref="A3:A5"/>
    <mergeCell ref="A8:A22"/>
    <mergeCell ref="A23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2020-04-20T05:49:45Z</dcterms:created>
  <dcterms:modified xsi:type="dcterms:W3CDTF">2020-04-20T07:58:16Z</dcterms:modified>
</cp:coreProperties>
</file>