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ate1904="1"/>
  <mc:AlternateContent xmlns:mc="http://schemas.openxmlformats.org/markup-compatibility/2006">
    <mc:Choice Requires="x15">
      <x15ac:absPath xmlns:x15ac="http://schemas.microsoft.com/office/spreadsheetml/2010/11/ac" url="C:\devsbb\code\matsim-sbb\test\input\scenarios\mobi31test\"/>
    </mc:Choice>
  </mc:AlternateContent>
  <xr:revisionPtr revIDLastSave="0" documentId="13_ncr:1_{353E7CA8-9F37-48F2-948B-DA9186C94F5C}" xr6:coauthVersionLast="47" xr6:coauthVersionMax="47" xr10:uidLastSave="{00000000-0000-0000-0000-000000000000}"/>
  <bookViews>
    <workbookView xWindow="360" yWindow="360" windowWidth="25170" windowHeight="15720" tabRatio="674" xr2:uid="{00000000-000D-0000-FFFF-FFFF00000000}"/>
  </bookViews>
  <sheets>
    <sheet name="ScoringParams" sheetId="25" r:id="rId1"/>
    <sheet name="DummyGroupForScoringOnlyDefault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1" l="1"/>
  <c r="AA7" i="11"/>
  <c r="Z7" i="11"/>
  <c r="Y7" i="11"/>
  <c r="X7" i="11"/>
  <c r="U7" i="11"/>
  <c r="T7" i="11"/>
  <c r="S7" i="11"/>
  <c r="R7" i="11"/>
  <c r="AA6" i="11"/>
  <c r="Y6" i="11"/>
  <c r="X6" i="11"/>
  <c r="W6" i="11"/>
  <c r="V6" i="11"/>
  <c r="U6" i="11"/>
  <c r="S6" i="11"/>
  <c r="R6" i="11"/>
  <c r="AA5" i="11"/>
  <c r="Z5" i="11"/>
  <c r="Y5" i="11"/>
  <c r="X5" i="11"/>
  <c r="W5" i="11"/>
  <c r="V5" i="11"/>
  <c r="U5" i="11"/>
  <c r="T5" i="11"/>
  <c r="S5" i="11"/>
  <c r="R5" i="11"/>
  <c r="AA4" i="11"/>
  <c r="Z4" i="11"/>
  <c r="Y4" i="11"/>
  <c r="X4" i="11"/>
  <c r="W4" i="11"/>
  <c r="V4" i="11"/>
  <c r="U4" i="11"/>
  <c r="T4" i="11"/>
  <c r="S4" i="11"/>
  <c r="R4" i="11"/>
  <c r="AA3" i="11"/>
  <c r="Z3" i="11"/>
  <c r="Y3" i="11"/>
  <c r="X3" i="11"/>
  <c r="W3" i="11"/>
  <c r="V3" i="11"/>
  <c r="U3" i="11"/>
  <c r="T3" i="11"/>
  <c r="S3" i="11"/>
  <c r="R3" i="11"/>
  <c r="Q3" i="11"/>
  <c r="T6" i="11" l="1"/>
  <c r="J7" i="11" l="1"/>
  <c r="I7" i="11"/>
  <c r="V7" i="11" l="1"/>
  <c r="W7" i="11"/>
  <c r="Z6" i="11" l="1"/>
  <c r="P10" i="11"/>
  <c r="P9" i="11" l="1"/>
  <c r="P8" i="11" l="1"/>
  <c r="A1" i="11" l="1"/>
  <c r="Q6" i="11" l="1"/>
  <c r="Q4" i="11"/>
  <c r="Q5" i="11"/>
  <c r="Q7" i="11" l="1"/>
</calcChain>
</file>

<file path=xl/sharedStrings.xml><?xml version="1.0" encoding="utf-8"?>
<sst xmlns="http://schemas.openxmlformats.org/spreadsheetml/2006/main" count="190" uniqueCount="67">
  <si>
    <t>adaptation time</t>
  </si>
  <si>
    <t>waiting time</t>
  </si>
  <si>
    <t>constant</t>
  </si>
  <si>
    <t>[utils/CHF]</t>
  </si>
  <si>
    <t>marginalUtilityOfMoney</t>
  </si>
  <si>
    <t>duration</t>
  </si>
  <si>
    <t>performing</t>
  </si>
  <si>
    <t>waiting</t>
  </si>
  <si>
    <t>lateArrival</t>
  </si>
  <si>
    <t>earlyDeparture</t>
  </si>
  <si>
    <t>waitingPt</t>
  </si>
  <si>
    <t>utilityOfLineSwitch</t>
  </si>
  <si>
    <t>monetaryDistanceRate</t>
  </si>
  <si>
    <t>marginalUtilityOfTraveling_util_hr</t>
  </si>
  <si>
    <t>marginalUtilityOfDistance_util_m</t>
  </si>
  <si>
    <t>Bemerkungen</t>
  </si>
  <si>
    <t>Legende</t>
  </si>
  <si>
    <t>Parameterset "scoringParameters"</t>
  </si>
  <si>
    <t>Parameterset "modeParams"</t>
  </si>
  <si>
    <t>car</t>
  </si>
  <si>
    <t>ride</t>
  </si>
  <si>
    <t>pt</t>
  </si>
  <si>
    <t>Auto</t>
  </si>
  <si>
    <t>Mitfahrer</t>
  </si>
  <si>
    <t>mode-unab-
hängige 
Parameter</t>
  </si>
  <si>
    <t>bike</t>
  </si>
  <si>
    <t>walk</t>
  </si>
  <si>
    <t>Vom Script nicht berücksichtige Zellen
(können beliebige Werte enthalten)</t>
  </si>
  <si>
    <t>Velo</t>
  </si>
  <si>
    <t>ÖV (Bus, Zug,
etc.)</t>
  </si>
  <si>
    <t>general</t>
  </si>
  <si>
    <t>MATSim Param Name</t>
  </si>
  <si>
    <t>transfer penalty</t>
  </si>
  <si>
    <t>Korrekturwerte</t>
  </si>
  <si>
    <t>Absolutwerte, Informativ</t>
  </si>
  <si>
    <t>BehaviorGroup</t>
  </si>
  <si>
    <t>subpopulation</t>
  </si>
  <si>
    <t>regular</t>
  </si>
  <si>
    <t>cost / distance [CHF/m]</t>
  </si>
  <si>
    <t>distance [Utils/m]</t>
  </si>
  <si>
    <t>travel time [utils/h]</t>
  </si>
  <si>
    <t>marginalUtilityOfParkingPrice</t>
  </si>
  <si>
    <t>[utils/hour]</t>
  </si>
  <si>
    <t>transferUtilityPerTravelTime</t>
  </si>
  <si>
    <t>global</t>
  </si>
  <si>
    <t>SBBBehaviourGroupsConfigGroup</t>
  </si>
  <si>
    <t>[utils/transfer]</t>
  </si>
  <si>
    <t>transferUtilityBase</t>
  </si>
  <si>
    <t>transferUtilityMinimum</t>
  </si>
  <si>
    <t>transferUtilityMaximum</t>
  </si>
  <si>
    <t>[utils]</t>
  </si>
  <si>
    <t>Zugangsweg (pt &amp; car) + Umsteigeweg (pt)</t>
  </si>
  <si>
    <t>car_feeder</t>
  </si>
  <si>
    <t>ride_feeder</t>
  </si>
  <si>
    <t>bike_feeder</t>
  </si>
  <si>
    <t>P&amp;R (mit Auto zu/vom ÖV)</t>
  </si>
  <si>
    <t>Kiss&amp;Ride, Taxi (mit Auto als Mitfahrer zu/vom ÖV)</t>
  </si>
  <si>
    <t>Bike&amp;Ride (mit Velo zu/vom ÖV)</t>
  </si>
  <si>
    <t>walk_main</t>
  </si>
  <si>
    <t>Walk-
Trip als main mode</t>
  </si>
  <si>
    <t>avtaxi</t>
  </si>
  <si>
    <t>av_feeder</t>
  </si>
  <si>
    <t>AV-Feeder zum Bf</t>
  </si>
  <si>
    <t>AV Taxi
(Tür-zu-Tür)</t>
  </si>
  <si>
    <t>mobi31test</t>
  </si>
  <si>
    <t>Dieses Excel ist nur für den Integration Test !!!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</si>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</sst>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00"/>
    <numFmt numFmtId="166" formatCode="0.0000000"/>
    <numFmt numFmtId="167" formatCode="0.0"/>
    <numFmt numFmtId="168" formatCode="0.0000"/>
    <numFmt numFmtId="169" formatCode="0.00000"/>
  </numFmts>
  <fonts count="19" x14ac:knownFonts="1">
    <font>
      <sz val="10"/>
      <color theme="1"/>
      <name val="Arial"/>
      <family val="2"/>
    </font>
    <font>
      <sz val="10"/>
      <name val="Arial"/>
      <family val="2"/>
    </font>
    <font>
      <sz val="9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sz val="9"/>
      <color theme="0" tint="-0.34998626667073579"/>
      <name val="Arial"/>
      <family val="2"/>
    </font>
    <font>
      <sz val="10"/>
      <color rgb="FF00B050"/>
      <name val="Arial"/>
      <family val="2"/>
    </font>
    <font>
      <sz val="9"/>
      <name val="Arial"/>
      <family val="2"/>
    </font>
    <font>
      <sz val="9"/>
      <color rgb="FF00B05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color theme="5" tint="-0.249977111117893"/>
      <name val="Arial"/>
      <family val="2"/>
    </font>
    <font>
      <sz val="8"/>
      <color theme="0" tint="-0.499984740745262"/>
      <name val="Arial"/>
      <family val="2"/>
    </font>
    <font>
      <b/>
      <sz val="8"/>
      <color theme="0" tint="-0.499984740745262"/>
      <name val="Arial"/>
      <family val="2"/>
    </font>
    <font>
      <sz val="8"/>
      <color theme="7" tint="-0.749992370372631"/>
      <name val="Arial"/>
      <family val="2"/>
    </font>
    <font>
      <b/>
      <sz val="12"/>
      <color theme="1"/>
      <name val="Arial"/>
      <family val="2"/>
    </font>
    <font>
      <sz val="10"/>
      <color theme="5" tint="-0.249977111117893"/>
      <name val="Arial"/>
      <family val="2"/>
    </font>
    <font>
      <sz val="10"/>
      <color theme="0" tint="-0.34998626667073579"/>
      <name val="Arial"/>
      <family val="2"/>
    </font>
    <font>
      <sz val="12"/>
      <name val="Arial"/>
      <family val="2"/>
    </font>
    <font>
      <b/>
      <sz val="2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/>
    <xf numFmtId="0" fontId="7" fillId="0" borderId="0" xfId="0" applyFont="1"/>
    <xf numFmtId="164" fontId="3" fillId="0" borderId="0" xfId="0" applyNumberFormat="1" applyFont="1" applyFill="1" applyBorder="1"/>
    <xf numFmtId="164" fontId="5" fillId="0" borderId="0" xfId="0" applyNumberFormat="1" applyFont="1" applyFill="1" applyBorder="1"/>
    <xf numFmtId="0" fontId="9" fillId="4" borderId="9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4" fillId="0" borderId="6" xfId="0" applyFont="1" applyBorder="1"/>
    <xf numFmtId="0" fontId="6" fillId="0" borderId="6" xfId="0" applyFont="1" applyBorder="1"/>
    <xf numFmtId="0" fontId="1" fillId="4" borderId="7" xfId="0" applyFont="1" applyFill="1" applyBorder="1" applyAlignment="1">
      <alignment vertical="center"/>
    </xf>
    <xf numFmtId="0" fontId="1" fillId="4" borderId="11" xfId="0" applyFont="1" applyFill="1" applyBorder="1" applyAlignment="1">
      <alignment vertical="center"/>
    </xf>
    <xf numFmtId="0" fontId="1" fillId="4" borderId="15" xfId="0" applyFont="1" applyFill="1" applyBorder="1" applyAlignment="1">
      <alignment vertical="center"/>
    </xf>
    <xf numFmtId="0" fontId="9" fillId="4" borderId="15" xfId="0" applyFont="1" applyFill="1" applyBorder="1" applyAlignment="1">
      <alignment vertical="center"/>
    </xf>
    <xf numFmtId="0" fontId="9" fillId="4" borderId="11" xfId="0" applyFont="1" applyFill="1" applyBorder="1" applyAlignment="1">
      <alignment vertical="center"/>
    </xf>
    <xf numFmtId="0" fontId="13" fillId="2" borderId="11" xfId="0" applyFont="1" applyFill="1" applyBorder="1" applyAlignment="1">
      <alignment vertical="center"/>
    </xf>
    <xf numFmtId="0" fontId="10" fillId="3" borderId="7" xfId="0" applyFont="1" applyFill="1" applyBorder="1" applyAlignment="1">
      <alignment vertical="center"/>
    </xf>
    <xf numFmtId="0" fontId="9" fillId="4" borderId="14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vertical="center"/>
    </xf>
    <xf numFmtId="0" fontId="14" fillId="0" borderId="0" xfId="0" applyFont="1"/>
    <xf numFmtId="0" fontId="14" fillId="0" borderId="0" xfId="0" applyFont="1" applyFill="1" applyBorder="1"/>
    <xf numFmtId="0" fontId="14" fillId="0" borderId="0" xfId="0" applyFont="1" applyFill="1"/>
    <xf numFmtId="0" fontId="14" fillId="5" borderId="14" xfId="0" applyFont="1" applyFill="1" applyBorder="1" applyAlignment="1">
      <alignment vertical="center"/>
    </xf>
    <xf numFmtId="0" fontId="0" fillId="0" borderId="0" xfId="0" applyFont="1"/>
    <xf numFmtId="0" fontId="0" fillId="0" borderId="12" xfId="0" applyFont="1" applyBorder="1"/>
    <xf numFmtId="2" fontId="0" fillId="5" borderId="0" xfId="0" applyNumberFormat="1" applyFont="1" applyFill="1" applyBorder="1"/>
    <xf numFmtId="165" fontId="0" fillId="5" borderId="2" xfId="0" applyNumberFormat="1" applyFont="1" applyFill="1" applyBorder="1"/>
    <xf numFmtId="2" fontId="0" fillId="5" borderId="6" xfId="0" applyNumberFormat="1" applyFont="1" applyFill="1" applyBorder="1"/>
    <xf numFmtId="2" fontId="0" fillId="5" borderId="5" xfId="0" applyNumberFormat="1" applyFont="1" applyFill="1" applyBorder="1"/>
    <xf numFmtId="165" fontId="0" fillId="5" borderId="3" xfId="0" applyNumberFormat="1" applyFont="1" applyFill="1" applyBorder="1"/>
    <xf numFmtId="165" fontId="0" fillId="5" borderId="1" xfId="0" applyNumberFormat="1" applyFont="1" applyFill="1" applyBorder="1"/>
    <xf numFmtId="0" fontId="0" fillId="0" borderId="0" xfId="0" applyFont="1" applyBorder="1" applyAlignment="1">
      <alignment vertical="center"/>
    </xf>
    <xf numFmtId="165" fontId="15" fillId="0" borderId="6" xfId="0" applyNumberFormat="1" applyFont="1" applyFill="1" applyBorder="1" applyAlignment="1">
      <alignment vertical="center"/>
    </xf>
    <xf numFmtId="2" fontId="15" fillId="0" borderId="0" xfId="0" applyNumberFormat="1" applyFont="1" applyFill="1" applyBorder="1" applyAlignment="1">
      <alignment vertical="center"/>
    </xf>
    <xf numFmtId="2" fontId="15" fillId="0" borderId="6" xfId="0" applyNumberFormat="1" applyFont="1" applyFill="1" applyBorder="1" applyAlignment="1">
      <alignment vertical="center"/>
    </xf>
    <xf numFmtId="0" fontId="0" fillId="5" borderId="11" xfId="0" applyFont="1" applyFill="1" applyBorder="1" applyAlignment="1">
      <alignment horizontal="left" vertical="center"/>
    </xf>
    <xf numFmtId="0" fontId="0" fillId="5" borderId="7" xfId="0" applyFont="1" applyFill="1" applyBorder="1" applyAlignment="1">
      <alignment horizontal="left" vertical="center"/>
    </xf>
    <xf numFmtId="0" fontId="0" fillId="5" borderId="4" xfId="0" applyFont="1" applyFill="1" applyBorder="1" applyAlignment="1">
      <alignment horizontal="left" vertical="center"/>
    </xf>
    <xf numFmtId="166" fontId="15" fillId="0" borderId="2" xfId="0" applyNumberFormat="1" applyFont="1" applyFill="1" applyBorder="1" applyAlignment="1">
      <alignment vertical="center"/>
    </xf>
    <xf numFmtId="166" fontId="15" fillId="0" borderId="1" xfId="0" applyNumberFormat="1" applyFont="1" applyFill="1" applyBorder="1" applyAlignment="1">
      <alignment vertical="center"/>
    </xf>
    <xf numFmtId="164" fontId="15" fillId="0" borderId="9" xfId="0" applyNumberFormat="1" applyFont="1" applyFill="1" applyBorder="1" applyAlignment="1">
      <alignment vertical="center"/>
    </xf>
    <xf numFmtId="164" fontId="15" fillId="0" borderId="8" xfId="0" applyNumberFormat="1" applyFont="1" applyFill="1" applyBorder="1" applyAlignment="1">
      <alignment vertical="center"/>
    </xf>
    <xf numFmtId="164" fontId="15" fillId="0" borderId="0" xfId="0" applyNumberFormat="1" applyFont="1" applyFill="1" applyBorder="1" applyAlignment="1">
      <alignment vertical="center"/>
    </xf>
    <xf numFmtId="164" fontId="15" fillId="0" borderId="5" xfId="0" applyNumberFormat="1" applyFont="1" applyFill="1" applyBorder="1" applyAlignment="1">
      <alignment vertical="center"/>
    </xf>
    <xf numFmtId="2" fontId="1" fillId="6" borderId="6" xfId="0" applyNumberFormat="1" applyFont="1" applyFill="1" applyBorder="1" applyAlignment="1">
      <alignment vertical="center"/>
    </xf>
    <xf numFmtId="2" fontId="1" fillId="6" borderId="0" xfId="0" applyNumberFormat="1" applyFont="1" applyFill="1" applyBorder="1" applyAlignment="1">
      <alignment vertical="center"/>
    </xf>
    <xf numFmtId="2" fontId="1" fillId="2" borderId="6" xfId="0" applyNumberFormat="1" applyFont="1" applyFill="1" applyBorder="1" applyAlignment="1">
      <alignment vertical="center"/>
    </xf>
    <xf numFmtId="165" fontId="0" fillId="5" borderId="0" xfId="0" applyNumberFormat="1" applyFont="1" applyFill="1" applyBorder="1"/>
    <xf numFmtId="165" fontId="0" fillId="5" borderId="6" xfId="0" applyNumberFormat="1" applyFont="1" applyFill="1" applyBorder="1"/>
    <xf numFmtId="0" fontId="1" fillId="2" borderId="0" xfId="0" applyFont="1" applyFill="1" applyBorder="1" applyAlignment="1">
      <alignment vertical="center"/>
    </xf>
    <xf numFmtId="2" fontId="1" fillId="2" borderId="10" xfId="0" applyNumberFormat="1" applyFont="1" applyFill="1" applyBorder="1" applyAlignment="1">
      <alignment vertical="center"/>
    </xf>
    <xf numFmtId="165" fontId="15" fillId="0" borderId="0" xfId="0" applyNumberFormat="1" applyFont="1" applyFill="1" applyBorder="1" applyAlignment="1">
      <alignment vertical="center"/>
    </xf>
    <xf numFmtId="165" fontId="15" fillId="0" borderId="3" xfId="0" applyNumberFormat="1" applyFont="1" applyFill="1" applyBorder="1" applyAlignment="1">
      <alignment vertical="center"/>
    </xf>
    <xf numFmtId="165" fontId="15" fillId="0" borderId="2" xfId="0" applyNumberFormat="1" applyFont="1" applyFill="1" applyBorder="1" applyAlignment="1">
      <alignment vertical="center"/>
    </xf>
    <xf numFmtId="2" fontId="15" fillId="0" borderId="10" xfId="0" applyNumberFormat="1" applyFont="1" applyFill="1" applyBorder="1" applyAlignment="1">
      <alignment vertical="center"/>
    </xf>
    <xf numFmtId="2" fontId="15" fillId="0" borderId="9" xfId="0" applyNumberFormat="1" applyFont="1" applyFill="1" applyBorder="1" applyAlignment="1">
      <alignment vertical="center"/>
    </xf>
    <xf numFmtId="49" fontId="18" fillId="0" borderId="2" xfId="0" applyNumberFormat="1" applyFont="1" applyBorder="1" applyAlignment="1">
      <alignment horizontal="left" vertical="center"/>
    </xf>
    <xf numFmtId="0" fontId="14" fillId="0" borderId="2" xfId="0" applyFont="1" applyBorder="1"/>
    <xf numFmtId="49" fontId="18" fillId="0" borderId="0" xfId="0" applyNumberFormat="1" applyFont="1" applyBorder="1" applyAlignment="1">
      <alignment horizontal="left" vertical="center"/>
    </xf>
    <xf numFmtId="0" fontId="4" fillId="0" borderId="0" xfId="0" applyFont="1" applyBorder="1"/>
    <xf numFmtId="0" fontId="1" fillId="4" borderId="4" xfId="0" applyFont="1" applyFill="1" applyBorder="1" applyAlignment="1">
      <alignment vertical="center"/>
    </xf>
    <xf numFmtId="0" fontId="10" fillId="7" borderId="7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11" xfId="0" applyFont="1" applyBorder="1"/>
    <xf numFmtId="0" fontId="0" fillId="0" borderId="4" xfId="0" applyFont="1" applyBorder="1"/>
    <xf numFmtId="2" fontId="0" fillId="5" borderId="11" xfId="0" applyNumberFormat="1" applyFont="1" applyFill="1" applyBorder="1"/>
    <xf numFmtId="2" fontId="0" fillId="5" borderId="4" xfId="0" applyNumberFormat="1" applyFont="1" applyFill="1" applyBorder="1"/>
    <xf numFmtId="0" fontId="0" fillId="0" borderId="7" xfId="0" applyFont="1" applyBorder="1"/>
    <xf numFmtId="2" fontId="0" fillId="5" borderId="7" xfId="0" applyNumberFormat="1" applyFont="1" applyFill="1" applyBorder="1"/>
    <xf numFmtId="2" fontId="1" fillId="7" borderId="11" xfId="0" applyNumberFormat="1" applyFont="1" applyFill="1" applyBorder="1" applyAlignment="1">
      <alignment vertical="center"/>
    </xf>
    <xf numFmtId="2" fontId="1" fillId="7" borderId="7" xfId="0" applyNumberFormat="1" applyFont="1" applyFill="1" applyBorder="1" applyAlignment="1">
      <alignment vertical="center"/>
    </xf>
    <xf numFmtId="2" fontId="1" fillId="7" borderId="4" xfId="0" applyNumberFormat="1" applyFont="1" applyFill="1" applyBorder="1" applyAlignment="1">
      <alignment vertical="center"/>
    </xf>
    <xf numFmtId="2" fontId="1" fillId="2" borderId="9" xfId="0" applyNumberFormat="1" applyFont="1" applyFill="1" applyBorder="1" applyAlignment="1">
      <alignment vertical="center"/>
    </xf>
    <xf numFmtId="2" fontId="15" fillId="0" borderId="11" xfId="0" applyNumberFormat="1" applyFont="1" applyFill="1" applyBorder="1" applyAlignment="1">
      <alignment vertical="center"/>
    </xf>
    <xf numFmtId="2" fontId="15" fillId="0" borderId="7" xfId="0" applyNumberFormat="1" applyFont="1" applyFill="1" applyBorder="1" applyAlignment="1">
      <alignment vertical="center"/>
    </xf>
    <xf numFmtId="2" fontId="15" fillId="0" borderId="4" xfId="0" applyNumberFormat="1" applyFont="1" applyFill="1" applyBorder="1" applyAlignment="1">
      <alignment vertical="center"/>
    </xf>
    <xf numFmtId="164" fontId="1" fillId="2" borderId="13" xfId="0" applyNumberFormat="1" applyFont="1" applyFill="1" applyBorder="1" applyAlignment="1">
      <alignment vertical="center"/>
    </xf>
    <xf numFmtId="164" fontId="1" fillId="7" borderId="7" xfId="0" applyNumberFormat="1" applyFont="1" applyFill="1" applyBorder="1" applyAlignment="1">
      <alignment vertical="center"/>
    </xf>
    <xf numFmtId="2" fontId="1" fillId="6" borderId="5" xfId="0" applyNumberFormat="1" applyFont="1" applyFill="1" applyBorder="1" applyAlignment="1">
      <alignment vertical="center"/>
    </xf>
    <xf numFmtId="2" fontId="1" fillId="6" borderId="0" xfId="0" applyNumberFormat="1" applyFont="1" applyFill="1" applyAlignment="1">
      <alignment vertical="center"/>
    </xf>
    <xf numFmtId="2" fontId="15" fillId="0" borderId="0" xfId="0" applyNumberFormat="1" applyFont="1" applyAlignment="1">
      <alignment vertical="center"/>
    </xf>
    <xf numFmtId="167" fontId="3" fillId="6" borderId="6" xfId="0" applyNumberFormat="1" applyFont="1" applyFill="1" applyBorder="1" applyAlignment="1">
      <alignment vertical="center"/>
    </xf>
    <xf numFmtId="167" fontId="3" fillId="6" borderId="0" xfId="0" applyNumberFormat="1" applyFont="1" applyFill="1" applyBorder="1" applyAlignment="1">
      <alignment vertical="center"/>
    </xf>
    <xf numFmtId="167" fontId="3" fillId="6" borderId="5" xfId="0" applyNumberFormat="1" applyFont="1" applyFill="1" applyBorder="1" applyAlignment="1">
      <alignment vertical="center"/>
    </xf>
    <xf numFmtId="2" fontId="0" fillId="6" borderId="6" xfId="0" applyNumberFormat="1" applyFont="1" applyFill="1" applyBorder="1" applyAlignment="1">
      <alignment vertical="center"/>
    </xf>
    <xf numFmtId="2" fontId="0" fillId="6" borderId="0" xfId="0" applyNumberFormat="1" applyFont="1" applyFill="1" applyBorder="1" applyAlignment="1">
      <alignment vertical="center"/>
    </xf>
    <xf numFmtId="2" fontId="0" fillId="6" borderId="5" xfId="0" applyNumberFormat="1" applyFont="1" applyFill="1" applyBorder="1" applyAlignment="1">
      <alignment vertical="center"/>
    </xf>
    <xf numFmtId="168" fontId="16" fillId="8" borderId="10" xfId="0" applyNumberFormat="1" applyFont="1" applyFill="1" applyBorder="1" applyAlignment="1">
      <alignment vertical="center"/>
    </xf>
    <xf numFmtId="0" fontId="16" fillId="8" borderId="9" xfId="0" applyFont="1" applyFill="1" applyBorder="1" applyAlignment="1">
      <alignment vertical="center"/>
    </xf>
    <xf numFmtId="2" fontId="16" fillId="8" borderId="10" xfId="0" applyNumberFormat="1" applyFont="1" applyFill="1" applyBorder="1" applyAlignment="1">
      <alignment vertical="center"/>
    </xf>
    <xf numFmtId="0" fontId="16" fillId="8" borderId="10" xfId="0" applyFont="1" applyFill="1" applyBorder="1" applyAlignment="1">
      <alignment vertical="center"/>
    </xf>
    <xf numFmtId="0" fontId="16" fillId="8" borderId="8" xfId="0" applyFont="1" applyFill="1" applyBorder="1" applyAlignment="1">
      <alignment vertical="center"/>
    </xf>
    <xf numFmtId="0" fontId="16" fillId="8" borderId="6" xfId="0" applyFont="1" applyFill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6" fillId="8" borderId="5" xfId="0" applyFont="1" applyFill="1" applyBorder="1" applyAlignment="1">
      <alignment vertical="center"/>
    </xf>
    <xf numFmtId="164" fontId="16" fillId="8" borderId="14" xfId="0" applyNumberFormat="1" applyFont="1" applyFill="1" applyBorder="1" applyAlignment="1">
      <alignment vertical="center"/>
    </xf>
    <xf numFmtId="164" fontId="16" fillId="8" borderId="13" xfId="0" applyNumberFormat="1" applyFont="1" applyFill="1" applyBorder="1" applyAlignment="1">
      <alignment vertical="center"/>
    </xf>
    <xf numFmtId="164" fontId="16" fillId="8" borderId="12" xfId="0" applyNumberFormat="1" applyFont="1" applyFill="1" applyBorder="1" applyAlignment="1">
      <alignment vertical="center"/>
    </xf>
    <xf numFmtId="164" fontId="16" fillId="8" borderId="10" xfId="0" applyNumberFormat="1" applyFont="1" applyFill="1" applyBorder="1" applyAlignment="1">
      <alignment vertical="center"/>
    </xf>
    <xf numFmtId="164" fontId="16" fillId="8" borderId="8" xfId="0" applyNumberFormat="1" applyFont="1" applyFill="1" applyBorder="1" applyAlignment="1">
      <alignment vertical="center"/>
    </xf>
    <xf numFmtId="164" fontId="16" fillId="8" borderId="9" xfId="0" applyNumberFormat="1" applyFont="1" applyFill="1" applyBorder="1" applyAlignment="1">
      <alignment vertical="center"/>
    </xf>
    <xf numFmtId="164" fontId="16" fillId="8" borderId="6" xfId="0" applyNumberFormat="1" applyFont="1" applyFill="1" applyBorder="1" applyAlignment="1">
      <alignment vertical="center"/>
    </xf>
    <xf numFmtId="164" fontId="16" fillId="8" borderId="5" xfId="0" applyNumberFormat="1" applyFont="1" applyFill="1" applyBorder="1" applyAlignment="1">
      <alignment vertical="center"/>
    </xf>
    <xf numFmtId="164" fontId="16" fillId="8" borderId="0" xfId="0" applyNumberFormat="1" applyFont="1" applyFill="1" applyBorder="1" applyAlignment="1">
      <alignment vertical="center"/>
    </xf>
    <xf numFmtId="164" fontId="16" fillId="8" borderId="3" xfId="0" applyNumberFormat="1" applyFont="1" applyFill="1" applyBorder="1" applyAlignment="1">
      <alignment vertical="center"/>
    </xf>
    <xf numFmtId="164" fontId="16" fillId="8" borderId="1" xfId="0" applyNumberFormat="1" applyFont="1" applyFill="1" applyBorder="1" applyAlignment="1">
      <alignment vertical="center"/>
    </xf>
    <xf numFmtId="164" fontId="16" fillId="8" borderId="2" xfId="0" applyNumberFormat="1" applyFont="1" applyFill="1" applyBorder="1" applyAlignment="1">
      <alignment vertical="center"/>
    </xf>
    <xf numFmtId="0" fontId="12" fillId="8" borderId="15" xfId="0" applyFont="1" applyFill="1" applyBorder="1" applyAlignment="1">
      <alignment vertical="center"/>
    </xf>
    <xf numFmtId="0" fontId="11" fillId="8" borderId="12" xfId="0" applyFont="1" applyFill="1" applyBorder="1" applyAlignment="1">
      <alignment horizontal="center" vertical="center" wrapText="1"/>
    </xf>
    <xf numFmtId="0" fontId="11" fillId="8" borderId="11" xfId="0" applyFont="1" applyFill="1" applyBorder="1" applyAlignment="1">
      <alignment vertical="center"/>
    </xf>
    <xf numFmtId="0" fontId="0" fillId="8" borderId="6" xfId="0" applyFont="1" applyFill="1" applyBorder="1" applyAlignment="1">
      <alignment vertical="center"/>
    </xf>
    <xf numFmtId="0" fontId="11" fillId="8" borderId="7" xfId="0" applyFont="1" applyFill="1" applyBorder="1" applyAlignment="1">
      <alignment vertical="center"/>
    </xf>
    <xf numFmtId="0" fontId="3" fillId="8" borderId="6" xfId="0" applyFont="1" applyFill="1" applyBorder="1" applyAlignment="1">
      <alignment vertical="center"/>
    </xf>
    <xf numFmtId="0" fontId="11" fillId="8" borderId="15" xfId="0" applyFont="1" applyFill="1" applyBorder="1" applyAlignment="1">
      <alignment vertical="center"/>
    </xf>
    <xf numFmtId="0" fontId="11" fillId="8" borderId="4" xfId="0" applyFont="1" applyFill="1" applyBorder="1" applyAlignment="1">
      <alignment vertical="center"/>
    </xf>
    <xf numFmtId="0" fontId="11" fillId="8" borderId="14" xfId="0" applyFont="1" applyFill="1" applyBorder="1" applyAlignment="1">
      <alignment horizontal="center" vertical="center" wrapText="1"/>
    </xf>
    <xf numFmtId="0" fontId="11" fillId="8" borderId="13" xfId="0" applyFont="1" applyFill="1" applyBorder="1" applyAlignment="1">
      <alignment horizontal="center" vertical="center" wrapText="1"/>
    </xf>
    <xf numFmtId="2" fontId="0" fillId="6" borderId="0" xfId="0" applyNumberFormat="1" applyFill="1" applyAlignment="1">
      <alignment vertical="center"/>
    </xf>
    <xf numFmtId="169" fontId="3" fillId="6" borderId="0" xfId="0" applyNumberFormat="1" applyFont="1" applyFill="1" applyAlignment="1">
      <alignment vertical="center"/>
    </xf>
    <xf numFmtId="0" fontId="16" fillId="8" borderId="0" xfId="0" applyFont="1" applyFill="1" applyAlignment="1">
      <alignment vertical="center"/>
    </xf>
    <xf numFmtId="164" fontId="5" fillId="0" borderId="0" xfId="0" applyNumberFormat="1" applyFont="1"/>
    <xf numFmtId="2" fontId="0" fillId="6" borderId="5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11" fontId="3" fillId="6" borderId="0" xfId="0" applyNumberFormat="1" applyFont="1" applyFill="1" applyAlignment="1">
      <alignment vertical="center"/>
    </xf>
    <xf numFmtId="2" fontId="0" fillId="6" borderId="9" xfId="0" applyNumberFormat="1" applyFont="1" applyFill="1" applyBorder="1" applyAlignment="1">
      <alignment vertical="center"/>
    </xf>
    <xf numFmtId="0" fontId="9" fillId="4" borderId="15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11">
    <dxf>
      <font>
        <color theme="0" tint="-0.14996795556505021"/>
      </font>
    </dxf>
    <dxf>
      <font>
        <color theme="0" tint="-0.14996795556505021"/>
      </font>
    </dxf>
    <dxf>
      <font>
        <color theme="0" tint="-0.34998626667073579"/>
      </font>
      <fill>
        <patternFill>
          <bgColor rgb="FFEAEAEA"/>
        </patternFill>
      </fill>
    </dxf>
    <dxf>
      <font>
        <b/>
        <i val="0"/>
        <strike val="0"/>
        <color theme="7" tint="-0.749961851863155"/>
      </font>
    </dxf>
    <dxf>
      <font>
        <color theme="0" tint="-0.34998626667073579"/>
      </font>
      <fill>
        <patternFill>
          <bgColor rgb="FFEAEAEA"/>
        </patternFill>
      </fill>
    </dxf>
    <dxf>
      <font>
        <b/>
        <i val="0"/>
        <strike val="0"/>
        <color theme="7" tint="-0.749961851863155"/>
      </font>
    </dxf>
    <dxf>
      <font>
        <color theme="0" tint="-0.34998626667073579"/>
      </font>
      <fill>
        <patternFill>
          <bgColor rgb="FFEAEAEA"/>
        </patternFill>
      </fill>
    </dxf>
    <dxf>
      <font>
        <b/>
        <i val="0"/>
        <strike val="0"/>
        <color theme="7" tint="-0.749961851863155"/>
      </font>
    </dxf>
    <dxf>
      <font>
        <color theme="0" tint="-0.14996795556505021"/>
      </font>
    </dxf>
    <dxf>
      <font>
        <color theme="0" tint="-0.34998626667073579"/>
      </font>
      <fill>
        <patternFill>
          <bgColor rgb="FFEAEAEA"/>
        </patternFill>
      </fill>
    </dxf>
    <dxf>
      <font>
        <b/>
        <i val="0"/>
        <strike val="0"/>
        <color theme="7" tint="-0.749961851863155"/>
      </font>
    </dxf>
  </dxfs>
  <tableStyles count="0" defaultTableStyle="TableStyleMedium2" defaultPivotStyle="PivotStyleLight16"/>
  <colors>
    <mruColors>
      <color rgb="FFDCBEAE"/>
      <color rgb="FF94E896"/>
      <color rgb="FF25A728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Design1">
  <a:themeElements>
    <a:clrScheme name="Custom 1">
      <a:dk1>
        <a:sysClr val="windowText" lastClr="000000"/>
      </a:dk1>
      <a:lt1>
        <a:sysClr val="window" lastClr="FFFFFF"/>
      </a:lt1>
      <a:dk2>
        <a:srgbClr val="B7B7B7"/>
      </a:dk2>
      <a:lt2>
        <a:srgbClr val="4C4C4C"/>
      </a:lt2>
      <a:accent1>
        <a:srgbClr val="ABADCB"/>
      </a:accent1>
      <a:accent2>
        <a:srgbClr val="6C6FA4"/>
      </a:accent2>
      <a:accent3>
        <a:srgbClr val="2D327D"/>
      </a:accent3>
      <a:accent4>
        <a:srgbClr val="FF9999"/>
      </a:accent4>
      <a:accent5>
        <a:srgbClr val="FF4C4C"/>
      </a:accent5>
      <a:accent6>
        <a:srgbClr val="FF0000"/>
      </a:accent6>
      <a:hlink>
        <a:srgbClr val="2D327D"/>
      </a:hlink>
      <a:folHlink>
        <a:srgbClr val="D5D6E5"/>
      </a:folHlink>
    </a:clrScheme>
    <a:fontScheme name="SBB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3"/>
        </a:solidFill>
        <a:ln>
          <a:noFill/>
        </a:ln>
      </a:spPr>
      <a:bodyPr wrap="square" lIns="216000" tIns="108000" rIns="432000" bIns="144000" rtlCol="0" anchor="t" anchorCtr="0">
        <a:spAutoFit/>
      </a:bodyPr>
      <a:lstStyle>
        <a:defPPr>
          <a:defRPr sz="2400" b="1" dirty="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>
          <a:solidFill>
            <a:srgbClr val="B7B7B7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none" lIns="0" tIns="0" rIns="0" bIns="0" rtlCol="0">
        <a:spAutoFit/>
      </a:bodyPr>
      <a:lstStyle>
        <a:defPPr>
          <a:defRPr sz="2000" dirty="0" smtClean="0">
            <a:latin typeface="Arial" pitchFamily="34" charset="0"/>
            <a:cs typeface="Arial" pitchFamily="34" charset="0"/>
          </a:defRPr>
        </a:defPPr>
      </a:lstStyle>
    </a:txDef>
  </a:objectDefaults>
  <a:extraClrSchemeLst>
    <a:extraClrScheme>
      <a:clrScheme name="SBB">
        <a:dk1>
          <a:sysClr val="windowText" lastClr="000000"/>
        </a:dk1>
        <a:lt1>
          <a:sysClr val="window" lastClr="FFFFFF"/>
        </a:lt1>
        <a:dk2>
          <a:srgbClr val="B7B7B7"/>
        </a:dk2>
        <a:lt2>
          <a:srgbClr val="4C4C4C"/>
        </a:lt2>
        <a:accent1>
          <a:srgbClr val="ABADCB"/>
        </a:accent1>
        <a:accent2>
          <a:srgbClr val="6C6FA4"/>
        </a:accent2>
        <a:accent3>
          <a:srgbClr val="2D327D"/>
        </a:accent3>
        <a:accent4>
          <a:srgbClr val="FF9999"/>
        </a:accent4>
        <a:accent5>
          <a:srgbClr val="FF4C4C"/>
        </a:accent5>
        <a:accent6>
          <a:srgbClr val="FF0000"/>
        </a:accent6>
        <a:hlink>
          <a:srgbClr val="2D327D"/>
        </a:hlink>
        <a:folHlink>
          <a:srgbClr val="D5D6E5"/>
        </a:folHlink>
      </a:clrScheme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22"/>
  <sheetViews>
    <sheetView tabSelected="1"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54" sqref="B54"/>
    </sheetView>
  </sheetViews>
  <sheetFormatPr defaultColWidth="11.42578125" defaultRowHeight="12.75" x14ac:dyDescent="0.2"/>
  <cols>
    <col min="1" max="1" width="30.28515625" customWidth="1"/>
    <col min="2" max="2" width="19.5703125" customWidth="1"/>
    <col min="3" max="3" width="10.85546875" customWidth="1"/>
    <col min="4" max="5" width="10" style="1" customWidth="1"/>
    <col min="6" max="6" width="10" customWidth="1"/>
    <col min="7" max="7" width="11.28515625" customWidth="1"/>
    <col min="8" max="8" width="12.140625" customWidth="1"/>
    <col min="9" max="12" width="12.42578125" customWidth="1"/>
    <col min="13" max="13" width="10.28515625" customWidth="1"/>
    <col min="14" max="14" width="10.140625" customWidth="1"/>
    <col min="15" max="15" width="5.5703125" style="3" customWidth="1"/>
    <col min="16" max="16" width="33.7109375" customWidth="1"/>
    <col min="19" max="19" width="24.5703125" style="2" customWidth="1"/>
    <col min="20" max="20" width="8.42578125" style="2" customWidth="1"/>
    <col min="22" max="24" width="7.85546875" style="1" customWidth="1"/>
    <col min="25" max="25" width="7.28515625" style="1" customWidth="1"/>
    <col min="26" max="26" width="7.85546875" style="1" customWidth="1"/>
    <col min="27" max="27" width="8.28515625" style="1" bestFit="1" customWidth="1"/>
    <col min="28" max="28" width="7.85546875" style="1" customWidth="1"/>
    <col min="29" max="30" width="7.85546875" customWidth="1"/>
    <col min="31" max="31" width="28" bestFit="1" customWidth="1"/>
  </cols>
  <sheetData>
    <row r="1" spans="1:16" ht="50.25" customHeight="1" x14ac:dyDescent="0.2">
      <c r="A1" s="64" t="s">
        <v>64</v>
      </c>
      <c r="B1" s="134" t="s">
        <v>65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7"/>
    </row>
    <row r="2" spans="1:16" ht="36" customHeight="1" x14ac:dyDescent="0.2">
      <c r="A2" s="20" t="s">
        <v>31</v>
      </c>
      <c r="B2" s="20"/>
      <c r="C2" s="10" t="s">
        <v>30</v>
      </c>
      <c r="D2" s="12" t="s">
        <v>19</v>
      </c>
      <c r="E2" s="11" t="s">
        <v>20</v>
      </c>
      <c r="F2" s="11" t="s">
        <v>60</v>
      </c>
      <c r="G2" s="133" t="s">
        <v>21</v>
      </c>
      <c r="H2" s="23" t="s">
        <v>26</v>
      </c>
      <c r="I2" s="24" t="s">
        <v>52</v>
      </c>
      <c r="J2" s="24" t="s">
        <v>53</v>
      </c>
      <c r="K2" s="24" t="s">
        <v>54</v>
      </c>
      <c r="L2" s="25" t="s">
        <v>61</v>
      </c>
      <c r="M2" s="12" t="s">
        <v>58</v>
      </c>
      <c r="N2" s="11" t="s">
        <v>25</v>
      </c>
      <c r="O2" s="13"/>
    </row>
    <row r="3" spans="1:16" ht="50.45" customHeight="1" x14ac:dyDescent="0.2">
      <c r="A3" s="19"/>
      <c r="B3" s="115" t="s">
        <v>15</v>
      </c>
      <c r="C3" s="116" t="s">
        <v>24</v>
      </c>
      <c r="D3" s="123" t="s">
        <v>22</v>
      </c>
      <c r="E3" s="124" t="s">
        <v>23</v>
      </c>
      <c r="F3" s="124" t="s">
        <v>63</v>
      </c>
      <c r="G3" s="123" t="s">
        <v>29</v>
      </c>
      <c r="H3" s="123" t="s">
        <v>51</v>
      </c>
      <c r="I3" s="124" t="s">
        <v>55</v>
      </c>
      <c r="J3" s="124" t="s">
        <v>56</v>
      </c>
      <c r="K3" s="124" t="s">
        <v>57</v>
      </c>
      <c r="L3" s="116" t="s">
        <v>62</v>
      </c>
      <c r="M3" s="123" t="s">
        <v>59</v>
      </c>
      <c r="N3" s="116" t="s">
        <v>28</v>
      </c>
      <c r="O3" s="13"/>
      <c r="P3" s="20" t="s">
        <v>16</v>
      </c>
    </row>
    <row r="4" spans="1:16" ht="17.25" customHeight="1" x14ac:dyDescent="0.2">
      <c r="A4" s="16" t="s">
        <v>2</v>
      </c>
      <c r="B4" s="117" t="s">
        <v>2</v>
      </c>
      <c r="C4" s="118"/>
      <c r="D4" s="92">
        <v>-7.0000000000000007E-2</v>
      </c>
      <c r="E4" s="93">
        <v>-0.7</v>
      </c>
      <c r="F4" s="125">
        <v>0</v>
      </c>
      <c r="G4" s="92">
        <v>-0.02</v>
      </c>
      <c r="H4" s="92">
        <v>0</v>
      </c>
      <c r="I4" s="132">
        <v>-0.43</v>
      </c>
      <c r="J4" s="93">
        <v>-0.26</v>
      </c>
      <c r="K4" s="93">
        <v>-0.06</v>
      </c>
      <c r="L4" s="129">
        <v>-0.17</v>
      </c>
      <c r="M4" s="92">
        <v>0.02</v>
      </c>
      <c r="N4" s="94">
        <v>-0.24</v>
      </c>
      <c r="O4" s="14"/>
      <c r="P4" s="21" t="s">
        <v>17</v>
      </c>
    </row>
    <row r="5" spans="1:16" s="4" customFormat="1" ht="17.25" customHeight="1" x14ac:dyDescent="0.2">
      <c r="A5" s="16" t="s">
        <v>14</v>
      </c>
      <c r="B5" s="119" t="s">
        <v>39</v>
      </c>
      <c r="C5" s="120"/>
      <c r="D5" s="89">
        <v>0</v>
      </c>
      <c r="E5" s="90">
        <v>0</v>
      </c>
      <c r="F5" s="131">
        <v>0</v>
      </c>
      <c r="G5" s="89">
        <v>0</v>
      </c>
      <c r="H5" s="89">
        <v>0</v>
      </c>
      <c r="I5" s="90">
        <v>0</v>
      </c>
      <c r="J5" s="90">
        <v>0</v>
      </c>
      <c r="K5" s="90">
        <v>0</v>
      </c>
      <c r="L5" s="91">
        <v>0</v>
      </c>
      <c r="M5" s="89">
        <v>0</v>
      </c>
      <c r="N5" s="90">
        <v>0</v>
      </c>
      <c r="O5" s="14"/>
      <c r="P5" s="22" t="s">
        <v>18</v>
      </c>
    </row>
    <row r="6" spans="1:16" ht="17.25" customHeight="1" x14ac:dyDescent="0.2">
      <c r="A6" s="16" t="s">
        <v>13</v>
      </c>
      <c r="B6" s="119" t="s">
        <v>40</v>
      </c>
      <c r="C6" s="118"/>
      <c r="D6" s="52">
        <v>-0.44</v>
      </c>
      <c r="E6" s="53">
        <v>-0.79</v>
      </c>
      <c r="F6" s="87">
        <v>-0.17</v>
      </c>
      <c r="G6" s="52">
        <v>-7.0000000000000007E-2</v>
      </c>
      <c r="H6" s="52">
        <v>-0.31</v>
      </c>
      <c r="I6" s="53">
        <v>-0.22</v>
      </c>
      <c r="J6" s="53">
        <v>-0.09</v>
      </c>
      <c r="K6" s="53">
        <v>-0.57999999999999996</v>
      </c>
      <c r="L6" s="86">
        <v>-3.25</v>
      </c>
      <c r="M6" s="52">
        <v>-0.05</v>
      </c>
      <c r="N6" s="53">
        <v>-0.7</v>
      </c>
      <c r="O6" s="15"/>
      <c r="P6" s="69" t="s">
        <v>45</v>
      </c>
    </row>
    <row r="7" spans="1:16" ht="17.25" customHeight="1" x14ac:dyDescent="0.2">
      <c r="A7" s="16" t="s">
        <v>12</v>
      </c>
      <c r="B7" s="119" t="s">
        <v>38</v>
      </c>
      <c r="C7" s="118"/>
      <c r="D7" s="89">
        <v>0</v>
      </c>
      <c r="E7" s="90">
        <v>0</v>
      </c>
      <c r="F7" s="126">
        <v>0</v>
      </c>
      <c r="G7" s="89">
        <v>0</v>
      </c>
      <c r="H7" s="89">
        <v>0</v>
      </c>
      <c r="I7" s="90">
        <v>0</v>
      </c>
      <c r="J7" s="90">
        <v>0</v>
      </c>
      <c r="K7" s="90">
        <v>0</v>
      </c>
      <c r="L7" s="91">
        <v>0</v>
      </c>
      <c r="M7" s="89">
        <v>0</v>
      </c>
      <c r="N7" s="90">
        <v>0</v>
      </c>
      <c r="O7" s="13"/>
      <c r="P7" s="136" t="s">
        <v>27</v>
      </c>
    </row>
    <row r="8" spans="1:16" ht="0.75" customHeight="1" x14ac:dyDescent="0.2">
      <c r="A8" s="16"/>
      <c r="B8" s="119"/>
      <c r="C8" s="39"/>
      <c r="D8" s="40" t="s">
        <v>66</v>
      </c>
      <c r="E8" s="41"/>
      <c r="F8" s="88" t="s">
        <v>66</v>
      </c>
      <c r="G8" s="40" t="s">
        <v>66</v>
      </c>
      <c r="H8" s="42" t="s">
        <v>66</v>
      </c>
      <c r="I8" s="39" t="s">
        <v>66</v>
      </c>
      <c r="J8" s="39" t="s">
        <v>66</v>
      </c>
      <c r="K8" s="39" t="s">
        <v>66</v>
      </c>
      <c r="L8" s="130" t="s">
        <v>66</v>
      </c>
      <c r="M8" s="42" t="s">
        <v>66</v>
      </c>
      <c r="N8" s="41" t="s">
        <v>66</v>
      </c>
      <c r="O8" s="13"/>
      <c r="P8" s="136"/>
    </row>
    <row r="9" spans="1:16" ht="17.25" customHeight="1" x14ac:dyDescent="0.2">
      <c r="A9" s="17" t="s">
        <v>11</v>
      </c>
      <c r="B9" s="117" t="s">
        <v>32</v>
      </c>
      <c r="C9" s="80">
        <v>-0.04</v>
      </c>
      <c r="D9" s="95"/>
      <c r="E9" s="96"/>
      <c r="F9" s="96"/>
      <c r="G9" s="97" t="s">
        <v>66</v>
      </c>
      <c r="H9" s="98" t="s">
        <v>66</v>
      </c>
      <c r="I9" s="96" t="s">
        <v>66</v>
      </c>
      <c r="J9" s="96" t="s">
        <v>66</v>
      </c>
      <c r="K9" s="96" t="s">
        <v>66</v>
      </c>
      <c r="L9" s="99" t="s">
        <v>66</v>
      </c>
      <c r="M9" s="98" t="s">
        <v>66</v>
      </c>
      <c r="N9" s="96" t="s">
        <v>66</v>
      </c>
      <c r="O9" s="14"/>
      <c r="P9" s="137"/>
    </row>
    <row r="10" spans="1:16" ht="17.25" customHeight="1" x14ac:dyDescent="0.2">
      <c r="A10" s="16" t="s">
        <v>10</v>
      </c>
      <c r="B10" s="119" t="s">
        <v>1</v>
      </c>
      <c r="C10" s="57">
        <v>0.08</v>
      </c>
      <c r="D10" s="100"/>
      <c r="E10" s="101"/>
      <c r="F10" s="127"/>
      <c r="G10" s="100">
        <v>7.0000000000000007E-2</v>
      </c>
      <c r="H10" s="100" t="s">
        <v>66</v>
      </c>
      <c r="I10" s="101" t="s">
        <v>66</v>
      </c>
      <c r="J10" s="101" t="s">
        <v>66</v>
      </c>
      <c r="K10" s="101" t="s">
        <v>66</v>
      </c>
      <c r="L10" s="102" t="s">
        <v>66</v>
      </c>
      <c r="M10" s="100" t="s">
        <v>66</v>
      </c>
      <c r="N10" s="101" t="s">
        <v>66</v>
      </c>
      <c r="O10" s="14"/>
    </row>
    <row r="11" spans="1:16" ht="17.25" customHeight="1" x14ac:dyDescent="0.2">
      <c r="A11" s="17" t="s">
        <v>9</v>
      </c>
      <c r="B11" s="117" t="s">
        <v>0</v>
      </c>
      <c r="C11" s="58">
        <v>0</v>
      </c>
      <c r="D11" s="98"/>
      <c r="E11" s="96"/>
      <c r="F11" s="96"/>
      <c r="G11" s="98" t="s">
        <v>66</v>
      </c>
      <c r="H11" s="98" t="s">
        <v>66</v>
      </c>
      <c r="I11" s="96" t="s">
        <v>66</v>
      </c>
      <c r="J11" s="96" t="s">
        <v>66</v>
      </c>
      <c r="K11" s="96" t="s">
        <v>66</v>
      </c>
      <c r="L11" s="99" t="s">
        <v>66</v>
      </c>
      <c r="M11" s="98" t="s">
        <v>66</v>
      </c>
      <c r="N11" s="96" t="s">
        <v>66</v>
      </c>
      <c r="O11" s="14"/>
    </row>
    <row r="12" spans="1:16" ht="17.25" customHeight="1" x14ac:dyDescent="0.2">
      <c r="A12" s="16" t="s">
        <v>8</v>
      </c>
      <c r="B12" s="119" t="s">
        <v>0</v>
      </c>
      <c r="C12" s="54">
        <v>-0.68</v>
      </c>
      <c r="D12" s="100"/>
      <c r="E12" s="101"/>
      <c r="F12" s="127"/>
      <c r="G12" s="100" t="s">
        <v>66</v>
      </c>
      <c r="H12" s="100" t="s">
        <v>66</v>
      </c>
      <c r="I12" s="101" t="s">
        <v>66</v>
      </c>
      <c r="J12" s="101" t="s">
        <v>66</v>
      </c>
      <c r="K12" s="101" t="s">
        <v>66</v>
      </c>
      <c r="L12" s="102" t="s">
        <v>66</v>
      </c>
      <c r="M12" s="100" t="s">
        <v>66</v>
      </c>
      <c r="N12" s="101" t="s">
        <v>66</v>
      </c>
      <c r="O12" s="14"/>
    </row>
    <row r="13" spans="1:16" ht="17.25" customHeight="1" x14ac:dyDescent="0.2">
      <c r="A13" s="16" t="s">
        <v>7</v>
      </c>
      <c r="B13" s="119" t="s">
        <v>1</v>
      </c>
      <c r="C13" s="54">
        <v>0</v>
      </c>
      <c r="D13" s="100"/>
      <c r="E13" s="101"/>
      <c r="F13" s="127"/>
      <c r="G13" s="100" t="s">
        <v>66</v>
      </c>
      <c r="H13" s="100" t="s">
        <v>66</v>
      </c>
      <c r="I13" s="101" t="s">
        <v>66</v>
      </c>
      <c r="J13" s="101" t="s">
        <v>66</v>
      </c>
      <c r="K13" s="101" t="s">
        <v>66</v>
      </c>
      <c r="L13" s="102" t="s">
        <v>66</v>
      </c>
      <c r="M13" s="100" t="s">
        <v>66</v>
      </c>
      <c r="N13" s="101" t="s">
        <v>66</v>
      </c>
      <c r="O13" s="14"/>
    </row>
    <row r="14" spans="1:16" ht="17.25" customHeight="1" x14ac:dyDescent="0.2">
      <c r="A14" s="16" t="s">
        <v>6</v>
      </c>
      <c r="B14" s="119" t="s">
        <v>5</v>
      </c>
      <c r="C14" s="54">
        <v>1.18</v>
      </c>
      <c r="D14" s="100"/>
      <c r="E14" s="101"/>
      <c r="F14" s="127"/>
      <c r="G14" s="100" t="s">
        <v>66</v>
      </c>
      <c r="H14" s="100" t="s">
        <v>66</v>
      </c>
      <c r="I14" s="101" t="s">
        <v>66</v>
      </c>
      <c r="J14" s="101" t="s">
        <v>66</v>
      </c>
      <c r="K14" s="101" t="s">
        <v>66</v>
      </c>
      <c r="L14" s="102" t="s">
        <v>66</v>
      </c>
      <c r="M14" s="100" t="s">
        <v>66</v>
      </c>
      <c r="N14" s="101" t="s">
        <v>66</v>
      </c>
      <c r="O14" s="14"/>
    </row>
    <row r="15" spans="1:16" ht="17.25" customHeight="1" x14ac:dyDescent="0.2">
      <c r="A15" s="18" t="s">
        <v>4</v>
      </c>
      <c r="B15" s="121" t="s">
        <v>3</v>
      </c>
      <c r="C15" s="84">
        <v>0.04</v>
      </c>
      <c r="D15" s="103">
        <v>0.1</v>
      </c>
      <c r="E15" s="104">
        <v>0.01</v>
      </c>
      <c r="F15" s="104">
        <v>0.04</v>
      </c>
      <c r="G15" s="103">
        <v>0.08</v>
      </c>
      <c r="H15" s="103">
        <v>0</v>
      </c>
      <c r="I15" s="104">
        <v>0.05</v>
      </c>
      <c r="J15" s="104">
        <v>0.14000000000000001</v>
      </c>
      <c r="K15" s="104">
        <v>0.09</v>
      </c>
      <c r="L15" s="105">
        <v>0.1</v>
      </c>
      <c r="M15" s="103">
        <v>0.16</v>
      </c>
      <c r="N15" s="104">
        <v>0.01</v>
      </c>
      <c r="O15" s="14"/>
    </row>
    <row r="16" spans="1:16" ht="17.25" customHeight="1" x14ac:dyDescent="0.2">
      <c r="A16" s="17" t="s">
        <v>41</v>
      </c>
      <c r="B16" s="117" t="s">
        <v>3</v>
      </c>
      <c r="C16" s="77">
        <v>-0.1</v>
      </c>
      <c r="D16" s="106"/>
      <c r="E16" s="108"/>
      <c r="F16" s="107"/>
      <c r="G16" s="106" t="s">
        <v>66</v>
      </c>
      <c r="H16" s="106" t="s">
        <v>66</v>
      </c>
      <c r="I16" s="108" t="s">
        <v>66</v>
      </c>
      <c r="J16" s="108" t="s">
        <v>66</v>
      </c>
      <c r="K16" s="108" t="s">
        <v>66</v>
      </c>
      <c r="L16" s="107" t="s">
        <v>66</v>
      </c>
      <c r="M16" s="106" t="s">
        <v>66</v>
      </c>
      <c r="N16" s="107" t="s">
        <v>66</v>
      </c>
      <c r="O16" s="67"/>
    </row>
    <row r="17" spans="1:15" ht="17.25" customHeight="1" x14ac:dyDescent="0.2">
      <c r="A17" s="16" t="s">
        <v>47</v>
      </c>
      <c r="B17" s="119" t="s">
        <v>46</v>
      </c>
      <c r="C17" s="78">
        <v>0.04</v>
      </c>
      <c r="D17" s="109"/>
      <c r="E17" s="111"/>
      <c r="F17" s="110"/>
      <c r="G17" s="109">
        <v>0.03</v>
      </c>
      <c r="H17" s="109" t="s">
        <v>66</v>
      </c>
      <c r="I17" s="111" t="s">
        <v>66</v>
      </c>
      <c r="J17" s="111" t="s">
        <v>66</v>
      </c>
      <c r="K17" s="111" t="s">
        <v>66</v>
      </c>
      <c r="L17" s="110" t="s">
        <v>66</v>
      </c>
      <c r="M17" s="109" t="s">
        <v>66</v>
      </c>
      <c r="N17" s="110" t="s">
        <v>66</v>
      </c>
      <c r="O17" s="67"/>
    </row>
    <row r="18" spans="1:15" ht="17.25" customHeight="1" x14ac:dyDescent="0.2">
      <c r="A18" s="16" t="s">
        <v>43</v>
      </c>
      <c r="B18" s="119" t="s">
        <v>42</v>
      </c>
      <c r="C18" s="85">
        <v>-0.16</v>
      </c>
      <c r="D18" s="109"/>
      <c r="E18" s="111"/>
      <c r="F18" s="110"/>
      <c r="G18" s="109">
        <v>-0.46</v>
      </c>
      <c r="H18" s="109" t="s">
        <v>66</v>
      </c>
      <c r="I18" s="111" t="s">
        <v>66</v>
      </c>
      <c r="J18" s="111" t="s">
        <v>66</v>
      </c>
      <c r="K18" s="111" t="s">
        <v>66</v>
      </c>
      <c r="L18" s="110" t="s">
        <v>66</v>
      </c>
      <c r="M18" s="109" t="s">
        <v>66</v>
      </c>
      <c r="N18" s="110" t="s">
        <v>66</v>
      </c>
      <c r="O18" s="67"/>
    </row>
    <row r="19" spans="1:15" ht="17.25" customHeight="1" x14ac:dyDescent="0.2">
      <c r="A19" s="16" t="s">
        <v>48</v>
      </c>
      <c r="B19" s="119" t="s">
        <v>50</v>
      </c>
      <c r="C19" s="78">
        <v>-0.02</v>
      </c>
      <c r="D19" s="109"/>
      <c r="E19" s="111"/>
      <c r="F19" s="110"/>
      <c r="G19" s="109" t="s">
        <v>66</v>
      </c>
      <c r="H19" s="109" t="s">
        <v>66</v>
      </c>
      <c r="I19" s="111" t="s">
        <v>66</v>
      </c>
      <c r="J19" s="111" t="s">
        <v>66</v>
      </c>
      <c r="K19" s="111" t="s">
        <v>66</v>
      </c>
      <c r="L19" s="110" t="s">
        <v>66</v>
      </c>
      <c r="M19" s="109" t="s">
        <v>66</v>
      </c>
      <c r="N19" s="110" t="s">
        <v>66</v>
      </c>
      <c r="O19" s="67"/>
    </row>
    <row r="20" spans="1:15" ht="17.25" customHeight="1" x14ac:dyDescent="0.2">
      <c r="A20" s="68" t="s">
        <v>49</v>
      </c>
      <c r="B20" s="122" t="s">
        <v>50</v>
      </c>
      <c r="C20" s="79">
        <v>-0.36</v>
      </c>
      <c r="D20" s="112"/>
      <c r="E20" s="114"/>
      <c r="F20" s="113"/>
      <c r="G20" s="112" t="s">
        <v>66</v>
      </c>
      <c r="H20" s="112" t="s">
        <v>66</v>
      </c>
      <c r="I20" s="114" t="s">
        <v>66</v>
      </c>
      <c r="J20" s="114" t="s">
        <v>66</v>
      </c>
      <c r="K20" s="114" t="s">
        <v>66</v>
      </c>
      <c r="L20" s="113" t="s">
        <v>66</v>
      </c>
      <c r="M20" s="112" t="s">
        <v>66</v>
      </c>
      <c r="N20" s="113" t="s">
        <v>66</v>
      </c>
      <c r="O20" s="67"/>
    </row>
    <row r="21" spans="1:15" ht="3" customHeight="1" x14ac:dyDescent="0.2">
      <c r="A21" s="5"/>
      <c r="B21" s="5"/>
      <c r="C21" s="8"/>
      <c r="D21" s="9"/>
      <c r="E21" s="9"/>
      <c r="F21" s="128"/>
      <c r="G21" s="9"/>
      <c r="H21" s="9"/>
      <c r="I21" s="9"/>
      <c r="J21" s="9"/>
      <c r="K21" s="9"/>
      <c r="L21" s="128"/>
      <c r="M21" s="8"/>
      <c r="N21" s="8"/>
      <c r="O21" s="6"/>
    </row>
    <row r="22" spans="1:15" ht="30" customHeight="1" x14ac:dyDescent="0.2">
      <c r="O22" s="6"/>
    </row>
  </sheetData>
  <mergeCells count="2">
    <mergeCell ref="B1:N1"/>
    <mergeCell ref="P7:P9"/>
  </mergeCells>
  <pageMargins left="0.31496062992125984" right="0.31496062992125984" top="0.39370078740157483" bottom="0.39370078740157483" header="0.31496062992125984" footer="0.31496062992125984"/>
  <pageSetup paperSize="8" scale="90" orientation="landscape" r:id="rId1"/>
  <headerFooter>
    <oddHeader>&amp;L&amp;A&amp;R&amp;D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3"/>
  <dimension ref="A1:AG10"/>
  <sheetViews>
    <sheetView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25" sqref="G25"/>
    </sheetView>
  </sheetViews>
  <sheetFormatPr defaultColWidth="11.42578125" defaultRowHeight="12.75" x14ac:dyDescent="0.2"/>
  <cols>
    <col min="1" max="1" width="30.5703125" style="31" customWidth="1"/>
    <col min="2" max="2" width="29.42578125" style="31" customWidth="1"/>
    <col min="3" max="3" width="11.140625" style="31" customWidth="1"/>
    <col min="4" max="5" width="9.7109375" style="31" customWidth="1"/>
    <col min="6" max="6" width="10.140625" style="31" customWidth="1"/>
    <col min="7" max="8" width="9.7109375" style="31" customWidth="1"/>
    <col min="9" max="12" width="12.5703125" style="31" customWidth="1"/>
    <col min="13" max="13" width="10.5703125" style="31" customWidth="1"/>
    <col min="14" max="14" width="9.7109375" style="31" customWidth="1"/>
    <col min="15" max="15" width="8.5703125" style="31" customWidth="1"/>
    <col min="16" max="16" width="13.140625" style="31" customWidth="1"/>
    <col min="17" max="17" width="10.140625" style="31" customWidth="1"/>
    <col min="18" max="18" width="11.42578125" style="31"/>
    <col min="19" max="21" width="10.140625" style="31" customWidth="1"/>
    <col min="22" max="25" width="12.5703125" style="31" customWidth="1"/>
    <col min="26" max="27" width="10.140625" style="31" customWidth="1"/>
    <col min="28" max="16384" width="11.42578125" style="31"/>
  </cols>
  <sheetData>
    <row r="1" spans="1:33" customFormat="1" ht="50.25" customHeight="1" x14ac:dyDescent="0.2">
      <c r="A1" s="66" t="str">
        <f>ScoringParams!A1</f>
        <v>mobi31test</v>
      </c>
      <c r="E1" s="1"/>
      <c r="F1" s="1"/>
      <c r="G1" s="1"/>
      <c r="H1" s="1"/>
      <c r="I1" s="1"/>
      <c r="J1" s="1"/>
      <c r="K1" s="1"/>
      <c r="L1" s="1"/>
      <c r="P1" s="7"/>
      <c r="X1" s="2"/>
      <c r="Y1" s="2"/>
      <c r="AA1" s="1"/>
      <c r="AB1" s="1"/>
      <c r="AC1" s="1"/>
      <c r="AD1" s="1"/>
      <c r="AE1" s="1"/>
      <c r="AF1" s="1"/>
      <c r="AG1" s="1"/>
    </row>
    <row r="2" spans="1:33" s="27" customFormat="1" ht="19.5" customHeight="1" x14ac:dyDescent="0.25">
      <c r="A2" s="65" t="s">
        <v>35</v>
      </c>
      <c r="C2" s="27" t="s">
        <v>33</v>
      </c>
      <c r="M2" s="28"/>
      <c r="N2" s="29"/>
      <c r="O2" s="29"/>
      <c r="P2" s="29" t="s">
        <v>34</v>
      </c>
      <c r="Q2" s="29"/>
    </row>
    <row r="3" spans="1:33" ht="34.5" customHeight="1" x14ac:dyDescent="0.2">
      <c r="A3" s="30" t="s">
        <v>36</v>
      </c>
      <c r="B3" s="32"/>
      <c r="C3" s="23" t="s">
        <v>44</v>
      </c>
      <c r="D3" s="23" t="s">
        <v>19</v>
      </c>
      <c r="E3" s="24" t="s">
        <v>20</v>
      </c>
      <c r="F3" s="24" t="s">
        <v>60</v>
      </c>
      <c r="G3" s="24" t="s">
        <v>21</v>
      </c>
      <c r="H3" s="24" t="s">
        <v>26</v>
      </c>
      <c r="I3" s="24" t="s">
        <v>52</v>
      </c>
      <c r="J3" s="24" t="s">
        <v>53</v>
      </c>
      <c r="K3" s="24" t="s">
        <v>54</v>
      </c>
      <c r="L3" s="24" t="s">
        <v>61</v>
      </c>
      <c r="M3" s="24" t="s">
        <v>58</v>
      </c>
      <c r="N3" s="25" t="s">
        <v>25</v>
      </c>
      <c r="P3" s="23" t="str">
        <f>C3</f>
        <v>global</v>
      </c>
      <c r="Q3" s="23" t="str">
        <f>D3</f>
        <v>car</v>
      </c>
      <c r="R3" s="24" t="str">
        <f t="shared" ref="R3:AA3" si="0">E3</f>
        <v>ride</v>
      </c>
      <c r="S3" s="24" t="str">
        <f t="shared" si="0"/>
        <v>avtaxi</v>
      </c>
      <c r="T3" s="24" t="str">
        <f t="shared" si="0"/>
        <v>pt</v>
      </c>
      <c r="U3" s="24" t="str">
        <f t="shared" si="0"/>
        <v>walk</v>
      </c>
      <c r="V3" s="24" t="str">
        <f t="shared" si="0"/>
        <v>car_feeder</v>
      </c>
      <c r="W3" s="24" t="str">
        <f t="shared" si="0"/>
        <v>ride_feeder</v>
      </c>
      <c r="X3" s="24" t="str">
        <f t="shared" si="0"/>
        <v>bike_feeder</v>
      </c>
      <c r="Y3" s="24" t="str">
        <f t="shared" si="0"/>
        <v>av_feeder</v>
      </c>
      <c r="Z3" s="24" t="str">
        <f t="shared" si="0"/>
        <v>walk_main</v>
      </c>
      <c r="AA3" s="25" t="str">
        <f t="shared" si="0"/>
        <v>bike</v>
      </c>
    </row>
    <row r="4" spans="1:33" x14ac:dyDescent="0.2">
      <c r="A4" s="43" t="s">
        <v>37</v>
      </c>
      <c r="B4" s="26" t="s">
        <v>2</v>
      </c>
      <c r="C4" s="70"/>
      <c r="D4" s="35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6">
        <v>0</v>
      </c>
      <c r="P4" s="71"/>
      <c r="Q4" s="62">
        <f>D4+ScoringParams!D4</f>
        <v>-7.0000000000000007E-2</v>
      </c>
      <c r="R4" s="63">
        <f>E4+ScoringParams!E4</f>
        <v>-0.7</v>
      </c>
      <c r="S4" s="48">
        <f>F4+ScoringParams!F4</f>
        <v>0</v>
      </c>
      <c r="T4" s="63">
        <f>G4+ScoringParams!G4</f>
        <v>-0.02</v>
      </c>
      <c r="U4" s="63">
        <f>H4+ScoringParams!H4</f>
        <v>0</v>
      </c>
      <c r="V4" s="63">
        <f>I4+ScoringParams!I4</f>
        <v>-0.43</v>
      </c>
      <c r="W4" s="63">
        <f>J4+ScoringParams!J4</f>
        <v>-0.26</v>
      </c>
      <c r="X4" s="48">
        <f>K4+ScoringParams!K4</f>
        <v>-0.06</v>
      </c>
      <c r="Y4" s="48">
        <f>L4+ScoringParams!L4</f>
        <v>-0.17</v>
      </c>
      <c r="Z4" s="48">
        <f>M4+ScoringParams!M4</f>
        <v>0.02</v>
      </c>
      <c r="AA4" s="49">
        <f>N4+ScoringParams!N4</f>
        <v>-0.24</v>
      </c>
    </row>
    <row r="5" spans="1:33" x14ac:dyDescent="0.2">
      <c r="A5" s="44" t="s">
        <v>37</v>
      </c>
      <c r="B5" s="16" t="s">
        <v>14</v>
      </c>
      <c r="C5" s="70"/>
      <c r="D5" s="56">
        <v>-1.2E-5</v>
      </c>
      <c r="E5" s="55">
        <v>-3.3000000000000002E-6</v>
      </c>
      <c r="F5" s="55">
        <v>0</v>
      </c>
      <c r="G5" s="55">
        <v>1.5E-5</v>
      </c>
      <c r="H5" s="33">
        <v>0</v>
      </c>
      <c r="I5" s="55">
        <v>0</v>
      </c>
      <c r="J5" s="55">
        <v>0</v>
      </c>
      <c r="K5" s="55">
        <v>0</v>
      </c>
      <c r="L5" s="55">
        <v>0</v>
      </c>
      <c r="M5" s="33">
        <v>0</v>
      </c>
      <c r="N5" s="36">
        <v>0</v>
      </c>
      <c r="P5" s="75"/>
      <c r="Q5" s="40">
        <f>D5+ScoringParams!D5</f>
        <v>-1.2E-5</v>
      </c>
      <c r="R5" s="59">
        <f>E5+ScoringParams!E5</f>
        <v>-3.3000000000000002E-6</v>
      </c>
      <c r="S5" s="50">
        <f>F5+ScoringParams!F5</f>
        <v>0</v>
      </c>
      <c r="T5" s="59">
        <f>G5+ScoringParams!G5</f>
        <v>1.5E-5</v>
      </c>
      <c r="U5" s="59">
        <f>H5+ScoringParams!H5</f>
        <v>0</v>
      </c>
      <c r="V5" s="59">
        <f>I5+ScoringParams!I5</f>
        <v>0</v>
      </c>
      <c r="W5" s="59">
        <f>J5+ScoringParams!J5</f>
        <v>0</v>
      </c>
      <c r="X5" s="50">
        <f>K5+ScoringParams!K5</f>
        <v>0</v>
      </c>
      <c r="Y5" s="50">
        <f>L5+ScoringParams!L5</f>
        <v>0</v>
      </c>
      <c r="Z5" s="50">
        <f>M5+ScoringParams!M5</f>
        <v>0</v>
      </c>
      <c r="AA5" s="51">
        <f>N5+ScoringParams!N5</f>
        <v>0</v>
      </c>
    </row>
    <row r="6" spans="1:33" x14ac:dyDescent="0.2">
      <c r="A6" s="44" t="s">
        <v>37</v>
      </c>
      <c r="B6" s="16" t="s">
        <v>13</v>
      </c>
      <c r="C6" s="70"/>
      <c r="D6" s="35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6">
        <v>0</v>
      </c>
      <c r="P6" s="75"/>
      <c r="Q6" s="42">
        <f>D6+ScoringParams!D6</f>
        <v>-0.44</v>
      </c>
      <c r="R6" s="41">
        <f>E6+ScoringParams!E6</f>
        <v>-0.79</v>
      </c>
      <c r="S6" s="50">
        <f>F6+ScoringParams!F6</f>
        <v>-0.17</v>
      </c>
      <c r="T6" s="41">
        <f>G6+ScoringParams!G6</f>
        <v>-7.0000000000000007E-2</v>
      </c>
      <c r="U6" s="41">
        <f>H6+ScoringParams!H6</f>
        <v>-0.31</v>
      </c>
      <c r="V6" s="41">
        <f>I6+ScoringParams!I6</f>
        <v>-0.22</v>
      </c>
      <c r="W6" s="41">
        <f>J6+ScoringParams!J6</f>
        <v>-0.09</v>
      </c>
      <c r="X6" s="50">
        <f>K6+ScoringParams!K6</f>
        <v>-0.57999999999999996</v>
      </c>
      <c r="Y6" s="50">
        <f>L6+ScoringParams!L6</f>
        <v>-3.25</v>
      </c>
      <c r="Z6" s="50">
        <f>M6+ScoringParams!M6</f>
        <v>-0.05</v>
      </c>
      <c r="AA6" s="51">
        <f>N6+ScoringParams!N6</f>
        <v>-0.7</v>
      </c>
    </row>
    <row r="7" spans="1:33" x14ac:dyDescent="0.2">
      <c r="A7" s="44" t="s">
        <v>37</v>
      </c>
      <c r="B7" s="16" t="s">
        <v>12</v>
      </c>
      <c r="C7" s="70"/>
      <c r="D7" s="37">
        <v>-2.1800000000000001E-4</v>
      </c>
      <c r="E7" s="34">
        <v>-2.1800000000000001E-4</v>
      </c>
      <c r="F7" s="34">
        <v>0</v>
      </c>
      <c r="G7" s="34">
        <v>-3.4200000000000002E-4</v>
      </c>
      <c r="H7" s="34">
        <v>0</v>
      </c>
      <c r="I7" s="34">
        <f>D7</f>
        <v>-2.1800000000000001E-4</v>
      </c>
      <c r="J7" s="34">
        <f>E7</f>
        <v>-2.1800000000000001E-4</v>
      </c>
      <c r="K7" s="34">
        <v>0</v>
      </c>
      <c r="L7" s="34">
        <v>0</v>
      </c>
      <c r="M7" s="34">
        <v>0</v>
      </c>
      <c r="N7" s="38">
        <v>0</v>
      </c>
      <c r="P7" s="72"/>
      <c r="Q7" s="60">
        <f>D7+ScoringParams!D7</f>
        <v>-2.1800000000000001E-4</v>
      </c>
      <c r="R7" s="61">
        <f>E7+ScoringParams!E7</f>
        <v>-2.1800000000000001E-4</v>
      </c>
      <c r="S7" s="46">
        <f>F7+ScoringParams!F7</f>
        <v>0</v>
      </c>
      <c r="T7" s="61">
        <f>G7+ScoringParams!G7</f>
        <v>-3.4200000000000002E-4</v>
      </c>
      <c r="U7" s="61">
        <f>H7+ScoringParams!H7</f>
        <v>0</v>
      </c>
      <c r="V7" s="61">
        <f>I7+ScoringParams!I7</f>
        <v>-2.1800000000000001E-4</v>
      </c>
      <c r="W7" s="61">
        <f>J7+ScoringParams!J7</f>
        <v>-2.1800000000000001E-4</v>
      </c>
      <c r="X7" s="46">
        <f>K7+ScoringParams!K7</f>
        <v>0</v>
      </c>
      <c r="Y7" s="46">
        <f>L7+ScoringParams!L7</f>
        <v>0</v>
      </c>
      <c r="Z7" s="46">
        <f>M7+ScoringParams!M7</f>
        <v>0</v>
      </c>
      <c r="AA7" s="47">
        <f>N7+ScoringParams!N7</f>
        <v>0</v>
      </c>
    </row>
    <row r="8" spans="1:33" x14ac:dyDescent="0.2">
      <c r="A8" s="43" t="s">
        <v>37</v>
      </c>
      <c r="B8" s="17" t="s">
        <v>41</v>
      </c>
      <c r="C8" s="73">
        <v>0</v>
      </c>
      <c r="P8" s="81">
        <f>C8+ScoringParams!C16</f>
        <v>-0.1</v>
      </c>
    </row>
    <row r="9" spans="1:33" x14ac:dyDescent="0.2">
      <c r="A9" s="44" t="s">
        <v>37</v>
      </c>
      <c r="B9" s="16" t="s">
        <v>47</v>
      </c>
      <c r="C9" s="76">
        <v>0</v>
      </c>
      <c r="P9" s="82">
        <f>C9+ScoringParams!C17</f>
        <v>0.04</v>
      </c>
    </row>
    <row r="10" spans="1:33" x14ac:dyDescent="0.2">
      <c r="A10" s="45" t="s">
        <v>37</v>
      </c>
      <c r="B10" s="68" t="s">
        <v>43</v>
      </c>
      <c r="C10" s="74">
        <v>0</v>
      </c>
      <c r="P10" s="83">
        <f>C10+ScoringParams!C18</f>
        <v>-0.16</v>
      </c>
    </row>
  </sheetData>
  <conditionalFormatting sqref="D4:G7 M4:N7">
    <cfRule type="cellIs" dxfId="10" priority="27" operator="notEqual">
      <formula>0</formula>
    </cfRule>
  </conditionalFormatting>
  <conditionalFormatting sqref="D4:G7 M4:N7">
    <cfRule type="cellIs" dxfId="9" priority="26" operator="equal">
      <formula>0</formula>
    </cfRule>
  </conditionalFormatting>
  <conditionalFormatting sqref="P8:P10 Q4:R7 T4:Y7">
    <cfRule type="cellIs" dxfId="8" priority="14" operator="between">
      <formula>0</formula>
      <formula>0</formula>
    </cfRule>
  </conditionalFormatting>
  <conditionalFormatting sqref="C8:C10">
    <cfRule type="cellIs" dxfId="7" priority="11" operator="notEqual">
      <formula>0</formula>
    </cfRule>
  </conditionalFormatting>
  <conditionalFormatting sqref="C8:C10">
    <cfRule type="cellIs" dxfId="6" priority="10" operator="equal">
      <formula>0</formula>
    </cfRule>
  </conditionalFormatting>
  <conditionalFormatting sqref="H4:L4 H6:L7 H5">
    <cfRule type="cellIs" dxfId="5" priority="8" operator="notEqual">
      <formula>0</formula>
    </cfRule>
  </conditionalFormatting>
  <conditionalFormatting sqref="H4:L4 H6:L7 H5">
    <cfRule type="cellIs" dxfId="4" priority="7" operator="equal">
      <formula>0</formula>
    </cfRule>
  </conditionalFormatting>
  <conditionalFormatting sqref="I5:L5">
    <cfRule type="cellIs" dxfId="3" priority="6" operator="notEqual">
      <formula>0</formula>
    </cfRule>
  </conditionalFormatting>
  <conditionalFormatting sqref="I5:L5">
    <cfRule type="cellIs" dxfId="2" priority="5" operator="equal">
      <formula>0</formula>
    </cfRule>
  </conditionalFormatting>
  <conditionalFormatting sqref="Z4:AA7">
    <cfRule type="cellIs" dxfId="1" priority="1" operator="between">
      <formula>0</formula>
      <formula>0</formula>
    </cfRule>
  </conditionalFormatting>
  <conditionalFormatting sqref="S4:S7">
    <cfRule type="cellIs" dxfId="0" priority="2" operator="between">
      <formula>0</formula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ScoringParams</vt:lpstr>
      <vt:lpstr>DummyGroupForScoringOnlyDefault</vt:lpstr>
    </vt:vector>
  </TitlesOfParts>
  <Company>SBB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Scherr Wolfgang (P-UE-NAE-ETM)</dc:creator>
  <cp:lastModifiedBy>Guggisberg Davi (MP-FV-APL-VPL)</cp:lastModifiedBy>
  <cp:lastPrinted>2018-06-11T15:49:08Z</cp:lastPrinted>
  <dcterms:created xsi:type="dcterms:W3CDTF">2011-05-11T22:09:44Z</dcterms:created>
  <dcterms:modified xsi:type="dcterms:W3CDTF">2024-02-09T13:51:54Z</dcterms:modified>
</cp:coreProperties>
</file>