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l85ck\Desktop\PhD\4_Modellierung\2_CHARISMA\2_Macroph\input\"/>
    </mc:Choice>
  </mc:AlternateContent>
  <xr:revisionPtr revIDLastSave="0" documentId="13_ncr:1_{E8D34F4B-F04A-4AE2-AA9B-60DC0706F1BC}" xr6:coauthVersionLast="44" xr6:coauthVersionMax="44" xr10:uidLastSave="{00000000-0000-0000-0000-000000000000}"/>
  <bookViews>
    <workbookView xWindow="-28920" yWindow="-1845" windowWidth="29040" windowHeight="17640" activeTab="1" xr2:uid="{40F6C0B7-3864-4433-99D8-779F26A12BF2}"/>
  </bookViews>
  <sheets>
    <sheet name="Tabelle4" sheetId="4" r:id="rId1"/>
    <sheet name="Tabelle1" sheetId="1" r:id="rId2"/>
  </sheets>
  <definedNames>
    <definedName name="ExterneDaten_1" localSheetId="0" hidden="1">Tabelle4!$A$1:$K$53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2" i="1" l="1"/>
  <c r="E11" i="1"/>
  <c r="D11" i="1"/>
  <c r="C36" i="1"/>
  <c r="C35" i="1"/>
  <c r="E35" i="1"/>
  <c r="E36" i="1"/>
  <c r="D35" i="1"/>
  <c r="D36" i="1"/>
  <c r="D1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594DA98-A255-4DB1-B93E-A52A806F0A41}" keepAlive="1" name="Abfrage - Chiemsee config" description="Verbindung mit der Abfrage 'Chiemsee config' in der Arbeitsmappe." type="5" refreshedVersion="6" background="1" saveData="1">
    <dbPr connection="Provider=Microsoft.Mashup.OleDb.1;Data Source=$Workbook$;Location=Chiemsee config;Extended Properties=&quot;&quot;" command="SELECT * FROM [Chiemsee config]"/>
  </connection>
  <connection id="2" xr16:uid="{F64B14E4-74B6-4333-9378-C0969ED29977}" keepAlive="1" name="Abfrage - Koenigssee config" description="Verbindung mit der Abfrage 'Koenigssee config' in der Arbeitsmappe." type="5" refreshedVersion="6" background="1">
    <dbPr connection="Provider=Microsoft.Mashup.OleDb.1;Data Source=$Workbook$;Location=Koenigssee config;Extended Properties=&quot;&quot;" command="SELECT * FROM [Koenigssee config]"/>
  </connection>
  <connection id="3" xr16:uid="{8C30D4BF-3B81-4310-9CF2-C654EDB37DCC}" keepAlive="1" name="Abfrage - WagingerSee config" description="Verbindung mit der Abfrage 'WagingerSee config' in der Arbeitsmappe." type="5" refreshedVersion="6" background="1" saveData="1">
    <dbPr connection="Provider=Microsoft.Mashup.OleDb.1;Data Source=$Workbook$;Location=WagingerSee config;Extended Properties=&quot;&quot;" command="SELECT * FROM [WagingerSee config]"/>
  </connection>
</connections>
</file>

<file path=xl/sharedStrings.xml><?xml version="1.0" encoding="utf-8"?>
<sst xmlns="http://schemas.openxmlformats.org/spreadsheetml/2006/main" count="737" uniqueCount="206">
  <si>
    <t>Waginger See</t>
  </si>
  <si>
    <t>Column1</t>
  </si>
  <si>
    <t>latitude</t>
  </si>
  <si>
    <t>Lake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</si>
  <si>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</si>
  <si>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</si>
  <si>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</si>
  <si>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</si>
  <si>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</si>
  <si>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</si>
  <si>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</si>
  <si>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</si>
  <si>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</si>
  <si>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</si>
  <si>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#</t>
  </si>
  <si>
    <t>Configuration</t>
  </si>
  <si>
    <t>file</t>
  </si>
  <si>
    <t>for</t>
  </si>
  <si>
    <t>Environmental</t>
  </si>
  <si>
    <t>parameters</t>
  </si>
  <si>
    <t>of</t>
  </si>
  <si>
    <t>lake</t>
  </si>
  <si>
    <t>Koenigssee</t>
  </si>
  <si>
    <t>2017</t>
  </si>
  <si>
    <t/>
  </si>
  <si>
    <t>software</t>
  </si>
  <si>
    <t>general</t>
  </si>
  <si>
    <t>model</t>
  </si>
  <si>
    <t>#CARBONATE</t>
  </si>
  <si>
    <t>#maxCarbonate</t>
  </si>
  <si>
    <t>#LIGHT</t>
  </si>
  <si>
    <t>fracReflected</t>
  </si>
  <si>
    <t>0.1</t>
  </si>
  <si>
    <t>light</t>
  </si>
  <si>
    <t>reflection</t>
  </si>
  <si>
    <t>at</t>
  </si>
  <si>
    <t>the</t>
  </si>
  <si>
    <t>water</t>
  </si>
  <si>
    <t>surface</t>
  </si>
  <si>
    <t>[-];</t>
  </si>
  <si>
    <t>iDelay</t>
  </si>
  <si>
    <t>9</t>
  </si>
  <si>
    <t>#days</t>
  </si>
  <si>
    <t>after</t>
  </si>
  <si>
    <t>1st</t>
  </si>
  <si>
    <t>January</t>
  </si>
  <si>
    <t>where</t>
  </si>
  <si>
    <t>I</t>
  </si>
  <si>
    <t>is</t>
  </si>
  <si>
    <t>minimal</t>
  </si>
  <si>
    <t>iDev</t>
  </si>
  <si>
    <t>0.0</t>
  </si>
  <si>
    <t>#Deviation</t>
  </si>
  <si>
    <t>factor</t>
  </si>
  <si>
    <t>to</t>
  </si>
  <si>
    <t>change</t>
  </si>
  <si>
    <t>total</t>
  </si>
  <si>
    <t>irradiation</t>
  </si>
  <si>
    <t>in</t>
  </si>
  <si>
    <t>47.56</t>
  </si>
  <si>
    <t>#Latitude</t>
  </si>
  <si>
    <t>corresponding</t>
  </si>
  <si>
    <t>lake;</t>
  </si>
  <si>
    <t>[Â°];</t>
  </si>
  <si>
    <t>maxI</t>
  </si>
  <si>
    <t>1571.1</t>
  </si>
  <si>
    <t>#Maximal</t>
  </si>
  <si>
    <t>Irradiance</t>
  </si>
  <si>
    <t>[ÂµE</t>
  </si>
  <si>
    <t>m^-2</t>
  </si>
  <si>
    <t>s^-1];</t>
  </si>
  <si>
    <t>868</t>
  </si>
  <si>
    <t>CHARISMA</t>
  </si>
  <si>
    <t>minI</t>
  </si>
  <si>
    <t>24.4</t>
  </si>
  <si>
    <t>#Minimal</t>
  </si>
  <si>
    <t>96</t>
  </si>
  <si>
    <t>|</t>
  </si>
  <si>
    <t>parFactor</t>
  </si>
  <si>
    <t>0.5</t>
  </si>
  <si>
    <t>fraction</t>
  </si>
  <si>
    <t>that</t>
  </si>
  <si>
    <t>PAR</t>
  </si>
  <si>
    <t>#NUTRIENT</t>
  </si>
  <si>
    <t>maxNutrient</t>
  </si>
  <si>
    <t>[mg/l]</t>
  </si>
  <si>
    <t>#Conc</t>
  </si>
  <si>
    <t>limiting</t>
  </si>
  <si>
    <t>nutrient</t>
  </si>
  <si>
    <t>without</t>
  </si>
  <si>
    <t>plants</t>
  </si>
  <si>
    <t>#TEMPERATURE</t>
  </si>
  <si>
    <t>maxTemp</t>
  </si>
  <si>
    <t>19.3</t>
  </si>
  <si>
    <t>#max</t>
  </si>
  <si>
    <t>mean</t>
  </si>
  <si>
    <t>daily</t>
  </si>
  <si>
    <t>temperature</t>
  </si>
  <si>
    <t>a</t>
  </si>
  <si>
    <t>year</t>
  </si>
  <si>
    <t>[Â°C];</t>
  </si>
  <si>
    <t>minTemp</t>
  </si>
  <si>
    <t>1.4</t>
  </si>
  <si>
    <t>#min</t>
  </si>
  <si>
    <t>tempDelay</t>
  </si>
  <si>
    <t>5</t>
  </si>
  <si>
    <t>Temp</t>
  </si>
  <si>
    <t>tempDev</t>
  </si>
  <si>
    <t>1.0</t>
  </si>
  <si>
    <t>#share</t>
  </si>
  <si>
    <t>temp</t>
  </si>
  <si>
    <t>#VERTUCAL</t>
  </si>
  <si>
    <t>LIGHT</t>
  </si>
  <si>
    <t>ATTENUATION</t>
  </si>
  <si>
    <t>/</t>
  </si>
  <si>
    <t>TURBIDITY</t>
  </si>
  <si>
    <t>backgrKd</t>
  </si>
  <si>
    <t>#Background</t>
  </si>
  <si>
    <t>attenuation</t>
  </si>
  <si>
    <t>#clearWaterFraction</t>
  </si>
  <si>
    <t>#clearWaterPeriod</t>
  </si>
  <si>
    <t>#clearWaterTiming</t>
  </si>
  <si>
    <t>#kd</t>
  </si>
  <si>
    <t>2.0</t>
  </si>
  <si>
    <t>#Mean</t>
  </si>
  <si>
    <t>coefficient</t>
  </si>
  <si>
    <t>(Kd)</t>
  </si>
  <si>
    <t>(cosine)</t>
  </si>
  <si>
    <t>[]</t>
  </si>
  <si>
    <t>kdDelay</t>
  </si>
  <si>
    <t>13.0</t>
  </si>
  <si>
    <t>#Delay,</t>
  </si>
  <si>
    <t>day</t>
  </si>
  <si>
    <t>number</t>
  </si>
  <si>
    <t>with</t>
  </si>
  <si>
    <t>kdDev</t>
  </si>
  <si>
    <t>factor,</t>
  </si>
  <si>
    <t>between</t>
  </si>
  <si>
    <t>0</t>
  </si>
  <si>
    <t>and</t>
  </si>
  <si>
    <t>1</t>
  </si>
  <si>
    <t>#kdDiffusion</t>
  </si>
  <si>
    <t>#kdRange</t>
  </si>
  <si>
    <t>#KdStochastic</t>
  </si>
  <si>
    <t>minKd</t>
  </si>
  <si>
    <t>0.11</t>
  </si>
  <si>
    <t>#Maximum</t>
  </si>
  <si>
    <t>[m^-1];</t>
  </si>
  <si>
    <t>maxKd</t>
  </si>
  <si>
    <t>1.06</t>
  </si>
  <si>
    <t>#Minimum</t>
  </si>
  <si>
    <t>WATER</t>
  </si>
  <si>
    <t>LEVEL</t>
  </si>
  <si>
    <t>levelCorrection</t>
  </si>
  <si>
    <t>603.27</t>
  </si>
  <si>
    <t>#Correction</t>
  </si>
  <si>
    <t>reference</t>
  </si>
  <si>
    <t>level</t>
  </si>
  <si>
    <t>[m]</t>
  </si>
  <si>
    <t>MWL</t>
  </si>
  <si>
    <t>gdk.bayern.de</t>
  </si>
  <si>
    <t>maxW</t>
  </si>
  <si>
    <t>603.32</t>
  </si>
  <si>
    <t>above</t>
  </si>
  <si>
    <t>MW</t>
  </si>
  <si>
    <t>minW</t>
  </si>
  <si>
    <t>602.99</t>
  </si>
  <si>
    <t>below</t>
  </si>
  <si>
    <t>(518.20)</t>
  </si>
  <si>
    <t>#WaterChange</t>
  </si>
  <si>
    <t>#WaterChangePeriod</t>
  </si>
  <si>
    <t>#...</t>
  </si>
  <si>
    <t>wDelay</t>
  </si>
  <si>
    <t>31</t>
  </si>
  <si>
    <t>#Delay</t>
  </si>
  <si>
    <t>cosine</t>
  </si>
  <si>
    <t>#wDev</t>
  </si>
  <si>
    <t>#WATER</t>
  </si>
  <si>
    <t>Chiemsee</t>
  </si>
  <si>
    <t>47.8</t>
  </si>
  <si>
    <t>=</t>
  </si>
  <si>
    <t>Chiemsee;</t>
  </si>
  <si>
    <t>23.0</t>
  </si>
  <si>
    <t>1.7</t>
  </si>
  <si>
    <t>25</t>
  </si>
  <si>
    <t>(Vertical</t>
  </si>
  <si>
    <t>attenuation,</t>
  </si>
  <si>
    <t>turbidity)</t>
  </si>
  <si>
    <t>81.0</t>
  </si>
  <si>
    <t>0.63</t>
  </si>
  <si>
    <t>gkd.de</t>
  </si>
  <si>
    <t>-&gt;</t>
  </si>
  <si>
    <t>SD=270</t>
  </si>
  <si>
    <t>m^-1</t>
  </si>
  <si>
    <t>SD=910</t>
  </si>
  <si>
    <t>518.20</t>
  </si>
  <si>
    <t>518.66</t>
  </si>
  <si>
    <t>517.69</t>
  </si>
  <si>
    <t>30.1.2017</t>
  </si>
  <si>
    <t>30</t>
  </si>
  <si>
    <t>47.93</t>
  </si>
  <si>
    <t>#VERTUCAL LIGHT</t>
  </si>
  <si>
    <t>442.08</t>
  </si>
  <si>
    <t>442.76</t>
  </si>
  <si>
    <t>Hopfensee</t>
  </si>
  <si>
    <t>47.60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</si>
</sst>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Standard" xfId="0" builtinId="0"/>
  </cellStyles>
  <dxfs count="1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" xr16:uid="{B63D617D-6437-45AE-8182-2C962FA4CFFC}" autoFormatId="16" applyNumberFormats="0" applyBorderFormats="0" applyFontFormats="0" applyPatternFormats="0" applyAlignmentFormats="0" applyWidthHeightFormats="0">
  <queryTableRefresh nextId="12">
    <queryTableFields count="11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D8DDA59-97E3-4870-A76A-A6AF301D407F}" name="Chiemsee_config" displayName="Chiemsee_config" ref="A1:K53" tableType="queryTable" totalsRowShown="0">
  <autoFilter ref="A1:K53" xr:uid="{B38990C4-80E3-4CB5-89A3-66258B290466}"/>
  <tableColumns count="11">
    <tableColumn id="1" xr3:uid="{1890D662-D111-46B0-9D97-D86846D85471}" uniqueName="1" name="Column1" queryTableFieldId="1" dataDxfId="10"/>
    <tableColumn id="2" xr3:uid="{05A38193-AD84-4C19-867C-F8CC5F4EB81E}" uniqueName="2" name="Column2" queryTableFieldId="2" dataDxfId="9"/>
    <tableColumn id="3" xr3:uid="{65C659F9-92DD-472D-95B2-BB2EEECCD82D}" uniqueName="3" name="Column3" queryTableFieldId="3" dataDxfId="8"/>
    <tableColumn id="4" xr3:uid="{ADB29351-3967-41F1-B62A-243E82993318}" uniqueName="4" name="Column4" queryTableFieldId="4" dataDxfId="7"/>
    <tableColumn id="5" xr3:uid="{00466079-68CB-4CD9-804A-1CEF63FC9EC7}" uniqueName="5" name="Column5" queryTableFieldId="5" dataDxfId="6"/>
    <tableColumn id="6" xr3:uid="{409E40B0-989E-40D0-B649-F248B0A17D32}" uniqueName="6" name="Column6" queryTableFieldId="6" dataDxfId="5"/>
    <tableColumn id="7" xr3:uid="{37E76D36-7CEB-430A-9FA9-74785D2AE5BB}" uniqueName="7" name="Column7" queryTableFieldId="7" dataDxfId="4"/>
    <tableColumn id="8" xr3:uid="{6CCE745D-07B1-44F5-B5F2-11751129679B}" uniqueName="8" name="Column8" queryTableFieldId="8" dataDxfId="3"/>
    <tableColumn id="9" xr3:uid="{DA6DA5A0-DC8F-4C40-BD13-6F5E332CA692}" uniqueName="9" name="Column9" queryTableFieldId="9" dataDxfId="2"/>
    <tableColumn id="10" xr3:uid="{B2D5C16B-8955-4787-AC27-6E39A72F79B0}" uniqueName="10" name="Column10" queryTableFieldId="10" dataDxfId="1"/>
    <tableColumn id="11" xr3:uid="{64C32BB3-9A7B-40CF-874A-F91B0521D628}" uniqueName="11" name="Column11" queryTableFieldId="11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7BD0A-55CD-49A9-A436-85061E479DD8}">
  <dimension ref="A1:K53"/>
  <sheetViews>
    <sheetView workbookViewId="0">
      <selection activeCell="B1" sqref="A1:B1048576"/>
    </sheetView>
  </sheetViews>
  <sheetFormatPr baseColWidth="10" defaultRowHeight="14.4" x14ac:dyDescent="0.3"/>
  <cols>
    <col min="1" max="1" width="18.44140625" bestFit="1" customWidth="1"/>
    <col min="2" max="2" width="12.109375" bestFit="1" customWidth="1"/>
    <col min="3" max="3" width="13.109375" bestFit="1" customWidth="1"/>
    <col min="4" max="4" width="10.77734375" bestFit="1" customWidth="1"/>
    <col min="5" max="5" width="12.77734375" bestFit="1" customWidth="1"/>
    <col min="6" max="6" width="11.21875" bestFit="1" customWidth="1"/>
    <col min="7" max="8" width="10.77734375" bestFit="1" customWidth="1"/>
    <col min="9" max="9" width="12.44140625" bestFit="1" customWidth="1"/>
    <col min="10" max="11" width="11.77734375" bestFit="1" customWidth="1"/>
  </cols>
  <sheetData>
    <row r="1" spans="1:11" x14ac:dyDescent="0.3">
      <c r="A1" t="s">
        <v>1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</row>
    <row r="2" spans="1:11" x14ac:dyDescent="0.3">
      <c r="A2" s="1" t="s">
        <v>14</v>
      </c>
      <c r="B2" s="1" t="s">
        <v>15</v>
      </c>
      <c r="C2" s="1" t="s">
        <v>16</v>
      </c>
      <c r="D2" s="1" t="s">
        <v>17</v>
      </c>
      <c r="E2" s="1" t="s">
        <v>18</v>
      </c>
      <c r="F2" s="1" t="s">
        <v>19</v>
      </c>
      <c r="G2" s="1" t="s">
        <v>20</v>
      </c>
      <c r="H2" s="1" t="s">
        <v>21</v>
      </c>
      <c r="I2" s="1" t="s">
        <v>178</v>
      </c>
      <c r="J2" s="1" t="s">
        <v>17</v>
      </c>
      <c r="K2" s="1" t="s">
        <v>23</v>
      </c>
    </row>
    <row r="3" spans="1:11" x14ac:dyDescent="0.3">
      <c r="A3" s="1" t="s">
        <v>24</v>
      </c>
      <c r="B3" s="1" t="s">
        <v>24</v>
      </c>
      <c r="C3" s="1" t="s">
        <v>24</v>
      </c>
      <c r="D3" s="1" t="s">
        <v>24</v>
      </c>
      <c r="E3" s="1" t="s">
        <v>24</v>
      </c>
      <c r="F3" s="1" t="s">
        <v>24</v>
      </c>
      <c r="G3" s="1" t="s">
        <v>24</v>
      </c>
      <c r="H3" s="1" t="s">
        <v>24</v>
      </c>
      <c r="I3" s="1" t="s">
        <v>24</v>
      </c>
      <c r="J3" s="1" t="s">
        <v>24</v>
      </c>
      <c r="K3" s="1" t="s">
        <v>24</v>
      </c>
    </row>
    <row r="4" spans="1:11" x14ac:dyDescent="0.3">
      <c r="A4" s="1" t="s">
        <v>14</v>
      </c>
      <c r="B4" s="1" t="s">
        <v>25</v>
      </c>
      <c r="C4" s="1" t="s">
        <v>19</v>
      </c>
      <c r="D4" s="1" t="s">
        <v>24</v>
      </c>
      <c r="E4" s="1" t="s">
        <v>24</v>
      </c>
      <c r="F4" s="1" t="s">
        <v>24</v>
      </c>
      <c r="G4" s="1" t="s">
        <v>24</v>
      </c>
      <c r="H4" s="1" t="s">
        <v>24</v>
      </c>
      <c r="I4" s="1" t="s">
        <v>24</v>
      </c>
      <c r="J4" s="1" t="s">
        <v>24</v>
      </c>
      <c r="K4" s="1" t="s">
        <v>24</v>
      </c>
    </row>
    <row r="5" spans="1:11" x14ac:dyDescent="0.3">
      <c r="A5" s="1" t="s">
        <v>24</v>
      </c>
      <c r="B5" s="1" t="s">
        <v>24</v>
      </c>
      <c r="C5" s="1" t="s">
        <v>24</v>
      </c>
      <c r="D5" s="1" t="s">
        <v>24</v>
      </c>
      <c r="E5" s="1" t="s">
        <v>24</v>
      </c>
      <c r="F5" s="1" t="s">
        <v>24</v>
      </c>
      <c r="G5" s="1" t="s">
        <v>24</v>
      </c>
      <c r="H5" s="1" t="s">
        <v>24</v>
      </c>
      <c r="I5" s="1" t="s">
        <v>24</v>
      </c>
      <c r="J5" s="1" t="s">
        <v>24</v>
      </c>
      <c r="K5" s="1" t="s">
        <v>24</v>
      </c>
    </row>
    <row r="6" spans="1:11" x14ac:dyDescent="0.3">
      <c r="A6" s="1" t="s">
        <v>24</v>
      </c>
      <c r="B6" s="1" t="s">
        <v>24</v>
      </c>
      <c r="C6" s="1" t="s">
        <v>24</v>
      </c>
      <c r="D6" s="1" t="s">
        <v>24</v>
      </c>
      <c r="E6" s="1" t="s">
        <v>24</v>
      </c>
      <c r="F6" s="1" t="s">
        <v>24</v>
      </c>
      <c r="G6" s="1" t="s">
        <v>24</v>
      </c>
      <c r="H6" s="1" t="s">
        <v>24</v>
      </c>
      <c r="I6" s="1" t="s">
        <v>24</v>
      </c>
      <c r="J6" s="1" t="s">
        <v>24</v>
      </c>
      <c r="K6" s="1" t="s">
        <v>24</v>
      </c>
    </row>
    <row r="7" spans="1:11" x14ac:dyDescent="0.3">
      <c r="A7" s="1" t="s">
        <v>14</v>
      </c>
      <c r="B7" s="1" t="s">
        <v>26</v>
      </c>
      <c r="C7" s="1" t="s">
        <v>27</v>
      </c>
      <c r="D7" s="1" t="s">
        <v>19</v>
      </c>
      <c r="E7" s="1" t="s">
        <v>24</v>
      </c>
      <c r="F7" s="1" t="s">
        <v>24</v>
      </c>
      <c r="G7" s="1" t="s">
        <v>24</v>
      </c>
      <c r="H7" s="1" t="s">
        <v>24</v>
      </c>
      <c r="I7" s="1" t="s">
        <v>24</v>
      </c>
      <c r="J7" s="1" t="s">
        <v>24</v>
      </c>
      <c r="K7" s="1" t="s">
        <v>24</v>
      </c>
    </row>
    <row r="8" spans="1:11" x14ac:dyDescent="0.3">
      <c r="A8" s="1" t="s">
        <v>3</v>
      </c>
      <c r="B8" s="1" t="s">
        <v>178</v>
      </c>
      <c r="C8" s="1" t="s">
        <v>24</v>
      </c>
      <c r="D8" s="1" t="s">
        <v>24</v>
      </c>
      <c r="E8" s="1" t="s">
        <v>24</v>
      </c>
      <c r="F8" s="1" t="s">
        <v>24</v>
      </c>
      <c r="G8" s="1" t="s">
        <v>24</v>
      </c>
      <c r="H8" s="1" t="s">
        <v>24</v>
      </c>
      <c r="I8" s="1" t="s">
        <v>24</v>
      </c>
      <c r="J8" s="1" t="s">
        <v>24</v>
      </c>
      <c r="K8" s="1" t="s">
        <v>24</v>
      </c>
    </row>
    <row r="9" spans="1:11" x14ac:dyDescent="0.3">
      <c r="A9" s="1" t="s">
        <v>24</v>
      </c>
      <c r="B9" s="1" t="s">
        <v>24</v>
      </c>
      <c r="C9" s="1" t="s">
        <v>24</v>
      </c>
      <c r="D9" s="1" t="s">
        <v>24</v>
      </c>
      <c r="E9" s="1" t="s">
        <v>24</v>
      </c>
      <c r="F9" s="1" t="s">
        <v>24</v>
      </c>
      <c r="G9" s="1" t="s">
        <v>24</v>
      </c>
      <c r="H9" s="1" t="s">
        <v>24</v>
      </c>
      <c r="I9" s="1" t="s">
        <v>24</v>
      </c>
      <c r="J9" s="1" t="s">
        <v>24</v>
      </c>
      <c r="K9" s="1" t="s">
        <v>24</v>
      </c>
    </row>
    <row r="10" spans="1:11" x14ac:dyDescent="0.3">
      <c r="A10" s="1" t="s">
        <v>28</v>
      </c>
      <c r="B10" s="1" t="s">
        <v>24</v>
      </c>
      <c r="C10" s="1" t="s">
        <v>24</v>
      </c>
      <c r="D10" s="1" t="s">
        <v>24</v>
      </c>
      <c r="E10" s="1" t="s">
        <v>24</v>
      </c>
      <c r="F10" s="1" t="s">
        <v>24</v>
      </c>
      <c r="G10" s="1" t="s">
        <v>24</v>
      </c>
      <c r="H10" s="1" t="s">
        <v>24</v>
      </c>
      <c r="I10" s="1" t="s">
        <v>24</v>
      </c>
      <c r="J10" s="1" t="s">
        <v>24</v>
      </c>
      <c r="K10" s="1" t="s">
        <v>24</v>
      </c>
    </row>
    <row r="11" spans="1:11" x14ac:dyDescent="0.3">
      <c r="A11" s="1" t="s">
        <v>29</v>
      </c>
      <c r="B11" s="1" t="s">
        <v>24</v>
      </c>
      <c r="C11" s="1" t="s">
        <v>24</v>
      </c>
      <c r="D11" s="1" t="s">
        <v>24</v>
      </c>
      <c r="E11" s="1" t="s">
        <v>24</v>
      </c>
      <c r="F11" s="1" t="s">
        <v>24</v>
      </c>
      <c r="G11" s="1" t="s">
        <v>24</v>
      </c>
      <c r="H11" s="1" t="s">
        <v>24</v>
      </c>
      <c r="I11" s="1" t="s">
        <v>24</v>
      </c>
      <c r="J11" s="1" t="s">
        <v>24</v>
      </c>
      <c r="K11" s="1" t="s">
        <v>24</v>
      </c>
    </row>
    <row r="12" spans="1:11" x14ac:dyDescent="0.3">
      <c r="A12" s="1" t="s">
        <v>24</v>
      </c>
      <c r="B12" s="1" t="s">
        <v>24</v>
      </c>
      <c r="C12" s="1" t="s">
        <v>24</v>
      </c>
      <c r="D12" s="1" t="s">
        <v>24</v>
      </c>
      <c r="E12" s="1" t="s">
        <v>24</v>
      </c>
      <c r="F12" s="1" t="s">
        <v>24</v>
      </c>
      <c r="G12" s="1" t="s">
        <v>24</v>
      </c>
      <c r="H12" s="1" t="s">
        <v>24</v>
      </c>
      <c r="I12" s="1" t="s">
        <v>24</v>
      </c>
      <c r="J12" s="1" t="s">
        <v>24</v>
      </c>
      <c r="K12" s="1" t="s">
        <v>24</v>
      </c>
    </row>
    <row r="13" spans="1:11" x14ac:dyDescent="0.3">
      <c r="A13" s="1" t="s">
        <v>30</v>
      </c>
      <c r="B13" s="1" t="s">
        <v>24</v>
      </c>
      <c r="C13" s="1" t="s">
        <v>24</v>
      </c>
      <c r="D13" s="1" t="s">
        <v>24</v>
      </c>
      <c r="E13" s="1" t="s">
        <v>24</v>
      </c>
      <c r="F13" s="1" t="s">
        <v>24</v>
      </c>
      <c r="G13" s="1" t="s">
        <v>24</v>
      </c>
      <c r="H13" s="1" t="s">
        <v>24</v>
      </c>
      <c r="I13" s="1" t="s">
        <v>24</v>
      </c>
      <c r="J13" s="1" t="s">
        <v>24</v>
      </c>
      <c r="K13" s="1" t="s">
        <v>24</v>
      </c>
    </row>
    <row r="14" spans="1:11" x14ac:dyDescent="0.3">
      <c r="A14" s="1" t="s">
        <v>31</v>
      </c>
      <c r="B14" s="1" t="s">
        <v>32</v>
      </c>
      <c r="C14" s="1" t="s">
        <v>14</v>
      </c>
      <c r="D14" s="1" t="s">
        <v>33</v>
      </c>
      <c r="E14" s="1" t="s">
        <v>34</v>
      </c>
      <c r="F14" s="1" t="s">
        <v>35</v>
      </c>
      <c r="G14" s="1" t="s">
        <v>36</v>
      </c>
      <c r="H14" s="1" t="s">
        <v>37</v>
      </c>
      <c r="I14" s="1" t="s">
        <v>38</v>
      </c>
      <c r="J14" s="1" t="s">
        <v>39</v>
      </c>
      <c r="K14" s="1" t="s">
        <v>32</v>
      </c>
    </row>
    <row r="15" spans="1:11" x14ac:dyDescent="0.3">
      <c r="A15" s="1" t="s">
        <v>40</v>
      </c>
      <c r="B15" s="1" t="s">
        <v>41</v>
      </c>
      <c r="C15" s="1" t="s">
        <v>42</v>
      </c>
      <c r="D15" s="1" t="s">
        <v>43</v>
      </c>
      <c r="E15" s="1" t="s">
        <v>44</v>
      </c>
      <c r="F15" s="1" t="s">
        <v>20</v>
      </c>
      <c r="G15" s="1" t="s">
        <v>45</v>
      </c>
      <c r="H15" s="1" t="s">
        <v>46</v>
      </c>
      <c r="I15" s="1" t="s">
        <v>47</v>
      </c>
      <c r="J15" s="1" t="s">
        <v>48</v>
      </c>
      <c r="K15" s="1" t="s">
        <v>49</v>
      </c>
    </row>
    <row r="16" spans="1:11" x14ac:dyDescent="0.3">
      <c r="A16" s="1" t="s">
        <v>50</v>
      </c>
      <c r="B16" s="1" t="s">
        <v>51</v>
      </c>
      <c r="C16" s="1" t="s">
        <v>52</v>
      </c>
      <c r="D16" s="1" t="s">
        <v>53</v>
      </c>
      <c r="E16" s="1" t="s">
        <v>54</v>
      </c>
      <c r="F16" s="1" t="s">
        <v>55</v>
      </c>
      <c r="G16" s="1" t="s">
        <v>56</v>
      </c>
      <c r="H16" s="1" t="s">
        <v>57</v>
      </c>
      <c r="I16" s="1" t="s">
        <v>39</v>
      </c>
      <c r="J16" s="1" t="s">
        <v>51</v>
      </c>
      <c r="K16" s="1" t="s">
        <v>58</v>
      </c>
    </row>
    <row r="17" spans="1:11" x14ac:dyDescent="0.3">
      <c r="A17" s="1" t="s">
        <v>2</v>
      </c>
      <c r="B17" s="1" t="s">
        <v>179</v>
      </c>
      <c r="C17" s="1" t="s">
        <v>60</v>
      </c>
      <c r="D17" s="1" t="s">
        <v>20</v>
      </c>
      <c r="E17" s="1" t="s">
        <v>61</v>
      </c>
      <c r="F17" s="1" t="s">
        <v>62</v>
      </c>
      <c r="G17" s="1" t="s">
        <v>63</v>
      </c>
      <c r="H17" s="1" t="s">
        <v>179</v>
      </c>
      <c r="I17" s="1" t="s">
        <v>180</v>
      </c>
      <c r="J17" s="1" t="s">
        <v>181</v>
      </c>
      <c r="K17" s="1" t="s">
        <v>24</v>
      </c>
    </row>
    <row r="18" spans="1:11" x14ac:dyDescent="0.3">
      <c r="A18" s="1" t="s">
        <v>64</v>
      </c>
      <c r="B18" s="1" t="s">
        <v>65</v>
      </c>
      <c r="C18" s="1" t="s">
        <v>66</v>
      </c>
      <c r="D18" s="1" t="s">
        <v>67</v>
      </c>
      <c r="E18" s="1" t="s">
        <v>58</v>
      </c>
      <c r="F18" s="1" t="s">
        <v>68</v>
      </c>
      <c r="G18" s="1" t="s">
        <v>69</v>
      </c>
      <c r="H18" s="1" t="s">
        <v>70</v>
      </c>
      <c r="I18" s="1" t="s">
        <v>71</v>
      </c>
      <c r="J18" s="1" t="s">
        <v>58</v>
      </c>
      <c r="K18" s="1" t="s">
        <v>72</v>
      </c>
    </row>
    <row r="19" spans="1:11" x14ac:dyDescent="0.3">
      <c r="A19" s="1" t="s">
        <v>73</v>
      </c>
      <c r="B19" s="1" t="s">
        <v>74</v>
      </c>
      <c r="C19" s="1" t="s">
        <v>75</v>
      </c>
      <c r="D19" s="1" t="s">
        <v>67</v>
      </c>
      <c r="E19" s="1" t="s">
        <v>68</v>
      </c>
      <c r="F19" s="1" t="s">
        <v>69</v>
      </c>
      <c r="G19" s="1" t="s">
        <v>70</v>
      </c>
      <c r="H19" s="1" t="s">
        <v>76</v>
      </c>
      <c r="I19" s="1" t="s">
        <v>58</v>
      </c>
      <c r="J19" s="1" t="s">
        <v>72</v>
      </c>
      <c r="K19" s="1" t="s">
        <v>77</v>
      </c>
    </row>
    <row r="20" spans="1:11" x14ac:dyDescent="0.3">
      <c r="A20" s="1" t="s">
        <v>78</v>
      </c>
      <c r="B20" s="1" t="s">
        <v>79</v>
      </c>
      <c r="C20" s="1" t="s">
        <v>14</v>
      </c>
      <c r="D20" s="1" t="s">
        <v>80</v>
      </c>
      <c r="E20" s="1" t="s">
        <v>20</v>
      </c>
      <c r="F20" s="1" t="s">
        <v>56</v>
      </c>
      <c r="G20" s="1" t="s">
        <v>57</v>
      </c>
      <c r="H20" s="1" t="s">
        <v>81</v>
      </c>
      <c r="I20" s="1" t="s">
        <v>48</v>
      </c>
      <c r="J20" s="1" t="s">
        <v>82</v>
      </c>
      <c r="K20" s="1" t="s">
        <v>39</v>
      </c>
    </row>
    <row r="21" spans="1:11" x14ac:dyDescent="0.3">
      <c r="A21" s="1" t="s">
        <v>24</v>
      </c>
      <c r="B21" s="1" t="s">
        <v>24</v>
      </c>
      <c r="C21" s="1" t="s">
        <v>24</v>
      </c>
      <c r="D21" s="1" t="s">
        <v>24</v>
      </c>
      <c r="E21" s="1" t="s">
        <v>24</v>
      </c>
      <c r="F21" s="1" t="s">
        <v>24</v>
      </c>
      <c r="G21" s="1" t="s">
        <v>24</v>
      </c>
      <c r="H21" s="1" t="s">
        <v>24</v>
      </c>
      <c r="I21" s="1" t="s">
        <v>24</v>
      </c>
      <c r="J21" s="1" t="s">
        <v>24</v>
      </c>
      <c r="K21" s="1" t="s">
        <v>24</v>
      </c>
    </row>
    <row r="22" spans="1:11" x14ac:dyDescent="0.3">
      <c r="A22" s="1" t="s">
        <v>83</v>
      </c>
      <c r="B22" s="1" t="s">
        <v>24</v>
      </c>
      <c r="C22" s="1" t="s">
        <v>24</v>
      </c>
      <c r="D22" s="1" t="s">
        <v>24</v>
      </c>
      <c r="E22" s="1" t="s">
        <v>24</v>
      </c>
      <c r="F22" s="1" t="s">
        <v>24</v>
      </c>
      <c r="G22" s="1" t="s">
        <v>24</v>
      </c>
      <c r="H22" s="1" t="s">
        <v>24</v>
      </c>
      <c r="I22" s="1" t="s">
        <v>24</v>
      </c>
      <c r="J22" s="1" t="s">
        <v>24</v>
      </c>
      <c r="K22" s="1" t="s">
        <v>24</v>
      </c>
    </row>
    <row r="23" spans="1:11" x14ac:dyDescent="0.3">
      <c r="A23" s="1" t="s">
        <v>84</v>
      </c>
      <c r="B23" s="1" t="s">
        <v>79</v>
      </c>
      <c r="C23" s="1" t="s">
        <v>85</v>
      </c>
      <c r="D23" s="1" t="s">
        <v>86</v>
      </c>
      <c r="E23" s="1" t="s">
        <v>20</v>
      </c>
      <c r="F23" s="1" t="s">
        <v>87</v>
      </c>
      <c r="G23" s="1" t="s">
        <v>88</v>
      </c>
      <c r="H23" s="1" t="s">
        <v>58</v>
      </c>
      <c r="I23" s="1" t="s">
        <v>37</v>
      </c>
      <c r="J23" s="1" t="s">
        <v>89</v>
      </c>
      <c r="K23" s="1" t="s">
        <v>90</v>
      </c>
    </row>
    <row r="24" spans="1:11" x14ac:dyDescent="0.3">
      <c r="A24" s="1" t="s">
        <v>24</v>
      </c>
      <c r="B24" s="1" t="s">
        <v>24</v>
      </c>
      <c r="C24" s="1" t="s">
        <v>24</v>
      </c>
      <c r="D24" s="1" t="s">
        <v>24</v>
      </c>
      <c r="E24" s="1" t="s">
        <v>24</v>
      </c>
      <c r="F24" s="1" t="s">
        <v>24</v>
      </c>
      <c r="G24" s="1" t="s">
        <v>24</v>
      </c>
      <c r="H24" s="1" t="s">
        <v>24</v>
      </c>
      <c r="I24" s="1" t="s">
        <v>24</v>
      </c>
      <c r="J24" s="1" t="s">
        <v>24</v>
      </c>
      <c r="K24" s="1" t="s">
        <v>24</v>
      </c>
    </row>
    <row r="25" spans="1:11" x14ac:dyDescent="0.3">
      <c r="A25" s="1" t="s">
        <v>91</v>
      </c>
      <c r="B25" s="1" t="s">
        <v>24</v>
      </c>
      <c r="C25" s="1" t="s">
        <v>24</v>
      </c>
      <c r="D25" s="1" t="s">
        <v>24</v>
      </c>
      <c r="E25" s="1" t="s">
        <v>24</v>
      </c>
      <c r="F25" s="1" t="s">
        <v>24</v>
      </c>
      <c r="G25" s="1" t="s">
        <v>24</v>
      </c>
      <c r="H25" s="1" t="s">
        <v>24</v>
      </c>
      <c r="I25" s="1" t="s">
        <v>24</v>
      </c>
      <c r="J25" s="1" t="s">
        <v>24</v>
      </c>
      <c r="K25" s="1" t="s">
        <v>24</v>
      </c>
    </row>
    <row r="26" spans="1:11" x14ac:dyDescent="0.3">
      <c r="A26" s="1" t="s">
        <v>92</v>
      </c>
      <c r="B26" s="1" t="s">
        <v>182</v>
      </c>
      <c r="C26" s="1" t="s">
        <v>94</v>
      </c>
      <c r="D26" s="1" t="s">
        <v>95</v>
      </c>
      <c r="E26" s="1" t="s">
        <v>96</v>
      </c>
      <c r="F26" s="1" t="s">
        <v>97</v>
      </c>
      <c r="G26" s="1" t="s">
        <v>20</v>
      </c>
      <c r="H26" s="1" t="s">
        <v>98</v>
      </c>
      <c r="I26" s="1" t="s">
        <v>99</v>
      </c>
      <c r="J26" s="1" t="s">
        <v>58</v>
      </c>
      <c r="K26" s="1" t="s">
        <v>100</v>
      </c>
    </row>
    <row r="27" spans="1:11" x14ac:dyDescent="0.3">
      <c r="A27" s="1" t="s">
        <v>101</v>
      </c>
      <c r="B27" s="1" t="s">
        <v>183</v>
      </c>
      <c r="C27" s="1" t="s">
        <v>103</v>
      </c>
      <c r="D27" s="1" t="s">
        <v>95</v>
      </c>
      <c r="E27" s="1" t="s">
        <v>96</v>
      </c>
      <c r="F27" s="1" t="s">
        <v>97</v>
      </c>
      <c r="G27" s="1" t="s">
        <v>20</v>
      </c>
      <c r="H27" s="1" t="s">
        <v>98</v>
      </c>
      <c r="I27" s="1" t="s">
        <v>99</v>
      </c>
      <c r="J27" s="1" t="s">
        <v>58</v>
      </c>
      <c r="K27" s="1" t="s">
        <v>100</v>
      </c>
    </row>
    <row r="28" spans="1:11" x14ac:dyDescent="0.3">
      <c r="A28" s="1" t="s">
        <v>104</v>
      </c>
      <c r="B28" s="1" t="s">
        <v>184</v>
      </c>
      <c r="C28" s="1" t="s">
        <v>42</v>
      </c>
      <c r="D28" s="1" t="s">
        <v>43</v>
      </c>
      <c r="E28" s="1" t="s">
        <v>44</v>
      </c>
      <c r="F28" s="1" t="s">
        <v>20</v>
      </c>
      <c r="G28" s="1" t="s">
        <v>45</v>
      </c>
      <c r="H28" s="1" t="s">
        <v>46</v>
      </c>
      <c r="I28" s="1" t="s">
        <v>106</v>
      </c>
      <c r="J28" s="1" t="s">
        <v>48</v>
      </c>
      <c r="K28" s="1" t="s">
        <v>49</v>
      </c>
    </row>
    <row r="29" spans="1:11" x14ac:dyDescent="0.3">
      <c r="A29" s="1" t="s">
        <v>107</v>
      </c>
      <c r="B29" s="1" t="s">
        <v>108</v>
      </c>
      <c r="C29" s="1" t="s">
        <v>109</v>
      </c>
      <c r="D29" s="1" t="s">
        <v>20</v>
      </c>
      <c r="E29" s="1" t="s">
        <v>110</v>
      </c>
      <c r="F29" s="1" t="s">
        <v>39</v>
      </c>
      <c r="G29" s="1" t="s">
        <v>24</v>
      </c>
      <c r="H29" s="1" t="s">
        <v>24</v>
      </c>
      <c r="I29" s="1" t="s">
        <v>24</v>
      </c>
      <c r="J29" s="1" t="s">
        <v>24</v>
      </c>
      <c r="K29" s="1" t="s">
        <v>24</v>
      </c>
    </row>
    <row r="30" spans="1:11" x14ac:dyDescent="0.3">
      <c r="A30" s="1" t="s">
        <v>24</v>
      </c>
      <c r="B30" s="1" t="s">
        <v>24</v>
      </c>
      <c r="C30" s="1" t="s">
        <v>24</v>
      </c>
      <c r="D30" s="1" t="s">
        <v>24</v>
      </c>
      <c r="E30" s="1" t="s">
        <v>24</v>
      </c>
      <c r="F30" s="1" t="s">
        <v>24</v>
      </c>
      <c r="G30" s="1" t="s">
        <v>24</v>
      </c>
      <c r="H30" s="1" t="s">
        <v>24</v>
      </c>
      <c r="I30" s="1" t="s">
        <v>24</v>
      </c>
      <c r="J30" s="1" t="s">
        <v>24</v>
      </c>
      <c r="K30" s="1" t="s">
        <v>24</v>
      </c>
    </row>
    <row r="31" spans="1:11" x14ac:dyDescent="0.3">
      <c r="A31" s="1" t="s">
        <v>111</v>
      </c>
      <c r="B31" s="1" t="s">
        <v>112</v>
      </c>
      <c r="C31" s="1" t="s">
        <v>113</v>
      </c>
      <c r="D31" s="1" t="s">
        <v>114</v>
      </c>
      <c r="E31" s="1" t="s">
        <v>115</v>
      </c>
      <c r="F31" s="1" t="s">
        <v>24</v>
      </c>
      <c r="G31" s="1" t="s">
        <v>24</v>
      </c>
      <c r="H31" s="1" t="s">
        <v>24</v>
      </c>
      <c r="I31" s="1" t="s">
        <v>24</v>
      </c>
      <c r="J31" s="1" t="s">
        <v>24</v>
      </c>
      <c r="K31" s="1" t="s">
        <v>24</v>
      </c>
    </row>
    <row r="32" spans="1:11" x14ac:dyDescent="0.3">
      <c r="A32" s="1" t="s">
        <v>116</v>
      </c>
      <c r="B32" s="1" t="s">
        <v>108</v>
      </c>
      <c r="C32" s="1" t="s">
        <v>117</v>
      </c>
      <c r="D32" s="1" t="s">
        <v>33</v>
      </c>
      <c r="E32" s="1" t="s">
        <v>118</v>
      </c>
      <c r="F32" s="1" t="s">
        <v>20</v>
      </c>
      <c r="G32" s="1" t="s">
        <v>37</v>
      </c>
      <c r="H32" s="1" t="s">
        <v>185</v>
      </c>
      <c r="I32" s="1" t="s">
        <v>33</v>
      </c>
      <c r="J32" s="1" t="s">
        <v>186</v>
      </c>
      <c r="K32" s="1" t="s">
        <v>187</v>
      </c>
    </row>
    <row r="33" spans="1:11" x14ac:dyDescent="0.3">
      <c r="A33" s="1" t="s">
        <v>119</v>
      </c>
      <c r="B33" s="1" t="s">
        <v>24</v>
      </c>
      <c r="C33" s="1" t="s">
        <v>24</v>
      </c>
      <c r="D33" s="1" t="s">
        <v>24</v>
      </c>
      <c r="E33" s="1" t="s">
        <v>24</v>
      </c>
      <c r="F33" s="1" t="s">
        <v>24</v>
      </c>
      <c r="G33" s="1" t="s">
        <v>24</v>
      </c>
      <c r="H33" s="1" t="s">
        <v>24</v>
      </c>
      <c r="I33" s="1" t="s">
        <v>24</v>
      </c>
      <c r="J33" s="1" t="s">
        <v>24</v>
      </c>
      <c r="K33" s="1" t="s">
        <v>24</v>
      </c>
    </row>
    <row r="34" spans="1:11" x14ac:dyDescent="0.3">
      <c r="A34" s="1" t="s">
        <v>120</v>
      </c>
      <c r="B34" s="1" t="s">
        <v>24</v>
      </c>
      <c r="C34" s="1" t="s">
        <v>24</v>
      </c>
      <c r="D34" s="1" t="s">
        <v>24</v>
      </c>
      <c r="E34" s="1" t="s">
        <v>24</v>
      </c>
      <c r="F34" s="1" t="s">
        <v>24</v>
      </c>
      <c r="G34" s="1" t="s">
        <v>24</v>
      </c>
      <c r="H34" s="1" t="s">
        <v>24</v>
      </c>
      <c r="I34" s="1" t="s">
        <v>24</v>
      </c>
      <c r="J34" s="1" t="s">
        <v>24</v>
      </c>
      <c r="K34" s="1" t="s">
        <v>24</v>
      </c>
    </row>
    <row r="35" spans="1:11" x14ac:dyDescent="0.3">
      <c r="A35" s="1" t="s">
        <v>121</v>
      </c>
      <c r="B35" s="1" t="s">
        <v>24</v>
      </c>
      <c r="C35" s="1" t="s">
        <v>24</v>
      </c>
      <c r="D35" s="1" t="s">
        <v>24</v>
      </c>
      <c r="E35" s="1" t="s">
        <v>24</v>
      </c>
      <c r="F35" s="1" t="s">
        <v>24</v>
      </c>
      <c r="G35" s="1" t="s">
        <v>24</v>
      </c>
      <c r="H35" s="1" t="s">
        <v>24</v>
      </c>
      <c r="I35" s="1" t="s">
        <v>24</v>
      </c>
      <c r="J35" s="1" t="s">
        <v>24</v>
      </c>
      <c r="K35" s="1" t="s">
        <v>24</v>
      </c>
    </row>
    <row r="36" spans="1:11" x14ac:dyDescent="0.3">
      <c r="A36" s="1" t="s">
        <v>122</v>
      </c>
      <c r="B36" s="1" t="s">
        <v>123</v>
      </c>
      <c r="C36" s="1" t="s">
        <v>124</v>
      </c>
      <c r="D36" s="1" t="s">
        <v>33</v>
      </c>
      <c r="E36" s="1" t="s">
        <v>118</v>
      </c>
      <c r="F36" s="1" t="s">
        <v>125</v>
      </c>
      <c r="G36" s="1" t="s">
        <v>126</v>
      </c>
      <c r="H36" s="1" t="s">
        <v>127</v>
      </c>
      <c r="I36" s="1" t="s">
        <v>128</v>
      </c>
      <c r="J36" s="1" t="s">
        <v>24</v>
      </c>
      <c r="K36" s="1" t="s">
        <v>24</v>
      </c>
    </row>
    <row r="37" spans="1:11" x14ac:dyDescent="0.3">
      <c r="A37" s="1" t="s">
        <v>129</v>
      </c>
      <c r="B37" s="1" t="s">
        <v>188</v>
      </c>
      <c r="C37" s="1" t="s">
        <v>131</v>
      </c>
      <c r="D37" s="1" t="s">
        <v>36</v>
      </c>
      <c r="E37" s="1" t="s">
        <v>132</v>
      </c>
      <c r="F37" s="1" t="s">
        <v>133</v>
      </c>
      <c r="G37" s="1" t="s">
        <v>134</v>
      </c>
      <c r="H37" s="1" t="s">
        <v>36</v>
      </c>
      <c r="I37" s="1" t="s">
        <v>49</v>
      </c>
      <c r="J37" s="1" t="s">
        <v>33</v>
      </c>
      <c r="K37" s="1" t="s">
        <v>118</v>
      </c>
    </row>
    <row r="38" spans="1:11" x14ac:dyDescent="0.3">
      <c r="A38" s="1" t="s">
        <v>135</v>
      </c>
      <c r="B38" s="1" t="s">
        <v>79</v>
      </c>
      <c r="C38" s="1" t="s">
        <v>52</v>
      </c>
      <c r="D38" s="1" t="s">
        <v>136</v>
      </c>
      <c r="E38" s="1" t="s">
        <v>98</v>
      </c>
      <c r="F38" s="1" t="s">
        <v>53</v>
      </c>
      <c r="G38" s="1" t="s">
        <v>137</v>
      </c>
      <c r="H38" s="1" t="s">
        <v>138</v>
      </c>
      <c r="I38" s="1" t="s">
        <v>139</v>
      </c>
      <c r="J38" s="1" t="s">
        <v>140</v>
      </c>
      <c r="K38" s="1" t="s">
        <v>54</v>
      </c>
    </row>
    <row r="39" spans="1:11" x14ac:dyDescent="0.3">
      <c r="A39" s="1" t="s">
        <v>141</v>
      </c>
      <c r="B39" s="1" t="s">
        <v>24</v>
      </c>
      <c r="C39" s="1" t="s">
        <v>24</v>
      </c>
      <c r="D39" s="1" t="s">
        <v>24</v>
      </c>
      <c r="E39" s="1" t="s">
        <v>24</v>
      </c>
      <c r="F39" s="1" t="s">
        <v>24</v>
      </c>
      <c r="G39" s="1" t="s">
        <v>24</v>
      </c>
      <c r="H39" s="1" t="s">
        <v>24</v>
      </c>
      <c r="I39" s="1" t="s">
        <v>24</v>
      </c>
      <c r="J39" s="1" t="s">
        <v>24</v>
      </c>
      <c r="K39" s="1" t="s">
        <v>24</v>
      </c>
    </row>
    <row r="40" spans="1:11" x14ac:dyDescent="0.3">
      <c r="A40" s="1" t="s">
        <v>142</v>
      </c>
      <c r="B40" s="1" t="s">
        <v>24</v>
      </c>
      <c r="C40" s="1" t="s">
        <v>24</v>
      </c>
      <c r="D40" s="1" t="s">
        <v>24</v>
      </c>
      <c r="E40" s="1" t="s">
        <v>24</v>
      </c>
      <c r="F40" s="1" t="s">
        <v>24</v>
      </c>
      <c r="G40" s="1" t="s">
        <v>24</v>
      </c>
      <c r="H40" s="1" t="s">
        <v>24</v>
      </c>
      <c r="I40" s="1" t="s">
        <v>24</v>
      </c>
      <c r="J40" s="1" t="s">
        <v>24</v>
      </c>
      <c r="K40" s="1" t="s">
        <v>24</v>
      </c>
    </row>
    <row r="41" spans="1:11" x14ac:dyDescent="0.3">
      <c r="A41" s="1" t="s">
        <v>143</v>
      </c>
      <c r="B41" s="1" t="s">
        <v>24</v>
      </c>
      <c r="C41" s="1" t="s">
        <v>24</v>
      </c>
      <c r="D41" s="1" t="s">
        <v>24</v>
      </c>
      <c r="E41" s="1" t="s">
        <v>24</v>
      </c>
      <c r="F41" s="1" t="s">
        <v>24</v>
      </c>
      <c r="G41" s="1" t="s">
        <v>24</v>
      </c>
      <c r="H41" s="1" t="s">
        <v>24</v>
      </c>
      <c r="I41" s="1" t="s">
        <v>24</v>
      </c>
      <c r="J41" s="1" t="s">
        <v>24</v>
      </c>
      <c r="K41" s="1" t="s">
        <v>24</v>
      </c>
    </row>
    <row r="42" spans="1:11" x14ac:dyDescent="0.3">
      <c r="A42" s="1" t="s">
        <v>148</v>
      </c>
      <c r="B42" s="1" t="s">
        <v>189</v>
      </c>
      <c r="C42" s="1" t="s">
        <v>146</v>
      </c>
      <c r="D42" s="1" t="s">
        <v>33</v>
      </c>
      <c r="E42" s="1" t="s">
        <v>118</v>
      </c>
      <c r="F42" s="1" t="s">
        <v>125</v>
      </c>
      <c r="G42" s="1" t="s">
        <v>147</v>
      </c>
      <c r="H42" s="1" t="s">
        <v>190</v>
      </c>
      <c r="I42" s="1" t="s">
        <v>191</v>
      </c>
      <c r="J42" s="1" t="s">
        <v>192</v>
      </c>
      <c r="K42" s="1" t="s">
        <v>193</v>
      </c>
    </row>
    <row r="43" spans="1:11" x14ac:dyDescent="0.3">
      <c r="A43" s="1" t="s">
        <v>144</v>
      </c>
      <c r="B43" s="1" t="s">
        <v>123</v>
      </c>
      <c r="C43" s="1" t="s">
        <v>150</v>
      </c>
      <c r="D43" s="1" t="s">
        <v>33</v>
      </c>
      <c r="E43" s="1" t="s">
        <v>118</v>
      </c>
      <c r="F43" s="1" t="s">
        <v>125</v>
      </c>
      <c r="G43" s="1" t="s">
        <v>147</v>
      </c>
      <c r="H43" s="1" t="s">
        <v>190</v>
      </c>
      <c r="I43" s="1" t="s">
        <v>191</v>
      </c>
      <c r="J43" s="1" t="s">
        <v>194</v>
      </c>
      <c r="K43" s="1" t="s">
        <v>193</v>
      </c>
    </row>
    <row r="44" spans="1:11" x14ac:dyDescent="0.3">
      <c r="A44" s="1" t="s">
        <v>24</v>
      </c>
      <c r="B44" s="1" t="s">
        <v>24</v>
      </c>
      <c r="C44" s="1" t="s">
        <v>24</v>
      </c>
      <c r="D44" s="1" t="s">
        <v>24</v>
      </c>
      <c r="E44" s="1" t="s">
        <v>24</v>
      </c>
      <c r="F44" s="1" t="s">
        <v>24</v>
      </c>
      <c r="G44" s="1" t="s">
        <v>24</v>
      </c>
      <c r="H44" s="1" t="s">
        <v>24</v>
      </c>
      <c r="I44" s="1" t="s">
        <v>24</v>
      </c>
      <c r="J44" s="1" t="s">
        <v>24</v>
      </c>
      <c r="K44" s="1" t="s">
        <v>24</v>
      </c>
    </row>
    <row r="45" spans="1:11" x14ac:dyDescent="0.3">
      <c r="A45" s="1" t="s">
        <v>14</v>
      </c>
      <c r="B45" s="1" t="s">
        <v>151</v>
      </c>
      <c r="C45" s="1" t="s">
        <v>152</v>
      </c>
      <c r="D45" s="1" t="s">
        <v>24</v>
      </c>
      <c r="E45" s="1" t="s">
        <v>24</v>
      </c>
      <c r="F45" s="1" t="s">
        <v>24</v>
      </c>
      <c r="G45" s="1" t="s">
        <v>24</v>
      </c>
      <c r="H45" s="1" t="s">
        <v>24</v>
      </c>
      <c r="I45" s="1" t="s">
        <v>24</v>
      </c>
      <c r="J45" s="1" t="s">
        <v>24</v>
      </c>
      <c r="K45" s="1" t="s">
        <v>24</v>
      </c>
    </row>
    <row r="46" spans="1:11" x14ac:dyDescent="0.3">
      <c r="A46" s="1" t="s">
        <v>153</v>
      </c>
      <c r="B46" s="1" t="s">
        <v>195</v>
      </c>
      <c r="C46" s="1" t="s">
        <v>155</v>
      </c>
      <c r="D46" s="1" t="s">
        <v>17</v>
      </c>
      <c r="E46" s="1" t="s">
        <v>156</v>
      </c>
      <c r="F46" s="1" t="s">
        <v>157</v>
      </c>
      <c r="G46" s="1" t="s">
        <v>158</v>
      </c>
      <c r="H46" s="1" t="s">
        <v>159</v>
      </c>
      <c r="I46" s="1" t="s">
        <v>160</v>
      </c>
      <c r="J46" s="1" t="s">
        <v>24</v>
      </c>
      <c r="K46" s="1" t="s">
        <v>24</v>
      </c>
    </row>
    <row r="47" spans="1:11" x14ac:dyDescent="0.3">
      <c r="A47" s="1" t="s">
        <v>161</v>
      </c>
      <c r="B47" s="1" t="s">
        <v>196</v>
      </c>
      <c r="C47" s="1" t="s">
        <v>66</v>
      </c>
      <c r="D47" s="1" t="s">
        <v>37</v>
      </c>
      <c r="E47" s="1" t="s">
        <v>157</v>
      </c>
      <c r="F47" s="1" t="s">
        <v>158</v>
      </c>
      <c r="G47" s="1" t="s">
        <v>163</v>
      </c>
      <c r="H47" s="1" t="s">
        <v>164</v>
      </c>
      <c r="I47" s="1" t="s">
        <v>58</v>
      </c>
      <c r="J47" s="1" t="s">
        <v>23</v>
      </c>
      <c r="K47" s="1" t="s">
        <v>35</v>
      </c>
    </row>
    <row r="48" spans="1:11" x14ac:dyDescent="0.3">
      <c r="A48" s="1" t="s">
        <v>165</v>
      </c>
      <c r="B48" s="1" t="s">
        <v>197</v>
      </c>
      <c r="C48" s="1" t="s">
        <v>75</v>
      </c>
      <c r="D48" s="1" t="s">
        <v>37</v>
      </c>
      <c r="E48" s="1" t="s">
        <v>157</v>
      </c>
      <c r="F48" s="1" t="s">
        <v>158</v>
      </c>
      <c r="G48" s="1" t="s">
        <v>167</v>
      </c>
      <c r="H48" s="1" t="s">
        <v>159</v>
      </c>
      <c r="I48" s="1" t="s">
        <v>168</v>
      </c>
      <c r="J48" s="1" t="s">
        <v>35</v>
      </c>
      <c r="K48" s="1" t="s">
        <v>198</v>
      </c>
    </row>
    <row r="49" spans="1:11" x14ac:dyDescent="0.3">
      <c r="A49" s="1" t="s">
        <v>169</v>
      </c>
      <c r="B49" s="1" t="s">
        <v>24</v>
      </c>
      <c r="C49" s="1" t="s">
        <v>24</v>
      </c>
      <c r="D49" s="1" t="s">
        <v>24</v>
      </c>
      <c r="E49" s="1" t="s">
        <v>24</v>
      </c>
      <c r="F49" s="1" t="s">
        <v>24</v>
      </c>
      <c r="G49" s="1" t="s">
        <v>24</v>
      </c>
      <c r="H49" s="1" t="s">
        <v>24</v>
      </c>
      <c r="I49" s="1" t="s">
        <v>24</v>
      </c>
      <c r="J49" s="1" t="s">
        <v>24</v>
      </c>
      <c r="K49" s="1" t="s">
        <v>24</v>
      </c>
    </row>
    <row r="50" spans="1:11" x14ac:dyDescent="0.3">
      <c r="A50" s="1" t="s">
        <v>170</v>
      </c>
      <c r="B50" s="1" t="s">
        <v>24</v>
      </c>
      <c r="C50" s="1" t="s">
        <v>24</v>
      </c>
      <c r="D50" s="1" t="s">
        <v>24</v>
      </c>
      <c r="E50" s="1" t="s">
        <v>24</v>
      </c>
      <c r="F50" s="1" t="s">
        <v>24</v>
      </c>
      <c r="G50" s="1" t="s">
        <v>24</v>
      </c>
      <c r="H50" s="1" t="s">
        <v>24</v>
      </c>
      <c r="I50" s="1" t="s">
        <v>24</v>
      </c>
      <c r="J50" s="1" t="s">
        <v>24</v>
      </c>
      <c r="K50" s="1" t="s">
        <v>24</v>
      </c>
    </row>
    <row r="51" spans="1:11" x14ac:dyDescent="0.3">
      <c r="A51" s="1" t="s">
        <v>171</v>
      </c>
      <c r="B51" s="1" t="s">
        <v>24</v>
      </c>
      <c r="C51" s="1" t="s">
        <v>24</v>
      </c>
      <c r="D51" s="1" t="s">
        <v>24</v>
      </c>
      <c r="E51" s="1" t="s">
        <v>24</v>
      </c>
      <c r="F51" s="1" t="s">
        <v>24</v>
      </c>
      <c r="G51" s="1" t="s">
        <v>24</v>
      </c>
      <c r="H51" s="1" t="s">
        <v>24</v>
      </c>
      <c r="I51" s="1" t="s">
        <v>24</v>
      </c>
      <c r="J51" s="1" t="s">
        <v>24</v>
      </c>
      <c r="K51" s="1" t="s">
        <v>24</v>
      </c>
    </row>
    <row r="52" spans="1:11" x14ac:dyDescent="0.3">
      <c r="A52" s="1" t="s">
        <v>172</v>
      </c>
      <c r="B52" s="1" t="s">
        <v>199</v>
      </c>
      <c r="C52" s="1" t="s">
        <v>174</v>
      </c>
      <c r="D52" s="1" t="s">
        <v>20</v>
      </c>
      <c r="E52" s="1" t="s">
        <v>175</v>
      </c>
      <c r="F52" s="1" t="s">
        <v>20</v>
      </c>
      <c r="G52" s="1" t="s">
        <v>37</v>
      </c>
      <c r="H52" s="1" t="s">
        <v>157</v>
      </c>
      <c r="I52" s="1" t="s">
        <v>158</v>
      </c>
      <c r="J52" s="1" t="s">
        <v>24</v>
      </c>
      <c r="K52" s="1" t="s">
        <v>24</v>
      </c>
    </row>
    <row r="53" spans="1:11" x14ac:dyDescent="0.3">
      <c r="A53" s="1" t="s">
        <v>176</v>
      </c>
      <c r="B53" s="1" t="s">
        <v>24</v>
      </c>
      <c r="C53" s="1" t="s">
        <v>24</v>
      </c>
      <c r="D53" s="1" t="s">
        <v>24</v>
      </c>
      <c r="E53" s="1" t="s">
        <v>24</v>
      </c>
      <c r="F53" s="1" t="s">
        <v>24</v>
      </c>
      <c r="G53" s="1" t="s">
        <v>24</v>
      </c>
      <c r="H53" s="1" t="s">
        <v>24</v>
      </c>
      <c r="I53" s="1" t="s">
        <v>24</v>
      </c>
      <c r="J53" s="1" t="s">
        <v>24</v>
      </c>
      <c r="K53" s="1" t="s">
        <v>24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F0071D-3B66-4EC9-92C8-4F313654D802}">
  <dimension ref="A1:E46"/>
  <sheetViews>
    <sheetView tabSelected="1" workbookViewId="0">
      <selection activeCell="E11" sqref="E11"/>
    </sheetView>
  </sheetViews>
  <sheetFormatPr baseColWidth="10" defaultRowHeight="14.4" x14ac:dyDescent="0.3"/>
  <cols>
    <col min="1" max="1" width="18.44140625" bestFit="1" customWidth="1"/>
    <col min="2" max="2" width="12.109375" bestFit="1" customWidth="1"/>
    <col min="4" max="4" width="18.44140625" bestFit="1" customWidth="1"/>
    <col min="5" max="5" width="12.109375" bestFit="1" customWidth="1"/>
  </cols>
  <sheetData>
    <row r="1" spans="1:5" x14ac:dyDescent="0.3">
      <c r="A1" s="1" t="s">
        <v>3</v>
      </c>
      <c r="B1" s="1" t="s">
        <v>22</v>
      </c>
      <c r="C1" s="1" t="s">
        <v>178</v>
      </c>
      <c r="D1" s="1" t="s">
        <v>0</v>
      </c>
      <c r="E1" s="1" t="s">
        <v>204</v>
      </c>
    </row>
    <row r="2" spans="1:5" x14ac:dyDescent="0.3">
      <c r="A2" s="1" t="s">
        <v>24</v>
      </c>
      <c r="B2" s="1" t="s">
        <v>24</v>
      </c>
      <c r="C2" s="1" t="s">
        <v>24</v>
      </c>
      <c r="D2" s="1"/>
      <c r="E2" s="1"/>
    </row>
    <row r="3" spans="1:5" x14ac:dyDescent="0.3">
      <c r="A3" s="1" t="s">
        <v>28</v>
      </c>
      <c r="B3" s="1" t="s">
        <v>24</v>
      </c>
      <c r="C3" s="1" t="s">
        <v>24</v>
      </c>
      <c r="D3" s="1"/>
      <c r="E3" s="1"/>
    </row>
    <row r="4" spans="1:5" x14ac:dyDescent="0.3">
      <c r="A4" s="1" t="s">
        <v>29</v>
      </c>
      <c r="B4" s="1" t="s">
        <v>24</v>
      </c>
      <c r="C4" s="1" t="s">
        <v>24</v>
      </c>
      <c r="D4" s="1"/>
      <c r="E4" s="1"/>
    </row>
    <row r="5" spans="1:5" x14ac:dyDescent="0.3">
      <c r="A5" s="1" t="s">
        <v>24</v>
      </c>
      <c r="B5" s="1" t="s">
        <v>24</v>
      </c>
      <c r="C5" s="1" t="s">
        <v>24</v>
      </c>
      <c r="D5" s="1"/>
      <c r="E5" s="1"/>
    </row>
    <row r="6" spans="1:5" x14ac:dyDescent="0.3">
      <c r="A6" s="1" t="s">
        <v>30</v>
      </c>
      <c r="B6" s="1" t="s">
        <v>24</v>
      </c>
      <c r="C6" s="1" t="s">
        <v>24</v>
      </c>
      <c r="D6" s="1"/>
      <c r="E6" s="1"/>
    </row>
    <row r="7" spans="1:5" x14ac:dyDescent="0.3">
      <c r="A7" s="1" t="s">
        <v>31</v>
      </c>
      <c r="B7" s="1" t="s">
        <v>32</v>
      </c>
      <c r="C7" s="1" t="s">
        <v>32</v>
      </c>
      <c r="D7" s="1" t="s">
        <v>32</v>
      </c>
      <c r="E7" s="1" t="s">
        <v>32</v>
      </c>
    </row>
    <row r="8" spans="1:5" x14ac:dyDescent="0.3">
      <c r="A8" s="1" t="s">
        <v>40</v>
      </c>
      <c r="B8" s="1" t="s">
        <v>41</v>
      </c>
      <c r="C8" s="1" t="s">
        <v>41</v>
      </c>
      <c r="D8" s="1">
        <v>8</v>
      </c>
      <c r="E8">
        <v>-20</v>
      </c>
    </row>
    <row r="9" spans="1:5" x14ac:dyDescent="0.3">
      <c r="A9" s="1" t="s">
        <v>50</v>
      </c>
      <c r="B9" s="1" t="s">
        <v>51</v>
      </c>
      <c r="C9" s="1" t="s">
        <v>51</v>
      </c>
      <c r="D9" s="1" t="s">
        <v>51</v>
      </c>
      <c r="E9" s="1" t="s">
        <v>51</v>
      </c>
    </row>
    <row r="10" spans="1:5" x14ac:dyDescent="0.3">
      <c r="A10" s="1" t="s">
        <v>2</v>
      </c>
      <c r="B10" s="1" t="s">
        <v>59</v>
      </c>
      <c r="C10" s="1" t="s">
        <v>179</v>
      </c>
      <c r="D10" s="1" t="s">
        <v>200</v>
      </c>
      <c r="E10" s="1" t="s">
        <v>205</v>
      </c>
    </row>
    <row r="11" spans="1:5" x14ac:dyDescent="0.3">
      <c r="A11" s="1" t="s">
        <v>64</v>
      </c>
      <c r="B11" s="1" t="s">
        <v>65</v>
      </c>
      <c r="C11" s="1" t="s">
        <v>65</v>
      </c>
      <c r="D11">
        <f>8460.7/1000*41.67*4.51</f>
        <v>1590.0337341900001</v>
      </c>
      <c r="E11">
        <f>8723.2/1000*41.67*4.51</f>
        <v>1639.36580544</v>
      </c>
    </row>
    <row r="12" spans="1:5" x14ac:dyDescent="0.3">
      <c r="A12" s="1" t="s">
        <v>73</v>
      </c>
      <c r="B12" s="1" t="s">
        <v>74</v>
      </c>
      <c r="C12" s="1" t="s">
        <v>74</v>
      </c>
      <c r="D12">
        <f>182.2/1000*41.67*4.51</f>
        <v>34.241155740000004</v>
      </c>
      <c r="E12">
        <f>345.2/1000*41.67*4.51</f>
        <v>64.874022839999995</v>
      </c>
    </row>
    <row r="13" spans="1:5" x14ac:dyDescent="0.3">
      <c r="A13" s="1" t="s">
        <v>78</v>
      </c>
      <c r="B13" s="1" t="s">
        <v>79</v>
      </c>
      <c r="C13" s="1" t="s">
        <v>79</v>
      </c>
      <c r="D13" s="1" t="s">
        <v>79</v>
      </c>
      <c r="E13" s="1" t="s">
        <v>79</v>
      </c>
    </row>
    <row r="14" spans="1:5" x14ac:dyDescent="0.3">
      <c r="A14" s="1" t="s">
        <v>24</v>
      </c>
      <c r="B14" s="1" t="s">
        <v>24</v>
      </c>
      <c r="C14" s="1" t="s">
        <v>24</v>
      </c>
    </row>
    <row r="15" spans="1:5" x14ac:dyDescent="0.3">
      <c r="A15" s="1" t="s">
        <v>83</v>
      </c>
      <c r="B15" s="1" t="s">
        <v>24</v>
      </c>
      <c r="C15" s="1" t="s">
        <v>24</v>
      </c>
    </row>
    <row r="16" spans="1:5" x14ac:dyDescent="0.3">
      <c r="A16" s="1" t="s">
        <v>84</v>
      </c>
      <c r="B16" s="1" t="s">
        <v>79</v>
      </c>
      <c r="C16" s="1" t="s">
        <v>79</v>
      </c>
      <c r="D16" s="1" t="s">
        <v>79</v>
      </c>
      <c r="E16" s="1" t="s">
        <v>79</v>
      </c>
    </row>
    <row r="17" spans="1:5" x14ac:dyDescent="0.3">
      <c r="A17" s="1" t="s">
        <v>24</v>
      </c>
      <c r="B17" s="1" t="s">
        <v>24</v>
      </c>
      <c r="C17" s="1" t="s">
        <v>24</v>
      </c>
    </row>
    <row r="18" spans="1:5" x14ac:dyDescent="0.3">
      <c r="A18" s="1" t="s">
        <v>91</v>
      </c>
      <c r="B18" s="1" t="s">
        <v>24</v>
      </c>
      <c r="C18" s="1" t="s">
        <v>24</v>
      </c>
    </row>
    <row r="19" spans="1:5" x14ac:dyDescent="0.3">
      <c r="A19" s="1" t="s">
        <v>92</v>
      </c>
      <c r="B19" s="1" t="s">
        <v>93</v>
      </c>
      <c r="C19" s="1" t="s">
        <v>182</v>
      </c>
      <c r="D19">
        <v>25.6</v>
      </c>
      <c r="E19">
        <v>21.8</v>
      </c>
    </row>
    <row r="20" spans="1:5" x14ac:dyDescent="0.3">
      <c r="A20" s="1" t="s">
        <v>101</v>
      </c>
      <c r="B20" s="1" t="s">
        <v>102</v>
      </c>
      <c r="C20" s="1" t="s">
        <v>183</v>
      </c>
      <c r="D20">
        <v>1.4</v>
      </c>
      <c r="E20">
        <v>3.5</v>
      </c>
    </row>
    <row r="21" spans="1:5" x14ac:dyDescent="0.3">
      <c r="A21" s="1" t="s">
        <v>104</v>
      </c>
      <c r="B21" s="1" t="s">
        <v>105</v>
      </c>
      <c r="C21" s="1" t="s">
        <v>184</v>
      </c>
      <c r="D21">
        <v>18</v>
      </c>
      <c r="E21">
        <v>-24</v>
      </c>
    </row>
    <row r="22" spans="1:5" x14ac:dyDescent="0.3">
      <c r="A22" s="1" t="s">
        <v>107</v>
      </c>
      <c r="B22" s="1" t="s">
        <v>108</v>
      </c>
      <c r="C22" s="1" t="s">
        <v>108</v>
      </c>
      <c r="D22" s="1" t="s">
        <v>108</v>
      </c>
      <c r="E22" s="1" t="s">
        <v>108</v>
      </c>
    </row>
    <row r="23" spans="1:5" x14ac:dyDescent="0.3">
      <c r="A23" s="1" t="s">
        <v>24</v>
      </c>
      <c r="B23" s="1" t="s">
        <v>24</v>
      </c>
      <c r="C23" s="1" t="s">
        <v>24</v>
      </c>
    </row>
    <row r="24" spans="1:5" x14ac:dyDescent="0.3">
      <c r="A24" s="1" t="s">
        <v>201</v>
      </c>
      <c r="B24" s="1"/>
      <c r="C24" s="1"/>
    </row>
    <row r="25" spans="1:5" x14ac:dyDescent="0.3">
      <c r="A25" s="1" t="s">
        <v>116</v>
      </c>
      <c r="B25" s="1" t="s">
        <v>108</v>
      </c>
      <c r="C25" s="1" t="s">
        <v>108</v>
      </c>
      <c r="D25" s="1" t="s">
        <v>108</v>
      </c>
      <c r="E25" s="1" t="s">
        <v>108</v>
      </c>
    </row>
    <row r="26" spans="1:5" x14ac:dyDescent="0.3">
      <c r="A26" s="1" t="s">
        <v>119</v>
      </c>
      <c r="B26" s="1" t="s">
        <v>24</v>
      </c>
      <c r="C26" s="1" t="s">
        <v>24</v>
      </c>
    </row>
    <row r="27" spans="1:5" x14ac:dyDescent="0.3">
      <c r="A27" s="1" t="s">
        <v>120</v>
      </c>
      <c r="B27" s="1" t="s">
        <v>24</v>
      </c>
      <c r="C27" s="1" t="s">
        <v>24</v>
      </c>
    </row>
    <row r="28" spans="1:5" x14ac:dyDescent="0.3">
      <c r="A28" s="1" t="s">
        <v>121</v>
      </c>
      <c r="B28" s="1" t="s">
        <v>24</v>
      </c>
      <c r="C28" s="1" t="s">
        <v>24</v>
      </c>
    </row>
    <row r="29" spans="1:5" x14ac:dyDescent="0.3">
      <c r="A29" s="1" t="s">
        <v>122</v>
      </c>
      <c r="B29" s="1" t="s">
        <v>123</v>
      </c>
      <c r="C29" s="1" t="s">
        <v>123</v>
      </c>
      <c r="D29" s="1" t="s">
        <v>123</v>
      </c>
      <c r="E29" s="1" t="s">
        <v>123</v>
      </c>
    </row>
    <row r="30" spans="1:5" x14ac:dyDescent="0.3">
      <c r="A30" s="1" t="s">
        <v>129</v>
      </c>
      <c r="B30" s="1" t="s">
        <v>130</v>
      </c>
      <c r="C30" s="1" t="s">
        <v>188</v>
      </c>
      <c r="D30">
        <v>26</v>
      </c>
      <c r="E30">
        <v>-24</v>
      </c>
    </row>
    <row r="31" spans="1:5" x14ac:dyDescent="0.3">
      <c r="A31" s="1" t="s">
        <v>135</v>
      </c>
      <c r="B31" s="1" t="s">
        <v>79</v>
      </c>
      <c r="C31" s="1" t="s">
        <v>79</v>
      </c>
      <c r="D31" s="1" t="s">
        <v>79</v>
      </c>
      <c r="E31" s="1" t="s">
        <v>79</v>
      </c>
    </row>
    <row r="32" spans="1:5" x14ac:dyDescent="0.3">
      <c r="A32" s="1" t="s">
        <v>141</v>
      </c>
      <c r="B32" s="1" t="s">
        <v>24</v>
      </c>
      <c r="C32" s="1" t="s">
        <v>24</v>
      </c>
    </row>
    <row r="33" spans="1:5" x14ac:dyDescent="0.3">
      <c r="A33" s="1" t="s">
        <v>142</v>
      </c>
      <c r="B33" s="1" t="s">
        <v>24</v>
      </c>
      <c r="C33" s="1" t="s">
        <v>24</v>
      </c>
    </row>
    <row r="34" spans="1:5" x14ac:dyDescent="0.3">
      <c r="A34" s="1" t="s">
        <v>143</v>
      </c>
      <c r="B34" s="1" t="s">
        <v>24</v>
      </c>
      <c r="C34" s="1" t="s">
        <v>24</v>
      </c>
    </row>
    <row r="35" spans="1:5" x14ac:dyDescent="0.3">
      <c r="A35" s="1" t="s">
        <v>144</v>
      </c>
      <c r="B35" s="1" t="s">
        <v>145</v>
      </c>
      <c r="C35" s="1">
        <f>1.7/9.1</f>
        <v>0.18681318681318682</v>
      </c>
      <c r="D35">
        <f>1.7/6.8</f>
        <v>0.25</v>
      </c>
      <c r="E35">
        <f>1.7/2.5</f>
        <v>0.67999999999999994</v>
      </c>
    </row>
    <row r="36" spans="1:5" x14ac:dyDescent="0.3">
      <c r="A36" s="1" t="s">
        <v>148</v>
      </c>
      <c r="B36" s="1" t="s">
        <v>149</v>
      </c>
      <c r="C36" s="1">
        <f>1.7/2.7</f>
        <v>0.62962962962962954</v>
      </c>
      <c r="D36">
        <f>1.7/1.9</f>
        <v>0.89473684210526316</v>
      </c>
      <c r="E36">
        <f>1.7/1.1</f>
        <v>1.5454545454545452</v>
      </c>
    </row>
    <row r="37" spans="1:5" x14ac:dyDescent="0.3">
      <c r="A37" s="1" t="s">
        <v>24</v>
      </c>
      <c r="B37" s="1" t="s">
        <v>24</v>
      </c>
      <c r="C37" s="1" t="s">
        <v>24</v>
      </c>
    </row>
    <row r="38" spans="1:5" x14ac:dyDescent="0.3">
      <c r="A38" s="1" t="s">
        <v>177</v>
      </c>
      <c r="B38" s="1"/>
      <c r="C38" s="1"/>
    </row>
    <row r="39" spans="1:5" x14ac:dyDescent="0.3">
      <c r="A39" s="1" t="s">
        <v>153</v>
      </c>
      <c r="B39" s="1" t="s">
        <v>154</v>
      </c>
      <c r="C39" s="1" t="s">
        <v>195</v>
      </c>
      <c r="D39" s="1" t="s">
        <v>202</v>
      </c>
      <c r="E39">
        <v>783.91</v>
      </c>
    </row>
    <row r="40" spans="1:5" x14ac:dyDescent="0.3">
      <c r="A40" s="1" t="s">
        <v>161</v>
      </c>
      <c r="B40" s="1" t="s">
        <v>162</v>
      </c>
      <c r="C40" s="1" t="s">
        <v>196</v>
      </c>
      <c r="D40" s="1" t="s">
        <v>203</v>
      </c>
      <c r="E40">
        <v>783.86</v>
      </c>
    </row>
    <row r="41" spans="1:5" x14ac:dyDescent="0.3">
      <c r="A41" s="1" t="s">
        <v>165</v>
      </c>
      <c r="B41" s="1" t="s">
        <v>166</v>
      </c>
      <c r="C41" s="1" t="s">
        <v>197</v>
      </c>
      <c r="D41">
        <v>441.86</v>
      </c>
      <c r="E41">
        <v>784.4</v>
      </c>
    </row>
    <row r="42" spans="1:5" x14ac:dyDescent="0.3">
      <c r="A42" s="1" t="s">
        <v>169</v>
      </c>
      <c r="B42" s="1" t="s">
        <v>24</v>
      </c>
      <c r="C42" s="1" t="s">
        <v>24</v>
      </c>
    </row>
    <row r="43" spans="1:5" x14ac:dyDescent="0.3">
      <c r="A43" s="1" t="s">
        <v>170</v>
      </c>
      <c r="B43" s="1" t="s">
        <v>24</v>
      </c>
      <c r="C43" s="1" t="s">
        <v>24</v>
      </c>
    </row>
    <row r="44" spans="1:5" x14ac:dyDescent="0.3">
      <c r="A44" s="1" t="s">
        <v>171</v>
      </c>
      <c r="B44" s="1" t="s">
        <v>24</v>
      </c>
      <c r="C44" s="1" t="s">
        <v>24</v>
      </c>
    </row>
    <row r="45" spans="1:5" x14ac:dyDescent="0.3">
      <c r="A45" s="1" t="s">
        <v>172</v>
      </c>
      <c r="B45" s="1" t="s">
        <v>173</v>
      </c>
      <c r="C45" s="1" t="s">
        <v>199</v>
      </c>
      <c r="D45">
        <v>30</v>
      </c>
      <c r="E45">
        <v>-36</v>
      </c>
    </row>
    <row r="46" spans="1:5" x14ac:dyDescent="0.3">
      <c r="A46" s="1" t="s">
        <v>176</v>
      </c>
      <c r="B46" s="1" t="s">
        <v>24</v>
      </c>
      <c r="C46" s="1" t="s">
        <v>24</v>
      </c>
    </row>
  </sheetData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6 8 e 1 f f a 9 - e c 4 1 - 4 e d e - 8 1 8 1 - f 7 7 c 9 2 7 3 8 3 0 1 "   x m l n s = " h t t p : / / s c h e m a s . m i c r o s o f t . c o m / D a t a M a s h u p " > A A A A A I Y E A A B Q S w M E F A A C A A g A b V P t U G f 9 k k e n A A A A + A A A A B I A H A B D b 2 5 m a W c v U G F j a 2 F n Z S 5 4 b W w g o h g A K K A U A A A A A A A A A A A A A A A A A A A A A A A A A A A A h Y 8 x D o I w G E a v Q r r T l g p q y E 8 Z 1 E 0 S E x P j S k q F R i i G F s v d H D y S V 5 B E U T f H 7 + U N 7 3 v c 7 p A O T e 1 d Z W d U q x M U Y I o 8 q U V b K F 0 m q L c n f 4 l S D r t c n P N S e q O s T T y Y I k G V t Z e Y E O c c d j P c d i V h l A b k m G 3 3 o p J N j j 6 y + i / 7 S h u b a y E R h 8 M r h j O 8 Y D i K o j k O w w D I h C F T + q u w s R h T I D 8 Q V n 1 t + 0 7 y Q v r r D Z B p A n m / 4 E 9 Q S w M E F A A C A A g A b V P t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1 T 7 V D Q W w e P f Q E A A L I F A A A T A B w A R m 9 y b X V s Y X M v U 2 V j d G l v b j E u b S C i G A A o o B Q A A A A A A A A A A A A A A A A A A A A A A A A A A A D t k t F O w j A U h u 9 J e I e m 3 E C y L A 5 B U b M L H K J G M S o Y L 5 w h c x x G Q 3 d K 2 s 5 A C G / j m / h i V g c C M Y 1 X J p r Y i 7 b 5 T n P y / 6 e / g l g z g a S b n 9 5 R s V A s q F E k Y U B K 9 D 5 K G C Y g u w A k F j h k C S U + 4 a C L B W L W T Q a c g y G 9 6 I m D 2 5 Y i D Q T P U l T l + S V D U B / o m G E k Z + U 2 M 0 8 C g R p Q q z I N D s M 7 B V K F E f J G P R 6 H L V B j L S b h 9 a g V 1 v o d M T C 9 G c g M k 7 D a D 8 6 a t + f d T t N c O 1 E s x W Q U M p x k O t x Q 6 O Y K X T 3 V t O I Q z D h f 7 V 6 1 X q 0 s K s U C w 0 3 l 2 2 Y v B C B L l P r G a 6 C e 3 Z a I s 9 T 4 + C F T a y X b n h 5 a w F n K N E i f E u q Q 5 b B 9 z 3 P I C c Z i Y E b h v 3 t 1 j F y h o a t n H P z 1 1 b 0 S C I 8 V J 3 d U o q f w + o I D k K Y h 6 c 0 m 9 P M n e z J C N R R y + Z 2 m B q q c T 8 C Z z 2 l O P a N A m w r R M N U L h 6 x 4 1 c J 3 L b x m 4 X U L 3 7 P w f Q t v W P i B h X s 7 t s K 2 4 8 0 8 f Z 3 l d r a C E Y P 0 F y R r p e M / V 3 8 2 V 2 9 Q S w E C L Q A U A A I A C A B t U + 1 Q Z / 2 S R 6 c A A A D 4 A A A A E g A A A A A A A A A A A A A A A A A A A A A A Q 2 9 u Z m l n L 1 B h Y 2 t h Z 2 U u e G 1 s U E s B A i 0 A F A A C A A g A b V P t U A / K 6 a u k A A A A 6 Q A A A B M A A A A A A A A A A A A A A A A A 8 w A A A F t D b 2 5 0 Z W 5 0 X 1 R 5 c G V z X S 5 4 b W x Q S w E C L Q A U A A I A C A B t U + 1 Q 0 F s H j 3 0 B A A C y B Q A A E w A A A A A A A A A A A A A A A A D k A Q A A R m 9 y b X V s Y X M v U 2 V j d G l v b j E u b V B L B Q Y A A A A A A w A D A M I A A A C u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b I Q A A A A A A A P k g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X Y W d p b m d l c l N l Z S U y M G N v b m Z p Z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X Y W d p b m d l c l N l Z S B j b 2 5 m a W c v U X V l b G x l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d h Z 2 l u Z 2 V y U 2 V l I G N v b m Z p Z y 9 R d W V s b G U u e 0 N v b H V t b j E s M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t d I i A v P j x F b n R y e S B U e X B l P S J G a W x s Q 2 9 s d W 1 u V H l w Z X M i I F Z h b H V l P S J z Q m c 9 P S I g L z 4 8 R W 5 0 c n k g V H l w Z T 0 i R m l s b E x h c 3 R V c G R h d G V k I i B W Y W x 1 Z T 0 i Z D I w M j A t M D c t M T N U M D g 6 M j Q 6 M D E u N T c 4 O T Q 4 M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A i I C 8 + P E V u d H J 5 I F R 5 c G U 9 I k F k Z G V k V G 9 E Y X R h T W 9 k Z W w i I F Z h b H V l P S J s M C I g L z 4 8 R W 5 0 c n k g V H l w Z T 0 i U X V l c n l J R C I g V m F s d W U 9 I n M y Y j A 2 N z I y N C 0 1 Y T k 4 L T R m M z U t O T Q 1 O C 1 l N z k 4 Y T h k Y j g y Y W Y i I C 8 + P C 9 T d G F i b G V F b n R y a W V z P j w v S X R l b T 4 8 S X R l b T 4 8 S X R l b U x v Y 2 F 0 a W 9 u P j x J d G V t V H l w Z T 5 G b 3 J t d W x h P C 9 J d G V t V H l w Z T 4 8 S X R l b V B h d G g + U 2 V j d G l v b j E v V 2 F n a W 5 n Z X J T Z W U l M j B j b 2 5 m a W c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2 9 l b m l n c 3 N l Z S U y M G N v b m Z p Z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3 L T E z V D A 4 O j I 1 O j E 5 L j E 5 O T M 3 M D F a I i A v P j x F b n R y e S B U e X B l P S J G a W x s Q 2 9 s d W 1 u V H l w Z X M i I F Z h b H V l P S J z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b 2 V u a W d z c 2 V l I G N v b m Z p Z y 9 H Z c O k b m R l c n R l c i B U e X A u e 0 N v b H V t b j E s M H 0 m c X V v d D s s J n F 1 b 3 Q 7 U 2 V j d G l v b j E v S 2 9 l b m l n c 3 N l Z S B j b 2 5 m a W c v R 2 X D p G 5 k Z X J 0 Z X I g V H l w L n t D b 2 x 1 b W 4 y L D F 9 J n F 1 b 3 Q 7 L C Z x d W 9 0 O 1 N l Y 3 R p b 2 4 x L 0 t v Z W 5 p Z 3 N z Z W U g Y 2 9 u Z m l n L 0 d l w 6 R u Z G V y d G V y I F R 5 c C 5 7 Q 2 9 s d W 1 u M y w y f S Z x d W 9 0 O y w m c X V v d D t T Z W N 0 a W 9 u M S 9 L b 2 V u a W d z c 2 V l I G N v b m Z p Z y 9 H Z c O k b m R l c n R l c i B U e X A u e 0 N v b H V t b j Q s M 3 0 m c X V v d D s s J n F 1 b 3 Q 7 U 2 V j d G l v b j E v S 2 9 l b m l n c 3 N l Z S B j b 2 5 m a W c v R 2 X D p G 5 k Z X J 0 Z X I g V H l w L n t D b 2 x 1 b W 4 1 L D R 9 J n F 1 b 3 Q 7 L C Z x d W 9 0 O 1 N l Y 3 R p b 2 4 x L 0 t v Z W 5 p Z 3 N z Z W U g Y 2 9 u Z m l n L 0 d l w 6 R u Z G V y d G V y I F R 5 c C 5 7 Q 2 9 s d W 1 u N i w 1 f S Z x d W 9 0 O y w m c X V v d D t T Z W N 0 a W 9 u M S 9 L b 2 V u a W d z c 2 V l I G N v b m Z p Z y 9 H Z c O k b m R l c n R l c i B U e X A u e 0 N v b H V t b j c s N n 0 m c X V v d D s s J n F 1 b 3 Q 7 U 2 V j d G l v b j E v S 2 9 l b m l n c 3 N l Z S B j b 2 5 m a W c v R 2 X D p G 5 k Z X J 0 Z X I g V H l w L n t D b 2 x 1 b W 4 4 L D d 9 J n F 1 b 3 Q 7 L C Z x d W 9 0 O 1 N l Y 3 R p b 2 4 x L 0 t v Z W 5 p Z 3 N z Z W U g Y 2 9 u Z m l n L 0 d l w 6 R u Z G V y d G V y I F R 5 c C 5 7 Q 2 9 s d W 1 u O S w 4 f S Z x d W 9 0 O y w m c X V v d D t T Z W N 0 a W 9 u M S 9 L b 2 V u a W d z c 2 V l I G N v b m Z p Z y 9 H Z c O k b m R l c n R l c i B U e X A u e 0 N v b H V t b j E w L D l 9 J n F 1 b 3 Q 7 L C Z x d W 9 0 O 1 N l Y 3 R p b 2 4 x L 0 t v Z W 5 p Z 3 N z Z W U g Y 2 9 u Z m l n L 0 d l w 6 R u Z G V y d G V y I F R 5 c C 5 7 Q 2 9 s d W 1 u M T E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L b 2 V u a W d z c 2 V l I G N v b m Z p Z y 9 H Z c O k b m R l c n R l c i B U e X A u e 0 N v b H V t b j E s M H 0 m c X V v d D s s J n F 1 b 3 Q 7 U 2 V j d G l v b j E v S 2 9 l b m l n c 3 N l Z S B j b 2 5 m a W c v R 2 X D p G 5 k Z X J 0 Z X I g V H l w L n t D b 2 x 1 b W 4 y L D F 9 J n F 1 b 3 Q 7 L C Z x d W 9 0 O 1 N l Y 3 R p b 2 4 x L 0 t v Z W 5 p Z 3 N z Z W U g Y 2 9 u Z m l n L 0 d l w 6 R u Z G V y d G V y I F R 5 c C 5 7 Q 2 9 s d W 1 u M y w y f S Z x d W 9 0 O y w m c X V v d D t T Z W N 0 a W 9 u M S 9 L b 2 V u a W d z c 2 V l I G N v b m Z p Z y 9 H Z c O k b m R l c n R l c i B U e X A u e 0 N v b H V t b j Q s M 3 0 m c X V v d D s s J n F 1 b 3 Q 7 U 2 V j d G l v b j E v S 2 9 l b m l n c 3 N l Z S B j b 2 5 m a W c v R 2 X D p G 5 k Z X J 0 Z X I g V H l w L n t D b 2 x 1 b W 4 1 L D R 9 J n F 1 b 3 Q 7 L C Z x d W 9 0 O 1 N l Y 3 R p b 2 4 x L 0 t v Z W 5 p Z 3 N z Z W U g Y 2 9 u Z m l n L 0 d l w 6 R u Z G V y d G V y I F R 5 c C 5 7 Q 2 9 s d W 1 u N i w 1 f S Z x d W 9 0 O y w m c X V v d D t T Z W N 0 a W 9 u M S 9 L b 2 V u a W d z c 2 V l I G N v b m Z p Z y 9 H Z c O k b m R l c n R l c i B U e X A u e 0 N v b H V t b j c s N n 0 m c X V v d D s s J n F 1 b 3 Q 7 U 2 V j d G l v b j E v S 2 9 l b m l n c 3 N l Z S B j b 2 5 m a W c v R 2 X D p G 5 k Z X J 0 Z X I g V H l w L n t D b 2 x 1 b W 4 4 L D d 9 J n F 1 b 3 Q 7 L C Z x d W 9 0 O 1 N l Y 3 R p b 2 4 x L 0 t v Z W 5 p Z 3 N z Z W U g Y 2 9 u Z m l n L 0 d l w 6 R u Z G V y d G V y I F R 5 c C 5 7 Q 2 9 s d W 1 u O S w 4 f S Z x d W 9 0 O y w m c X V v d D t T Z W N 0 a W 9 u M S 9 L b 2 V u a W d z c 2 V l I G N v b m Z p Z y 9 H Z c O k b m R l c n R l c i B U e X A u e 0 N v b H V t b j E w L D l 9 J n F 1 b 3 Q 7 L C Z x d W 9 0 O 1 N l Y 3 R p b 2 4 x L 0 t v Z W 5 p Z 3 N z Z W U g Y 2 9 u Z m l n L 0 d l w 6 R u Z G V y d G V y I F R 5 c C 5 7 Q 2 9 s d W 1 u M T E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b 2 V u a W d z c 2 V l J T I w Y 2 9 u Z m l n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v Z W 5 p Z 3 N z Z W U l M j B j b 2 5 m a W c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h p Z W 1 z Z W U l M j B j b 2 5 m a W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Q 2 h p Z W 1 z Z W V f Y 2 9 u Z m l n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3 L T E z V D A 4 O j I 3 O j I 2 L j c x O D U 3 N z h a I i A v P j x F b n R y e S B U e X B l P S J G a W x s Q 2 9 s d W 1 u V H l w Z X M i I F Z h b H V l P S J z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a G l l b X N l Z S B j b 2 5 m a W c v R 2 X D p G 5 k Z X J 0 Z X I g V H l w L n t D b 2 x 1 b W 4 x L D B 9 J n F 1 b 3 Q 7 L C Z x d W 9 0 O 1 N l Y 3 R p b 2 4 x L 0 N o a W V t c 2 V l I G N v b m Z p Z y 9 H Z c O k b m R l c n R l c i B U e X A u e 0 N v b H V t b j I s M X 0 m c X V v d D s s J n F 1 b 3 Q 7 U 2 V j d G l v b j E v Q 2 h p Z W 1 z Z W U g Y 2 9 u Z m l n L 0 d l w 6 R u Z G V y d G V y I F R 5 c C 5 7 Q 2 9 s d W 1 u M y w y f S Z x d W 9 0 O y w m c X V v d D t T Z W N 0 a W 9 u M S 9 D a G l l b X N l Z S B j b 2 5 m a W c v R 2 X D p G 5 k Z X J 0 Z X I g V H l w L n t D b 2 x 1 b W 4 0 L D N 9 J n F 1 b 3 Q 7 L C Z x d W 9 0 O 1 N l Y 3 R p b 2 4 x L 0 N o a W V t c 2 V l I G N v b m Z p Z y 9 H Z c O k b m R l c n R l c i B U e X A u e 0 N v b H V t b j U s N H 0 m c X V v d D s s J n F 1 b 3 Q 7 U 2 V j d G l v b j E v Q 2 h p Z W 1 z Z W U g Y 2 9 u Z m l n L 0 d l w 6 R u Z G V y d G V y I F R 5 c C 5 7 Q 2 9 s d W 1 u N i w 1 f S Z x d W 9 0 O y w m c X V v d D t T Z W N 0 a W 9 u M S 9 D a G l l b X N l Z S B j b 2 5 m a W c v R 2 X D p G 5 k Z X J 0 Z X I g V H l w L n t D b 2 x 1 b W 4 3 L D Z 9 J n F 1 b 3 Q 7 L C Z x d W 9 0 O 1 N l Y 3 R p b 2 4 x L 0 N o a W V t c 2 V l I G N v b m Z p Z y 9 H Z c O k b m R l c n R l c i B U e X A u e 0 N v b H V t b j g s N 3 0 m c X V v d D s s J n F 1 b 3 Q 7 U 2 V j d G l v b j E v Q 2 h p Z W 1 z Z W U g Y 2 9 u Z m l n L 0 d l w 6 R u Z G V y d G V y I F R 5 c C 5 7 Q 2 9 s d W 1 u O S w 4 f S Z x d W 9 0 O y w m c X V v d D t T Z W N 0 a W 9 u M S 9 D a G l l b X N l Z S B j b 2 5 m a W c v R 2 X D p G 5 k Z X J 0 Z X I g V H l w L n t D b 2 x 1 b W 4 x M C w 5 f S Z x d W 9 0 O y w m c X V v d D t T Z W N 0 a W 9 u M S 9 D a G l l b X N l Z S B j b 2 5 m a W c v R 2 X D p G 5 k Z X J 0 Z X I g V H l w L n t D b 2 x 1 b W 4 x M S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0 N o a W V t c 2 V l I G N v b m Z p Z y 9 H Z c O k b m R l c n R l c i B U e X A u e 0 N v b H V t b j E s M H 0 m c X V v d D s s J n F 1 b 3 Q 7 U 2 V j d G l v b j E v Q 2 h p Z W 1 z Z W U g Y 2 9 u Z m l n L 0 d l w 6 R u Z G V y d G V y I F R 5 c C 5 7 Q 2 9 s d W 1 u M i w x f S Z x d W 9 0 O y w m c X V v d D t T Z W N 0 a W 9 u M S 9 D a G l l b X N l Z S B j b 2 5 m a W c v R 2 X D p G 5 k Z X J 0 Z X I g V H l w L n t D b 2 x 1 b W 4 z L D J 9 J n F 1 b 3 Q 7 L C Z x d W 9 0 O 1 N l Y 3 R p b 2 4 x L 0 N o a W V t c 2 V l I G N v b m Z p Z y 9 H Z c O k b m R l c n R l c i B U e X A u e 0 N v b H V t b j Q s M 3 0 m c X V v d D s s J n F 1 b 3 Q 7 U 2 V j d G l v b j E v Q 2 h p Z W 1 z Z W U g Y 2 9 u Z m l n L 0 d l w 6 R u Z G V y d G V y I F R 5 c C 5 7 Q 2 9 s d W 1 u N S w 0 f S Z x d W 9 0 O y w m c X V v d D t T Z W N 0 a W 9 u M S 9 D a G l l b X N l Z S B j b 2 5 m a W c v R 2 X D p G 5 k Z X J 0 Z X I g V H l w L n t D b 2 x 1 b W 4 2 L D V 9 J n F 1 b 3 Q 7 L C Z x d W 9 0 O 1 N l Y 3 R p b 2 4 x L 0 N o a W V t c 2 V l I G N v b m Z p Z y 9 H Z c O k b m R l c n R l c i B U e X A u e 0 N v b H V t b j c s N n 0 m c X V v d D s s J n F 1 b 3 Q 7 U 2 V j d G l v b j E v Q 2 h p Z W 1 z Z W U g Y 2 9 u Z m l n L 0 d l w 6 R u Z G V y d G V y I F R 5 c C 5 7 Q 2 9 s d W 1 u O C w 3 f S Z x d W 9 0 O y w m c X V v d D t T Z W N 0 a W 9 u M S 9 D a G l l b X N l Z S B j b 2 5 m a W c v R 2 X D p G 5 k Z X J 0 Z X I g V H l w L n t D b 2 x 1 b W 4 5 L D h 9 J n F 1 b 3 Q 7 L C Z x d W 9 0 O 1 N l Y 3 R p b 2 4 x L 0 N o a W V t c 2 V l I G N v b m Z p Z y 9 H Z c O k b m R l c n R l c i B U e X A u e 0 N v b H V t b j E w L D l 9 J n F 1 b 3 Q 7 L C Z x d W 9 0 O 1 N l Y 3 R p b 2 4 x L 0 N o a W V t c 2 V l I G N v b m Z p Z y 9 H Z c O k b m R l c n R l c i B U e X A u e 0 N v b H V t b j E x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h p Z W 1 z Z W U l M j B j b 2 5 m a W c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h p Z W 1 z Z W U l M j B j b 2 5 m a W c v R 2 U l Q z M l Q T R u Z G V y d G V y J T I w V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o o e y 2 o Y g p C h R D v M n R 5 Q G g A A A A A A g A A A A A A E G Y A A A A B A A A g A A A A q 4 G j z 6 i a C r j j Y U C W U K e p v 8 / b I Z x l K o T + g b 0 J F N a G Z W c A A A A A D o A A A A A C A A A g A A A A W N W c 7 b 9 j A d 8 8 Z c t 9 N 8 a K H G Z y R C 8 6 f C 5 F 1 q R E c C 9 S 0 N N Q A A A A 3 4 6 9 c d a 2 1 Q 7 0 J h i 6 E D / x s L j A I k 8 L S Q T Y q B 2 3 2 K + p L X h q 2 Z h u n t N H 7 f Y s 5 I u W i r P P A k W / o n x b o x j v a 9 G u h S S E N C 8 7 v d N 8 u 8 r 6 W z 4 M s E I 8 5 F R A A A A A B F b 0 A + j h 7 w m E 6 a X C A t m 4 P m N 2 G 4 c b 0 V / V y c J 9 O p 7 Z 4 g x 7 l T N o F 2 A P U X 0 / / f F o a I a 5 T B G G v q v A 1 G N M G + O a u e a g G w = = < / D a t a M a s h u p > 
</file>

<file path=customXml/itemProps1.xml><?xml version="1.0" encoding="utf-8"?>
<ds:datastoreItem xmlns:ds="http://schemas.openxmlformats.org/officeDocument/2006/customXml" ds:itemID="{71506AA1-78B1-4838-9814-E7B5BF73CE2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Tabelle4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 Lew</dc:creator>
  <cp:lastModifiedBy>Anne Lew</cp:lastModifiedBy>
  <dcterms:created xsi:type="dcterms:W3CDTF">2020-07-13T08:22:22Z</dcterms:created>
  <dcterms:modified xsi:type="dcterms:W3CDTF">2020-07-13T09:16:26Z</dcterms:modified>
</cp:coreProperties>
</file>