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elise\myRepos\The-BEST-GWAS\Final_code\"/>
    </mc:Choice>
  </mc:AlternateContent>
  <bookViews>
    <workbookView xWindow="0" yWindow="0" windowWidth="24000" windowHeight="9735" firstSheet="1" activeTab="1"/>
  </bookViews>
  <sheets>
    <sheet name="25(23)" sheetId="2" r:id="rId1"/>
    <sheet name="gene_100" sheetId="9" r:id="rId2"/>
    <sheet name="rsID_100" sheetId="10" r:id="rId3"/>
    <sheet name="250 (244)" sheetId="3" r:id="rId4"/>
    <sheet name="2500" sheetId="4" r:id="rId5"/>
    <sheet name="25000" sheetId="5" r:id="rId6"/>
    <sheet name="25218" sheetId="6" r:id="rId7"/>
    <sheet name="Calculation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9" l="1"/>
  <c r="G22" i="9"/>
  <c r="G23" i="9"/>
  <c r="G24" i="9"/>
  <c r="G20" i="9"/>
  <c r="F21" i="9"/>
  <c r="F22" i="9"/>
  <c r="F23" i="9"/>
  <c r="F24" i="9"/>
  <c r="F20" i="9"/>
  <c r="N12" i="8" l="1"/>
  <c r="N11" i="8"/>
  <c r="N10" i="8"/>
  <c r="M12" i="8"/>
  <c r="M11" i="8"/>
  <c r="M10" i="8"/>
  <c r="N8" i="8"/>
  <c r="N7" i="8"/>
  <c r="N6" i="8"/>
  <c r="M8" i="8"/>
  <c r="M7" i="8"/>
  <c r="M6" i="8"/>
  <c r="N4" i="8"/>
  <c r="N3" i="8"/>
  <c r="N2" i="8"/>
  <c r="D8" i="4"/>
  <c r="D8" i="3"/>
  <c r="B15" i="9" l="1"/>
  <c r="C15" i="9" s="1"/>
  <c r="B7" i="9"/>
  <c r="C7" i="9" s="1"/>
  <c r="B12" i="8" l="1"/>
  <c r="B11" i="8"/>
  <c r="C11" i="8" s="1"/>
  <c r="B10" i="8"/>
  <c r="C10" i="8"/>
  <c r="C17" i="8"/>
  <c r="C16" i="8"/>
  <c r="C15" i="8"/>
  <c r="E4" i="8"/>
  <c r="F4" i="8"/>
  <c r="D4" i="8"/>
  <c r="C6" i="8"/>
  <c r="C5" i="8"/>
  <c r="C4" i="8"/>
  <c r="B11" i="4"/>
  <c r="B8" i="4"/>
  <c r="B11" i="2"/>
  <c r="B8" i="2"/>
  <c r="B11" i="3"/>
  <c r="B8" i="3"/>
  <c r="C12" i="8" l="1"/>
  <c r="D12" i="8" s="1"/>
</calcChain>
</file>

<file path=xl/sharedStrings.xml><?xml version="1.0" encoding="utf-8"?>
<sst xmlns="http://schemas.openxmlformats.org/spreadsheetml/2006/main" count="44" uniqueCount="19">
  <si>
    <t>File Length</t>
  </si>
  <si>
    <t>rsID list length</t>
  </si>
  <si>
    <t>time</t>
  </si>
  <si>
    <t>Average Time</t>
  </si>
  <si>
    <t>average query time (Q)</t>
  </si>
  <si>
    <t>Average of Q</t>
  </si>
  <si>
    <t>Average Query Time</t>
  </si>
  <si>
    <t>Length Difference</t>
  </si>
  <si>
    <t>Time Difference</t>
  </si>
  <si>
    <t>Time multiple</t>
  </si>
  <si>
    <t xml:space="preserve"> genes </t>
  </si>
  <si>
    <t>rsIDs</t>
  </si>
  <si>
    <t>Average dbSNP time</t>
  </si>
  <si>
    <t>Total time</t>
  </si>
  <si>
    <t>Seconds</t>
  </si>
  <si>
    <t>Minutes</t>
  </si>
  <si>
    <t>Genes</t>
  </si>
  <si>
    <t>Runs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</si>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</sst>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rsID vs gene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gene_100!$B$19</c:f>
              <c:strCache>
                <c:ptCount val="1"/>
                <c:pt idx="0">
                  <c:v>Genes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gene_100!$A$20:$A$24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gene_100!$B$20:$B$24</c:f>
              <c:numCache>
                <c:formatCode>General</c:formatCode>
                <c:ptCount val="5"/>
                <c:pt idx="0">
                  <c:v>116.444</c:v>
                </c:pt>
                <c:pt idx="1">
                  <c:v>92.34</c:v>
                </c:pt>
                <c:pt idx="2">
                  <c:v>98.709990000000005</c:v>
                </c:pt>
                <c:pt idx="3">
                  <c:v>98.168000000000006</c:v>
                </c:pt>
                <c:pt idx="4">
                  <c:v>108.77800000000001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gene_100!$C$19</c:f>
              <c:strCache>
                <c:ptCount val="1"/>
                <c:pt idx="0">
                  <c:v>rsIDs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gene_100!$A$20:$A$24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gene_100!$C$20:$C$24</c:f>
              <c:numCache>
                <c:formatCode>General</c:formatCode>
                <c:ptCount val="5"/>
                <c:pt idx="0">
                  <c:v>102.27800000000001</c:v>
                </c:pt>
                <c:pt idx="1">
                  <c:v>92.606999999999999</c:v>
                </c:pt>
                <c:pt idx="2">
                  <c:v>93.037999999999997</c:v>
                </c:pt>
                <c:pt idx="3">
                  <c:v>103.003</c:v>
                </c:pt>
                <c:pt idx="4">
                  <c:v>90.786000000000001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62936"/>
        <c:axId val="344766464"/>
      </c:scatterChart>
      <c:valAx>
        <c:axId val="34476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66464"/>
        <c:crosses val="autoZero"/>
        <c:crossBetween val="midCat"/>
      </c:valAx>
      <c:valAx>
        <c:axId val="3447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6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rsID: FIle Length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Calculations!$N$1</c:f>
              <c:strCache>
                <c:ptCount val="1"/>
                <c:pt idx="0">
                  <c:v>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Calculations!$M$2:$M$4</c:f>
              <c:numCache>
                <c:formatCode>General</c:formatCode>
                <c:ptCount val="3"/>
                <c:pt idx="0">
                  <c:v>25</c:v>
                </c:pt>
                <c:pt idx="1">
                  <c:v>250</c:v>
                </c:pt>
                <c:pt idx="2">
                  <c:v>2500</c:v>
                </c:pt>
              </c:numCache>
            </c:numRef>
          </c:xVal>
          <c:yVal>
            <c:numRef>
              <c:f>Calculations!$N$2:$N$4</c:f>
              <c:numCache>
                <c:formatCode>General</c:formatCode>
                <c:ptCount val="3"/>
                <c:pt idx="0">
                  <c:v>8.9197999600000006</c:v>
                </c:pt>
                <c:pt idx="1">
                  <c:v>106.40180000000001</c:v>
                </c:pt>
                <c:pt idx="2">
                  <c:v>717.8418000698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12280"/>
        <c:axId val="338910320"/>
      </c:scatterChart>
      <c:valAx>
        <c:axId val="33891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length (# of lines)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10320"/>
        <c:crosses val="autoZero"/>
        <c:crossBetween val="midCat"/>
      </c:valAx>
      <c:valAx>
        <c:axId val="3389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5961030912802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1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log(File</a:t>
            </a:r>
            <a:r>
              <a:rPr lang="en-US" baseline="0"/>
              <a:t> Length vs Time)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Calculations!$M$10:$M$12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Calculations!$N$10:$N$12</c:f>
              <c:numCache>
                <c:formatCode>General</c:formatCode>
                <c:ptCount val="3"/>
                <c:pt idx="0">
                  <c:v>0</c:v>
                </c:pt>
                <c:pt idx="1">
                  <c:v>1.0765938602090173</c:v>
                </c:pt>
                <c:pt idx="2">
                  <c:v>1.905673629012036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09928"/>
        <c:axId val="338910712"/>
      </c:scatterChart>
      <c:valAx>
        <c:axId val="33890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log(#</a:t>
                </a:r>
                <a:r>
                  <a:rPr lang="en-US" baseline="0"/>
                  <a:t> fo lines)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10712"/>
        <c:crosses val="autoZero"/>
        <c:crossBetween val="midCat"/>
      </c:valAx>
      <c:valAx>
        <c:axId val="33891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0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</xdr:row>
      <xdr:rowOff>23812</xdr:rowOff>
    </xdr:from>
    <xdr:to>
      <xdr:col>15</xdr:col>
      <xdr:colOff>514350</xdr:colOff>
      <xdr:row>18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13412</xdr:rowOff>
    </xdr:from>
    <xdr:to>
      <xdr:col>4</xdr:col>
      <xdr:colOff>314908</xdr:colOff>
      <xdr:row>28</xdr:row>
      <xdr:rowOff>35184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133155</xdr:colOff>
      <xdr:row>14</xdr:row>
      <xdr:rowOff>186417</xdr:rowOff>
    </xdr:from>
    <xdr:to>
      <xdr:col>15</xdr:col>
      <xdr:colOff>420849</xdr:colOff>
      <xdr:row>29</xdr:row>
      <xdr:rowOff>17688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1" sqref="B11"/>
    </sheetView>
  </sheetViews>
  <sheetFormatPr defaultRowHeight="15" x14ac:dyDescent="0.25"/>
  <cols>
    <col min="1" max="1" width="13.28515625" bestFit="1" customWidth="1"/>
    <col min="2" max="2" width="13.85546875" bestFit="1" customWidth="1"/>
    <col min="3" max="3" width="11" bestFit="1" customWidth="1"/>
    <col min="4" max="4" width="21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1">
        <v>23</v>
      </c>
      <c r="B2" s="1">
        <v>19</v>
      </c>
      <c r="C2" s="1">
        <v>12.7719998</v>
      </c>
      <c r="D2" s="1">
        <v>0.61636840000000004</v>
      </c>
    </row>
    <row r="3" spans="1:4" x14ac:dyDescent="0.25">
      <c r="A3" s="1">
        <v>23</v>
      </c>
      <c r="B3" s="1">
        <v>19</v>
      </c>
      <c r="C3" s="1">
        <v>7.5540000000000003</v>
      </c>
      <c r="D3" s="1">
        <v>0.344526</v>
      </c>
    </row>
    <row r="4" spans="1:4" x14ac:dyDescent="0.25">
      <c r="A4" s="1">
        <v>23</v>
      </c>
      <c r="B4" s="1">
        <v>19</v>
      </c>
      <c r="C4" s="1">
        <v>7.7109999699999996</v>
      </c>
      <c r="D4" s="1">
        <v>0.35773684</v>
      </c>
    </row>
    <row r="5" spans="1:4" x14ac:dyDescent="0.25">
      <c r="A5" s="1">
        <v>23</v>
      </c>
      <c r="B5" s="1">
        <v>19</v>
      </c>
      <c r="C5" s="1">
        <v>8.38400006</v>
      </c>
      <c r="D5" s="1">
        <v>0.39294737000000002</v>
      </c>
    </row>
    <row r="6" spans="1:4" x14ac:dyDescent="0.25">
      <c r="A6" s="1">
        <v>23</v>
      </c>
      <c r="B6" s="1">
        <v>19</v>
      </c>
      <c r="C6" s="1">
        <v>8.1779999700000001</v>
      </c>
      <c r="D6" s="1">
        <v>3.8215789</v>
      </c>
    </row>
    <row r="7" spans="1:4" x14ac:dyDescent="0.25">
      <c r="A7" s="1"/>
      <c r="B7" s="1"/>
      <c r="C7" s="1"/>
      <c r="D7" s="1"/>
    </row>
    <row r="8" spans="1:4" x14ac:dyDescent="0.25">
      <c r="A8" s="1" t="s">
        <v>3</v>
      </c>
      <c r="B8" s="1">
        <f>AVERAGE(C2:C6)</f>
        <v>8.9197999600000006</v>
      </c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 t="s">
        <v>5</v>
      </c>
      <c r="B11" s="1">
        <f>AVERAGE(D2:D6)</f>
        <v>1.1066315020000002</v>
      </c>
      <c r="C11" s="1"/>
      <c r="D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4" zoomScale="130" zoomScaleNormal="130" workbookViewId="0">
      <selection activeCell="F18" sqref="F18"/>
    </sheetView>
  </sheetViews>
  <sheetFormatPr defaultRowHeight="15" x14ac:dyDescent="0.25"/>
  <cols>
    <col min="1" max="1" width="19.42578125" bestFit="1" customWidth="1"/>
    <col min="2" max="2" width="11.5703125" bestFit="1" customWidth="1"/>
    <col min="3" max="3" width="12.5703125" bestFit="1" customWidth="1"/>
  </cols>
  <sheetData>
    <row r="1" spans="1:6" x14ac:dyDescent="0.25">
      <c r="A1" t="s">
        <v>10</v>
      </c>
      <c r="B1">
        <v>100</v>
      </c>
      <c r="C1">
        <v>100</v>
      </c>
      <c r="D1">
        <v>100</v>
      </c>
      <c r="E1">
        <v>100</v>
      </c>
      <c r="F1">
        <v>100</v>
      </c>
    </row>
    <row r="2" spans="1:6" x14ac:dyDescent="0.25">
      <c r="A2" t="s">
        <v>11</v>
      </c>
      <c r="B2">
        <v>158</v>
      </c>
      <c r="C2">
        <v>158</v>
      </c>
      <c r="D2">
        <v>158</v>
      </c>
      <c r="E2">
        <v>158</v>
      </c>
      <c r="F2">
        <v>158</v>
      </c>
    </row>
    <row r="3" spans="1:6" x14ac:dyDescent="0.25">
      <c r="A3" t="s">
        <v>12</v>
      </c>
      <c r="B3">
        <v>0.71867999999999999</v>
      </c>
      <c r="C3">
        <v>0.57811999999999997</v>
      </c>
      <c r="D3">
        <v>0.60887000000000002</v>
      </c>
      <c r="E3">
        <v>0.60932900000000001</v>
      </c>
      <c r="F3">
        <v>0.67281009999999997</v>
      </c>
    </row>
    <row r="4" spans="1:6" x14ac:dyDescent="0.25">
      <c r="A4" t="s">
        <v>13</v>
      </c>
      <c r="B4">
        <v>116.444</v>
      </c>
      <c r="C4">
        <v>92.34</v>
      </c>
      <c r="D4">
        <v>98.709990000000005</v>
      </c>
      <c r="E4">
        <v>98.168000000000006</v>
      </c>
      <c r="F4">
        <v>108.778000116</v>
      </c>
    </row>
    <row r="6" spans="1:6" x14ac:dyDescent="0.25">
      <c r="B6" t="s">
        <v>14</v>
      </c>
      <c r="C6" t="s">
        <v>15</v>
      </c>
    </row>
    <row r="7" spans="1:6" x14ac:dyDescent="0.25">
      <c r="A7" t="s">
        <v>3</v>
      </c>
      <c r="B7">
        <f>AVERAGE(B4:F4)</f>
        <v>102.8879980232</v>
      </c>
      <c r="C7">
        <f>B7/60</f>
        <v>1.7147999670533334</v>
      </c>
    </row>
    <row r="10" spans="1:6" x14ac:dyDescent="0.25">
      <c r="A10" t="s">
        <v>11</v>
      </c>
      <c r="B10">
        <v>158</v>
      </c>
      <c r="C10">
        <v>158</v>
      </c>
      <c r="D10">
        <v>158</v>
      </c>
      <c r="E10">
        <v>158</v>
      </c>
      <c r="F10">
        <v>158</v>
      </c>
    </row>
    <row r="11" spans="1:6" x14ac:dyDescent="0.25">
      <c r="A11" t="s">
        <v>12</v>
      </c>
      <c r="B11">
        <v>0.6411519</v>
      </c>
      <c r="C11">
        <v>0.57970250000000001</v>
      </c>
      <c r="D11">
        <v>0.58226599999999995</v>
      </c>
      <c r="E11">
        <v>0.64561000000000002</v>
      </c>
      <c r="F11">
        <v>0.56735440000000004</v>
      </c>
    </row>
    <row r="12" spans="1:6" x14ac:dyDescent="0.25">
      <c r="A12" t="s">
        <v>13</v>
      </c>
      <c r="B12">
        <v>102.27800000000001</v>
      </c>
      <c r="C12">
        <v>92.606999999999999</v>
      </c>
      <c r="D12">
        <v>93.037999999999997</v>
      </c>
      <c r="E12">
        <v>103.003</v>
      </c>
      <c r="F12">
        <v>90.786000000000001</v>
      </c>
    </row>
    <row r="14" spans="1:6" x14ac:dyDescent="0.25">
      <c r="B14" t="s">
        <v>14</v>
      </c>
      <c r="C14" t="s">
        <v>15</v>
      </c>
    </row>
    <row r="15" spans="1:6" x14ac:dyDescent="0.25">
      <c r="A15" t="s">
        <v>3</v>
      </c>
      <c r="B15">
        <f>AVERAGE(B12:F12)</f>
        <v>96.342399999999998</v>
      </c>
      <c r="C15">
        <f>B15/60</f>
        <v>1.6057066666666666</v>
      </c>
    </row>
    <row r="19" spans="1:7" x14ac:dyDescent="0.25">
      <c r="A19" t="s">
        <v>17</v>
      </c>
      <c r="B19" t="s">
        <v>16</v>
      </c>
      <c r="C19" t="s">
        <v>11</v>
      </c>
      <c r="E19" t="s">
        <v>17</v>
      </c>
      <c r="F19" t="s">
        <v>16</v>
      </c>
      <c r="G19" t="s">
        <v>11</v>
      </c>
    </row>
    <row r="20" spans="1:7" x14ac:dyDescent="0.25">
      <c r="A20">
        <v>1</v>
      </c>
      <c r="B20">
        <v>116.444</v>
      </c>
      <c r="C20">
        <v>102.27800000000001</v>
      </c>
      <c r="E20">
        <v>1</v>
      </c>
      <c r="F20">
        <f>LOG(B20)</f>
        <v>2.0661171155926934</v>
      </c>
      <c r="G20">
        <f>LOG(C20)</f>
        <v>2.0097822270052932</v>
      </c>
    </row>
    <row r="21" spans="1:7" x14ac:dyDescent="0.25">
      <c r="A21">
        <v>2</v>
      </c>
      <c r="B21">
        <v>92.34</v>
      </c>
      <c r="C21">
        <v>92.606999999999999</v>
      </c>
      <c r="E21">
        <v>2</v>
      </c>
      <c r="F21">
        <f t="shared" ref="F21:F24" si="0">LOG(B21)</f>
        <v>1.9653898702151225</v>
      </c>
      <c r="G21">
        <f t="shared" ref="G21:G24" si="1">LOG(C21)</f>
        <v>1.9666438154775496</v>
      </c>
    </row>
    <row r="22" spans="1:7" x14ac:dyDescent="0.25">
      <c r="A22">
        <v>3</v>
      </c>
      <c r="B22">
        <v>98.709990000000005</v>
      </c>
      <c r="C22">
        <v>93.037999999999997</v>
      </c>
      <c r="E22">
        <v>3</v>
      </c>
      <c r="F22">
        <f t="shared" si="0"/>
        <v>1.9943611079109893</v>
      </c>
      <c r="G22">
        <f t="shared" si="1"/>
        <v>1.9686603659691067</v>
      </c>
    </row>
    <row r="23" spans="1:7" x14ac:dyDescent="0.25">
      <c r="A23">
        <v>4</v>
      </c>
      <c r="B23">
        <v>98.168000000000006</v>
      </c>
      <c r="C23">
        <v>103.003</v>
      </c>
      <c r="E23">
        <v>4</v>
      </c>
      <c r="F23">
        <f t="shared" si="0"/>
        <v>1.9919699430999953</v>
      </c>
      <c r="G23">
        <f t="shared" si="1"/>
        <v>2.0128498738748037</v>
      </c>
    </row>
    <row r="24" spans="1:7" x14ac:dyDescent="0.25">
      <c r="A24">
        <v>5</v>
      </c>
      <c r="B24">
        <v>108.77800000000001</v>
      </c>
      <c r="C24">
        <v>90.786000000000001</v>
      </c>
      <c r="E24">
        <v>5</v>
      </c>
      <c r="F24">
        <f t="shared" si="0"/>
        <v>2.0365410695835031</v>
      </c>
      <c r="G24">
        <f t="shared" si="1"/>
        <v>1.9580188816540502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13.28515625" bestFit="1" customWidth="1"/>
    <col min="2" max="2" width="13.85546875" bestFit="1" customWidth="1"/>
    <col min="3" max="3" width="8" bestFit="1" customWidth="1"/>
    <col min="4" max="4" width="18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1">
        <v>244</v>
      </c>
      <c r="B2" s="1">
        <v>239</v>
      </c>
      <c r="C2" s="1">
        <v>144.25700000000001</v>
      </c>
      <c r="D2" s="1">
        <v>0.59894999999999998</v>
      </c>
    </row>
    <row r="3" spans="1:4" x14ac:dyDescent="0.25">
      <c r="A3" s="1">
        <v>244</v>
      </c>
      <c r="B3" s="1">
        <v>239</v>
      </c>
      <c r="C3" s="1">
        <v>88.531999999999996</v>
      </c>
      <c r="D3" s="1">
        <v>0.36531000000000002</v>
      </c>
    </row>
    <row r="4" spans="1:4" x14ac:dyDescent="0.25">
      <c r="A4" s="1">
        <v>244</v>
      </c>
      <c r="B4" s="1">
        <v>239</v>
      </c>
      <c r="C4" s="1">
        <v>114.661</v>
      </c>
      <c r="D4" s="1">
        <v>0.47504000000000002</v>
      </c>
    </row>
    <row r="5" spans="1:4" x14ac:dyDescent="0.25">
      <c r="A5" s="1">
        <v>244</v>
      </c>
      <c r="B5" s="1">
        <v>239</v>
      </c>
      <c r="C5" s="1">
        <v>89.308999999999997</v>
      </c>
      <c r="D5" s="1">
        <v>0.36886999999999998</v>
      </c>
    </row>
    <row r="6" spans="1:4" x14ac:dyDescent="0.25">
      <c r="A6" s="1">
        <v>244</v>
      </c>
      <c r="B6" s="1">
        <v>239</v>
      </c>
      <c r="C6" s="1">
        <v>95.25</v>
      </c>
      <c r="D6" s="1">
        <v>0.39380999999999999</v>
      </c>
    </row>
    <row r="7" spans="1:4" x14ac:dyDescent="0.25">
      <c r="A7" s="1"/>
      <c r="B7" s="1"/>
      <c r="C7" s="1"/>
      <c r="D7" s="1"/>
    </row>
    <row r="8" spans="1:4" x14ac:dyDescent="0.25">
      <c r="A8" s="1" t="s">
        <v>3</v>
      </c>
      <c r="B8" s="1">
        <f>AVERAGE(C2:C6)</f>
        <v>106.40180000000001</v>
      </c>
      <c r="C8" s="1"/>
      <c r="D8" s="1">
        <f>B8/60</f>
        <v>1.7733633333333334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 t="s">
        <v>5</v>
      </c>
      <c r="B11" s="1">
        <f>AVERAGE(D2:D6)</f>
        <v>0.44039599999999995</v>
      </c>
      <c r="C11" s="1"/>
      <c r="D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13.28515625" style="1" bestFit="1" customWidth="1"/>
    <col min="2" max="2" width="13.85546875" style="1" bestFit="1" customWidth="1"/>
    <col min="3" max="3" width="11" style="1" bestFit="1" customWidth="1"/>
    <col min="4" max="4" width="21.8554687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1">
        <v>2479</v>
      </c>
      <c r="B2" s="1">
        <v>1735</v>
      </c>
      <c r="C2" s="1">
        <v>698.74699997899995</v>
      </c>
      <c r="D2" s="1">
        <v>0.40208126832199997</v>
      </c>
    </row>
    <row r="3" spans="1:4" x14ac:dyDescent="0.25">
      <c r="A3" s="1">
        <v>2479</v>
      </c>
      <c r="B3" s="1">
        <v>1735</v>
      </c>
      <c r="C3" s="1">
        <v>716.79700017000005</v>
      </c>
      <c r="D3" s="1">
        <v>0.412346974024</v>
      </c>
    </row>
    <row r="4" spans="1:4" x14ac:dyDescent="0.25">
      <c r="A4" s="1">
        <v>2479</v>
      </c>
      <c r="B4" s="1">
        <v>1735</v>
      </c>
      <c r="C4" s="1">
        <v>736.02800011600004</v>
      </c>
      <c r="D4" s="1">
        <v>0.42347377535199998</v>
      </c>
    </row>
    <row r="5" spans="1:4" x14ac:dyDescent="0.25">
      <c r="A5" s="1">
        <v>2479</v>
      </c>
      <c r="B5" s="1">
        <v>1735</v>
      </c>
      <c r="C5" s="1">
        <v>720.55999994299998</v>
      </c>
      <c r="D5" s="1">
        <v>0.41464265142000001</v>
      </c>
    </row>
    <row r="6" spans="1:4" x14ac:dyDescent="0.25">
      <c r="A6" s="1">
        <v>2479</v>
      </c>
      <c r="B6" s="1">
        <v>1735</v>
      </c>
      <c r="C6" s="1">
        <v>717.07700014099998</v>
      </c>
      <c r="D6" s="1">
        <v>0.412561959561</v>
      </c>
    </row>
    <row r="8" spans="1:4" x14ac:dyDescent="0.25">
      <c r="A8" s="1" t="s">
        <v>3</v>
      </c>
      <c r="B8" s="1">
        <f>AVERAGE(C2:C6)</f>
        <v>717.8418000698</v>
      </c>
      <c r="D8" s="1">
        <f>B8/60</f>
        <v>11.964030001163334</v>
      </c>
    </row>
    <row r="11" spans="1:4" x14ac:dyDescent="0.25">
      <c r="A11" s="1" t="s">
        <v>5</v>
      </c>
      <c r="B11" s="1">
        <f>AVERAGE(D2:D6)</f>
        <v>0.41302132573580003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Normal="100" workbookViewId="0">
      <selection activeCell="J10" sqref="J9:J10"/>
    </sheetView>
  </sheetViews>
  <sheetFormatPr defaultRowHeight="15" x14ac:dyDescent="0.25"/>
  <cols>
    <col min="1" max="1" width="19.28515625" bestFit="1" customWidth="1"/>
    <col min="2" max="4" width="14.85546875" bestFit="1" customWidth="1"/>
  </cols>
  <sheetData>
    <row r="1" spans="1:14" x14ac:dyDescent="0.25">
      <c r="B1">
        <v>25</v>
      </c>
      <c r="C1">
        <v>250</v>
      </c>
      <c r="D1">
        <v>2500</v>
      </c>
      <c r="E1">
        <v>25000</v>
      </c>
      <c r="F1">
        <v>25218</v>
      </c>
      <c r="M1" t="s">
        <v>0</v>
      </c>
      <c r="N1" t="s">
        <v>18</v>
      </c>
    </row>
    <row r="2" spans="1:14" x14ac:dyDescent="0.25">
      <c r="A2" t="s">
        <v>3</v>
      </c>
      <c r="B2" s="1">
        <v>8.9197999600000006</v>
      </c>
      <c r="C2">
        <v>106.40180000000001</v>
      </c>
      <c r="D2">
        <v>717.8418000698</v>
      </c>
      <c r="M2">
        <v>25</v>
      </c>
      <c r="N2">
        <f>B2</f>
        <v>8.9197999600000006</v>
      </c>
    </row>
    <row r="3" spans="1:14" x14ac:dyDescent="0.25">
      <c r="A3" t="s">
        <v>6</v>
      </c>
      <c r="B3">
        <v>1.1066315020000002</v>
      </c>
      <c r="C3">
        <v>0.44039599999999995</v>
      </c>
      <c r="D3">
        <v>0.41302132573580003</v>
      </c>
      <c r="M3">
        <v>250</v>
      </c>
      <c r="N3">
        <f>C2</f>
        <v>106.40180000000001</v>
      </c>
    </row>
    <row r="4" spans="1:14" x14ac:dyDescent="0.25">
      <c r="A4" t="s">
        <v>7</v>
      </c>
      <c r="B4">
        <v>0</v>
      </c>
      <c r="C4">
        <f>C1-B1</f>
        <v>225</v>
      </c>
      <c r="D4">
        <f>D1-C1</f>
        <v>2250</v>
      </c>
      <c r="E4">
        <f t="shared" ref="E4:F4" si="0">E1-D1</f>
        <v>22500</v>
      </c>
      <c r="F4">
        <f t="shared" si="0"/>
        <v>218</v>
      </c>
      <c r="M4">
        <v>2500</v>
      </c>
      <c r="N4">
        <f>D2</f>
        <v>717.8418000698</v>
      </c>
    </row>
    <row r="5" spans="1:14" x14ac:dyDescent="0.25">
      <c r="A5" t="s">
        <v>8</v>
      </c>
      <c r="B5">
        <v>0</v>
      </c>
      <c r="C5">
        <f>C2-B2</f>
        <v>97.482000040000003</v>
      </c>
    </row>
    <row r="6" spans="1:14" x14ac:dyDescent="0.25">
      <c r="A6" t="s">
        <v>9</v>
      </c>
      <c r="C6">
        <f>C4/C5</f>
        <v>2.3081184209154024</v>
      </c>
      <c r="M6">
        <f>1</f>
        <v>1</v>
      </c>
      <c r="N6">
        <f>1</f>
        <v>1</v>
      </c>
    </row>
    <row r="7" spans="1:14" x14ac:dyDescent="0.25">
      <c r="M7">
        <f>10</f>
        <v>10</v>
      </c>
      <c r="N7">
        <f>N3/N2</f>
        <v>11.928720428389518</v>
      </c>
    </row>
    <row r="8" spans="1:14" x14ac:dyDescent="0.25">
      <c r="M8">
        <f>100</f>
        <v>100</v>
      </c>
      <c r="N8">
        <f>N4/N2</f>
        <v>80.477342910030899</v>
      </c>
    </row>
    <row r="10" spans="1:14" x14ac:dyDescent="0.25">
      <c r="A10">
        <v>25</v>
      </c>
      <c r="B10">
        <f>B2</f>
        <v>8.9197999600000006</v>
      </c>
      <c r="C10">
        <f>B10/B10</f>
        <v>1</v>
      </c>
      <c r="M10">
        <f>LOG10(M6)</f>
        <v>0</v>
      </c>
      <c r="N10">
        <f>LOG10(N6)</f>
        <v>0</v>
      </c>
    </row>
    <row r="11" spans="1:14" x14ac:dyDescent="0.25">
      <c r="A11">
        <v>250</v>
      </c>
      <c r="B11">
        <f>C2</f>
        <v>106.40180000000001</v>
      </c>
      <c r="C11">
        <f>B11/B10</f>
        <v>11.928720428389518</v>
      </c>
      <c r="D11">
        <v>1</v>
      </c>
      <c r="M11">
        <f>LOG10(M7)</f>
        <v>1</v>
      </c>
      <c r="N11">
        <f>LOG(N7)</f>
        <v>1.0765938602090173</v>
      </c>
    </row>
    <row r="12" spans="1:14" x14ac:dyDescent="0.25">
      <c r="A12">
        <v>2500</v>
      </c>
      <c r="B12">
        <f>D2</f>
        <v>717.8418000698</v>
      </c>
      <c r="C12">
        <f>B12/B10</f>
        <v>80.477342910030899</v>
      </c>
      <c r="D12">
        <f>C12/C11</f>
        <v>6.7465193264568821</v>
      </c>
      <c r="M12">
        <f>LOG10(M8)</f>
        <v>2</v>
      </c>
      <c r="N12">
        <f>LOG(N8)</f>
        <v>1.905673629012036</v>
      </c>
    </row>
    <row r="13" spans="1:14" x14ac:dyDescent="0.25">
      <c r="A13">
        <v>25000</v>
      </c>
    </row>
    <row r="15" spans="1:14" x14ac:dyDescent="0.25">
      <c r="A15">
        <v>25</v>
      </c>
      <c r="B15">
        <v>10</v>
      </c>
      <c r="C15">
        <f>B15/B15</f>
        <v>1</v>
      </c>
    </row>
    <row r="16" spans="1:14" x14ac:dyDescent="0.25">
      <c r="A16">
        <v>250</v>
      </c>
      <c r="B16">
        <v>100</v>
      </c>
      <c r="C16">
        <f>B16/B15</f>
        <v>10</v>
      </c>
      <c r="D16">
        <v>1</v>
      </c>
    </row>
    <row r="17" spans="1:5" x14ac:dyDescent="0.25">
      <c r="A17">
        <v>2500</v>
      </c>
      <c r="B17">
        <v>1000</v>
      </c>
      <c r="C17">
        <f>B17/B15</f>
        <v>100</v>
      </c>
      <c r="D17">
        <v>10</v>
      </c>
      <c r="E17">
        <v>1</v>
      </c>
    </row>
    <row r="18" spans="1:5" x14ac:dyDescent="0.25">
      <c r="A18">
        <v>25000</v>
      </c>
      <c r="B18">
        <v>10000</v>
      </c>
      <c r="C18">
        <v>1000</v>
      </c>
      <c r="D18">
        <v>100</v>
      </c>
      <c r="E18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25(23)</vt:lpstr>
      <vt:lpstr>gene_100</vt:lpstr>
      <vt:lpstr>rsID_100</vt:lpstr>
      <vt:lpstr>250 (244)</vt:lpstr>
      <vt:lpstr>2500</vt:lpstr>
      <vt:lpstr>25000</vt:lpstr>
      <vt:lpstr>25218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Annelise</dc:creator>
  <cp:lastModifiedBy>Annelise</cp:lastModifiedBy>
  <dcterms:created xsi:type="dcterms:W3CDTF">2016-04-24T23:50:50Z</dcterms:created>
  <dcterms:modified xsi:type="dcterms:W3CDTF">2016-05-06T00:13:34Z</dcterms:modified>
</cp:coreProperties>
</file>