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mc:AlternateContent xmlns:mc="http://schemas.openxmlformats.org/markup-compatibility/2006">
    <mc:Choice Requires="x15">
      <x15ac:absPath xmlns:x15ac="http://schemas.microsoft.com/office/spreadsheetml/2010/11/ac" url="/Users/richardabbey/Desktop/parliament/"/>
    </mc:Choice>
  </mc:AlternateContent>
  <xr:revisionPtr revIDLastSave="0" documentId="13_ncr:1_{187B65D3-3988-3140-A63A-F8DC010C588C}" xr6:coauthVersionLast="47" xr6:coauthVersionMax="47" xr10:uidLastSave="{00000000-0000-0000-0000-000000000000}"/>
  <bookViews>
    <workbookView xWindow="0" yWindow="0" windowWidth="28800" windowHeight="16940" xr2:uid="{00000000-000D-0000-FFFF-FFFF00000000}"/>
  </bookViews>
  <sheets>
    <sheet name="Waiver"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C36" i="1" l="1"/>
  <c r="C34" i="1"/>
  <c r="C33" i="1"/>
  <c r="C32" i="1"/>
  <c r="C31" i="1"/>
  <c r="C30" i="1"/>
  <c r="C51" i="1"/>
  <c r="C77" i="1"/>
  <c r="C79" i="1"/>
  <c r="C105" i="1"/>
  <c r="C57" i="1"/>
  <c r="C59" i="1"/>
  <c r="C60" i="1"/>
  <c r="C61" i="1"/>
  <c r="C62" i="1"/>
  <c r="C63" i="1"/>
  <c r="C102" i="1"/>
  <c r="C103" i="1"/>
  <c r="C104" i="1"/>
  <c r="C107" i="1"/>
  <c r="C101" i="1"/>
  <c r="C100" i="1"/>
  <c r="C98" i="1"/>
  <c r="C88" i="1"/>
  <c r="C85" i="1"/>
  <c r="C82" i="1"/>
  <c r="C81" i="1"/>
  <c r="C78" i="1"/>
  <c r="C72" i="1"/>
  <c r="C55" i="1"/>
  <c r="C46" i="1"/>
  <c r="C41" i="1"/>
  <c r="C26" i="1"/>
  <c r="C19" i="1"/>
  <c r="C12" i="1"/>
  <c r="C3" i="1"/>
  <c r="C42" i="1"/>
</calcChain>
</file>

<file path=xl/sharedStrings.xml><?xml version="1.0" encoding="utf-8"?>
<sst xmlns="http://schemas.openxmlformats.org/spreadsheetml/2006/main" count="430" uniqueCount="154">
  <si>
    <t>Date</t>
  </si>
  <si>
    <t>Prof Yaw Gyan Baffuor</t>
  </si>
  <si>
    <t>PROJECT MATERIALS AND EQUIPMENT TO BE PROCURED FOR THE IMPLEMENTATION OF THE "IMPROVING ACCESS TO QUALITY HEALTH CARE IN THE WESTERN REGION PROJECT" UNDER THE MIXED CREDIT FACILITY AGREEMENT BETWEEN THE GOVERNMENT OF THE REPUBLIC OF GHANA AND THE ING BANK OF THE NETHERLANDS</t>
  </si>
  <si>
    <t>YEDENT AGRO BULK PROCESSING COMPANY UNDER THE ONE DISTRICT ONE FACTORY(1D1F) PROGRAMME</t>
  </si>
  <si>
    <t>Kwaku Agyeman Kwarteng</t>
  </si>
  <si>
    <t>THE DEVELOPMENT OF AN INTEGRATED CONTAINER AND MULTI-PURPOSE TERMINAL AT THE TAKORADI PORT BY IBISTEK LIMITED</t>
  </si>
  <si>
    <t>Ken Ofori Atta</t>
  </si>
  <si>
    <t>THE INTEGRATED NATIONAL SECURITY COMMUNICATIONS ENHANCEMENT (ALPHA) PROJECT (PHASE II)</t>
  </si>
  <si>
    <t>THE MODERNISATION AND EQUIPPING OF THE TETTEH QUARSHIE MEMORIAL HOSPITAL, KIBI DISTRICT HOSPITAL, ABURI HOSPITAL AND ATIBIE HOSPITAL</t>
  </si>
  <si>
    <t>Professer George Yaw Gyan Baffuor</t>
  </si>
  <si>
    <t>Dr. Owusu Akoto Afriyie</t>
  </si>
  <si>
    <t xml:space="preserve">VEHICLES TO BE PROCURED FOR THE METRO MASS LIMITED </t>
  </si>
  <si>
    <t>VEHICLES TO BE PROCURED FOR THE MINISTRY OF REGIONAL REORGANISATION AND DEVEOPMENT</t>
  </si>
  <si>
    <t>WEAPONS DONATED TO THE GHANA IMMIGRATION SERVICE</t>
  </si>
  <si>
    <t>VEHICLES TO BE PROCURED FOR THE INTERCITY STC COMPANY LIMITED</t>
  </si>
  <si>
    <t>Minister of Finance &amp; Minister for Sanitation and Water Resources</t>
  </si>
  <si>
    <t>Minister for Finance</t>
  </si>
  <si>
    <t>Dr. Anthony Akoto Osei</t>
  </si>
  <si>
    <t>Dr, Matthew Opoku Prempeh</t>
  </si>
  <si>
    <t>Osei Kyei Mensah Bonsu</t>
  </si>
  <si>
    <t>THE DIRECT EPC COST IN RESPECT OF THE 400MW COMBINED CYCLE GAS TURBINE POWER PLANT IN TEMA BY EARLY POWER LIMITED</t>
  </si>
  <si>
    <t>MATERIALS AND EQUIPMENT INCLUDING WITHHOLDING TAXES ON PAYMENT TO THE CONTRACTOR FOR THE EXECUTION OF THE EXCISE TAX STAMP PROGRAMME</t>
  </si>
  <si>
    <t>ACCELERATING TUBERCULOSIS(TB) CASE DETECTION IN GHANA PROJECT</t>
  </si>
  <si>
    <t>Ministers of Finance and Health</t>
  </si>
  <si>
    <t>Dr Anthony Akoto Osei</t>
  </si>
  <si>
    <t>Sector</t>
  </si>
  <si>
    <t>Power</t>
  </si>
  <si>
    <t>Health</t>
  </si>
  <si>
    <t>Agro</t>
  </si>
  <si>
    <t>Roads</t>
  </si>
  <si>
    <t>1D1F</t>
  </si>
  <si>
    <t>Transport</t>
  </si>
  <si>
    <t>Communications</t>
  </si>
  <si>
    <t>Water &amp; Sanitation</t>
  </si>
  <si>
    <t>Housing</t>
  </si>
  <si>
    <t>Infrastructure</t>
  </si>
  <si>
    <t>Others</t>
  </si>
  <si>
    <t>Education</t>
  </si>
  <si>
    <t>PROCUREMENT OF PROJECT RELATED MATERIALS BOTH ONSHORE ANDOFFSHORE FOR THE SEKONDI FISHING HARBOUR FISHING PROMOTION PROJECT</t>
  </si>
  <si>
    <t>Kwaku Kwarteng</t>
  </si>
  <si>
    <t>Ken Ofori Atta and Albert Kan Dapaah</t>
  </si>
  <si>
    <t>Osei Kyei Bonsu</t>
  </si>
  <si>
    <t>Seth E Terkper</t>
  </si>
  <si>
    <t>Mustapha Ussif</t>
  </si>
  <si>
    <t xml:space="preserve">Abena Osei- Asare </t>
  </si>
  <si>
    <t>John  Ampontuah Kumah</t>
  </si>
  <si>
    <t>Cassiel Ato Baah Forson</t>
  </si>
  <si>
    <t>Isaac Kwame Asiamah</t>
  </si>
  <si>
    <t>Charles Adu Boahen</t>
  </si>
  <si>
    <t>Abena Osei Asare</t>
  </si>
  <si>
    <t>Cecilia Abena Dapaah</t>
  </si>
  <si>
    <t>Abena Osei- Asare</t>
  </si>
  <si>
    <t>project</t>
  </si>
  <si>
    <t>dollar_exemptions</t>
  </si>
  <si>
    <t>euro_exemptions</t>
  </si>
  <si>
    <t>cedi_exemptions</t>
  </si>
  <si>
    <t>party</t>
  </si>
  <si>
    <t>sponsor</t>
  </si>
  <si>
    <t>NPP</t>
  </si>
  <si>
    <t>NDC</t>
  </si>
  <si>
    <t>Charles Adu Boahene</t>
  </si>
  <si>
    <t>Ministry of Finance &amp; Ministry of Food and Agriculture</t>
  </si>
  <si>
    <t>ELECTRIFICATION OF 582 COMMUNITIES IN THE ASHANTI. BRONG AHAFO. EASTERN, VOLTA AND
WESTERN REGIONS</t>
  </si>
  <si>
    <t>CONSTRUCTION/REHABILITATION OF SELECTED ROADS AND INTERCHANGES IN GHANA - PHASE 1 UNDER THE MASTER PROJECT SUPPORT AGREEMENT (MPSA)</t>
  </si>
  <si>
    <t xml:space="preserve">COMPLETION OF THE UNIVERSITY OF GHANA MEDICAL HOSPITAL- PHASE 2 UNDER A TURNKEY PROJECT INVOLVING EXPANSION WORKS AT THE UNIVERSITY OF GHANA MEDICAL CENTRE </t>
  </si>
  <si>
    <t>MODERNISATION AND EQUIPPING OF THE TETTEH QUARSHIE MEMORIAL HOSPITAL, KIBI DISTRICT HOSPITAL, ABURI HOSPITAL AND THE ATIBIE HOSPITAL PROJECT</t>
  </si>
  <si>
    <t>THE DESIGN, CONSTRUCTION AND COMMISSIONING OF A POTABLE WATER INFRASTRUCTURE PROJECT IN TAMALE, NORTHERN REGION</t>
  </si>
  <si>
    <t>IMPLEMENTATATION OF THE E-ZWICH RURAL BRANCHLESS BANKING PROJECT</t>
  </si>
  <si>
    <t>EXECUTION AND COMPLETION OF THE MILITARY HOUSING PROJECT BY POLY CHANGDA AND OVERSEAS ENGINEERING COMPANY LIMITED AND POLY TECHNOLOGIES INC</t>
  </si>
  <si>
    <t>SUNDA GHANA LIMITED -- ONE DISTRICT ONE FACTORY(1D1F) PROGRAMME</t>
  </si>
  <si>
    <t>KEDA CERAMICS COMPANY LIMITED -- ONE DISTRICT ONE FACTORYT (1D1F) PROGRAMME</t>
  </si>
  <si>
    <t>WATER SUPPLY PROJECT AT AHWEREASE AND AHODWO IN THE NSAWAM -ADOAGYIRI MUNICIPALITY</t>
  </si>
  <si>
    <t>DEBRIDGE INDUSTRIES LIMITED -- ONE DISTRICT ONE FACTORY(1D1F) PROGRAMME</t>
  </si>
  <si>
    <t>REDEVELOPMENT AND MODERNIZATION OF THE KUMASI CENTRAL MARKET AND ITS ASSOCIATED INFRASTRUCTURE</t>
  </si>
  <si>
    <t>THE SAVANNAH INVESTMENT PROGRAMME(SIP)</t>
  </si>
  <si>
    <t>THE ACCRA URBAN TRANSPORT PROJECT(AUTP) -- CONSTRUCTION OF POKUASE INTERCHANGE AND LOCAL ROADS</t>
  </si>
  <si>
    <t>ONE DISTRICT ONE FACTORY(1D1F) PROGRAMME FOR DEBRIDGE INDUSTRIES LIMITED</t>
  </si>
  <si>
    <t>CONSTRUCTION OF ROADS THAT COMPRISE THE EASTERN CORRIDOR ROAD PROJECT (OTI- DAMANKO-NAKPANDURI STRETCH-209KM)</t>
  </si>
  <si>
    <t>"OVERALL UPGRADATION &amp; MODERNIZATION OF THE VOCATIONAL EDUCATION SYSTEM IN GHANA</t>
  </si>
  <si>
    <t>THE TAMALE WATER SUPPLY PROJECT</t>
  </si>
  <si>
    <t>BEKWAI HOSPITAL</t>
  </si>
  <si>
    <t>THE MILITARY HOUSING PROJECT</t>
  </si>
  <si>
    <t>THE COASTAL FISHING LANDNG SITES PROJECTS</t>
  </si>
  <si>
    <t>THE CONSTRUCTION OF AN ADVANCED RESEARCH CENTRE PROJECT AT THE NOGUCHI</t>
  </si>
  <si>
    <t>DELIVERY OF EMERGENCY HEALTH AND BLOOD PRODUCTS TO PUBLIC HEALTH FACILITIES IN GHANA</t>
  </si>
  <si>
    <t>PERSONAL EMOLUMENTS OF HEALTH WORKERS FOR APRIL 2020, MAY 2020 AND JUNE 2020</t>
  </si>
  <si>
    <t>PHYSICAL INFRASTRUCTURE ENHANCEMENT PROJECT(PIEP) AT THE JOB 600 ANNEX BLOCK AT HE PARLIAMENT HOUSE</t>
  </si>
  <si>
    <t>ONE DISTRICT ONE FACTORY(1D1F) PROGRAMME FOR KASKAZINI LIMITED</t>
  </si>
  <si>
    <t>TAMALE AIRPORT PHASE II PROJECT</t>
  </si>
  <si>
    <t>NINE STATE OF THE ART TECHNICAL AND VOCATIONAL TRAINING INSTITUTES IN GHANA</t>
  </si>
  <si>
    <t>CONSTRUCTION PHASE III OF THE FOUR CONSTITUENCIES WATER SUPPLY SCHEME FOR CENTRAL TONGU, ADAKLU ANYIGBE, AGOTIME-ZIOPE DISTRICTS AND HO MUNICIPALITY"</t>
  </si>
  <si>
    <t xml:space="preserve">THE NATIONAL ELECTRIFICATION SCHEME(NES) AND THE SELF HELP ELECTRIFICATION PROGRAMME(SHEIP-IV) </t>
  </si>
  <si>
    <t>TEN REGIONAL SCIENCE, TECHNOLOGY, ENGINEERING, ARTS AND MATHEMATICS(STEAM) CENTRES</t>
  </si>
  <si>
    <t>THE DESIGN, CONSTRUCTION, EQUIPPING AND FURNISHING OF FIVE POLYCLINICS IN TGE GREATER ACCRA REGION</t>
  </si>
  <si>
    <t>TROJAN POWER LIMITED'S POWER PLANT OPERATIONS UNDER AN EQUIPMENT RENTAL AGREEMENT</t>
  </si>
  <si>
    <t>EMERGENCY POWER AGREEMENT(EPA) BETWEEN THE GHANA AND  AKSA ENERJI URETIM AS(AKSA)</t>
  </si>
  <si>
    <t>DANIDA FUNDED ENVIRONMENTAL MONITORING LABORATORY PROJECT AT THE UNIVERSITY OF MINES AND TECHNOLOGY, TARKWA</t>
  </si>
  <si>
    <t>EMERGENCY POWER AGREEMENT BETWEEN THE GOVERNMENT AND AKSA ENERJI URETIM AS(AKSA)</t>
  </si>
  <si>
    <t>MINISTRY OF FOOD AND AGRICULTURE'S MODERNISING AGRICULTURE IN GHANA  PROGRAMME</t>
  </si>
  <si>
    <t>NATIONAL ELECTRIFICATION SCHEME AND THE SELF HELP ELECTRIFICATION PROGRAMME(SHEP-IV)</t>
  </si>
  <si>
    <t>THE GHANA AGRICULTURAL SECTOR INVESTMENT PROGRAM(GASIP)</t>
  </si>
  <si>
    <t>THE ACCESS TO SATELLITE TV FOR 300 VILLAGES IN GHANA PROJECT</t>
  </si>
  <si>
    <t>THE RURAL ENTERPRISE PROGRAMME(REP)</t>
  </si>
  <si>
    <t>THE MINISTRY OF FOOD AND AGRICULTURE'S MODERNIZING AGRICULTURE IN GHANA(MAG) PROGRAMME</t>
  </si>
  <si>
    <t>THE ELECTRIFICATION OF 556 COMMUNITIES IN THE EASTERN, VOLTA AND NORTHERN REGIONS PHASE I</t>
  </si>
  <si>
    <t>THE PHOTOVOLTAIC BASED(SOLAR) STREET LIGHTNING PROGRAMME IN SELCTED COMMUNITIES (PHASE II)</t>
  </si>
  <si>
    <t>THE IMPROVEMENT OF GHANAIAN INTERNATIONAL CORRIDORS(GRADE SEPERATION OF TEMA INTERSECTION IN TEMA)</t>
  </si>
  <si>
    <t>ENHANCEMENT OF ROAD SAFETY(PHASE II) - TURNKEY IMPLEMENTATION OF THE PHOTOVOLTAIC BASED STREET LIGHTING PROGRAMME</t>
  </si>
  <si>
    <t>COCOA SYNDICATED LOAN</t>
  </si>
  <si>
    <t>ENHANCEMENT NATIONWIDE WATER NETWORK MANAGEMENT</t>
  </si>
  <si>
    <t>UPGRADING AND ENHANCEMENT TECHNICAL, VOCATIONAL AND TRAINING CENTRES PHASE II PROJECT</t>
  </si>
  <si>
    <t xml:space="preserve">ENHANCEMENT OF NATIONWIDE WATER NETWORK MANAGEMENT" PROJECT BY THE GHANA WATER </t>
  </si>
  <si>
    <t>COMPLETION AND EQUIPPING OF THE BEKWAI DISTRICT HOSPITAL</t>
  </si>
  <si>
    <t>THE SUPPLY AND INSTALLATION OF INTEGRRATED LABORATORIES FOR 240 SENIOR HIGH SCHOOLS</t>
  </si>
  <si>
    <t xml:space="preserve"> RECIEVABLES-BACKED TRADE FINANCE FACILITY BETWEEN THE GHANA COCOA BOARD(COCOBOD) AND A SYNDICATE OF BANKS AND FINANCIAL INSTITUTIONS</t>
  </si>
  <si>
    <t>THE OFFSHORE SYNDICATED RECIEVABLES BACKED TRADE FINANCE FACILITY OF US$2BN</t>
  </si>
  <si>
    <t>CONSTRUCTION OF A 340 MW INDEPENDENT POWER PLANT AT KPONE IN THE GREATER ACCRA REGION</t>
  </si>
  <si>
    <t>AFRICAN DEVELOPMENT BANK(AFDB) FUNDED INSTITUTIONAL SUPPORT PROJECT OVERSIGHT AND PRIVATE SECTOR DEVELOPMENT INSTITUTIONS</t>
  </si>
  <si>
    <t>DESIGN, CONSTRUCTION AND EQUIPPING OF THE UNIVERSITY HOSPITAL IN LEGON AND ADDITIONAL WORKS ON THE HO REGIONAL AND HOHOE DISTRICT HOSPITAL.</t>
  </si>
  <si>
    <t>DESIGN, CONSTRUCTION PROCUREMENT AND INSTALLATION OF EQUIPMENT FOR THE UPGRADING AND MAJOR REHABILITATION OF THE GREATER ACCRA REGIONAL HOSPITAL</t>
  </si>
  <si>
    <t>THE UNIVERSITY OF HEALTH AND ALLIED SCIENCES AT HO IN THE VOLTA REGION</t>
  </si>
  <si>
    <t>THE "ACCELERATING TUBERCULOSIS(TB) CASE DETECTION" PROJECT</t>
  </si>
  <si>
    <t>THE WA WATER SUPPLY SYSTEM DEVELOPMENT PROJECT</t>
  </si>
  <si>
    <t>THE 203MW COMBINED CYCLE POWER PROJECT</t>
  </si>
  <si>
    <t>STADIUM PROJECT IN CAPECOAST</t>
  </si>
  <si>
    <t>THE AFRICAN DEVELOPMENT FUND ON ENGAGING LOCAL COMMUNITIES IN REDUCED DEFORESTATION AND FOREST DEGRADATION(REDD+</t>
  </si>
  <si>
    <t>KUMASI CENTRAL MARKET REDEVELOPMENT PROJECT</t>
  </si>
  <si>
    <t>ESTABLISHMENT OF 12 STATE OF THE ART TECHNICAL AND VOCATIONAL EDUCATIONAL TRAINING CENTERS-PHASEII</t>
  </si>
  <si>
    <t>EXECUTION OF FOUR CONSTITUENCIES WATER SUPPLY SCHEME, PHASE III FOR CENTRAL TONGU, ADAKLU, AGOTIME-ZIOPE DISTRICTS AND HO MUNICIPALITY</t>
  </si>
  <si>
    <t>GREATER ACCRA SUSTAINABLE SANITATION AND LIVELIHOODS IMPROVEMENT PROJECT</t>
  </si>
  <si>
    <t xml:space="preserve">ACCRA INTELLIGENT TRAFFIC MANAGEMENT PROJECT UNDER THE TRANCHE B FACILITY AGREEMENT BETWEEN THE REPUBLIC OF GHANA AND CHINA DEVELOPMENT BANK (CDB) </t>
  </si>
  <si>
    <t>CONSTRUCTION OF SECTIONS OF THE WESTERN RAILWAY LINEON STANDARD GUAGE FROM EDUADIN TO OBUASI</t>
  </si>
  <si>
    <t>PURCHASE OF MATERIALS COMPLETION OF PHASE II OF THE UNIVERSITY OF GHANA MEDICAL CENTER (UGMC)</t>
  </si>
  <si>
    <t>PETERSFIELD AND REY LIMITED -- ONE DISTRICT ONE FACTORY(1D1F) PROGRAMME</t>
  </si>
  <si>
    <t>REHABILITATION AND UP-GRADING OF EQUIPMENT IN TECHNICAL UNIVERSITIES, POLYTECHNICS AND TECHNICAL AND VOCATIONAL TRAINING CENTRES</t>
  </si>
  <si>
    <t>ACCUM ENERGY GHANA LIMITED --  ONE DISTRICT ONE FACTORY(1D1F) PROGRAMME</t>
  </si>
  <si>
    <t>VESTER OIL MILLS LIMITED  -- ONE DISTRICT ONE FACTORY(1D1F) PROGRAMME</t>
  </si>
  <si>
    <t>ADA PREMIUM DIAPER CARE COMPANY LIMITED -- ONE DISTRICT ONE FACTORY(1D1F) PROGRAMME</t>
  </si>
  <si>
    <t>CAMELOT GHANA LIMITED -- IMPLEMENTATION OF ONE DISTRICT ONE FACTORY(1D1F) PROGRAMME</t>
  </si>
  <si>
    <t>FAVOURM 01 LIMITED UNDER -- ONE DISTRICT ONE FACTORY(1D1F) PROGRAMME</t>
  </si>
  <si>
    <t>GEE'S FRESH POINT LIMITED -- IMPLEMENTATION OF ONE DISTRICT ONE FACTORY(1D1F) PROGRAMME</t>
  </si>
  <si>
    <t>LK INTERNATIONAL COMPANY GHANA LIMITED -- IMPLEMENTATION OF ONE DISTRICT ONE FACTORY(1D1F) PROGRAMME</t>
  </si>
  <si>
    <t>KASAPREKO COMPANY LIMITED -- THE ONE DISTRICT ONE FACTORY(1D1F) PROGRAMME</t>
  </si>
  <si>
    <t>RURAL &amp; PERI URBAN NANO-FILTRATION WATER PROJECT IN GHANA</t>
  </si>
  <si>
    <t>CONSTRUCTION OF ADDITIONAL FACILITIES, SUPPLY AND INSTALLATION OF MEDICAL EQUIPMENT TO THE ADJUNCT CLINICAL BLOCK AT THE BOLGATANGA REGIONAL HOSPITAL</t>
  </si>
  <si>
    <t>MODERNIZATION OF THE KOMFO ANOKYE TEACHING HOSPITAL(KATH) MATERNITY AND CHILDREN'S BLOCKS</t>
  </si>
  <si>
    <t>REHABILITATION AND AUXILLIARY INFRASTRUCTURE OF KUMASI INNER RING ROAD AND ADJACENT STREETS PROJECT</t>
  </si>
  <si>
    <t>TWELVE POLYCLINICS IN ASHANTI, EASTERN, GREATER ACCRA AND AHAFO REGIONS</t>
  </si>
  <si>
    <t>CONSTRUCTION OF A UROLOGY AND NEPHROLOGY CENTRE OF EXCELLENCE AT THE KORLE BU TEACHING HOSPITAL BY MESSRS</t>
  </si>
  <si>
    <t>CONSTRUCTION OF THE EASTERN CORRIDOR ROAD LOT1; TEMA-AKOSOMBO JUNCTION(63.6KM)</t>
  </si>
  <si>
    <t>EXECUTION OF THE DEVELOPMENT OF THE KUMASI AIRPORT(PHASE III)</t>
  </si>
  <si>
    <t>PERSONAL EMOLUMENTS OF HEALTH WORKERS AND ON ADDITIONAL ALLOWANCES PAID TO ALL FRONTLINE HEALTH PERSONNEL</t>
  </si>
  <si>
    <t xml:space="preserve"> KORBAN COMPANY LIMITED -- ONE DISTRICT ONE FACTORY(1D1F) PROGRAMME</t>
  </si>
  <si>
    <t xml:space="preserve">IMPLEMENTATION OF RURAL AND PERI-URBAN NANO-FILTRATION WATER PROJECT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</si>
</sst>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d"/>
  </numFmts>
  <fonts count="5" x14ac:knownFonts="1">
    <font>
      <sz val="10"/>
      <color rgb="FF000000"/>
      <name val="Arial"/>
      <scheme val="minor"/>
    </font>
    <font>
      <sz val="10"/>
      <color theme="1"/>
      <name val="Arial"/>
      <family val="2"/>
      <scheme val="minor"/>
    </font>
    <font>
      <sz val="10"/>
      <color rgb="FF000000"/>
      <name val="Calibri"/>
      <family val="2"/>
    </font>
    <font>
      <sz val="10"/>
      <color rgb="FF000000"/>
      <name val="Arial"/>
      <family val="2"/>
      <scheme val="minor"/>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applyFont="1" applyAlignment="1"/>
    <xf numFmtId="0" fontId="1" fillId="0" borderId="0" xfId="0" applyFont="1" applyAlignment="1"/>
    <xf numFmtId="164" fontId="1" fillId="0" borderId="0" xfId="0" applyNumberFormat="1" applyFont="1" applyAlignment="1"/>
    <xf numFmtId="0" fontId="1" fillId="0" borderId="0" xfId="0" applyFont="1" applyAlignment="1">
      <alignment wrapText="1"/>
    </xf>
    <xf numFmtId="4" fontId="0" fillId="0" borderId="0" xfId="0" applyNumberFormat="1" applyFont="1" applyAlignment="1"/>
    <xf numFmtId="17" fontId="0" fillId="0" borderId="0" xfId="0" applyNumberFormat="1" applyFont="1" applyAlignment="1"/>
    <xf numFmtId="0" fontId="3" fillId="0" borderId="0" xfId="0" applyFont="1" applyAlignment="1"/>
    <xf numFmtId="3" fontId="3" fillId="0" borderId="0" xfId="0" applyNumberFormat="1" applyFont="1" applyAlignment="1"/>
    <xf numFmtId="4" fontId="3" fillId="0" borderId="0" xfId="0" applyNumberFormat="1" applyFont="1" applyAlignment="1"/>
    <xf numFmtId="17" fontId="3" fillId="0" borderId="0" xfId="0" applyNumberFormat="1" applyFont="1" applyAlignment="1"/>
    <xf numFmtId="0" fontId="0" fillId="0" borderId="0" xfId="0" applyFont="1" applyAlignment="1">
      <alignment wrapText="1"/>
    </xf>
    <xf numFmtId="4" fontId="2" fillId="0" borderId="0" xfId="0" applyNumberFormat="1" applyFont="1" applyAlignment="1">
      <alignment wrapText="1"/>
    </xf>
    <xf numFmtId="17" fontId="0" fillId="0" borderId="0" xfId="0" applyNumberFormat="1" applyFont="1" applyAlignment="1">
      <alignment wrapText="1"/>
    </xf>
    <xf numFmtId="0" fontId="3" fillId="0" borderId="0" xfId="0" applyFont="1" applyAlignment="1">
      <alignment wrapText="1"/>
    </xf>
    <xf numFmtId="4" fontId="1" fillId="0" borderId="0" xfId="0" applyNumberFormat="1" applyFont="1" applyAlignment="1"/>
    <xf numFmtId="4" fontId="2" fillId="0" borderId="0" xfId="0" applyNumberFormat="1" applyFont="1" applyAlignment="1"/>
    <xf numFmtId="4" fontId="4"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09"/>
  <sheetViews>
    <sheetView tabSelected="1" topLeftCell="A49" zoomScale="200" zoomScaleNormal="62" workbookViewId="0">
      <selection activeCell="B62" sqref="B62"/>
    </sheetView>
  </sheetViews>
  <sheetFormatPr baseColWidth="10" defaultColWidth="12.6640625" defaultRowHeight="15.75" customHeight="1" x14ac:dyDescent="0.15"/>
  <cols>
    <col min="1" max="1" width="183" customWidth="1"/>
    <col min="2" max="2" width="18.83203125" customWidth="1"/>
    <col min="3" max="4" width="25.1640625" style="4" customWidth="1"/>
    <col min="5" max="5" width="23.1640625" customWidth="1"/>
    <col min="6" max="6" width="24.33203125" customWidth="1"/>
    <col min="7" max="7" width="57.5" customWidth="1"/>
  </cols>
  <sheetData>
    <row r="1" spans="1:8" ht="15.75" customHeight="1" x14ac:dyDescent="0.15">
      <c r="A1" s="1" t="s">
        <v>52</v>
      </c>
      <c r="B1" s="1" t="s">
        <v>25</v>
      </c>
      <c r="C1" s="14" t="s">
        <v>53</v>
      </c>
      <c r="D1" s="14" t="s">
        <v>54</v>
      </c>
      <c r="E1" s="1" t="s">
        <v>55</v>
      </c>
      <c r="F1" s="1" t="s">
        <v>0</v>
      </c>
      <c r="G1" s="1" t="s">
        <v>57</v>
      </c>
      <c r="H1" s="1" t="s">
        <v>56</v>
      </c>
    </row>
    <row r="2" spans="1:8" ht="15.75" customHeight="1" x14ac:dyDescent="0.15">
      <c r="A2" s="3" t="s">
        <v>62</v>
      </c>
      <c r="B2" s="3" t="s">
        <v>26</v>
      </c>
      <c r="C2" s="14">
        <v>31016771</v>
      </c>
      <c r="D2" s="14"/>
      <c r="F2" s="2">
        <v>44884</v>
      </c>
      <c r="G2" s="1" t="s">
        <v>1</v>
      </c>
      <c r="H2" s="6" t="s">
        <v>58</v>
      </c>
    </row>
    <row r="3" spans="1:8" s="10" customFormat="1" ht="15.75" customHeight="1" x14ac:dyDescent="0.2">
      <c r="A3" s="13" t="s">
        <v>2</v>
      </c>
      <c r="B3" s="13" t="s">
        <v>27</v>
      </c>
      <c r="C3" s="11">
        <f>D3/1.1199</f>
        <v>4672776.1407268513</v>
      </c>
      <c r="D3" s="11">
        <v>5233042</v>
      </c>
      <c r="F3" s="12">
        <v>43556</v>
      </c>
      <c r="G3" s="13" t="s">
        <v>39</v>
      </c>
      <c r="H3" s="6" t="s">
        <v>58</v>
      </c>
    </row>
    <row r="4" spans="1:8" ht="15.75" customHeight="1" x14ac:dyDescent="0.15">
      <c r="A4" s="13" t="s">
        <v>3</v>
      </c>
      <c r="B4" s="13" t="s">
        <v>28</v>
      </c>
      <c r="C4" s="8">
        <v>222151</v>
      </c>
      <c r="D4" s="8"/>
      <c r="F4" s="5">
        <v>43617</v>
      </c>
      <c r="G4" s="6" t="s">
        <v>6</v>
      </c>
      <c r="H4" s="6" t="s">
        <v>58</v>
      </c>
    </row>
    <row r="5" spans="1:8" ht="15.75" customHeight="1" x14ac:dyDescent="0.15">
      <c r="A5" s="13" t="s">
        <v>63</v>
      </c>
      <c r="B5" s="13" t="s">
        <v>29</v>
      </c>
      <c r="C5" s="8">
        <v>69217840.239999995</v>
      </c>
      <c r="D5" s="8"/>
      <c r="F5" s="5">
        <v>43556</v>
      </c>
      <c r="G5" s="6" t="s">
        <v>4</v>
      </c>
      <c r="H5" s="6" t="s">
        <v>58</v>
      </c>
    </row>
    <row r="6" spans="1:8" ht="15.75" customHeight="1" x14ac:dyDescent="0.15">
      <c r="A6" s="13" t="s">
        <v>5</v>
      </c>
      <c r="B6" s="13" t="s">
        <v>31</v>
      </c>
      <c r="C6" s="8">
        <v>65248397.600000001</v>
      </c>
      <c r="D6" s="8"/>
      <c r="F6" s="5">
        <v>43556</v>
      </c>
      <c r="G6" s="6" t="s">
        <v>6</v>
      </c>
      <c r="H6" s="6" t="s">
        <v>58</v>
      </c>
    </row>
    <row r="7" spans="1:8" ht="15.75" customHeight="1" x14ac:dyDescent="0.15">
      <c r="A7" s="6" t="s">
        <v>7</v>
      </c>
      <c r="B7" s="13" t="s">
        <v>32</v>
      </c>
      <c r="C7" s="8">
        <v>49966503.859999999</v>
      </c>
      <c r="D7" s="8"/>
      <c r="F7" s="5">
        <v>43739</v>
      </c>
      <c r="G7" s="6" t="s">
        <v>40</v>
      </c>
      <c r="H7" s="6" t="s">
        <v>58</v>
      </c>
    </row>
    <row r="8" spans="1:8" ht="15.75" customHeight="1" x14ac:dyDescent="0.15">
      <c r="A8" s="6" t="s">
        <v>64</v>
      </c>
      <c r="B8" s="13" t="s">
        <v>27</v>
      </c>
      <c r="C8" s="8">
        <v>5983540.9699999997</v>
      </c>
      <c r="D8" s="8"/>
      <c r="F8" s="5">
        <v>43739</v>
      </c>
      <c r="G8" s="6" t="s">
        <v>41</v>
      </c>
      <c r="H8" s="6" t="s">
        <v>58</v>
      </c>
    </row>
    <row r="9" spans="1:8" ht="15.75" customHeight="1" x14ac:dyDescent="0.15">
      <c r="A9" s="6" t="s">
        <v>65</v>
      </c>
      <c r="B9" s="13" t="s">
        <v>27</v>
      </c>
      <c r="C9" s="8">
        <v>7563932</v>
      </c>
      <c r="F9" s="5">
        <v>43739</v>
      </c>
      <c r="G9" s="6" t="s">
        <v>49</v>
      </c>
      <c r="H9" s="6" t="s">
        <v>58</v>
      </c>
    </row>
    <row r="10" spans="1:8" ht="15.75" customHeight="1" x14ac:dyDescent="0.15">
      <c r="A10" s="6" t="s">
        <v>66</v>
      </c>
      <c r="B10" s="13" t="s">
        <v>33</v>
      </c>
      <c r="C10" s="8">
        <v>53506830.740000002</v>
      </c>
      <c r="F10" s="5">
        <v>43770</v>
      </c>
      <c r="G10" s="6" t="s">
        <v>6</v>
      </c>
      <c r="H10" s="6" t="s">
        <v>58</v>
      </c>
    </row>
    <row r="11" spans="1:8" ht="15.75" customHeight="1" x14ac:dyDescent="0.15">
      <c r="A11" s="6" t="s">
        <v>67</v>
      </c>
      <c r="B11" s="13" t="s">
        <v>32</v>
      </c>
      <c r="C11" s="8">
        <v>13472373</v>
      </c>
      <c r="F11" s="5">
        <v>43770</v>
      </c>
      <c r="G11" s="6" t="s">
        <v>49</v>
      </c>
      <c r="H11" s="6" t="s">
        <v>58</v>
      </c>
    </row>
    <row r="12" spans="1:8" ht="15.75" customHeight="1" x14ac:dyDescent="0.15">
      <c r="A12" s="13" t="s">
        <v>8</v>
      </c>
      <c r="B12" s="13" t="s">
        <v>27</v>
      </c>
      <c r="C12" s="4">
        <f>D12/1.1199</f>
        <v>6754113.7601571577</v>
      </c>
      <c r="D12" s="4">
        <v>7563932</v>
      </c>
      <c r="F12" s="5">
        <v>43647</v>
      </c>
      <c r="G12" s="6" t="s">
        <v>6</v>
      </c>
      <c r="H12" s="6" t="s">
        <v>58</v>
      </c>
    </row>
    <row r="13" spans="1:8" ht="15.75" customHeight="1" x14ac:dyDescent="0.15">
      <c r="A13" s="6" t="s">
        <v>68</v>
      </c>
      <c r="B13" s="13" t="s">
        <v>34</v>
      </c>
      <c r="C13" s="8">
        <v>17523762.760000002</v>
      </c>
      <c r="F13" s="5">
        <v>43800</v>
      </c>
      <c r="G13" s="6" t="s">
        <v>49</v>
      </c>
      <c r="H13" s="6" t="s">
        <v>58</v>
      </c>
    </row>
    <row r="14" spans="1:8" ht="15.75" customHeight="1" x14ac:dyDescent="0.15">
      <c r="A14" s="6" t="s">
        <v>69</v>
      </c>
      <c r="B14" s="13" t="s">
        <v>30</v>
      </c>
      <c r="C14" s="8">
        <v>705298</v>
      </c>
      <c r="F14" s="5">
        <v>43800</v>
      </c>
      <c r="G14" s="6" t="s">
        <v>4</v>
      </c>
      <c r="H14" s="6" t="s">
        <v>58</v>
      </c>
    </row>
    <row r="15" spans="1:8" ht="15.75" customHeight="1" x14ac:dyDescent="0.15">
      <c r="A15" s="6" t="s">
        <v>70</v>
      </c>
      <c r="B15" s="13" t="s">
        <v>30</v>
      </c>
      <c r="C15" s="8">
        <v>1320171</v>
      </c>
      <c r="F15" s="5">
        <v>43800</v>
      </c>
      <c r="G15" s="6" t="s">
        <v>4</v>
      </c>
      <c r="H15" s="6" t="s">
        <v>58</v>
      </c>
    </row>
    <row r="16" spans="1:8" ht="15.75" customHeight="1" x14ac:dyDescent="0.15">
      <c r="A16" s="6" t="s">
        <v>69</v>
      </c>
      <c r="B16" s="13" t="s">
        <v>30</v>
      </c>
      <c r="C16" s="8">
        <v>47928.38</v>
      </c>
      <c r="F16" s="5">
        <v>43800</v>
      </c>
      <c r="G16" s="6" t="s">
        <v>4</v>
      </c>
      <c r="H16" s="6" t="s">
        <v>58</v>
      </c>
    </row>
    <row r="17" spans="1:8" ht="15.75" customHeight="1" x14ac:dyDescent="0.15">
      <c r="A17" s="6" t="s">
        <v>71</v>
      </c>
      <c r="B17" s="13" t="s">
        <v>33</v>
      </c>
      <c r="C17" s="8">
        <v>48400</v>
      </c>
      <c r="F17" s="5">
        <v>43800</v>
      </c>
      <c r="G17" s="6" t="s">
        <v>49</v>
      </c>
      <c r="H17" s="6" t="s">
        <v>58</v>
      </c>
    </row>
    <row r="18" spans="1:8" ht="15.75" customHeight="1" x14ac:dyDescent="0.15">
      <c r="A18" s="6" t="s">
        <v>72</v>
      </c>
      <c r="B18" s="13" t="s">
        <v>30</v>
      </c>
      <c r="C18" s="8">
        <v>315148</v>
      </c>
      <c r="F18" s="5">
        <v>43800</v>
      </c>
      <c r="G18" s="6" t="s">
        <v>4</v>
      </c>
      <c r="H18" s="6" t="s">
        <v>58</v>
      </c>
    </row>
    <row r="19" spans="1:8" ht="15.75" customHeight="1" x14ac:dyDescent="0.15">
      <c r="A19" s="13" t="s">
        <v>73</v>
      </c>
      <c r="B19" s="13" t="s">
        <v>35</v>
      </c>
      <c r="C19" s="4">
        <f>D19/1.1199</f>
        <v>55970237.521207258</v>
      </c>
      <c r="D19" s="4">
        <v>62681069</v>
      </c>
      <c r="F19" s="5">
        <v>43770</v>
      </c>
      <c r="G19" s="6" t="s">
        <v>49</v>
      </c>
      <c r="H19" s="6" t="s">
        <v>58</v>
      </c>
    </row>
    <row r="20" spans="1:8" ht="15.75" customHeight="1" x14ac:dyDescent="0.15">
      <c r="A20" s="13" t="s">
        <v>74</v>
      </c>
      <c r="B20" s="13" t="s">
        <v>36</v>
      </c>
      <c r="C20" s="8">
        <v>970422</v>
      </c>
      <c r="F20" s="5">
        <v>43800</v>
      </c>
      <c r="G20" s="6" t="s">
        <v>4</v>
      </c>
      <c r="H20" s="6" t="s">
        <v>58</v>
      </c>
    </row>
    <row r="21" spans="1:8" ht="15.75" customHeight="1" x14ac:dyDescent="0.15">
      <c r="A21" s="13" t="s">
        <v>92</v>
      </c>
      <c r="B21" s="13" t="s">
        <v>37</v>
      </c>
      <c r="C21" s="8">
        <v>5358987.05</v>
      </c>
      <c r="F21" s="5">
        <v>43800</v>
      </c>
      <c r="G21" s="6" t="s">
        <v>9</v>
      </c>
      <c r="H21" s="6" t="s">
        <v>58</v>
      </c>
    </row>
    <row r="22" spans="1:8" ht="15.75" customHeight="1" x14ac:dyDescent="0.15">
      <c r="A22" s="13" t="s">
        <v>75</v>
      </c>
      <c r="B22" s="13" t="s">
        <v>30</v>
      </c>
      <c r="C22" s="8">
        <v>6435870</v>
      </c>
      <c r="F22" s="5">
        <v>43800</v>
      </c>
      <c r="G22" s="6" t="s">
        <v>10</v>
      </c>
      <c r="H22" s="6" t="s">
        <v>58</v>
      </c>
    </row>
    <row r="23" spans="1:8" ht="15.75" customHeight="1" x14ac:dyDescent="0.15">
      <c r="A23" s="13" t="s">
        <v>76</v>
      </c>
      <c r="B23" s="13" t="s">
        <v>29</v>
      </c>
      <c r="C23" s="8">
        <v>315148</v>
      </c>
      <c r="F23" s="5">
        <v>43800</v>
      </c>
      <c r="G23" s="6" t="s">
        <v>6</v>
      </c>
      <c r="H23" s="6" t="s">
        <v>58</v>
      </c>
    </row>
    <row r="24" spans="1:8" ht="15.75" customHeight="1" x14ac:dyDescent="0.15">
      <c r="A24" s="13" t="s">
        <v>77</v>
      </c>
      <c r="B24" s="13" t="s">
        <v>29</v>
      </c>
      <c r="C24" s="8">
        <v>15492029.4</v>
      </c>
      <c r="F24" s="5">
        <v>43800</v>
      </c>
      <c r="G24" s="6" t="s">
        <v>10</v>
      </c>
      <c r="H24" s="6" t="s">
        <v>58</v>
      </c>
    </row>
    <row r="25" spans="1:8" ht="15.75" customHeight="1" x14ac:dyDescent="0.15">
      <c r="A25" s="13" t="s">
        <v>78</v>
      </c>
      <c r="B25" s="13" t="s">
        <v>37</v>
      </c>
      <c r="C25" s="8">
        <v>24594473.399999999</v>
      </c>
      <c r="D25" s="8"/>
      <c r="F25" s="5">
        <v>43678</v>
      </c>
      <c r="G25" s="6" t="s">
        <v>6</v>
      </c>
      <c r="H25" s="6" t="s">
        <v>58</v>
      </c>
    </row>
    <row r="26" spans="1:8" ht="15.75" customHeight="1" x14ac:dyDescent="0.15">
      <c r="A26" s="13" t="s">
        <v>80</v>
      </c>
      <c r="B26" s="13" t="s">
        <v>27</v>
      </c>
      <c r="C26" s="8">
        <f>D26/1.1199</f>
        <v>4043245.8255201359</v>
      </c>
      <c r="D26" s="4">
        <v>4528031</v>
      </c>
      <c r="F26" s="5">
        <v>43739</v>
      </c>
      <c r="G26" s="6" t="s">
        <v>6</v>
      </c>
      <c r="H26" s="6" t="s">
        <v>58</v>
      </c>
    </row>
    <row r="27" spans="1:8" ht="15.75" customHeight="1" x14ac:dyDescent="0.15">
      <c r="A27" s="13" t="s">
        <v>79</v>
      </c>
      <c r="B27" s="13" t="s">
        <v>33</v>
      </c>
      <c r="C27" s="8">
        <v>53506830.740000002</v>
      </c>
      <c r="F27" s="5">
        <v>43739</v>
      </c>
      <c r="G27" s="6" t="s">
        <v>6</v>
      </c>
      <c r="H27" s="6" t="s">
        <v>58</v>
      </c>
    </row>
    <row r="28" spans="1:8" ht="15.75" customHeight="1" x14ac:dyDescent="0.15">
      <c r="A28" s="13" t="s">
        <v>81</v>
      </c>
      <c r="B28" s="13" t="s">
        <v>34</v>
      </c>
      <c r="C28" s="8">
        <v>17523762.760000002</v>
      </c>
      <c r="F28" s="9">
        <v>43770</v>
      </c>
      <c r="G28" s="6" t="s">
        <v>6</v>
      </c>
      <c r="H28" s="6" t="s">
        <v>58</v>
      </c>
    </row>
    <row r="29" spans="1:8" ht="15.75" customHeight="1" x14ac:dyDescent="0.15">
      <c r="A29" s="13" t="s">
        <v>82</v>
      </c>
      <c r="B29" s="13" t="s">
        <v>36</v>
      </c>
      <c r="C29" s="8">
        <v>15788672</v>
      </c>
      <c r="F29" s="5">
        <v>43770</v>
      </c>
      <c r="G29" s="6" t="s">
        <v>6</v>
      </c>
      <c r="H29" s="6" t="s">
        <v>58</v>
      </c>
    </row>
    <row r="30" spans="1:8" ht="15.75" customHeight="1" x14ac:dyDescent="0.15">
      <c r="A30" s="13" t="s">
        <v>11</v>
      </c>
      <c r="B30" s="13" t="s">
        <v>31</v>
      </c>
      <c r="C30" s="4">
        <f>E30/5.6</f>
        <v>2640296.2089285715</v>
      </c>
      <c r="E30" s="8">
        <v>14785658.77</v>
      </c>
      <c r="F30" s="5">
        <v>43862</v>
      </c>
      <c r="G30" s="6" t="s">
        <v>49</v>
      </c>
      <c r="H30" s="6" t="s">
        <v>58</v>
      </c>
    </row>
    <row r="31" spans="1:8" ht="15.75" customHeight="1" x14ac:dyDescent="0.15">
      <c r="A31" s="13" t="s">
        <v>12</v>
      </c>
      <c r="B31" s="13" t="s">
        <v>36</v>
      </c>
      <c r="C31" s="4">
        <f>E31/5.6</f>
        <v>126545.1642857143</v>
      </c>
      <c r="E31" s="8">
        <v>708652.92</v>
      </c>
      <c r="F31" s="5">
        <v>43862</v>
      </c>
      <c r="G31" s="6" t="s">
        <v>49</v>
      </c>
      <c r="H31" s="6" t="s">
        <v>58</v>
      </c>
    </row>
    <row r="32" spans="1:8" ht="15.75" customHeight="1" x14ac:dyDescent="0.15">
      <c r="A32" s="13" t="s">
        <v>13</v>
      </c>
      <c r="B32" s="13" t="s">
        <v>36</v>
      </c>
      <c r="C32" s="4">
        <f>E32/5.6</f>
        <v>150293.78571428571</v>
      </c>
      <c r="E32" s="8">
        <v>841645.2</v>
      </c>
      <c r="F32" s="5">
        <v>43862</v>
      </c>
      <c r="G32" s="6" t="s">
        <v>49</v>
      </c>
      <c r="H32" s="6" t="s">
        <v>58</v>
      </c>
    </row>
    <row r="33" spans="1:8" ht="15.75" customHeight="1" x14ac:dyDescent="0.15">
      <c r="A33" s="13" t="s">
        <v>14</v>
      </c>
      <c r="B33" s="13" t="s">
        <v>36</v>
      </c>
      <c r="C33" s="4">
        <f>E33/5.6</f>
        <v>4490176.6553571429</v>
      </c>
      <c r="E33" s="8">
        <v>25144989.27</v>
      </c>
      <c r="F33" s="5">
        <v>43862</v>
      </c>
      <c r="G33" s="6" t="s">
        <v>49</v>
      </c>
      <c r="H33" s="6" t="s">
        <v>58</v>
      </c>
    </row>
    <row r="34" spans="1:8" ht="15.75" customHeight="1" x14ac:dyDescent="0.15">
      <c r="A34" s="13" t="s">
        <v>83</v>
      </c>
      <c r="B34" s="13" t="s">
        <v>27</v>
      </c>
      <c r="C34" s="8">
        <f>E34/5.6</f>
        <v>662901.88392857148</v>
      </c>
      <c r="E34" s="8">
        <v>3712250.55</v>
      </c>
      <c r="F34" s="5">
        <v>43862</v>
      </c>
      <c r="G34" s="6" t="s">
        <v>6</v>
      </c>
      <c r="H34" s="6" t="s">
        <v>58</v>
      </c>
    </row>
    <row r="35" spans="1:8" ht="15.75" customHeight="1" x14ac:dyDescent="0.15">
      <c r="A35" s="13" t="s">
        <v>84</v>
      </c>
      <c r="B35" s="13" t="s">
        <v>27</v>
      </c>
      <c r="C35" s="8">
        <v>10112940</v>
      </c>
      <c r="F35" s="5">
        <v>43891</v>
      </c>
      <c r="G35" s="6" t="s">
        <v>6</v>
      </c>
      <c r="H35" s="6" t="s">
        <v>58</v>
      </c>
    </row>
    <row r="36" spans="1:8" ht="15.75" customHeight="1" x14ac:dyDescent="0.15">
      <c r="A36" s="13" t="s">
        <v>85</v>
      </c>
      <c r="B36" s="13" t="s">
        <v>27</v>
      </c>
      <c r="C36" s="8">
        <f>E36/5.6</f>
        <v>51551429.16785714</v>
      </c>
      <c r="E36" s="8">
        <v>288688003.33999997</v>
      </c>
      <c r="F36" s="5">
        <v>43922</v>
      </c>
      <c r="G36" s="6" t="s">
        <v>19</v>
      </c>
      <c r="H36" s="6" t="s">
        <v>58</v>
      </c>
    </row>
    <row r="37" spans="1:8" ht="15.75" customHeight="1" x14ac:dyDescent="0.15">
      <c r="A37" s="13" t="s">
        <v>86</v>
      </c>
      <c r="B37" s="13" t="s">
        <v>35</v>
      </c>
      <c r="C37" s="8">
        <v>1807116</v>
      </c>
      <c r="F37" s="9">
        <v>43891</v>
      </c>
      <c r="G37" s="6" t="s">
        <v>6</v>
      </c>
      <c r="H37" s="6" t="s">
        <v>58</v>
      </c>
    </row>
    <row r="38" spans="1:8" ht="15.75" customHeight="1" x14ac:dyDescent="0.15">
      <c r="A38" s="13" t="s">
        <v>87</v>
      </c>
      <c r="B38" s="13" t="s">
        <v>30</v>
      </c>
      <c r="C38" s="8">
        <v>99925</v>
      </c>
      <c r="F38" s="5">
        <v>43800</v>
      </c>
      <c r="G38" s="6" t="s">
        <v>6</v>
      </c>
      <c r="H38" s="6" t="s">
        <v>58</v>
      </c>
    </row>
    <row r="39" spans="1:8" ht="15.75" customHeight="1" x14ac:dyDescent="0.15">
      <c r="A39" s="13" t="s">
        <v>88</v>
      </c>
      <c r="B39" s="13" t="s">
        <v>31</v>
      </c>
      <c r="C39" s="8">
        <v>20953066.690000001</v>
      </c>
      <c r="F39" s="5">
        <v>43831</v>
      </c>
      <c r="G39" s="6" t="s">
        <v>6</v>
      </c>
      <c r="H39" s="6" t="s">
        <v>58</v>
      </c>
    </row>
    <row r="40" spans="1:8" ht="15.75" customHeight="1" x14ac:dyDescent="0.15">
      <c r="A40" s="13" t="s">
        <v>89</v>
      </c>
      <c r="B40" s="13" t="s">
        <v>37</v>
      </c>
      <c r="C40" s="8">
        <v>29687818.899999999</v>
      </c>
      <c r="F40" s="9">
        <v>43891</v>
      </c>
      <c r="G40" s="6" t="s">
        <v>6</v>
      </c>
      <c r="H40" s="6" t="s">
        <v>58</v>
      </c>
    </row>
    <row r="41" spans="1:8" ht="15.75" customHeight="1" x14ac:dyDescent="0.15">
      <c r="A41" s="13" t="s">
        <v>90</v>
      </c>
      <c r="B41" s="13" t="s">
        <v>33</v>
      </c>
      <c r="C41" s="8">
        <f>D41/1.142</f>
        <v>10070052.539404554</v>
      </c>
      <c r="D41" s="4">
        <v>11500000</v>
      </c>
      <c r="F41" s="5">
        <v>43891</v>
      </c>
      <c r="G41" s="6" t="s">
        <v>15</v>
      </c>
      <c r="H41" s="6" t="s">
        <v>58</v>
      </c>
    </row>
    <row r="42" spans="1:8" ht="15.75" customHeight="1" x14ac:dyDescent="0.2">
      <c r="A42" s="13" t="s">
        <v>93</v>
      </c>
      <c r="B42" s="13" t="s">
        <v>27</v>
      </c>
      <c r="C42" s="8">
        <f>1.142*D42</f>
        <v>2611862.4899999998</v>
      </c>
      <c r="D42" s="15">
        <v>2287095</v>
      </c>
      <c r="F42" s="5">
        <v>43862</v>
      </c>
      <c r="G42" s="6" t="s">
        <v>49</v>
      </c>
      <c r="H42" s="6" t="s">
        <v>58</v>
      </c>
    </row>
    <row r="43" spans="1:8" ht="15.75" customHeight="1" x14ac:dyDescent="0.15">
      <c r="A43" s="13" t="s">
        <v>91</v>
      </c>
      <c r="B43" s="13" t="s">
        <v>26</v>
      </c>
      <c r="C43" s="8">
        <v>66681968</v>
      </c>
      <c r="F43" s="5">
        <v>43132</v>
      </c>
      <c r="G43" s="6" t="s">
        <v>6</v>
      </c>
      <c r="H43" s="6" t="s">
        <v>58</v>
      </c>
    </row>
    <row r="44" spans="1:8" ht="15.75" customHeight="1" x14ac:dyDescent="0.15">
      <c r="A44" s="13" t="s">
        <v>94</v>
      </c>
      <c r="B44" s="13" t="s">
        <v>26</v>
      </c>
      <c r="C44" s="8">
        <v>52393870</v>
      </c>
      <c r="F44" s="5">
        <v>43525</v>
      </c>
      <c r="G44" s="6" t="s">
        <v>4</v>
      </c>
      <c r="H44" s="6" t="s">
        <v>58</v>
      </c>
    </row>
    <row r="45" spans="1:8" ht="15.75" customHeight="1" x14ac:dyDescent="0.15">
      <c r="A45" s="13" t="s">
        <v>95</v>
      </c>
      <c r="B45" s="13" t="s">
        <v>26</v>
      </c>
      <c r="C45" s="8">
        <v>27323232</v>
      </c>
      <c r="F45" s="5">
        <v>43252</v>
      </c>
      <c r="G45" s="6" t="s">
        <v>6</v>
      </c>
      <c r="H45" s="6" t="s">
        <v>58</v>
      </c>
    </row>
    <row r="46" spans="1:8" ht="15.75" customHeight="1" x14ac:dyDescent="0.15">
      <c r="A46" s="13" t="s">
        <v>96</v>
      </c>
      <c r="B46" s="13" t="s">
        <v>27</v>
      </c>
      <c r="C46" s="8">
        <f>D46/1.1811</f>
        <v>1949428.1432562866</v>
      </c>
      <c r="D46" s="4">
        <v>2302469.58</v>
      </c>
      <c r="F46" s="5">
        <v>43221</v>
      </c>
      <c r="G46" s="6" t="s">
        <v>17</v>
      </c>
      <c r="H46" s="6" t="s">
        <v>58</v>
      </c>
    </row>
    <row r="47" spans="1:8" ht="15.75" customHeight="1" x14ac:dyDescent="0.15">
      <c r="A47" s="13" t="s">
        <v>97</v>
      </c>
      <c r="B47" s="13" t="s">
        <v>26</v>
      </c>
      <c r="C47" s="8">
        <v>27208794</v>
      </c>
      <c r="F47" s="9">
        <v>43252</v>
      </c>
      <c r="G47" s="6" t="s">
        <v>18</v>
      </c>
      <c r="H47" s="6" t="s">
        <v>58</v>
      </c>
    </row>
    <row r="48" spans="1:8" ht="15.75" customHeight="1" x14ac:dyDescent="0.15">
      <c r="A48" s="13" t="s">
        <v>98</v>
      </c>
      <c r="B48" s="13" t="s">
        <v>28</v>
      </c>
      <c r="C48" s="8">
        <v>5293486</v>
      </c>
      <c r="F48" s="5">
        <v>43282</v>
      </c>
      <c r="G48" s="6" t="s">
        <v>6</v>
      </c>
      <c r="H48" s="6" t="s">
        <v>58</v>
      </c>
    </row>
    <row r="49" spans="1:8" ht="15.75" customHeight="1" x14ac:dyDescent="0.15">
      <c r="A49" s="13" t="s">
        <v>99</v>
      </c>
      <c r="B49" s="13" t="s">
        <v>26</v>
      </c>
      <c r="C49" s="8">
        <v>25110056</v>
      </c>
      <c r="F49" s="5">
        <v>43282</v>
      </c>
      <c r="G49" s="6" t="s">
        <v>6</v>
      </c>
      <c r="H49" s="6" t="s">
        <v>58</v>
      </c>
    </row>
    <row r="50" spans="1:8" ht="15.75" customHeight="1" x14ac:dyDescent="0.15">
      <c r="A50" s="13" t="s">
        <v>100</v>
      </c>
      <c r="B50" s="13" t="s">
        <v>28</v>
      </c>
      <c r="C50" s="8">
        <v>1251184</v>
      </c>
      <c r="G50" s="6" t="s">
        <v>6</v>
      </c>
      <c r="H50" s="6" t="s">
        <v>58</v>
      </c>
    </row>
    <row r="51" spans="1:8" ht="15.75" customHeight="1" x14ac:dyDescent="0.15">
      <c r="A51" s="13" t="s">
        <v>101</v>
      </c>
      <c r="B51" s="13" t="s">
        <v>32</v>
      </c>
      <c r="C51" s="8">
        <f>E51/4.56857</f>
        <v>657286.63454866619</v>
      </c>
      <c r="E51" s="7">
        <v>3002860</v>
      </c>
      <c r="F51" s="5">
        <v>43282</v>
      </c>
      <c r="G51" s="6" t="s">
        <v>6</v>
      </c>
      <c r="H51" s="6" t="s">
        <v>58</v>
      </c>
    </row>
    <row r="52" spans="1:8" ht="15.75" customHeight="1" x14ac:dyDescent="0.15">
      <c r="A52" s="13" t="s">
        <v>102</v>
      </c>
      <c r="B52" s="13" t="s">
        <v>36</v>
      </c>
      <c r="C52" s="8">
        <v>5291356</v>
      </c>
      <c r="F52" s="9">
        <v>43282</v>
      </c>
      <c r="G52" s="6" t="s">
        <v>49</v>
      </c>
      <c r="H52" s="6" t="s">
        <v>58</v>
      </c>
    </row>
    <row r="53" spans="1:8" ht="15.75" customHeight="1" x14ac:dyDescent="0.15">
      <c r="A53" s="13" t="s">
        <v>103</v>
      </c>
      <c r="B53" s="13" t="s">
        <v>28</v>
      </c>
      <c r="C53" s="8">
        <v>5293486</v>
      </c>
      <c r="G53" s="6" t="s">
        <v>61</v>
      </c>
      <c r="H53" s="6" t="s">
        <v>58</v>
      </c>
    </row>
    <row r="54" spans="1:8" ht="15.75" customHeight="1" x14ac:dyDescent="0.15">
      <c r="A54" s="13" t="s">
        <v>104</v>
      </c>
      <c r="B54" s="13" t="s">
        <v>26</v>
      </c>
      <c r="C54" s="8">
        <v>25110056</v>
      </c>
      <c r="E54" s="6"/>
      <c r="F54" s="5">
        <v>43282</v>
      </c>
      <c r="G54" s="6" t="s">
        <v>4</v>
      </c>
      <c r="H54" s="6" t="s">
        <v>58</v>
      </c>
    </row>
    <row r="55" spans="1:8" ht="15.75" customHeight="1" x14ac:dyDescent="0.15">
      <c r="A55" s="13" t="s">
        <v>105</v>
      </c>
      <c r="B55" s="13" t="s">
        <v>26</v>
      </c>
      <c r="C55" s="8">
        <f>D55/1.1811</f>
        <v>1717774.1088815511</v>
      </c>
      <c r="D55" s="4">
        <v>2028863</v>
      </c>
      <c r="F55" s="5">
        <v>43282</v>
      </c>
      <c r="G55" s="6" t="s">
        <v>16</v>
      </c>
      <c r="H55" s="6" t="s">
        <v>58</v>
      </c>
    </row>
    <row r="56" spans="1:8" ht="15.75" customHeight="1" x14ac:dyDescent="0.15">
      <c r="A56" s="13" t="s">
        <v>106</v>
      </c>
      <c r="B56" s="13" t="s">
        <v>29</v>
      </c>
      <c r="C56" s="8">
        <v>7618079</v>
      </c>
      <c r="G56" s="6" t="s">
        <v>39</v>
      </c>
      <c r="H56" s="6" t="s">
        <v>58</v>
      </c>
    </row>
    <row r="57" spans="1:8" ht="15.75" customHeight="1" x14ac:dyDescent="0.15">
      <c r="A57" s="13" t="s">
        <v>107</v>
      </c>
      <c r="B57" s="13" t="s">
        <v>29</v>
      </c>
      <c r="C57" s="8">
        <f>D57/1.1811</f>
        <v>1717774.1088815511</v>
      </c>
      <c r="D57" s="4">
        <v>2028863</v>
      </c>
      <c r="F57" s="5">
        <v>43405</v>
      </c>
      <c r="G57" s="6" t="s">
        <v>39</v>
      </c>
      <c r="H57" s="6" t="s">
        <v>58</v>
      </c>
    </row>
    <row r="58" spans="1:8" ht="15.75" customHeight="1" x14ac:dyDescent="0.15">
      <c r="A58" s="13" t="s">
        <v>108</v>
      </c>
      <c r="B58" s="13" t="s">
        <v>28</v>
      </c>
      <c r="C58" s="8">
        <v>1500000</v>
      </c>
      <c r="F58" s="5">
        <v>43435</v>
      </c>
      <c r="G58" s="6" t="s">
        <v>60</v>
      </c>
      <c r="H58" s="6" t="s">
        <v>58</v>
      </c>
    </row>
    <row r="59" spans="1:8" ht="15.75" customHeight="1" x14ac:dyDescent="0.2">
      <c r="A59" s="13" t="s">
        <v>109</v>
      </c>
      <c r="B59" s="13" t="s">
        <v>33</v>
      </c>
      <c r="C59" s="8">
        <f>D59/1.1811</f>
        <v>679249.85183303698</v>
      </c>
      <c r="D59" s="15">
        <v>802262</v>
      </c>
      <c r="F59" s="5">
        <v>43435</v>
      </c>
      <c r="G59" s="6" t="s">
        <v>6</v>
      </c>
      <c r="H59" s="6" t="s">
        <v>58</v>
      </c>
    </row>
    <row r="60" spans="1:8" ht="15.75" customHeight="1" x14ac:dyDescent="0.2">
      <c r="A60" s="13" t="s">
        <v>110</v>
      </c>
      <c r="B60" s="13" t="s">
        <v>37</v>
      </c>
      <c r="C60" s="8">
        <f>D60/1.1811</f>
        <v>1116037.5920751842</v>
      </c>
      <c r="D60" s="15">
        <v>1318152</v>
      </c>
      <c r="F60" s="9">
        <v>43435</v>
      </c>
      <c r="G60" s="6" t="s">
        <v>6</v>
      </c>
      <c r="H60" s="6" t="s">
        <v>58</v>
      </c>
    </row>
    <row r="61" spans="1:8" ht="15.75" customHeight="1" x14ac:dyDescent="0.15">
      <c r="A61" s="13" t="s">
        <v>111</v>
      </c>
      <c r="B61" s="13" t="s">
        <v>33</v>
      </c>
      <c r="C61" s="8">
        <f>D61/1.1199</f>
        <v>716369.31868916878</v>
      </c>
      <c r="D61" s="4">
        <v>802262</v>
      </c>
      <c r="F61" s="5">
        <v>43466</v>
      </c>
      <c r="G61" s="6" t="s">
        <v>50</v>
      </c>
      <c r="H61" s="6" t="s">
        <v>58</v>
      </c>
    </row>
    <row r="62" spans="1:8" ht="15.75" customHeight="1" x14ac:dyDescent="0.15">
      <c r="A62" s="13" t="s">
        <v>112</v>
      </c>
      <c r="B62" s="13" t="s">
        <v>27</v>
      </c>
      <c r="C62" s="8">
        <f>D62/1.1199</f>
        <v>4043246.2719885707</v>
      </c>
      <c r="D62" s="4">
        <v>4528031.5</v>
      </c>
      <c r="F62" s="5">
        <v>43770</v>
      </c>
      <c r="G62" s="6" t="s">
        <v>51</v>
      </c>
      <c r="H62" s="6" t="s">
        <v>58</v>
      </c>
    </row>
    <row r="63" spans="1:8" ht="15.75" customHeight="1" x14ac:dyDescent="0.15">
      <c r="A63" s="13" t="s">
        <v>113</v>
      </c>
      <c r="B63" s="13" t="s">
        <v>37</v>
      </c>
      <c r="C63" s="8">
        <f>D63/1.1068</f>
        <v>2604916.8774846406</v>
      </c>
      <c r="D63" s="4">
        <v>2883122</v>
      </c>
      <c r="F63" s="5">
        <v>42705</v>
      </c>
      <c r="G63" s="6" t="s">
        <v>42</v>
      </c>
      <c r="H63" s="6" t="s">
        <v>59</v>
      </c>
    </row>
    <row r="64" spans="1:8" ht="15.75" customHeight="1" x14ac:dyDescent="0.15">
      <c r="A64" s="13" t="s">
        <v>114</v>
      </c>
      <c r="B64" s="13" t="s">
        <v>28</v>
      </c>
      <c r="C64" s="8">
        <v>6500000</v>
      </c>
      <c r="F64" s="5">
        <v>42917</v>
      </c>
      <c r="G64" s="6" t="s">
        <v>6</v>
      </c>
      <c r="H64" s="6" t="s">
        <v>58</v>
      </c>
    </row>
    <row r="65" spans="1:8" ht="15.75" customHeight="1" x14ac:dyDescent="0.15">
      <c r="A65" s="13" t="s">
        <v>20</v>
      </c>
      <c r="B65" s="13" t="s">
        <v>26</v>
      </c>
      <c r="C65" s="8">
        <v>92406226.879999995</v>
      </c>
      <c r="F65" s="5">
        <v>43009</v>
      </c>
      <c r="G65" s="6" t="s">
        <v>6</v>
      </c>
      <c r="H65" s="6" t="s">
        <v>58</v>
      </c>
    </row>
    <row r="66" spans="1:8" ht="15.75" customHeight="1" x14ac:dyDescent="0.15">
      <c r="A66" s="13" t="s">
        <v>115</v>
      </c>
      <c r="B66" s="13" t="s">
        <v>28</v>
      </c>
      <c r="C66" s="8">
        <v>20000000</v>
      </c>
      <c r="F66" s="5"/>
      <c r="G66" s="6"/>
    </row>
    <row r="67" spans="1:8" ht="15.75" customHeight="1" x14ac:dyDescent="0.15">
      <c r="A67" s="13" t="s">
        <v>116</v>
      </c>
      <c r="B67" s="13" t="s">
        <v>26</v>
      </c>
      <c r="C67" s="8">
        <v>57501825</v>
      </c>
      <c r="F67" s="5">
        <v>41913</v>
      </c>
      <c r="G67" s="6" t="s">
        <v>46</v>
      </c>
      <c r="H67" s="6" t="s">
        <v>59</v>
      </c>
    </row>
    <row r="68" spans="1:8" ht="15.75" customHeight="1" x14ac:dyDescent="0.15">
      <c r="A68" s="13" t="s">
        <v>117</v>
      </c>
      <c r="B68" s="13" t="s">
        <v>36</v>
      </c>
      <c r="F68" s="5">
        <v>41913</v>
      </c>
      <c r="G68" s="6" t="s">
        <v>46</v>
      </c>
      <c r="H68" s="6" t="s">
        <v>59</v>
      </c>
    </row>
    <row r="69" spans="1:8" ht="15.75" customHeight="1" x14ac:dyDescent="0.15">
      <c r="A69" s="13" t="s">
        <v>118</v>
      </c>
      <c r="B69" s="13" t="s">
        <v>27</v>
      </c>
      <c r="C69" s="4">
        <v>16912684</v>
      </c>
      <c r="F69" s="5">
        <v>41974</v>
      </c>
      <c r="G69" s="6" t="s">
        <v>46</v>
      </c>
      <c r="H69" s="6" t="s">
        <v>59</v>
      </c>
    </row>
    <row r="70" spans="1:8" ht="15.75" customHeight="1" x14ac:dyDescent="0.15">
      <c r="A70" s="13" t="s">
        <v>119</v>
      </c>
      <c r="B70" s="13" t="s">
        <v>27</v>
      </c>
      <c r="C70" s="4">
        <v>60697914.659999996</v>
      </c>
      <c r="F70" s="5">
        <v>41974</v>
      </c>
      <c r="G70" s="6" t="s">
        <v>46</v>
      </c>
      <c r="H70" s="6" t="s">
        <v>59</v>
      </c>
    </row>
    <row r="71" spans="1:8" ht="15.75" customHeight="1" x14ac:dyDescent="0.15">
      <c r="A71" s="13" t="s">
        <v>120</v>
      </c>
      <c r="B71" s="13" t="s">
        <v>37</v>
      </c>
      <c r="C71" s="4">
        <v>1591168.78</v>
      </c>
      <c r="F71" s="5">
        <v>41974</v>
      </c>
      <c r="G71" s="6" t="s">
        <v>46</v>
      </c>
      <c r="H71" s="6" t="s">
        <v>59</v>
      </c>
    </row>
    <row r="72" spans="1:8" ht="15.75" customHeight="1" x14ac:dyDescent="0.15">
      <c r="A72" s="13" t="s">
        <v>121</v>
      </c>
      <c r="B72" s="13" t="s">
        <v>27</v>
      </c>
      <c r="C72" s="4">
        <f>D72/1.11</f>
        <v>2249252.2522522518</v>
      </c>
      <c r="D72" s="4">
        <v>2496670</v>
      </c>
      <c r="F72" s="5">
        <v>42156</v>
      </c>
      <c r="G72" s="6" t="s">
        <v>46</v>
      </c>
      <c r="H72" s="6" t="s">
        <v>59</v>
      </c>
    </row>
    <row r="73" spans="1:8" ht="15.75" customHeight="1" x14ac:dyDescent="0.15">
      <c r="A73" s="13" t="s">
        <v>21</v>
      </c>
      <c r="B73" s="13" t="s">
        <v>36</v>
      </c>
      <c r="C73" s="8">
        <v>2947500</v>
      </c>
      <c r="E73" s="8">
        <v>2155720</v>
      </c>
      <c r="F73" s="5">
        <v>41699</v>
      </c>
      <c r="G73" s="6" t="s">
        <v>46</v>
      </c>
      <c r="H73" s="6" t="s">
        <v>59</v>
      </c>
    </row>
    <row r="74" spans="1:8" ht="15.75" customHeight="1" x14ac:dyDescent="0.15">
      <c r="A74" s="13" t="s">
        <v>122</v>
      </c>
      <c r="B74" s="13" t="s">
        <v>33</v>
      </c>
      <c r="C74" s="8">
        <v>3572568</v>
      </c>
      <c r="F74" s="5">
        <v>42430</v>
      </c>
      <c r="G74" s="6" t="s">
        <v>46</v>
      </c>
      <c r="H74" s="6" t="s">
        <v>59</v>
      </c>
    </row>
    <row r="75" spans="1:8" ht="15.75" customHeight="1" x14ac:dyDescent="0.15">
      <c r="A75" s="13" t="s">
        <v>123</v>
      </c>
      <c r="B75" s="13" t="s">
        <v>26</v>
      </c>
      <c r="C75" s="8">
        <v>29837897.969999999</v>
      </c>
      <c r="F75" s="5">
        <v>42339</v>
      </c>
      <c r="G75" s="6" t="s">
        <v>42</v>
      </c>
      <c r="H75" s="6" t="s">
        <v>59</v>
      </c>
    </row>
    <row r="76" spans="1:8" ht="15.75" customHeight="1" x14ac:dyDescent="0.15">
      <c r="A76" s="13" t="s">
        <v>124</v>
      </c>
      <c r="B76" s="13" t="s">
        <v>35</v>
      </c>
      <c r="C76" s="8">
        <v>6024823.0800000001</v>
      </c>
      <c r="F76" s="5">
        <v>41699</v>
      </c>
      <c r="G76" s="6" t="s">
        <v>46</v>
      </c>
      <c r="H76" s="6" t="s">
        <v>59</v>
      </c>
    </row>
    <row r="77" spans="1:8" ht="15.75" customHeight="1" x14ac:dyDescent="0.15">
      <c r="A77" s="13" t="s">
        <v>125</v>
      </c>
      <c r="B77" s="13" t="s">
        <v>36</v>
      </c>
      <c r="C77" s="4">
        <f>E77/4.13</f>
        <v>1140208.4745762711</v>
      </c>
      <c r="E77" s="8">
        <v>4709061</v>
      </c>
      <c r="F77" s="5">
        <v>42125</v>
      </c>
      <c r="G77" s="6" t="s">
        <v>46</v>
      </c>
      <c r="H77" s="6" t="s">
        <v>59</v>
      </c>
    </row>
    <row r="78" spans="1:8" ht="15.75" customHeight="1" x14ac:dyDescent="0.15">
      <c r="A78" s="13" t="s">
        <v>22</v>
      </c>
      <c r="B78" s="13" t="s">
        <v>27</v>
      </c>
      <c r="C78" s="4">
        <f>D78/1.3283</f>
        <v>1879597.9823834978</v>
      </c>
      <c r="D78" s="4">
        <v>2496670</v>
      </c>
      <c r="F78" s="5">
        <v>41821</v>
      </c>
      <c r="G78" s="6" t="s">
        <v>23</v>
      </c>
      <c r="H78" s="6" t="s">
        <v>59</v>
      </c>
    </row>
    <row r="79" spans="1:8" ht="15.75" customHeight="1" x14ac:dyDescent="0.15">
      <c r="A79" s="13" t="s">
        <v>38</v>
      </c>
      <c r="B79" s="13" t="s">
        <v>36</v>
      </c>
      <c r="C79" s="4">
        <f>E79/3.9</f>
        <v>1769230.7692307692</v>
      </c>
      <c r="E79" s="7">
        <v>6900000</v>
      </c>
      <c r="F79" s="9">
        <v>42552</v>
      </c>
      <c r="G79" s="6" t="s">
        <v>6</v>
      </c>
      <c r="H79" s="6" t="s">
        <v>59</v>
      </c>
    </row>
    <row r="80" spans="1:8" ht="15.75" customHeight="1" x14ac:dyDescent="0.15">
      <c r="A80" s="13" t="s">
        <v>126</v>
      </c>
      <c r="B80" s="13" t="s">
        <v>36</v>
      </c>
      <c r="C80" s="8">
        <v>44028303.200000003</v>
      </c>
      <c r="F80" s="5">
        <v>42552</v>
      </c>
      <c r="G80" s="6" t="s">
        <v>46</v>
      </c>
      <c r="H80" s="6" t="s">
        <v>59</v>
      </c>
    </row>
    <row r="81" spans="1:8" ht="15.75" customHeight="1" x14ac:dyDescent="0.15">
      <c r="A81" s="13" t="s">
        <v>127</v>
      </c>
      <c r="B81" s="13" t="s">
        <v>37</v>
      </c>
      <c r="C81" s="4">
        <f>D81/1.142</f>
        <v>30480966.252189144</v>
      </c>
      <c r="D81" s="4">
        <v>34809263.460000001</v>
      </c>
      <c r="F81" s="5">
        <v>44136</v>
      </c>
      <c r="G81" s="6" t="s">
        <v>43</v>
      </c>
      <c r="H81" s="6" t="s">
        <v>58</v>
      </c>
    </row>
    <row r="82" spans="1:8" ht="15.75" customHeight="1" x14ac:dyDescent="0.15">
      <c r="A82" s="13" t="s">
        <v>128</v>
      </c>
      <c r="B82" s="13" t="s">
        <v>33</v>
      </c>
      <c r="C82" s="4">
        <f>D82/1.142</f>
        <v>2734939.4921190892</v>
      </c>
      <c r="D82" s="4">
        <v>3123300.9</v>
      </c>
      <c r="F82" s="5">
        <v>43922</v>
      </c>
      <c r="G82" s="6" t="s">
        <v>49</v>
      </c>
      <c r="H82" s="6" t="s">
        <v>58</v>
      </c>
    </row>
    <row r="83" spans="1:8" ht="15.75" customHeight="1" x14ac:dyDescent="0.15">
      <c r="A83" s="13" t="s">
        <v>129</v>
      </c>
      <c r="B83" s="13" t="s">
        <v>36</v>
      </c>
      <c r="C83" s="8">
        <v>835079</v>
      </c>
      <c r="F83" s="5">
        <v>44044</v>
      </c>
      <c r="G83" s="6" t="s">
        <v>19</v>
      </c>
      <c r="H83" s="6" t="s">
        <v>58</v>
      </c>
    </row>
    <row r="84" spans="1:8" ht="15.75" customHeight="1" x14ac:dyDescent="0.15">
      <c r="A84" s="13" t="s">
        <v>130</v>
      </c>
      <c r="B84" s="13" t="s">
        <v>31</v>
      </c>
      <c r="C84" s="8">
        <v>726341</v>
      </c>
      <c r="F84" s="5">
        <v>44105</v>
      </c>
      <c r="G84" s="6" t="s">
        <v>24</v>
      </c>
      <c r="H84" s="6" t="s">
        <v>58</v>
      </c>
    </row>
    <row r="85" spans="1:8" ht="15.75" customHeight="1" x14ac:dyDescent="0.15">
      <c r="A85" s="13" t="s">
        <v>131</v>
      </c>
      <c r="B85" s="13" t="s">
        <v>31</v>
      </c>
      <c r="C85" s="4">
        <f>D85/1.183</f>
        <v>24641365.173288248</v>
      </c>
      <c r="D85" s="4">
        <v>29150735</v>
      </c>
      <c r="F85" s="5">
        <v>44531</v>
      </c>
      <c r="G85" s="6" t="s">
        <v>49</v>
      </c>
      <c r="H85" s="6" t="s">
        <v>58</v>
      </c>
    </row>
    <row r="86" spans="1:8" ht="15.75" customHeight="1" x14ac:dyDescent="0.15">
      <c r="A86" s="13" t="s">
        <v>132</v>
      </c>
      <c r="B86" s="13" t="s">
        <v>27</v>
      </c>
      <c r="C86" s="8">
        <v>5983540.9699999997</v>
      </c>
      <c r="F86" s="5">
        <v>43497</v>
      </c>
      <c r="G86" s="6" t="s">
        <v>16</v>
      </c>
      <c r="H86" s="6" t="s">
        <v>58</v>
      </c>
    </row>
    <row r="87" spans="1:8" ht="15.75" customHeight="1" x14ac:dyDescent="0.15">
      <c r="A87" s="13" t="s">
        <v>133</v>
      </c>
      <c r="B87" s="13" t="s">
        <v>30</v>
      </c>
      <c r="C87" s="8">
        <v>609478.73</v>
      </c>
      <c r="F87" s="9">
        <v>43831</v>
      </c>
      <c r="G87" s="6" t="s">
        <v>47</v>
      </c>
      <c r="H87" s="6" t="s">
        <v>58</v>
      </c>
    </row>
    <row r="88" spans="1:8" ht="15.75" customHeight="1" x14ac:dyDescent="0.15">
      <c r="A88" s="13" t="s">
        <v>146</v>
      </c>
      <c r="B88" s="13" t="s">
        <v>29</v>
      </c>
      <c r="C88" s="4">
        <f>D88/1.142</f>
        <v>2494892.2942206659</v>
      </c>
      <c r="D88" s="4">
        <v>2849167</v>
      </c>
      <c r="F88" s="5">
        <v>44013</v>
      </c>
      <c r="G88" s="6" t="s">
        <v>4</v>
      </c>
      <c r="H88" s="6" t="s">
        <v>58</v>
      </c>
    </row>
    <row r="89" spans="1:8" ht="15.75" customHeight="1" x14ac:dyDescent="0.15">
      <c r="A89" s="13" t="s">
        <v>134</v>
      </c>
      <c r="B89" s="13" t="s">
        <v>37</v>
      </c>
      <c r="C89" s="8">
        <v>3155244.88</v>
      </c>
      <c r="F89" s="5">
        <v>43952</v>
      </c>
      <c r="G89" s="6" t="s">
        <v>49</v>
      </c>
      <c r="H89" s="6" t="s">
        <v>58</v>
      </c>
    </row>
    <row r="90" spans="1:8" ht="15.75" customHeight="1" x14ac:dyDescent="0.15">
      <c r="A90" s="13" t="s">
        <v>135</v>
      </c>
      <c r="B90" s="13" t="s">
        <v>30</v>
      </c>
      <c r="C90" s="8">
        <v>1208404</v>
      </c>
      <c r="F90" s="5">
        <v>44013</v>
      </c>
      <c r="G90" s="6" t="s">
        <v>48</v>
      </c>
      <c r="H90" s="6" t="s">
        <v>58</v>
      </c>
    </row>
    <row r="91" spans="1:8" ht="15.75" customHeight="1" x14ac:dyDescent="0.15">
      <c r="A91" s="13" t="s">
        <v>136</v>
      </c>
      <c r="B91" s="13" t="s">
        <v>30</v>
      </c>
      <c r="C91" s="8">
        <v>814874</v>
      </c>
      <c r="F91" s="5">
        <v>44013</v>
      </c>
      <c r="G91" s="6" t="s">
        <v>48</v>
      </c>
      <c r="H91" s="6" t="s">
        <v>58</v>
      </c>
    </row>
    <row r="92" spans="1:8" ht="15.75" customHeight="1" x14ac:dyDescent="0.15">
      <c r="A92" s="13" t="s">
        <v>137</v>
      </c>
      <c r="B92" s="13" t="s">
        <v>30</v>
      </c>
      <c r="C92" s="8">
        <v>44990</v>
      </c>
      <c r="F92" s="5">
        <v>44013</v>
      </c>
      <c r="G92" s="6" t="s">
        <v>48</v>
      </c>
      <c r="H92" s="6" t="s">
        <v>58</v>
      </c>
    </row>
    <row r="93" spans="1:8" ht="15.75" customHeight="1" x14ac:dyDescent="0.15">
      <c r="A93" s="13" t="s">
        <v>138</v>
      </c>
      <c r="B93" s="13" t="s">
        <v>30</v>
      </c>
      <c r="C93" s="8">
        <v>347174.45</v>
      </c>
      <c r="F93" s="5">
        <v>43952</v>
      </c>
      <c r="G93" s="6" t="s">
        <v>44</v>
      </c>
      <c r="H93" s="6" t="s">
        <v>58</v>
      </c>
    </row>
    <row r="94" spans="1:8" ht="15.75" customHeight="1" x14ac:dyDescent="0.15">
      <c r="A94" s="13" t="s">
        <v>139</v>
      </c>
      <c r="B94" s="13" t="s">
        <v>30</v>
      </c>
      <c r="C94" s="8">
        <v>131988</v>
      </c>
      <c r="F94" s="5">
        <v>43952</v>
      </c>
      <c r="G94" s="6" t="s">
        <v>44</v>
      </c>
      <c r="H94" s="6" t="s">
        <v>58</v>
      </c>
    </row>
    <row r="95" spans="1:8" ht="15.75" customHeight="1" x14ac:dyDescent="0.15">
      <c r="A95" s="13" t="s">
        <v>140</v>
      </c>
      <c r="B95" s="13" t="s">
        <v>30</v>
      </c>
      <c r="C95" s="8">
        <v>48369.39</v>
      </c>
      <c r="F95" s="5">
        <v>43952</v>
      </c>
      <c r="G95" s="6" t="s">
        <v>44</v>
      </c>
      <c r="H95" s="6" t="s">
        <v>58</v>
      </c>
    </row>
    <row r="96" spans="1:8" ht="15.75" customHeight="1" x14ac:dyDescent="0.15">
      <c r="A96" s="13" t="s">
        <v>141</v>
      </c>
      <c r="B96" s="13" t="s">
        <v>30</v>
      </c>
      <c r="C96" s="8">
        <v>2284831</v>
      </c>
      <c r="F96" s="5">
        <v>43952</v>
      </c>
      <c r="G96" s="6" t="s">
        <v>44</v>
      </c>
      <c r="H96" s="6" t="s">
        <v>58</v>
      </c>
    </row>
    <row r="97" spans="1:8" ht="15.75" customHeight="1" x14ac:dyDescent="0.15">
      <c r="A97" s="13" t="s">
        <v>142</v>
      </c>
      <c r="B97" s="13" t="s">
        <v>30</v>
      </c>
      <c r="C97" s="8">
        <v>28251258</v>
      </c>
      <c r="F97" s="5">
        <v>44013</v>
      </c>
      <c r="G97" s="6" t="s">
        <v>48</v>
      </c>
      <c r="H97" s="6" t="s">
        <v>58</v>
      </c>
    </row>
    <row r="98" spans="1:8" ht="15.75" customHeight="1" x14ac:dyDescent="0.15">
      <c r="A98" s="13" t="s">
        <v>143</v>
      </c>
      <c r="B98" s="13" t="s">
        <v>33</v>
      </c>
      <c r="C98" s="4">
        <f>D98/1.1199</f>
        <v>958984.73077953397</v>
      </c>
      <c r="D98" s="16">
        <v>1073967</v>
      </c>
      <c r="F98" s="5">
        <v>43647</v>
      </c>
      <c r="G98" s="6" t="s">
        <v>16</v>
      </c>
      <c r="H98" s="6" t="s">
        <v>58</v>
      </c>
    </row>
    <row r="99" spans="1:8" ht="15.75" customHeight="1" x14ac:dyDescent="0.15">
      <c r="A99" s="13" t="s">
        <v>144</v>
      </c>
      <c r="B99" s="13" t="s">
        <v>27</v>
      </c>
      <c r="C99" s="8">
        <v>2810092</v>
      </c>
      <c r="F99" s="5">
        <v>44013</v>
      </c>
      <c r="G99" s="6" t="s">
        <v>4</v>
      </c>
      <c r="H99" s="6" t="s">
        <v>58</v>
      </c>
    </row>
    <row r="100" spans="1:8" ht="15.75" customHeight="1" x14ac:dyDescent="0.15">
      <c r="A100" s="13" t="s">
        <v>145</v>
      </c>
      <c r="B100" s="13" t="s">
        <v>27</v>
      </c>
      <c r="C100" s="4">
        <f>D100/1.142</f>
        <v>13843754.816112084</v>
      </c>
      <c r="D100" s="4">
        <v>15809568</v>
      </c>
      <c r="F100" s="5">
        <v>44013</v>
      </c>
      <c r="G100" s="6" t="s">
        <v>4</v>
      </c>
      <c r="H100" s="6" t="s">
        <v>58</v>
      </c>
    </row>
    <row r="101" spans="1:8" ht="15.75" customHeight="1" x14ac:dyDescent="0.15">
      <c r="A101" s="13" t="s">
        <v>147</v>
      </c>
      <c r="B101" s="13" t="s">
        <v>27</v>
      </c>
      <c r="C101" s="4">
        <f>D101/1.142</f>
        <v>11321654.535901928</v>
      </c>
      <c r="D101" s="4">
        <v>12929329.48</v>
      </c>
      <c r="F101" s="5">
        <v>44013</v>
      </c>
      <c r="G101" s="6" t="s">
        <v>4</v>
      </c>
      <c r="H101" s="6" t="s">
        <v>58</v>
      </c>
    </row>
    <row r="102" spans="1:8" ht="15.75" customHeight="1" x14ac:dyDescent="0.15">
      <c r="A102" s="13" t="s">
        <v>148</v>
      </c>
      <c r="B102" s="13" t="s">
        <v>27</v>
      </c>
      <c r="C102" s="4">
        <f>D102/1.142</f>
        <v>5967442.206654992</v>
      </c>
      <c r="D102" s="4">
        <v>6814819</v>
      </c>
      <c r="F102" s="5">
        <v>44013</v>
      </c>
      <c r="G102" s="6" t="s">
        <v>4</v>
      </c>
      <c r="H102" s="6" t="s">
        <v>58</v>
      </c>
    </row>
    <row r="103" spans="1:8" ht="15.75" customHeight="1" x14ac:dyDescent="0.15">
      <c r="A103" s="13" t="s">
        <v>149</v>
      </c>
      <c r="B103" s="13" t="s">
        <v>29</v>
      </c>
      <c r="C103" s="4">
        <f>D103/1.142</f>
        <v>26270090.192644484</v>
      </c>
      <c r="D103" s="16">
        <v>30000443</v>
      </c>
      <c r="F103" s="5">
        <v>44166</v>
      </c>
      <c r="G103" s="6" t="s">
        <v>6</v>
      </c>
      <c r="H103" s="6" t="s">
        <v>58</v>
      </c>
    </row>
    <row r="104" spans="1:8" ht="15.75" customHeight="1" x14ac:dyDescent="0.15">
      <c r="A104" s="13" t="s">
        <v>150</v>
      </c>
      <c r="B104" s="13" t="s">
        <v>31</v>
      </c>
      <c r="C104" s="4">
        <f>D104/1.142</f>
        <v>7882133.0998248691</v>
      </c>
      <c r="D104" s="4">
        <v>9001396</v>
      </c>
      <c r="F104" s="5">
        <v>44013</v>
      </c>
      <c r="G104" s="6" t="s">
        <v>4</v>
      </c>
      <c r="H104" s="6" t="s">
        <v>58</v>
      </c>
    </row>
    <row r="105" spans="1:8" ht="15.75" customHeight="1" x14ac:dyDescent="0.15">
      <c r="A105" s="13" t="s">
        <v>151</v>
      </c>
      <c r="B105" s="13" t="s">
        <v>27</v>
      </c>
      <c r="C105" s="4">
        <f>E105/5.6</f>
        <v>31195841.517857146</v>
      </c>
      <c r="E105" s="8">
        <v>174696712.5</v>
      </c>
      <c r="F105" s="5">
        <v>44044</v>
      </c>
      <c r="G105" s="6" t="s">
        <v>49</v>
      </c>
      <c r="H105" s="6" t="s">
        <v>58</v>
      </c>
    </row>
    <row r="106" spans="1:8" ht="15.75" customHeight="1" x14ac:dyDescent="0.15">
      <c r="A106" s="13" t="s">
        <v>152</v>
      </c>
      <c r="B106" s="13" t="s">
        <v>30</v>
      </c>
      <c r="C106" s="8">
        <v>1260551.56</v>
      </c>
      <c r="F106" s="5">
        <v>43586</v>
      </c>
      <c r="G106" s="6" t="s">
        <v>6</v>
      </c>
      <c r="H106" s="6" t="s">
        <v>58</v>
      </c>
    </row>
    <row r="107" spans="1:8" ht="15.75" customHeight="1" x14ac:dyDescent="0.15">
      <c r="A107" s="13" t="s">
        <v>153</v>
      </c>
      <c r="B107" s="13" t="s">
        <v>33</v>
      </c>
      <c r="C107" s="4">
        <f>D107/1.142</f>
        <v>940426.44483362534</v>
      </c>
      <c r="D107" s="4">
        <v>1073967</v>
      </c>
      <c r="F107" s="5">
        <v>43862</v>
      </c>
      <c r="G107" s="6" t="s">
        <v>45</v>
      </c>
      <c r="H107" s="6" t="s">
        <v>58</v>
      </c>
    </row>
    <row r="108" spans="1:8" ht="15.75" customHeight="1" x14ac:dyDescent="0.15">
      <c r="A108" s="10"/>
      <c r="B108" s="10"/>
      <c r="C108" s="8"/>
    </row>
    <row r="109" spans="1:8" ht="15.75" customHeight="1" x14ac:dyDescent="0.15">
      <c r="A109" s="10"/>
      <c r="B109" s="1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Waiver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2022-04-29T02:02:59Z</dcterms:created>
  <dcterms:modified xsi:type="dcterms:W3CDTF">2022-04-29T04:28:43Z</dcterms:modified>
</cp:coreProperties>
</file>