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annettechiu/Desktop/R-Shiny-project/"/>
    </mc:Choice>
  </mc:AlternateContent>
  <bookViews>
    <workbookView xWindow="0" yWindow="460" windowWidth="25600" windowHeight="14740" tabRatio="884"/>
  </bookViews>
  <sheets>
    <sheet name="Orders&amp; Summary" sheetId="1" r:id="rId1"/>
    <sheet name="Sales-Reps" sheetId="2" r:id="rId2"/>
    <sheet name="2020-Monthly" sheetId="6" r:id="rId3"/>
    <sheet name="2019-Monthly" sheetId="7" r:id="rId4"/>
    <sheet name="2018-Monthly" sheetId="8" r:id="rId5"/>
    <sheet name="2017-Monthly" sheetId="9" r:id="rId6"/>
    <sheet name="2016-Monthly" sheetId="10" r:id="rId7"/>
    <sheet name="2015-Monthly" sheetId="12" r:id="rId8"/>
    <sheet name="2014-Monthly" sheetId="11" r:id="rId9"/>
    <sheet name="2013-Monthly" sheetId="13" r:id="rId10"/>
    <sheet name="2012-Monthly" sheetId="14" r:id="rId11"/>
    <sheet name="2011-Monthly" sheetId="15" r:id="rId12"/>
    <sheet name="Regions" sheetId="5" r:id="rId13"/>
  </sheets>
  <definedNames>
    <definedName name="_xlnm._FilterDatabase" localSheetId="0" hidden="1">'Orders&amp; Summary'!$A$1:$L$1000</definedName>
    <definedName name="_xlnm._FilterDatabase" localSheetId="1" hidden="1">'Sales-Reps'!$B$2:$J$11</definedName>
    <definedName name="Month_List_2020">'2020-Monthly'!$B$3:$N$3</definedName>
    <definedName name="Orders">'Orders&amp; Summary'!$A$1:$L$1000</definedName>
    <definedName name="_xlnm.Print_Area" localSheetId="0">'Orders&amp; Summary'!$D$46</definedName>
    <definedName name="_xlnm.Print_Area" localSheetId="12">Regions!$A$1:$D$54</definedName>
    <definedName name="_xlnm.Print_Area" localSheetId="1">'Sales-Reps'!$A$1:$K$12</definedName>
    <definedName name="Region">#REF!</definedName>
    <definedName name="Region_Month">#REF!</definedName>
    <definedName name="Region_Year">#REF!</definedName>
    <definedName name="Rep_ID">#REF!</definedName>
    <definedName name="Rep_List_2020">'2020-Monthly'!$B$3:$B$12</definedName>
    <definedName name="Rep_Month">#REF!</definedName>
    <definedName name="Rep_Name">#REF!</definedName>
    <definedName name="Rep_Year">#REF!</definedName>
    <definedName name="Sales_Rep_ID">'2020-Monthly'!$C$4:$N$12</definedName>
    <definedName name="Table_2020">'2020-Monthly'!$B$3:$N$12</definedName>
  </definedNames>
  <calcPr calcId="150001" calcMode="autoNoTable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2" i="1"/>
  <c r="Y2" i="1"/>
  <c r="W4" i="1"/>
  <c r="W6" i="1"/>
  <c r="W10" i="1"/>
  <c r="W2" i="1"/>
  <c r="AD34" i="1"/>
  <c r="AD10" i="1"/>
  <c r="AD16" i="1"/>
  <c r="AD12" i="1"/>
  <c r="AD6" i="1"/>
  <c r="AD30" i="1"/>
  <c r="AD23" i="1"/>
  <c r="AD47" i="1"/>
  <c r="AD32" i="1"/>
  <c r="AD13" i="1"/>
  <c r="AD43" i="1"/>
  <c r="AD21" i="1"/>
  <c r="W7" i="1"/>
  <c r="AD24" i="1"/>
  <c r="W5" i="1"/>
  <c r="AD44" i="1"/>
  <c r="AD48" i="1"/>
  <c r="AD17" i="1"/>
  <c r="W8" i="1"/>
  <c r="AD35" i="1"/>
  <c r="AD49" i="1"/>
  <c r="AD36" i="1"/>
  <c r="AD19" i="1"/>
  <c r="AD14" i="1"/>
  <c r="AD20" i="1"/>
  <c r="AD39" i="1"/>
  <c r="AD50" i="1"/>
  <c r="AD40" i="1"/>
  <c r="AD26" i="1"/>
  <c r="AD33" i="1"/>
  <c r="AD4" i="1"/>
  <c r="W3" i="1"/>
  <c r="AD18" i="1"/>
  <c r="AD31" i="1"/>
  <c r="AD22" i="1"/>
  <c r="W9" i="1"/>
  <c r="AD41" i="1"/>
  <c r="AD9" i="1"/>
  <c r="AD37" i="1"/>
  <c r="AD11" i="1"/>
  <c r="AD5" i="1"/>
  <c r="AD51" i="1"/>
  <c r="AD7" i="1"/>
  <c r="AD45" i="1"/>
  <c r="AD27" i="1"/>
  <c r="AD3" i="1"/>
  <c r="AD2" i="1"/>
  <c r="AD8" i="1"/>
  <c r="AD38" i="1"/>
  <c r="AD46" i="1"/>
  <c r="AD42" i="1"/>
  <c r="AD25" i="1"/>
  <c r="AD28" i="1"/>
  <c r="AD29" i="1"/>
  <c r="AD15" i="1"/>
  <c r="AD52" i="1"/>
  <c r="C3" i="15"/>
  <c r="D2" i="15"/>
  <c r="D2" i="14"/>
  <c r="C7" i="14"/>
  <c r="C5" i="14"/>
  <c r="C3" i="14"/>
  <c r="C9" i="14"/>
  <c r="C3" i="13"/>
  <c r="D2" i="13"/>
  <c r="C12" i="13"/>
  <c r="D2" i="12"/>
  <c r="C11" i="12"/>
  <c r="C3" i="12"/>
  <c r="C9" i="12"/>
  <c r="C3" i="11"/>
  <c r="D2" i="11"/>
  <c r="C11" i="11"/>
  <c r="D2" i="10"/>
  <c r="C11" i="10"/>
  <c r="C9" i="10"/>
  <c r="C7" i="10"/>
  <c r="C5" i="10"/>
  <c r="D3" i="10"/>
  <c r="C3" i="10"/>
  <c r="C4" i="10"/>
  <c r="C3" i="9"/>
  <c r="D2" i="9"/>
  <c r="C3" i="8"/>
  <c r="D2" i="8"/>
  <c r="C3" i="7"/>
  <c r="D2" i="7"/>
  <c r="C12" i="7"/>
  <c r="C11" i="14"/>
  <c r="D3" i="14"/>
  <c r="D3" i="13"/>
  <c r="C5" i="13"/>
  <c r="C7" i="13"/>
  <c r="C9" i="13"/>
  <c r="C11" i="13"/>
  <c r="D3" i="11"/>
  <c r="C5" i="11"/>
  <c r="C7" i="11"/>
  <c r="C9" i="11"/>
  <c r="D3" i="12"/>
  <c r="C7" i="12"/>
  <c r="C5" i="12"/>
  <c r="C4" i="7"/>
  <c r="C6" i="7"/>
  <c r="C5" i="15"/>
  <c r="C9" i="15"/>
  <c r="C11" i="15"/>
  <c r="E2" i="15"/>
  <c r="D9" i="15"/>
  <c r="C4" i="15"/>
  <c r="C6" i="15"/>
  <c r="C8" i="15"/>
  <c r="C10" i="15"/>
  <c r="C12" i="15"/>
  <c r="D11" i="15"/>
  <c r="D4" i="15"/>
  <c r="C7" i="15"/>
  <c r="D3" i="15"/>
  <c r="C4" i="14"/>
  <c r="C6" i="14"/>
  <c r="C8" i="14"/>
  <c r="C10" i="14"/>
  <c r="C12" i="14"/>
  <c r="E2" i="14"/>
  <c r="D4" i="14"/>
  <c r="C8" i="13"/>
  <c r="E2" i="13"/>
  <c r="D8" i="13"/>
  <c r="D4" i="13"/>
  <c r="D6" i="13"/>
  <c r="C4" i="13"/>
  <c r="C6" i="13"/>
  <c r="C10" i="13"/>
  <c r="C4" i="12"/>
  <c r="C6" i="12"/>
  <c r="C8" i="12"/>
  <c r="C10" i="12"/>
  <c r="C12" i="12"/>
  <c r="E2" i="12"/>
  <c r="D4" i="12"/>
  <c r="C4" i="11"/>
  <c r="C6" i="11"/>
  <c r="C8" i="11"/>
  <c r="C10" i="11"/>
  <c r="C12" i="11"/>
  <c r="E2" i="11"/>
  <c r="D4" i="11"/>
  <c r="C6" i="10"/>
  <c r="C8" i="10"/>
  <c r="C10" i="10"/>
  <c r="C12" i="10"/>
  <c r="E2" i="10"/>
  <c r="D8" i="10"/>
  <c r="D4" i="10"/>
  <c r="D6" i="10"/>
  <c r="C5" i="9"/>
  <c r="C7" i="9"/>
  <c r="C9" i="9"/>
  <c r="C11" i="9"/>
  <c r="D3" i="9"/>
  <c r="C4" i="9"/>
  <c r="C6" i="9"/>
  <c r="C8" i="9"/>
  <c r="C10" i="9"/>
  <c r="C12" i="9"/>
  <c r="E2" i="9"/>
  <c r="D11" i="9"/>
  <c r="C5" i="8"/>
  <c r="C7" i="8"/>
  <c r="C9" i="8"/>
  <c r="C11" i="8"/>
  <c r="D3" i="8"/>
  <c r="C4" i="8"/>
  <c r="C6" i="8"/>
  <c r="C8" i="8"/>
  <c r="C10" i="8"/>
  <c r="C12" i="8"/>
  <c r="E2" i="8"/>
  <c r="E2" i="7"/>
  <c r="D5" i="7"/>
  <c r="D3" i="7"/>
  <c r="D12" i="7"/>
  <c r="C11" i="7"/>
  <c r="C9" i="7"/>
  <c r="C7" i="7"/>
  <c r="C5" i="7"/>
  <c r="C10" i="7"/>
  <c r="C8" i="7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P6" i="1"/>
  <c r="P4" i="1"/>
  <c r="P2" i="1"/>
  <c r="P3" i="1"/>
  <c r="P5" i="1"/>
  <c r="D8" i="15"/>
  <c r="D6" i="15"/>
  <c r="D12" i="13"/>
  <c r="D10" i="13"/>
  <c r="F2" i="15"/>
  <c r="E8" i="15"/>
  <c r="E11" i="15"/>
  <c r="E9" i="15"/>
  <c r="E3" i="15"/>
  <c r="D5" i="15"/>
  <c r="D12" i="15"/>
  <c r="D10" i="15"/>
  <c r="D7" i="15"/>
  <c r="F2" i="14"/>
  <c r="E6" i="14"/>
  <c r="E11" i="14"/>
  <c r="E9" i="14"/>
  <c r="E3" i="14"/>
  <c r="D11" i="14"/>
  <c r="D9" i="14"/>
  <c r="D7" i="14"/>
  <c r="D5" i="14"/>
  <c r="D10" i="14"/>
  <c r="D8" i="14"/>
  <c r="D6" i="14"/>
  <c r="D12" i="14"/>
  <c r="F2" i="13"/>
  <c r="E9" i="13"/>
  <c r="E11" i="13"/>
  <c r="D11" i="13"/>
  <c r="D7" i="13"/>
  <c r="E3" i="13"/>
  <c r="D9" i="13"/>
  <c r="D5" i="13"/>
  <c r="F2" i="12"/>
  <c r="E6" i="12"/>
  <c r="E11" i="12"/>
  <c r="E9" i="12"/>
  <c r="E3" i="12"/>
  <c r="D11" i="12"/>
  <c r="D9" i="12"/>
  <c r="D7" i="12"/>
  <c r="D5" i="12"/>
  <c r="D10" i="12"/>
  <c r="D8" i="12"/>
  <c r="D6" i="12"/>
  <c r="D12" i="12"/>
  <c r="F2" i="11"/>
  <c r="E6" i="11"/>
  <c r="E3" i="11"/>
  <c r="D11" i="11"/>
  <c r="D7" i="11"/>
  <c r="D9" i="11"/>
  <c r="D5" i="11"/>
  <c r="D10" i="11"/>
  <c r="D8" i="11"/>
  <c r="D6" i="11"/>
  <c r="D12" i="11"/>
  <c r="F2" i="10"/>
  <c r="E9" i="10"/>
  <c r="E11" i="10"/>
  <c r="E3" i="10"/>
  <c r="D11" i="10"/>
  <c r="D7" i="10"/>
  <c r="D9" i="10"/>
  <c r="D5" i="10"/>
  <c r="D12" i="10"/>
  <c r="D10" i="10"/>
  <c r="D5" i="9"/>
  <c r="D10" i="9"/>
  <c r="D8" i="9"/>
  <c r="D6" i="9"/>
  <c r="F2" i="9"/>
  <c r="E11" i="9"/>
  <c r="E3" i="9"/>
  <c r="D7" i="9"/>
  <c r="D4" i="9"/>
  <c r="D9" i="9"/>
  <c r="D12" i="9"/>
  <c r="F2" i="8"/>
  <c r="E8" i="8"/>
  <c r="E3" i="8"/>
  <c r="D7" i="8"/>
  <c r="D10" i="8"/>
  <c r="D8" i="8"/>
  <c r="D6" i="8"/>
  <c r="D11" i="8"/>
  <c r="D5" i="8"/>
  <c r="D4" i="8"/>
  <c r="D9" i="8"/>
  <c r="D12" i="8"/>
  <c r="D8" i="7"/>
  <c r="D10" i="7"/>
  <c r="E3" i="7"/>
  <c r="F2" i="7"/>
  <c r="E12" i="7"/>
  <c r="D7" i="7"/>
  <c r="D4" i="7"/>
  <c r="D9" i="7"/>
  <c r="D6" i="7"/>
  <c r="D11" i="7"/>
  <c r="C3" i="6"/>
  <c r="P8" i="1"/>
  <c r="Q5" i="1"/>
  <c r="E9" i="11"/>
  <c r="E11" i="11"/>
  <c r="E6" i="9"/>
  <c r="E4" i="9"/>
  <c r="E8" i="9"/>
  <c r="E5" i="9"/>
  <c r="E10" i="9"/>
  <c r="E7" i="9"/>
  <c r="E12" i="9"/>
  <c r="E9" i="9"/>
  <c r="E5" i="8"/>
  <c r="E9" i="8"/>
  <c r="E6" i="8"/>
  <c r="E8" i="7"/>
  <c r="E10" i="7"/>
  <c r="E5" i="7"/>
  <c r="E4" i="15"/>
  <c r="G2" i="15"/>
  <c r="F4" i="15"/>
  <c r="F3" i="15"/>
  <c r="E6" i="15"/>
  <c r="E5" i="15"/>
  <c r="E10" i="15"/>
  <c r="E7" i="15"/>
  <c r="E12" i="15"/>
  <c r="E4" i="14"/>
  <c r="G2" i="14"/>
  <c r="F9" i="14"/>
  <c r="F11" i="14"/>
  <c r="F3" i="14"/>
  <c r="E8" i="14"/>
  <c r="E5" i="14"/>
  <c r="E10" i="14"/>
  <c r="E7" i="14"/>
  <c r="E12" i="14"/>
  <c r="G2" i="13"/>
  <c r="F11" i="13"/>
  <c r="F3" i="13"/>
  <c r="E4" i="13"/>
  <c r="E8" i="13"/>
  <c r="E5" i="13"/>
  <c r="E10" i="13"/>
  <c r="E6" i="13"/>
  <c r="E7" i="13"/>
  <c r="E12" i="13"/>
  <c r="E4" i="12"/>
  <c r="G2" i="12"/>
  <c r="F8" i="12"/>
  <c r="F3" i="12"/>
  <c r="E8" i="12"/>
  <c r="E5" i="12"/>
  <c r="E10" i="12"/>
  <c r="E7" i="12"/>
  <c r="E12" i="12"/>
  <c r="E4" i="11"/>
  <c r="G2" i="11"/>
  <c r="F11" i="11"/>
  <c r="F9" i="11"/>
  <c r="F3" i="11"/>
  <c r="E8" i="11"/>
  <c r="E5" i="11"/>
  <c r="E10" i="11"/>
  <c r="E7" i="11"/>
  <c r="E12" i="11"/>
  <c r="G2" i="10"/>
  <c r="F10" i="10"/>
  <c r="F3" i="10"/>
  <c r="E6" i="10"/>
  <c r="E8" i="10"/>
  <c r="E4" i="10"/>
  <c r="E5" i="10"/>
  <c r="E10" i="10"/>
  <c r="E7" i="10"/>
  <c r="E12" i="10"/>
  <c r="G2" i="9"/>
  <c r="F11" i="9"/>
  <c r="F3" i="9"/>
  <c r="G2" i="8"/>
  <c r="F11" i="8"/>
  <c r="F9" i="8"/>
  <c r="F3" i="8"/>
  <c r="E4" i="8"/>
  <c r="E7" i="8"/>
  <c r="E10" i="8"/>
  <c r="E11" i="8"/>
  <c r="E12" i="8"/>
  <c r="G2" i="7"/>
  <c r="F4" i="7"/>
  <c r="F3" i="7"/>
  <c r="E7" i="7"/>
  <c r="E4" i="7"/>
  <c r="E9" i="7"/>
  <c r="E6" i="7"/>
  <c r="E11" i="7"/>
  <c r="D2" i="6"/>
  <c r="Q2" i="1"/>
  <c r="Q6" i="1"/>
  <c r="Q4" i="1"/>
  <c r="Q3" i="1"/>
  <c r="F9" i="15"/>
  <c r="F11" i="15"/>
  <c r="F4" i="14"/>
  <c r="F12" i="14"/>
  <c r="F7" i="14"/>
  <c r="F6" i="14"/>
  <c r="F9" i="12"/>
  <c r="F11" i="12"/>
  <c r="F9" i="10"/>
  <c r="F11" i="10"/>
  <c r="F8" i="9"/>
  <c r="F9" i="9"/>
  <c r="H2" i="15"/>
  <c r="G11" i="15"/>
  <c r="G9" i="15"/>
  <c r="G5" i="15"/>
  <c r="G3" i="15"/>
  <c r="G7" i="15"/>
  <c r="F6" i="15"/>
  <c r="F8" i="15"/>
  <c r="F5" i="15"/>
  <c r="F10" i="15"/>
  <c r="F7" i="15"/>
  <c r="F12" i="15"/>
  <c r="H2" i="14"/>
  <c r="G7" i="14"/>
  <c r="G11" i="14"/>
  <c r="G3" i="14"/>
  <c r="F8" i="14"/>
  <c r="F5" i="14"/>
  <c r="F10" i="14"/>
  <c r="F9" i="13"/>
  <c r="H2" i="13"/>
  <c r="G12" i="13"/>
  <c r="G11" i="13"/>
  <c r="G9" i="13"/>
  <c r="G3" i="13"/>
  <c r="G6" i="13"/>
  <c r="F4" i="13"/>
  <c r="F6" i="13"/>
  <c r="F8" i="13"/>
  <c r="F5" i="13"/>
  <c r="F10" i="13"/>
  <c r="F7" i="13"/>
  <c r="F12" i="13"/>
  <c r="F4" i="12"/>
  <c r="H2" i="12"/>
  <c r="G12" i="12"/>
  <c r="G11" i="12"/>
  <c r="G9" i="12"/>
  <c r="G3" i="12"/>
  <c r="F6" i="12"/>
  <c r="F5" i="12"/>
  <c r="F10" i="12"/>
  <c r="F7" i="12"/>
  <c r="F12" i="12"/>
  <c r="H2" i="11"/>
  <c r="G11" i="11"/>
  <c r="G3" i="11"/>
  <c r="F6" i="11"/>
  <c r="F8" i="11"/>
  <c r="F5" i="11"/>
  <c r="F10" i="11"/>
  <c r="F4" i="11"/>
  <c r="F7" i="11"/>
  <c r="F12" i="11"/>
  <c r="F6" i="10"/>
  <c r="F8" i="10"/>
  <c r="F4" i="10"/>
  <c r="F5" i="10"/>
  <c r="G3" i="10"/>
  <c r="H2" i="10"/>
  <c r="G9" i="10"/>
  <c r="F7" i="10"/>
  <c r="F12" i="10"/>
  <c r="H2" i="9"/>
  <c r="G11" i="9"/>
  <c r="G3" i="9"/>
  <c r="G5" i="9"/>
  <c r="F4" i="9"/>
  <c r="F6" i="9"/>
  <c r="F5" i="9"/>
  <c r="F10" i="9"/>
  <c r="F7" i="9"/>
  <c r="F12" i="9"/>
  <c r="G3" i="8"/>
  <c r="H2" i="8"/>
  <c r="G7" i="8"/>
  <c r="G12" i="8"/>
  <c r="F4" i="8"/>
  <c r="F8" i="8"/>
  <c r="F6" i="8"/>
  <c r="F5" i="8"/>
  <c r="F10" i="8"/>
  <c r="F7" i="8"/>
  <c r="F12" i="8"/>
  <c r="F11" i="7"/>
  <c r="H2" i="7"/>
  <c r="G6" i="7"/>
  <c r="G12" i="7"/>
  <c r="G10" i="7"/>
  <c r="G3" i="7"/>
  <c r="G7" i="7"/>
  <c r="G11" i="7"/>
  <c r="F6" i="7"/>
  <c r="F9" i="7"/>
  <c r="F8" i="7"/>
  <c r="F7" i="7"/>
  <c r="F10" i="7"/>
  <c r="F5" i="7"/>
  <c r="F12" i="7"/>
  <c r="E2" i="6"/>
  <c r="E3" i="6"/>
  <c r="D3" i="6"/>
  <c r="F2" i="6"/>
  <c r="E9" i="6"/>
  <c r="E8" i="6"/>
  <c r="E5" i="6"/>
  <c r="C4" i="6"/>
  <c r="C5" i="6"/>
  <c r="C6" i="6"/>
  <c r="C7" i="6"/>
  <c r="C8" i="6"/>
  <c r="C9" i="6"/>
  <c r="C10" i="6"/>
  <c r="C11" i="6"/>
  <c r="C12" i="6"/>
  <c r="D4" i="6"/>
  <c r="D5" i="6"/>
  <c r="D7" i="6"/>
  <c r="D8" i="6"/>
  <c r="D9" i="6"/>
  <c r="D11" i="6"/>
  <c r="D12" i="6"/>
  <c r="G6" i="14"/>
  <c r="G8" i="14"/>
  <c r="G9" i="14"/>
  <c r="G8" i="13"/>
  <c r="G7" i="13"/>
  <c r="G10" i="13"/>
  <c r="G5" i="13"/>
  <c r="G4" i="11"/>
  <c r="G10" i="11"/>
  <c r="G8" i="11"/>
  <c r="G6" i="11"/>
  <c r="G9" i="11"/>
  <c r="G5" i="11"/>
  <c r="G7" i="11"/>
  <c r="G10" i="12"/>
  <c r="G8" i="12"/>
  <c r="G5" i="12"/>
  <c r="G7" i="12"/>
  <c r="G8" i="9"/>
  <c r="G10" i="9"/>
  <c r="G12" i="9"/>
  <c r="G10" i="8"/>
  <c r="G9" i="7"/>
  <c r="G5" i="7"/>
  <c r="G4" i="7"/>
  <c r="G8" i="7"/>
  <c r="H3" i="15"/>
  <c r="I2" i="15"/>
  <c r="H5" i="15"/>
  <c r="G4" i="15"/>
  <c r="G6" i="15"/>
  <c r="G8" i="15"/>
  <c r="G12" i="15"/>
  <c r="G10" i="15"/>
  <c r="G12" i="14"/>
  <c r="G5" i="14"/>
  <c r="I2" i="14"/>
  <c r="H5" i="14"/>
  <c r="H11" i="14"/>
  <c r="H9" i="14"/>
  <c r="H3" i="14"/>
  <c r="H6" i="14"/>
  <c r="H4" i="14"/>
  <c r="G4" i="14"/>
  <c r="G10" i="14"/>
  <c r="I2" i="13"/>
  <c r="H4" i="13"/>
  <c r="H9" i="13"/>
  <c r="H5" i="13"/>
  <c r="H3" i="13"/>
  <c r="G4" i="13"/>
  <c r="G6" i="12"/>
  <c r="G4" i="12"/>
  <c r="I2" i="12"/>
  <c r="H11" i="12"/>
  <c r="H7" i="12"/>
  <c r="H3" i="12"/>
  <c r="I2" i="11"/>
  <c r="H8" i="11"/>
  <c r="H4" i="11"/>
  <c r="H11" i="11"/>
  <c r="H9" i="11"/>
  <c r="H7" i="11"/>
  <c r="H5" i="11"/>
  <c r="H3" i="11"/>
  <c r="H10" i="11"/>
  <c r="H6" i="11"/>
  <c r="G12" i="11"/>
  <c r="H3" i="10"/>
  <c r="I2" i="10"/>
  <c r="H8" i="10"/>
  <c r="G11" i="10"/>
  <c r="G4" i="10"/>
  <c r="G6" i="10"/>
  <c r="G8" i="10"/>
  <c r="G10" i="10"/>
  <c r="G12" i="10"/>
  <c r="G5" i="10"/>
  <c r="G7" i="10"/>
  <c r="I2" i="9"/>
  <c r="H5" i="9"/>
  <c r="H3" i="9"/>
  <c r="H12" i="9"/>
  <c r="H10" i="9"/>
  <c r="G4" i="9"/>
  <c r="G7" i="9"/>
  <c r="G6" i="9"/>
  <c r="G9" i="9"/>
  <c r="G5" i="8"/>
  <c r="G4" i="8"/>
  <c r="H3" i="8"/>
  <c r="I2" i="8"/>
  <c r="H12" i="8"/>
  <c r="H10" i="8"/>
  <c r="H8" i="8"/>
  <c r="G6" i="8"/>
  <c r="G9" i="8"/>
  <c r="G8" i="8"/>
  <c r="G11" i="8"/>
  <c r="I2" i="7"/>
  <c r="H6" i="7"/>
  <c r="H11" i="7"/>
  <c r="H9" i="7"/>
  <c r="H3" i="7"/>
  <c r="D10" i="6"/>
  <c r="D6" i="6"/>
  <c r="E4" i="6"/>
  <c r="E10" i="6"/>
  <c r="E11" i="6"/>
  <c r="F3" i="6"/>
  <c r="E6" i="6"/>
  <c r="E12" i="6"/>
  <c r="E7" i="6"/>
  <c r="G2" i="6"/>
  <c r="H7" i="15"/>
  <c r="H8" i="14"/>
  <c r="H12" i="14"/>
  <c r="H10" i="14"/>
  <c r="H7" i="14"/>
  <c r="H10" i="12"/>
  <c r="H12" i="12"/>
  <c r="H5" i="12"/>
  <c r="H8" i="12"/>
  <c r="H6" i="10"/>
  <c r="H5" i="10"/>
  <c r="H7" i="10"/>
  <c r="H11" i="10"/>
  <c r="H9" i="10"/>
  <c r="H9" i="9"/>
  <c r="H4" i="9"/>
  <c r="H11" i="9"/>
  <c r="H6" i="9"/>
  <c r="H8" i="9"/>
  <c r="J2" i="15"/>
  <c r="I9" i="15"/>
  <c r="I5" i="15"/>
  <c r="I3" i="15"/>
  <c r="I8" i="15"/>
  <c r="I4" i="15"/>
  <c r="H4" i="15"/>
  <c r="H6" i="15"/>
  <c r="H8" i="15"/>
  <c r="H9" i="15"/>
  <c r="H11" i="15"/>
  <c r="H12" i="15"/>
  <c r="H10" i="15"/>
  <c r="J2" i="14"/>
  <c r="I5" i="14"/>
  <c r="I3" i="14"/>
  <c r="I10" i="14"/>
  <c r="I8" i="14"/>
  <c r="I6" i="14"/>
  <c r="I4" i="14"/>
  <c r="I12" i="14"/>
  <c r="H7" i="13"/>
  <c r="H11" i="13"/>
  <c r="H6" i="13"/>
  <c r="H10" i="13"/>
  <c r="I3" i="13"/>
  <c r="J2" i="13"/>
  <c r="I8" i="13"/>
  <c r="I7" i="13"/>
  <c r="I6" i="13"/>
  <c r="H12" i="13"/>
  <c r="H8" i="13"/>
  <c r="H4" i="12"/>
  <c r="H9" i="12"/>
  <c r="H6" i="12"/>
  <c r="J2" i="12"/>
  <c r="I5" i="12"/>
  <c r="I3" i="12"/>
  <c r="I8" i="12"/>
  <c r="I12" i="12"/>
  <c r="I3" i="11"/>
  <c r="J2" i="11"/>
  <c r="I10" i="11"/>
  <c r="H12" i="11"/>
  <c r="J2" i="10"/>
  <c r="I5" i="10"/>
  <c r="I3" i="10"/>
  <c r="I12" i="10"/>
  <c r="H4" i="10"/>
  <c r="H10" i="10"/>
  <c r="H12" i="10"/>
  <c r="I3" i="9"/>
  <c r="J2" i="9"/>
  <c r="I5" i="9"/>
  <c r="H7" i="9"/>
  <c r="I3" i="8"/>
  <c r="J2" i="8"/>
  <c r="I9" i="8"/>
  <c r="I12" i="8"/>
  <c r="H7" i="8"/>
  <c r="H4" i="8"/>
  <c r="H9" i="8"/>
  <c r="H5" i="8"/>
  <c r="H6" i="8"/>
  <c r="H11" i="8"/>
  <c r="J2" i="7"/>
  <c r="I11" i="7"/>
  <c r="I9" i="7"/>
  <c r="I3" i="7"/>
  <c r="H4" i="7"/>
  <c r="H8" i="7"/>
  <c r="H5" i="7"/>
  <c r="H10" i="7"/>
  <c r="H7" i="7"/>
  <c r="H12" i="7"/>
  <c r="F9" i="6"/>
  <c r="G3" i="6"/>
  <c r="F5" i="6"/>
  <c r="H2" i="6"/>
  <c r="G10" i="6"/>
  <c r="G8" i="6"/>
  <c r="F6" i="6"/>
  <c r="F10" i="6"/>
  <c r="F7" i="6"/>
  <c r="F11" i="6"/>
  <c r="F4" i="6"/>
  <c r="F8" i="6"/>
  <c r="F12" i="6"/>
  <c r="I10" i="15"/>
  <c r="I12" i="15"/>
  <c r="I9" i="14"/>
  <c r="I11" i="14"/>
  <c r="I10" i="13"/>
  <c r="I12" i="13"/>
  <c r="I5" i="13"/>
  <c r="I9" i="13"/>
  <c r="I8" i="11"/>
  <c r="I12" i="11"/>
  <c r="I10" i="12"/>
  <c r="I10" i="10"/>
  <c r="I8" i="10"/>
  <c r="I12" i="9"/>
  <c r="I8" i="9"/>
  <c r="I10" i="9"/>
  <c r="J3" i="15"/>
  <c r="K2" i="15"/>
  <c r="J12" i="15"/>
  <c r="J10" i="15"/>
  <c r="I7" i="15"/>
  <c r="I6" i="15"/>
  <c r="I11" i="15"/>
  <c r="K2" i="14"/>
  <c r="J9" i="14"/>
  <c r="J5" i="14"/>
  <c r="J3" i="14"/>
  <c r="J10" i="14"/>
  <c r="J8" i="14"/>
  <c r="J12" i="14"/>
  <c r="I7" i="14"/>
  <c r="I4" i="13"/>
  <c r="J3" i="13"/>
  <c r="K2" i="13"/>
  <c r="J5" i="13"/>
  <c r="I11" i="13"/>
  <c r="K2" i="12"/>
  <c r="J11" i="12"/>
  <c r="J3" i="12"/>
  <c r="J12" i="12"/>
  <c r="J8" i="12"/>
  <c r="J6" i="12"/>
  <c r="J10" i="12"/>
  <c r="I7" i="12"/>
  <c r="I4" i="12"/>
  <c r="I9" i="12"/>
  <c r="I6" i="12"/>
  <c r="I11" i="12"/>
  <c r="K2" i="11"/>
  <c r="J5" i="11"/>
  <c r="J3" i="11"/>
  <c r="J10" i="11"/>
  <c r="J8" i="11"/>
  <c r="J6" i="11"/>
  <c r="J11" i="11"/>
  <c r="I7" i="11"/>
  <c r="I5" i="11"/>
  <c r="I4" i="11"/>
  <c r="I9" i="11"/>
  <c r="I6" i="11"/>
  <c r="I11" i="11"/>
  <c r="K2" i="10"/>
  <c r="J11" i="10"/>
  <c r="J5" i="10"/>
  <c r="J3" i="10"/>
  <c r="J10" i="10"/>
  <c r="J8" i="10"/>
  <c r="J6" i="10"/>
  <c r="J12" i="10"/>
  <c r="I7" i="10"/>
  <c r="I4" i="10"/>
  <c r="I9" i="10"/>
  <c r="I6" i="10"/>
  <c r="I11" i="10"/>
  <c r="K2" i="9"/>
  <c r="J5" i="9"/>
  <c r="J3" i="9"/>
  <c r="J10" i="9"/>
  <c r="J8" i="9"/>
  <c r="J6" i="9"/>
  <c r="I7" i="9"/>
  <c r="I4" i="9"/>
  <c r="I9" i="9"/>
  <c r="I6" i="9"/>
  <c r="I11" i="9"/>
  <c r="I5" i="8"/>
  <c r="I4" i="8"/>
  <c r="I7" i="8"/>
  <c r="I6" i="8"/>
  <c r="I8" i="8"/>
  <c r="J3" i="8"/>
  <c r="K2" i="8"/>
  <c r="J10" i="8"/>
  <c r="I10" i="8"/>
  <c r="I11" i="8"/>
  <c r="J3" i="7"/>
  <c r="K2" i="7"/>
  <c r="J7" i="7"/>
  <c r="I6" i="7"/>
  <c r="I8" i="7"/>
  <c r="I5" i="7"/>
  <c r="I10" i="7"/>
  <c r="I4" i="7"/>
  <c r="I7" i="7"/>
  <c r="I12" i="7"/>
  <c r="G4" i="6"/>
  <c r="G9" i="6"/>
  <c r="G5" i="6"/>
  <c r="G11" i="6"/>
  <c r="H3" i="6"/>
  <c r="G6" i="6"/>
  <c r="G12" i="6"/>
  <c r="G7" i="6"/>
  <c r="I2" i="6"/>
  <c r="H9" i="6"/>
  <c r="J11" i="14"/>
  <c r="J4" i="14"/>
  <c r="J6" i="14"/>
  <c r="J8" i="13"/>
  <c r="J10" i="13"/>
  <c r="J12" i="13"/>
  <c r="J12" i="11"/>
  <c r="J9" i="11"/>
  <c r="J4" i="11"/>
  <c r="J12" i="9"/>
  <c r="J9" i="9"/>
  <c r="J4" i="9"/>
  <c r="J11" i="9"/>
  <c r="J5" i="8"/>
  <c r="J8" i="15"/>
  <c r="L2" i="15"/>
  <c r="K9" i="15"/>
  <c r="K10" i="15"/>
  <c r="K7" i="15"/>
  <c r="K3" i="15"/>
  <c r="J4" i="15"/>
  <c r="J9" i="15"/>
  <c r="J5" i="15"/>
  <c r="J7" i="15"/>
  <c r="J6" i="15"/>
  <c r="J11" i="15"/>
  <c r="L2" i="14"/>
  <c r="K9" i="14"/>
  <c r="K3" i="14"/>
  <c r="K12" i="14"/>
  <c r="K7" i="14"/>
  <c r="J7" i="14"/>
  <c r="K3" i="13"/>
  <c r="L2" i="13"/>
  <c r="K12" i="13"/>
  <c r="K11" i="13"/>
  <c r="K7" i="13"/>
  <c r="K6" i="13"/>
  <c r="K4" i="13"/>
  <c r="K5" i="13"/>
  <c r="J7" i="13"/>
  <c r="J4" i="13"/>
  <c r="J9" i="13"/>
  <c r="J6" i="13"/>
  <c r="J11" i="13"/>
  <c r="K3" i="12"/>
  <c r="L2" i="12"/>
  <c r="K12" i="12"/>
  <c r="K10" i="12"/>
  <c r="K8" i="12"/>
  <c r="K6" i="12"/>
  <c r="K5" i="12"/>
  <c r="J7" i="12"/>
  <c r="J5" i="12"/>
  <c r="J4" i="12"/>
  <c r="J9" i="12"/>
  <c r="K3" i="11"/>
  <c r="L2" i="11"/>
  <c r="K9" i="11"/>
  <c r="J7" i="11"/>
  <c r="L2" i="10"/>
  <c r="K3" i="10"/>
  <c r="J7" i="10"/>
  <c r="J4" i="10"/>
  <c r="J9" i="10"/>
  <c r="L2" i="9"/>
  <c r="K6" i="9"/>
  <c r="K11" i="9"/>
  <c r="K9" i="9"/>
  <c r="K7" i="9"/>
  <c r="K3" i="9"/>
  <c r="J7" i="9"/>
  <c r="L2" i="8"/>
  <c r="K8" i="8"/>
  <c r="K11" i="8"/>
  <c r="K3" i="8"/>
  <c r="J7" i="8"/>
  <c r="J4" i="8"/>
  <c r="J9" i="8"/>
  <c r="J6" i="8"/>
  <c r="J11" i="8"/>
  <c r="J8" i="8"/>
  <c r="J12" i="8"/>
  <c r="J8" i="7"/>
  <c r="J10" i="7"/>
  <c r="J5" i="7"/>
  <c r="J6" i="7"/>
  <c r="L2" i="7"/>
  <c r="K11" i="7"/>
  <c r="K9" i="7"/>
  <c r="K7" i="7"/>
  <c r="K3" i="7"/>
  <c r="K6" i="7"/>
  <c r="K10" i="7"/>
  <c r="K5" i="7"/>
  <c r="K4" i="7"/>
  <c r="K8" i="7"/>
  <c r="J4" i="7"/>
  <c r="J9" i="7"/>
  <c r="J12" i="7"/>
  <c r="J11" i="7"/>
  <c r="H5" i="6"/>
  <c r="H12" i="6"/>
  <c r="I3" i="6"/>
  <c r="H6" i="6"/>
  <c r="H10" i="6"/>
  <c r="H7" i="6"/>
  <c r="H11" i="6"/>
  <c r="H4" i="6"/>
  <c r="H8" i="6"/>
  <c r="J2" i="6"/>
  <c r="K6" i="15"/>
  <c r="K8" i="15"/>
  <c r="K12" i="15"/>
  <c r="K4" i="15"/>
  <c r="K5" i="15"/>
  <c r="K6" i="14"/>
  <c r="K8" i="14"/>
  <c r="K10" i="14"/>
  <c r="K7" i="12"/>
  <c r="K11" i="12"/>
  <c r="K4" i="12"/>
  <c r="K12" i="9"/>
  <c r="K5" i="9"/>
  <c r="K10" i="9"/>
  <c r="K9" i="8"/>
  <c r="M2" i="15"/>
  <c r="L10" i="15"/>
  <c r="L11" i="15"/>
  <c r="L3" i="15"/>
  <c r="K11" i="15"/>
  <c r="M2" i="14"/>
  <c r="L6" i="14"/>
  <c r="L11" i="14"/>
  <c r="L3" i="14"/>
  <c r="K11" i="14"/>
  <c r="K4" i="14"/>
  <c r="K5" i="14"/>
  <c r="K10" i="13"/>
  <c r="M2" i="13"/>
  <c r="L9" i="13"/>
  <c r="L5" i="13"/>
  <c r="L12" i="13"/>
  <c r="L8" i="13"/>
  <c r="L6" i="13"/>
  <c r="L4" i="13"/>
  <c r="L10" i="13"/>
  <c r="L7" i="13"/>
  <c r="L3" i="13"/>
  <c r="K9" i="13"/>
  <c r="K8" i="13"/>
  <c r="M2" i="12"/>
  <c r="L12" i="12"/>
  <c r="L10" i="12"/>
  <c r="L6" i="12"/>
  <c r="L4" i="12"/>
  <c r="L11" i="12"/>
  <c r="L9" i="12"/>
  <c r="L7" i="12"/>
  <c r="L5" i="12"/>
  <c r="L3" i="12"/>
  <c r="K9" i="12"/>
  <c r="K6" i="11"/>
  <c r="K8" i="11"/>
  <c r="K10" i="11"/>
  <c r="K12" i="11"/>
  <c r="K7" i="11"/>
  <c r="M2" i="11"/>
  <c r="L5" i="11"/>
  <c r="L3" i="11"/>
  <c r="L6" i="11"/>
  <c r="L11" i="11"/>
  <c r="L7" i="11"/>
  <c r="K5" i="11"/>
  <c r="K4" i="11"/>
  <c r="K11" i="11"/>
  <c r="M2" i="10"/>
  <c r="L8" i="10"/>
  <c r="L3" i="10"/>
  <c r="K4" i="10"/>
  <c r="K6" i="10"/>
  <c r="K10" i="10"/>
  <c r="K12" i="10"/>
  <c r="K7" i="10"/>
  <c r="K5" i="10"/>
  <c r="K8" i="10"/>
  <c r="K11" i="10"/>
  <c r="K9" i="10"/>
  <c r="M2" i="9"/>
  <c r="L8" i="9"/>
  <c r="L3" i="9"/>
  <c r="K4" i="9"/>
  <c r="K8" i="9"/>
  <c r="K6" i="8"/>
  <c r="K4" i="8"/>
  <c r="M2" i="8"/>
  <c r="L12" i="8"/>
  <c r="L11" i="8"/>
  <c r="L3" i="8"/>
  <c r="K5" i="8"/>
  <c r="K10" i="8"/>
  <c r="K7" i="8"/>
  <c r="K12" i="8"/>
  <c r="L3" i="7"/>
  <c r="M2" i="7"/>
  <c r="L12" i="7"/>
  <c r="L10" i="7"/>
  <c r="K12" i="7"/>
  <c r="I12" i="6"/>
  <c r="J3" i="6"/>
  <c r="I5" i="6"/>
  <c r="I6" i="6"/>
  <c r="I9" i="6"/>
  <c r="I10" i="6"/>
  <c r="I7" i="6"/>
  <c r="I11" i="6"/>
  <c r="I4" i="6"/>
  <c r="I8" i="6"/>
  <c r="K2" i="6"/>
  <c r="J8" i="6"/>
  <c r="J9" i="6"/>
  <c r="L9" i="14"/>
  <c r="N2" i="15"/>
  <c r="M10" i="15"/>
  <c r="M11" i="15"/>
  <c r="M9" i="15"/>
  <c r="M3" i="15"/>
  <c r="L4" i="15"/>
  <c r="L6" i="15"/>
  <c r="L8" i="15"/>
  <c r="L7" i="15"/>
  <c r="L12" i="15"/>
  <c r="L9" i="15"/>
  <c r="L5" i="15"/>
  <c r="N2" i="14"/>
  <c r="M6" i="14"/>
  <c r="M11" i="14"/>
  <c r="M9" i="14"/>
  <c r="M3" i="14"/>
  <c r="L4" i="14"/>
  <c r="L8" i="14"/>
  <c r="L5" i="14"/>
  <c r="L10" i="14"/>
  <c r="L7" i="14"/>
  <c r="L12" i="14"/>
  <c r="N2" i="13"/>
  <c r="M11" i="13"/>
  <c r="M9" i="13"/>
  <c r="M3" i="13"/>
  <c r="L11" i="13"/>
  <c r="N2" i="12"/>
  <c r="M8" i="12"/>
  <c r="M11" i="12"/>
  <c r="M9" i="12"/>
  <c r="M3" i="12"/>
  <c r="L8" i="12"/>
  <c r="N2" i="11"/>
  <c r="M8" i="11"/>
  <c r="M3" i="11"/>
  <c r="L9" i="11"/>
  <c r="L4" i="11"/>
  <c r="L8" i="11"/>
  <c r="L10" i="11"/>
  <c r="L12" i="11"/>
  <c r="N2" i="10"/>
  <c r="M10" i="10"/>
  <c r="M11" i="10"/>
  <c r="M3" i="10"/>
  <c r="L4" i="10"/>
  <c r="L6" i="10"/>
  <c r="L12" i="10"/>
  <c r="L10" i="10"/>
  <c r="L7" i="10"/>
  <c r="L5" i="10"/>
  <c r="L11" i="10"/>
  <c r="L9" i="10"/>
  <c r="L6" i="9"/>
  <c r="L5" i="9"/>
  <c r="L10" i="9"/>
  <c r="L7" i="9"/>
  <c r="L12" i="9"/>
  <c r="L9" i="9"/>
  <c r="L11" i="9"/>
  <c r="L4" i="9"/>
  <c r="N2" i="9"/>
  <c r="M8" i="9"/>
  <c r="M11" i="9"/>
  <c r="M9" i="9"/>
  <c r="M3" i="9"/>
  <c r="L6" i="8"/>
  <c r="L8" i="8"/>
  <c r="L5" i="8"/>
  <c r="L10" i="8"/>
  <c r="L4" i="8"/>
  <c r="L7" i="8"/>
  <c r="N2" i="8"/>
  <c r="M12" i="8"/>
  <c r="M10" i="8"/>
  <c r="M4" i="8"/>
  <c r="M8" i="8"/>
  <c r="M7" i="8"/>
  <c r="M3" i="8"/>
  <c r="M11" i="8"/>
  <c r="M9" i="8"/>
  <c r="M5" i="8"/>
  <c r="L9" i="8"/>
  <c r="L5" i="7"/>
  <c r="L8" i="7"/>
  <c r="M3" i="7"/>
  <c r="N2" i="7"/>
  <c r="M5" i="7"/>
  <c r="L7" i="7"/>
  <c r="L4" i="7"/>
  <c r="L9" i="7"/>
  <c r="L6" i="7"/>
  <c r="L11" i="7"/>
  <c r="J5" i="6"/>
  <c r="J11" i="6"/>
  <c r="K3" i="6"/>
  <c r="J4" i="6"/>
  <c r="J10" i="6"/>
  <c r="J6" i="6"/>
  <c r="J12" i="6"/>
  <c r="J7" i="6"/>
  <c r="L2" i="6"/>
  <c r="K9" i="6"/>
  <c r="M9" i="11"/>
  <c r="M11" i="11"/>
  <c r="M9" i="10"/>
  <c r="M12" i="7"/>
  <c r="M4" i="15"/>
  <c r="M6" i="15"/>
  <c r="M8" i="15"/>
  <c r="M5" i="15"/>
  <c r="O2" i="15"/>
  <c r="N4" i="15"/>
  <c r="N9" i="15"/>
  <c r="N7" i="15"/>
  <c r="N5" i="15"/>
  <c r="N3" i="15"/>
  <c r="M7" i="15"/>
  <c r="M12" i="15"/>
  <c r="M4" i="14"/>
  <c r="O2" i="14"/>
  <c r="N10" i="14"/>
  <c r="N3" i="14"/>
  <c r="M8" i="14"/>
  <c r="M5" i="14"/>
  <c r="M10" i="14"/>
  <c r="M7" i="14"/>
  <c r="M12" i="14"/>
  <c r="O2" i="13"/>
  <c r="N12" i="13"/>
  <c r="N11" i="13"/>
  <c r="N3" i="13"/>
  <c r="M4" i="13"/>
  <c r="M5" i="13"/>
  <c r="M10" i="13"/>
  <c r="M6" i="13"/>
  <c r="M8" i="13"/>
  <c r="M7" i="13"/>
  <c r="M12" i="13"/>
  <c r="M6" i="12"/>
  <c r="O2" i="12"/>
  <c r="N12" i="12"/>
  <c r="N11" i="12"/>
  <c r="N9" i="12"/>
  <c r="N3" i="12"/>
  <c r="M4" i="12"/>
  <c r="M5" i="12"/>
  <c r="M10" i="12"/>
  <c r="M7" i="12"/>
  <c r="M12" i="12"/>
  <c r="M4" i="11"/>
  <c r="M6" i="11"/>
  <c r="O2" i="11"/>
  <c r="N11" i="11"/>
  <c r="N9" i="11"/>
  <c r="N3" i="11"/>
  <c r="M5" i="11"/>
  <c r="M10" i="11"/>
  <c r="M7" i="11"/>
  <c r="M12" i="11"/>
  <c r="M4" i="10"/>
  <c r="M8" i="10"/>
  <c r="M6" i="10"/>
  <c r="M5" i="10"/>
  <c r="O2" i="10"/>
  <c r="N12" i="10"/>
  <c r="N10" i="10"/>
  <c r="N4" i="10"/>
  <c r="N9" i="10"/>
  <c r="N5" i="10"/>
  <c r="N3" i="10"/>
  <c r="M7" i="10"/>
  <c r="M12" i="10"/>
  <c r="M6" i="9"/>
  <c r="M4" i="9"/>
  <c r="O2" i="9"/>
  <c r="N12" i="9"/>
  <c r="N3" i="9"/>
  <c r="M5" i="9"/>
  <c r="M10" i="9"/>
  <c r="M7" i="9"/>
  <c r="M12" i="9"/>
  <c r="O2" i="8"/>
  <c r="N12" i="8"/>
  <c r="N10" i="8"/>
  <c r="N11" i="8"/>
  <c r="N7" i="8"/>
  <c r="N3" i="8"/>
  <c r="M6" i="8"/>
  <c r="O2" i="7"/>
  <c r="N12" i="7"/>
  <c r="N3" i="7"/>
  <c r="M7" i="7"/>
  <c r="M4" i="7"/>
  <c r="M9" i="7"/>
  <c r="M6" i="7"/>
  <c r="M11" i="7"/>
  <c r="M8" i="7"/>
  <c r="M10" i="7"/>
  <c r="K5" i="6"/>
  <c r="K12" i="6"/>
  <c r="L3" i="6"/>
  <c r="K7" i="6"/>
  <c r="K11" i="6"/>
  <c r="K6" i="6"/>
  <c r="K10" i="6"/>
  <c r="K4" i="6"/>
  <c r="K8" i="6"/>
  <c r="M2" i="6"/>
  <c r="L5" i="6"/>
  <c r="N8" i="15"/>
  <c r="N10" i="15"/>
  <c r="N6" i="15"/>
  <c r="N12" i="15"/>
  <c r="N4" i="14"/>
  <c r="N6" i="14"/>
  <c r="N7" i="14"/>
  <c r="N12" i="14"/>
  <c r="N9" i="14"/>
  <c r="N11" i="14"/>
  <c r="N9" i="13"/>
  <c r="N4" i="13"/>
  <c r="N6" i="13"/>
  <c r="N6" i="10"/>
  <c r="N8" i="10"/>
  <c r="N7" i="10"/>
  <c r="N9" i="9"/>
  <c r="N11" i="9"/>
  <c r="N9" i="8"/>
  <c r="N11" i="15"/>
  <c r="N8" i="14"/>
  <c r="N5" i="14"/>
  <c r="N8" i="13"/>
  <c r="N5" i="13"/>
  <c r="N10" i="13"/>
  <c r="N7" i="13"/>
  <c r="N4" i="12"/>
  <c r="N8" i="12"/>
  <c r="N6" i="12"/>
  <c r="N5" i="12"/>
  <c r="N10" i="12"/>
  <c r="N7" i="12"/>
  <c r="N6" i="11"/>
  <c r="N8" i="11"/>
  <c r="N5" i="11"/>
  <c r="N10" i="11"/>
  <c r="N4" i="11"/>
  <c r="N7" i="11"/>
  <c r="N12" i="11"/>
  <c r="N11" i="10"/>
  <c r="N6" i="9"/>
  <c r="N4" i="9"/>
  <c r="N8" i="9"/>
  <c r="N5" i="9"/>
  <c r="N10" i="9"/>
  <c r="N7" i="9"/>
  <c r="N6" i="8"/>
  <c r="N4" i="8"/>
  <c r="N8" i="8"/>
  <c r="N5" i="8"/>
  <c r="N7" i="7"/>
  <c r="N5" i="7"/>
  <c r="N4" i="7"/>
  <c r="N11" i="7"/>
  <c r="N10" i="7"/>
  <c r="N6" i="7"/>
  <c r="N8" i="7"/>
  <c r="N9" i="7"/>
  <c r="L12" i="6"/>
  <c r="M3" i="6"/>
  <c r="L10" i="6"/>
  <c r="L6" i="6"/>
  <c r="L9" i="6"/>
  <c r="L7" i="6"/>
  <c r="L11" i="6"/>
  <c r="L4" i="6"/>
  <c r="L8" i="6"/>
  <c r="N2" i="6"/>
  <c r="M8" i="6"/>
  <c r="M6" i="6"/>
  <c r="M11" i="6"/>
  <c r="N3" i="6"/>
  <c r="M9" i="6"/>
  <c r="M4" i="6"/>
  <c r="M12" i="6"/>
  <c r="M5" i="6"/>
  <c r="M10" i="6"/>
  <c r="M7" i="6"/>
  <c r="O2" i="6"/>
  <c r="N12" i="6"/>
  <c r="N5" i="6"/>
  <c r="N9" i="6"/>
  <c r="N6" i="6"/>
  <c r="N10" i="6"/>
  <c r="N7" i="6"/>
  <c r="N11" i="6"/>
  <c r="N4" i="6"/>
  <c r="N8" i="6"/>
</calcChain>
</file>

<file path=xl/sharedStrings.xml><?xml version="1.0" encoding="utf-8"?>
<sst xmlns="http://schemas.openxmlformats.org/spreadsheetml/2006/main" count="6419" uniqueCount="3557">
  <si>
    <t>Address</t>
  </si>
  <si>
    <t>Company Name</t>
  </si>
  <si>
    <t>Smith and Co.</t>
  </si>
  <si>
    <t>Trans Pacific Airlines</t>
  </si>
  <si>
    <t>The Dot Grill</t>
  </si>
  <si>
    <t>Ankh-Sto Associates</t>
  </si>
  <si>
    <t>Quark Industries</t>
  </si>
  <si>
    <t>LexCorp</t>
  </si>
  <si>
    <t>Extensive Enterprise</t>
  </si>
  <si>
    <t>Crudgington Brewery</t>
  </si>
  <si>
    <t>Matsumura Fishworks</t>
  </si>
  <si>
    <t>Axis Chemical Co.</t>
  </si>
  <si>
    <t>Atlantic International Airlines</t>
  </si>
  <si>
    <t>Water and Power</t>
  </si>
  <si>
    <t>Canada World Airways</t>
  </si>
  <si>
    <t>Praxis Corporation</t>
  </si>
  <si>
    <t>ZiffCorp</t>
  </si>
  <si>
    <t>Tip Top Cafe</t>
  </si>
  <si>
    <t>Tessier-Ashpool</t>
  </si>
  <si>
    <t>Galaxy Corp</t>
  </si>
  <si>
    <t>Oceanic Airlines</t>
  </si>
  <si>
    <t>Leeding Engines Ltd.</t>
  </si>
  <si>
    <t>Gringotts</t>
  </si>
  <si>
    <t>Plow King</t>
  </si>
  <si>
    <t>Slate Rock and Gravel Company</t>
  </si>
  <si>
    <t>VersaLife Corporation</t>
  </si>
  <si>
    <t>Zorg Industries</t>
  </si>
  <si>
    <t>Kumatsu Motors</t>
  </si>
  <si>
    <t>SpringShield</t>
  </si>
  <si>
    <t>Globo Gym American Corp</t>
  </si>
  <si>
    <t>Flowers By Irene</t>
  </si>
  <si>
    <t>Initrode</t>
  </si>
  <si>
    <t>TetraCorp</t>
  </si>
  <si>
    <t>Data Systems</t>
  </si>
  <si>
    <t>Uplink Corporation</t>
  </si>
  <si>
    <t>Trans Global Airlines</t>
  </si>
  <si>
    <t>North Central Positronics</t>
  </si>
  <si>
    <t>Sombra Corporation</t>
  </si>
  <si>
    <t>Massive Dynamic</t>
  </si>
  <si>
    <t>Arlesdale Railway</t>
  </si>
  <si>
    <t>Demo Inc.</t>
  </si>
  <si>
    <t>Petrox Oil Company</t>
  </si>
  <si>
    <t>Caliban Industries</t>
  </si>
  <si>
    <t>Vandelay Industries</t>
  </si>
  <si>
    <t>Buy and Large Corporation</t>
  </si>
  <si>
    <t>Atlantic Northern</t>
  </si>
  <si>
    <t>Widget Corp</t>
  </si>
  <si>
    <t>Union Aerospace Corporation</t>
  </si>
  <si>
    <t>Mammoth Pictures</t>
  </si>
  <si>
    <t>Southern Railway of Northern Ireland</t>
  </si>
  <si>
    <t>Big Belly Burger</t>
  </si>
  <si>
    <t>Soar Airlines</t>
  </si>
  <si>
    <t>Chez Quis</t>
  </si>
  <si>
    <t>NorthAm Robotics</t>
  </si>
  <si>
    <t>Paradise Airlines</t>
  </si>
  <si>
    <t>Sto Plains Holdings</t>
  </si>
  <si>
    <t>Federation World Airlines</t>
  </si>
  <si>
    <t>Trans United Airways</t>
  </si>
  <si>
    <t>The Queen Victoria</t>
  </si>
  <si>
    <t>Roboto Industries</t>
  </si>
  <si>
    <t>Stark Industries</t>
  </si>
  <si>
    <t>Ace Tomato Company</t>
  </si>
  <si>
    <t>Ajax Corporation</t>
  </si>
  <si>
    <t>Trans Regional Airlines</t>
  </si>
  <si>
    <t>MARS Industries</t>
  </si>
  <si>
    <t>Nordyne Defense Dynamics</t>
  </si>
  <si>
    <t>Shinra Electric Power Company</t>
  </si>
  <si>
    <t>Initech</t>
  </si>
  <si>
    <t>Culdee Fell Railway</t>
  </si>
  <si>
    <t>Primatech</t>
  </si>
  <si>
    <t>Roxxon</t>
  </si>
  <si>
    <t>Sample Inc.</t>
  </si>
  <si>
    <t>Blarg Factory</t>
  </si>
  <si>
    <t>Keedsler Motors</t>
  </si>
  <si>
    <t>Trans Continental Airlines</t>
  </si>
  <si>
    <t>Gizmonic Institute</t>
  </si>
  <si>
    <t>Minuteman Cafe</t>
  </si>
  <si>
    <t>Onion Pacific Railroad</t>
  </si>
  <si>
    <t>Acme Corp</t>
  </si>
  <si>
    <t>Osato Chemicals</t>
  </si>
  <si>
    <t>Virtucon</t>
  </si>
  <si>
    <t>Queen Industries</t>
  </si>
  <si>
    <t>Thrift Bank</t>
  </si>
  <si>
    <t>Jupiter Mining Corporation</t>
  </si>
  <si>
    <t>Klimpys</t>
  </si>
  <si>
    <t>Northern &amp; Southern Railway</t>
  </si>
  <si>
    <t>Globex Corporation</t>
  </si>
  <si>
    <t>Globo-Chem</t>
  </si>
  <si>
    <t>Spade and Archer</t>
  </si>
  <si>
    <t>Atlantic Corporation</t>
  </si>
  <si>
    <t>Input Inc.</t>
  </si>
  <si>
    <t>Umbrella Corporation</t>
  </si>
  <si>
    <t>Trade Federation</t>
  </si>
  <si>
    <t>Zevo Toys</t>
  </si>
  <si>
    <t>Universal Exports</t>
  </si>
  <si>
    <t>Colonial Movers</t>
  </si>
  <si>
    <t>Fake Brothers</t>
  </si>
  <si>
    <t>The Drunken Clam</t>
  </si>
  <si>
    <t>Hishii Industries</t>
  </si>
  <si>
    <t>Milliways</t>
  </si>
  <si>
    <t>Powell Motors</t>
  </si>
  <si>
    <t>XYZ Corp</t>
  </si>
  <si>
    <t>Bad Wolf Corporation</t>
  </si>
  <si>
    <t>TranCon Airways</t>
  </si>
  <si>
    <t>123 Warehousing</t>
  </si>
  <si>
    <t>McMahon and Tate</t>
  </si>
  <si>
    <t>General Services Corporation</t>
  </si>
  <si>
    <t>Ewing Oil</t>
  </si>
  <si>
    <t>Sonky Rubber Goods</t>
  </si>
  <si>
    <t>Corellian Engineering Corporation</t>
  </si>
  <si>
    <t>Sheinhardt Wig Company</t>
  </si>
  <si>
    <t>Blammo Corp</t>
  </si>
  <si>
    <t>Liandri Mining Corporation</t>
  </si>
  <si>
    <t>Trans American Airlines</t>
  </si>
  <si>
    <t>Mainco</t>
  </si>
  <si>
    <t>Global Dynamics</t>
  </si>
  <si>
    <t>Cathedral Software</t>
  </si>
  <si>
    <t>Rossum Corporation</t>
  </si>
  <si>
    <t>BLAND Corporation</t>
  </si>
  <si>
    <t>Megadodo Publications</t>
  </si>
  <si>
    <t>Mishima Zaibatsu</t>
  </si>
  <si>
    <t>Incom Corporation</t>
  </si>
  <si>
    <t>General Products</t>
  </si>
  <si>
    <t>Contoso Corporation</t>
  </si>
  <si>
    <t>OmniCo</t>
  </si>
  <si>
    <t>Videlectrix</t>
  </si>
  <si>
    <t>Monarch Playing Card Co.</t>
  </si>
  <si>
    <t>CC Corporation</t>
  </si>
  <si>
    <t>InGen Corporation</t>
  </si>
  <si>
    <t>Western Gas &amp; Electric</t>
  </si>
  <si>
    <t>Blue Sun Corporation</t>
  </si>
  <si>
    <t>Monks Diner</t>
  </si>
  <si>
    <t>KrebStar</t>
  </si>
  <si>
    <t>Fabrikam Corporation</t>
  </si>
  <si>
    <t>Transworld Consortium</t>
  </si>
  <si>
    <t>TriOptimum Corporation</t>
  </si>
  <si>
    <t>The Hanso Foundation</t>
  </si>
  <si>
    <t>Sudden Pacific Railroad</t>
  </si>
  <si>
    <t>Bluth Company</t>
  </si>
  <si>
    <t>Biffco</t>
  </si>
  <si>
    <t>United Robotronics</t>
  </si>
  <si>
    <t>Mainway Toys</t>
  </si>
  <si>
    <t>QWERTY Logistics</t>
  </si>
  <si>
    <t>Three Waters</t>
  </si>
  <si>
    <t>Sixty Second Avenue</t>
  </si>
  <si>
    <t>Quantum Airlines</t>
  </si>
  <si>
    <t>Columbia Airlines</t>
  </si>
  <si>
    <t>The New Firm</t>
  </si>
  <si>
    <t>Global Airways</t>
  </si>
  <si>
    <t>Wernham Hogg</t>
  </si>
  <si>
    <t>Benthic Petroleum</t>
  </si>
  <si>
    <t>U.S. Robotics and Mechanical Men</t>
  </si>
  <si>
    <t>Industrial Automation</t>
  </si>
  <si>
    <t>Gadgetron</t>
  </si>
  <si>
    <t>Brown Streak Railroad</t>
  </si>
  <si>
    <t>United Fried Chicken</t>
  </si>
  <si>
    <t>Charles Townsend Agency</t>
  </si>
  <si>
    <t>Wayne Enterprises</t>
  </si>
  <si>
    <t>Primatech Paper Co.</t>
  </si>
  <si>
    <t>St. Anky Beer</t>
  </si>
  <si>
    <t>Omni Consumer Products</t>
  </si>
  <si>
    <t>Allied Biscuit</t>
  </si>
  <si>
    <t>Energy Corporation</t>
  </si>
  <si>
    <t>Zorin Industries</t>
  </si>
  <si>
    <t>Curious Goods</t>
  </si>
  <si>
    <t>PediaCorp</t>
  </si>
  <si>
    <t>Springfield Nuclear Power Plant</t>
  </si>
  <si>
    <t>Wallaby Airlines</t>
  </si>
  <si>
    <t>Barrytron</t>
  </si>
  <si>
    <t>ABC Telecom</t>
  </si>
  <si>
    <t>Carrys Candles</t>
  </si>
  <si>
    <t>C.H. Lavatory and Sons</t>
  </si>
  <si>
    <t>Thatherton Fuels</t>
  </si>
  <si>
    <t>Trans Allied Airlines</t>
  </si>
  <si>
    <t>Sirius Cybernetics Corporation</t>
  </si>
  <si>
    <t>Big T Burgers and Fries</t>
  </si>
  <si>
    <t>General Forge and Foundry</t>
  </si>
  <si>
    <t>London and West Coast Railway</t>
  </si>
  <si>
    <t>Demo Company</t>
  </si>
  <si>
    <t>Minco</t>
  </si>
  <si>
    <t>Rouster and Sideways</t>
  </si>
  <si>
    <t>Cyberdyne Systems</t>
  </si>
  <si>
    <t>The Lanford Lunch Box</t>
  </si>
  <si>
    <t>Sample Company</t>
  </si>
  <si>
    <t>North Western Railway</t>
  </si>
  <si>
    <t>Edgars Industries</t>
  </si>
  <si>
    <t>ABC Corp</t>
  </si>
  <si>
    <t>QuantCo</t>
  </si>
  <si>
    <t>Judgment Six</t>
  </si>
  <si>
    <t>Parrish Communications</t>
  </si>
  <si>
    <t>Foo Bars</t>
  </si>
  <si>
    <t>Order Time</t>
  </si>
  <si>
    <t>Sales Rep ID</t>
  </si>
  <si>
    <t>Base Salary</t>
  </si>
  <si>
    <t>Commission Rate</t>
  </si>
  <si>
    <t>Name</t>
  </si>
  <si>
    <t>Order Dollar Amount</t>
  </si>
  <si>
    <t>Order Date</t>
  </si>
  <si>
    <t>Ronnie Kinder</t>
  </si>
  <si>
    <t>Fola Mayer</t>
  </si>
  <si>
    <t>Baylee Pinkston</t>
  </si>
  <si>
    <t>Ryan Deluca</t>
  </si>
  <si>
    <t>Isabis Grigsby</t>
  </si>
  <si>
    <t>Cristobal Moe</t>
  </si>
  <si>
    <t>Quintin Rocha</t>
  </si>
  <si>
    <t>Tasha Pond</t>
  </si>
  <si>
    <t>Oran Clarke</t>
  </si>
  <si>
    <t>Sage Mckinnon</t>
  </si>
  <si>
    <t>Rory Vang</t>
  </si>
  <si>
    <t>Bertha Etheridge</t>
  </si>
  <si>
    <t>Lucile Parkinson</t>
  </si>
  <si>
    <t>Eloisa Vogt</t>
  </si>
  <si>
    <t>Landon Palacios</t>
  </si>
  <si>
    <t>Pete Hanlon</t>
  </si>
  <si>
    <t>Travis Bruno</t>
  </si>
  <si>
    <t>Sullivan Humphries</t>
  </si>
  <si>
    <t>Oneal Brewster</t>
  </si>
  <si>
    <t>Johnnie Mclean</t>
  </si>
  <si>
    <t>Fawn George</t>
  </si>
  <si>
    <t>Joye Gooden</t>
  </si>
  <si>
    <t>Lottie Speight</t>
  </si>
  <si>
    <t>Aurelio Chalmers</t>
  </si>
  <si>
    <t>Jalena Lindley</t>
  </si>
  <si>
    <t>Simone Kirchner</t>
  </si>
  <si>
    <t>Jovan Lu</t>
  </si>
  <si>
    <t>Roy Ballard</t>
  </si>
  <si>
    <t>Garvey Dupree</t>
  </si>
  <si>
    <t>Luka Johnston</t>
  </si>
  <si>
    <t>Zola Hanley</t>
  </si>
  <si>
    <t>Mandar Houser</t>
  </si>
  <si>
    <t>Madalynn Sparks</t>
  </si>
  <si>
    <t>Caelan Putman</t>
  </si>
  <si>
    <t>Janeeva Burnett</t>
  </si>
  <si>
    <t>Kennith Lind</t>
  </si>
  <si>
    <t>Honey Loomis</t>
  </si>
  <si>
    <t>Ayame Wolf</t>
  </si>
  <si>
    <t>Hunter Poe</t>
  </si>
  <si>
    <t>Kyran Bader</t>
  </si>
  <si>
    <t>Rhiannon Hendon</t>
  </si>
  <si>
    <t>Jessica Mabry</t>
  </si>
  <si>
    <t>Hanna Pfeiffer</t>
  </si>
  <si>
    <t>Doris Burney</t>
  </si>
  <si>
    <t>Gary Collier</t>
  </si>
  <si>
    <t>Makala Gardner</t>
  </si>
  <si>
    <t>Iniko Nolan</t>
  </si>
  <si>
    <t>Brooklyn Mckinley</t>
  </si>
  <si>
    <t>Nellie Causey</t>
  </si>
  <si>
    <t>Katlin Spooner</t>
  </si>
  <si>
    <t>Divya Hardesty</t>
  </si>
  <si>
    <t>Katelin Schwarz</t>
  </si>
  <si>
    <t>Caldwell Odonnell</t>
  </si>
  <si>
    <t>Sydney Burrell</t>
  </si>
  <si>
    <t>Coleman Garvey</t>
  </si>
  <si>
    <t>Amanda Willoughby</t>
  </si>
  <si>
    <t>Bernard Hutchison</t>
  </si>
  <si>
    <t>Campbell Fishman</t>
  </si>
  <si>
    <t>Gillespie Matlock</t>
  </si>
  <si>
    <t>Ainka Colley</t>
  </si>
  <si>
    <t>Syble Dillon</t>
  </si>
  <si>
    <t>Ronald Taggart</t>
  </si>
  <si>
    <t>Cayla Chow</t>
  </si>
  <si>
    <t>Claudia Mcnulty</t>
  </si>
  <si>
    <t>Toby Merrill</t>
  </si>
  <si>
    <t>Dean Adamson</t>
  </si>
  <si>
    <t>Abel Gamble</t>
  </si>
  <si>
    <t>Carmelita Sturgill</t>
  </si>
  <si>
    <t>Banyan Rountree</t>
  </si>
  <si>
    <t>Nessa Stearns</t>
  </si>
  <si>
    <t>Gia Viera</t>
  </si>
  <si>
    <t>Aldo Perron</t>
  </si>
  <si>
    <t>Latham Mercier</t>
  </si>
  <si>
    <t>Clayton Mcmillen</t>
  </si>
  <si>
    <t>Harland Coates</t>
  </si>
  <si>
    <t>Isis See</t>
  </si>
  <si>
    <t>Wyatt Bernstein</t>
  </si>
  <si>
    <t>Infant Downing</t>
  </si>
  <si>
    <t>Cala Lucas</t>
  </si>
  <si>
    <t>Annetta Back</t>
  </si>
  <si>
    <t>Zora Ness</t>
  </si>
  <si>
    <t>Davan Younger</t>
  </si>
  <si>
    <t>Kasey Banks</t>
  </si>
  <si>
    <t>Merrill Poindexter</t>
  </si>
  <si>
    <t>Hastings Hailey</t>
  </si>
  <si>
    <t>Lalla Pate</t>
  </si>
  <si>
    <t>Kalinda Manley</t>
  </si>
  <si>
    <t>Kortney Herrin</t>
  </si>
  <si>
    <t>Langdon Pierre</t>
  </si>
  <si>
    <t>Sharon Pence</t>
  </si>
  <si>
    <t>Eloy Pinto</t>
  </si>
  <si>
    <t>Rolando Oconner</t>
  </si>
  <si>
    <t>Jason Antonio</t>
  </si>
  <si>
    <t>Mardell Schmitt</t>
  </si>
  <si>
    <t>Caldwell Emanuel</t>
  </si>
  <si>
    <t>Lael Barclay</t>
  </si>
  <si>
    <t>Jovanni Lemay</t>
  </si>
  <si>
    <t>Asha Holm</t>
  </si>
  <si>
    <t>Ardith Maki</t>
  </si>
  <si>
    <t>Reta Samson</t>
  </si>
  <si>
    <t>Chandler Mixon</t>
  </si>
  <si>
    <t>Evan Dahl</t>
  </si>
  <si>
    <t>Sanaa Bruno</t>
  </si>
  <si>
    <t>Shelbie Moll</t>
  </si>
  <si>
    <t>Paulina Tran</t>
  </si>
  <si>
    <t>Durwood Dugas</t>
  </si>
  <si>
    <t>Kiden Mcswain</t>
  </si>
  <si>
    <t>Estefania Lowman</t>
  </si>
  <si>
    <t>Aria Cochrane</t>
  </si>
  <si>
    <t>Cleo Nixon</t>
  </si>
  <si>
    <t>Charis Alarcon</t>
  </si>
  <si>
    <t>Mya Rollins</t>
  </si>
  <si>
    <t>Eris Locklear</t>
  </si>
  <si>
    <t>Roxie Oswalt</t>
  </si>
  <si>
    <t>Bliss Stoner</t>
  </si>
  <si>
    <t>Georgina Melendez</t>
  </si>
  <si>
    <t>Jenaya Treadway</t>
  </si>
  <si>
    <t>Lehana Calkins</t>
  </si>
  <si>
    <t>Cael Bradbury</t>
  </si>
  <si>
    <t>Jasmine Larsen</t>
  </si>
  <si>
    <t>Rochelle Ruff</t>
  </si>
  <si>
    <t>Nathanial Bourgeois</t>
  </si>
  <si>
    <t>Dutch Pollard</t>
  </si>
  <si>
    <t>Koto Gross</t>
  </si>
  <si>
    <t>Catharine Donahue</t>
  </si>
  <si>
    <t>Aparajita Strickland</t>
  </si>
  <si>
    <t>Augusta Burt</t>
  </si>
  <si>
    <t>Langer Carr</t>
  </si>
  <si>
    <t>Benjamin Delarosa</t>
  </si>
  <si>
    <t>Jordan Derosa</t>
  </si>
  <si>
    <t>Carson Haag</t>
  </si>
  <si>
    <t>Demarco Oden</t>
  </si>
  <si>
    <t>Roscoe Batts</t>
  </si>
  <si>
    <t>Laila Salter</t>
  </si>
  <si>
    <t>Abbott Thorn</t>
  </si>
  <si>
    <t>Mahon Rau</t>
  </si>
  <si>
    <t>Asa Castellano</t>
  </si>
  <si>
    <t>Kailee Robson</t>
  </si>
  <si>
    <t>Nova Gragg</t>
  </si>
  <si>
    <t>Lyman Horan</t>
  </si>
  <si>
    <t>Trevor Carden</t>
  </si>
  <si>
    <t>Mikaela Valentine</t>
  </si>
  <si>
    <t>Angelita Saxton</t>
  </si>
  <si>
    <t>Kimberley Newby</t>
  </si>
  <si>
    <t>Kingsley Banda</t>
  </si>
  <si>
    <t>Rogelio Rauch</t>
  </si>
  <si>
    <t>Mara Barone</t>
  </si>
  <si>
    <t>Valentina Bayer</t>
  </si>
  <si>
    <t>Olivia Salisbury</t>
  </si>
  <si>
    <t>Lieu Walston</t>
  </si>
  <si>
    <t>Christopher Fleming</t>
  </si>
  <si>
    <t>Ayana Yazzie</t>
  </si>
  <si>
    <t>Philomena Bigelow</t>
  </si>
  <si>
    <t>Jaydon Brantley</t>
  </si>
  <si>
    <t>Ellie Bruton</t>
  </si>
  <si>
    <t>Charleen Welker</t>
  </si>
  <si>
    <t>Jorden Dexter</t>
  </si>
  <si>
    <t>Nia Novak</t>
  </si>
  <si>
    <t>Joshua Humphries</t>
  </si>
  <si>
    <t>Francisca Braden</t>
  </si>
  <si>
    <t>Montego Mullis</t>
  </si>
  <si>
    <t>Wylie Causey</t>
  </si>
  <si>
    <t>Jerald Bozeman</t>
  </si>
  <si>
    <t>Clint Blakely</t>
  </si>
  <si>
    <t>Brianna Castle</t>
  </si>
  <si>
    <t>Gustave Maloney</t>
  </si>
  <si>
    <t>Reva Giroux</t>
  </si>
  <si>
    <t>Isis Burr</t>
  </si>
  <si>
    <t>Marshall Stanfield</t>
  </si>
  <si>
    <t>Raymon Bussey</t>
  </si>
  <si>
    <t>Virgie Hallman</t>
  </si>
  <si>
    <t>Evans Chu</t>
  </si>
  <si>
    <t>Williams Decker</t>
  </si>
  <si>
    <t>Christine Perron</t>
  </si>
  <si>
    <t>Raekwon Judkins</t>
  </si>
  <si>
    <t>Raymond Allred</t>
  </si>
  <si>
    <t>Charles Milligan</t>
  </si>
  <si>
    <t>Kalila Alvarado</t>
  </si>
  <si>
    <t>Aleshanee Garner</t>
  </si>
  <si>
    <t>Roma Hackney</t>
  </si>
  <si>
    <t>Meris Thurston</t>
  </si>
  <si>
    <t>Dollie Fox</t>
  </si>
  <si>
    <t>Reilly Flanagan</t>
  </si>
  <si>
    <t>Kirstie Bouchard</t>
  </si>
  <si>
    <t>April Caswell</t>
  </si>
  <si>
    <t>Waymon Meyer</t>
  </si>
  <si>
    <t>Bibiane Hogue</t>
  </si>
  <si>
    <t>Amira Seal</t>
  </si>
  <si>
    <t>Dominque Whittle</t>
  </si>
  <si>
    <t>Ailani Larue</t>
  </si>
  <si>
    <t>Cortez Bayne</t>
  </si>
  <si>
    <t>Eilis Forney</t>
  </si>
  <si>
    <t>Atara Mccorkle</t>
  </si>
  <si>
    <t>Baker Langley</t>
  </si>
  <si>
    <t>Lacy Navarrete</t>
  </si>
  <si>
    <t>Donnica Willson</t>
  </si>
  <si>
    <t>Polly Houston</t>
  </si>
  <si>
    <t>Alexa Quick</t>
  </si>
  <si>
    <t>Kaylah Tuck</t>
  </si>
  <si>
    <t>Karson Martell</t>
  </si>
  <si>
    <t>Renee Post</t>
  </si>
  <si>
    <t>Landen Shell</t>
  </si>
  <si>
    <t>Alysia Barrows</t>
  </si>
  <si>
    <t>Kalila Figueroa</t>
  </si>
  <si>
    <t>Adelie Kimbrough</t>
  </si>
  <si>
    <t>Brook Allison</t>
  </si>
  <si>
    <t>Tamara Graham</t>
  </si>
  <si>
    <t>Raymond Zapata</t>
  </si>
  <si>
    <t>Jeannine Post</t>
  </si>
  <si>
    <t>Lilika Magee</t>
  </si>
  <si>
    <t>Jeri Burney</t>
  </si>
  <si>
    <t>Syble Pack</t>
  </si>
  <si>
    <t>Apollo Trimble</t>
  </si>
  <si>
    <t>Storm Henke</t>
  </si>
  <si>
    <t>Carmine Mcneill</t>
  </si>
  <si>
    <t>Unknown Hagen</t>
  </si>
  <si>
    <t>Carmela Napier</t>
  </si>
  <si>
    <t>Donald Ball</t>
  </si>
  <si>
    <t>Emile Hummel</t>
  </si>
  <si>
    <t>Albert Aiken</t>
  </si>
  <si>
    <t>Lawson Newsom</t>
  </si>
  <si>
    <t>Ann Mcneal</t>
  </si>
  <si>
    <t>Krystle Childress</t>
  </si>
  <si>
    <t>Jacquelyn Randall</t>
  </si>
  <si>
    <t>Joan Wheeler</t>
  </si>
  <si>
    <t>Adam Harman</t>
  </si>
  <si>
    <t>Gustavo Betts</t>
  </si>
  <si>
    <t>Katelin Littlejohn</t>
  </si>
  <si>
    <t>Arthur Fredericks</t>
  </si>
  <si>
    <t>Alda Grace</t>
  </si>
  <si>
    <t>Iesha Espino</t>
  </si>
  <si>
    <t>Floy Sessions</t>
  </si>
  <si>
    <t>Constantine Wooldridge</t>
  </si>
  <si>
    <t>Duane Brice</t>
  </si>
  <si>
    <t>Penelope Blunt</t>
  </si>
  <si>
    <t>Rene Ma</t>
  </si>
  <si>
    <t>Abrona Mckenna</t>
  </si>
  <si>
    <t>Hinda Wolfe</t>
  </si>
  <si>
    <t>Dannie Kim</t>
  </si>
  <si>
    <t>Georgette Lavender</t>
  </si>
  <si>
    <t>Isolde Jacques</t>
  </si>
  <si>
    <t>Auryon Katz</t>
  </si>
  <si>
    <t>Elois Blackman</t>
  </si>
  <si>
    <t>Dennie Rios</t>
  </si>
  <si>
    <t>Lei Stjohn</t>
  </si>
  <si>
    <t>Indra Biddle</t>
  </si>
  <si>
    <t>Lazaro Jean</t>
  </si>
  <si>
    <t>Irving Amador</t>
  </si>
  <si>
    <t>Dovie Byers</t>
  </si>
  <si>
    <t>Lyndell Ng</t>
  </si>
  <si>
    <t>Marilee Singletary</t>
  </si>
  <si>
    <t>Ann Oconner</t>
  </si>
  <si>
    <t>Colin Armstrong</t>
  </si>
  <si>
    <t>Vergie Mcconnell</t>
  </si>
  <si>
    <t>Anwar Kinsey</t>
  </si>
  <si>
    <t>Tammy Nathan</t>
  </si>
  <si>
    <t>Cloris Levine</t>
  </si>
  <si>
    <t>Ivana Wing</t>
  </si>
  <si>
    <t>Donnie Sutter</t>
  </si>
  <si>
    <t>Dorcas Brubaker</t>
  </si>
  <si>
    <t>Garima Khan</t>
  </si>
  <si>
    <t>Janiya Gutierrez</t>
  </si>
  <si>
    <t>Sherlyn Burt</t>
  </si>
  <si>
    <t>Kevina Fernandez</t>
  </si>
  <si>
    <t>Burl Jacobsen</t>
  </si>
  <si>
    <t>Denzel Cartwright</t>
  </si>
  <si>
    <t>Judge Wirth</t>
  </si>
  <si>
    <t>Berniece Kingsley</t>
  </si>
  <si>
    <t>Kenny Thornhill</t>
  </si>
  <si>
    <t>Chime Albrecht</t>
  </si>
  <si>
    <t>Danna Brody</t>
  </si>
  <si>
    <t>Marita Darden</t>
  </si>
  <si>
    <t>Reuben Li</t>
  </si>
  <si>
    <t>Faolan Snider</t>
  </si>
  <si>
    <t>Carlie Moran</t>
  </si>
  <si>
    <t>Aislinn Power</t>
  </si>
  <si>
    <t>Aitana Woodworth</t>
  </si>
  <si>
    <t>Barak Singer</t>
  </si>
  <si>
    <t>Jala Stratton</t>
  </si>
  <si>
    <t>Kendra Mobley</t>
  </si>
  <si>
    <t>Alaula Otero</t>
  </si>
  <si>
    <t>Brisa Quinones</t>
  </si>
  <si>
    <t>Ibtesam Glover</t>
  </si>
  <si>
    <t>Lorine Toliver</t>
  </si>
  <si>
    <t>Adriel Ashby</t>
  </si>
  <si>
    <t>Latanya Klinger</t>
  </si>
  <si>
    <t>Romeo Bertram</t>
  </si>
  <si>
    <t>Vina Boudreau</t>
  </si>
  <si>
    <t>Murphy Patino</t>
  </si>
  <si>
    <t>Madison Asbury</t>
  </si>
  <si>
    <t>Mahala Barbosa</t>
  </si>
  <si>
    <t>Kimora Portillo</t>
  </si>
  <si>
    <t>Kyria Hathaway</t>
  </si>
  <si>
    <t>Ballard Goldman</t>
  </si>
  <si>
    <t>William Avery</t>
  </si>
  <si>
    <t>Laurie Bills</t>
  </si>
  <si>
    <t>Dempster Nix</t>
  </si>
  <si>
    <t>Colette Thorpe</t>
  </si>
  <si>
    <t>Romona Mccann</t>
  </si>
  <si>
    <t>Johny Barron</t>
  </si>
  <si>
    <t>Brigitte Beasley</t>
  </si>
  <si>
    <t>Claudine Billups</t>
  </si>
  <si>
    <t>Chaim Flynn</t>
  </si>
  <si>
    <t>Vada Hood</t>
  </si>
  <si>
    <t>Adam Larry</t>
  </si>
  <si>
    <t>Jihan Boswell</t>
  </si>
  <si>
    <t>Terrence Garris</t>
  </si>
  <si>
    <t>Valerie Gilman</t>
  </si>
  <si>
    <t>Jovanni Armenta</t>
  </si>
  <si>
    <t>Julian Bernard</t>
  </si>
  <si>
    <t>Crystal Cassell</t>
  </si>
  <si>
    <t>Colleen Turney</t>
  </si>
  <si>
    <t>Jefferson Kline</t>
  </si>
  <si>
    <t>Keiki Gann</t>
  </si>
  <si>
    <t>Isi Mares</t>
  </si>
  <si>
    <t>Lian Durham</t>
  </si>
  <si>
    <t>Vernice Tice</t>
  </si>
  <si>
    <t>Leonardo Angelo</t>
  </si>
  <si>
    <t>Doretha Nunes</t>
  </si>
  <si>
    <t>Mckile Oswald</t>
  </si>
  <si>
    <t>Alexis Stringer</t>
  </si>
  <si>
    <t>Bian Bair</t>
  </si>
  <si>
    <t>Chyna Beverly</t>
  </si>
  <si>
    <t>Eboni Hamer</t>
  </si>
  <si>
    <t>Madeline Guillory</t>
  </si>
  <si>
    <t>Falkner Beckwith</t>
  </si>
  <si>
    <t>Al Pitre</t>
  </si>
  <si>
    <t>Landry Lapointe</t>
  </si>
  <si>
    <t>Kirima Zook</t>
  </si>
  <si>
    <t>Bree Hodge</t>
  </si>
  <si>
    <t>Gabriela Coble</t>
  </si>
  <si>
    <t>Lali Polk</t>
  </si>
  <si>
    <t>Livingston Snider</t>
  </si>
  <si>
    <t>Ailani Mooney</t>
  </si>
  <si>
    <t>Naida Kimbrough</t>
  </si>
  <si>
    <t>Julian Cothran</t>
  </si>
  <si>
    <t>Margret Johns</t>
  </si>
  <si>
    <t>Ofelia Talbert</t>
  </si>
  <si>
    <t>Meagan Morley</t>
  </si>
  <si>
    <t>Maudie Eckert</t>
  </si>
  <si>
    <t>Bryana Troutman</t>
  </si>
  <si>
    <t>Lois Sena</t>
  </si>
  <si>
    <t>Adell Escobar</t>
  </si>
  <si>
    <t>Monroe Frierson</t>
  </si>
  <si>
    <t>Silvia Bowie</t>
  </si>
  <si>
    <t>Angeni Lew</t>
  </si>
  <si>
    <t>Camryn Musgrove</t>
  </si>
  <si>
    <t>Kiri Vigil</t>
  </si>
  <si>
    <t>Lizzie Gaddis</t>
  </si>
  <si>
    <t>Coleman Stapleton</t>
  </si>
  <si>
    <t>Kala Saylor</t>
  </si>
  <si>
    <t>Bina Edwards</t>
  </si>
  <si>
    <t>Evangelina Cooke</t>
  </si>
  <si>
    <t>Nira Tijerina</t>
  </si>
  <si>
    <t>Cyra Bartholomew</t>
  </si>
  <si>
    <t>Tamera Pickering</t>
  </si>
  <si>
    <t>Lovie Mcclain</t>
  </si>
  <si>
    <t>Nizana Ralston</t>
  </si>
  <si>
    <t>Gabriella Muller</t>
  </si>
  <si>
    <t>Elisha Robinson</t>
  </si>
  <si>
    <t>Everley Bonilla</t>
  </si>
  <si>
    <t>Lafayette Lavoie</t>
  </si>
  <si>
    <t>Nizana Samuel</t>
  </si>
  <si>
    <t>Keanu Coombs</t>
  </si>
  <si>
    <t>Agila Kelly</t>
  </si>
  <si>
    <t>Jaunita Money</t>
  </si>
  <si>
    <t>Shaun Sams</t>
  </si>
  <si>
    <t>Jessenia Guy</t>
  </si>
  <si>
    <t>Rosella Mireles</t>
  </si>
  <si>
    <t>Blanche Gallant</t>
  </si>
  <si>
    <t>Kairos Lees</t>
  </si>
  <si>
    <t>Caresse Almeida</t>
  </si>
  <si>
    <t>Feng Lockett</t>
  </si>
  <si>
    <t>Kingsley Hein</t>
  </si>
  <si>
    <t>Kenton Burley</t>
  </si>
  <si>
    <t>Rodrigo White</t>
  </si>
  <si>
    <t>Alisha Olvera</t>
  </si>
  <si>
    <t>Jerome Dunham</t>
  </si>
  <si>
    <t>Ethelyn Witt</t>
  </si>
  <si>
    <t>Jamuna Heath</t>
  </si>
  <si>
    <t>Pierre Marvin</t>
  </si>
  <si>
    <t>Emera Carey</t>
  </si>
  <si>
    <t>Hamal Taylor</t>
  </si>
  <si>
    <t>Verle Dempsey</t>
  </si>
  <si>
    <t>Kalyca Mello</t>
  </si>
  <si>
    <t>Andrew Ocampo</t>
  </si>
  <si>
    <t>Raina Maddox</t>
  </si>
  <si>
    <t>Alohilani Ornelas</t>
  </si>
  <si>
    <t>Iseult Charlton</t>
  </si>
  <si>
    <t>Brook Mendoza</t>
  </si>
  <si>
    <t>Franklin Dugas</t>
  </si>
  <si>
    <t>Emanuel Deloach</t>
  </si>
  <si>
    <t>Eris Silverman</t>
  </si>
  <si>
    <t>Kristal Teeter</t>
  </si>
  <si>
    <t>Ahmad Schindler</t>
  </si>
  <si>
    <t>Joanna Proctor</t>
  </si>
  <si>
    <t>Kirima Calabrese</t>
  </si>
  <si>
    <t>Hans Sherwood</t>
  </si>
  <si>
    <t>Tom Riggins</t>
  </si>
  <si>
    <t>Verle Sewell</t>
  </si>
  <si>
    <t>Roxana Devries</t>
  </si>
  <si>
    <t>Blaze Pace</t>
  </si>
  <si>
    <t>Joanna Tharp</t>
  </si>
  <si>
    <t>Eydie Leggett</t>
  </si>
  <si>
    <t>Kamana Boyles</t>
  </si>
  <si>
    <t>Nariko Hylton</t>
  </si>
  <si>
    <t>Lehana Spangler</t>
  </si>
  <si>
    <t>Neva Conn</t>
  </si>
  <si>
    <t>Rena Reaves</t>
  </si>
  <si>
    <t>Bager Salcido</t>
  </si>
  <si>
    <t>Everett Carson</t>
  </si>
  <si>
    <t>Beverlee Mcclure</t>
  </si>
  <si>
    <t>Yazmin Unger</t>
  </si>
  <si>
    <t>Mignon Hamby</t>
  </si>
  <si>
    <t>Devin Good</t>
  </si>
  <si>
    <t>Kaydence Severson</t>
  </si>
  <si>
    <t>Brad Halsey</t>
  </si>
  <si>
    <t>Clementine Lear</t>
  </si>
  <si>
    <t>Camila Major</t>
  </si>
  <si>
    <t>Hollie Dill</t>
  </si>
  <si>
    <t>Brandyn Cuellar</t>
  </si>
  <si>
    <t>Lenora Whelan</t>
  </si>
  <si>
    <t>Lyndsey Numbers</t>
  </si>
  <si>
    <t>Jada Taylor</t>
  </si>
  <si>
    <t>Gella Mccarter</t>
  </si>
  <si>
    <t>Belinda Bruce</t>
  </si>
  <si>
    <t>Zavier Montgomery</t>
  </si>
  <si>
    <t>Sal Whitcomb</t>
  </si>
  <si>
    <t>Katelin Rapp</t>
  </si>
  <si>
    <t>Kanoni Saxon</t>
  </si>
  <si>
    <t>Sergio Foster</t>
  </si>
  <si>
    <t>Larissa Ward</t>
  </si>
  <si>
    <t>Bailee Aguilera</t>
  </si>
  <si>
    <t>Ninon Noonan</t>
  </si>
  <si>
    <t>Nia Bostick</t>
  </si>
  <si>
    <t>Calder Quinlan</t>
  </si>
  <si>
    <t>Alexandrea Kelly</t>
  </si>
  <si>
    <t>Paul Strand</t>
  </si>
  <si>
    <t>Kylene Rowell</t>
  </si>
  <si>
    <t>Dyani Whitman</t>
  </si>
  <si>
    <t>Berniece Chance</t>
  </si>
  <si>
    <t>Esperanza Berrios</t>
  </si>
  <si>
    <t>Amos Rosa</t>
  </si>
  <si>
    <t>Jaydin Layton</t>
  </si>
  <si>
    <t>Ella Buckingham</t>
  </si>
  <si>
    <t>Kaylie Manley</t>
  </si>
  <si>
    <t>Austin Hickson</t>
  </si>
  <si>
    <t>Elayne Hurt</t>
  </si>
  <si>
    <t>Enya Beane</t>
  </si>
  <si>
    <t>Jackson Shultz</t>
  </si>
  <si>
    <t>Phil Moorman</t>
  </si>
  <si>
    <t>Alcyone Ybarra</t>
  </si>
  <si>
    <t>Kamea Beltran</t>
  </si>
  <si>
    <t>Shane Cave</t>
  </si>
  <si>
    <t>Ivana Stock</t>
  </si>
  <si>
    <t>Lonnie Tucker</t>
  </si>
  <si>
    <t>Colby Mohr</t>
  </si>
  <si>
    <t>Domonique Messer</t>
  </si>
  <si>
    <t>Jenis Cody</t>
  </si>
  <si>
    <t>Darshan Buckingham</t>
  </si>
  <si>
    <t>Marceline Vanwinkle</t>
  </si>
  <si>
    <t>Harriet Fortier</t>
  </si>
  <si>
    <t>Forster Moran</t>
  </si>
  <si>
    <t>Annetta Held</t>
  </si>
  <si>
    <t>Esther Fennell</t>
  </si>
  <si>
    <t>Keisha Ramsey</t>
  </si>
  <si>
    <t>Arther Zarate</t>
  </si>
  <si>
    <t>Katriel Minton</t>
  </si>
  <si>
    <t>Aron Atchison</t>
  </si>
  <si>
    <t>Nathalie Mcdougall</t>
  </si>
  <si>
    <t>Federico Lin</t>
  </si>
  <si>
    <t>Daryl Wilcox</t>
  </si>
  <si>
    <t>Patrick Harden</t>
  </si>
  <si>
    <t>Iyana Mosier</t>
  </si>
  <si>
    <t>Natesa Donahue</t>
  </si>
  <si>
    <t>Neal Lehmann</t>
  </si>
  <si>
    <t>Mia Stout</t>
  </si>
  <si>
    <t>Cecil Wiese</t>
  </si>
  <si>
    <t>Isaias Council</t>
  </si>
  <si>
    <t>Lei Chance</t>
  </si>
  <si>
    <t>Suzanne Poirier</t>
  </si>
  <si>
    <t>Najee Hawthorne</t>
  </si>
  <si>
    <t>Keven Conover</t>
  </si>
  <si>
    <t>Kori Mackenzie</t>
  </si>
  <si>
    <t>Chasity Packard</t>
  </si>
  <si>
    <t>Meade Drayton</t>
  </si>
  <si>
    <t>Lian Means</t>
  </si>
  <si>
    <t>Rebecca Maloney</t>
  </si>
  <si>
    <t>Georgia Becerra</t>
  </si>
  <si>
    <t>Lilliana Dixon</t>
  </si>
  <si>
    <t>Koto Mortensen</t>
  </si>
  <si>
    <t>Aurora Reyes</t>
  </si>
  <si>
    <t>Leila Thigpen</t>
  </si>
  <si>
    <t>Celina Patrick</t>
  </si>
  <si>
    <t>Geshi Mast</t>
  </si>
  <si>
    <t>Anisha Estes</t>
  </si>
  <si>
    <t>Bart Mcewen</t>
  </si>
  <si>
    <t>Abbie Baker</t>
  </si>
  <si>
    <t>Mada Larkin</t>
  </si>
  <si>
    <t>Christen Tuttle</t>
  </si>
  <si>
    <t>Maureen Mercier</t>
  </si>
  <si>
    <t>Chilton Hoke</t>
  </si>
  <si>
    <t>Alexzander Cuellar</t>
  </si>
  <si>
    <t>Krystle Hinton</t>
  </si>
  <si>
    <t>Juandalynn Lavigne</t>
  </si>
  <si>
    <t>Shayne Rousseau</t>
  </si>
  <si>
    <t>Sharon Emerson</t>
  </si>
  <si>
    <t>Earl Bowie</t>
  </si>
  <si>
    <t>Royce Conte</t>
  </si>
  <si>
    <t>Ailani Warner</t>
  </si>
  <si>
    <t>Gretchen Kingsley</t>
  </si>
  <si>
    <t>John Mcneil</t>
  </si>
  <si>
    <t>Charlize Hite</t>
  </si>
  <si>
    <t>Emerald Calvin</t>
  </si>
  <si>
    <t>Vito Kopp</t>
  </si>
  <si>
    <t>Laci Brinkman</t>
  </si>
  <si>
    <t>Odell Monaghan</t>
  </si>
  <si>
    <t>Rey Newman</t>
  </si>
  <si>
    <t>Elwyn Olvera</t>
  </si>
  <si>
    <t>Sherlyn Knudsen</t>
  </si>
  <si>
    <t>Chaim Teal</t>
  </si>
  <si>
    <t>Hila Stroup</t>
  </si>
  <si>
    <t>Polly Fong</t>
  </si>
  <si>
    <t>Patti Barton</t>
  </si>
  <si>
    <t>Buffy Contreras</t>
  </si>
  <si>
    <t>Javier Guthrie</t>
  </si>
  <si>
    <t>Ailish Torrence</t>
  </si>
  <si>
    <t>Jovany Davis</t>
  </si>
  <si>
    <t>Macon Weatherly</t>
  </si>
  <si>
    <t>Chandi Hubert</t>
  </si>
  <si>
    <t>Chika Vanover</t>
  </si>
  <si>
    <t>Idella Ridgeway</t>
  </si>
  <si>
    <t>Murry Salley</t>
  </si>
  <si>
    <t>Luca Rigby</t>
  </si>
  <si>
    <t>Liseli Mcneil</t>
  </si>
  <si>
    <t>Emanuele Wyatt</t>
  </si>
  <si>
    <t>Jaylin Manzo</t>
  </si>
  <si>
    <t>Naida Harkins</t>
  </si>
  <si>
    <t>Sallie Carver</t>
  </si>
  <si>
    <t>Indra Mcclelland</t>
  </si>
  <si>
    <t>Margaret Trimble</t>
  </si>
  <si>
    <t>Vernon Behrens</t>
  </si>
  <si>
    <t>Omar Jarrell</t>
  </si>
  <si>
    <t>Harmony Colburn</t>
  </si>
  <si>
    <t>Cortez Wahl</t>
  </si>
  <si>
    <t>Jace Slayton</t>
  </si>
  <si>
    <t>Ishi Rutherford</t>
  </si>
  <si>
    <t>Cristian Hines</t>
  </si>
  <si>
    <t>Saundra Ruby</t>
  </si>
  <si>
    <t>Ita Spalding</t>
  </si>
  <si>
    <t>Maryanne Gordon</t>
  </si>
  <si>
    <t>Sanaa Cisneros</t>
  </si>
  <si>
    <t>Marvin Horvath</t>
  </si>
  <si>
    <t>Marcia Jacks</t>
  </si>
  <si>
    <t>Rubi Cable</t>
  </si>
  <si>
    <t>Adita Gardner</t>
  </si>
  <si>
    <t>Alana Quick</t>
  </si>
  <si>
    <t>Dee Hewitt</t>
  </si>
  <si>
    <t>Georgina Thames</t>
  </si>
  <si>
    <t>Ghazi Gunther</t>
  </si>
  <si>
    <t>Erma Still</t>
  </si>
  <si>
    <t>Ayita Leggett</t>
  </si>
  <si>
    <t>Marianna Fultz</t>
  </si>
  <si>
    <t>Adele Bledsoe</t>
  </si>
  <si>
    <t>Tatum Ash</t>
  </si>
  <si>
    <t>Emmalee Ladner</t>
  </si>
  <si>
    <t>Demi Fountain</t>
  </si>
  <si>
    <t>Aileen Matteson</t>
  </si>
  <si>
    <t>Duana Guyton</t>
  </si>
  <si>
    <t>Dorothy Carpenter</t>
  </si>
  <si>
    <t>Jamel Luther</t>
  </si>
  <si>
    <t>Devon Mcnamara</t>
  </si>
  <si>
    <t>Wendell Enos</t>
  </si>
  <si>
    <t>Britney Parr</t>
  </si>
  <si>
    <t>Isaiah Greenlee</t>
  </si>
  <si>
    <t>Serena Babin</t>
  </si>
  <si>
    <t>Leeroy Pitt</t>
  </si>
  <si>
    <t>Lehana Lane</t>
  </si>
  <si>
    <t>Josiah Riddle</t>
  </si>
  <si>
    <t>Chauncey Mcadams</t>
  </si>
  <si>
    <t>Jazlynn Babin</t>
  </si>
  <si>
    <t>Bourne Tovar</t>
  </si>
  <si>
    <t>Dell Scruggs</t>
  </si>
  <si>
    <t>Monte Valdes</t>
  </si>
  <si>
    <t>Marianna Sharp</t>
  </si>
  <si>
    <t>Monserrat Guest</t>
  </si>
  <si>
    <t>Laird Clark</t>
  </si>
  <si>
    <t>Wynona Stanford</t>
  </si>
  <si>
    <t>Gracie Cowles</t>
  </si>
  <si>
    <t>Britany Strunk</t>
  </si>
  <si>
    <t>Joye Warren</t>
  </si>
  <si>
    <t>Itzel Tobin</t>
  </si>
  <si>
    <t>Keegan Delarosa</t>
  </si>
  <si>
    <t>Tressie Matlock</t>
  </si>
  <si>
    <t>Hester Redman</t>
  </si>
  <si>
    <t>Caitir Alcorn</t>
  </si>
  <si>
    <t>Katima Mclaughlin</t>
  </si>
  <si>
    <t>Aizza Noyes</t>
  </si>
  <si>
    <t>Estella Bello</t>
  </si>
  <si>
    <t>Fallon Mattison</t>
  </si>
  <si>
    <t>Kame Morgan</t>
  </si>
  <si>
    <t>Landen Lovett</t>
  </si>
  <si>
    <t>Abebi Reese</t>
  </si>
  <si>
    <t>Ayo Rose</t>
  </si>
  <si>
    <t>Gunda Huffman</t>
  </si>
  <si>
    <t>Afra Cole</t>
  </si>
  <si>
    <t>Evan Winstead</t>
  </si>
  <si>
    <t>Sariah Aiken</t>
  </si>
  <si>
    <t>Midori Hanes</t>
  </si>
  <si>
    <t>Aludra Roche</t>
  </si>
  <si>
    <t>Damon Conn</t>
  </si>
  <si>
    <t>Javion Navarro</t>
  </si>
  <si>
    <t>Evelin Saxton</t>
  </si>
  <si>
    <t>Fareeda Money</t>
  </si>
  <si>
    <t>Frederick Laws</t>
  </si>
  <si>
    <t>Braedon Cohen</t>
  </si>
  <si>
    <t>Kamryn Walls</t>
  </si>
  <si>
    <t>Kaela Gamez</t>
  </si>
  <si>
    <t>Jasmin Fuller</t>
  </si>
  <si>
    <t>Rikki Floyd</t>
  </si>
  <si>
    <t>Elle Clancy</t>
  </si>
  <si>
    <t>Mario Bledsoe</t>
  </si>
  <si>
    <t>Rosetta Baggett</t>
  </si>
  <si>
    <t>Cinnamon Martinson</t>
  </si>
  <si>
    <t>Atara Holbrook</t>
  </si>
  <si>
    <t>Delilah Haag</t>
  </si>
  <si>
    <t>Zakary Creighton</t>
  </si>
  <si>
    <t>Amshula Bridges</t>
  </si>
  <si>
    <t>Dimitri Underhill</t>
  </si>
  <si>
    <t>Mireya Theriot</t>
  </si>
  <si>
    <t>Isai Sweat</t>
  </si>
  <si>
    <t>Natala Mcgregor</t>
  </si>
  <si>
    <t>Mele Bowen</t>
  </si>
  <si>
    <t>Irene Montemayor</t>
  </si>
  <si>
    <t>Elliot Carroll</t>
  </si>
  <si>
    <t>Martin Mize</t>
  </si>
  <si>
    <t>Macie See</t>
  </si>
  <si>
    <t>Karma Ferguson</t>
  </si>
  <si>
    <t>Fritzi Weis</t>
  </si>
  <si>
    <t>Lucius Butcher</t>
  </si>
  <si>
    <t>Mahina Skinner</t>
  </si>
  <si>
    <t>Caitir Upton</t>
  </si>
  <si>
    <t>Zachariah Crouse</t>
  </si>
  <si>
    <t>Susanna Cho</t>
  </si>
  <si>
    <t>Argus Lanham</t>
  </si>
  <si>
    <t>Bryan Schmidt</t>
  </si>
  <si>
    <t>Yoselin Burrell</t>
  </si>
  <si>
    <t>Daron Winkler</t>
  </si>
  <si>
    <t>Gillian Pearce</t>
  </si>
  <si>
    <t>Kande Mendenhall</t>
  </si>
  <si>
    <t>Royce Rainey</t>
  </si>
  <si>
    <t>Holden Corona</t>
  </si>
  <si>
    <t>Gladwin Batts</t>
  </si>
  <si>
    <t>Alejandra Sandoval</t>
  </si>
  <si>
    <t>Eloise Searcy</t>
  </si>
  <si>
    <t>Salvador Herrmann</t>
  </si>
  <si>
    <t>Aislinn Grenier</t>
  </si>
  <si>
    <t>Kate Cornell</t>
  </si>
  <si>
    <t>Morse Smyth</t>
  </si>
  <si>
    <t>Ilythia Toro</t>
  </si>
  <si>
    <t>Lynette Guerin</t>
  </si>
  <si>
    <t>Kylie Whitmire</t>
  </si>
  <si>
    <t>Julius Huff</t>
  </si>
  <si>
    <t>Landen Oconnor</t>
  </si>
  <si>
    <t>Aldan Moreno</t>
  </si>
  <si>
    <t>Dwaine Pak</t>
  </si>
  <si>
    <t>Ricardo Swann</t>
  </si>
  <si>
    <t>Tyquan Palumbo</t>
  </si>
  <si>
    <t>Jayce Sargent</t>
  </si>
  <si>
    <t>Inara Weeks</t>
  </si>
  <si>
    <t>Kaye Howard</t>
  </si>
  <si>
    <t>Leanne Yee</t>
  </si>
  <si>
    <t>Kaemon Demarco</t>
  </si>
  <si>
    <t>Cathleen Adame</t>
  </si>
  <si>
    <t>Darva Muhammad</t>
  </si>
  <si>
    <t>Faolan Lyon</t>
  </si>
  <si>
    <t>Katarina Crist</t>
  </si>
  <si>
    <t>Adione Ferguson</t>
  </si>
  <si>
    <t>Garry Garris</t>
  </si>
  <si>
    <t>Ghita Ames</t>
  </si>
  <si>
    <t>Fairfax Lawler</t>
  </si>
  <si>
    <t>Chantelle Mccants</t>
  </si>
  <si>
    <t>Jan Bentley</t>
  </si>
  <si>
    <t>Eman Dobson</t>
  </si>
  <si>
    <t>Antoinette Settle</t>
  </si>
  <si>
    <t>Minerva Warden</t>
  </si>
  <si>
    <t>Nannie Irvin</t>
  </si>
  <si>
    <t>Jerod Weir</t>
  </si>
  <si>
    <t>Haden Freedman</t>
  </si>
  <si>
    <t>Crystal Sexton</t>
  </si>
  <si>
    <t>Brigitte Waugh</t>
  </si>
  <si>
    <t>Jara Gregory</t>
  </si>
  <si>
    <t>Kirtana Mull</t>
  </si>
  <si>
    <t>Jailyn Hansen</t>
  </si>
  <si>
    <t>Brenna Sides</t>
  </si>
  <si>
    <t>Joseph Conn</t>
  </si>
  <si>
    <t>Liko Adams</t>
  </si>
  <si>
    <t>Alpha Burnham</t>
  </si>
  <si>
    <t>Johnny Kuntz</t>
  </si>
  <si>
    <t>Iokina Schell</t>
  </si>
  <si>
    <t>Sky Levesque</t>
  </si>
  <si>
    <t>Jayla Milliken</t>
  </si>
  <si>
    <t>Ophelia Wicker</t>
  </si>
  <si>
    <t>Maximilian Quigley</t>
  </si>
  <si>
    <t>Marshall Yi</t>
  </si>
  <si>
    <t>Daisy Patten</t>
  </si>
  <si>
    <t>Deion Milne</t>
  </si>
  <si>
    <t>Orion Gladden</t>
  </si>
  <si>
    <t>Lainey Messer</t>
  </si>
  <si>
    <t>Eshana Olivo</t>
  </si>
  <si>
    <t>Oscar Ferreira</t>
  </si>
  <si>
    <t>Madelynn Rodrigues</t>
  </si>
  <si>
    <t>Hosea Fitzsimmons</t>
  </si>
  <si>
    <t>Owen Amaya</t>
  </si>
  <si>
    <t>Myron Hudgins</t>
  </si>
  <si>
    <t>Marsha Chatman</t>
  </si>
  <si>
    <t>Samuel Tyler</t>
  </si>
  <si>
    <t>Boyd Blunt</t>
  </si>
  <si>
    <t>Clayton Poling</t>
  </si>
  <si>
    <t>Mason Bowers</t>
  </si>
  <si>
    <t>Emerson Ault</t>
  </si>
  <si>
    <t>Mathew Fallon</t>
  </si>
  <si>
    <t>Stacie Redmon</t>
  </si>
  <si>
    <t>Elmo Fogle</t>
  </si>
  <si>
    <t>Merric Pritchard</t>
  </si>
  <si>
    <t>Cedric Haines</t>
  </si>
  <si>
    <t>Kiki Brenner</t>
  </si>
  <si>
    <t>Helene Moriarty</t>
  </si>
  <si>
    <t>Belle Simone</t>
  </si>
  <si>
    <t>Davin Arriaga</t>
  </si>
  <si>
    <t>Dasha Mattos</t>
  </si>
  <si>
    <t>Damell Devito</t>
  </si>
  <si>
    <t>Merton Crowder</t>
  </si>
  <si>
    <t>Gussie Mora</t>
  </si>
  <si>
    <t>Marie Purnell</t>
  </si>
  <si>
    <t>Brenden Addison</t>
  </si>
  <si>
    <t>Dawson Judkins</t>
  </si>
  <si>
    <t>Kaela Keating</t>
  </si>
  <si>
    <t>Maricela Morrissey</t>
  </si>
  <si>
    <t>Calvine Fellows</t>
  </si>
  <si>
    <t>Frederic Shirley</t>
  </si>
  <si>
    <t>Salma Waite</t>
  </si>
  <si>
    <t>Rory Sweet</t>
  </si>
  <si>
    <t>Jamie Thayer</t>
  </si>
  <si>
    <t>Gael Dunaway</t>
  </si>
  <si>
    <t>Clint Clem</t>
  </si>
  <si>
    <t>Beverlee Spurlock</t>
  </si>
  <si>
    <t>Dutch Creel</t>
  </si>
  <si>
    <t>Joana Sumpter</t>
  </si>
  <si>
    <t>Elsie Sturgill</t>
  </si>
  <si>
    <t>Gwydion Duke</t>
  </si>
  <si>
    <t>Rahul Parker</t>
  </si>
  <si>
    <t>Orion Mcintire</t>
  </si>
  <si>
    <t>Maire Helm</t>
  </si>
  <si>
    <t>Judge Spring</t>
  </si>
  <si>
    <t>Oneal Mckinley</t>
  </si>
  <si>
    <t>Ava Albers</t>
  </si>
  <si>
    <t>Kami Biggs</t>
  </si>
  <si>
    <t>Earnest Ledbetter</t>
  </si>
  <si>
    <t>Ryann Toler</t>
  </si>
  <si>
    <t>Calix Keyes</t>
  </si>
  <si>
    <t>Shaun Provost</t>
  </si>
  <si>
    <t>Sariah Joiner</t>
  </si>
  <si>
    <t>Janeeva Kurtz</t>
  </si>
  <si>
    <t>Heather Murray</t>
  </si>
  <si>
    <t>Avery Morey</t>
  </si>
  <si>
    <t>Kaley Rutledge</t>
  </si>
  <si>
    <t>Adosinda Nye</t>
  </si>
  <si>
    <t>Kynton Whiteside</t>
  </si>
  <si>
    <t>Josefina Kelleher</t>
  </si>
  <si>
    <t>Howin Cushman</t>
  </si>
  <si>
    <t>Ainsley Samson</t>
  </si>
  <si>
    <t>Noble Mcmahan</t>
  </si>
  <si>
    <t>Karina Poulin</t>
  </si>
  <si>
    <t>Myrtis Candelaria</t>
  </si>
  <si>
    <t>Scarlett Evans</t>
  </si>
  <si>
    <t>Lindley Norris</t>
  </si>
  <si>
    <t>Matias Dawson</t>
  </si>
  <si>
    <t>Diella Solomon</t>
  </si>
  <si>
    <t>Leigh Rutherford</t>
  </si>
  <si>
    <t>Abhilasha Kirkpatrick</t>
  </si>
  <si>
    <t>Cynthia Adam</t>
  </si>
  <si>
    <t>Louie Bonds</t>
  </si>
  <si>
    <t>Adia Noe</t>
  </si>
  <si>
    <t>Iren Gabriel</t>
  </si>
  <si>
    <t>Kallie Garland</t>
  </si>
  <si>
    <t>Napoleon Saenz</t>
  </si>
  <si>
    <t>Lola Nix</t>
  </si>
  <si>
    <t>Leon Dewitt</t>
  </si>
  <si>
    <t>Jerry Burgess</t>
  </si>
  <si>
    <t>Jena Bryant</t>
  </si>
  <si>
    <t>Alva Tatum</t>
  </si>
  <si>
    <t>Evert Daughtry</t>
  </si>
  <si>
    <t>Gladys Hill</t>
  </si>
  <si>
    <t>Darrell Padgett</t>
  </si>
  <si>
    <t>Roosevelt Ainsworth</t>
  </si>
  <si>
    <t>Vicki Messenger</t>
  </si>
  <si>
    <t>Isabis Falk</t>
  </si>
  <si>
    <t>Kennita Castle</t>
  </si>
  <si>
    <t>Jamie Noe</t>
  </si>
  <si>
    <t>Giacomo Purcell</t>
  </si>
  <si>
    <t>Kelsi Steinberg</t>
  </si>
  <si>
    <t>Chandra Tate</t>
  </si>
  <si>
    <t>Alissa Eagle</t>
  </si>
  <si>
    <t>Adie Quintero</t>
  </si>
  <si>
    <t>Diana Pearson</t>
  </si>
  <si>
    <t>Rhea Boatright</t>
  </si>
  <si>
    <t>Asher Smart</t>
  </si>
  <si>
    <t>Ronny Scully</t>
  </si>
  <si>
    <t>Noble Gallegos</t>
  </si>
  <si>
    <t>Aldan Wagner</t>
  </si>
  <si>
    <t>Jacques Foust</t>
  </si>
  <si>
    <t>Estella Lees</t>
  </si>
  <si>
    <t>Monique Bouchard</t>
  </si>
  <si>
    <t>Elette Dickson</t>
  </si>
  <si>
    <t>Fareeda Trapp</t>
  </si>
  <si>
    <t>Meadow Keeton</t>
  </si>
  <si>
    <t>Lizette Danielson</t>
  </si>
  <si>
    <t>Izefia Bolling</t>
  </si>
  <si>
    <t>Jordyn Thacker</t>
  </si>
  <si>
    <t>Jaeger Cupp</t>
  </si>
  <si>
    <t>Vada Conaway</t>
  </si>
  <si>
    <t>Jermaine Tuggle</t>
  </si>
  <si>
    <t>Andy Lacy</t>
  </si>
  <si>
    <t>Burt Delaney</t>
  </si>
  <si>
    <t>Arturo Rowan</t>
  </si>
  <si>
    <t>Amanda Cash</t>
  </si>
  <si>
    <t>Garfield Tracy</t>
  </si>
  <si>
    <t>Hadar Dick</t>
  </si>
  <si>
    <t>Bethany Speight</t>
  </si>
  <si>
    <t>Maximillian Taft</t>
  </si>
  <si>
    <t>Asabi Bolduc</t>
  </si>
  <si>
    <t>Bikita Sanborn</t>
  </si>
  <si>
    <t>Mattie Cook</t>
  </si>
  <si>
    <t>Roxana Brink</t>
  </si>
  <si>
    <t>Vernon Amaral</t>
  </si>
  <si>
    <t>Stewart Ledford</t>
  </si>
  <si>
    <t>Fredrick Ray</t>
  </si>
  <si>
    <t>Colton Kendrick</t>
  </si>
  <si>
    <t>Jayne Willoughby</t>
  </si>
  <si>
    <t>Ralph Morales</t>
  </si>
  <si>
    <t>Britney Nickerson</t>
  </si>
  <si>
    <t>Guri Concepcion</t>
  </si>
  <si>
    <t>Kelley Rhoads</t>
  </si>
  <si>
    <t>Ricardo Seeley</t>
  </si>
  <si>
    <t>Karlee Raymond</t>
  </si>
  <si>
    <t>Andra Garrison</t>
  </si>
  <si>
    <t>Corine Gerber</t>
  </si>
  <si>
    <t>Jalyn Delvalle</t>
  </si>
  <si>
    <t>Evelyn Eggleston</t>
  </si>
  <si>
    <t>Allene Parson</t>
  </si>
  <si>
    <t>Keaton Pogue</t>
  </si>
  <si>
    <t>Morwenna Tyler</t>
  </si>
  <si>
    <t>Keona Whitcomb</t>
  </si>
  <si>
    <t>Audry Moss</t>
  </si>
  <si>
    <t>Daniela Brownlee</t>
  </si>
  <si>
    <t>Katia Fulton</t>
  </si>
  <si>
    <t>Charles Embry</t>
  </si>
  <si>
    <t>Leon Gist</t>
  </si>
  <si>
    <t>Malia Ferraro</t>
  </si>
  <si>
    <t>Rene Casillas</t>
  </si>
  <si>
    <t>Harold Velasquez</t>
  </si>
  <si>
    <t>Tessie Dinkins</t>
  </si>
  <si>
    <t>Crystal Estep</t>
  </si>
  <si>
    <t>Kailyn Hodgson</t>
  </si>
  <si>
    <t>Rupert Mueller</t>
  </si>
  <si>
    <t>Clara Poirier</t>
  </si>
  <si>
    <t>Manuela Cote</t>
  </si>
  <si>
    <t>Grietje Simpson</t>
  </si>
  <si>
    <t>Keshawn Clegg</t>
  </si>
  <si>
    <t>Hunter Brewer</t>
  </si>
  <si>
    <t>Auryon Hogg</t>
  </si>
  <si>
    <t>Davan Fonseca</t>
  </si>
  <si>
    <t>Hermon Maas</t>
  </si>
  <si>
    <t>Berneice Schwarz</t>
  </si>
  <si>
    <t>Minnie Wynne</t>
  </si>
  <si>
    <t>Gerold Sheridan</t>
  </si>
  <si>
    <t>Marquis Mundy</t>
  </si>
  <si>
    <t>Devi Snodgrass</t>
  </si>
  <si>
    <t>Hanna Corey</t>
  </si>
  <si>
    <t>Garima Lay</t>
  </si>
  <si>
    <t>Chiku Sturgis</t>
  </si>
  <si>
    <t>Ramon Kern</t>
  </si>
  <si>
    <t>Adin Lira</t>
  </si>
  <si>
    <t>Simone Woodard</t>
  </si>
  <si>
    <t>Alma Elam</t>
  </si>
  <si>
    <t>Edgardo Danner</t>
  </si>
  <si>
    <t>Ahmed Shaffer</t>
  </si>
  <si>
    <t>Ananya Spurgeon</t>
  </si>
  <si>
    <t>Falda Parry</t>
  </si>
  <si>
    <t>Gabriella Ainsworth</t>
  </si>
  <si>
    <t>Adita Mackenzie</t>
  </si>
  <si>
    <t>Mack Oconnor</t>
  </si>
  <si>
    <t>Moray Hendrickson</t>
  </si>
  <si>
    <t>Clayton Montalvo</t>
  </si>
  <si>
    <t>Flora Mcqueen</t>
  </si>
  <si>
    <t>Devi Tobin</t>
  </si>
  <si>
    <t>Gertrude Sabo</t>
  </si>
  <si>
    <t>Ling Lennon</t>
  </si>
  <si>
    <t>Elin Boles</t>
  </si>
  <si>
    <t>Leah Flynn</t>
  </si>
  <si>
    <t>Octavia Hamm</t>
  </si>
  <si>
    <t>Taniyah Meeks</t>
  </si>
  <si>
    <t>Cassara Jackson</t>
  </si>
  <si>
    <t>Hadley Kopp</t>
  </si>
  <si>
    <t>Leroy Carnahan</t>
  </si>
  <si>
    <t>Deja Mcdonnell</t>
  </si>
  <si>
    <t>Stormy Woodward</t>
  </si>
  <si>
    <t>Didrika Rosenbaum</t>
  </si>
  <si>
    <t>Avidan Wild</t>
  </si>
  <si>
    <t>Britney Glass</t>
  </si>
  <si>
    <t>Rollie Friedman</t>
  </si>
  <si>
    <t>Mireya Denney</t>
  </si>
  <si>
    <t>Nina Humphrey</t>
  </si>
  <si>
    <t>Lamis Nakamura</t>
  </si>
  <si>
    <t>Mitzi Huang</t>
  </si>
  <si>
    <t>Daphne Arsenault</t>
  </si>
  <si>
    <t>Berenice Swisher</t>
  </si>
  <si>
    <t>Petra Cartwright</t>
  </si>
  <si>
    <t>Alyssa Randall</t>
  </si>
  <si>
    <t>Agila Yee</t>
  </si>
  <si>
    <t>Estrella Mayers</t>
  </si>
  <si>
    <t>Porter Ledoux</t>
  </si>
  <si>
    <t>Dian Kelsey</t>
  </si>
  <si>
    <t>Rahul Kaplan</t>
  </si>
  <si>
    <t>Jabir Fuentes</t>
  </si>
  <si>
    <t>Markus Winkler</t>
  </si>
  <si>
    <t>Ah-Kem Goodin</t>
  </si>
  <si>
    <t>Louvenia Harwood</t>
  </si>
  <si>
    <t>Andres Cervantes</t>
  </si>
  <si>
    <t>Tiana Turley</t>
  </si>
  <si>
    <t>Milton Hyde</t>
  </si>
  <si>
    <t>Kacia Mccain</t>
  </si>
  <si>
    <t>Enye Hennessey</t>
  </si>
  <si>
    <t>Nitza Vargas</t>
  </si>
  <si>
    <t>Doyle Gladden</t>
  </si>
  <si>
    <t>Metea Gorman</t>
  </si>
  <si>
    <t>Kirby Whitaker</t>
  </si>
  <si>
    <t>Jacqueline Weed</t>
  </si>
  <si>
    <t>Annot Leonard</t>
  </si>
  <si>
    <t>Hadar Garris</t>
  </si>
  <si>
    <t>Tierra Pritchard</t>
  </si>
  <si>
    <t>Randolph Rayburn</t>
  </si>
  <si>
    <t>Ayame Ahern</t>
  </si>
  <si>
    <t>Annot Liu</t>
  </si>
  <si>
    <t>Whitney Knudsen</t>
  </si>
  <si>
    <t>Alva Melancon</t>
  </si>
  <si>
    <t>Talia Crowe</t>
  </si>
  <si>
    <t>Lon Pederson</t>
  </si>
  <si>
    <t>Berniece Silverman</t>
  </si>
  <si>
    <t>Rodney Fritz</t>
  </si>
  <si>
    <t>Rikki Clarke</t>
  </si>
  <si>
    <t>Phillip Stinnett</t>
  </si>
  <si>
    <t>Trace Jaynes</t>
  </si>
  <si>
    <t>Marilou Forman</t>
  </si>
  <si>
    <t>Kaley Smallwood</t>
  </si>
  <si>
    <t>Claud Costello</t>
  </si>
  <si>
    <t>Montgomery Paz</t>
  </si>
  <si>
    <t>Lehman Childers</t>
  </si>
  <si>
    <t>Madra Salerno</t>
  </si>
  <si>
    <t>Clea Beane</t>
  </si>
  <si>
    <t>Ledell Elder</t>
  </si>
  <si>
    <t>Leander Flowers</t>
  </si>
  <si>
    <t>Bertie Blake</t>
  </si>
  <si>
    <t>Adrien Garner</t>
  </si>
  <si>
    <t>Gill Fair</t>
  </si>
  <si>
    <t>Destiny Waller</t>
  </si>
  <si>
    <t>Velma Hahn</t>
  </si>
  <si>
    <t>Lorna Baughman</t>
  </si>
  <si>
    <t>Anika Lin</t>
  </si>
  <si>
    <t>Herrick Emery</t>
  </si>
  <si>
    <t>Darian Head</t>
  </si>
  <si>
    <t>Mara Carrico</t>
  </si>
  <si>
    <t>Jovanni Worrell</t>
  </si>
  <si>
    <t>Josue Wetzel</t>
  </si>
  <si>
    <t>Laurette Lawson</t>
  </si>
  <si>
    <t>Lilika Mccallister</t>
  </si>
  <si>
    <t>Ike Macon</t>
  </si>
  <si>
    <t>Mariana Rossi</t>
  </si>
  <si>
    <t>Jamila Mora</t>
  </si>
  <si>
    <t>Bradyn Oneill</t>
  </si>
  <si>
    <t>Emerald Carrington</t>
  </si>
  <si>
    <t>Judah Myrick</t>
  </si>
  <si>
    <t>Afia Hager</t>
  </si>
  <si>
    <t>Victoria Newby</t>
  </si>
  <si>
    <t>Tiffanie Staton</t>
  </si>
  <si>
    <t>Lois Rodrigue</t>
  </si>
  <si>
    <t>Ruby Holley</t>
  </si>
  <si>
    <t>Cortney Page</t>
  </si>
  <si>
    <t>Fabiola Jaeger</t>
  </si>
  <si>
    <t>Neona Garay</t>
  </si>
  <si>
    <t>Staci Olds</t>
  </si>
  <si>
    <t>Bud Sinclair</t>
  </si>
  <si>
    <t>Mita Taggart</t>
  </si>
  <si>
    <t>Arlie Aponte</t>
  </si>
  <si>
    <t>Justice Gilley</t>
  </si>
  <si>
    <t>Georgene Hancock</t>
  </si>
  <si>
    <t>Regan Seitz</t>
  </si>
  <si>
    <t>Chauncey Getz</t>
  </si>
  <si>
    <t>+1 (380) 082-3486</t>
  </si>
  <si>
    <t>+1 (367) 045-2516</t>
  </si>
  <si>
    <t>+1 (593) 621-5676</t>
  </si>
  <si>
    <t>+1 (071) 222-7265</t>
  </si>
  <si>
    <t>+1 (527) 615-5699</t>
  </si>
  <si>
    <t>+1 (989) 067-2692</t>
  </si>
  <si>
    <t>+1 (045) 502-9680</t>
  </si>
  <si>
    <t>+1 (494) 826-0339</t>
  </si>
  <si>
    <t>+1 (986) 841-8244</t>
  </si>
  <si>
    <t>+1 (173) 424-2186</t>
  </si>
  <si>
    <t>+1 (877) 713-9572</t>
  </si>
  <si>
    <t>+1 (405) 208-2988</t>
  </si>
  <si>
    <t>+1 (718) 819-1260</t>
  </si>
  <si>
    <t>+1 (982) 018-9385</t>
  </si>
  <si>
    <t>+1 (531) 369-9458</t>
  </si>
  <si>
    <t>+1 (135) 244-5758</t>
  </si>
  <si>
    <t>+1 (543) 939-2931</t>
  </si>
  <si>
    <t>+1 (292) 055-6755</t>
  </si>
  <si>
    <t>+1 (520) 558-6700</t>
  </si>
  <si>
    <t>+1 (840) 245-9710</t>
  </si>
  <si>
    <t>+1 (909) 931-7887</t>
  </si>
  <si>
    <t>+1 (138) 270-5265</t>
  </si>
  <si>
    <t>+1 (232) 374-1087</t>
  </si>
  <si>
    <t>+1 (609) 435-6647</t>
  </si>
  <si>
    <t>+1 (791) 149-3010</t>
  </si>
  <si>
    <t>+1 (859) 078-9289</t>
  </si>
  <si>
    <t>+1 (294) 131-7635</t>
  </si>
  <si>
    <t>+1 (624) 203-6748</t>
  </si>
  <si>
    <t>+1 (571) 129-1559</t>
  </si>
  <si>
    <t>+1 (666) 292-1338</t>
  </si>
  <si>
    <t>+1 (890) 460-1722</t>
  </si>
  <si>
    <t>+1 (560) 626-0209</t>
  </si>
  <si>
    <t>+1 (744) 791-1898</t>
  </si>
  <si>
    <t>+1 (812) 176-3307</t>
  </si>
  <si>
    <t>+1 (315) 454-4478</t>
  </si>
  <si>
    <t>+1 (166) 104-4507</t>
  </si>
  <si>
    <t>+1 (615) 444-1779</t>
  </si>
  <si>
    <t>+1 (753) 383-3645</t>
  </si>
  <si>
    <t>+1 (001) 781-0564</t>
  </si>
  <si>
    <t>+1 (319) 461-6849</t>
  </si>
  <si>
    <t>+1 (749) 282-6956</t>
  </si>
  <si>
    <t>+1 (860) 833-4511</t>
  </si>
  <si>
    <t>+1 (174) 717-6412</t>
  </si>
  <si>
    <t>+1 (140) 019-6942</t>
  </si>
  <si>
    <t>+1 (421) 916-5917</t>
  </si>
  <si>
    <t>+1 (523) 540-9916</t>
  </si>
  <si>
    <t>+1 (866) 757-4780</t>
  </si>
  <si>
    <t>+1 (821) 216-9500</t>
  </si>
  <si>
    <t>+1 (428) 634-0326</t>
  </si>
  <si>
    <t>+1 (977) 161-2465</t>
  </si>
  <si>
    <t>+1 (019) 797-6106</t>
  </si>
  <si>
    <t>+1 (412) 225-3243</t>
  </si>
  <si>
    <t>+1 (852) 472-9379</t>
  </si>
  <si>
    <t>+1 (752) 113-3079</t>
  </si>
  <si>
    <t>+1 (828) 137-0385</t>
  </si>
  <si>
    <t>+1 (543) 336-2222</t>
  </si>
  <si>
    <t>+1 (210) 999-3109</t>
  </si>
  <si>
    <t>+1 (519) 906-3962</t>
  </si>
  <si>
    <t>+1 (905) 632-1270</t>
  </si>
  <si>
    <t>+1 (306) 714-8398</t>
  </si>
  <si>
    <t>+1 (848) 357-1659</t>
  </si>
  <si>
    <t>+1 (921) 546-6865</t>
  </si>
  <si>
    <t>+1 (161) 236-9574</t>
  </si>
  <si>
    <t>+1 (643) 965-0465</t>
  </si>
  <si>
    <t>+1 (100) 741-3501</t>
  </si>
  <si>
    <t>+1 (106) 531-8631</t>
  </si>
  <si>
    <t>+1 (980) 478-8737</t>
  </si>
  <si>
    <t>+1 (711) 060-6183</t>
  </si>
  <si>
    <t>+1 (571) 515-2159</t>
  </si>
  <si>
    <t>+1 (702) 908-9779</t>
  </si>
  <si>
    <t>+1 (645) 205-2795</t>
  </si>
  <si>
    <t>+1 (487) 503-7233</t>
  </si>
  <si>
    <t>+1 (697) 563-5421</t>
  </si>
  <si>
    <t>+1 (063) 564-5609</t>
  </si>
  <si>
    <t>+1 (005) 558-6844</t>
  </si>
  <si>
    <t>+1 (628) 761-6553</t>
  </si>
  <si>
    <t>+1 (534) 905-7066</t>
  </si>
  <si>
    <t>+1 (740) 770-9784</t>
  </si>
  <si>
    <t>+1 (394) 213-0021</t>
  </si>
  <si>
    <t>+1 (583) 927-8186</t>
  </si>
  <si>
    <t>+1 (805) 556-1073</t>
  </si>
  <si>
    <t>+1 (228) 985-0438</t>
  </si>
  <si>
    <t>+1 (813) 859-0957</t>
  </si>
  <si>
    <t>+1 (947) 649-9621</t>
  </si>
  <si>
    <t>+1 (203) 631-8348</t>
  </si>
  <si>
    <t>+1 (942) 899-8751</t>
  </si>
  <si>
    <t>+1 (344) 941-5759</t>
  </si>
  <si>
    <t>+1 (078) 295-6640</t>
  </si>
  <si>
    <t>+1 (928) 706-5939</t>
  </si>
  <si>
    <t>+1 (457) 731-0065</t>
  </si>
  <si>
    <t>+1 (822) 636-8472</t>
  </si>
  <si>
    <t>+1 (947) 381-0657</t>
  </si>
  <si>
    <t>+1 (497) 432-8755</t>
  </si>
  <si>
    <t>+1 (985) 773-7455</t>
  </si>
  <si>
    <t>+1 (260) 239-8565</t>
  </si>
  <si>
    <t>+1 (776) 388-3785</t>
  </si>
  <si>
    <t>+1 (121) 190-7844</t>
  </si>
  <si>
    <t>+1 (527) 906-3819</t>
  </si>
  <si>
    <t>+1 (802) 942-5082</t>
  </si>
  <si>
    <t>+1 (290) 192-6817</t>
  </si>
  <si>
    <t>+1 (811) 067-0581</t>
  </si>
  <si>
    <t>+1 (747) 874-3459</t>
  </si>
  <si>
    <t>+1 (060) 473-7590</t>
  </si>
  <si>
    <t>+1 (760) 864-1656</t>
  </si>
  <si>
    <t>+1 (604) 702-8538</t>
  </si>
  <si>
    <t>+1 (998) 956-3458</t>
  </si>
  <si>
    <t>+1 (073) 147-3481</t>
  </si>
  <si>
    <t>+1 (906) 433-1845</t>
  </si>
  <si>
    <t>+1 (125) 161-1714</t>
  </si>
  <si>
    <t>+1 (719) 523-2090</t>
  </si>
  <si>
    <t>+1 (546) 286-9999</t>
  </si>
  <si>
    <t>+1 (494) 793-4879</t>
  </si>
  <si>
    <t>+1 (810) 064-3314</t>
  </si>
  <si>
    <t>+1 (385) 835-0880</t>
  </si>
  <si>
    <t>+1 (211) 138-6588</t>
  </si>
  <si>
    <t>+1 (626) 819-8931</t>
  </si>
  <si>
    <t>+1 (898) 639-8352</t>
  </si>
  <si>
    <t>+1 (930) 781-2573</t>
  </si>
  <si>
    <t>+1 (430) 048-9732</t>
  </si>
  <si>
    <t>+1 (296) 720-2063</t>
  </si>
  <si>
    <t>+1 (657) 020-4743</t>
  </si>
  <si>
    <t>+1 (417) 859-1606</t>
  </si>
  <si>
    <t>+1 (061) 884-0300</t>
  </si>
  <si>
    <t>+1 (180) 654-3951</t>
  </si>
  <si>
    <t>+1 (870) 788-6896</t>
  </si>
  <si>
    <t>+1 (960) 411-7071</t>
  </si>
  <si>
    <t>+1 (562) 705-3387</t>
  </si>
  <si>
    <t>+1 (687) 583-0098</t>
  </si>
  <si>
    <t>+1 (576) 773-1807</t>
  </si>
  <si>
    <t>+1 (899) 110-8191</t>
  </si>
  <si>
    <t>+1 (356) 685-0664</t>
  </si>
  <si>
    <t>+1 (254) 384-8558</t>
  </si>
  <si>
    <t>+1 (045) 099-7653</t>
  </si>
  <si>
    <t>+1 (217) 689-2280</t>
  </si>
  <si>
    <t>+1 (435) 283-5215</t>
  </si>
  <si>
    <t>+1 (892) 208-9153</t>
  </si>
  <si>
    <t>+1 (018) 477-4889</t>
  </si>
  <si>
    <t>+1 (216) 933-5220</t>
  </si>
  <si>
    <t>+1 (222) 666-8887</t>
  </si>
  <si>
    <t>+1 (985) 092-5190</t>
  </si>
  <si>
    <t>+1 (189) 761-9837</t>
  </si>
  <si>
    <t>+1 (436) 907-4425</t>
  </si>
  <si>
    <t>+1 (679) 384-2127</t>
  </si>
  <si>
    <t>+1 (338) 814-7682</t>
  </si>
  <si>
    <t>+1 (944) 738-0784</t>
  </si>
  <si>
    <t>+1 (830) 444-4310</t>
  </si>
  <si>
    <t>+1 (672) 284-6331</t>
  </si>
  <si>
    <t>+1 (467) 006-2065</t>
  </si>
  <si>
    <t>+1 (339) 175-6569</t>
  </si>
  <si>
    <t>+1 (182) 875-4261</t>
  </si>
  <si>
    <t>+1 (570) 689-8687</t>
  </si>
  <si>
    <t>+1 (155) 510-7418</t>
  </si>
  <si>
    <t>+1 (338) 117-7687</t>
  </si>
  <si>
    <t>+1 (782) 020-9106</t>
  </si>
  <si>
    <t>+1 (113) 818-9515</t>
  </si>
  <si>
    <t>+1 (242) 991-8181</t>
  </si>
  <si>
    <t>+1 (295) 436-9873</t>
  </si>
  <si>
    <t>+1 (346) 416-2079</t>
  </si>
  <si>
    <t>+1 (519) 458-2118</t>
  </si>
  <si>
    <t>+1 (675) 796-8375</t>
  </si>
  <si>
    <t>+1 (692) 625-0205</t>
  </si>
  <si>
    <t>+1 (191) 804-0290</t>
  </si>
  <si>
    <t>+1 (841) 882-5115</t>
  </si>
  <si>
    <t>+1 (807) 058-8319</t>
  </si>
  <si>
    <t>+1 (122) 848-5685</t>
  </si>
  <si>
    <t>+1 (649) 867-2696</t>
  </si>
  <si>
    <t>+1 (581) 028-7296</t>
  </si>
  <si>
    <t>+1 (937) 062-3850</t>
  </si>
  <si>
    <t>+1 (520) 232-4347</t>
  </si>
  <si>
    <t>+1 (751) 208-0569</t>
  </si>
  <si>
    <t>+1 (116) 850-8040</t>
  </si>
  <si>
    <t>+1 (652) 417-8841</t>
  </si>
  <si>
    <t>+1 (140) 586-0464</t>
  </si>
  <si>
    <t>+1 (951) 315-1758</t>
  </si>
  <si>
    <t>+1 (181) 087-5419</t>
  </si>
  <si>
    <t>+1 (847) 354-2532</t>
  </si>
  <si>
    <t>+1 (241) 405-9685</t>
  </si>
  <si>
    <t>+1 (799) 681-1038</t>
  </si>
  <si>
    <t>+1 (069) 160-8687</t>
  </si>
  <si>
    <t>+1 (983) 350-8088</t>
  </si>
  <si>
    <t>+1 (693) 442-4263</t>
  </si>
  <si>
    <t>+1 (466) 312-0692</t>
  </si>
  <si>
    <t>+1 (348) 544-7941</t>
  </si>
  <si>
    <t>+1 (717) 365-8582</t>
  </si>
  <si>
    <t>+1 (012) 837-9412</t>
  </si>
  <si>
    <t>+1 (574) 777-0493</t>
  </si>
  <si>
    <t>+1 (025) 414-2385</t>
  </si>
  <si>
    <t>+1 (977) 559-1077</t>
  </si>
  <si>
    <t>+1 (515) 323-2509</t>
  </si>
  <si>
    <t>+1 (099) 591-1945</t>
  </si>
  <si>
    <t>+1 (585) 495-4556</t>
  </si>
  <si>
    <t>+1 (688) 091-2727</t>
  </si>
  <si>
    <t>+1 (494) 710-8552</t>
  </si>
  <si>
    <t>+1 (728) 128-0624</t>
  </si>
  <si>
    <t>+1 (294) 183-7038</t>
  </si>
  <si>
    <t>+1 (762) 160-9364</t>
  </si>
  <si>
    <t>+1 (637) 628-8143</t>
  </si>
  <si>
    <t>+1 (469) 801-1021</t>
  </si>
  <si>
    <t>+1 (740) 893-1684</t>
  </si>
  <si>
    <t>+1 (332) 309-6601</t>
  </si>
  <si>
    <t>+1 (698) 498-7941</t>
  </si>
  <si>
    <t>+1 (510) 483-3887</t>
  </si>
  <si>
    <t>+1 (638) 677-1333</t>
  </si>
  <si>
    <t>+1 (233) 969-3415</t>
  </si>
  <si>
    <t>+1 (422) 776-3643</t>
  </si>
  <si>
    <t>+1 (332) 173-6077</t>
  </si>
  <si>
    <t>+1 (867) 081-4027</t>
  </si>
  <si>
    <t>+1 (740) 254-8248</t>
  </si>
  <si>
    <t>+1 (711) 436-5445</t>
  </si>
  <si>
    <t>+1 (062) 922-2895</t>
  </si>
  <si>
    <t>+1 (775) 249-9736</t>
  </si>
  <si>
    <t>+1 (549) 009-7599</t>
  </si>
  <si>
    <t>+1 (057) 701-6015</t>
  </si>
  <si>
    <t>+1 (087) 010-2932</t>
  </si>
  <si>
    <t>+1 (721) 292-9570</t>
  </si>
  <si>
    <t>+1 (017) 109-7116</t>
  </si>
  <si>
    <t>+1 (200) 030-0961</t>
  </si>
  <si>
    <t>+1 (912) 355-5416</t>
  </si>
  <si>
    <t>+1 (873) 888-7499</t>
  </si>
  <si>
    <t>+1 (636) 002-5192</t>
  </si>
  <si>
    <t>+1 (060) 351-1798</t>
  </si>
  <si>
    <t>+1 (271) 198-0055</t>
  </si>
  <si>
    <t>+1 (259) 151-4576</t>
  </si>
  <si>
    <t>+1 (781) 511-9059</t>
  </si>
  <si>
    <t>+1 (905) 547-1418</t>
  </si>
  <si>
    <t>+1 (484) 016-9376</t>
  </si>
  <si>
    <t>+1 (057) 728-5651</t>
  </si>
  <si>
    <t>+1 (684) 876-3378</t>
  </si>
  <si>
    <t>+1 (775) 190-2060</t>
  </si>
  <si>
    <t>+1 (066) 697-3575</t>
  </si>
  <si>
    <t>+1 (145) 173-8592</t>
  </si>
  <si>
    <t>+1 (672) 055-1338</t>
  </si>
  <si>
    <t>+1 (151) 522-5776</t>
  </si>
  <si>
    <t>+1 (588) 967-7855</t>
  </si>
  <si>
    <t>+1 (899) 542-6004</t>
  </si>
  <si>
    <t>+1 (650) 263-8245</t>
  </si>
  <si>
    <t>+1 (877) 697-7401</t>
  </si>
  <si>
    <t>+1 (788) 052-2275</t>
  </si>
  <si>
    <t>+1 (241) 264-9444</t>
  </si>
  <si>
    <t>+1 (839) 781-7619</t>
  </si>
  <si>
    <t>+1 (336) 257-0026</t>
  </si>
  <si>
    <t>+1 (927) 604-4090</t>
  </si>
  <si>
    <t>+1 (930) 243-6149</t>
  </si>
  <si>
    <t>+1 (756) 994-9787</t>
  </si>
  <si>
    <t>+1 (401) 877-2597</t>
  </si>
  <si>
    <t>+1 (117) 221-8242</t>
  </si>
  <si>
    <t>+1 (451) 691-2977</t>
  </si>
  <si>
    <t>+1 (439) 316-2190</t>
  </si>
  <si>
    <t>+1 (596) 145-6476</t>
  </si>
  <si>
    <t>+1 (132) 385-4462</t>
  </si>
  <si>
    <t>+1 (990) 608-6908</t>
  </si>
  <si>
    <t>+1 (574) 719-3385</t>
  </si>
  <si>
    <t>+1 (005) 372-3637</t>
  </si>
  <si>
    <t>+1 (542) 230-4375</t>
  </si>
  <si>
    <t>+1 (192) 233-8890</t>
  </si>
  <si>
    <t>+1 (516) 032-7322</t>
  </si>
  <si>
    <t>+1 (577) 138-3561</t>
  </si>
  <si>
    <t>+1 (440) 663-5098</t>
  </si>
  <si>
    <t>+1 (606) 843-2414</t>
  </si>
  <si>
    <t>+1 (656) 770-7883</t>
  </si>
  <si>
    <t>+1 (340) 809-2147</t>
  </si>
  <si>
    <t>+1 (992) 368-0514</t>
  </si>
  <si>
    <t>+1 (757) 810-8244</t>
  </si>
  <si>
    <t>+1 (202) 001-2509</t>
  </si>
  <si>
    <t>+1 (246) 960-9052</t>
  </si>
  <si>
    <t>+1 (241) 413-2992</t>
  </si>
  <si>
    <t>+1 (622) 143-8018</t>
  </si>
  <si>
    <t>+1 (100) 568-5176</t>
  </si>
  <si>
    <t>+1 (290) 045-7537</t>
  </si>
  <si>
    <t>+1 (145) 106-7609</t>
  </si>
  <si>
    <t>+1 (365) 282-0333</t>
  </si>
  <si>
    <t>+1 (208) 585-1864</t>
  </si>
  <si>
    <t>+1 (866) 317-6812</t>
  </si>
  <si>
    <t>+1 (877) 110-8863</t>
  </si>
  <si>
    <t>+1 (323) 153-9342</t>
  </si>
  <si>
    <t>+1 (717) 169-8521</t>
  </si>
  <si>
    <t>+1 (378) 008-6874</t>
  </si>
  <si>
    <t>+1 (378) 800-9896</t>
  </si>
  <si>
    <t>+1 (243) 456-5852</t>
  </si>
  <si>
    <t>+1 (824) 415-1537</t>
  </si>
  <si>
    <t>+1 (095) 740-5858</t>
  </si>
  <si>
    <t>+1 (144) 871-4210</t>
  </si>
  <si>
    <t>+1 (759) 222-0912</t>
  </si>
  <si>
    <t>+1 (652) 646-0707</t>
  </si>
  <si>
    <t>+1 (267) 207-9876</t>
  </si>
  <si>
    <t>+1 (278) 201-9889</t>
  </si>
  <si>
    <t>+1 (137) 597-1908</t>
  </si>
  <si>
    <t>+1 (422) 883-4704</t>
  </si>
  <si>
    <t>+1 (478) 091-5366</t>
  </si>
  <si>
    <t>+1 (787) 955-6314</t>
  </si>
  <si>
    <t>+1 (247) 902-1159</t>
  </si>
  <si>
    <t>+1 (874) 590-9050</t>
  </si>
  <si>
    <t>+1 (261) 232-3925</t>
  </si>
  <si>
    <t>+1 (129) 949-3384</t>
  </si>
  <si>
    <t>+1 (808) 921-7009</t>
  </si>
  <si>
    <t>+1 (945) 650-6578</t>
  </si>
  <si>
    <t>+1 (952) 057-9666</t>
  </si>
  <si>
    <t>+1 (008) 258-3235</t>
  </si>
  <si>
    <t>+1 (867) 451-7423</t>
  </si>
  <si>
    <t>+1 (682) 606-0405</t>
  </si>
  <si>
    <t>+1 (805) 246-9052</t>
  </si>
  <si>
    <t>+1 (422) 075-4457</t>
  </si>
  <si>
    <t>+1 (535) 098-6076</t>
  </si>
  <si>
    <t>+1 (420) 141-9398</t>
  </si>
  <si>
    <t>+1 (346) 656-3247</t>
  </si>
  <si>
    <t>+1 (960) 819-8816</t>
  </si>
  <si>
    <t>+1 (968) 325-0950</t>
  </si>
  <si>
    <t>+1 (202) 814-6150</t>
  </si>
  <si>
    <t>+1 (985) 494-2950</t>
  </si>
  <si>
    <t>+1 (350) 499-0469</t>
  </si>
  <si>
    <t>+1 (608) 748-5429</t>
  </si>
  <si>
    <t>+1 (450) 047-7438</t>
  </si>
  <si>
    <t>+1 (877) 735-5750</t>
  </si>
  <si>
    <t>+1 (252) 318-7682</t>
  </si>
  <si>
    <t>+1 (661) 685-1890</t>
  </si>
  <si>
    <t>+1 (888) 351-7200</t>
  </si>
  <si>
    <t>+1 (028) 798-5963</t>
  </si>
  <si>
    <t>+1 (836) 949-7798</t>
  </si>
  <si>
    <t>+1 (715) 822-2001</t>
  </si>
  <si>
    <t>+1 (654) 465-6977</t>
  </si>
  <si>
    <t>+1 (442) 573-0238</t>
  </si>
  <si>
    <t>+1 (326) 898-4301</t>
  </si>
  <si>
    <t>+1 (024) 867-8999</t>
  </si>
  <si>
    <t>+1 (797) 057-6096</t>
  </si>
  <si>
    <t>+1 (398) 384-3142</t>
  </si>
  <si>
    <t>+1 (044) 730-7320</t>
  </si>
  <si>
    <t>+1 (475) 192-6421</t>
  </si>
  <si>
    <t>+1 (178) 849-1884</t>
  </si>
  <si>
    <t>+1 (544) 047-7669</t>
  </si>
  <si>
    <t>+1 (106) 032-1147</t>
  </si>
  <si>
    <t>+1 (220) 032-6523</t>
  </si>
  <si>
    <t>+1 (304) 749-4008</t>
  </si>
  <si>
    <t>+1 (918) 639-5927</t>
  </si>
  <si>
    <t>+1 (568) 573-4536</t>
  </si>
  <si>
    <t>+1 (068) 642-1066</t>
  </si>
  <si>
    <t>+1 (836) 216-5582</t>
  </si>
  <si>
    <t>+1 (524) 339-6945</t>
  </si>
  <si>
    <t>+1 (410) 356-9298</t>
  </si>
  <si>
    <t>+1 (914) 028-9279</t>
  </si>
  <si>
    <t>+1 (194) 432-8013</t>
  </si>
  <si>
    <t>+1 (876) 786-5896</t>
  </si>
  <si>
    <t>+1 (766) 910-1395</t>
  </si>
  <si>
    <t>+1 (408) 927-8332</t>
  </si>
  <si>
    <t>+1 (412) 723-8340</t>
  </si>
  <si>
    <t>+1 (801) 692-5814</t>
  </si>
  <si>
    <t>+1 (415) 844-4531</t>
  </si>
  <si>
    <t>+1 (875) 052-6304</t>
  </si>
  <si>
    <t>+1 (255) 238-9083</t>
  </si>
  <si>
    <t>+1 (480) 698-1813</t>
  </si>
  <si>
    <t>+1 (509) 633-6250</t>
  </si>
  <si>
    <t>+1 (490) 566-7649</t>
  </si>
  <si>
    <t>+1 (575) 857-0584</t>
  </si>
  <si>
    <t>+1 (748) 487-7806</t>
  </si>
  <si>
    <t>+1 (561) 675-6527</t>
  </si>
  <si>
    <t>+1 (697) 820-1168</t>
  </si>
  <si>
    <t>+1 (918) 380-5848</t>
  </si>
  <si>
    <t>+1 (642) 141-5724</t>
  </si>
  <si>
    <t>+1 (680) 582-8863</t>
  </si>
  <si>
    <t>+1 (885) 342-0477</t>
  </si>
  <si>
    <t>+1 (389) 932-7893</t>
  </si>
  <si>
    <t>+1 (192) 748-7233</t>
  </si>
  <si>
    <t>+1 (055) 729-3877</t>
  </si>
  <si>
    <t>+1 (305) 064-6971</t>
  </si>
  <si>
    <t>+1 (753) 648-9590</t>
  </si>
  <si>
    <t>+1 (476) 269-7956</t>
  </si>
  <si>
    <t>+1 (684) 051-5401</t>
  </si>
  <si>
    <t>+1 (244) 807-5305</t>
  </si>
  <si>
    <t>+1 (805) 589-6006</t>
  </si>
  <si>
    <t>+1 (910) 639-4188</t>
  </si>
  <si>
    <t>+1 (368) 089-9074</t>
  </si>
  <si>
    <t>+1 (448) 026-1347</t>
  </si>
  <si>
    <t>+1 (969) 913-9250</t>
  </si>
  <si>
    <t>+1 (800) 131-2118</t>
  </si>
  <si>
    <t>+1 (937) 288-3437</t>
  </si>
  <si>
    <t>+1 (793) 777-2657</t>
  </si>
  <si>
    <t>+1 (167) 299-5816</t>
  </si>
  <si>
    <t>+1 (135) 962-9544</t>
  </si>
  <si>
    <t>+1 (739) 541-3522</t>
  </si>
  <si>
    <t>+1 (207) 968-1456</t>
  </si>
  <si>
    <t>+1 (918) 620-6425</t>
  </si>
  <si>
    <t>+1 (635) 161-0098</t>
  </si>
  <si>
    <t>+1 (373) 992-6950</t>
  </si>
  <si>
    <t>+1 (840) 832-0088</t>
  </si>
  <si>
    <t>+1 (709) 860-8372</t>
  </si>
  <si>
    <t>+1 (051) 665-9957</t>
  </si>
  <si>
    <t>+1 (671) 077-2526</t>
  </si>
  <si>
    <t>+1 (490) 668-8993</t>
  </si>
  <si>
    <t>+1 (592) 294-0368</t>
  </si>
  <si>
    <t>+1 (706) 689-7068</t>
  </si>
  <si>
    <t>+1 (939) 819-1327</t>
  </si>
  <si>
    <t>+1 (269) 821-7180</t>
  </si>
  <si>
    <t>+1 (056) 899-9881</t>
  </si>
  <si>
    <t>+1 (297) 331-2864</t>
  </si>
  <si>
    <t>+1 (434) 387-0301</t>
  </si>
  <si>
    <t>+1 (532) 919-5186</t>
  </si>
  <si>
    <t>+1 (123) 038-2988</t>
  </si>
  <si>
    <t>+1 (939) 432-6481</t>
  </si>
  <si>
    <t>+1 (102) 876-8358</t>
  </si>
  <si>
    <t>+1 (042) 356-0552</t>
  </si>
  <si>
    <t>+1 (721) 370-6706</t>
  </si>
  <si>
    <t>+1 (464) 686-1482</t>
  </si>
  <si>
    <t>+1 (561) 368-4967</t>
  </si>
  <si>
    <t>+1 (397) 028-5789</t>
  </si>
  <si>
    <t>+1 (284) 033-3849</t>
  </si>
  <si>
    <t>+1 (965) 999-5070</t>
  </si>
  <si>
    <t>+1 (339) 222-1244</t>
  </si>
  <si>
    <t>+1 (699) 315-8849</t>
  </si>
  <si>
    <t>+1 (612) 056-0365</t>
  </si>
  <si>
    <t>+1 (596) 099-9810</t>
  </si>
  <si>
    <t>+1 (353) 620-3551</t>
  </si>
  <si>
    <t>+1 (478) 318-6091</t>
  </si>
  <si>
    <t>+1 (986) 039-5175</t>
  </si>
  <si>
    <t>+1 (617) 392-7848</t>
  </si>
  <si>
    <t>+1 (647) 370-9586</t>
  </si>
  <si>
    <t>+1 (525) 068-2531</t>
  </si>
  <si>
    <t>+1 (692) 076-7628</t>
  </si>
  <si>
    <t>+1 (376) 945-6984</t>
  </si>
  <si>
    <t>+1 (994) 630-5913</t>
  </si>
  <si>
    <t>+1 (788) 892-6843</t>
  </si>
  <si>
    <t>+1 (433) 497-3113</t>
  </si>
  <si>
    <t>+1 (039) 787-4399</t>
  </si>
  <si>
    <t>+1 (720) 348-4970</t>
  </si>
  <si>
    <t>+1 (646) 344-0037</t>
  </si>
  <si>
    <t>+1 (202) 763-5499</t>
  </si>
  <si>
    <t>+1 (961) 848-5106</t>
  </si>
  <si>
    <t>+1 (494) 818-4603</t>
  </si>
  <si>
    <t>+1 (382) 010-1388</t>
  </si>
  <si>
    <t>+1 (152) 597-7441</t>
  </si>
  <si>
    <t>+1 (039) 392-3096</t>
  </si>
  <si>
    <t>+1 (556) 007-5244</t>
  </si>
  <si>
    <t>+1 (054) 152-9869</t>
  </si>
  <si>
    <t>+1 (528) 452-9764</t>
  </si>
  <si>
    <t>+1 (707) 038-1663</t>
  </si>
  <si>
    <t>+1 (355) 253-6044</t>
  </si>
  <si>
    <t>+1 (104) 883-8997</t>
  </si>
  <si>
    <t>+1 (216) 864-0691</t>
  </si>
  <si>
    <t>+1 (190) 058-4502</t>
  </si>
  <si>
    <t>+1 (220) 259-5347</t>
  </si>
  <si>
    <t>+1 (216) 587-4173</t>
  </si>
  <si>
    <t>+1 (530) 070-7549</t>
  </si>
  <si>
    <t>+1 (974) 925-9304</t>
  </si>
  <si>
    <t>+1 (281) 321-3650</t>
  </si>
  <si>
    <t>+1 (428) 587-2522</t>
  </si>
  <si>
    <t>+1 (271) 858-1002</t>
  </si>
  <si>
    <t>+1 (551) 111-3847</t>
  </si>
  <si>
    <t>+1 (642) 812-9081</t>
  </si>
  <si>
    <t>+1 (491) 073-5246</t>
  </si>
  <si>
    <t>+1 (017) 687-1758</t>
  </si>
  <si>
    <t>+1 (393) 126-4589</t>
  </si>
  <si>
    <t>+1 (804) 923-5364</t>
  </si>
  <si>
    <t>+1 (474) 269-2462</t>
  </si>
  <si>
    <t>+1 (667) 035-9794</t>
  </si>
  <si>
    <t>+1 (196) 827-7765</t>
  </si>
  <si>
    <t>+1 (334) 639-2284</t>
  </si>
  <si>
    <t>+1 (629) 860-0546</t>
  </si>
  <si>
    <t>+1 (250) 015-6076</t>
  </si>
  <si>
    <t>+1 (357) 957-2981</t>
  </si>
  <si>
    <t>+1 (786) 978-8662</t>
  </si>
  <si>
    <t>+1 (498) 658-1977</t>
  </si>
  <si>
    <t>+1 (957) 234-6772</t>
  </si>
  <si>
    <t>+1 (713) 942-9300</t>
  </si>
  <si>
    <t>+1 (880) 477-7820</t>
  </si>
  <si>
    <t>+1 (271) 529-7683</t>
  </si>
  <si>
    <t>+1 (448) 902-9973</t>
  </si>
  <si>
    <t>+1 (525) 940-3849</t>
  </si>
  <si>
    <t>+1 (916) 919-5551</t>
  </si>
  <si>
    <t>+1 (398) 560-1883</t>
  </si>
  <si>
    <t>+1 (395) 192-4917</t>
  </si>
  <si>
    <t>+1 (709) 140-2900</t>
  </si>
  <si>
    <t>+1 (449) 329-0587</t>
  </si>
  <si>
    <t>+1 (446) 487-9428</t>
  </si>
  <si>
    <t>+1 (280) 843-3699</t>
  </si>
  <si>
    <t>+1 (323) 300-5471</t>
  </si>
  <si>
    <t>+1 (211) 195-7568</t>
  </si>
  <si>
    <t>+1 (212) 360-5652</t>
  </si>
  <si>
    <t>+1 (440) 032-5495</t>
  </si>
  <si>
    <t>+1 (303) 557-9417</t>
  </si>
  <si>
    <t>+1 (282) 963-2514</t>
  </si>
  <si>
    <t>+1 (077) 470-8705</t>
  </si>
  <si>
    <t>+1 (367) 469-3281</t>
  </si>
  <si>
    <t>+1 (442) 462-0029</t>
  </si>
  <si>
    <t>+1 (514) 768-0785</t>
  </si>
  <si>
    <t>+1 (620) 519-4411</t>
  </si>
  <si>
    <t>+1 (253) 768-3051</t>
  </si>
  <si>
    <t>+1 (631) 286-1116</t>
  </si>
  <si>
    <t>+1 (202) 416-7559</t>
  </si>
  <si>
    <t>+1 (475) 042-3596</t>
  </si>
  <si>
    <t>+1 (786) 053-5533</t>
  </si>
  <si>
    <t>+1 (338) 558-8611</t>
  </si>
  <si>
    <t>+1 (002) 620-0800</t>
  </si>
  <si>
    <t>+1 (441) 078-1944</t>
  </si>
  <si>
    <t>+1 (200) 809-0413</t>
  </si>
  <si>
    <t>+1 (346) 871-6660</t>
  </si>
  <si>
    <t>+1 (109) 487-6716</t>
  </si>
  <si>
    <t>+1 (842) 095-2336</t>
  </si>
  <si>
    <t>+1 (566) 008-3047</t>
  </si>
  <si>
    <t>+1 (734) 921-6213</t>
  </si>
  <si>
    <t>+1 (673) 247-7745</t>
  </si>
  <si>
    <t>+1 (136) 156-9692</t>
  </si>
  <si>
    <t>+1 (347) 450-3688</t>
  </si>
  <si>
    <t>+1 (115) 810-6124</t>
  </si>
  <si>
    <t>+1 (479) 242-3007</t>
  </si>
  <si>
    <t>+1 (773) 349-8320</t>
  </si>
  <si>
    <t>+1 (188) 388-9196</t>
  </si>
  <si>
    <t>+1 (118) 588-6737</t>
  </si>
  <si>
    <t>+1 (859) 159-1285</t>
  </si>
  <si>
    <t>+1 (306) 450-1753</t>
  </si>
  <si>
    <t>+1 (966) 378-7266</t>
  </si>
  <si>
    <t>+1 (121) 054-5987</t>
  </si>
  <si>
    <t>+1 (871) 513-6484</t>
  </si>
  <si>
    <t>+1 (750) 852-5098</t>
  </si>
  <si>
    <t>+1 (088) 390-3138</t>
  </si>
  <si>
    <t>+1 (241) 798-7989</t>
  </si>
  <si>
    <t>+1 (718) 383-5612</t>
  </si>
  <si>
    <t>+1 (193) 734-9877</t>
  </si>
  <si>
    <t>+1 (033) 170-8819</t>
  </si>
  <si>
    <t>+1 (563) 505-4136</t>
  </si>
  <si>
    <t>+1 (419) 396-9233</t>
  </si>
  <si>
    <t>+1 (650) 482-1375</t>
  </si>
  <si>
    <t>+1 (154) 846-4806</t>
  </si>
  <si>
    <t>+1 (624) 494-6685</t>
  </si>
  <si>
    <t>+1 (733) 961-4453</t>
  </si>
  <si>
    <t>+1 (179) 362-8476</t>
  </si>
  <si>
    <t>+1 (722) 794-4299</t>
  </si>
  <si>
    <t>+1 (155) 521-4861</t>
  </si>
  <si>
    <t>+1 (333) 755-0372</t>
  </si>
  <si>
    <t>+1 (236) 443-6014</t>
  </si>
  <si>
    <t>+1 (226) 736-9920</t>
  </si>
  <si>
    <t>+1 (053) 822-3444</t>
  </si>
  <si>
    <t>+1 (222) 453-6064</t>
  </si>
  <si>
    <t>+1 (287) 765-9614</t>
  </si>
  <si>
    <t>+1 (915) 110-2939</t>
  </si>
  <si>
    <t>+1 (626) 413-3862</t>
  </si>
  <si>
    <t>+1 (406) 718-1045</t>
  </si>
  <si>
    <t>+1 (664) 766-3034</t>
  </si>
  <si>
    <t>+1 (600) 674-4980</t>
  </si>
  <si>
    <t>+1 (076) 633-7791</t>
  </si>
  <si>
    <t>+1 (822) 432-8234</t>
  </si>
  <si>
    <t>+1 (680) 951-8012</t>
  </si>
  <si>
    <t>+1 (225) 943-3243</t>
  </si>
  <si>
    <t>+1 (505) 180-9432</t>
  </si>
  <si>
    <t>+1 (981) 814-6609</t>
  </si>
  <si>
    <t>+1 (523) 418-2264</t>
  </si>
  <si>
    <t>+1 (509) 976-3161</t>
  </si>
  <si>
    <t>+1 (009) 985-3283</t>
  </si>
  <si>
    <t>+1 (163) 010-6050</t>
  </si>
  <si>
    <t>+1 (850) 705-3038</t>
  </si>
  <si>
    <t>+1 (210) 828-6514</t>
  </si>
  <si>
    <t>+1 (079) 298-5745</t>
  </si>
  <si>
    <t>+1 (624) 775-6071</t>
  </si>
  <si>
    <t>+1 (696) 366-4834</t>
  </si>
  <si>
    <t>+1 (934) 609-1891</t>
  </si>
  <si>
    <t>+1 (576) 221-3060</t>
  </si>
  <si>
    <t>+1 (680) 605-8760</t>
  </si>
  <si>
    <t>+1 (369) 655-4370</t>
  </si>
  <si>
    <t>+1 (358) 238-3593</t>
  </si>
  <si>
    <t>+1 (649) 001-7222</t>
  </si>
  <si>
    <t>+1 (920) 167-0907</t>
  </si>
  <si>
    <t>+1 (772) 057-1534</t>
  </si>
  <si>
    <t>+1 (200) 489-0227</t>
  </si>
  <si>
    <t>+1 (153) 757-3947</t>
  </si>
  <si>
    <t>+1 (818) 480-8834</t>
  </si>
  <si>
    <t>+1 (944) 639-8608</t>
  </si>
  <si>
    <t>+1 (463) 293-5802</t>
  </si>
  <si>
    <t>+1 (322) 476-3138</t>
  </si>
  <si>
    <t>+1 (589) 334-5759</t>
  </si>
  <si>
    <t>+1 (858) 669-1987</t>
  </si>
  <si>
    <t>+1 (916) 279-3320</t>
  </si>
  <si>
    <t>+1 (693) 232-1858</t>
  </si>
  <si>
    <t>+1 (302) 958-1619</t>
  </si>
  <si>
    <t>+1 (472) 468-6392</t>
  </si>
  <si>
    <t>+1 (832) 571-0872</t>
  </si>
  <si>
    <t>+1 (277) 682-9795</t>
  </si>
  <si>
    <t>+1 (238) 949-5428</t>
  </si>
  <si>
    <t>+1 (017) 523-1598</t>
  </si>
  <si>
    <t>+1 (964) 841-0229</t>
  </si>
  <si>
    <t>+1 (979) 796-7236</t>
  </si>
  <si>
    <t>+1 (499) 439-0116</t>
  </si>
  <si>
    <t>+1 (551) 845-1643</t>
  </si>
  <si>
    <t>+1 (789) 601-7937</t>
  </si>
  <si>
    <t>+1 (274) 841-5529</t>
  </si>
  <si>
    <t>+1 (866) 515-9870</t>
  </si>
  <si>
    <t>+1 (757) 579-6554</t>
  </si>
  <si>
    <t>+1 (987) 746-8915</t>
  </si>
  <si>
    <t>+1 (124) 617-0059</t>
  </si>
  <si>
    <t>+1 (915) 899-9985</t>
  </si>
  <si>
    <t>+1 (984) 863-6562</t>
  </si>
  <si>
    <t>+1 (175) 363-2542</t>
  </si>
  <si>
    <t>+1 (151) 940-5706</t>
  </si>
  <si>
    <t>+1 (366) 861-9198</t>
  </si>
  <si>
    <t>+1 (548) 938-8823</t>
  </si>
  <si>
    <t>+1 (893) 764-1252</t>
  </si>
  <si>
    <t>+1 (063) 379-4830</t>
  </si>
  <si>
    <t>+1 (700) 396-4542</t>
  </si>
  <si>
    <t>+1 (277) 506-6634</t>
  </si>
  <si>
    <t>+1 (842) 793-1632</t>
  </si>
  <si>
    <t>+1 (322) 234-7724</t>
  </si>
  <si>
    <t>+1 (017) 644-8681</t>
  </si>
  <si>
    <t>+1 (309) 342-1154</t>
  </si>
  <si>
    <t>+1 (360) 369-8012</t>
  </si>
  <si>
    <t>+1 (065) 779-5590</t>
  </si>
  <si>
    <t>+1 (142) 564-9758</t>
  </si>
  <si>
    <t>+1 (138) 150-5622</t>
  </si>
  <si>
    <t>+1 (163) 281-8562</t>
  </si>
  <si>
    <t>+1 (281) 740-6010</t>
  </si>
  <si>
    <t>+1 (988) 851-3742</t>
  </si>
  <si>
    <t>+1 (910) 673-2077</t>
  </si>
  <si>
    <t>+1 (327) 238-3881</t>
  </si>
  <si>
    <t>+1 (226) 033-0909</t>
  </si>
  <si>
    <t>+1 (169) 115-9262</t>
  </si>
  <si>
    <t>+1 (977) 057-0573</t>
  </si>
  <si>
    <t>+1 (523) 165-8094</t>
  </si>
  <si>
    <t>+1 (101) 744-7025</t>
  </si>
  <si>
    <t>+1 (845) 296-4962</t>
  </si>
  <si>
    <t>+1 (681) 454-0903</t>
  </si>
  <si>
    <t>+1 (501) 750-2447</t>
  </si>
  <si>
    <t>+1 (968) 369-8884</t>
  </si>
  <si>
    <t>+1 (851) 340-9337</t>
  </si>
  <si>
    <t>+1 (411) 885-6814</t>
  </si>
  <si>
    <t>+1 (824) 242-1395</t>
  </si>
  <si>
    <t>+1 (929) 296-4261</t>
  </si>
  <si>
    <t>+1 (040) 120-3080</t>
  </si>
  <si>
    <t>+1 (897) 349-2726</t>
  </si>
  <si>
    <t>+1 (853) 492-1204</t>
  </si>
  <si>
    <t>+1 (544) 535-2151</t>
  </si>
  <si>
    <t>+1 (900) 606-3924</t>
  </si>
  <si>
    <t>+1 (757) 181-2953</t>
  </si>
  <si>
    <t>+1 (983) 258-1037</t>
  </si>
  <si>
    <t>+1 (498) 711-3240</t>
  </si>
  <si>
    <t>+1 (414) 293-3988</t>
  </si>
  <si>
    <t>+1 (293) 661-3419</t>
  </si>
  <si>
    <t>+1 (124) 747-6554</t>
  </si>
  <si>
    <t>+1 (532) 291-2871</t>
  </si>
  <si>
    <t>+1 (166) 862-9619</t>
  </si>
  <si>
    <t>+1 (536) 879-5880</t>
  </si>
  <si>
    <t>+1 (435) 415-6000</t>
  </si>
  <si>
    <t>+1 (610) 072-6514</t>
  </si>
  <si>
    <t>+1 (702) 114-3737</t>
  </si>
  <si>
    <t>+1 (551) 837-4638</t>
  </si>
  <si>
    <t>+1 (314) 008-8805</t>
  </si>
  <si>
    <t>+1 (340) 913-7737</t>
  </si>
  <si>
    <t>+1 (141) 132-0677</t>
  </si>
  <si>
    <t>+1 (972) 810-5765</t>
  </si>
  <si>
    <t>+1 (627) 865-6671</t>
  </si>
  <si>
    <t>+1 (650) 725-8670</t>
  </si>
  <si>
    <t>+1 (030) 709-3533</t>
  </si>
  <si>
    <t>+1 (811) 960-8819</t>
  </si>
  <si>
    <t>+1 (195) 465-7171</t>
  </si>
  <si>
    <t>+1 (705) 695-2978</t>
  </si>
  <si>
    <t>+1 (457) 020-4004</t>
  </si>
  <si>
    <t>+1 (493) 191-1062</t>
  </si>
  <si>
    <t>+1 (524) 218-9840</t>
  </si>
  <si>
    <t>+1 (082) 783-1325</t>
  </si>
  <si>
    <t>+1 (411) 535-4737</t>
  </si>
  <si>
    <t>+1 (164) 258-4180</t>
  </si>
  <si>
    <t>+1 (798) 515-4772</t>
  </si>
  <si>
    <t>+1 (190) 445-9347</t>
  </si>
  <si>
    <t>+1 (388) 205-4168</t>
  </si>
  <si>
    <t>+1 (229) 131-3503</t>
  </si>
  <si>
    <t>+1 (106) 031-3707</t>
  </si>
  <si>
    <t>+1 (944) 625-8123</t>
  </si>
  <si>
    <t>+1 (252) 871-3869</t>
  </si>
  <si>
    <t>+1 (155) 597-9720</t>
  </si>
  <si>
    <t>+1 (926) 259-3634</t>
  </si>
  <si>
    <t>+1 (687) 986-7136</t>
  </si>
  <si>
    <t>+1 (346) 946-8389</t>
  </si>
  <si>
    <t>+1 (513) 128-3103</t>
  </si>
  <si>
    <t>+1 (868) 318-2875</t>
  </si>
  <si>
    <t>+1 (358) 396-9746</t>
  </si>
  <si>
    <t>+1 (280) 983-0220</t>
  </si>
  <si>
    <t>+1 (646) 995-9688</t>
  </si>
  <si>
    <t>+1 (917) 658-1161</t>
  </si>
  <si>
    <t>+1 (386) 584-1547</t>
  </si>
  <si>
    <t>+1 (382) 574-3158</t>
  </si>
  <si>
    <t>+1 (322) 046-3356</t>
  </si>
  <si>
    <t>+1 (018) 503-8902</t>
  </si>
  <si>
    <t>+1 (888) 352-7769</t>
  </si>
  <si>
    <t>+1 (491) 067-1240</t>
  </si>
  <si>
    <t>+1 (786) 733-7777</t>
  </si>
  <si>
    <t>+1 (927) 815-5774</t>
  </si>
  <si>
    <t>+1 (702) 033-1174</t>
  </si>
  <si>
    <t>+1 (075) 249-5244</t>
  </si>
  <si>
    <t>+1 (494) 634-7566</t>
  </si>
  <si>
    <t>+1 (699) 123-5334</t>
  </si>
  <si>
    <t>+1 (948) 701-6357</t>
  </si>
  <si>
    <t>+1 (691) 634-4123</t>
  </si>
  <si>
    <t>+1 (446) 679-6643</t>
  </si>
  <si>
    <t>+1 (595) 329-9857</t>
  </si>
  <si>
    <t>+1 (132) 284-2461</t>
  </si>
  <si>
    <t>+1 (536) 824-4221</t>
  </si>
  <si>
    <t>+1 (427) 454-9328</t>
  </si>
  <si>
    <t>+1 (756) 696-0813</t>
  </si>
  <si>
    <t>+1 (997) 974-0509</t>
  </si>
  <si>
    <t>+1 (239) 117-0995</t>
  </si>
  <si>
    <t>+1 (488) 745-3938</t>
  </si>
  <si>
    <t>+1 (126) 085-1823</t>
  </si>
  <si>
    <t>+1 (648) 911-3255</t>
  </si>
  <si>
    <t>+1 (910) 363-3229</t>
  </si>
  <si>
    <t>+1 (680) 333-8873</t>
  </si>
  <si>
    <t>+1 (619) 431-4142</t>
  </si>
  <si>
    <t>+1 (894) 096-7524</t>
  </si>
  <si>
    <t>+1 (442) 082-9758</t>
  </si>
  <si>
    <t>+1 (040) 046-1220</t>
  </si>
  <si>
    <t>+1 (550) 485-4616</t>
  </si>
  <si>
    <t>+1 (870) 565-9059</t>
  </si>
  <si>
    <t>+1 (048) 816-8686</t>
  </si>
  <si>
    <t>+1 (825) 050-7836</t>
  </si>
  <si>
    <t>+1 (297) 796-6158</t>
  </si>
  <si>
    <t>+1 (889) 815-9860</t>
  </si>
  <si>
    <t>+1 (065) 741-9101</t>
  </si>
  <si>
    <t>+1 (996) 399-8952</t>
  </si>
  <si>
    <t>+1 (230) 947-0712</t>
  </si>
  <si>
    <t>+1 (555) 472-8032</t>
  </si>
  <si>
    <t>+1 (999) 528-5298</t>
  </si>
  <si>
    <t>+1 (952) 834-4259</t>
  </si>
  <si>
    <t>+1 (877) 034-4726</t>
  </si>
  <si>
    <t>+1 (121) 213-0129</t>
  </si>
  <si>
    <t>+1 (824) 447-3493</t>
  </si>
  <si>
    <t>+1 (516) 826-1505</t>
  </si>
  <si>
    <t>+1 (354) 404-7117</t>
  </si>
  <si>
    <t>+1 (100) 939-5990</t>
  </si>
  <si>
    <t>+1 (522) 731-1046</t>
  </si>
  <si>
    <t>+1 (167) 873-7589</t>
  </si>
  <si>
    <t>+1 (027) 643-9743</t>
  </si>
  <si>
    <t>+1 (121) 197-6097</t>
  </si>
  <si>
    <t>+1 (888) 189-8179</t>
  </si>
  <si>
    <t>+1 (526) 052-2155</t>
  </si>
  <si>
    <t>+1 (439) 804-0371</t>
  </si>
  <si>
    <t>+1 (044) 850-1405</t>
  </si>
  <si>
    <t>+1 (573) 053-2195</t>
  </si>
  <si>
    <t>+1 (090) 805-3683</t>
  </si>
  <si>
    <t>+1 (487) 895-8140</t>
  </si>
  <si>
    <t>+1 (311) 003-5692</t>
  </si>
  <si>
    <t>+1 (381) 100-4192</t>
  </si>
  <si>
    <t>+1 (216) 002-8085</t>
  </si>
  <si>
    <t>+1 (831) 613-1541</t>
  </si>
  <si>
    <t>+1 (565) 168-0403</t>
  </si>
  <si>
    <t>+1 (814) 006-8290</t>
  </si>
  <si>
    <t>+1 (356) 221-9799</t>
  </si>
  <si>
    <t>+1 (581) 326-8874</t>
  </si>
  <si>
    <t>+1 (502) 694-1993</t>
  </si>
  <si>
    <t>+1 (876) 953-3344</t>
  </si>
  <si>
    <t>+1 (542) 307-5383</t>
  </si>
  <si>
    <t>+1 (205) 310-1229</t>
  </si>
  <si>
    <t>+1 (984) 433-1770</t>
  </si>
  <si>
    <t>+1 (111) 496-7160</t>
  </si>
  <si>
    <t>+1 (119) 164-9606</t>
  </si>
  <si>
    <t>+1 (708) 233-7939</t>
  </si>
  <si>
    <t>+1 (397) 663-8238</t>
  </si>
  <si>
    <t>+1 (904) 663-3226</t>
  </si>
  <si>
    <t>+1 (727) 800-4045</t>
  </si>
  <si>
    <t>+1 (059) 889-4565</t>
  </si>
  <si>
    <t>+1 (262) 264-1945</t>
  </si>
  <si>
    <t>+1 (031) 321-9913</t>
  </si>
  <si>
    <t>+1 (544) 632-8177</t>
  </si>
  <si>
    <t>+1 (848) 184-3356</t>
  </si>
  <si>
    <t>+1 (091) 131-2821</t>
  </si>
  <si>
    <t>+1 (447) 782-2212</t>
  </si>
  <si>
    <t>+1 (759) 021-2973</t>
  </si>
  <si>
    <t>+1 (224) 364-6215</t>
  </si>
  <si>
    <t>+1 (499) 856-0026</t>
  </si>
  <si>
    <t>+1 (344) 667-5938</t>
  </si>
  <si>
    <t>+1 (316) 077-6990</t>
  </si>
  <si>
    <t>+1 (055) 509-0178</t>
  </si>
  <si>
    <t>+1 (565) 645-4291</t>
  </si>
  <si>
    <t>+1 (439) 008-4459</t>
  </si>
  <si>
    <t>+1 (891) 706-4972</t>
  </si>
  <si>
    <t>+1 (358) 261-5372</t>
  </si>
  <si>
    <t>+1 (437) 487-2765</t>
  </si>
  <si>
    <t>+1 (526) 611-7906</t>
  </si>
  <si>
    <t>+1 (134) 902-8933</t>
  </si>
  <si>
    <t>+1 (963) 807-5490</t>
  </si>
  <si>
    <t>+1 (195) 582-6354</t>
  </si>
  <si>
    <t>+1 (269) 672-4902</t>
  </si>
  <si>
    <t>+1 (143) 299-1759</t>
  </si>
  <si>
    <t>+1 (446) 122-0761</t>
  </si>
  <si>
    <t>+1 (958) 008-9571</t>
  </si>
  <si>
    <t>+1 (253) 623-6770</t>
  </si>
  <si>
    <t>+1 (210) 964-3296</t>
  </si>
  <si>
    <t>+1 (287) 440-3411</t>
  </si>
  <si>
    <t>+1 (246) 646-2874</t>
  </si>
  <si>
    <t>+1 (278) 253-4260</t>
  </si>
  <si>
    <t>+1 (798) 447-8951</t>
  </si>
  <si>
    <t>+1 (304) 004-5639</t>
  </si>
  <si>
    <t>+1 (586) 351-7510</t>
  </si>
  <si>
    <t>+1 (905) 061-6762</t>
  </si>
  <si>
    <t>+1 (776) 074-0779</t>
  </si>
  <si>
    <t>+1 (316) 037-0085</t>
  </si>
  <si>
    <t>+1 (374) 371-2867</t>
  </si>
  <si>
    <t>+1 (260) 867-4031</t>
  </si>
  <si>
    <t>+1 (907) 497-1078</t>
  </si>
  <si>
    <t>+1 (072) 982-2795</t>
  </si>
  <si>
    <t>+1 (983) 025-6305</t>
  </si>
  <si>
    <t>+1 (068) 674-0398</t>
  </si>
  <si>
    <t>+1 (578) 493-8484</t>
  </si>
  <si>
    <t>+1 (417) 990-8692</t>
  </si>
  <si>
    <t>+1 (126) 616-5509</t>
  </si>
  <si>
    <t>+1 (962) 772-1496</t>
  </si>
  <si>
    <t>+1 (786) 004-6569</t>
  </si>
  <si>
    <t>+1 (720) 647-9546</t>
  </si>
  <si>
    <t>+1 (456) 616-3332</t>
  </si>
  <si>
    <t>+1 (026) 103-3473</t>
  </si>
  <si>
    <t>+1 (376) 439-4924</t>
  </si>
  <si>
    <t>+1 (539) 961-4443</t>
  </si>
  <si>
    <t>+1 (437) 073-5132</t>
  </si>
  <si>
    <t>+1 (587) 864-4715</t>
  </si>
  <si>
    <t>+1 (517) 221-2765</t>
  </si>
  <si>
    <t>+1 (548) 601-2747</t>
  </si>
  <si>
    <t>+1 (447) 292-8625</t>
  </si>
  <si>
    <t>+1 (269) 377-0064</t>
  </si>
  <si>
    <t>+1 (447) 581-5016</t>
  </si>
  <si>
    <t>+1 (707) 375-9577</t>
  </si>
  <si>
    <t>+1 (137) 755-6222</t>
  </si>
  <si>
    <t>+1 (287) 185-7533</t>
  </si>
  <si>
    <t>+1 (447) 607-0911</t>
  </si>
  <si>
    <t>+1 (682) 966-3775</t>
  </si>
  <si>
    <t>+1 (042) 295-9875</t>
  </si>
  <si>
    <t>+1 (991) 420-7529</t>
  </si>
  <si>
    <t>+1 (084) 541-5082</t>
  </si>
  <si>
    <t>+1 (522) 921-8369</t>
  </si>
  <si>
    <t>+1 (442) 511-8423</t>
  </si>
  <si>
    <t>+1 (669) 411-4572</t>
  </si>
  <si>
    <t>+1 (688) 325-1157</t>
  </si>
  <si>
    <t>+1 (577) 878-3547</t>
  </si>
  <si>
    <t>+1 (587) 542-1510</t>
  </si>
  <si>
    <t>+1 (094) 396-7851</t>
  </si>
  <si>
    <t>+1 (667) 058-2122</t>
  </si>
  <si>
    <t>+1 (462) 511-1536</t>
  </si>
  <si>
    <t>+1 (294) 363-6239</t>
  </si>
  <si>
    <t>+1 (619) 738-7562</t>
  </si>
  <si>
    <t>+1 (514) 990-7504</t>
  </si>
  <si>
    <t>+1 (590) 648-9291</t>
  </si>
  <si>
    <t>+1 (158) 947-0926</t>
  </si>
  <si>
    <t>+1 (302) 174-7461</t>
  </si>
  <si>
    <t>+1 (402) 506-4169</t>
  </si>
  <si>
    <t>+1 (697) 759-0514</t>
  </si>
  <si>
    <t>+1 (174) 502-3720</t>
  </si>
  <si>
    <t>+1 (384) 914-3090</t>
  </si>
  <si>
    <t>+1 (106) 968-0624</t>
  </si>
  <si>
    <t>+1 (417) 377-6119</t>
  </si>
  <si>
    <t>+1 (004) 228-2979</t>
  </si>
  <si>
    <t>+1 (047) 357-4453</t>
  </si>
  <si>
    <t>+1 (062) 754-4878</t>
  </si>
  <si>
    <t>+1 (536) 584-0472</t>
  </si>
  <si>
    <t>+1 (276) 428-3982</t>
  </si>
  <si>
    <t>+1 (393) 127-4610</t>
  </si>
  <si>
    <t>+1 (789) 995-2413</t>
  </si>
  <si>
    <t>+1 (597) 189-6228</t>
  </si>
  <si>
    <t>+1 (131) 867-8152</t>
  </si>
  <si>
    <t>+1 (683) 380-0775</t>
  </si>
  <si>
    <t>+1 (563) 556-6646</t>
  </si>
  <si>
    <t>+1 (761) 144-1678</t>
  </si>
  <si>
    <t>+1 (019) 383-4775</t>
  </si>
  <si>
    <t>+1 (820) 347-7899</t>
  </si>
  <si>
    <t>+1 (333) 272-1908</t>
  </si>
  <si>
    <t>+1 (917) 219-0590</t>
  </si>
  <si>
    <t>+1 (747) 741-5212</t>
  </si>
  <si>
    <t>+1 (083) 131-4780</t>
  </si>
  <si>
    <t>+1 (899) 430-8902</t>
  </si>
  <si>
    <t>+1 (043) 923-4556</t>
  </si>
  <si>
    <t>+1 (776) 749-9628</t>
  </si>
  <si>
    <t>+1 (109) 753-2641</t>
  </si>
  <si>
    <t>+1 (332) 510-2680</t>
  </si>
  <si>
    <t>+1 (808) 678-7832</t>
  </si>
  <si>
    <t>+1 (765) 614-6203</t>
  </si>
  <si>
    <t>+1 (131) 451-6231</t>
  </si>
  <si>
    <t>+1 (643) 161-3107</t>
  </si>
  <si>
    <t>+1 (443) 237-4687</t>
  </si>
  <si>
    <t>+1 (373) 551-2854</t>
  </si>
  <si>
    <t>+1 (462) 226-7421</t>
  </si>
  <si>
    <t>+1 (710) 441-7829</t>
  </si>
  <si>
    <t>+1 (839) 358-9240</t>
  </si>
  <si>
    <t>+1 (300) 642-1453</t>
  </si>
  <si>
    <t>+1 (229) 636-1295</t>
  </si>
  <si>
    <t>+1 (444) 299-7749</t>
  </si>
  <si>
    <t>+1 (915) 727-7810</t>
  </si>
  <si>
    <t>+1 (588) 949-4545</t>
  </si>
  <si>
    <t>+1 (355) 848-4739</t>
  </si>
  <si>
    <t>+1 (218) 310-4987</t>
  </si>
  <si>
    <t>+1 (221) 128-3754</t>
  </si>
  <si>
    <t>+1 (168) 871-4569</t>
  </si>
  <si>
    <t>+1 (795) 931-7543</t>
  </si>
  <si>
    <t>+1 (530) 660-3354</t>
  </si>
  <si>
    <t>+1 (801) 863-4817</t>
  </si>
  <si>
    <t>+1 (653) 751-5575</t>
  </si>
  <si>
    <t>+1 (024) 407-5992</t>
  </si>
  <si>
    <t>+1 (934) 379-1318</t>
  </si>
  <si>
    <t>+1 (304) 433-2970</t>
  </si>
  <si>
    <t>+1 (391) 739-7442</t>
  </si>
  <si>
    <t>+1 (763) 041-8957</t>
  </si>
  <si>
    <t>+1 (207) 826-7473</t>
  </si>
  <si>
    <t>+1 (337) 445-6758</t>
  </si>
  <si>
    <t>+1 (754) 899-2600</t>
  </si>
  <si>
    <t>+1 (972) 892-6490</t>
  </si>
  <si>
    <t>+1 (769) 424-8513</t>
  </si>
  <si>
    <t>+1 (081) 799-6141</t>
  </si>
  <si>
    <t>+1 (692) 573-5243</t>
  </si>
  <si>
    <t>+1 (081) 614-0922</t>
  </si>
  <si>
    <t>+1 (360) 644-9692</t>
  </si>
  <si>
    <t>+1 (145) 099-9839</t>
  </si>
  <si>
    <t>+1 (528) 980-3056</t>
  </si>
  <si>
    <t>+1 (470) 996-0448</t>
  </si>
  <si>
    <t>+1 (956) 238-7801</t>
  </si>
  <si>
    <t>+1 (682) 329-5177</t>
  </si>
  <si>
    <t>+1 (001) 091-1424</t>
  </si>
  <si>
    <t>+1 (213) 761-5228</t>
  </si>
  <si>
    <t>+1 (949) 726-6629</t>
  </si>
  <si>
    <t>+1 (741) 777-0424</t>
  </si>
  <si>
    <t>+1 (567) 720-0160</t>
  </si>
  <si>
    <t>+1 (052) 616-5982</t>
  </si>
  <si>
    <t>+1 (561) 129-4938</t>
  </si>
  <si>
    <t>+1 (882) 204-9642</t>
  </si>
  <si>
    <t>+1 (945) 901-2717</t>
  </si>
  <si>
    <t>+1 (638) 542-5076</t>
  </si>
  <si>
    <t>+1 (518) 951-6929</t>
  </si>
  <si>
    <t>+1 (032) 265-0030</t>
  </si>
  <si>
    <t>+1 (915) 485-7911</t>
  </si>
  <si>
    <t>+1 (017) 349-0123</t>
  </si>
  <si>
    <t>+1 (974) 420-5211</t>
  </si>
  <si>
    <t>+1 (595) 184-1760</t>
  </si>
  <si>
    <t>+1 (361) 005-4138</t>
  </si>
  <si>
    <t>+1 (354) 469-0070</t>
  </si>
  <si>
    <t>+1 (684) 964-6271</t>
  </si>
  <si>
    <t>+1 (812) 672-0331</t>
  </si>
  <si>
    <t>+1 (571) 782-6091</t>
  </si>
  <si>
    <t>+1 (931) 999-3800</t>
  </si>
  <si>
    <t>+1 (418) 951-8440</t>
  </si>
  <si>
    <t>+1 (374) 105-1406</t>
  </si>
  <si>
    <t>+1 (783) 291-3983</t>
  </si>
  <si>
    <t>+1 (371) 008-1220</t>
  </si>
  <si>
    <t>+1 (643) 674-2366</t>
  </si>
  <si>
    <t>+1 (271) 937-8158</t>
  </si>
  <si>
    <t>+1 (983) 760-5261</t>
  </si>
  <si>
    <t>+1 (127) 072-6854</t>
  </si>
  <si>
    <t>+1 (439) 578-3977</t>
  </si>
  <si>
    <t>+1 (913) 383-1116</t>
  </si>
  <si>
    <t>+1 (951) 041-8828</t>
  </si>
  <si>
    <t>+1 (216) 079-5942</t>
  </si>
  <si>
    <t>+1 (671) 755-9954</t>
  </si>
  <si>
    <t>+1 (484) 329-0502</t>
  </si>
  <si>
    <t>+1 (558) 708-1763</t>
  </si>
  <si>
    <t>+1 (202) 274-3030</t>
  </si>
  <si>
    <t>+1 (414) 670-5701</t>
  </si>
  <si>
    <t>+1 (550) 512-1080</t>
  </si>
  <si>
    <t>+1 (310) 426-8533</t>
  </si>
  <si>
    <t>+1 (431) 554-3062</t>
  </si>
  <si>
    <t>+1 (621) 150-5809</t>
  </si>
  <si>
    <t>+1 (920) 940-9501</t>
  </si>
  <si>
    <t>+1 (150) 553-2721</t>
  </si>
  <si>
    <t>+1 (517) 018-4978</t>
  </si>
  <si>
    <t>+1 (048) 614-7027</t>
  </si>
  <si>
    <t>+1 (759) 564-4145</t>
  </si>
  <si>
    <t>+1 (503) 008-1237</t>
  </si>
  <si>
    <t>+1 (075) 759-7806</t>
  </si>
  <si>
    <t>+1 (423) 564-3734</t>
  </si>
  <si>
    <t>+1 (939) 197-7460</t>
  </si>
  <si>
    <t>+1 (571) 367-1041</t>
  </si>
  <si>
    <t>+1 (702) 918-9256</t>
  </si>
  <si>
    <t>+1 (872) 312-5899</t>
  </si>
  <si>
    <t>+1 (657) 689-0814</t>
  </si>
  <si>
    <t>+1 (880) 238-8360</t>
  </si>
  <si>
    <t>+1 (220) 974-6813</t>
  </si>
  <si>
    <t>+1 (588) 969-9562</t>
  </si>
  <si>
    <t>+1 (290) 349-1832</t>
  </si>
  <si>
    <t>+1 (083) 859-0409</t>
  </si>
  <si>
    <t>+1 (151) 294-1330</t>
  </si>
  <si>
    <t>+1 (750) 681-9793</t>
  </si>
  <si>
    <t>+1 (502) 614-4245</t>
  </si>
  <si>
    <t>+1 (995) 962-9604</t>
  </si>
  <si>
    <t>+1 (457) 929-3124</t>
  </si>
  <si>
    <t>+1 (702) 105-6163</t>
  </si>
  <si>
    <t>+1 (612) 975-0230</t>
  </si>
  <si>
    <t>+1 (902) 881-0293</t>
  </si>
  <si>
    <t>+1 (523) 665-0568</t>
  </si>
  <si>
    <t>+1 (369) 154-0716</t>
  </si>
  <si>
    <t>+1 (192) 146-5254</t>
  </si>
  <si>
    <t>+1 (103) 912-7955</t>
  </si>
  <si>
    <t>+1 (391) 311-1186</t>
  </si>
  <si>
    <t>+1 (931) 973-8432</t>
  </si>
  <si>
    <t>+1 (936) 485-5422</t>
  </si>
  <si>
    <t>+1 (700) 924-0941</t>
  </si>
  <si>
    <t>+1 (244) 256-5246</t>
  </si>
  <si>
    <t>+1 (746) 180-0204</t>
  </si>
  <si>
    <t>+1 (765) 669-7314</t>
  </si>
  <si>
    <t>+1 (659) 215-4675</t>
  </si>
  <si>
    <t>+1 (143) 257-1854</t>
  </si>
  <si>
    <t>+1 (520) 344-8298</t>
  </si>
  <si>
    <t>+1 (185) 613-0334</t>
  </si>
  <si>
    <t>+1 (310) 620-5314</t>
  </si>
  <si>
    <t>+1 (959) 264-0438</t>
  </si>
  <si>
    <t>+1 (316) 745-9361</t>
  </si>
  <si>
    <t>+1 (763) 091-4049</t>
  </si>
  <si>
    <t>+1 (544) 914-4960</t>
  </si>
  <si>
    <t>+1 (866) 870-2956</t>
  </si>
  <si>
    <t>+1 (309) 534-7056</t>
  </si>
  <si>
    <t>+1 (860) 342-7752</t>
  </si>
  <si>
    <t>+1 (696) 367-2253</t>
  </si>
  <si>
    <t>+1 (848) 331-7602</t>
  </si>
  <si>
    <t>+1 (467) 447-7430</t>
  </si>
  <si>
    <t>Telephone</t>
  </si>
  <si>
    <t>Huntsville</t>
  </si>
  <si>
    <t>AL</t>
  </si>
  <si>
    <t>8748 Main Avenue</t>
  </si>
  <si>
    <t>Elk Grove</t>
  </si>
  <si>
    <t>CA</t>
  </si>
  <si>
    <t>1307 Sixth Boulevard</t>
  </si>
  <si>
    <t>Fremont</t>
  </si>
  <si>
    <t>2563 Elm Loop North</t>
  </si>
  <si>
    <t>Sioux Falls</t>
  </si>
  <si>
    <t>SD</t>
  </si>
  <si>
    <t>3297 Park Circle</t>
  </si>
  <si>
    <t>Oklahoma City</t>
  </si>
  <si>
    <t>OK</t>
  </si>
  <si>
    <t>9025 Second Street West</t>
  </si>
  <si>
    <t>Des Moines</t>
  </si>
  <si>
    <t>IA</t>
  </si>
  <si>
    <t>882 Central Crescent</t>
  </si>
  <si>
    <t>Green Bay</t>
  </si>
  <si>
    <t>WI</t>
  </si>
  <si>
    <t>3033 Mill Way</t>
  </si>
  <si>
    <t>Portland</t>
  </si>
  <si>
    <t>OR</t>
  </si>
  <si>
    <t>8102 Ninth Crescent</t>
  </si>
  <si>
    <t>Hartford</t>
  </si>
  <si>
    <t>CT</t>
  </si>
  <si>
    <t>6009 Sixth Court</t>
  </si>
  <si>
    <t>Ann Arbor</t>
  </si>
  <si>
    <t>MI</t>
  </si>
  <si>
    <t>2578 Water Drive South</t>
  </si>
  <si>
    <t>Yonkers</t>
  </si>
  <si>
    <t>NY</t>
  </si>
  <si>
    <t>4120 Maple Freeway South</t>
  </si>
  <si>
    <t>South Bend</t>
  </si>
  <si>
    <t>IN</t>
  </si>
  <si>
    <t>3524 Market Drive South</t>
  </si>
  <si>
    <t>Santa Rosa</t>
  </si>
  <si>
    <t>1118 Second Circle</t>
  </si>
  <si>
    <t>Santa Ana</t>
  </si>
  <si>
    <t>6385 Second Place</t>
  </si>
  <si>
    <t>Chesapeake</t>
  </si>
  <si>
    <t>VA</t>
  </si>
  <si>
    <t>Garden Grove</t>
  </si>
  <si>
    <t>Pomona</t>
  </si>
  <si>
    <t>6731 Central Cove</t>
  </si>
  <si>
    <t>Corpus Christi</t>
  </si>
  <si>
    <t>TX</t>
  </si>
  <si>
    <t>4718 Sixth Boulevard</t>
  </si>
  <si>
    <t>Joliet</t>
  </si>
  <si>
    <t>IL</t>
  </si>
  <si>
    <t>3535 Maple Drive</t>
  </si>
  <si>
    <t>Abilene</t>
  </si>
  <si>
    <t>423 Second Row West</t>
  </si>
  <si>
    <t>Chandler</t>
  </si>
  <si>
    <t>AZ</t>
  </si>
  <si>
    <t>7622 Main Parkway</t>
  </si>
  <si>
    <t>Independence</t>
  </si>
  <si>
    <t>MO</t>
  </si>
  <si>
    <t>2440 Seventh Parkway East</t>
  </si>
  <si>
    <t>Naperville</t>
  </si>
  <si>
    <t>Alexandria</t>
  </si>
  <si>
    <t>2304 Union Freeway South</t>
  </si>
  <si>
    <t>Simi Valley</t>
  </si>
  <si>
    <t>513 Seventh Way</t>
  </si>
  <si>
    <t>6164 Union Place</t>
  </si>
  <si>
    <t>Miami</t>
  </si>
  <si>
    <t>FL</t>
  </si>
  <si>
    <t>Ventura</t>
  </si>
  <si>
    <t>3884 Hill Park East</t>
  </si>
  <si>
    <t>8366 Eighth Lane West</t>
  </si>
  <si>
    <t>Oceanside</t>
  </si>
  <si>
    <t>5507 First Row North</t>
  </si>
  <si>
    <t>Vallejo</t>
  </si>
  <si>
    <t>4471 View Drive</t>
  </si>
  <si>
    <t>Kansas City</t>
  </si>
  <si>
    <t>KS</t>
  </si>
  <si>
    <t>San Diego</t>
  </si>
  <si>
    <t>2967 Third Freeway South</t>
  </si>
  <si>
    <t>Ontario</t>
  </si>
  <si>
    <t>559 First Loop</t>
  </si>
  <si>
    <t>Rochester</t>
  </si>
  <si>
    <t>5094 Central Street</t>
  </si>
  <si>
    <t>Concord</t>
  </si>
  <si>
    <t>539 Main Terrace West</t>
  </si>
  <si>
    <t>Oakland</t>
  </si>
  <si>
    <t>Lansing</t>
  </si>
  <si>
    <t>3501 Maple Street West</t>
  </si>
  <si>
    <t>Reno</t>
  </si>
  <si>
    <t>NV</t>
  </si>
  <si>
    <t>9571 Spring Terrace East</t>
  </si>
  <si>
    <t>Lowell</t>
  </si>
  <si>
    <t>MA</t>
  </si>
  <si>
    <t>2222 Elm Boulevard</t>
  </si>
  <si>
    <t>Downey</t>
  </si>
  <si>
    <t>8879 Jefferson Crescent</t>
  </si>
  <si>
    <t>Rancho Cucamonga</t>
  </si>
  <si>
    <t>438 Maple Road North</t>
  </si>
  <si>
    <t>Chattanooga</t>
  </si>
  <si>
    <t>TN</t>
  </si>
  <si>
    <t>5522 Chestnut Drive</t>
  </si>
  <si>
    <t>Murfreesboro</t>
  </si>
  <si>
    <t>4721 Water Road</t>
  </si>
  <si>
    <t>Richmond</t>
  </si>
  <si>
    <t>9710 Pine Canal North</t>
  </si>
  <si>
    <t>Tacoma</t>
  </si>
  <si>
    <t>WA</t>
  </si>
  <si>
    <t>9928 Pine Loop</t>
  </si>
  <si>
    <t>Costa Mesa</t>
  </si>
  <si>
    <t>8795 Lake Place</t>
  </si>
  <si>
    <t>Stockton</t>
  </si>
  <si>
    <t>4185 Cherry Road North</t>
  </si>
  <si>
    <t>Mesa</t>
  </si>
  <si>
    <t>6003 Lincoln Boulevard West</t>
  </si>
  <si>
    <t>Rockford</t>
  </si>
  <si>
    <t>North Las Vegas</t>
  </si>
  <si>
    <t>7193 Church Cove</t>
  </si>
  <si>
    <t>6922 First Court</t>
  </si>
  <si>
    <t>Arlington</t>
  </si>
  <si>
    <t>Cedar Rapids</t>
  </si>
  <si>
    <t>8019 Fifth Court</t>
  </si>
  <si>
    <t>4167 View Avenue East</t>
  </si>
  <si>
    <t>Flint</t>
  </si>
  <si>
    <t>Miramar</t>
  </si>
  <si>
    <t>8030 Main Drive</t>
  </si>
  <si>
    <t>Visalia</t>
  </si>
  <si>
    <t>4627 Water Lane</t>
  </si>
  <si>
    <t>West Jordan</t>
  </si>
  <si>
    <t>UT</t>
  </si>
  <si>
    <t>5247 Washington Drive</t>
  </si>
  <si>
    <t>Carlsbad</t>
  </si>
  <si>
    <t>5738 Church Way</t>
  </si>
  <si>
    <t>2070 Lake Boulevard North</t>
  </si>
  <si>
    <t>Denton</t>
  </si>
  <si>
    <t>Louisville</t>
  </si>
  <si>
    <t>KY</t>
  </si>
  <si>
    <t>Jersey City</t>
  </si>
  <si>
    <t>NJ</t>
  </si>
  <si>
    <t>9420 Union Way East</t>
  </si>
  <si>
    <t>Peoria</t>
  </si>
  <si>
    <t>8963 Eighth Cove</t>
  </si>
  <si>
    <t>Pembroke Pines</t>
  </si>
  <si>
    <t>7562 Eighth Way</t>
  </si>
  <si>
    <t>Norwalk</t>
  </si>
  <si>
    <t>Pasadena</t>
  </si>
  <si>
    <t>6573 Park Park South</t>
  </si>
  <si>
    <t>Sunnyvale</t>
  </si>
  <si>
    <t>828 Elm Canal</t>
  </si>
  <si>
    <t>Albuquerque</t>
  </si>
  <si>
    <t>NM</t>
  </si>
  <si>
    <t>987 Mill Drive</t>
  </si>
  <si>
    <t>Grand Rapids</t>
  </si>
  <si>
    <t>2656 Adams Cove West</t>
  </si>
  <si>
    <t>Long Beach</t>
  </si>
  <si>
    <t>1876 Cherry Court</t>
  </si>
  <si>
    <t>Wichita</t>
  </si>
  <si>
    <t>2799 Washington Road</t>
  </si>
  <si>
    <t>Salinas</t>
  </si>
  <si>
    <t>Akron</t>
  </si>
  <si>
    <t>OH</t>
  </si>
  <si>
    <t>4362 Fourth Avenue North</t>
  </si>
  <si>
    <t>Newark</t>
  </si>
  <si>
    <t>1742 Spring Way South</t>
  </si>
  <si>
    <t>Carrollton</t>
  </si>
  <si>
    <t>2010 Central Crescent</t>
  </si>
  <si>
    <t>Clarksville</t>
  </si>
  <si>
    <t>6368 Chestnut Cove</t>
  </si>
  <si>
    <t>Little Rock</t>
  </si>
  <si>
    <t>AR</t>
  </si>
  <si>
    <t>3345 Cherry Crescent</t>
  </si>
  <si>
    <t>Baton Rouge</t>
  </si>
  <si>
    <t>LA</t>
  </si>
  <si>
    <t>8835 Spring Freeway East</t>
  </si>
  <si>
    <t>Berkeley</t>
  </si>
  <si>
    <t>746 Fifth Drive West</t>
  </si>
  <si>
    <t>Columbus</t>
  </si>
  <si>
    <t>GA</t>
  </si>
  <si>
    <t>5786 Spring Cove</t>
  </si>
  <si>
    <t>Lexington</t>
  </si>
  <si>
    <t>Buffalo</t>
  </si>
  <si>
    <t>3485 Park Parkway</t>
  </si>
  <si>
    <t>Newport News</t>
  </si>
  <si>
    <t>Fontana</t>
  </si>
  <si>
    <t>5758 First Parkway East</t>
  </si>
  <si>
    <t>Topeka</t>
  </si>
  <si>
    <t>Murrieta</t>
  </si>
  <si>
    <t>3861 Walnut Canal</t>
  </si>
  <si>
    <t>Aurora</t>
  </si>
  <si>
    <t>3837 Valley Row</t>
  </si>
  <si>
    <t>Arvada</t>
  </si>
  <si>
    <t>CO</t>
  </si>
  <si>
    <t>1545 Washington Loop</t>
  </si>
  <si>
    <t>Tallahassee</t>
  </si>
  <si>
    <t>4999 Third Row</t>
  </si>
  <si>
    <t>Warren</t>
  </si>
  <si>
    <t>5975 Cherry Circle</t>
  </si>
  <si>
    <t>Modesto</t>
  </si>
  <si>
    <t>791 Hill Park East</t>
  </si>
  <si>
    <t>Vancouver</t>
  </si>
  <si>
    <t>9427 Valley Way East</t>
  </si>
  <si>
    <t>Columbia</t>
  </si>
  <si>
    <t>9826 Second Freeway</t>
  </si>
  <si>
    <t>Inglewood</t>
  </si>
  <si>
    <t>8067 Washington Terrace</t>
  </si>
  <si>
    <t>7125 Cedar Drive East</t>
  </si>
  <si>
    <t>Paterson</t>
  </si>
  <si>
    <t>6022 Jefferson Parkway</t>
  </si>
  <si>
    <t>9241 Fourth Drive West</t>
  </si>
  <si>
    <t>Providence</t>
  </si>
  <si>
    <t>RI</t>
  </si>
  <si>
    <t>4062 Spring Circle</t>
  </si>
  <si>
    <t>Seattle</t>
  </si>
  <si>
    <t>1302 Ninth Drive</t>
  </si>
  <si>
    <t>Springfield</t>
  </si>
  <si>
    <t>8805 Cherry Loop</t>
  </si>
  <si>
    <t>Roseville</t>
  </si>
  <si>
    <t>7684 Elm Court</t>
  </si>
  <si>
    <t>2089 Jefferson Loop</t>
  </si>
  <si>
    <t>Gilbert</t>
  </si>
  <si>
    <t>3669 Walnut Canal</t>
  </si>
  <si>
    <t>Fort Wayne</t>
  </si>
  <si>
    <t>Burbank</t>
  </si>
  <si>
    <t>6161 Walnut Crescent South</t>
  </si>
  <si>
    <t>Amarillo</t>
  </si>
  <si>
    <t>9691 Seventh Court</t>
  </si>
  <si>
    <t>New Orleans</t>
  </si>
  <si>
    <t>6485 Pine Place</t>
  </si>
  <si>
    <t>6285 Park Cove</t>
  </si>
  <si>
    <t>9766 Market Cove West</t>
  </si>
  <si>
    <t>1987 Pine Boulevard</t>
  </si>
  <si>
    <t>Philadelphia</t>
  </si>
  <si>
    <t>PA</t>
  </si>
  <si>
    <t>7355 Church Street</t>
  </si>
  <si>
    <t>Bakersfield</t>
  </si>
  <si>
    <t>4870 Maple Circle</t>
  </si>
  <si>
    <t>Santa Clara</t>
  </si>
  <si>
    <t>334 Valley Avenue</t>
  </si>
  <si>
    <t>Plano</t>
  </si>
  <si>
    <t>2616 Ninth Way East</t>
  </si>
  <si>
    <t>Denver</t>
  </si>
  <si>
    <t>8875 Lake Way</t>
  </si>
  <si>
    <t>27 Maple Street</t>
  </si>
  <si>
    <t>Elizabeth</t>
  </si>
  <si>
    <t>3688 Valley Crescent</t>
  </si>
  <si>
    <t>Waco</t>
  </si>
  <si>
    <t>2649 Chestnut Alley</t>
  </si>
  <si>
    <t>Hialeah</t>
  </si>
  <si>
    <t>Phoenix</t>
  </si>
  <si>
    <t>9011 Main Row</t>
  </si>
  <si>
    <t>Tampa</t>
  </si>
  <si>
    <t>9837 Maple Cove</t>
  </si>
  <si>
    <t>5993 Ninth Place East</t>
  </si>
  <si>
    <t>Fresno</t>
  </si>
  <si>
    <t>2141 Maple Park</t>
  </si>
  <si>
    <t>504 Eighth Street East</t>
  </si>
  <si>
    <t>7671 Cedar Canal</t>
  </si>
  <si>
    <t>1395 Mill Boulevard</t>
  </si>
  <si>
    <t>2702 Fourth Parkway</t>
  </si>
  <si>
    <t>Sterling Heights</t>
  </si>
  <si>
    <t>441 Main Way East</t>
  </si>
  <si>
    <t>Erie</t>
  </si>
  <si>
    <t>1770 Church Road West</t>
  </si>
  <si>
    <t>6743 Jefferson Lane</t>
  </si>
  <si>
    <t>854 Fourth Freeway</t>
  </si>
  <si>
    <t>Minneapolis</t>
  </si>
  <si>
    <t>MN</t>
  </si>
  <si>
    <t>8187 Oak Avenue</t>
  </si>
  <si>
    <t>7390 Chestnut Canal</t>
  </si>
  <si>
    <t>Lancaster</t>
  </si>
  <si>
    <t>1258 Elm Drive</t>
  </si>
  <si>
    <t>Henderson</t>
  </si>
  <si>
    <t>4554 Water Place North</t>
  </si>
  <si>
    <t>9285 Ninth Row East</t>
  </si>
  <si>
    <t>5196 Maple Cove</t>
  </si>
  <si>
    <t>Madison</t>
  </si>
  <si>
    <t>1021 Valley Way</t>
  </si>
  <si>
    <t>Augusta</t>
  </si>
  <si>
    <t>5720 Valley Way</t>
  </si>
  <si>
    <t>8127 Jefferson Way</t>
  </si>
  <si>
    <t>6265 Third Place East</t>
  </si>
  <si>
    <t>Fort Worth</t>
  </si>
  <si>
    <t>Wilmington</t>
  </si>
  <si>
    <t>NC</t>
  </si>
  <si>
    <t>4123 Second Street</t>
  </si>
  <si>
    <t>Palm Bay</t>
  </si>
  <si>
    <t>6649 Oak Court</t>
  </si>
  <si>
    <t>Fullerton</t>
  </si>
  <si>
    <t>4807 Park Way West</t>
  </si>
  <si>
    <t>4602 Union Drive</t>
  </si>
  <si>
    <t>6713 Fifth Cove</t>
  </si>
  <si>
    <t>Boston</t>
  </si>
  <si>
    <t>6069 Washington Way</t>
  </si>
  <si>
    <t>Lafayette</t>
  </si>
  <si>
    <t>8682 Park Freeway</t>
  </si>
  <si>
    <t>Baltimore</t>
  </si>
  <si>
    <t>MD</t>
  </si>
  <si>
    <t>3971 Eighth Street</t>
  </si>
  <si>
    <t>7420 Lake Place</t>
  </si>
  <si>
    <t>Chula Vista</t>
  </si>
  <si>
    <t>5734 Valley Road</t>
  </si>
  <si>
    <t>Winston-Salem</t>
  </si>
  <si>
    <t>Wichita Falls</t>
  </si>
  <si>
    <t>3827 View Way East</t>
  </si>
  <si>
    <t>1341 Union Cove</t>
  </si>
  <si>
    <t>6771 Hill Lane North</t>
  </si>
  <si>
    <t>735 Chestnut Circle</t>
  </si>
  <si>
    <t>Hayward</t>
  </si>
  <si>
    <t>9026 Church Road</t>
  </si>
  <si>
    <t>Waterbury</t>
  </si>
  <si>
    <t>578 Union Park</t>
  </si>
  <si>
    <t>690 Hill Place</t>
  </si>
  <si>
    <t>1235 Washington Street</t>
  </si>
  <si>
    <t>Dallas</t>
  </si>
  <si>
    <t>6441 Eighth Alley</t>
  </si>
  <si>
    <t>Lincoln</t>
  </si>
  <si>
    <t>NE</t>
  </si>
  <si>
    <t>1169 Lake Parkway South</t>
  </si>
  <si>
    <t>Toledo</t>
  </si>
  <si>
    <t>5696 Mill Terrace</t>
  </si>
  <si>
    <t>Moreno Valley</t>
  </si>
  <si>
    <t>5543 Mill Row</t>
  </si>
  <si>
    <t>4077 Walnut Avenue</t>
  </si>
  <si>
    <t>1751 Seventh Crescent</t>
  </si>
  <si>
    <t>San Jose</t>
  </si>
  <si>
    <t>3000 Cedar Row</t>
  </si>
  <si>
    <t>Midland</t>
  </si>
  <si>
    <t>9694 Maple Cove</t>
  </si>
  <si>
    <t>5664 Fourth Drive</t>
  </si>
  <si>
    <t>Birmingham</t>
  </si>
  <si>
    <t>2586 Third Drive North</t>
  </si>
  <si>
    <t>9125 Oak Boulevard</t>
  </si>
  <si>
    <t>Bridgeport</t>
  </si>
  <si>
    <t>723 Seventh Circle West</t>
  </si>
  <si>
    <t>Billings</t>
  </si>
  <si>
    <t>MT</t>
  </si>
  <si>
    <t>6012 Maple Court</t>
  </si>
  <si>
    <t>Fort Collins</t>
  </si>
  <si>
    <t>7782 Chestnut Boulevard</t>
  </si>
  <si>
    <t>9038 Elm Place</t>
  </si>
  <si>
    <t>Fort Lauderdale</t>
  </si>
  <si>
    <t>2452 Grove Circle</t>
  </si>
  <si>
    <t>9184 Church Drive</t>
  </si>
  <si>
    <t>Cary</t>
  </si>
  <si>
    <t>4323 Broad Terrace South</t>
  </si>
  <si>
    <t>San Bernardino</t>
  </si>
  <si>
    <t>3660 Washington Canal</t>
  </si>
  <si>
    <t>Port Saint Lucie</t>
  </si>
  <si>
    <t>6073 Seventh Court</t>
  </si>
  <si>
    <t>Honolulu</t>
  </si>
  <si>
    <t>HI</t>
  </si>
  <si>
    <t>7480 Chestnut Freeway North</t>
  </si>
  <si>
    <t>Jackson</t>
  </si>
  <si>
    <t>MS</t>
  </si>
  <si>
    <t>199 Second Canal</t>
  </si>
  <si>
    <t>6775 Mill Park</t>
  </si>
  <si>
    <t>Riverside</t>
  </si>
  <si>
    <t>4122 Cherry Row</t>
  </si>
  <si>
    <t>Glendale</t>
  </si>
  <si>
    <t>5533 Central Boulevard North</t>
  </si>
  <si>
    <t>4355 Fourth Court</t>
  </si>
  <si>
    <t>615 Market Place</t>
  </si>
  <si>
    <t>8942 Washington Freeway North</t>
  </si>
  <si>
    <t>Mesquite</t>
  </si>
  <si>
    <t>8208 Third Crescent</t>
  </si>
  <si>
    <t>Stamford</t>
  </si>
  <si>
    <t>3916 Grove Avenue North</t>
  </si>
  <si>
    <t>5559 Fourth Street West</t>
  </si>
  <si>
    <t>8229 Fourth Drive North</t>
  </si>
  <si>
    <t>4800 Elm Court</t>
  </si>
  <si>
    <t>New York</t>
  </si>
  <si>
    <t>9266 Maple Alley</t>
  </si>
  <si>
    <t>Coral Springs</t>
  </si>
  <si>
    <t>7861 First Street</t>
  </si>
  <si>
    <t>5179 Market Park North</t>
  </si>
  <si>
    <t>4345 Washington Freeway North</t>
  </si>
  <si>
    <t>7375 Valley Avenue</t>
  </si>
  <si>
    <t>7484 Elm Boulevard North</t>
  </si>
  <si>
    <t>Atlanta</t>
  </si>
  <si>
    <t>Norfolk</t>
  </si>
  <si>
    <t>1980 Hill Street</t>
  </si>
  <si>
    <t>Grand Prairie</t>
  </si>
  <si>
    <t>735 Oak Drive</t>
  </si>
  <si>
    <t>Cape Coral</t>
  </si>
  <si>
    <t>7333 Fifth Circle North</t>
  </si>
  <si>
    <t>9142 Adams Road</t>
  </si>
  <si>
    <t>888 Fifth Row</t>
  </si>
  <si>
    <t>2330 Hill Freeway</t>
  </si>
  <si>
    <t>8854 View Lane</t>
  </si>
  <si>
    <t>9475 Eighth Lane</t>
  </si>
  <si>
    <t>1744 Valley Way East</t>
  </si>
  <si>
    <t>5415 Washington Way</t>
  </si>
  <si>
    <t>Nashville</t>
  </si>
  <si>
    <t>7134 Maple Loop</t>
  </si>
  <si>
    <t>7597 Third Loop North</t>
  </si>
  <si>
    <t>Saint Paul</t>
  </si>
  <si>
    <t>6471 Sixth Loop</t>
  </si>
  <si>
    <t>Westminster</t>
  </si>
  <si>
    <t>3370 Cherry Parkway North</t>
  </si>
  <si>
    <t>8659 Seventh Lane North</t>
  </si>
  <si>
    <t>1330 Water Drive</t>
  </si>
  <si>
    <t>Olathe</t>
  </si>
  <si>
    <t>3260 Lincoln Drive</t>
  </si>
  <si>
    <t>783 Lincoln Place</t>
  </si>
  <si>
    <t>1158 Chestnut Lane South</t>
  </si>
  <si>
    <t>1964 Valley Park</t>
  </si>
  <si>
    <t>8359 Second Place</t>
  </si>
  <si>
    <t>9467 Ninth Terrace</t>
  </si>
  <si>
    <t>7265 First Avenue South</t>
  </si>
  <si>
    <t>Frisco</t>
  </si>
  <si>
    <t>Cleveland</t>
  </si>
  <si>
    <t>5129 Elm Loop</t>
  </si>
  <si>
    <t>5143 Maple Circle</t>
  </si>
  <si>
    <t>2056 Cherry Lane</t>
  </si>
  <si>
    <t>Lakewood</t>
  </si>
  <si>
    <t>5988 Church Alley</t>
  </si>
  <si>
    <t>Brownsville</t>
  </si>
  <si>
    <t>2196 Adams Parkway</t>
  </si>
  <si>
    <t>8824 Hill Street</t>
  </si>
  <si>
    <t>3438 Market Way</t>
  </si>
  <si>
    <t>Thornton</t>
  </si>
  <si>
    <t>9660 Fifth Place</t>
  </si>
  <si>
    <t>Washington</t>
  </si>
  <si>
    <t>DC</t>
  </si>
  <si>
    <t>5073 Spring Crescent</t>
  </si>
  <si>
    <t>2584 Elm Cove</t>
  </si>
  <si>
    <t>3709 Spring Avenue North</t>
  </si>
  <si>
    <t>560 Washington Alley</t>
  </si>
  <si>
    <t>1633 Chestnut Canal West</t>
  </si>
  <si>
    <t>Overland Park</t>
  </si>
  <si>
    <t>7199 Water Circle</t>
  </si>
  <si>
    <t>Los Angeles</t>
  </si>
  <si>
    <t>Greensboro</t>
  </si>
  <si>
    <t>7794 Spring Freeway</t>
  </si>
  <si>
    <t>2086 Pine Canal</t>
  </si>
  <si>
    <t>7941 Spring Drive West</t>
  </si>
  <si>
    <t>3699 Third Boulevard East</t>
  </si>
  <si>
    <t>6825 Water Terrace</t>
  </si>
  <si>
    <t>8315 Sixth Terrace</t>
  </si>
  <si>
    <t>Virginia Beach</t>
  </si>
  <si>
    <t>6903 Second Parkway</t>
  </si>
  <si>
    <t>1132 Second Parkway</t>
  </si>
  <si>
    <t>3317 Church Crescent West</t>
  </si>
  <si>
    <t>2428 Sixth Boulevard</t>
  </si>
  <si>
    <t>4754 Main Canal</t>
  </si>
  <si>
    <t>2371 Jefferson Canal</t>
  </si>
  <si>
    <t>3667 Broad Court North</t>
  </si>
  <si>
    <t>St. Louis</t>
  </si>
  <si>
    <t>2771 Walnut Terrace South</t>
  </si>
  <si>
    <t>7526 Sixth Row</t>
  </si>
  <si>
    <t>332 Fifth Place South</t>
  </si>
  <si>
    <t>Indianapolis</t>
  </si>
  <si>
    <t>4671 Oak Boulevard West</t>
  </si>
  <si>
    <t>4686 Lincoln Crescent</t>
  </si>
  <si>
    <t>1230 Cherry Parkway South</t>
  </si>
  <si>
    <t>Knoxville</t>
  </si>
  <si>
    <t>3972 Broad Street South</t>
  </si>
  <si>
    <t>Tulsa</t>
  </si>
  <si>
    <t>2058 View Road</t>
  </si>
  <si>
    <t>4786 Second Loop</t>
  </si>
  <si>
    <t>2789 Lincoln Drive South</t>
  </si>
  <si>
    <t>Colorado Springs</t>
  </si>
  <si>
    <t>7393 Fifth Boulevard</t>
  </si>
  <si>
    <t>Lubbock</t>
  </si>
  <si>
    <t>4427 Maple Place North</t>
  </si>
  <si>
    <t>Montgomery</t>
  </si>
  <si>
    <t>286 Second Row</t>
  </si>
  <si>
    <t>76 Church Loop</t>
  </si>
  <si>
    <t>Corona</t>
  </si>
  <si>
    <t>9076 View Crescent</t>
  </si>
  <si>
    <t>7889 Maple Loop</t>
  </si>
  <si>
    <t>1463 Jefferson Avenue</t>
  </si>
  <si>
    <t>2798 Walnut Row</t>
  </si>
  <si>
    <t>5262 Maple Freeway</t>
  </si>
  <si>
    <t>3757 Park Court East</t>
  </si>
  <si>
    <t>2209 Broad Lane West</t>
  </si>
  <si>
    <t>Eugene</t>
  </si>
  <si>
    <t>8318 Washington Place North</t>
  </si>
  <si>
    <t>Tempe</t>
  </si>
  <si>
    <t>5485 Lincoln Road East</t>
  </si>
  <si>
    <t>7073 View Court North</t>
  </si>
  <si>
    <t>415 Third Alley South</t>
  </si>
  <si>
    <t>1669 Park Loop</t>
  </si>
  <si>
    <t>Laredo</t>
  </si>
  <si>
    <t>250 Oak Crescent East</t>
  </si>
  <si>
    <t>1223 Pine Court</t>
  </si>
  <si>
    <t>167 Lincoln Boulevard West</t>
  </si>
  <si>
    <t>Pueblo</t>
  </si>
  <si>
    <t>6614 View Alley</t>
  </si>
  <si>
    <t>4644 Third Row</t>
  </si>
  <si>
    <t>Orange</t>
  </si>
  <si>
    <t>St. Petersburg</t>
  </si>
  <si>
    <t>7545 Eighth Freeway West</t>
  </si>
  <si>
    <t>3154 Elm Circle</t>
  </si>
  <si>
    <t>1095 Central Drive</t>
  </si>
  <si>
    <t>2226 Fifth Park South</t>
  </si>
  <si>
    <t>1939 Pine Park</t>
  </si>
  <si>
    <t>Anchorage</t>
  </si>
  <si>
    <t>AK</t>
  </si>
  <si>
    <t>5090 Church Cove</t>
  </si>
  <si>
    <t>High Point</t>
  </si>
  <si>
    <t>2838 Sixth Lane West</t>
  </si>
  <si>
    <t>1695 Washington Lane South</t>
  </si>
  <si>
    <t>4144 Grove Boulevard South</t>
  </si>
  <si>
    <t>Boise</t>
  </si>
  <si>
    <t>ID</t>
  </si>
  <si>
    <t>5615 Main Freeway</t>
  </si>
  <si>
    <t>Oxnard</t>
  </si>
  <si>
    <t>2635 Broad Alley</t>
  </si>
  <si>
    <t>Hollywood</t>
  </si>
  <si>
    <t>7160 Hill Court</t>
  </si>
  <si>
    <t>5515 Union Alley</t>
  </si>
  <si>
    <t>5705 Spring Way North</t>
  </si>
  <si>
    <t>9559 Main Park East</t>
  </si>
  <si>
    <t>2935 Main Road</t>
  </si>
  <si>
    <t>6200 Cedar Crescent</t>
  </si>
  <si>
    <t>9976 Hill Freeway</t>
  </si>
  <si>
    <t>136 Elm Terrace South</t>
  </si>
  <si>
    <t>New Haven</t>
  </si>
  <si>
    <t>4401 Sixth Cove</t>
  </si>
  <si>
    <t>Worcester</t>
  </si>
  <si>
    <t>8089 Park Street</t>
  </si>
  <si>
    <t>6335 Maple Alley</t>
  </si>
  <si>
    <t>698 Washington Crescent</t>
  </si>
  <si>
    <t>6384 Fifth Street</t>
  </si>
  <si>
    <t>Spokane</t>
  </si>
  <si>
    <t>9633 Water Road</t>
  </si>
  <si>
    <t>Durham</t>
  </si>
  <si>
    <t>3987 Water Circle</t>
  </si>
  <si>
    <t>Provo</t>
  </si>
  <si>
    <t>9146 Valley Lane East</t>
  </si>
  <si>
    <t>Sacramento</t>
  </si>
  <si>
    <t>2305 Cedar Loop</t>
  </si>
  <si>
    <t>Houston</t>
  </si>
  <si>
    <t>9853 Ninth Street</t>
  </si>
  <si>
    <t>8599 Hill Road West</t>
  </si>
  <si>
    <t>1971 Park Street East</t>
  </si>
  <si>
    <t>Chicago</t>
  </si>
  <si>
    <t>2557 Valley Boulevard</t>
  </si>
  <si>
    <t>3378 Hill Place North</t>
  </si>
  <si>
    <t>Temecula</t>
  </si>
  <si>
    <t>8545 Seventh Row South</t>
  </si>
  <si>
    <t>3340 Union Freeway</t>
  </si>
  <si>
    <t>3736 Park Drive</t>
  </si>
  <si>
    <t>628 Cherry Road</t>
  </si>
  <si>
    <t>4939 First Terrace</t>
  </si>
  <si>
    <t>3426 Second Row South</t>
  </si>
  <si>
    <t>7237 Main Row</t>
  </si>
  <si>
    <t>1914 Union Parkway</t>
  </si>
  <si>
    <t>9121 Lincoln Terrace North</t>
  </si>
  <si>
    <t>4494 Market Parkway East</t>
  </si>
  <si>
    <t>Orlando</t>
  </si>
  <si>
    <t>7051 Union Terrace</t>
  </si>
  <si>
    <t>5728 Third Row</t>
  </si>
  <si>
    <t>San Antonio</t>
  </si>
  <si>
    <t>6184 View Road North</t>
  </si>
  <si>
    <t>4628 Chestnut Canal South</t>
  </si>
  <si>
    <t>7358 Second Place West</t>
  </si>
  <si>
    <t>8058 Fourth Road</t>
  </si>
  <si>
    <t>9321 Chestnut Row</t>
  </si>
  <si>
    <t>106 Oak Crescent North</t>
  </si>
  <si>
    <t>Huntington Beach</t>
  </si>
  <si>
    <t>2144 Maple Terrace East</t>
  </si>
  <si>
    <t>2376 Lake Way</t>
  </si>
  <si>
    <t>338 Ninth Avenue</t>
  </si>
  <si>
    <t>7213 Water Parkway</t>
  </si>
  <si>
    <t>1270 Spring Circle</t>
  </si>
  <si>
    <t>50 Mill Canal</t>
  </si>
  <si>
    <t>8307 View Road</t>
  </si>
  <si>
    <t>Fairfield</t>
  </si>
  <si>
    <t>3905 Hill Cove</t>
  </si>
  <si>
    <t>2017 Elm Court</t>
  </si>
  <si>
    <t>Las Vegas</t>
  </si>
  <si>
    <t>Beaumont</t>
  </si>
  <si>
    <t>5448 Mill Street North</t>
  </si>
  <si>
    <t>1521 Valley Boulevard</t>
  </si>
  <si>
    <t>4288 Market Avenue</t>
  </si>
  <si>
    <t>3668 Main Canal</t>
  </si>
  <si>
    <t>8790 Ninth Alley</t>
  </si>
  <si>
    <t>226 Broad Court</t>
  </si>
  <si>
    <t>Elgin</t>
  </si>
  <si>
    <t>636 Maple Row</t>
  </si>
  <si>
    <t>3074 Spring Circle</t>
  </si>
  <si>
    <t>2200 Oak Road</t>
  </si>
  <si>
    <t>Austin</t>
  </si>
  <si>
    <t>2977 Valley Avenue South</t>
  </si>
  <si>
    <t>1587 Pine Court</t>
  </si>
  <si>
    <t>8351 Maple Row</t>
  </si>
  <si>
    <t>5179 Jefferson Drive West</t>
  </si>
  <si>
    <t>6724 Cedar Circle</t>
  </si>
  <si>
    <t>9970 Church Street North</t>
  </si>
  <si>
    <t>3243 Church Avenue</t>
  </si>
  <si>
    <t>6257 Hill Freeway</t>
  </si>
  <si>
    <t>228 Fourth Freeway</t>
  </si>
  <si>
    <t>4039 Jefferson Way</t>
  </si>
  <si>
    <t>3328 Adams Canal</t>
  </si>
  <si>
    <t>Charlotte</t>
  </si>
  <si>
    <t>7164 Oak Avenue</t>
  </si>
  <si>
    <t>4101 Water Boulevard</t>
  </si>
  <si>
    <t>9882 Grove Avenue South</t>
  </si>
  <si>
    <t>4835 Main Street West</t>
  </si>
  <si>
    <t>4469 Fourth Place</t>
  </si>
  <si>
    <t>6476 Mill Cove West</t>
  </si>
  <si>
    <t>Raleigh</t>
  </si>
  <si>
    <t>9490 Second Freeway</t>
  </si>
  <si>
    <t>6976 Central Alley</t>
  </si>
  <si>
    <t>4890 Second Cove</t>
  </si>
  <si>
    <t>7264 Oak Cove East</t>
  </si>
  <si>
    <t>5976 Oak Circle</t>
  </si>
  <si>
    <t>8629 Ninth Loop</t>
  </si>
  <si>
    <t>9901 Third Loop</t>
  </si>
  <si>
    <t>103 Maple Drive East</t>
  </si>
  <si>
    <t>6185 Cherry Boulevard</t>
  </si>
  <si>
    <t>6054 Grove Loop</t>
  </si>
  <si>
    <t>7111 Chestnut Avenue East</t>
  </si>
  <si>
    <t>2810 Pine Canal East</t>
  </si>
  <si>
    <t>Shreveport</t>
  </si>
  <si>
    <t>9656 Union Court</t>
  </si>
  <si>
    <t>Jacksonville</t>
  </si>
  <si>
    <t>2456 Main Circle</t>
  </si>
  <si>
    <t>2444 Union Boulevard</t>
  </si>
  <si>
    <t>Killeen</t>
  </si>
  <si>
    <t>1729 Church Boulevard East</t>
  </si>
  <si>
    <t>2875 Cherry Parkway South</t>
  </si>
  <si>
    <t>6304 Market Lane</t>
  </si>
  <si>
    <t>6778 Elm Row West</t>
  </si>
  <si>
    <t>3152 Cedar Way</t>
  </si>
  <si>
    <t>7652 Maple Road</t>
  </si>
  <si>
    <t>8660 Main Boulevard</t>
  </si>
  <si>
    <t>3693 Spring Avenue East</t>
  </si>
  <si>
    <t>8753 Lincoln Parkway North</t>
  </si>
  <si>
    <t>Scottsdale</t>
  </si>
  <si>
    <t>4762 Market Avenue</t>
  </si>
  <si>
    <t>9234 View Street West</t>
  </si>
  <si>
    <t>4213 Eighth Avenue East</t>
  </si>
  <si>
    <t>101 Spring Road</t>
  </si>
  <si>
    <t>Anaheim</t>
  </si>
  <si>
    <t>6987 Cedar Way</t>
  </si>
  <si>
    <t>3775 Grove Lane North</t>
  </si>
  <si>
    <t>9732 Water Terrace</t>
  </si>
  <si>
    <t>9858 Lincoln Court</t>
  </si>
  <si>
    <t>5559 Oak Way North</t>
  </si>
  <si>
    <t>6616 Lincoln Freeway West</t>
  </si>
  <si>
    <t>7539 Park Place West</t>
  </si>
  <si>
    <t>2762 Main Avenue West</t>
  </si>
  <si>
    <t>93 Market Way</t>
  </si>
  <si>
    <t>4462 Maple Lane</t>
  </si>
  <si>
    <t>6752 Cedar Cove North</t>
  </si>
  <si>
    <t>Surprise</t>
  </si>
  <si>
    <t>3396 Central Parkway</t>
  </si>
  <si>
    <t>867 Pine Freeway</t>
  </si>
  <si>
    <t>9427 Adams Court</t>
  </si>
  <si>
    <t>5378 Elm Park</t>
  </si>
  <si>
    <t>3038 Walnut Row</t>
  </si>
  <si>
    <t>8775 Lake Street South</t>
  </si>
  <si>
    <t>Gainesville</t>
  </si>
  <si>
    <t>1454 Hill Road West</t>
  </si>
  <si>
    <t>952 Central Way</t>
  </si>
  <si>
    <t>9658 Union Row East</t>
  </si>
  <si>
    <t>5880 Maple Avenue North</t>
  </si>
  <si>
    <t>3322 Walnut Canal</t>
  </si>
  <si>
    <t>Detroit</t>
  </si>
  <si>
    <t>3122 Maple Crescent</t>
  </si>
  <si>
    <t>3466 Walnut Park</t>
  </si>
  <si>
    <t>506 Adams Boulevard</t>
  </si>
  <si>
    <t>5132 Oak Circle South</t>
  </si>
  <si>
    <t>6143 Park Avenue North</t>
  </si>
  <si>
    <t>7285 Church Place</t>
  </si>
  <si>
    <t>3303 Park Lane</t>
  </si>
  <si>
    <t>4789 Spring Parkway</t>
  </si>
  <si>
    <t>4978 View Court</t>
  </si>
  <si>
    <t>8444 Valley Loop</t>
  </si>
  <si>
    <t>8130 Church Court</t>
  </si>
  <si>
    <t>64 Ninth Avenue</t>
  </si>
  <si>
    <t>3640 Sixth Row South</t>
  </si>
  <si>
    <t>1727 Broad Way</t>
  </si>
  <si>
    <t>3186 Park Park North</t>
  </si>
  <si>
    <t>Fayetteville</t>
  </si>
  <si>
    <t>5998 Chestnut Way</t>
  </si>
  <si>
    <t>7256 Central Crescent</t>
  </si>
  <si>
    <t>1640 Elm Way</t>
  </si>
  <si>
    <t>Charleston</t>
  </si>
  <si>
    <t>SC</t>
  </si>
  <si>
    <t>5698 Broad Parkway</t>
  </si>
  <si>
    <t>2337 Cherry Lane North</t>
  </si>
  <si>
    <t>5555 Mill Loop</t>
  </si>
  <si>
    <t>Dayton</t>
  </si>
  <si>
    <t>8212 Union Place</t>
  </si>
  <si>
    <t>2196 Union Circle</t>
  </si>
  <si>
    <t>2689 Broad Parkway</t>
  </si>
  <si>
    <t>3999 Adams Way</t>
  </si>
  <si>
    <t>Hampton</t>
  </si>
  <si>
    <t>4731 Ninth Boulevard South</t>
  </si>
  <si>
    <t>5556 Second Terrace North</t>
  </si>
  <si>
    <t>5345 Maple Cove East</t>
  </si>
  <si>
    <t>9080 Hill Street</t>
  </si>
  <si>
    <t>2477 Fourth Cove</t>
  </si>
  <si>
    <t>4627 Hill Place</t>
  </si>
  <si>
    <t>8216 Cedar Lane</t>
  </si>
  <si>
    <t>Syracuse</t>
  </si>
  <si>
    <t>8503 Maple Row West</t>
  </si>
  <si>
    <t>3386 Lake Cove</t>
  </si>
  <si>
    <t>1535 Chestnut Loop</t>
  </si>
  <si>
    <t>4910 Hill Drive</t>
  </si>
  <si>
    <t>Allentown</t>
  </si>
  <si>
    <t>3590 Fifth Loop West</t>
  </si>
  <si>
    <t>7286 Cedar Court</t>
  </si>
  <si>
    <t>7278 Valley Park</t>
  </si>
  <si>
    <t>4409 First Alley</t>
  </si>
  <si>
    <t>9231 Walnut Boulevard</t>
  </si>
  <si>
    <t>8991 Oak Cove</t>
  </si>
  <si>
    <t>5139 Jefferson Parkway South</t>
  </si>
  <si>
    <t>5751 Seventh Crescent East</t>
  </si>
  <si>
    <t>3286 Pine Parkway</t>
  </si>
  <si>
    <t>Escondido</t>
  </si>
  <si>
    <t>4404 Fifth Parkway West</t>
  </si>
  <si>
    <t>687 Sixth Canal</t>
  </si>
  <si>
    <t>8483 First Lane</t>
  </si>
  <si>
    <t>9866 Fifth Place</t>
  </si>
  <si>
    <t>35 Main Lane East</t>
  </si>
  <si>
    <t>1704 Fourth Parkway</t>
  </si>
  <si>
    <t>4988 Second Cove</t>
  </si>
  <si>
    <t>6939 Sixth Drive</t>
  </si>
  <si>
    <t>1690 Elm Freeway</t>
  </si>
  <si>
    <t>4670 Spring Canal East</t>
  </si>
  <si>
    <t>9542 Fourth Row</t>
  </si>
  <si>
    <t>9697 Lincoln Boulevard</t>
  </si>
  <si>
    <t>1841 Lincoln Crescent West</t>
  </si>
  <si>
    <t>7178 Oak Loop South</t>
  </si>
  <si>
    <t>316 Pine Freeway</t>
  </si>
  <si>
    <t>7283 Church Parkway</t>
  </si>
  <si>
    <t>West Covina</t>
  </si>
  <si>
    <t>525 View Loop</t>
  </si>
  <si>
    <t>8903 Cedar Court East</t>
  </si>
  <si>
    <t>3149 Jefferson Parkway South</t>
  </si>
  <si>
    <t>6491 Cedar Canal West</t>
  </si>
  <si>
    <t>6331 Fourth Loop</t>
  </si>
  <si>
    <t>5827 First Cove West</t>
  </si>
  <si>
    <t>4773 Hill Row</t>
  </si>
  <si>
    <t>9556 Seventh Way</t>
  </si>
  <si>
    <t>6843 Seventh Court North</t>
  </si>
  <si>
    <t>7551 Ninth Parkway</t>
  </si>
  <si>
    <t>Mobile</t>
  </si>
  <si>
    <t>8573 View Canal East</t>
  </si>
  <si>
    <t>8371 Sixth Lane</t>
  </si>
  <si>
    <t>Torrance</t>
  </si>
  <si>
    <t>5599 Walnut Lane North</t>
  </si>
  <si>
    <t>1697 Broad Avenue</t>
  </si>
  <si>
    <t>6528 Second Place</t>
  </si>
  <si>
    <t>7580 Ninth Alley</t>
  </si>
  <si>
    <t>5107 Market Row</t>
  </si>
  <si>
    <t>2224 Pine Loop</t>
  </si>
  <si>
    <t>2099 View Park</t>
  </si>
  <si>
    <t>Omaha</t>
  </si>
  <si>
    <t>7024 Third Cove</t>
  </si>
  <si>
    <t>Cambridge</t>
  </si>
  <si>
    <t>9558 Church Avenue</t>
  </si>
  <si>
    <t>1267 Walnut Court South</t>
  </si>
  <si>
    <t>26 Maple Loop</t>
  </si>
  <si>
    <t>2022 Cedar Drive</t>
  </si>
  <si>
    <t>6761 Chestnut Lane</t>
  </si>
  <si>
    <t>8052 Fourth Parkway</t>
  </si>
  <si>
    <t>4665 Sixth Alley South</t>
  </si>
  <si>
    <t>9430 Main Parkway</t>
  </si>
  <si>
    <t>3465 Washington Cove</t>
  </si>
  <si>
    <t>380 Fifth Loop</t>
  </si>
  <si>
    <t>7554 Washington Circle</t>
  </si>
  <si>
    <t>5348 Second Place</t>
  </si>
  <si>
    <t>San Francisco</t>
  </si>
  <si>
    <t>5382 Washington Parkway</t>
  </si>
  <si>
    <t>1315 Fourth Freeway</t>
  </si>
  <si>
    <t>2130 Walnut Cove</t>
  </si>
  <si>
    <t>1426 Spring Crescent West</t>
  </si>
  <si>
    <t>1945 Main Parkway</t>
  </si>
  <si>
    <t>1865 Maple Street</t>
  </si>
  <si>
    <t>Daly City</t>
  </si>
  <si>
    <t>2192 Fifth Circle</t>
  </si>
  <si>
    <t>3241 Second Place</t>
  </si>
  <si>
    <t>2874 Maple Way</t>
  </si>
  <si>
    <t>407 Eighth Alley East</t>
  </si>
  <si>
    <t>Clearwater</t>
  </si>
  <si>
    <t>5650 Mill Place North</t>
  </si>
  <si>
    <t>1712 Valley Way</t>
  </si>
  <si>
    <t>5975 Broad Drive</t>
  </si>
  <si>
    <t>1407 Jefferson Parkway</t>
  </si>
  <si>
    <t>Fargo</t>
  </si>
  <si>
    <t>ND</t>
  </si>
  <si>
    <t>5118 Elm Lane South</t>
  </si>
  <si>
    <t>2032 Broad Park</t>
  </si>
  <si>
    <t>2438 Adams Place</t>
  </si>
  <si>
    <t>2976 Chestnut Parkway North</t>
  </si>
  <si>
    <t>8874 Main Road East</t>
  </si>
  <si>
    <t>1414 Valley Road</t>
  </si>
  <si>
    <t>434 Fourth Court</t>
  </si>
  <si>
    <t>Norman</t>
  </si>
  <si>
    <t>6026 Valley Avenue South</t>
  </si>
  <si>
    <t>6229 Spring Canal East</t>
  </si>
  <si>
    <t>6125 Elm Canal</t>
  </si>
  <si>
    <t>3673 Spring Alley</t>
  </si>
  <si>
    <t>Milwaukee</t>
  </si>
  <si>
    <t>6330 Broad Lane</t>
  </si>
  <si>
    <t>9995 Walnut Boulevard</t>
  </si>
  <si>
    <t>Cincinnati</t>
  </si>
  <si>
    <t>4794 First Way East</t>
  </si>
  <si>
    <t>956 Oak Crescent West</t>
  </si>
  <si>
    <t>El Paso</t>
  </si>
  <si>
    <t>5996 Church Circle South</t>
  </si>
  <si>
    <t>550 Washington Avenue</t>
  </si>
  <si>
    <t>8713 Washington Way</t>
  </si>
  <si>
    <t>9526 Ninth Place East</t>
  </si>
  <si>
    <t>8974 Church Court</t>
  </si>
  <si>
    <t>9033 Mill Canal</t>
  </si>
  <si>
    <t>3488 Cherry Avenue</t>
  </si>
  <si>
    <t>9832 Walnut Place</t>
  </si>
  <si>
    <t>7523 Lincoln Street</t>
  </si>
  <si>
    <t>5010 Maple Boulevard</t>
  </si>
  <si>
    <t>6065 Maple Alley</t>
  </si>
  <si>
    <t>2424 Oak Loop North</t>
  </si>
  <si>
    <t>1961 View Road East</t>
  </si>
  <si>
    <t>1395 Eighth Lane</t>
  </si>
  <si>
    <t>835 Oak Lane</t>
  </si>
  <si>
    <t>5881 Second Road</t>
  </si>
  <si>
    <t>317 Hill Court East</t>
  </si>
  <si>
    <t>77 Maple Place</t>
  </si>
  <si>
    <t>6329 Park Row</t>
  </si>
  <si>
    <t>7478 Walnut Lane</t>
  </si>
  <si>
    <t>6652 Union Alley</t>
  </si>
  <si>
    <t>4127 Oak Place</t>
  </si>
  <si>
    <t>608 Ninth Cove</t>
  </si>
  <si>
    <t>Tucson</t>
  </si>
  <si>
    <t>3691 Oak Court</t>
  </si>
  <si>
    <t>3510 View Crescent</t>
  </si>
  <si>
    <t>5747 Valley Road</t>
  </si>
  <si>
    <t>Antioch</t>
  </si>
  <si>
    <t>9420 Walnut Drive South</t>
  </si>
  <si>
    <t>6119 Maple Canal</t>
  </si>
  <si>
    <t>3331 Oak Row</t>
  </si>
  <si>
    <t>2916 Second Street</t>
  </si>
  <si>
    <t>6727 Church Canal</t>
  </si>
  <si>
    <t>7410 Washington Boulevard South</t>
  </si>
  <si>
    <t>8673 Broad Parkway</t>
  </si>
  <si>
    <t>7742 Union Row</t>
  </si>
  <si>
    <t>698 Water Place West</t>
  </si>
  <si>
    <t>5038 Mill Lane</t>
  </si>
  <si>
    <t>7371 Broad Loop East</t>
  </si>
  <si>
    <t>3988 Central Loop</t>
  </si>
  <si>
    <t>4344 Main Park</t>
  </si>
  <si>
    <t>Everett</t>
  </si>
  <si>
    <t>4152 Maple Street West</t>
  </si>
  <si>
    <t>2946 Ninth Canal</t>
  </si>
  <si>
    <t>2650 Mill Terrace</t>
  </si>
  <si>
    <t>476 Walnut Row West</t>
  </si>
  <si>
    <t>5581 Church Park West</t>
  </si>
  <si>
    <t>7425 Fourth Drive</t>
  </si>
  <si>
    <t>9548 Main Place</t>
  </si>
  <si>
    <t>8766 Mill Court South</t>
  </si>
  <si>
    <t>1324 Market Loop East</t>
  </si>
  <si>
    <t>6098 Spring Boulevard</t>
  </si>
  <si>
    <t>221 Main Place</t>
  </si>
  <si>
    <t>4854 Lake Court</t>
  </si>
  <si>
    <t>7415 Fifth Alley</t>
  </si>
  <si>
    <t>7771 Maple Loop</t>
  </si>
  <si>
    <t>3460 First Boulevard</t>
  </si>
  <si>
    <t>2992 Third Terrace</t>
  </si>
  <si>
    <t>4156 Eighth Loop</t>
  </si>
  <si>
    <t>6490 Seventh Court West</t>
  </si>
  <si>
    <t>3885 Chestnut Row</t>
  </si>
  <si>
    <t>3619 Mill Drive West</t>
  </si>
  <si>
    <t>9507 View Alley</t>
  </si>
  <si>
    <t>3531 Lake Loop</t>
  </si>
  <si>
    <t>3885 Church Avenue</t>
  </si>
  <si>
    <t>9971 Walnut Cove</t>
  </si>
  <si>
    <t>7545 Eighth Circle South</t>
  </si>
  <si>
    <t>8888 Fifth Canal</t>
  </si>
  <si>
    <t>7260 View Lane</t>
  </si>
  <si>
    <t>4427 Maple Place</t>
  </si>
  <si>
    <t>54 Oak Court East</t>
  </si>
  <si>
    <t>4250 Water Park</t>
  </si>
  <si>
    <t>3305 Broad Court West</t>
  </si>
  <si>
    <t>774 Jefferson Boulevard South</t>
  </si>
  <si>
    <t>1762 Hill Boulevard</t>
  </si>
  <si>
    <t>5875 Jefferson Drive</t>
  </si>
  <si>
    <t>552 Water Row East</t>
  </si>
  <si>
    <t>9027 Church Court North</t>
  </si>
  <si>
    <t>7433 Cherry Freeway West</t>
  </si>
  <si>
    <t>7724 Chestnut Parkway</t>
  </si>
  <si>
    <t>3196 Maple Alley</t>
  </si>
  <si>
    <t>1753 Cherry Street</t>
  </si>
  <si>
    <t>Irvine</t>
  </si>
  <si>
    <t>1370 Eighth Way</t>
  </si>
  <si>
    <t>Manchester</t>
  </si>
  <si>
    <t>NH</t>
  </si>
  <si>
    <t>4602 Broad Court</t>
  </si>
  <si>
    <t>2130 Water Boulevard</t>
  </si>
  <si>
    <t>1479 Grove Row West</t>
  </si>
  <si>
    <t>540 View Parkway</t>
  </si>
  <si>
    <t>6936 Washington Row</t>
  </si>
  <si>
    <t>6182 Elm Boulevard</t>
  </si>
  <si>
    <t>7628 Park Boulevard South</t>
  </si>
  <si>
    <t>8161 Walnut Cove</t>
  </si>
  <si>
    <t>7331 Washington Canal</t>
  </si>
  <si>
    <t>3224 Grove Street North</t>
  </si>
  <si>
    <t>7989 Main Cove</t>
  </si>
  <si>
    <t>8180 View Crescent</t>
  </si>
  <si>
    <t>9584 Water Circle</t>
  </si>
  <si>
    <t>3760 Chestnut Place</t>
  </si>
  <si>
    <t>Salem</t>
  </si>
  <si>
    <t>5318 Mill Boulevard</t>
  </si>
  <si>
    <t>1206 Park Court</t>
  </si>
  <si>
    <t>5983 Second Cove</t>
  </si>
  <si>
    <t>2046 Fifth Park</t>
  </si>
  <si>
    <t>4970 View Lane South</t>
  </si>
  <si>
    <t>3500 First Way</t>
  </si>
  <si>
    <t>8955 Market Lane North</t>
  </si>
  <si>
    <t>8111 Church Lane South</t>
  </si>
  <si>
    <t>6232 Lake Cove West</t>
  </si>
  <si>
    <t>4339 Lincoln Crescent</t>
  </si>
  <si>
    <t>1928 Pine Freeway</t>
  </si>
  <si>
    <t>8466 Water Boulevard North</t>
  </si>
  <si>
    <t>6376 Second Parkway</t>
  </si>
  <si>
    <t>2767 Grove Lane South</t>
  </si>
  <si>
    <t>8442 Maple Drive</t>
  </si>
  <si>
    <t>9355 Washington Circle</t>
  </si>
  <si>
    <t>3683 Walnut Canal South</t>
  </si>
  <si>
    <t>2975 Central Lane West</t>
  </si>
  <si>
    <t>39 Mill Freeway West</t>
  </si>
  <si>
    <t>285 Ninth Court South</t>
  </si>
  <si>
    <t>5554 Second Parkway</t>
  </si>
  <si>
    <t>104 Third Circle</t>
  </si>
  <si>
    <t>9325 Washington Loop</t>
  </si>
  <si>
    <t>Savannah</t>
  </si>
  <si>
    <t>3990 Lake Alley West</t>
  </si>
  <si>
    <t>5314 Water Alley North</t>
  </si>
  <si>
    <t>632 Main Way North</t>
  </si>
  <si>
    <t>Bellevue</t>
  </si>
  <si>
    <t>462 Ninth Freeway</t>
  </si>
  <si>
    <t>7691 Broad Terrace</t>
  </si>
  <si>
    <t>956 Oak Lane</t>
  </si>
  <si>
    <t>9915 Adams Park East</t>
  </si>
  <si>
    <t>7470 Fourth Parkway East</t>
  </si>
  <si>
    <t>1533 Hill Parkway</t>
  </si>
  <si>
    <t>9300 Elm Terrace</t>
  </si>
  <si>
    <t>1915 Market Court</t>
  </si>
  <si>
    <t>6676 Washington Place</t>
  </si>
  <si>
    <t>5259 Elm Way</t>
  </si>
  <si>
    <t>316 Valley Row</t>
  </si>
  <si>
    <t>6976 Main Lane</t>
  </si>
  <si>
    <t>6745 View Drive</t>
  </si>
  <si>
    <t>4189 Cedar Street</t>
  </si>
  <si>
    <t>West Valley City</t>
  </si>
  <si>
    <t>225 Pine Park</t>
  </si>
  <si>
    <t>999 Fifth Terrace North</t>
  </si>
  <si>
    <t>530 First Boulevard East</t>
  </si>
  <si>
    <t>4818 Walnut Alley</t>
  </si>
  <si>
    <t>5047 Broad Court West</t>
  </si>
  <si>
    <t>3724 Grove Drive</t>
  </si>
  <si>
    <t>1474 Main Way</t>
  </si>
  <si>
    <t>5117 Fourth Terrace</t>
  </si>
  <si>
    <t>8734 Park Lane</t>
  </si>
  <si>
    <t>5522 Second Cove</t>
  </si>
  <si>
    <t>6691 Church Way East</t>
  </si>
  <si>
    <t>8315 Second Avenue</t>
  </si>
  <si>
    <t>5923 Seventh Court</t>
  </si>
  <si>
    <t>Pittsburgh</t>
  </si>
  <si>
    <t>4113 Broad Lane</t>
  </si>
  <si>
    <t>6476 First Canal</t>
  </si>
  <si>
    <t>3570 Broad Road South</t>
  </si>
  <si>
    <t>3152 Valley Loop</t>
  </si>
  <si>
    <t>9096 First Alley</t>
  </si>
  <si>
    <t>5483 Cherry Drive</t>
  </si>
  <si>
    <t>5948 Maple Court</t>
  </si>
  <si>
    <t>7495 Water Terrace</t>
  </si>
  <si>
    <t>Salt Lake City</t>
  </si>
  <si>
    <t>31 Mill Drive</t>
  </si>
  <si>
    <t>8391 Eighth Cove</t>
  </si>
  <si>
    <t>8457 View Avenue South</t>
  </si>
  <si>
    <t>7253 Hill Cove</t>
  </si>
  <si>
    <t>5047 Jefferson Cove</t>
  </si>
  <si>
    <t>8520 Broad Road</t>
  </si>
  <si>
    <t>1805 Church Cove</t>
  </si>
  <si>
    <t>1722 Jefferson Road</t>
  </si>
  <si>
    <t>5891 Lake Parkway East</t>
  </si>
  <si>
    <t>9941 Fourth Parkway</t>
  </si>
  <si>
    <t>3884 Church Circle</t>
  </si>
  <si>
    <t>440 Sixth Street North</t>
  </si>
  <si>
    <t>3529 Fifth Terrace South</t>
  </si>
  <si>
    <t>8163 Hill Place East</t>
  </si>
  <si>
    <t>8790 Maple Freeway South</t>
  </si>
  <si>
    <t>6313 Eighth Freeway</t>
  </si>
  <si>
    <t>4458 Lincoln Drive East</t>
  </si>
  <si>
    <t>493 Maple Drive</t>
  </si>
  <si>
    <t>2479 Washington Boulevard North</t>
  </si>
  <si>
    <t>6293 Main Freeway</t>
  </si>
  <si>
    <t>5050 Fourth Road</t>
  </si>
  <si>
    <t>7557 Washington Way</t>
  </si>
  <si>
    <t>924 Broad Park East</t>
  </si>
  <si>
    <t>9604 Elm Way South</t>
  </si>
  <si>
    <t>7228 Valley Loop East</t>
  </si>
  <si>
    <t>1435 Market Parkway West</t>
  </si>
  <si>
    <t>393 Adams Lane</t>
  </si>
  <si>
    <t>9652 Second Avenue</t>
  </si>
  <si>
    <t>9172 Sixth Drive</t>
  </si>
  <si>
    <t>6762 Oak Parkway</t>
  </si>
  <si>
    <t>7587 Ninth Park</t>
  </si>
  <si>
    <t>9489 Central Road</t>
  </si>
  <si>
    <t>9037 Park Terrace</t>
  </si>
  <si>
    <t>3044 Sixth Row</t>
  </si>
  <si>
    <t>8982 Mill Court West</t>
  </si>
  <si>
    <t>616 Valley Crescent</t>
  </si>
  <si>
    <t>4184 Broad Loop</t>
  </si>
  <si>
    <t>2353 Ninth Drive</t>
  </si>
  <si>
    <t>2313 Walnut Park</t>
  </si>
  <si>
    <t>4447 View Alley North</t>
  </si>
  <si>
    <t>3293 Jefferson Drive</t>
  </si>
  <si>
    <t>6170 Fifth Row</t>
  </si>
  <si>
    <t>6685 Mill Circle</t>
  </si>
  <si>
    <t>904 Church Loop East</t>
  </si>
  <si>
    <t>672 Hill Court</t>
  </si>
  <si>
    <t>3097 Valley Avenue</t>
  </si>
  <si>
    <t>8362 Walnut Boulevard</t>
  </si>
  <si>
    <t>7212 Water Canal South</t>
  </si>
  <si>
    <t>5117 Jefferson Loop West</t>
  </si>
  <si>
    <t>7384 Walnut Drive</t>
  </si>
  <si>
    <t>9615 Spring Cove</t>
  </si>
  <si>
    <t>1799 Lincoln Terrace</t>
  </si>
  <si>
    <t>4783 Third Street East</t>
  </si>
  <si>
    <t>1498 Maple Crescent West</t>
  </si>
  <si>
    <t>8648 Broad Freeway North</t>
  </si>
  <si>
    <t>6303 Broad Row</t>
  </si>
  <si>
    <t>3114 Washington Drive</t>
  </si>
  <si>
    <t>7460 Spring Loop</t>
  </si>
  <si>
    <t>8595 Lake Canal</t>
  </si>
  <si>
    <t>8556 Pine Road West</t>
  </si>
  <si>
    <t>9961 Maple Crescent</t>
  </si>
  <si>
    <t>4303 Park Cove</t>
  </si>
  <si>
    <t>2603 Main Canal</t>
  </si>
  <si>
    <t>4742 Oak Court</t>
  </si>
  <si>
    <t>3652 Eighth Cove</t>
  </si>
  <si>
    <t>4668 Seventh Canal</t>
  </si>
  <si>
    <t>Memphis</t>
  </si>
  <si>
    <t>Mcallen</t>
  </si>
  <si>
    <t>City</t>
  </si>
  <si>
    <t>State</t>
  </si>
  <si>
    <t>ZIP</t>
  </si>
  <si>
    <t>01850</t>
  </si>
  <si>
    <t>07302</t>
  </si>
  <si>
    <t>07102</t>
  </si>
  <si>
    <t>07501</t>
  </si>
  <si>
    <t>02903</t>
  </si>
  <si>
    <t>07201</t>
  </si>
  <si>
    <t>02108</t>
  </si>
  <si>
    <t>06706</t>
  </si>
  <si>
    <t>06604</t>
  </si>
  <si>
    <t>06901</t>
  </si>
  <si>
    <t>06510</t>
  </si>
  <si>
    <t>01602</t>
  </si>
  <si>
    <t>02138</t>
  </si>
  <si>
    <t>01103</t>
  </si>
  <si>
    <t>03101</t>
  </si>
  <si>
    <t>4896 Fourth Alley SE</t>
  </si>
  <si>
    <t>1366 Lake Row</t>
  </si>
  <si>
    <t>1991 Sixth Place</t>
  </si>
  <si>
    <t>5969 Eighth Cove North</t>
  </si>
  <si>
    <t>4832 Chestnut Circle</t>
  </si>
  <si>
    <t>3445 Grove Row</t>
  </si>
  <si>
    <t>939 Market Terrace</t>
  </si>
  <si>
    <t>9246 Fourth Drive</t>
  </si>
  <si>
    <t>7390 Elm Crescent</t>
  </si>
  <si>
    <t>East Lowell</t>
  </si>
  <si>
    <t>East Sunnyvale</t>
  </si>
  <si>
    <t>Abbigail Sparrow</t>
  </si>
  <si>
    <t>Cletus Richie</t>
  </si>
  <si>
    <t>Miles Ponce</t>
  </si>
  <si>
    <t>Sanford Ireland</t>
  </si>
  <si>
    <t>Quinton Goulet</t>
  </si>
  <si>
    <t>Sylvia Marin</t>
  </si>
  <si>
    <t>Alvis Mcbee</t>
  </si>
  <si>
    <t>Aubrie Elrod</t>
  </si>
  <si>
    <t>Hamza Vigil</t>
  </si>
  <si>
    <t>Hire Date</t>
  </si>
  <si>
    <t>5998 Market Road NW</t>
  </si>
  <si>
    <t>5618 Lake Place SE</t>
  </si>
  <si>
    <t>2519 Maple Avenue NE</t>
  </si>
  <si>
    <t>7380 Jefferson Row SE</t>
  </si>
  <si>
    <t>7957 Lake Road NE</t>
  </si>
  <si>
    <t>5615 Seventh Street NE</t>
  </si>
  <si>
    <t>6045 View Cove SW</t>
  </si>
  <si>
    <t>5687 Sixth Circle NE</t>
  </si>
  <si>
    <t>5960 Eighth Boulevard SW</t>
  </si>
  <si>
    <t>816 Main Alley SE</t>
  </si>
  <si>
    <t>8355 Lake Boulevard NW</t>
  </si>
  <si>
    <t>8055 Adams Place SW</t>
  </si>
  <si>
    <t>9099 Park Road NE</t>
  </si>
  <si>
    <t>1611 Main Row NE</t>
  </si>
  <si>
    <t>8417 Ninth Court SE</t>
  </si>
  <si>
    <t>8632 Park Crescent SE</t>
  </si>
  <si>
    <t>5617 Lincoln Way SW</t>
  </si>
  <si>
    <t>6542 Washington Canal NE</t>
  </si>
  <si>
    <t>4117 Central Park NW</t>
  </si>
  <si>
    <t>4491 Church Cove SW</t>
  </si>
  <si>
    <t>8893 Hill Drive NE</t>
  </si>
  <si>
    <t>5891 Broad Loop SE</t>
  </si>
  <si>
    <t>6484 Park Place NW</t>
  </si>
  <si>
    <t>7398 Maple Parkway SW</t>
  </si>
  <si>
    <t>6548 Mill Court SW</t>
  </si>
  <si>
    <t>64 Chestnut Alley NE</t>
  </si>
  <si>
    <t>9291 Hill Drive NE</t>
  </si>
  <si>
    <t>7087 Washington Canal NE</t>
  </si>
  <si>
    <t>9269 Fifth Way SW</t>
  </si>
  <si>
    <t>6781 Main Parkway SW</t>
  </si>
  <si>
    <t>8745 Water Park SW</t>
  </si>
  <si>
    <t>8209 Central Canal SW</t>
  </si>
  <si>
    <t>4393 Union Lane NW</t>
  </si>
  <si>
    <t>621 Third Avenue NW</t>
  </si>
  <si>
    <t>9247 Sixth Terrace NW</t>
  </si>
  <si>
    <t>5023 Elm Drive SW</t>
  </si>
  <si>
    <t>7763 Park Circle NE</t>
  </si>
  <si>
    <t>6068 Chestnut Circle SE</t>
  </si>
  <si>
    <t>4499 Lincoln Road SE</t>
  </si>
  <si>
    <t>8354 Adams Circle NW</t>
  </si>
  <si>
    <t>48 SEventh Place Se</t>
  </si>
  <si>
    <t>278 Adams Way SE</t>
  </si>
  <si>
    <t>3415 Lincoln Loop SW</t>
  </si>
  <si>
    <t>9186 Hill Road SE</t>
  </si>
  <si>
    <t>5597 Maple Terrace SW</t>
  </si>
  <si>
    <t>7443 View Parkway SE</t>
  </si>
  <si>
    <t>6572 First Crescent SW</t>
  </si>
  <si>
    <t>8432 Church Cove NE</t>
  </si>
  <si>
    <t>8366 Hill Freeway SE</t>
  </si>
  <si>
    <t>3961 Elm Parkway SW</t>
  </si>
  <si>
    <t>6308 Jefferson Circle NE</t>
  </si>
  <si>
    <t>1418 Spring Place SW</t>
  </si>
  <si>
    <t>1012 Second Street NE</t>
  </si>
  <si>
    <t>8734 Water Way NE</t>
  </si>
  <si>
    <t>491 Second Freeway NE</t>
  </si>
  <si>
    <t>6340 Grove Circle NE</t>
  </si>
  <si>
    <t>3119 Washington Way NE</t>
  </si>
  <si>
    <t>9119 Sixth Road SE</t>
  </si>
  <si>
    <t>1280 Water Way SE</t>
  </si>
  <si>
    <t>2513 First Alley NW</t>
  </si>
  <si>
    <t>5503 Sixth Alley SW</t>
  </si>
  <si>
    <t>9061 SEcond Boulevard Se</t>
  </si>
  <si>
    <t>6299 View Parkway SE</t>
  </si>
  <si>
    <t>290 Grove Court NE</t>
  </si>
  <si>
    <t>1676 Cherry Crescent NE</t>
  </si>
  <si>
    <t>5960 Washington Avenue NW</t>
  </si>
  <si>
    <t>6563 First Avenue NW</t>
  </si>
  <si>
    <t>7504 Valley Place NE</t>
  </si>
  <si>
    <t>2594 Grove Canal NE</t>
  </si>
  <si>
    <t>6877 Walnut Lane NE</t>
  </si>
  <si>
    <t>2794 Jefferson Way NW</t>
  </si>
  <si>
    <t>4258 Washington Crescent NW</t>
  </si>
  <si>
    <t>2284 Maple Circle NW</t>
  </si>
  <si>
    <t>7452 Seventh Alley NW</t>
  </si>
  <si>
    <t>9598 Second Loop NW</t>
  </si>
  <si>
    <t>3169 Maple Court NW</t>
  </si>
  <si>
    <t>3562 Mill Circle NE</t>
  </si>
  <si>
    <t>8348 Ninth Lane SE</t>
  </si>
  <si>
    <t>3814 Pine Cove SW</t>
  </si>
  <si>
    <t>1980 Central Freeway SW</t>
  </si>
  <si>
    <t>369 Seventh Place NE</t>
  </si>
  <si>
    <t>2190 Maple Alley NW</t>
  </si>
  <si>
    <t>6845 First Canal SW</t>
  </si>
  <si>
    <t>4800 Eighth Boulevard SW</t>
  </si>
  <si>
    <t>9044 Park Terrace SE</t>
  </si>
  <si>
    <t>5626 Ninth Cove SW</t>
  </si>
  <si>
    <t>2160 Cherry Place NE</t>
  </si>
  <si>
    <t>411 Maple Parkway SE</t>
  </si>
  <si>
    <t>983 Second Circle NW</t>
  </si>
  <si>
    <t>1249 Market Row SE</t>
  </si>
  <si>
    <t>7935 Fourth Lane NE</t>
  </si>
  <si>
    <t>8490 Ninth Row SE</t>
  </si>
  <si>
    <t>927 Main Street NW</t>
  </si>
  <si>
    <t>5100 View Road SW</t>
  </si>
  <si>
    <t>3420 Market Row SW</t>
  </si>
  <si>
    <t>9395 Grove Drive SE</t>
  </si>
  <si>
    <t>2519 Lake Crescent SW</t>
  </si>
  <si>
    <t>8250 Mill Place NE</t>
  </si>
  <si>
    <t>1055 Lake Avenue SW</t>
  </si>
  <si>
    <t>8363 Mill Parkway NE</t>
  </si>
  <si>
    <t>6343 Eighth Circle SE</t>
  </si>
  <si>
    <t>394 Fifth Court NW</t>
  </si>
  <si>
    <t>1877 View Row NW</t>
  </si>
  <si>
    <t>4126 Pine Road SE</t>
  </si>
  <si>
    <t>6459 First Lane NW</t>
  </si>
  <si>
    <t>5779 Lincoln Lane NE</t>
  </si>
  <si>
    <t>3957 Main Court NW</t>
  </si>
  <si>
    <t>3665 Oak Street SE</t>
  </si>
  <si>
    <t>4634 Fifth Boulevard SW</t>
  </si>
  <si>
    <t>5040 Adams Parkway SW</t>
  </si>
  <si>
    <t>7620 Broad Street NE</t>
  </si>
  <si>
    <t>7632 Elm Way SE</t>
  </si>
  <si>
    <t>2445 Chestnut Boulevard SW</t>
  </si>
  <si>
    <t>2983 Hill Park NE</t>
  </si>
  <si>
    <t>6707 Seventh Street SW</t>
  </si>
  <si>
    <t>1457 Park Terrace NW</t>
  </si>
  <si>
    <t>2961 Lincoln Alley SW</t>
  </si>
  <si>
    <t>1227 Maple Cove NW</t>
  </si>
  <si>
    <t>3491 Adams Cove SE</t>
  </si>
  <si>
    <t>7225 Third Canal NE</t>
  </si>
  <si>
    <t>28 Spring Park NW</t>
  </si>
  <si>
    <t>5834 Chestnut Way SE</t>
  </si>
  <si>
    <t>6061 Washington Park NW</t>
  </si>
  <si>
    <t>4878 Union Crescent SE</t>
  </si>
  <si>
    <t>5077 Fourth Place SW</t>
  </si>
  <si>
    <t>872 Market Boulevard SW</t>
  </si>
  <si>
    <t>8635 Walnut Freeway SE</t>
  </si>
  <si>
    <t>60 Cedar Circle NW</t>
  </si>
  <si>
    <t>2028 Central Way SE</t>
  </si>
  <si>
    <t>3158 Main Road SE</t>
  </si>
  <si>
    <t>3748 Valley Circle NE</t>
  </si>
  <si>
    <t>8926 Park Terrace NE</t>
  </si>
  <si>
    <t>5598 Adams Row SE</t>
  </si>
  <si>
    <t>1064 Grove Court SW</t>
  </si>
  <si>
    <t>2664 Park Circle SE</t>
  </si>
  <si>
    <t>6210 Jefferson Loop NE</t>
  </si>
  <si>
    <t>3055 Ninth Boulevard SW</t>
  </si>
  <si>
    <t>8514 Fourth Circle SE</t>
  </si>
  <si>
    <t>517 Mill Place SE</t>
  </si>
  <si>
    <t>4862 Main Lane NW</t>
  </si>
  <si>
    <t>7669 Third Canal NE</t>
  </si>
  <si>
    <t>9170 Cherry Place SE</t>
  </si>
  <si>
    <t>8630 Grove Court NW</t>
  </si>
  <si>
    <t>8738 Eighth Way NW</t>
  </si>
  <si>
    <t>8114 Grove Parkway SE</t>
  </si>
  <si>
    <t>493 Market Drive NW</t>
  </si>
  <si>
    <t>7912 Ninth Drive SW</t>
  </si>
  <si>
    <t>7128 Elm Way SW</t>
  </si>
  <si>
    <t>9544 Spring Street SE</t>
  </si>
  <si>
    <t>9123 Water Park SE</t>
  </si>
  <si>
    <t>7641 Market Lane NW</t>
  </si>
  <si>
    <t>9747 Ninth Canal NW</t>
  </si>
  <si>
    <t>6687 Washington Street SW</t>
  </si>
  <si>
    <t>9219 Valley Parkway SE</t>
  </si>
  <si>
    <t>3767 Hill Row SE</t>
  </si>
  <si>
    <t>1532 Adams Freeway NW</t>
  </si>
  <si>
    <t>391 First Place SE</t>
  </si>
  <si>
    <t>6908 Valley Way NW</t>
  </si>
  <si>
    <t>2639 Water Boulevard NW</t>
  </si>
  <si>
    <t>2120 Jefferson Row SW</t>
  </si>
  <si>
    <t>3585 Spring Circle SE</t>
  </si>
  <si>
    <t>3172 Sixth Drive NW</t>
  </si>
  <si>
    <t>5692 Elm Cove NW</t>
  </si>
  <si>
    <t>4554 Oak Loop NE</t>
  </si>
  <si>
    <t>2654 Main Drive NE</t>
  </si>
  <si>
    <t>1241 View Loop SE</t>
  </si>
  <si>
    <t>7487 Adams Park NW</t>
  </si>
  <si>
    <t>1833 Fourth Canal NW</t>
  </si>
  <si>
    <t>6504 Elm Park SE</t>
  </si>
  <si>
    <t>8909 Union Avenue NW</t>
  </si>
  <si>
    <t>3734 Walnut Place NW</t>
  </si>
  <si>
    <t>7163 Spring Boulevard NE</t>
  </si>
  <si>
    <t>9639 Oak Circle NE</t>
  </si>
  <si>
    <t>3562 Oak Row NW</t>
  </si>
  <si>
    <t>4251 Washington Parkway SE</t>
  </si>
  <si>
    <t>236 Walnut Street SW</t>
  </si>
  <si>
    <t>7671 Lake Row NE</t>
  </si>
  <si>
    <t>9888 Park Circle NW</t>
  </si>
  <si>
    <t>9402 First Road NE</t>
  </si>
  <si>
    <t>4314 Chestnut Lane NW</t>
  </si>
  <si>
    <t>953 View Terrace NW</t>
  </si>
  <si>
    <t>8752 Fourth Crescent SE</t>
  </si>
  <si>
    <t>2433 Cedar Loop SW</t>
  </si>
  <si>
    <t>6926 Broad Alley SW</t>
  </si>
  <si>
    <t>6212 Broad Drive NE</t>
  </si>
  <si>
    <t>8676 Market Place NW</t>
  </si>
  <si>
    <t>4906 First Park SW</t>
  </si>
  <si>
    <t>995 Park Freeway NE</t>
  </si>
  <si>
    <t>4494 Main Loop SW</t>
  </si>
  <si>
    <t>9630 View Parkway SW</t>
  </si>
  <si>
    <t>6865 Ninth Canal NE</t>
  </si>
  <si>
    <t>8338 Cedar Terrace SE</t>
  </si>
  <si>
    <t>4327 Oak Terrace SE</t>
  </si>
  <si>
    <t>92 Sixth Avenue SE</t>
  </si>
  <si>
    <t>2731 Fifth Avenue SW</t>
  </si>
  <si>
    <t>4576 Fifth Loop NE</t>
  </si>
  <si>
    <t>5880 Cherry Place NE</t>
  </si>
  <si>
    <t>6335 Pine Crescent SE</t>
  </si>
  <si>
    <t>3647 Lincoln Freeway SW</t>
  </si>
  <si>
    <t>6659 Cedar Freeway NE</t>
  </si>
  <si>
    <t>5240 First Avenue NW</t>
  </si>
  <si>
    <t>6424 Oak Crescent SW</t>
  </si>
  <si>
    <t>9490 Union Park NW</t>
  </si>
  <si>
    <t>9262 Second Way NE</t>
  </si>
  <si>
    <t>2232 Main Loop NE</t>
  </si>
  <si>
    <t>9016 Adams Loop SW</t>
  </si>
  <si>
    <t>4584 Jefferson Parkway SW</t>
  </si>
  <si>
    <t>2078 Central Road SE</t>
  </si>
  <si>
    <t>1785 Market Way NE</t>
  </si>
  <si>
    <t>8767 Market Boulevard SE</t>
  </si>
  <si>
    <t>8457 Union Lane SW</t>
  </si>
  <si>
    <t>9080 Fifth Way SE</t>
  </si>
  <si>
    <t>6114 Fifth Alley NE</t>
  </si>
  <si>
    <t>4761 Maple Place NE</t>
  </si>
  <si>
    <t>6604 Hill Parkway NE</t>
  </si>
  <si>
    <t>104 Second Court NW</t>
  </si>
  <si>
    <t>9328 Cherry Loop SE</t>
  </si>
  <si>
    <t>120 Maple Circle SE</t>
  </si>
  <si>
    <t>7868 Mill Terrace NE</t>
  </si>
  <si>
    <t>7797 Union Canal SW</t>
  </si>
  <si>
    <t>1579 Pine Alley NW</t>
  </si>
  <si>
    <t>9232 Lake Row NW</t>
  </si>
  <si>
    <t>6802 Union Freeway NW</t>
  </si>
  <si>
    <t>1117 Seventh Circle NE</t>
  </si>
  <si>
    <t>9556 Market Park SE</t>
  </si>
  <si>
    <t>5034 Main Park SE</t>
  </si>
  <si>
    <t>476 Water Terrace SE</t>
  </si>
  <si>
    <t>1421 Spring Lane NW</t>
  </si>
  <si>
    <t>77 Lincoln Lane SE</t>
  </si>
  <si>
    <t>9746 View Avenue NW</t>
  </si>
  <si>
    <t>1710 Market Terrace NE</t>
  </si>
  <si>
    <t>5838 Water Canal NW</t>
  </si>
  <si>
    <t>5569 Elm Parkway SE</t>
  </si>
  <si>
    <t>3223 Adams Drive SW</t>
  </si>
  <si>
    <t>2331 View Road SW</t>
  </si>
  <si>
    <t>79 Lincoln Drive NE</t>
  </si>
  <si>
    <t>8111 Sixth Court SW</t>
  </si>
  <si>
    <t>2421 Eighth Row SW</t>
  </si>
  <si>
    <t>5493 Maple Place SE</t>
  </si>
  <si>
    <t>590 Maple Loop SE</t>
  </si>
  <si>
    <t>2518 Oak Canal NW</t>
  </si>
  <si>
    <t>8705 Elm Parkway NE</t>
  </si>
  <si>
    <t>1606 Main Place NE</t>
  </si>
  <si>
    <t>6557 Elm Cove NE</t>
  </si>
  <si>
    <t>6112 Spring Boulevard NW</t>
  </si>
  <si>
    <t>7034 Fifth Road NW</t>
  </si>
  <si>
    <t>6834 Main Freeway SW</t>
  </si>
  <si>
    <t>5651 Ninth Lane SW</t>
  </si>
  <si>
    <t>7520 Elm Alley NE</t>
  </si>
  <si>
    <t>8368 Church Circle NE</t>
  </si>
  <si>
    <t>3382 Lincoln Place SE</t>
  </si>
  <si>
    <t>6746 First Street SW</t>
  </si>
  <si>
    <t>886 First Way NE</t>
  </si>
  <si>
    <t>765 Oak Street SE</t>
  </si>
  <si>
    <t>5488 Central Road NW</t>
  </si>
  <si>
    <t>3387 Eighth Loop SW</t>
  </si>
  <si>
    <t>2840 Sixth Court NW</t>
  </si>
  <si>
    <t>Region</t>
  </si>
  <si>
    <t>Midwest</t>
  </si>
  <si>
    <t>Northeast</t>
  </si>
  <si>
    <t>DE</t>
  </si>
  <si>
    <t>ME</t>
  </si>
  <si>
    <t>VT</t>
  </si>
  <si>
    <t>Southeast</t>
  </si>
  <si>
    <t>WV</t>
  </si>
  <si>
    <t>Southwest</t>
  </si>
  <si>
    <t>West</t>
  </si>
  <si>
    <t>WY</t>
  </si>
  <si>
    <t xml:space="preserve">Region </t>
  </si>
  <si>
    <t>Percentage</t>
  </si>
  <si>
    <t>#of orders</t>
  </si>
  <si>
    <t>Sales Rep</t>
  </si>
  <si>
    <t>SUM</t>
  </si>
  <si>
    <t>Work Loading</t>
  </si>
  <si>
    <t xml:space="preserve">Sales Rep </t>
  </si>
  <si>
    <t xml:space="preserve">Heave </t>
  </si>
  <si>
    <t>Medium</t>
  </si>
  <si>
    <t>Light</t>
  </si>
  <si>
    <t>150-50</t>
  </si>
  <si>
    <t>&lt;50</t>
  </si>
  <si>
    <t>&gt;150</t>
  </si>
  <si>
    <t>Orders</t>
  </si>
  <si>
    <t xml:space="preserve">rank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</si>
</sst>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quotePrefix="1" applyFont="1"/>
    <xf numFmtId="14" fontId="0" fillId="0" borderId="0" xfId="0" applyNumberFormat="1" applyFont="1"/>
    <xf numFmtId="0" fontId="0" fillId="0" borderId="0" xfId="0" applyNumberFormat="1" applyFont="1"/>
    <xf numFmtId="4" fontId="0" fillId="0" borderId="0" xfId="0" applyNumberFormat="1" applyFont="1"/>
    <xf numFmtId="0" fontId="0" fillId="0" borderId="2" xfId="0" applyBorder="1"/>
    <xf numFmtId="0" fontId="0" fillId="0" borderId="0" xfId="0" applyBorder="1"/>
    <xf numFmtId="0" fontId="0" fillId="0" borderId="0" xfId="0" quotePrefix="1" applyBorder="1"/>
    <xf numFmtId="0" fontId="0" fillId="0" borderId="4" xfId="0" applyBorder="1"/>
    <xf numFmtId="0" fontId="0" fillId="0" borderId="1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3" xfId="0" applyNumberFormat="1" applyBorder="1"/>
    <xf numFmtId="18" fontId="0" fillId="0" borderId="0" xfId="0" applyNumberFormat="1" applyBorder="1"/>
    <xf numFmtId="42" fontId="0" fillId="0" borderId="0" xfId="0" applyNumberFormat="1" applyBorder="1"/>
    <xf numFmtId="41" fontId="0" fillId="0" borderId="0" xfId="0" applyNumberFormat="1" applyBorder="1"/>
    <xf numFmtId="41" fontId="0" fillId="0" borderId="1" xfId="0" applyNumberFormat="1" applyBorder="1"/>
    <xf numFmtId="18" fontId="0" fillId="0" borderId="1" xfId="0" applyNumberFormat="1" applyBorder="1"/>
    <xf numFmtId="0" fontId="0" fillId="0" borderId="5" xfId="0" applyNumberFormat="1" applyBorder="1"/>
    <xf numFmtId="14" fontId="0" fillId="0" borderId="0" xfId="0" quotePrefix="1" applyNumberFormat="1" applyFont="1"/>
    <xf numFmtId="14" fontId="0" fillId="0" borderId="0" xfId="0" applyNumberFormat="1" applyBorder="1"/>
    <xf numFmtId="14" fontId="0" fillId="0" borderId="1" xfId="0" applyNumberFormat="1" applyBorder="1"/>
    <xf numFmtId="49" fontId="0" fillId="0" borderId="0" xfId="0" applyNumberFormat="1" applyFont="1"/>
    <xf numFmtId="164" fontId="0" fillId="0" borderId="0" xfId="0" applyNumberFormat="1" applyBorder="1"/>
    <xf numFmtId="164" fontId="0" fillId="0" borderId="0" xfId="0" quotePrefix="1" applyNumberFormat="1" applyBorder="1"/>
    <xf numFmtId="164" fontId="0" fillId="0" borderId="1" xfId="0" applyNumberFormat="1" applyBorder="1"/>
    <xf numFmtId="164" fontId="0" fillId="0" borderId="0" xfId="0" applyNumberFormat="1" applyBorder="1" applyAlignment="1">
      <alignment horizontal="right"/>
    </xf>
    <xf numFmtId="1" fontId="0" fillId="0" borderId="0" xfId="0" applyNumberFormat="1" applyBorder="1"/>
    <xf numFmtId="9" fontId="0" fillId="0" borderId="3" xfId="0" applyNumberFormat="1" applyBorder="1"/>
    <xf numFmtId="164" fontId="0" fillId="0" borderId="0" xfId="0" quotePrefix="1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" fontId="0" fillId="0" borderId="1" xfId="0" applyNumberFormat="1" applyBorder="1"/>
    <xf numFmtId="9" fontId="0" fillId="0" borderId="5" xfId="0" applyNumberFormat="1" applyBorder="1"/>
    <xf numFmtId="0" fontId="2" fillId="0" borderId="0" xfId="0" applyFont="1"/>
    <xf numFmtId="41" fontId="0" fillId="0" borderId="0" xfId="0" applyNumberFormat="1" applyFont="1"/>
    <xf numFmtId="41" fontId="0" fillId="0" borderId="0" xfId="0" applyNumberFormat="1"/>
    <xf numFmtId="18" fontId="0" fillId="0" borderId="0" xfId="0" applyNumberFormat="1" applyFill="1" applyBorder="1"/>
    <xf numFmtId="14" fontId="1" fillId="2" borderId="6" xfId="0" applyNumberFormat="1" applyFont="1" applyFill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2" fontId="0" fillId="0" borderId="0" xfId="0" applyNumberFormat="1"/>
    <xf numFmtId="14" fontId="1" fillId="2" borderId="2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/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Font="1" applyBorder="1"/>
    <xf numFmtId="0" fontId="0" fillId="0" borderId="10" xfId="0" applyFont="1" applyFill="1" applyBorder="1"/>
    <xf numFmtId="0" fontId="0" fillId="0" borderId="3" xfId="0" applyFont="1" applyFill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9" fontId="0" fillId="0" borderId="11" xfId="1" applyFont="1" applyBorder="1"/>
    <xf numFmtId="0" fontId="0" fillId="3" borderId="9" xfId="0" applyFont="1" applyFill="1" applyBorder="1" applyAlignment="1">
      <alignment horizontal="center"/>
    </xf>
    <xf numFmtId="0" fontId="0" fillId="3" borderId="9" xfId="0" applyFont="1" applyFill="1" applyBorder="1"/>
    <xf numFmtId="0" fontId="0" fillId="4" borderId="9" xfId="0" applyFont="1" applyFill="1" applyBorder="1" applyAlignment="1">
      <alignment horizontal="center"/>
    </xf>
    <xf numFmtId="0" fontId="0" fillId="4" borderId="9" xfId="0" applyFont="1" applyFill="1" applyBorder="1"/>
    <xf numFmtId="0" fontId="0" fillId="5" borderId="9" xfId="0" applyFont="1" applyFill="1" applyBorder="1" applyAlignment="1">
      <alignment horizontal="center"/>
    </xf>
    <xf numFmtId="0" fontId="0" fillId="5" borderId="9" xfId="0" applyFont="1" applyFill="1" applyBorder="1" applyAlignment="1"/>
    <xf numFmtId="0" fontId="0" fillId="4" borderId="9" xfId="0" applyFont="1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0" fillId="6" borderId="9" xfId="0" applyFont="1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7" borderId="9" xfId="0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'Orders&amp; Summary'!$P$1</c:f>
              <c:strCache>
                <c:ptCount val="1"/>
                <c:pt idx="0">
                  <c:v>#of orders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'Orders&amp; Summary'!$O$2:$O$6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Southeast</c:v>
                </c:pt>
                <c:pt idx="3">
                  <c:v>West</c:v>
                </c:pt>
                <c:pt idx="4">
                  <c:v>Southwest</c:v>
                </c:pt>
              </c:strCache>
            </c:strRef>
          </c:cat>
          <c:val>
            <c:numRef>
              <c:f>'Orders&amp; Summary'!$P$2:$P$6</c:f>
              <c:numCache>
                <c:formatCode>General</c:formatCode>
                <c:ptCount val="5"/>
                <c:pt idx="0">
                  <c:v>177.0</c:v>
                </c:pt>
                <c:pt idx="1">
                  <c:v>99.0</c:v>
                </c:pt>
                <c:pt idx="2">
                  <c:v>235.0</c:v>
                </c:pt>
                <c:pt idx="3">
                  <c:v>346.0</c:v>
                </c:pt>
                <c:pt idx="4">
                  <c:v>140.0</c:v>
                </c:pt>
              </c:numCache>
            </c:numRef>
          </c:val>
        </c:ser>
        <c:ser>
          <c:idx val="1"/>
          <c:order val="1"/>
          <c:tx>
            <c:strRef>
              <c:f>'Orders&amp; Summary'!$Q$1</c:f>
              <c:strCache>
                <c:ptCount val="1"/>
                <c:pt idx="0">
                  <c:v>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'Orders&amp; Summary'!$O$2:$O$6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Southeast</c:v>
                </c:pt>
                <c:pt idx="3">
                  <c:v>West</c:v>
                </c:pt>
                <c:pt idx="4">
                  <c:v>Southwest</c:v>
                </c:pt>
              </c:strCache>
            </c:strRef>
          </c:cat>
          <c:val>
            <c:numRef>
              <c:f>'Orders&amp; Summary'!$Q$2:$Q$6</c:f>
              <c:numCache>
                <c:formatCode>0%</c:formatCode>
                <c:ptCount val="5"/>
                <c:pt idx="0">
                  <c:v>0.17753259779338</c:v>
                </c:pt>
                <c:pt idx="1">
                  <c:v>0.0992978936810431</c:v>
                </c:pt>
                <c:pt idx="2">
                  <c:v>0.235707121364092</c:v>
                </c:pt>
                <c:pt idx="3">
                  <c:v>0.34704112337011</c:v>
                </c:pt>
                <c:pt idx="4">
                  <c:v>0.140421263791374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9</xdr:row>
      <xdr:rowOff>91440</xdr:rowOff>
    </xdr:from>
    <xdr:to>
      <xdr:col>18</xdr:col>
      <xdr:colOff>899160</xdr:colOff>
      <xdr:row>27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autoPageBreaks="0"/>
  </sheetPr>
  <dimension ref="A1:AG1038"/>
  <sheetViews>
    <sheetView tabSelected="1" zoomScaleSheetLayoutView="55" workbookViewId="0"/>
  </sheetViews>
  <sheetFormatPr baseColWidth="10" defaultColWidth="8.83203125" defaultRowHeight="15" outlineLevelCol="1" x14ac:dyDescent="0.2"/>
  <cols>
    <col min="1" max="1" width="28.5" customWidth="1"/>
    <col min="2" max="2" width="27.83203125" customWidth="1"/>
    <col min="3" max="3" width="16.1640625" customWidth="1" outlineLevel="1"/>
    <col min="4" max="4" width="25.5" customWidth="1" outlineLevel="1"/>
    <col min="5" max="5" width="14.33203125" customWidth="1" outlineLevel="1"/>
    <col min="6" max="6" width="9.83203125" customWidth="1" outlineLevel="1"/>
    <col min="7" max="7" width="6.83203125" customWidth="1" outlineLevel="1"/>
    <col min="8" max="8" width="11.6640625" customWidth="1" outlineLevel="1"/>
    <col min="9" max="9" width="20.5" customWidth="1"/>
    <col min="10" max="10" width="10.6640625" customWidth="1"/>
    <col min="11" max="11" width="11" customWidth="1"/>
    <col min="12" max="12" width="11.6640625" customWidth="1"/>
    <col min="14" max="14" width="9.6640625" style="1" bestFit="1" customWidth="1"/>
    <col min="15" max="16" width="8.83203125" style="1"/>
    <col min="17" max="17" width="13" style="1" customWidth="1"/>
    <col min="18" max="18" width="8.83203125" style="1"/>
    <col min="19" max="19" width="17" style="1" customWidth="1"/>
    <col min="20" max="20" width="5" style="1" customWidth="1"/>
    <col min="21" max="21" width="16.83203125" style="1" customWidth="1"/>
    <col min="22" max="22" width="8.1640625" style="1" customWidth="1"/>
    <col min="23" max="23" width="16.1640625" style="1" customWidth="1"/>
    <col min="24" max="24" width="9.5" style="1" customWidth="1"/>
    <col min="25" max="25" width="19.33203125" style="1" customWidth="1"/>
    <col min="26" max="28" width="9.6640625" style="1" bestFit="1" customWidth="1"/>
    <col min="29" max="31" width="9.6640625" bestFit="1" customWidth="1"/>
    <col min="32" max="33" width="10.6640625" bestFit="1" customWidth="1"/>
  </cols>
  <sheetData>
    <row r="1" spans="1:31" x14ac:dyDescent="0.2">
      <c r="A1" s="12" t="s">
        <v>195</v>
      </c>
      <c r="B1" s="13" t="s">
        <v>1</v>
      </c>
      <c r="C1" s="13" t="s">
        <v>2196</v>
      </c>
      <c r="D1" s="13" t="s">
        <v>0</v>
      </c>
      <c r="E1" s="13" t="s">
        <v>3235</v>
      </c>
      <c r="F1" s="13" t="s">
        <v>3236</v>
      </c>
      <c r="G1" s="13" t="s">
        <v>3237</v>
      </c>
      <c r="H1" s="13" t="s">
        <v>3531</v>
      </c>
      <c r="I1" s="13" t="s">
        <v>196</v>
      </c>
      <c r="J1" s="13" t="s">
        <v>197</v>
      </c>
      <c r="K1" s="13" t="s">
        <v>191</v>
      </c>
      <c r="L1" s="14" t="s">
        <v>192</v>
      </c>
      <c r="M1" s="1"/>
      <c r="O1" s="52" t="s">
        <v>3542</v>
      </c>
      <c r="P1" s="53" t="s">
        <v>3544</v>
      </c>
      <c r="Q1" s="60" t="s">
        <v>3543</v>
      </c>
      <c r="T1" s="53"/>
      <c r="U1" s="53" t="s">
        <v>195</v>
      </c>
      <c r="V1" s="53" t="s">
        <v>3236</v>
      </c>
      <c r="W1" s="53" t="s">
        <v>3531</v>
      </c>
      <c r="X1" s="53" t="s">
        <v>3545</v>
      </c>
      <c r="Y1" s="53" t="s">
        <v>3547</v>
      </c>
      <c r="Z1" s="12" t="s">
        <v>3236</v>
      </c>
      <c r="AA1" s="14" t="s">
        <v>3531</v>
      </c>
      <c r="AC1" s="12" t="s">
        <v>3236</v>
      </c>
      <c r="AD1" s="12" t="s">
        <v>3555</v>
      </c>
      <c r="AE1" s="12" t="s">
        <v>3556</v>
      </c>
    </row>
    <row r="2" spans="1:31" x14ac:dyDescent="0.2">
      <c r="A2" s="7" t="s">
        <v>1082</v>
      </c>
      <c r="B2" s="8" t="s">
        <v>147</v>
      </c>
      <c r="C2" s="8" t="s">
        <v>2081</v>
      </c>
      <c r="D2" s="8" t="s">
        <v>3141</v>
      </c>
      <c r="E2" s="8" t="s">
        <v>3023</v>
      </c>
      <c r="F2" s="8" t="s">
        <v>2250</v>
      </c>
      <c r="G2" s="26">
        <v>85701</v>
      </c>
      <c r="H2" s="26" t="str">
        <f>VLOOKUP(F2,Regions!$B$2:$C$53,2,FALSE)</f>
        <v>Southwest</v>
      </c>
      <c r="I2" s="18">
        <v>289469</v>
      </c>
      <c r="J2" s="23">
        <v>44075</v>
      </c>
      <c r="K2" s="16">
        <v>2.101851851851852E-2</v>
      </c>
      <c r="L2" s="15">
        <v>5</v>
      </c>
      <c r="O2" s="54" t="s">
        <v>3532</v>
      </c>
      <c r="P2" s="55">
        <f>COUNTIF(F2:I1000,O2)</f>
        <v>177</v>
      </c>
      <c r="Q2" s="61">
        <f>P2/P8</f>
        <v>0.17753259779338015</v>
      </c>
      <c r="T2" s="68">
        <v>1</v>
      </c>
      <c r="U2" s="69" t="s">
        <v>3264</v>
      </c>
      <c r="V2" s="69" t="s">
        <v>2245</v>
      </c>
      <c r="W2" s="69" t="str">
        <f t="shared" ref="W2:W10" si="0">VLOOKUP(V2,Z2:AA52,2,)</f>
        <v>Midwest</v>
      </c>
      <c r="X2" s="68">
        <f t="shared" ref="X2:X10" si="1">COUNTIF(L2:L1002,T2)</f>
        <v>136</v>
      </c>
      <c r="Y2" s="68" t="str">
        <f>IF(X2&gt;150,"Heave",IF(X2&lt;50,"Light","Medium"))</f>
        <v>Medium</v>
      </c>
      <c r="Z2" s="42" t="s">
        <v>2212</v>
      </c>
      <c r="AA2" s="49" t="s">
        <v>3532</v>
      </c>
      <c r="AC2" s="73" t="s">
        <v>2201</v>
      </c>
      <c r="AD2" s="74">
        <f t="shared" ref="AD2:AD33" si="2">COUNTIF(F2:F1000,AC2)</f>
        <v>245</v>
      </c>
      <c r="AE2" s="73">
        <v>1</v>
      </c>
    </row>
    <row r="3" spans="1:31" x14ac:dyDescent="0.2">
      <c r="A3" s="7" t="s">
        <v>1007</v>
      </c>
      <c r="B3" s="8" t="s">
        <v>70</v>
      </c>
      <c r="C3" s="8" t="s">
        <v>2006</v>
      </c>
      <c r="D3" s="8" t="s">
        <v>3094</v>
      </c>
      <c r="E3" s="8" t="s">
        <v>2370</v>
      </c>
      <c r="F3" s="8" t="s">
        <v>2371</v>
      </c>
      <c r="G3" s="26">
        <v>31901</v>
      </c>
      <c r="H3" s="26" t="str">
        <f>VLOOKUP(F3,Regions!$B$2:$C$53,2,FALSE)</f>
        <v>Southeast</v>
      </c>
      <c r="I3" s="18">
        <v>288875</v>
      </c>
      <c r="J3" s="23">
        <v>44157</v>
      </c>
      <c r="K3" s="16">
        <v>0.21332175925925925</v>
      </c>
      <c r="L3" s="15">
        <v>9</v>
      </c>
      <c r="O3" s="54" t="s">
        <v>3533</v>
      </c>
      <c r="P3" s="55">
        <f>COUNTIF(F3:I1001,O3)</f>
        <v>99</v>
      </c>
      <c r="Q3" s="61">
        <f>P3/P8</f>
        <v>9.9297893681043123E-2</v>
      </c>
      <c r="T3" s="70">
        <v>2</v>
      </c>
      <c r="U3" s="70" t="s">
        <v>3265</v>
      </c>
      <c r="V3" s="70" t="s">
        <v>2262</v>
      </c>
      <c r="W3" s="70" t="str">
        <f t="shared" si="0"/>
        <v>Southeast</v>
      </c>
      <c r="X3" s="70">
        <f t="shared" si="1"/>
        <v>163</v>
      </c>
      <c r="Y3" s="70" t="str">
        <f t="shared" ref="Y3:Y10" si="3">IF(X3&gt;150,"Heave",IF(X3&lt;50,"Light","Medium"))</f>
        <v>Heave</v>
      </c>
      <c r="Z3" s="42" t="s">
        <v>2245</v>
      </c>
      <c r="AA3" s="49" t="s">
        <v>3532</v>
      </c>
      <c r="AC3" s="73" t="s">
        <v>2242</v>
      </c>
      <c r="AD3" s="74">
        <f t="shared" si="2"/>
        <v>91</v>
      </c>
      <c r="AE3" s="73">
        <v>2</v>
      </c>
    </row>
    <row r="4" spans="1:31" x14ac:dyDescent="0.2">
      <c r="A4" s="7" t="s">
        <v>1112</v>
      </c>
      <c r="B4" s="8" t="s">
        <v>121</v>
      </c>
      <c r="C4" s="8" t="s">
        <v>2111</v>
      </c>
      <c r="D4" s="8" t="s">
        <v>3170</v>
      </c>
      <c r="E4" s="8" t="s">
        <v>2974</v>
      </c>
      <c r="F4" s="8" t="s">
        <v>2262</v>
      </c>
      <c r="G4" s="26">
        <v>34615</v>
      </c>
      <c r="H4" s="26" t="str">
        <f>VLOOKUP(F4,Regions!$B$2:$C$53,2,FALSE)</f>
        <v>Southeast</v>
      </c>
      <c r="I4" s="18">
        <v>288652</v>
      </c>
      <c r="J4" s="23">
        <v>44183</v>
      </c>
      <c r="K4" s="16">
        <v>0.69025462962962969</v>
      </c>
      <c r="L4" s="15">
        <v>2</v>
      </c>
      <c r="O4" s="54" t="s">
        <v>3537</v>
      </c>
      <c r="P4" s="55">
        <f>COUNTIF(F4:I1002,O4)</f>
        <v>235</v>
      </c>
      <c r="Q4" s="61">
        <f>P4/P8</f>
        <v>0.23570712136409228</v>
      </c>
      <c r="T4" s="70">
        <v>3</v>
      </c>
      <c r="U4" s="70" t="s">
        <v>3266</v>
      </c>
      <c r="V4" s="70" t="s">
        <v>2201</v>
      </c>
      <c r="W4" s="70" t="str">
        <f t="shared" si="0"/>
        <v>West</v>
      </c>
      <c r="X4" s="70">
        <f t="shared" si="1"/>
        <v>318</v>
      </c>
      <c r="Y4" s="70" t="str">
        <f t="shared" si="3"/>
        <v>Heave</v>
      </c>
      <c r="Z4" s="42" t="s">
        <v>2230</v>
      </c>
      <c r="AA4" s="49" t="s">
        <v>3532</v>
      </c>
      <c r="AC4" s="73" t="s">
        <v>2262</v>
      </c>
      <c r="AD4" s="74">
        <f t="shared" si="2"/>
        <v>63</v>
      </c>
      <c r="AE4" s="73">
        <v>3</v>
      </c>
    </row>
    <row r="5" spans="1:31" x14ac:dyDescent="0.2">
      <c r="A5" s="7" t="s">
        <v>1049</v>
      </c>
      <c r="B5" s="8" t="s">
        <v>43</v>
      </c>
      <c r="C5" s="8" t="s">
        <v>2048</v>
      </c>
      <c r="D5" s="8" t="s">
        <v>3274</v>
      </c>
      <c r="E5" s="8" t="s">
        <v>2403</v>
      </c>
      <c r="F5" s="8" t="s">
        <v>2404</v>
      </c>
      <c r="G5" s="26" t="s">
        <v>3242</v>
      </c>
      <c r="H5" s="26" t="str">
        <f>VLOOKUP(F5,Regions!$B$2:$C$53,2,FALSE)</f>
        <v>Northeast</v>
      </c>
      <c r="I5" s="18">
        <v>287356</v>
      </c>
      <c r="J5" s="23">
        <v>44171</v>
      </c>
      <c r="K5" s="16">
        <v>0.54299768518518521</v>
      </c>
      <c r="L5" s="15">
        <v>2</v>
      </c>
      <c r="O5" s="54" t="s">
        <v>3540</v>
      </c>
      <c r="P5" s="55">
        <f>COUNTIF(F5:I1003,O5)</f>
        <v>346</v>
      </c>
      <c r="Q5" s="61">
        <f>P5/P8</f>
        <v>0.34704112337011034</v>
      </c>
      <c r="T5" s="68">
        <v>4</v>
      </c>
      <c r="U5" s="69" t="s">
        <v>3267</v>
      </c>
      <c r="V5" s="69" t="s">
        <v>2221</v>
      </c>
      <c r="W5" s="69" t="str">
        <f t="shared" si="0"/>
        <v>Northeast</v>
      </c>
      <c r="X5" s="68">
        <f t="shared" si="1"/>
        <v>54</v>
      </c>
      <c r="Y5" s="68" t="str">
        <f t="shared" si="3"/>
        <v>Medium</v>
      </c>
      <c r="Z5" s="42" t="s">
        <v>2271</v>
      </c>
      <c r="AA5" s="49" t="s">
        <v>3532</v>
      </c>
      <c r="AC5" s="73" t="s">
        <v>2237</v>
      </c>
      <c r="AD5" s="74">
        <f t="shared" si="2"/>
        <v>43</v>
      </c>
      <c r="AE5" s="73">
        <v>4</v>
      </c>
    </row>
    <row r="6" spans="1:31" x14ac:dyDescent="0.2">
      <c r="A6" s="7" t="s">
        <v>1042</v>
      </c>
      <c r="B6" s="8" t="s">
        <v>173</v>
      </c>
      <c r="C6" s="8" t="s">
        <v>2041</v>
      </c>
      <c r="D6" s="8" t="s">
        <v>3275</v>
      </c>
      <c r="E6" s="8" t="s">
        <v>2512</v>
      </c>
      <c r="F6" s="8" t="s">
        <v>2354</v>
      </c>
      <c r="G6" s="26">
        <v>43602</v>
      </c>
      <c r="H6" s="26" t="str">
        <f>VLOOKUP(F6,Regions!$B$2:$C$53,2,FALSE)</f>
        <v>Midwest</v>
      </c>
      <c r="I6" s="18">
        <v>286721</v>
      </c>
      <c r="J6" s="23">
        <v>44119</v>
      </c>
      <c r="K6" s="16">
        <v>0.67848379629629629</v>
      </c>
      <c r="L6" s="15">
        <v>6</v>
      </c>
      <c r="O6" s="59" t="s">
        <v>3539</v>
      </c>
      <c r="P6" s="55">
        <f>COUNTIF(F6:I1004,O6)</f>
        <v>140</v>
      </c>
      <c r="Q6" s="61">
        <f>P6/P8</f>
        <v>0.14042126379137412</v>
      </c>
      <c r="T6" s="68">
        <v>5</v>
      </c>
      <c r="U6" s="69" t="s">
        <v>3268</v>
      </c>
      <c r="V6" s="69" t="s">
        <v>2242</v>
      </c>
      <c r="W6" s="69" t="str">
        <f t="shared" si="0"/>
        <v>Southwest</v>
      </c>
      <c r="X6" s="68">
        <f t="shared" si="1"/>
        <v>130</v>
      </c>
      <c r="Y6" s="68" t="str">
        <f t="shared" si="3"/>
        <v>Medium</v>
      </c>
      <c r="Z6" s="42" t="s">
        <v>2224</v>
      </c>
      <c r="AA6" s="49" t="s">
        <v>3532</v>
      </c>
      <c r="AC6" s="73" t="s">
        <v>2224</v>
      </c>
      <c r="AD6" s="74">
        <f t="shared" si="2"/>
        <v>39</v>
      </c>
      <c r="AE6" s="73">
        <v>5</v>
      </c>
    </row>
    <row r="7" spans="1:31" x14ac:dyDescent="0.2">
      <c r="A7" s="7" t="s">
        <v>1024</v>
      </c>
      <c r="B7" s="8" t="s">
        <v>122</v>
      </c>
      <c r="C7" s="8" t="s">
        <v>2023</v>
      </c>
      <c r="D7" s="8" t="s">
        <v>3276</v>
      </c>
      <c r="E7" s="8" t="s">
        <v>2509</v>
      </c>
      <c r="F7" s="8" t="s">
        <v>2510</v>
      </c>
      <c r="G7" s="26">
        <v>68502</v>
      </c>
      <c r="H7" s="26" t="str">
        <f>VLOOKUP(F7,Regions!$B$2:$C$53,2,FALSE)</f>
        <v>Midwest</v>
      </c>
      <c r="I7" s="18">
        <v>286017</v>
      </c>
      <c r="J7" s="23">
        <v>43986</v>
      </c>
      <c r="K7" s="16">
        <v>0.39513888888888887</v>
      </c>
      <c r="L7" s="15">
        <v>8</v>
      </c>
      <c r="T7" s="71">
        <v>6</v>
      </c>
      <c r="U7" s="72" t="s">
        <v>3269</v>
      </c>
      <c r="V7" s="72" t="s">
        <v>2215</v>
      </c>
      <c r="W7" s="72" t="str">
        <f t="shared" si="0"/>
        <v>Midwest</v>
      </c>
      <c r="X7" s="71">
        <f t="shared" si="1"/>
        <v>47</v>
      </c>
      <c r="Y7" s="71" t="str">
        <f t="shared" si="3"/>
        <v>Light</v>
      </c>
      <c r="Z7" s="42" t="s">
        <v>2460</v>
      </c>
      <c r="AA7" s="49" t="s">
        <v>3532</v>
      </c>
      <c r="AC7" s="59" t="s">
        <v>2250</v>
      </c>
      <c r="AD7" s="58">
        <f t="shared" si="2"/>
        <v>36</v>
      </c>
      <c r="AE7" s="59">
        <v>6</v>
      </c>
    </row>
    <row r="8" spans="1:31" x14ac:dyDescent="0.2">
      <c r="A8" s="7" t="s">
        <v>1118</v>
      </c>
      <c r="B8" s="8" t="s">
        <v>47</v>
      </c>
      <c r="C8" s="8" t="s">
        <v>2117</v>
      </c>
      <c r="D8" s="8" t="s">
        <v>3174</v>
      </c>
      <c r="E8" s="8" t="s">
        <v>2403</v>
      </c>
      <c r="F8" s="8" t="s">
        <v>2404</v>
      </c>
      <c r="G8" s="26" t="s">
        <v>3242</v>
      </c>
      <c r="H8" s="26" t="str">
        <f>VLOOKUP(F8,Regions!$B$2:$C$53,2,FALSE)</f>
        <v>Northeast</v>
      </c>
      <c r="I8" s="18">
        <v>285938</v>
      </c>
      <c r="J8" s="23">
        <v>43876</v>
      </c>
      <c r="K8" s="16">
        <v>0.36662037037037037</v>
      </c>
      <c r="L8" s="15">
        <v>7</v>
      </c>
      <c r="O8" s="57" t="s">
        <v>3546</v>
      </c>
      <c r="P8" s="56">
        <f>SUM(P2:P6)</f>
        <v>997</v>
      </c>
      <c r="T8" s="71">
        <v>7</v>
      </c>
      <c r="U8" s="72" t="s">
        <v>3270</v>
      </c>
      <c r="V8" s="72" t="s">
        <v>2287</v>
      </c>
      <c r="W8" s="72" t="str">
        <f t="shared" si="0"/>
        <v>Northeast</v>
      </c>
      <c r="X8" s="71">
        <f t="shared" si="1"/>
        <v>38</v>
      </c>
      <c r="Y8" s="71" t="str">
        <f t="shared" si="3"/>
        <v>Light</v>
      </c>
      <c r="Z8" s="42" t="s">
        <v>2253</v>
      </c>
      <c r="AA8" s="49" t="s">
        <v>3532</v>
      </c>
      <c r="AC8" s="59" t="s">
        <v>2385</v>
      </c>
      <c r="AD8" s="58">
        <f t="shared" si="2"/>
        <v>35</v>
      </c>
      <c r="AE8" s="59">
        <v>7</v>
      </c>
    </row>
    <row r="9" spans="1:31" x14ac:dyDescent="0.2">
      <c r="A9" s="7" t="s">
        <v>1056</v>
      </c>
      <c r="B9" s="8" t="s">
        <v>117</v>
      </c>
      <c r="C9" s="8" t="s">
        <v>2055</v>
      </c>
      <c r="D9" s="8" t="s">
        <v>3277</v>
      </c>
      <c r="E9" s="8" t="s">
        <v>2893</v>
      </c>
      <c r="F9" s="8" t="s">
        <v>2227</v>
      </c>
      <c r="G9" s="26">
        <v>13202</v>
      </c>
      <c r="H9" s="26" t="str">
        <f>VLOOKUP(F9,Regions!$B$2:$C$53,2,FALSE)</f>
        <v>Northeast</v>
      </c>
      <c r="I9" s="18">
        <v>285239</v>
      </c>
      <c r="J9" s="23">
        <v>44032</v>
      </c>
      <c r="K9" s="16">
        <v>0.93652777777777774</v>
      </c>
      <c r="L9" s="15">
        <v>3</v>
      </c>
      <c r="T9" s="68">
        <v>8</v>
      </c>
      <c r="U9" s="69" t="s">
        <v>3271</v>
      </c>
      <c r="V9" s="69" t="s">
        <v>2366</v>
      </c>
      <c r="W9" s="69" t="str">
        <f t="shared" si="0"/>
        <v>Southeast</v>
      </c>
      <c r="X9" s="68">
        <f t="shared" si="1"/>
        <v>82</v>
      </c>
      <c r="Y9" s="68" t="str">
        <f t="shared" si="3"/>
        <v>Medium</v>
      </c>
      <c r="Z9" s="42" t="s">
        <v>2980</v>
      </c>
      <c r="AA9" s="49" t="s">
        <v>3532</v>
      </c>
      <c r="AC9" s="59" t="s">
        <v>2477</v>
      </c>
      <c r="AD9" s="58">
        <f t="shared" si="2"/>
        <v>34</v>
      </c>
      <c r="AE9" s="59">
        <v>8</v>
      </c>
    </row>
    <row r="10" spans="1:31" x14ac:dyDescent="0.2">
      <c r="A10" s="7" t="s">
        <v>1052</v>
      </c>
      <c r="B10" s="8" t="s">
        <v>27</v>
      </c>
      <c r="C10" s="8" t="s">
        <v>2051</v>
      </c>
      <c r="D10" s="8" t="s">
        <v>3121</v>
      </c>
      <c r="E10" s="8" t="s">
        <v>2546</v>
      </c>
      <c r="F10" s="8" t="s">
        <v>2547</v>
      </c>
      <c r="G10" s="26">
        <v>39201</v>
      </c>
      <c r="H10" s="26" t="str">
        <f>VLOOKUP(F10,Regions!$B$2:$C$53,2,FALSE)</f>
        <v>Southeast</v>
      </c>
      <c r="I10" s="18">
        <v>284841</v>
      </c>
      <c r="J10" s="23">
        <v>43918</v>
      </c>
      <c r="K10" s="16">
        <v>0.40172453703703703</v>
      </c>
      <c r="L10" s="15">
        <v>5</v>
      </c>
      <c r="T10" s="71">
        <v>9</v>
      </c>
      <c r="U10" s="72" t="s">
        <v>3272</v>
      </c>
      <c r="V10" s="72" t="s">
        <v>2201</v>
      </c>
      <c r="W10" s="72" t="str">
        <f t="shared" si="0"/>
        <v>West</v>
      </c>
      <c r="X10" s="71">
        <f t="shared" si="1"/>
        <v>27</v>
      </c>
      <c r="Y10" s="71" t="str">
        <f t="shared" si="3"/>
        <v>Light</v>
      </c>
      <c r="Z10" s="42" t="s">
        <v>2510</v>
      </c>
      <c r="AA10" s="49" t="s">
        <v>3532</v>
      </c>
      <c r="AC10" s="59" t="s">
        <v>2245</v>
      </c>
      <c r="AD10" s="58">
        <f t="shared" si="2"/>
        <v>27</v>
      </c>
      <c r="AE10" s="59">
        <v>9</v>
      </c>
    </row>
    <row r="11" spans="1:31" x14ac:dyDescent="0.2">
      <c r="A11" s="7" t="s">
        <v>1126</v>
      </c>
      <c r="B11" s="8" t="s">
        <v>176</v>
      </c>
      <c r="C11" s="8" t="s">
        <v>2125</v>
      </c>
      <c r="D11" s="8" t="s">
        <v>3180</v>
      </c>
      <c r="E11" s="8" t="s">
        <v>2197</v>
      </c>
      <c r="F11" s="8" t="s">
        <v>2198</v>
      </c>
      <c r="G11" s="26">
        <v>35801</v>
      </c>
      <c r="H11" s="26" t="str">
        <f>VLOOKUP(F11,Regions!$B$2:$C$53,2,FALSE)</f>
        <v>Southeast</v>
      </c>
      <c r="I11" s="18">
        <v>283025</v>
      </c>
      <c r="J11" s="23">
        <v>44072</v>
      </c>
      <c r="K11" s="16">
        <v>0.67684027777777789</v>
      </c>
      <c r="L11" s="15">
        <v>1</v>
      </c>
      <c r="Z11" s="42" t="s">
        <v>2354</v>
      </c>
      <c r="AA11" s="49" t="s">
        <v>3532</v>
      </c>
      <c r="AC11" s="59" t="s">
        <v>2294</v>
      </c>
      <c r="AD11" s="58">
        <f t="shared" si="2"/>
        <v>24</v>
      </c>
      <c r="AE11" s="59">
        <v>10</v>
      </c>
    </row>
    <row r="12" spans="1:31" x14ac:dyDescent="0.2">
      <c r="A12" s="7" t="s">
        <v>1060</v>
      </c>
      <c r="B12" s="8" t="s">
        <v>138</v>
      </c>
      <c r="C12" s="8" t="s">
        <v>2059</v>
      </c>
      <c r="D12" s="8" t="s">
        <v>3126</v>
      </c>
      <c r="E12" s="8" t="s">
        <v>2318</v>
      </c>
      <c r="F12" s="8" t="s">
        <v>2262</v>
      </c>
      <c r="G12" s="26">
        <v>33023</v>
      </c>
      <c r="H12" s="26" t="str">
        <f>VLOOKUP(F12,Regions!$B$2:$C$53,2,FALSE)</f>
        <v>Southeast</v>
      </c>
      <c r="I12" s="18">
        <v>282312</v>
      </c>
      <c r="J12" s="23">
        <v>43972</v>
      </c>
      <c r="K12" s="16">
        <v>0.15687500000000001</v>
      </c>
      <c r="L12" s="15">
        <v>5</v>
      </c>
      <c r="Z12" s="42" t="s">
        <v>2206</v>
      </c>
      <c r="AA12" s="49" t="s">
        <v>3532</v>
      </c>
      <c r="AC12" s="59" t="s">
        <v>2271</v>
      </c>
      <c r="AD12" s="58">
        <f t="shared" si="2"/>
        <v>21</v>
      </c>
      <c r="AE12" s="59">
        <v>11</v>
      </c>
    </row>
    <row r="13" spans="1:31" x14ac:dyDescent="0.2">
      <c r="A13" s="7" t="s">
        <v>1157</v>
      </c>
      <c r="B13" s="8" t="s">
        <v>13</v>
      </c>
      <c r="C13" s="8" t="s">
        <v>2156</v>
      </c>
      <c r="D13" s="8" t="s">
        <v>3204</v>
      </c>
      <c r="E13" s="8" t="s">
        <v>2408</v>
      </c>
      <c r="F13" s="8" t="s">
        <v>2253</v>
      </c>
      <c r="G13" s="26">
        <v>65802</v>
      </c>
      <c r="H13" s="26" t="str">
        <f>VLOOKUP(F13,Regions!$B$2:$C$53,2,FALSE)</f>
        <v>Midwest</v>
      </c>
      <c r="I13" s="18">
        <v>281456</v>
      </c>
      <c r="J13" s="23">
        <v>44166</v>
      </c>
      <c r="K13" s="16">
        <v>0.83423611111111118</v>
      </c>
      <c r="L13" s="15">
        <v>1</v>
      </c>
      <c r="W13" s="52" t="s">
        <v>3547</v>
      </c>
      <c r="X13" s="52" t="s">
        <v>3548</v>
      </c>
      <c r="Z13" s="42" t="s">
        <v>2215</v>
      </c>
      <c r="AA13" s="49" t="s">
        <v>3532</v>
      </c>
      <c r="AC13" s="59" t="s">
        <v>2354</v>
      </c>
      <c r="AD13" s="58">
        <f t="shared" si="2"/>
        <v>21</v>
      </c>
      <c r="AE13" s="59">
        <v>12</v>
      </c>
    </row>
    <row r="14" spans="1:31" x14ac:dyDescent="0.2">
      <c r="A14" s="7" t="s">
        <v>1180</v>
      </c>
      <c r="B14" s="8" t="s">
        <v>64</v>
      </c>
      <c r="C14" s="8" t="s">
        <v>2179</v>
      </c>
      <c r="D14" s="8" t="s">
        <v>3220</v>
      </c>
      <c r="E14" s="8" t="s">
        <v>2379</v>
      </c>
      <c r="F14" s="8" t="s">
        <v>2271</v>
      </c>
      <c r="G14" s="26">
        <v>66603</v>
      </c>
      <c r="H14" s="26" t="str">
        <f>VLOOKUP(F14,Regions!$B$2:$C$53,2,FALSE)</f>
        <v>Midwest</v>
      </c>
      <c r="I14" s="18">
        <v>280557</v>
      </c>
      <c r="J14" s="23">
        <v>44127</v>
      </c>
      <c r="K14" s="16">
        <v>0.77231481481481479</v>
      </c>
      <c r="L14" s="15">
        <v>7</v>
      </c>
      <c r="W14" s="62" t="s">
        <v>3549</v>
      </c>
      <c r="X14" s="63" t="s">
        <v>3554</v>
      </c>
      <c r="Z14" s="42" t="s">
        <v>2221</v>
      </c>
      <c r="AA14" s="49" t="s">
        <v>3533</v>
      </c>
      <c r="AC14" s="59" t="s">
        <v>2227</v>
      </c>
      <c r="AD14" s="58">
        <f t="shared" si="2"/>
        <v>21</v>
      </c>
      <c r="AE14" s="59">
        <v>13</v>
      </c>
    </row>
    <row r="15" spans="1:31" x14ac:dyDescent="0.2">
      <c r="A15" s="7" t="s">
        <v>1022</v>
      </c>
      <c r="B15" s="8" t="s">
        <v>179</v>
      </c>
      <c r="C15" s="8" t="s">
        <v>2021</v>
      </c>
      <c r="D15" s="8" t="s">
        <v>3278</v>
      </c>
      <c r="E15" s="8" t="s">
        <v>2552</v>
      </c>
      <c r="F15" s="8" t="s">
        <v>2250</v>
      </c>
      <c r="G15" s="26">
        <v>85301</v>
      </c>
      <c r="H15" s="26" t="str">
        <f>VLOOKUP(F15,Regions!$B$2:$C$53,2,FALSE)</f>
        <v>Southwest</v>
      </c>
      <c r="I15" s="18">
        <v>280522</v>
      </c>
      <c r="J15" s="23">
        <v>43892</v>
      </c>
      <c r="K15" s="16">
        <v>0.35449074074074072</v>
      </c>
      <c r="L15" s="15">
        <v>6</v>
      </c>
      <c r="W15" s="64" t="s">
        <v>3550</v>
      </c>
      <c r="X15" s="65" t="s">
        <v>3552</v>
      </c>
      <c r="Z15" s="42" t="s">
        <v>2617</v>
      </c>
      <c r="AA15" s="49" t="s">
        <v>3533</v>
      </c>
      <c r="AC15" s="59" t="s">
        <v>2301</v>
      </c>
      <c r="AD15" s="58">
        <f t="shared" si="2"/>
        <v>24</v>
      </c>
      <c r="AE15" s="59">
        <v>14</v>
      </c>
    </row>
    <row r="16" spans="1:31" x14ac:dyDescent="0.2">
      <c r="A16" s="7" t="s">
        <v>1166</v>
      </c>
      <c r="B16" s="8" t="s">
        <v>26</v>
      </c>
      <c r="C16" s="8" t="s">
        <v>2165</v>
      </c>
      <c r="D16" s="8" t="s">
        <v>3279</v>
      </c>
      <c r="E16" s="8" t="s">
        <v>2416</v>
      </c>
      <c r="F16" s="8" t="s">
        <v>2201</v>
      </c>
      <c r="G16" s="26">
        <v>91501</v>
      </c>
      <c r="H16" s="26" t="str">
        <f>VLOOKUP(F16,Regions!$B$2:$C$53,2,FALSE)</f>
        <v>West</v>
      </c>
      <c r="I16" s="18">
        <v>280018</v>
      </c>
      <c r="J16" s="23">
        <v>43926</v>
      </c>
      <c r="K16" s="16">
        <v>0.72984953703703714</v>
      </c>
      <c r="L16" s="15">
        <v>6</v>
      </c>
      <c r="W16" s="66" t="s">
        <v>3551</v>
      </c>
      <c r="X16" s="67" t="s">
        <v>3553</v>
      </c>
      <c r="Z16" s="42" t="s">
        <v>3534</v>
      </c>
      <c r="AA16" s="49" t="s">
        <v>3533</v>
      </c>
      <c r="AC16" s="59" t="s">
        <v>2230</v>
      </c>
      <c r="AD16" s="58">
        <f t="shared" si="2"/>
        <v>16</v>
      </c>
      <c r="AE16" s="59">
        <v>15</v>
      </c>
    </row>
    <row r="17" spans="1:31" x14ac:dyDescent="0.2">
      <c r="A17" s="7" t="s">
        <v>1124</v>
      </c>
      <c r="B17" s="8" t="s">
        <v>104</v>
      </c>
      <c r="C17" s="8" t="s">
        <v>2123</v>
      </c>
      <c r="D17" s="8" t="s">
        <v>3280</v>
      </c>
      <c r="E17" s="8" t="s">
        <v>2263</v>
      </c>
      <c r="F17" s="8" t="s">
        <v>2201</v>
      </c>
      <c r="G17" s="26">
        <v>93001</v>
      </c>
      <c r="H17" s="26" t="str">
        <f>VLOOKUP(F17,Regions!$B$2:$C$53,2,FALSE)</f>
        <v>West</v>
      </c>
      <c r="I17" s="18">
        <v>278939</v>
      </c>
      <c r="J17" s="23">
        <v>44118</v>
      </c>
      <c r="K17" s="16">
        <v>0.39815972222222223</v>
      </c>
      <c r="L17" s="15">
        <v>2</v>
      </c>
      <c r="Z17" s="42" t="s">
        <v>2287</v>
      </c>
      <c r="AA17" s="49" t="s">
        <v>3533</v>
      </c>
      <c r="AC17" s="59" t="s">
        <v>2287</v>
      </c>
      <c r="AD17" s="58">
        <f t="shared" si="2"/>
        <v>16</v>
      </c>
      <c r="AE17" s="59">
        <v>16</v>
      </c>
    </row>
    <row r="18" spans="1:31" x14ac:dyDescent="0.2">
      <c r="A18" s="7" t="s">
        <v>1175</v>
      </c>
      <c r="B18" s="8" t="s">
        <v>183</v>
      </c>
      <c r="C18" s="8" t="s">
        <v>2174</v>
      </c>
      <c r="D18" s="8" t="s">
        <v>3216</v>
      </c>
      <c r="E18" s="8" t="s">
        <v>2586</v>
      </c>
      <c r="F18" s="8" t="s">
        <v>2294</v>
      </c>
      <c r="G18" s="26">
        <v>37201</v>
      </c>
      <c r="H18" s="26" t="str">
        <f>VLOOKUP(F18,Regions!$B$2:$C$53,2,FALSE)</f>
        <v>Southeast</v>
      </c>
      <c r="I18" s="18">
        <v>277060</v>
      </c>
      <c r="J18" s="23">
        <v>43956</v>
      </c>
      <c r="K18" s="16">
        <v>0.62432870370370364</v>
      </c>
      <c r="L18" s="15">
        <v>3</v>
      </c>
      <c r="Z18" s="42" t="s">
        <v>2490</v>
      </c>
      <c r="AA18" s="49" t="s">
        <v>3533</v>
      </c>
      <c r="AC18" s="59" t="s">
        <v>2371</v>
      </c>
      <c r="AD18" s="58">
        <f t="shared" si="2"/>
        <v>16</v>
      </c>
      <c r="AE18" s="59">
        <v>17</v>
      </c>
    </row>
    <row r="19" spans="1:31" x14ac:dyDescent="0.2">
      <c r="A19" s="7" t="s">
        <v>1150</v>
      </c>
      <c r="B19" s="8" t="s">
        <v>184</v>
      </c>
      <c r="C19" s="8" t="s">
        <v>2149</v>
      </c>
      <c r="D19" s="9" t="s">
        <v>3201</v>
      </c>
      <c r="E19" s="9" t="s">
        <v>2348</v>
      </c>
      <c r="F19" s="9" t="s">
        <v>2201</v>
      </c>
      <c r="G19" s="27">
        <v>90802</v>
      </c>
      <c r="H19" s="27" t="str">
        <f>VLOOKUP(F19,Regions!$B$2:$C$53,2,FALSE)</f>
        <v>West</v>
      </c>
      <c r="I19" s="18">
        <v>276197</v>
      </c>
      <c r="J19" s="23">
        <v>43970</v>
      </c>
      <c r="K19" s="16">
        <v>0.36780092592592589</v>
      </c>
      <c r="L19" s="15">
        <v>7</v>
      </c>
      <c r="Z19" s="42" t="s">
        <v>3535</v>
      </c>
      <c r="AA19" s="49" t="s">
        <v>3533</v>
      </c>
      <c r="AC19" s="59" t="s">
        <v>2332</v>
      </c>
      <c r="AD19" s="58">
        <f t="shared" si="2"/>
        <v>15</v>
      </c>
      <c r="AE19" s="59">
        <v>18</v>
      </c>
    </row>
    <row r="20" spans="1:31" x14ac:dyDescent="0.2">
      <c r="A20" s="7" t="s">
        <v>1138</v>
      </c>
      <c r="B20" s="8" t="s">
        <v>129</v>
      </c>
      <c r="C20" s="8" t="s">
        <v>2137</v>
      </c>
      <c r="D20" s="8" t="s">
        <v>3191</v>
      </c>
      <c r="E20" s="8" t="s">
        <v>2463</v>
      </c>
      <c r="F20" s="8" t="s">
        <v>2201</v>
      </c>
      <c r="G20" s="26">
        <v>93534</v>
      </c>
      <c r="H20" s="26" t="str">
        <f>VLOOKUP(F20,Regions!$B$2:$C$53,2,FALSE)</f>
        <v>West</v>
      </c>
      <c r="I20" s="18">
        <v>276065</v>
      </c>
      <c r="J20" s="23">
        <v>44179</v>
      </c>
      <c r="K20" s="16">
        <v>0.82754629629629628</v>
      </c>
      <c r="L20" s="15">
        <v>9</v>
      </c>
      <c r="Z20" s="42" t="s">
        <v>3085</v>
      </c>
      <c r="AA20" s="49" t="s">
        <v>3533</v>
      </c>
      <c r="AC20" s="59" t="s">
        <v>2426</v>
      </c>
      <c r="AD20" s="58">
        <f t="shared" si="2"/>
        <v>15</v>
      </c>
      <c r="AE20" s="59">
        <v>19</v>
      </c>
    </row>
    <row r="21" spans="1:31" x14ac:dyDescent="0.2">
      <c r="A21" s="7" t="s">
        <v>1028</v>
      </c>
      <c r="B21" s="8" t="s">
        <v>186</v>
      </c>
      <c r="C21" s="8" t="s">
        <v>2027</v>
      </c>
      <c r="D21" s="8" t="s">
        <v>3281</v>
      </c>
      <c r="E21" s="8" t="s">
        <v>2281</v>
      </c>
      <c r="F21" s="8" t="s">
        <v>2224</v>
      </c>
      <c r="G21" s="26">
        <v>48906</v>
      </c>
      <c r="H21" s="26" t="str">
        <f>VLOOKUP(F21,Regions!$B$2:$C$53,2,FALSE)</f>
        <v>Midwest</v>
      </c>
      <c r="I21" s="18">
        <v>275932</v>
      </c>
      <c r="J21" s="23">
        <v>44084</v>
      </c>
      <c r="K21" s="16">
        <v>0.79230324074074077</v>
      </c>
      <c r="L21" s="15">
        <v>2</v>
      </c>
      <c r="Z21" s="42" t="s">
        <v>2332</v>
      </c>
      <c r="AA21" s="49" t="s">
        <v>3533</v>
      </c>
      <c r="AC21" s="59" t="s">
        <v>2215</v>
      </c>
      <c r="AD21" s="58">
        <f t="shared" si="2"/>
        <v>14</v>
      </c>
      <c r="AE21" s="59">
        <v>20</v>
      </c>
    </row>
    <row r="22" spans="1:31" x14ac:dyDescent="0.2">
      <c r="A22" s="7" t="s">
        <v>1083</v>
      </c>
      <c r="B22" s="8" t="s">
        <v>182</v>
      </c>
      <c r="C22" s="8" t="s">
        <v>2082</v>
      </c>
      <c r="D22" s="9" t="s">
        <v>3142</v>
      </c>
      <c r="E22" s="9" t="s">
        <v>3143</v>
      </c>
      <c r="F22" s="9" t="s">
        <v>2323</v>
      </c>
      <c r="G22" s="27">
        <v>84119</v>
      </c>
      <c r="H22" s="27" t="str">
        <f>VLOOKUP(F22,Regions!$B$2:$C$53,2,FALSE)</f>
        <v>West</v>
      </c>
      <c r="I22" s="18">
        <v>275727</v>
      </c>
      <c r="J22" s="23">
        <v>44136</v>
      </c>
      <c r="K22" s="16">
        <v>0.52982638888888889</v>
      </c>
      <c r="L22" s="15">
        <v>7</v>
      </c>
      <c r="Z22" s="42" t="s">
        <v>2227</v>
      </c>
      <c r="AA22" s="49" t="s">
        <v>3533</v>
      </c>
      <c r="AC22" s="59" t="s">
        <v>2366</v>
      </c>
      <c r="AD22" s="58">
        <f t="shared" si="2"/>
        <v>14</v>
      </c>
      <c r="AE22" s="59">
        <v>21</v>
      </c>
    </row>
    <row r="23" spans="1:31" x14ac:dyDescent="0.2">
      <c r="A23" s="7" t="s">
        <v>1018</v>
      </c>
      <c r="B23" s="8" t="s">
        <v>177</v>
      </c>
      <c r="C23" s="8" t="s">
        <v>2017</v>
      </c>
      <c r="D23" s="8" t="s">
        <v>3101</v>
      </c>
      <c r="E23" s="8" t="s">
        <v>2512</v>
      </c>
      <c r="F23" s="8" t="s">
        <v>2354</v>
      </c>
      <c r="G23" s="26">
        <v>43602</v>
      </c>
      <c r="H23" s="26" t="str">
        <f>VLOOKUP(F23,Regions!$B$2:$C$53,2,FALSE)</f>
        <v>Midwest</v>
      </c>
      <c r="I23" s="18">
        <v>275620</v>
      </c>
      <c r="J23" s="23">
        <v>43959</v>
      </c>
      <c r="K23" s="16">
        <v>2.2222222222222222E-3</v>
      </c>
      <c r="L23" s="15">
        <v>1</v>
      </c>
      <c r="Z23" s="42" t="s">
        <v>2426</v>
      </c>
      <c r="AA23" s="49" t="s">
        <v>3533</v>
      </c>
      <c r="AC23" s="59" t="s">
        <v>2253</v>
      </c>
      <c r="AD23" s="58">
        <f t="shared" si="2"/>
        <v>12</v>
      </c>
      <c r="AE23" s="59">
        <v>22</v>
      </c>
    </row>
    <row r="24" spans="1:31" x14ac:dyDescent="0.2">
      <c r="A24" s="7" t="s">
        <v>1183</v>
      </c>
      <c r="B24" s="8" t="s">
        <v>141</v>
      </c>
      <c r="C24" s="8" t="s">
        <v>2182</v>
      </c>
      <c r="D24" s="8" t="s">
        <v>3223</v>
      </c>
      <c r="E24" s="8" t="s">
        <v>2573</v>
      </c>
      <c r="F24" s="8" t="s">
        <v>2237</v>
      </c>
      <c r="G24" s="26">
        <v>23502</v>
      </c>
      <c r="H24" s="26" t="str">
        <f>VLOOKUP(F24,Regions!$B$2:$C$53,2,FALSE)</f>
        <v>Southeast</v>
      </c>
      <c r="I24" s="18">
        <v>274961</v>
      </c>
      <c r="J24" s="23">
        <v>43872</v>
      </c>
      <c r="K24" s="16">
        <v>0.25809027777777777</v>
      </c>
      <c r="L24" s="15">
        <v>8</v>
      </c>
      <c r="Z24" s="42" t="s">
        <v>2404</v>
      </c>
      <c r="AA24" s="49" t="s">
        <v>3533</v>
      </c>
      <c r="AC24" s="59" t="s">
        <v>2221</v>
      </c>
      <c r="AD24" s="58">
        <f t="shared" si="2"/>
        <v>13</v>
      </c>
      <c r="AE24" s="59">
        <v>23</v>
      </c>
    </row>
    <row r="25" spans="1:31" x14ac:dyDescent="0.2">
      <c r="A25" s="7" t="s">
        <v>1184</v>
      </c>
      <c r="B25" s="8" t="s">
        <v>97</v>
      </c>
      <c r="C25" s="8" t="s">
        <v>2183</v>
      </c>
      <c r="D25" s="8" t="s">
        <v>3224</v>
      </c>
      <c r="E25" s="8" t="s">
        <v>2552</v>
      </c>
      <c r="F25" s="8" t="s">
        <v>2250</v>
      </c>
      <c r="G25" s="26">
        <v>85301</v>
      </c>
      <c r="H25" s="26" t="str">
        <f>VLOOKUP(F25,Regions!$B$2:$C$53,2,FALSE)</f>
        <v>Southwest</v>
      </c>
      <c r="I25" s="18">
        <v>274492</v>
      </c>
      <c r="J25" s="23">
        <v>44030</v>
      </c>
      <c r="K25" s="16">
        <v>0.71371527777777777</v>
      </c>
      <c r="L25" s="15">
        <v>1</v>
      </c>
      <c r="Z25" s="42" t="s">
        <v>3536</v>
      </c>
      <c r="AA25" s="49" t="s">
        <v>3533</v>
      </c>
      <c r="AC25" s="59" t="s">
        <v>2284</v>
      </c>
      <c r="AD25" s="58">
        <f t="shared" si="2"/>
        <v>12</v>
      </c>
      <c r="AE25" s="59">
        <v>24</v>
      </c>
    </row>
    <row r="26" spans="1:31" x14ac:dyDescent="0.2">
      <c r="A26" s="7" t="s">
        <v>1091</v>
      </c>
      <c r="B26" s="8" t="s">
        <v>31</v>
      </c>
      <c r="C26" s="8" t="s">
        <v>2090</v>
      </c>
      <c r="D26" s="8" t="s">
        <v>3149</v>
      </c>
      <c r="E26" s="8" t="s">
        <v>2384</v>
      </c>
      <c r="F26" s="8" t="s">
        <v>2385</v>
      </c>
      <c r="G26" s="26">
        <v>80002</v>
      </c>
      <c r="H26" s="26" t="str">
        <f>VLOOKUP(F26,Regions!$B$2:$C$53,2,FALSE)</f>
        <v>West</v>
      </c>
      <c r="I26" s="18">
        <v>274191</v>
      </c>
      <c r="J26" s="23">
        <v>43996</v>
      </c>
      <c r="K26" s="16">
        <v>0.21876157407407407</v>
      </c>
      <c r="L26" s="15">
        <v>5</v>
      </c>
      <c r="Z26" s="42" t="s">
        <v>2692</v>
      </c>
      <c r="AA26" s="49" t="s">
        <v>3537</v>
      </c>
      <c r="AC26" s="59" t="s">
        <v>2198</v>
      </c>
      <c r="AD26" s="58">
        <f t="shared" si="2"/>
        <v>11</v>
      </c>
      <c r="AE26" s="59">
        <v>25</v>
      </c>
    </row>
    <row r="27" spans="1:31" x14ac:dyDescent="0.2">
      <c r="A27" s="7" t="s">
        <v>1093</v>
      </c>
      <c r="B27" s="8" t="s">
        <v>106</v>
      </c>
      <c r="C27" s="8" t="s">
        <v>2092</v>
      </c>
      <c r="D27" s="8" t="s">
        <v>3151</v>
      </c>
      <c r="E27" s="8" t="s">
        <v>2313</v>
      </c>
      <c r="F27" s="8" t="s">
        <v>2242</v>
      </c>
      <c r="G27" s="26">
        <v>76006</v>
      </c>
      <c r="H27" s="26" t="str">
        <f>VLOOKUP(F27,Regions!$B$2:$C$53,2,FALSE)</f>
        <v>Southwest</v>
      </c>
      <c r="I27" s="18">
        <v>273742</v>
      </c>
      <c r="J27" s="23">
        <v>43904</v>
      </c>
      <c r="K27" s="16">
        <v>6.9328703703703712E-2</v>
      </c>
      <c r="L27" s="15">
        <v>6</v>
      </c>
      <c r="Z27" s="42" t="s">
        <v>2198</v>
      </c>
      <c r="AA27" s="49" t="s">
        <v>3537</v>
      </c>
      <c r="AC27" s="59" t="s">
        <v>2209</v>
      </c>
      <c r="AD27" s="58">
        <f t="shared" si="2"/>
        <v>11</v>
      </c>
      <c r="AE27" s="59">
        <v>26</v>
      </c>
    </row>
    <row r="28" spans="1:31" x14ac:dyDescent="0.2">
      <c r="A28" s="7" t="s">
        <v>1090</v>
      </c>
      <c r="B28" s="8" t="s">
        <v>52</v>
      </c>
      <c r="C28" s="8" t="s">
        <v>2089</v>
      </c>
      <c r="D28" s="8" t="s">
        <v>3148</v>
      </c>
      <c r="E28" s="8" t="s">
        <v>2437</v>
      </c>
      <c r="F28" s="8" t="s">
        <v>2332</v>
      </c>
      <c r="G28" s="26" t="s">
        <v>3243</v>
      </c>
      <c r="H28" s="26" t="str">
        <f>VLOOKUP(F28,Regions!$B$2:$C$53,2,FALSE)</f>
        <v>Northeast</v>
      </c>
      <c r="I28" s="18">
        <v>273416</v>
      </c>
      <c r="J28" s="23">
        <v>44021</v>
      </c>
      <c r="K28" s="16">
        <v>0.24783564814814815</v>
      </c>
      <c r="L28" s="15">
        <v>5</v>
      </c>
      <c r="Z28" s="42" t="s">
        <v>2363</v>
      </c>
      <c r="AA28" s="49" t="s">
        <v>3537</v>
      </c>
      <c r="AC28" s="59" t="s">
        <v>2218</v>
      </c>
      <c r="AD28" s="58">
        <f t="shared" si="2"/>
        <v>10</v>
      </c>
      <c r="AE28" s="59">
        <v>27</v>
      </c>
    </row>
    <row r="29" spans="1:31" x14ac:dyDescent="0.2">
      <c r="A29" s="7" t="s">
        <v>1036</v>
      </c>
      <c r="B29" s="8" t="s">
        <v>171</v>
      </c>
      <c r="C29" s="8" t="s">
        <v>2035</v>
      </c>
      <c r="D29" s="8" t="s">
        <v>3111</v>
      </c>
      <c r="E29" s="8" t="s">
        <v>2778</v>
      </c>
      <c r="F29" s="8" t="s">
        <v>2242</v>
      </c>
      <c r="G29" s="26">
        <v>78701</v>
      </c>
      <c r="H29" s="26" t="str">
        <f>VLOOKUP(F29,Regions!$B$2:$C$53,2,FALSE)</f>
        <v>Southwest</v>
      </c>
      <c r="I29" s="18">
        <v>272999</v>
      </c>
      <c r="J29" s="23">
        <v>44045</v>
      </c>
      <c r="K29" s="16">
        <v>0.2029050925925926</v>
      </c>
      <c r="L29" s="15">
        <v>5</v>
      </c>
      <c r="Z29" s="42" t="s">
        <v>2262</v>
      </c>
      <c r="AA29" s="49" t="s">
        <v>3537</v>
      </c>
      <c r="AC29" s="59" t="s">
        <v>2323</v>
      </c>
      <c r="AD29" s="58">
        <f t="shared" si="2"/>
        <v>9</v>
      </c>
      <c r="AE29" s="59">
        <v>28</v>
      </c>
    </row>
    <row r="30" spans="1:31" x14ac:dyDescent="0.2">
      <c r="A30" s="7" t="s">
        <v>1071</v>
      </c>
      <c r="B30" s="8" t="s">
        <v>85</v>
      </c>
      <c r="C30" s="8" t="s">
        <v>2070</v>
      </c>
      <c r="D30" s="8" t="s">
        <v>3282</v>
      </c>
      <c r="E30" s="8" t="s">
        <v>2358</v>
      </c>
      <c r="F30" s="8" t="s">
        <v>2242</v>
      </c>
      <c r="G30" s="26">
        <v>75006</v>
      </c>
      <c r="H30" s="26" t="str">
        <f>VLOOKUP(F30,Regions!$B$2:$C$53,2,FALSE)</f>
        <v>Southwest</v>
      </c>
      <c r="I30" s="18">
        <v>272842</v>
      </c>
      <c r="J30" s="23">
        <v>43866</v>
      </c>
      <c r="K30" s="16">
        <v>0.29561342592592593</v>
      </c>
      <c r="L30" s="15">
        <v>5</v>
      </c>
      <c r="Z30" s="42" t="s">
        <v>2371</v>
      </c>
      <c r="AA30" s="49" t="s">
        <v>3537</v>
      </c>
      <c r="AC30" s="59" t="s">
        <v>2460</v>
      </c>
      <c r="AD30" s="58">
        <f t="shared" si="2"/>
        <v>8</v>
      </c>
      <c r="AE30" s="59">
        <v>29</v>
      </c>
    </row>
    <row r="31" spans="1:31" x14ac:dyDescent="0.2">
      <c r="A31" s="7" t="s">
        <v>1114</v>
      </c>
      <c r="B31" s="8" t="s">
        <v>156</v>
      </c>
      <c r="C31" s="8" t="s">
        <v>2113</v>
      </c>
      <c r="D31" s="8" t="s">
        <v>3283</v>
      </c>
      <c r="E31" s="8" t="s">
        <v>2410</v>
      </c>
      <c r="F31" s="8" t="s">
        <v>2201</v>
      </c>
      <c r="G31" s="26">
        <v>95661</v>
      </c>
      <c r="H31" s="26" t="str">
        <f>VLOOKUP(F31,Regions!$B$2:$C$53,2,FALSE)</f>
        <v>West</v>
      </c>
      <c r="I31" s="18">
        <v>272660</v>
      </c>
      <c r="J31" s="23">
        <v>43912</v>
      </c>
      <c r="K31" s="16">
        <v>0.76163194444444438</v>
      </c>
      <c r="L31" s="15">
        <v>9</v>
      </c>
      <c r="Z31" s="42" t="s">
        <v>2330</v>
      </c>
      <c r="AA31" s="49" t="s">
        <v>3537</v>
      </c>
      <c r="AC31" s="59" t="s">
        <v>2330</v>
      </c>
      <c r="AD31" s="58">
        <f t="shared" si="2"/>
        <v>8</v>
      </c>
      <c r="AE31" s="59">
        <v>29</v>
      </c>
    </row>
    <row r="32" spans="1:31" x14ac:dyDescent="0.2">
      <c r="A32" s="7" t="s">
        <v>1046</v>
      </c>
      <c r="B32" s="8" t="s">
        <v>70</v>
      </c>
      <c r="C32" s="8" t="s">
        <v>2045</v>
      </c>
      <c r="D32" s="8" t="s">
        <v>3118</v>
      </c>
      <c r="E32" s="8" t="s">
        <v>2797</v>
      </c>
      <c r="F32" s="8" t="s">
        <v>2477</v>
      </c>
      <c r="G32" s="26">
        <v>27601</v>
      </c>
      <c r="H32" s="26" t="str">
        <f>VLOOKUP(F32,Regions!$B$2:$C$53,2,FALSE)</f>
        <v>Southeast</v>
      </c>
      <c r="I32" s="18">
        <v>270526</v>
      </c>
      <c r="J32" s="23">
        <v>44073</v>
      </c>
      <c r="K32" s="16">
        <v>0.61214120370370373</v>
      </c>
      <c r="L32" s="15">
        <v>8</v>
      </c>
      <c r="Z32" s="42" t="s">
        <v>2366</v>
      </c>
      <c r="AA32" s="49" t="s">
        <v>3537</v>
      </c>
      <c r="AC32" s="59" t="s">
        <v>2510</v>
      </c>
      <c r="AD32" s="58">
        <f t="shared" si="2"/>
        <v>7</v>
      </c>
      <c r="AE32" s="59">
        <v>31</v>
      </c>
    </row>
    <row r="33" spans="1:31" x14ac:dyDescent="0.2">
      <c r="A33" s="7" t="s">
        <v>1111</v>
      </c>
      <c r="B33" s="8" t="s">
        <v>65</v>
      </c>
      <c r="C33" s="8" t="s">
        <v>2110</v>
      </c>
      <c r="D33" s="8" t="s">
        <v>3169</v>
      </c>
      <c r="E33" s="8" t="s">
        <v>2925</v>
      </c>
      <c r="F33" s="8" t="s">
        <v>2201</v>
      </c>
      <c r="G33" s="26">
        <v>91790</v>
      </c>
      <c r="H33" s="26" t="str">
        <f>VLOOKUP(F33,Regions!$B$2:$C$53,2,FALSE)</f>
        <v>West</v>
      </c>
      <c r="I33" s="18">
        <v>269795</v>
      </c>
      <c r="J33" s="23">
        <v>44043</v>
      </c>
      <c r="K33" s="16">
        <v>0.43964120370370369</v>
      </c>
      <c r="L33" s="15">
        <v>3</v>
      </c>
      <c r="Z33" s="42" t="s">
        <v>2547</v>
      </c>
      <c r="AA33" s="49" t="s">
        <v>3537</v>
      </c>
      <c r="AC33" s="59" t="s">
        <v>2363</v>
      </c>
      <c r="AD33" s="58">
        <f t="shared" si="2"/>
        <v>7</v>
      </c>
      <c r="AE33" s="59">
        <v>32</v>
      </c>
    </row>
    <row r="34" spans="1:31" x14ac:dyDescent="0.2">
      <c r="A34" s="7" t="s">
        <v>1172</v>
      </c>
      <c r="B34" s="8" t="s">
        <v>123</v>
      </c>
      <c r="C34" s="8" t="s">
        <v>2171</v>
      </c>
      <c r="D34" s="8" t="s">
        <v>3213</v>
      </c>
      <c r="E34" s="8" t="s">
        <v>2439</v>
      </c>
      <c r="F34" s="8" t="s">
        <v>2242</v>
      </c>
      <c r="G34" s="26">
        <v>76701</v>
      </c>
      <c r="H34" s="26" t="str">
        <f>VLOOKUP(F34,Regions!$B$2:$C$53,2,FALSE)</f>
        <v>Southwest</v>
      </c>
      <c r="I34" s="18">
        <v>269199</v>
      </c>
      <c r="J34" s="23">
        <v>44088</v>
      </c>
      <c r="K34" s="16">
        <v>0.2345949074074074</v>
      </c>
      <c r="L34" s="15">
        <v>8</v>
      </c>
      <c r="Z34" s="42" t="s">
        <v>2477</v>
      </c>
      <c r="AA34" s="49" t="s">
        <v>3537</v>
      </c>
      <c r="AC34" s="59" t="s">
        <v>2212</v>
      </c>
      <c r="AD34" s="58">
        <f t="shared" ref="AD34:AD52" si="4">COUNTIF(F34:F1032,AC34)</f>
        <v>6</v>
      </c>
      <c r="AE34" s="59">
        <v>33</v>
      </c>
    </row>
    <row r="35" spans="1:31" x14ac:dyDescent="0.2">
      <c r="A35" s="7" t="s">
        <v>1139</v>
      </c>
      <c r="B35" s="8" t="s">
        <v>167</v>
      </c>
      <c r="C35" s="8" t="s">
        <v>2138</v>
      </c>
      <c r="D35" s="8" t="s">
        <v>3192</v>
      </c>
      <c r="E35" s="8" t="s">
        <v>2300</v>
      </c>
      <c r="F35" s="8" t="s">
        <v>2301</v>
      </c>
      <c r="G35" s="26">
        <v>98402</v>
      </c>
      <c r="H35" s="26" t="str">
        <f>VLOOKUP(F35,Regions!$B$2:$C$53,2,FALSE)</f>
        <v>West</v>
      </c>
      <c r="I35" s="18">
        <v>268581</v>
      </c>
      <c r="J35" s="23">
        <v>44166</v>
      </c>
      <c r="K35" s="16">
        <v>0.14335648148148147</v>
      </c>
      <c r="L35" s="15">
        <v>3</v>
      </c>
      <c r="Z35" s="42" t="s">
        <v>2876</v>
      </c>
      <c r="AA35" s="49" t="s">
        <v>3537</v>
      </c>
      <c r="AC35" s="59" t="s">
        <v>2490</v>
      </c>
      <c r="AD35" s="58">
        <f t="shared" si="4"/>
        <v>5</v>
      </c>
      <c r="AE35" s="59">
        <v>34</v>
      </c>
    </row>
    <row r="36" spans="1:31" x14ac:dyDescent="0.2">
      <c r="A36" s="7" t="s">
        <v>1034</v>
      </c>
      <c r="B36" s="8" t="s">
        <v>110</v>
      </c>
      <c r="C36" s="8" t="s">
        <v>2033</v>
      </c>
      <c r="D36" s="9" t="s">
        <v>3110</v>
      </c>
      <c r="E36" s="9" t="s">
        <v>2300</v>
      </c>
      <c r="F36" s="9" t="s">
        <v>2301</v>
      </c>
      <c r="G36" s="27">
        <v>98402</v>
      </c>
      <c r="H36" s="27" t="str">
        <f>VLOOKUP(F36,Regions!$B$2:$C$53,2,FALSE)</f>
        <v>West</v>
      </c>
      <c r="I36" s="18">
        <v>265124</v>
      </c>
      <c r="J36" s="23">
        <v>43871</v>
      </c>
      <c r="K36" s="16">
        <v>0.17572916666666669</v>
      </c>
      <c r="L36" s="15">
        <v>7</v>
      </c>
      <c r="Z36" s="42" t="s">
        <v>2294</v>
      </c>
      <c r="AA36" s="49" t="s">
        <v>3537</v>
      </c>
      <c r="AC36" s="59" t="s">
        <v>3085</v>
      </c>
      <c r="AD36" s="58">
        <f t="shared" si="4"/>
        <v>5</v>
      </c>
      <c r="AE36" s="59">
        <v>34</v>
      </c>
    </row>
    <row r="37" spans="1:31" x14ac:dyDescent="0.2">
      <c r="A37" s="7" t="s">
        <v>1128</v>
      </c>
      <c r="B37" s="8" t="s">
        <v>44</v>
      </c>
      <c r="C37" s="8" t="s">
        <v>2127</v>
      </c>
      <c r="D37" s="8" t="s">
        <v>3182</v>
      </c>
      <c r="E37" s="8" t="s">
        <v>2898</v>
      </c>
      <c r="F37" s="8" t="s">
        <v>2426</v>
      </c>
      <c r="G37" s="26">
        <v>18101</v>
      </c>
      <c r="H37" s="26" t="str">
        <f>VLOOKUP(F37,Regions!$B$2:$C$53,2,FALSE)</f>
        <v>Northeast</v>
      </c>
      <c r="I37" s="18">
        <v>264620</v>
      </c>
      <c r="J37" s="23">
        <v>43920</v>
      </c>
      <c r="K37" s="16">
        <v>0.38289351851851849</v>
      </c>
      <c r="L37" s="15">
        <v>9</v>
      </c>
      <c r="Z37" s="42" t="s">
        <v>2237</v>
      </c>
      <c r="AA37" s="49" t="s">
        <v>3537</v>
      </c>
      <c r="AC37" s="59" t="s">
        <v>2876</v>
      </c>
      <c r="AD37" s="58">
        <f t="shared" si="4"/>
        <v>5</v>
      </c>
      <c r="AE37" s="59">
        <v>34</v>
      </c>
    </row>
    <row r="38" spans="1:31" x14ac:dyDescent="0.2">
      <c r="A38" s="7" t="s">
        <v>1158</v>
      </c>
      <c r="B38" s="8" t="s">
        <v>169</v>
      </c>
      <c r="C38" s="8" t="s">
        <v>2157</v>
      </c>
      <c r="D38" s="8" t="s">
        <v>3205</v>
      </c>
      <c r="E38" s="8" t="s">
        <v>3234</v>
      </c>
      <c r="F38" s="8" t="s">
        <v>2242</v>
      </c>
      <c r="G38" s="26">
        <v>78501</v>
      </c>
      <c r="H38" s="26" t="str">
        <f>VLOOKUP(F38,Regions!$B$2:$C$53,2,FALSE)</f>
        <v>Southwest</v>
      </c>
      <c r="I38" s="18">
        <v>263257</v>
      </c>
      <c r="J38" s="23">
        <v>44155</v>
      </c>
      <c r="K38" s="16">
        <v>0.4397685185185185</v>
      </c>
      <c r="L38" s="15">
        <v>3</v>
      </c>
      <c r="Z38" s="42" t="s">
        <v>3538</v>
      </c>
      <c r="AA38" s="49" t="s">
        <v>3537</v>
      </c>
      <c r="AC38" s="59" t="s">
        <v>2544</v>
      </c>
      <c r="AD38" s="58">
        <f t="shared" si="4"/>
        <v>5</v>
      </c>
      <c r="AE38" s="59">
        <v>34</v>
      </c>
    </row>
    <row r="39" spans="1:31" x14ac:dyDescent="0.2">
      <c r="A39" s="7" t="s">
        <v>1123</v>
      </c>
      <c r="B39" s="8" t="s">
        <v>190</v>
      </c>
      <c r="C39" s="8" t="s">
        <v>2122</v>
      </c>
      <c r="D39" s="8" t="s">
        <v>3178</v>
      </c>
      <c r="E39" s="8" t="s">
        <v>2691</v>
      </c>
      <c r="F39" s="8" t="s">
        <v>2692</v>
      </c>
      <c r="G39" s="26">
        <v>99501</v>
      </c>
      <c r="H39" s="26" t="str">
        <f>VLOOKUP(F39,Regions!$B$2:$C$53,2,FALSE)</f>
        <v>Southeast</v>
      </c>
      <c r="I39" s="18">
        <v>262389</v>
      </c>
      <c r="J39" s="23">
        <v>43914</v>
      </c>
      <c r="K39" s="16">
        <v>0.26569444444444446</v>
      </c>
      <c r="L39" s="15">
        <v>3</v>
      </c>
      <c r="Z39" s="42" t="s">
        <v>2250</v>
      </c>
      <c r="AA39" s="49" t="s">
        <v>3539</v>
      </c>
      <c r="AC39" s="59" t="s">
        <v>2404</v>
      </c>
      <c r="AD39" s="58">
        <f t="shared" si="4"/>
        <v>4</v>
      </c>
      <c r="AE39" s="59">
        <v>38</v>
      </c>
    </row>
    <row r="40" spans="1:31" x14ac:dyDescent="0.2">
      <c r="A40" s="7" t="s">
        <v>1055</v>
      </c>
      <c r="B40" s="8" t="s">
        <v>169</v>
      </c>
      <c r="C40" s="8" t="s">
        <v>2054</v>
      </c>
      <c r="D40" s="8" t="s">
        <v>3284</v>
      </c>
      <c r="E40" s="8" t="s">
        <v>2842</v>
      </c>
      <c r="F40" s="8" t="s">
        <v>2250</v>
      </c>
      <c r="G40" s="26">
        <v>85374</v>
      </c>
      <c r="H40" s="26" t="str">
        <f>VLOOKUP(F40,Regions!$B$2:$C$53,2,FALSE)</f>
        <v>Southwest</v>
      </c>
      <c r="I40" s="18">
        <v>259362</v>
      </c>
      <c r="J40" s="23">
        <v>43984</v>
      </c>
      <c r="K40" s="16">
        <v>0.72665509259259264</v>
      </c>
      <c r="L40" s="15">
        <v>3</v>
      </c>
      <c r="Z40" s="42" t="s">
        <v>2344</v>
      </c>
      <c r="AA40" s="49" t="s">
        <v>3539</v>
      </c>
      <c r="AC40" s="59" t="s">
        <v>2692</v>
      </c>
      <c r="AD40" s="58">
        <f t="shared" si="4"/>
        <v>3</v>
      </c>
      <c r="AE40" s="59">
        <v>39</v>
      </c>
    </row>
    <row r="41" spans="1:31" x14ac:dyDescent="0.2">
      <c r="A41" s="7" t="s">
        <v>1185</v>
      </c>
      <c r="B41" s="8" t="s">
        <v>49</v>
      </c>
      <c r="C41" s="8" t="s">
        <v>2184</v>
      </c>
      <c r="D41" s="8" t="s">
        <v>3225</v>
      </c>
      <c r="E41" s="8" t="s">
        <v>2520</v>
      </c>
      <c r="F41" s="8" t="s">
        <v>2242</v>
      </c>
      <c r="G41" s="26">
        <v>79701</v>
      </c>
      <c r="H41" s="26" t="str">
        <f>VLOOKUP(F41,Regions!$B$2:$C$53,2,FALSE)</f>
        <v>Southwest</v>
      </c>
      <c r="I41" s="18">
        <v>255058</v>
      </c>
      <c r="J41" s="23">
        <v>44182</v>
      </c>
      <c r="K41" s="16">
        <v>0.92347222222222225</v>
      </c>
      <c r="L41" s="15">
        <v>1</v>
      </c>
      <c r="Z41" s="42" t="s">
        <v>2209</v>
      </c>
      <c r="AA41" s="49" t="s">
        <v>3539</v>
      </c>
      <c r="AC41" s="59" t="s">
        <v>2547</v>
      </c>
      <c r="AD41" s="58">
        <f t="shared" si="4"/>
        <v>4</v>
      </c>
      <c r="AE41" s="59">
        <v>40</v>
      </c>
    </row>
    <row r="42" spans="1:31" x14ac:dyDescent="0.2">
      <c r="A42" s="7" t="s">
        <v>1038</v>
      </c>
      <c r="B42" s="8" t="s">
        <v>99</v>
      </c>
      <c r="C42" s="8" t="s">
        <v>2037</v>
      </c>
      <c r="D42" s="9" t="s">
        <v>3285</v>
      </c>
      <c r="E42" s="9" t="s">
        <v>2241</v>
      </c>
      <c r="F42" s="9" t="s">
        <v>2242</v>
      </c>
      <c r="G42" s="27">
        <v>78401</v>
      </c>
      <c r="H42" s="27" t="str">
        <f>VLOOKUP(F42,Regions!$B$2:$C$53,2,FALSE)</f>
        <v>Southwest</v>
      </c>
      <c r="I42" s="18">
        <v>254536</v>
      </c>
      <c r="J42" s="23">
        <v>43914</v>
      </c>
      <c r="K42" s="16">
        <v>0.89853009259259264</v>
      </c>
      <c r="L42" s="15">
        <v>7</v>
      </c>
      <c r="Z42" s="42" t="s">
        <v>2242</v>
      </c>
      <c r="AA42" s="49" t="s">
        <v>3539</v>
      </c>
      <c r="AC42" s="59" t="s">
        <v>2529</v>
      </c>
      <c r="AD42" s="58">
        <f t="shared" si="4"/>
        <v>3</v>
      </c>
      <c r="AE42" s="59">
        <v>41</v>
      </c>
    </row>
    <row r="43" spans="1:31" x14ac:dyDescent="0.2">
      <c r="A43" s="7" t="s">
        <v>1033</v>
      </c>
      <c r="B43" s="8" t="s">
        <v>50</v>
      </c>
      <c r="C43" s="8" t="s">
        <v>2032</v>
      </c>
      <c r="D43" s="8" t="s">
        <v>3286</v>
      </c>
      <c r="E43" s="8" t="s">
        <v>2880</v>
      </c>
      <c r="F43" s="8" t="s">
        <v>2354</v>
      </c>
      <c r="G43" s="26">
        <v>45402</v>
      </c>
      <c r="H43" s="26" t="str">
        <f>VLOOKUP(F43,Regions!$B$2:$C$53,2,FALSE)</f>
        <v>Midwest</v>
      </c>
      <c r="I43" s="18">
        <v>253876</v>
      </c>
      <c r="J43" s="23">
        <v>43866</v>
      </c>
      <c r="K43" s="16">
        <v>0.86894675925925924</v>
      </c>
      <c r="L43" s="15">
        <v>2</v>
      </c>
      <c r="Z43" s="42" t="s">
        <v>2201</v>
      </c>
      <c r="AA43" s="49" t="s">
        <v>3540</v>
      </c>
      <c r="AC43" s="59" t="s">
        <v>2206</v>
      </c>
      <c r="AD43" s="58">
        <f t="shared" si="4"/>
        <v>2</v>
      </c>
      <c r="AE43" s="59">
        <v>42</v>
      </c>
    </row>
    <row r="44" spans="1:31" x14ac:dyDescent="0.2">
      <c r="A44" s="7" t="s">
        <v>1006</v>
      </c>
      <c r="B44" s="8" t="s">
        <v>35</v>
      </c>
      <c r="C44" s="8" t="s">
        <v>2005</v>
      </c>
      <c r="D44" s="8" t="s">
        <v>3093</v>
      </c>
      <c r="E44" s="8" t="s">
        <v>2719</v>
      </c>
      <c r="F44" s="8" t="s">
        <v>2301</v>
      </c>
      <c r="G44" s="26">
        <v>99201</v>
      </c>
      <c r="H44" s="26" t="str">
        <f>VLOOKUP(F44,Regions!$B$2:$C$53,2,FALSE)</f>
        <v>West</v>
      </c>
      <c r="I44" s="18">
        <v>252510</v>
      </c>
      <c r="J44" s="23">
        <v>43878</v>
      </c>
      <c r="K44" s="16">
        <v>0.32365740740740739</v>
      </c>
      <c r="L44" s="15">
        <v>3</v>
      </c>
      <c r="Z44" s="42" t="s">
        <v>2385</v>
      </c>
      <c r="AA44" s="49" t="s">
        <v>3540</v>
      </c>
      <c r="AC44" s="59" t="s">
        <v>2617</v>
      </c>
      <c r="AD44" s="58">
        <f t="shared" si="4"/>
        <v>2</v>
      </c>
      <c r="AE44" s="59">
        <v>43</v>
      </c>
    </row>
    <row r="45" spans="1:31" x14ac:dyDescent="0.2">
      <c r="A45" s="7" t="s">
        <v>1105</v>
      </c>
      <c r="B45" s="8" t="s">
        <v>139</v>
      </c>
      <c r="C45" s="8" t="s">
        <v>2104</v>
      </c>
      <c r="D45" s="8" t="s">
        <v>3163</v>
      </c>
      <c r="E45" s="8" t="s">
        <v>2331</v>
      </c>
      <c r="F45" s="8" t="s">
        <v>2332</v>
      </c>
      <c r="G45" s="26" t="s">
        <v>3239</v>
      </c>
      <c r="H45" s="26" t="str">
        <f>VLOOKUP(F45,Regions!$B$2:$C$53,2,FALSE)</f>
        <v>Northeast</v>
      </c>
      <c r="I45" s="18">
        <v>252404</v>
      </c>
      <c r="J45" s="23">
        <v>44003</v>
      </c>
      <c r="K45" s="16">
        <v>0.68733796296296301</v>
      </c>
      <c r="L45" s="15">
        <v>2</v>
      </c>
      <c r="Z45" s="42" t="s">
        <v>2544</v>
      </c>
      <c r="AA45" s="49" t="s">
        <v>3540</v>
      </c>
      <c r="AC45" s="59" t="s">
        <v>2344</v>
      </c>
      <c r="AD45" s="58">
        <f t="shared" si="4"/>
        <v>2</v>
      </c>
      <c r="AE45" s="59">
        <v>44</v>
      </c>
    </row>
    <row r="46" spans="1:31" x14ac:dyDescent="0.2">
      <c r="A46" s="7" t="s">
        <v>1059</v>
      </c>
      <c r="B46" s="8" t="s">
        <v>28</v>
      </c>
      <c r="C46" s="8" t="s">
        <v>2058</v>
      </c>
      <c r="D46" s="8" t="s">
        <v>3125</v>
      </c>
      <c r="E46" s="8" t="s">
        <v>2546</v>
      </c>
      <c r="F46" s="8" t="s">
        <v>2547</v>
      </c>
      <c r="G46" s="26">
        <v>39201</v>
      </c>
      <c r="H46" s="26" t="str">
        <f>VLOOKUP(F46,Regions!$B$2:$C$53,2,FALSE)</f>
        <v>Southeast</v>
      </c>
      <c r="I46" s="18">
        <v>252118</v>
      </c>
      <c r="J46" s="23">
        <v>43903</v>
      </c>
      <c r="K46" s="16">
        <v>2.9166666666666785E-3</v>
      </c>
      <c r="L46" s="15">
        <v>8</v>
      </c>
      <c r="Z46" s="42" t="s">
        <v>2699</v>
      </c>
      <c r="AA46" s="49" t="s">
        <v>3540</v>
      </c>
      <c r="AC46" s="59" t="s">
        <v>2699</v>
      </c>
      <c r="AD46" s="58">
        <f t="shared" si="4"/>
        <v>2</v>
      </c>
      <c r="AE46" s="59">
        <v>45</v>
      </c>
    </row>
    <row r="47" spans="1:31" x14ac:dyDescent="0.2">
      <c r="A47" s="7" t="s">
        <v>1072</v>
      </c>
      <c r="B47" s="8" t="s">
        <v>56</v>
      </c>
      <c r="C47" s="8" t="s">
        <v>2071</v>
      </c>
      <c r="D47" s="8" t="s">
        <v>3287</v>
      </c>
      <c r="E47" s="8" t="s">
        <v>3084</v>
      </c>
      <c r="F47" s="8" t="s">
        <v>3085</v>
      </c>
      <c r="G47" s="26" t="s">
        <v>3252</v>
      </c>
      <c r="H47" s="26" t="str">
        <f>VLOOKUP(F47,Regions!$B$2:$C$53,2,FALSE)</f>
        <v>Northeast</v>
      </c>
      <c r="I47" s="18">
        <v>251742</v>
      </c>
      <c r="J47" s="23">
        <v>44072</v>
      </c>
      <c r="K47" s="16">
        <v>0.48013888888888889</v>
      </c>
      <c r="L47" s="15">
        <v>9</v>
      </c>
      <c r="Z47" s="42" t="s">
        <v>2529</v>
      </c>
      <c r="AA47" s="49" t="s">
        <v>3540</v>
      </c>
      <c r="AC47" s="59" t="s">
        <v>2980</v>
      </c>
      <c r="AD47" s="58">
        <f t="shared" si="4"/>
        <v>1</v>
      </c>
      <c r="AE47" s="59">
        <v>46</v>
      </c>
    </row>
    <row r="48" spans="1:31" x14ac:dyDescent="0.2">
      <c r="A48" s="7" t="s">
        <v>1140</v>
      </c>
      <c r="B48" s="8" t="s">
        <v>38</v>
      </c>
      <c r="C48" s="8" t="s">
        <v>2139</v>
      </c>
      <c r="D48" s="8" t="s">
        <v>3193</v>
      </c>
      <c r="E48" s="8" t="s">
        <v>2701</v>
      </c>
      <c r="F48" s="8" t="s">
        <v>2201</v>
      </c>
      <c r="G48" s="26">
        <v>93030</v>
      </c>
      <c r="H48" s="26" t="str">
        <f>VLOOKUP(F48,Regions!$B$2:$C$53,2,FALSE)</f>
        <v>West</v>
      </c>
      <c r="I48" s="18">
        <v>251239</v>
      </c>
      <c r="J48" s="23">
        <v>43988</v>
      </c>
      <c r="K48" s="16">
        <v>0.14703703703703705</v>
      </c>
      <c r="L48" s="15">
        <v>1</v>
      </c>
      <c r="Z48" s="42" t="s">
        <v>2284</v>
      </c>
      <c r="AA48" s="49" t="s">
        <v>3540</v>
      </c>
      <c r="AC48" s="59" t="s">
        <v>3534</v>
      </c>
      <c r="AD48" s="58">
        <f t="shared" si="4"/>
        <v>0</v>
      </c>
      <c r="AE48" s="59">
        <v>47</v>
      </c>
    </row>
    <row r="49" spans="1:31" x14ac:dyDescent="0.2">
      <c r="A49" s="7" t="s">
        <v>1167</v>
      </c>
      <c r="B49" s="8" t="s">
        <v>56</v>
      </c>
      <c r="C49" s="8" t="s">
        <v>2166</v>
      </c>
      <c r="D49" s="8" t="s">
        <v>3210</v>
      </c>
      <c r="E49" s="8" t="s">
        <v>2479</v>
      </c>
      <c r="F49" s="8" t="s">
        <v>2262</v>
      </c>
      <c r="G49" s="26">
        <v>32905</v>
      </c>
      <c r="H49" s="26" t="str">
        <f>VLOOKUP(F49,Regions!$B$2:$C$53,2,FALSE)</f>
        <v>Southeast</v>
      </c>
      <c r="I49" s="18">
        <v>250242</v>
      </c>
      <c r="J49" s="23">
        <v>44005</v>
      </c>
      <c r="K49" s="16">
        <v>0.62503472222222223</v>
      </c>
      <c r="L49" s="15">
        <v>5</v>
      </c>
      <c r="Z49" s="42" t="s">
        <v>2218</v>
      </c>
      <c r="AA49" s="49" t="s">
        <v>3540</v>
      </c>
      <c r="AC49" s="59" t="s">
        <v>3535</v>
      </c>
      <c r="AD49" s="58">
        <f t="shared" si="4"/>
        <v>0</v>
      </c>
      <c r="AE49" s="59">
        <v>47</v>
      </c>
    </row>
    <row r="50" spans="1:31" x14ac:dyDescent="0.2">
      <c r="A50" s="7" t="s">
        <v>1086</v>
      </c>
      <c r="B50" s="8" t="s">
        <v>187</v>
      </c>
      <c r="C50" s="8" t="s">
        <v>2085</v>
      </c>
      <c r="D50" s="8" t="s">
        <v>3145</v>
      </c>
      <c r="E50" s="8" t="s">
        <v>2559</v>
      </c>
      <c r="F50" s="8" t="s">
        <v>2221</v>
      </c>
      <c r="G50" s="26" t="s">
        <v>3247</v>
      </c>
      <c r="H50" s="26" t="str">
        <f>VLOOKUP(F50,Regions!$B$2:$C$53,2,FALSE)</f>
        <v>Northeast</v>
      </c>
      <c r="I50" s="18">
        <v>250191</v>
      </c>
      <c r="J50" s="23">
        <v>43977</v>
      </c>
      <c r="K50" s="16">
        <v>0.27862268518518518</v>
      </c>
      <c r="L50" s="15">
        <v>1</v>
      </c>
      <c r="Z50" s="42" t="s">
        <v>2323</v>
      </c>
      <c r="AA50" s="49" t="s">
        <v>3540</v>
      </c>
      <c r="AC50" s="59" t="s">
        <v>3536</v>
      </c>
      <c r="AD50" s="58">
        <f t="shared" si="4"/>
        <v>0</v>
      </c>
      <c r="AE50" s="59">
        <v>47</v>
      </c>
    </row>
    <row r="51" spans="1:31" x14ac:dyDescent="0.2">
      <c r="A51" s="7" t="s">
        <v>1037</v>
      </c>
      <c r="B51" s="8" t="s">
        <v>96</v>
      </c>
      <c r="C51" s="8" t="s">
        <v>2036</v>
      </c>
      <c r="D51" s="8" t="s">
        <v>3112</v>
      </c>
      <c r="E51" s="8" t="s">
        <v>2400</v>
      </c>
      <c r="F51" s="8" t="s">
        <v>2332</v>
      </c>
      <c r="G51" s="26" t="s">
        <v>3241</v>
      </c>
      <c r="H51" s="26" t="str">
        <f>VLOOKUP(F51,Regions!$B$2:$C$53,2,FALSE)</f>
        <v>Northeast</v>
      </c>
      <c r="I51" s="18">
        <v>249673</v>
      </c>
      <c r="J51" s="23">
        <v>43846</v>
      </c>
      <c r="K51" s="16">
        <v>0.37218749999999995</v>
      </c>
      <c r="L51" s="15">
        <v>9</v>
      </c>
      <c r="Z51" s="42" t="s">
        <v>2301</v>
      </c>
      <c r="AA51" s="49" t="s">
        <v>3540</v>
      </c>
      <c r="AC51" s="59" t="s">
        <v>3538</v>
      </c>
      <c r="AD51" s="58">
        <f t="shared" si="4"/>
        <v>0</v>
      </c>
      <c r="AE51" s="59">
        <v>47</v>
      </c>
    </row>
    <row r="52" spans="1:31" x14ac:dyDescent="0.2">
      <c r="A52" s="7" t="s">
        <v>1142</v>
      </c>
      <c r="B52" s="8" t="s">
        <v>125</v>
      </c>
      <c r="C52" s="8" t="s">
        <v>2141</v>
      </c>
      <c r="D52" s="8" t="s">
        <v>3195</v>
      </c>
      <c r="E52" s="8" t="s">
        <v>2662</v>
      </c>
      <c r="F52" s="8" t="s">
        <v>2201</v>
      </c>
      <c r="G52" s="26">
        <v>91719</v>
      </c>
      <c r="H52" s="26" t="str">
        <f>VLOOKUP(F52,Regions!$B$2:$C$53,2,FALSE)</f>
        <v>West</v>
      </c>
      <c r="I52" s="18">
        <v>248736</v>
      </c>
      <c r="J52" s="23">
        <v>44070</v>
      </c>
      <c r="K52" s="16">
        <v>0.29913194444444441</v>
      </c>
      <c r="L52" s="15">
        <v>9</v>
      </c>
      <c r="Z52" s="43" t="s">
        <v>3541</v>
      </c>
      <c r="AA52" s="50" t="s">
        <v>3540</v>
      </c>
      <c r="AC52" s="59" t="s">
        <v>3541</v>
      </c>
      <c r="AD52" s="58">
        <f t="shared" si="4"/>
        <v>0</v>
      </c>
      <c r="AE52" s="59">
        <v>47</v>
      </c>
    </row>
    <row r="53" spans="1:31" x14ac:dyDescent="0.2">
      <c r="A53" s="7" t="s">
        <v>1096</v>
      </c>
      <c r="B53" s="8" t="s">
        <v>133</v>
      </c>
      <c r="C53" s="8" t="s">
        <v>2095</v>
      </c>
      <c r="D53" s="8" t="s">
        <v>3154</v>
      </c>
      <c r="E53" s="8" t="s">
        <v>2723</v>
      </c>
      <c r="F53" s="8" t="s">
        <v>2323</v>
      </c>
      <c r="G53" s="26">
        <v>84601</v>
      </c>
      <c r="H53" s="26" t="str">
        <f>VLOOKUP(F53,Regions!$B$2:$C$53,2,FALSE)</f>
        <v>West</v>
      </c>
      <c r="I53" s="18">
        <v>247267</v>
      </c>
      <c r="J53" s="23">
        <v>44128</v>
      </c>
      <c r="K53" s="16">
        <v>0.95138888888888884</v>
      </c>
      <c r="L53" s="15">
        <v>9</v>
      </c>
    </row>
    <row r="54" spans="1:31" x14ac:dyDescent="0.2">
      <c r="A54" s="7" t="s">
        <v>1177</v>
      </c>
      <c r="B54" s="8" t="s">
        <v>92</v>
      </c>
      <c r="C54" s="8" t="s">
        <v>2176</v>
      </c>
      <c r="D54" s="8" t="s">
        <v>3218</v>
      </c>
      <c r="E54" s="8" t="s">
        <v>2993</v>
      </c>
      <c r="F54" s="8" t="s">
        <v>2215</v>
      </c>
      <c r="G54" s="26">
        <v>53202</v>
      </c>
      <c r="H54" s="26" t="str">
        <f>VLOOKUP(F54,Regions!$B$2:$C$53,2,FALSE)</f>
        <v>Midwest</v>
      </c>
      <c r="I54" s="18">
        <v>247262</v>
      </c>
      <c r="J54" s="23">
        <v>43892</v>
      </c>
      <c r="K54" s="16">
        <v>0.68859953703703702</v>
      </c>
      <c r="L54" s="15">
        <v>1</v>
      </c>
    </row>
    <row r="55" spans="1:31" x14ac:dyDescent="0.2">
      <c r="A55" s="7" t="s">
        <v>1181</v>
      </c>
      <c r="B55" s="8" t="s">
        <v>8</v>
      </c>
      <c r="C55" s="8" t="s">
        <v>2180</v>
      </c>
      <c r="D55" s="8" t="s">
        <v>3221</v>
      </c>
      <c r="E55" s="8" t="s">
        <v>2871</v>
      </c>
      <c r="F55" s="8" t="s">
        <v>2477</v>
      </c>
      <c r="G55" s="26">
        <v>28304</v>
      </c>
      <c r="H55" s="26" t="str">
        <f>VLOOKUP(F55,Regions!$B$2:$C$53,2,FALSE)</f>
        <v>Southeast</v>
      </c>
      <c r="I55" s="18">
        <v>246924</v>
      </c>
      <c r="J55" s="23">
        <v>44095</v>
      </c>
      <c r="K55" s="16">
        <v>0.1175925925925926</v>
      </c>
      <c r="L55" s="15">
        <v>8</v>
      </c>
    </row>
    <row r="56" spans="1:31" x14ac:dyDescent="0.2">
      <c r="A56" s="7" t="s">
        <v>1151</v>
      </c>
      <c r="B56" s="8" t="s">
        <v>5</v>
      </c>
      <c r="C56" s="8" t="s">
        <v>2150</v>
      </c>
      <c r="D56" s="8" t="s">
        <v>3288</v>
      </c>
      <c r="E56" s="8" t="s">
        <v>2389</v>
      </c>
      <c r="F56" s="8" t="s">
        <v>2224</v>
      </c>
      <c r="G56" s="26">
        <v>48089</v>
      </c>
      <c r="H56" s="26" t="str">
        <f>VLOOKUP(F56,Regions!$B$2:$C$53,2,FALSE)</f>
        <v>Midwest</v>
      </c>
      <c r="I56" s="18">
        <v>246863</v>
      </c>
      <c r="J56" s="23">
        <v>44068</v>
      </c>
      <c r="K56" s="16">
        <v>0.61834490740740744</v>
      </c>
      <c r="L56" s="15">
        <v>2</v>
      </c>
    </row>
    <row r="57" spans="1:31" x14ac:dyDescent="0.2">
      <c r="A57" s="7" t="s">
        <v>1137</v>
      </c>
      <c r="B57" s="8" t="s">
        <v>5</v>
      </c>
      <c r="C57" s="8" t="s">
        <v>2136</v>
      </c>
      <c r="D57" s="8" t="s">
        <v>3190</v>
      </c>
      <c r="E57" s="8" t="s">
        <v>2350</v>
      </c>
      <c r="F57" s="8" t="s">
        <v>2271</v>
      </c>
      <c r="G57" s="26">
        <v>67202</v>
      </c>
      <c r="H57" s="26" t="str">
        <f>VLOOKUP(F57,Regions!$B$2:$C$53,2,FALSE)</f>
        <v>Midwest</v>
      </c>
      <c r="I57" s="18">
        <v>246850</v>
      </c>
      <c r="J57" s="23">
        <v>44086</v>
      </c>
      <c r="K57" s="16">
        <v>0.33208333333333334</v>
      </c>
      <c r="L57" s="15">
        <v>3</v>
      </c>
    </row>
    <row r="58" spans="1:31" x14ac:dyDescent="0.2">
      <c r="A58" s="7" t="s">
        <v>1102</v>
      </c>
      <c r="B58" s="8" t="s">
        <v>144</v>
      </c>
      <c r="C58" s="8" t="s">
        <v>2101</v>
      </c>
      <c r="D58" s="8" t="s">
        <v>3160</v>
      </c>
      <c r="E58" s="8" t="s">
        <v>2610</v>
      </c>
      <c r="F58" s="8" t="s">
        <v>2242</v>
      </c>
      <c r="G58" s="26">
        <v>78520</v>
      </c>
      <c r="H58" s="26" t="str">
        <f>VLOOKUP(F58,Regions!$B$2:$C$53,2,FALSE)</f>
        <v>Southwest</v>
      </c>
      <c r="I58" s="18">
        <v>244819</v>
      </c>
      <c r="J58" s="23">
        <v>43928</v>
      </c>
      <c r="K58" s="16">
        <v>6.6666666666665986E-3</v>
      </c>
      <c r="L58" s="15">
        <v>3</v>
      </c>
    </row>
    <row r="59" spans="1:31" x14ac:dyDescent="0.2">
      <c r="A59" s="7" t="s">
        <v>1026</v>
      </c>
      <c r="B59" s="8" t="s">
        <v>9</v>
      </c>
      <c r="C59" s="8" t="s">
        <v>2025</v>
      </c>
      <c r="D59" s="9" t="s">
        <v>3105</v>
      </c>
      <c r="E59" s="9" t="s">
        <v>2681</v>
      </c>
      <c r="F59" s="9" t="s">
        <v>2385</v>
      </c>
      <c r="G59" s="27">
        <v>81001</v>
      </c>
      <c r="H59" s="27" t="str">
        <f>VLOOKUP(F59,Regions!$B$2:$C$53,2,FALSE)</f>
        <v>West</v>
      </c>
      <c r="I59" s="18">
        <v>243719</v>
      </c>
      <c r="J59" s="23">
        <v>43936</v>
      </c>
      <c r="K59" s="16">
        <v>0.66249999999999998</v>
      </c>
      <c r="L59" s="15">
        <v>7</v>
      </c>
    </row>
    <row r="60" spans="1:31" x14ac:dyDescent="0.2">
      <c r="A60" s="7" t="s">
        <v>1117</v>
      </c>
      <c r="B60" s="8" t="s">
        <v>136</v>
      </c>
      <c r="C60" s="8" t="s">
        <v>2116</v>
      </c>
      <c r="D60" s="8" t="s">
        <v>3289</v>
      </c>
      <c r="E60" s="8" t="s">
        <v>2379</v>
      </c>
      <c r="F60" s="8" t="s">
        <v>2271</v>
      </c>
      <c r="G60" s="26">
        <v>66603</v>
      </c>
      <c r="H60" s="26" t="str">
        <f>VLOOKUP(F60,Regions!$B$2:$C$53,2,FALSE)</f>
        <v>Midwest</v>
      </c>
      <c r="I60" s="18">
        <v>242424</v>
      </c>
      <c r="J60" s="23">
        <v>44010</v>
      </c>
      <c r="K60" s="16">
        <v>0.23150462962962962</v>
      </c>
      <c r="L60" s="15">
        <v>7</v>
      </c>
    </row>
    <row r="61" spans="1:31" x14ac:dyDescent="0.2">
      <c r="A61" s="7" t="s">
        <v>1109</v>
      </c>
      <c r="B61" s="8" t="s">
        <v>66</v>
      </c>
      <c r="C61" s="8" t="s">
        <v>2108</v>
      </c>
      <c r="D61" s="9" t="s">
        <v>3168</v>
      </c>
      <c r="E61" s="9" t="s">
        <v>3082</v>
      </c>
      <c r="F61" s="9" t="s">
        <v>2201</v>
      </c>
      <c r="G61" s="27">
        <v>92714</v>
      </c>
      <c r="H61" s="27" t="str">
        <f>VLOOKUP(F61,Regions!$B$2:$C$53,2,FALSE)</f>
        <v>West</v>
      </c>
      <c r="I61" s="18">
        <v>241825</v>
      </c>
      <c r="J61" s="23">
        <v>44187</v>
      </c>
      <c r="K61" s="16">
        <v>0.59710648148148149</v>
      </c>
      <c r="L61" s="15">
        <v>4</v>
      </c>
      <c r="N61" s="36"/>
      <c r="O61" s="36"/>
      <c r="P61" s="36"/>
      <c r="Q61" s="36"/>
    </row>
    <row r="62" spans="1:31" x14ac:dyDescent="0.2">
      <c r="A62" s="7" t="s">
        <v>1011</v>
      </c>
      <c r="B62" s="8" t="s">
        <v>24</v>
      </c>
      <c r="C62" s="8" t="s">
        <v>2010</v>
      </c>
      <c r="D62" s="8" t="s">
        <v>3096</v>
      </c>
      <c r="E62" s="8" t="s">
        <v>2444</v>
      </c>
      <c r="F62" s="8" t="s">
        <v>2262</v>
      </c>
      <c r="G62" s="26">
        <v>33602</v>
      </c>
      <c r="H62" s="26" t="str">
        <f>VLOOKUP(F62,Regions!$B$2:$C$53,2,FALSE)</f>
        <v>Southeast</v>
      </c>
      <c r="I62" s="18">
        <v>241283</v>
      </c>
      <c r="J62" s="23">
        <v>44036</v>
      </c>
      <c r="K62" s="16">
        <v>0.52121527777777776</v>
      </c>
      <c r="L62" s="15">
        <v>3</v>
      </c>
      <c r="N62" s="36"/>
      <c r="O62" s="36"/>
      <c r="P62" s="36"/>
      <c r="Q62" s="36"/>
    </row>
    <row r="63" spans="1:31" x14ac:dyDescent="0.2">
      <c r="A63" s="7" t="s">
        <v>1129</v>
      </c>
      <c r="B63" s="8" t="s">
        <v>135</v>
      </c>
      <c r="C63" s="8" t="s">
        <v>2128</v>
      </c>
      <c r="D63" s="8" t="s">
        <v>3290</v>
      </c>
      <c r="E63" s="8" t="s">
        <v>3157</v>
      </c>
      <c r="F63" s="8" t="s">
        <v>2426</v>
      </c>
      <c r="G63" s="26">
        <v>15112</v>
      </c>
      <c r="H63" s="26" t="str">
        <f>VLOOKUP(F63,Regions!$B$2:$C$53,2,FALSE)</f>
        <v>Northeast</v>
      </c>
      <c r="I63" s="18">
        <v>240727</v>
      </c>
      <c r="J63" s="23">
        <v>44134</v>
      </c>
      <c r="K63" s="16">
        <v>0.72012731481481485</v>
      </c>
      <c r="L63" s="15">
        <v>3</v>
      </c>
    </row>
    <row r="64" spans="1:31" x14ac:dyDescent="0.2">
      <c r="A64" s="7" t="s">
        <v>1182</v>
      </c>
      <c r="B64" s="8" t="s">
        <v>110</v>
      </c>
      <c r="C64" s="8" t="s">
        <v>2181</v>
      </c>
      <c r="D64" s="8" t="s">
        <v>3222</v>
      </c>
      <c r="E64" s="8" t="s">
        <v>2298</v>
      </c>
      <c r="F64" s="8" t="s">
        <v>2237</v>
      </c>
      <c r="G64" s="26">
        <v>23219</v>
      </c>
      <c r="H64" s="26" t="str">
        <f>VLOOKUP(F64,Regions!$B$2:$C$53,2,FALSE)</f>
        <v>Southeast</v>
      </c>
      <c r="I64" s="18">
        <v>240356</v>
      </c>
      <c r="J64" s="23">
        <v>44148</v>
      </c>
      <c r="K64" s="16">
        <v>0.15442129629629631</v>
      </c>
      <c r="L64" s="15">
        <v>3</v>
      </c>
    </row>
    <row r="65" spans="1:12" x14ac:dyDescent="0.2">
      <c r="A65" s="7" t="s">
        <v>909</v>
      </c>
      <c r="B65" s="8" t="s">
        <v>111</v>
      </c>
      <c r="C65" s="8" t="s">
        <v>1908</v>
      </c>
      <c r="D65" s="8" t="s">
        <v>3017</v>
      </c>
      <c r="E65" s="8" t="s">
        <v>2614</v>
      </c>
      <c r="F65" s="8" t="s">
        <v>2385</v>
      </c>
      <c r="G65" s="26">
        <v>80229</v>
      </c>
      <c r="H65" s="26" t="str">
        <f>VLOOKUP(F65,Regions!$B$2:$C$53,2,FALSE)</f>
        <v>West</v>
      </c>
      <c r="I65" s="18">
        <v>239306</v>
      </c>
      <c r="J65" s="23">
        <v>43518</v>
      </c>
      <c r="K65" s="16">
        <v>0.75571759259259252</v>
      </c>
      <c r="L65" s="15">
        <v>8</v>
      </c>
    </row>
    <row r="66" spans="1:12" x14ac:dyDescent="0.2">
      <c r="A66" s="7" t="s">
        <v>917</v>
      </c>
      <c r="B66" s="8" t="s">
        <v>164</v>
      </c>
      <c r="C66" s="8" t="s">
        <v>1916</v>
      </c>
      <c r="D66" s="8" t="s">
        <v>3022</v>
      </c>
      <c r="E66" s="8" t="s">
        <v>2380</v>
      </c>
      <c r="F66" s="8" t="s">
        <v>2201</v>
      </c>
      <c r="G66" s="26">
        <v>92562</v>
      </c>
      <c r="H66" s="26" t="str">
        <f>VLOOKUP(F66,Regions!$B$2:$C$53,2,FALSE)</f>
        <v>West</v>
      </c>
      <c r="I66" s="18">
        <v>238898</v>
      </c>
      <c r="J66" s="23">
        <v>43482</v>
      </c>
      <c r="K66" s="16">
        <v>0.5490046296296297</v>
      </c>
      <c r="L66" s="15">
        <v>3</v>
      </c>
    </row>
    <row r="67" spans="1:12" x14ac:dyDescent="0.2">
      <c r="A67" s="7" t="s">
        <v>1098</v>
      </c>
      <c r="B67" s="8" t="s">
        <v>27</v>
      </c>
      <c r="C67" s="8" t="s">
        <v>2097</v>
      </c>
      <c r="D67" s="8" t="s">
        <v>3156</v>
      </c>
      <c r="E67" s="8" t="s">
        <v>3157</v>
      </c>
      <c r="F67" s="8" t="s">
        <v>2426</v>
      </c>
      <c r="G67" s="26">
        <v>15112</v>
      </c>
      <c r="H67" s="26" t="str">
        <f>VLOOKUP(F67,Regions!$B$2:$C$53,2,FALSE)</f>
        <v>Northeast</v>
      </c>
      <c r="I67" s="18">
        <v>237351</v>
      </c>
      <c r="J67" s="23">
        <v>43879</v>
      </c>
      <c r="K67" s="16">
        <v>0.42409722222222218</v>
      </c>
      <c r="L67" s="15">
        <v>3</v>
      </c>
    </row>
    <row r="68" spans="1:12" x14ac:dyDescent="0.2">
      <c r="A68" s="7" t="s">
        <v>976</v>
      </c>
      <c r="B68" s="8" t="s">
        <v>115</v>
      </c>
      <c r="C68" s="8" t="s">
        <v>1975</v>
      </c>
      <c r="D68" s="8" t="s">
        <v>3070</v>
      </c>
      <c r="E68" s="8" t="s">
        <v>2625</v>
      </c>
      <c r="F68" s="8" t="s">
        <v>2201</v>
      </c>
      <c r="G68" s="26">
        <v>90001</v>
      </c>
      <c r="H68" s="26" t="str">
        <f>VLOOKUP(F68,Regions!$B$2:$C$53,2,FALSE)</f>
        <v>West</v>
      </c>
      <c r="I68" s="18">
        <v>237226</v>
      </c>
      <c r="J68" s="23">
        <v>43737</v>
      </c>
      <c r="K68" s="16">
        <v>0.93995370370370368</v>
      </c>
      <c r="L68" s="15">
        <v>1</v>
      </c>
    </row>
    <row r="69" spans="1:12" x14ac:dyDescent="0.2">
      <c r="A69" s="7" t="s">
        <v>921</v>
      </c>
      <c r="B69" s="8" t="s">
        <v>29</v>
      </c>
      <c r="C69" s="8" t="s">
        <v>1920</v>
      </c>
      <c r="D69" s="8" t="s">
        <v>3025</v>
      </c>
      <c r="E69" s="8" t="s">
        <v>2550</v>
      </c>
      <c r="F69" s="8" t="s">
        <v>2201</v>
      </c>
      <c r="G69" s="26">
        <v>92501</v>
      </c>
      <c r="H69" s="26" t="str">
        <f>VLOOKUP(F69,Regions!$B$2:$C$53,2,FALSE)</f>
        <v>West</v>
      </c>
      <c r="I69" s="18">
        <v>236980</v>
      </c>
      <c r="J69" s="23">
        <v>43789</v>
      </c>
      <c r="K69" s="16">
        <v>0.71303240740740748</v>
      </c>
      <c r="L69" s="15">
        <v>3</v>
      </c>
    </row>
    <row r="70" spans="1:12" x14ac:dyDescent="0.2">
      <c r="A70" s="7" t="s">
        <v>941</v>
      </c>
      <c r="B70" s="8" t="s">
        <v>6</v>
      </c>
      <c r="C70" s="8" t="s">
        <v>1940</v>
      </c>
      <c r="D70" s="8" t="s">
        <v>3042</v>
      </c>
      <c r="E70" s="8" t="s">
        <v>2310</v>
      </c>
      <c r="F70" s="8" t="s">
        <v>2284</v>
      </c>
      <c r="G70" s="26">
        <v>89030</v>
      </c>
      <c r="H70" s="26" t="str">
        <f>VLOOKUP(F70,Regions!$B$2:$C$53,2,FALSE)</f>
        <v>West</v>
      </c>
      <c r="I70" s="18">
        <v>236488</v>
      </c>
      <c r="J70" s="23">
        <v>43471</v>
      </c>
      <c r="K70" s="16">
        <v>0.94452546296296302</v>
      </c>
      <c r="L70" s="15">
        <v>1</v>
      </c>
    </row>
    <row r="71" spans="1:12" x14ac:dyDescent="0.2">
      <c r="A71" s="7" t="s">
        <v>869</v>
      </c>
      <c r="B71" s="8" t="s">
        <v>128</v>
      </c>
      <c r="C71" s="8" t="s">
        <v>1868</v>
      </c>
      <c r="D71" s="8" t="s">
        <v>2981</v>
      </c>
      <c r="E71" s="8" t="s">
        <v>2469</v>
      </c>
      <c r="F71" s="8" t="s">
        <v>2215</v>
      </c>
      <c r="G71" s="26">
        <v>53703</v>
      </c>
      <c r="H71" s="26" t="str">
        <f>VLOOKUP(F71,Regions!$B$2:$C$53,2,FALSE)</f>
        <v>Midwest</v>
      </c>
      <c r="I71" s="18">
        <v>236232</v>
      </c>
      <c r="J71" s="23">
        <v>43676</v>
      </c>
      <c r="K71" s="16">
        <v>0.10347222222222223</v>
      </c>
      <c r="L71" s="15">
        <v>3</v>
      </c>
    </row>
    <row r="72" spans="1:12" x14ac:dyDescent="0.2">
      <c r="A72" s="7" t="s">
        <v>989</v>
      </c>
      <c r="B72" s="8" t="s">
        <v>91</v>
      </c>
      <c r="C72" s="8" t="s">
        <v>1988</v>
      </c>
      <c r="D72" s="8" t="s">
        <v>3079</v>
      </c>
      <c r="E72" s="8" t="s">
        <v>2320</v>
      </c>
      <c r="F72" s="8" t="s">
        <v>2201</v>
      </c>
      <c r="G72" s="26">
        <v>93277</v>
      </c>
      <c r="H72" s="26" t="str">
        <f>VLOOKUP(F72,Regions!$B$2:$C$53,2,FALSE)</f>
        <v>West</v>
      </c>
      <c r="I72" s="18">
        <v>236059</v>
      </c>
      <c r="J72" s="23">
        <v>43688</v>
      </c>
      <c r="K72" s="16">
        <v>0.82598379629629637</v>
      </c>
      <c r="L72" s="15">
        <v>1</v>
      </c>
    </row>
    <row r="73" spans="1:12" x14ac:dyDescent="0.2">
      <c r="A73" s="7" t="s">
        <v>1021</v>
      </c>
      <c r="B73" s="8" t="s">
        <v>40</v>
      </c>
      <c r="C73" s="8" t="s">
        <v>2020</v>
      </c>
      <c r="D73" s="8" t="s">
        <v>3103</v>
      </c>
      <c r="E73" s="8" t="s">
        <v>2591</v>
      </c>
      <c r="F73" s="8" t="s">
        <v>2385</v>
      </c>
      <c r="G73" s="26">
        <v>80021</v>
      </c>
      <c r="H73" s="26" t="str">
        <f>VLOOKUP(F73,Regions!$B$2:$C$53,2,FALSE)</f>
        <v>West</v>
      </c>
      <c r="I73" s="18">
        <v>234745</v>
      </c>
      <c r="J73" s="23">
        <v>43844</v>
      </c>
      <c r="K73" s="16">
        <v>0.97971064814814823</v>
      </c>
      <c r="L73" s="15">
        <v>3</v>
      </c>
    </row>
    <row r="74" spans="1:12" x14ac:dyDescent="0.2">
      <c r="A74" s="7" t="s">
        <v>861</v>
      </c>
      <c r="B74" s="8" t="s">
        <v>2</v>
      </c>
      <c r="C74" s="8" t="s">
        <v>1860</v>
      </c>
      <c r="D74" s="8" t="s">
        <v>2973</v>
      </c>
      <c r="E74" s="8" t="s">
        <v>2670</v>
      </c>
      <c r="F74" s="8" t="s">
        <v>2218</v>
      </c>
      <c r="G74" s="26">
        <v>97402</v>
      </c>
      <c r="H74" s="26" t="str">
        <f>VLOOKUP(F74,Regions!$B$2:$C$53,2,FALSE)</f>
        <v>West</v>
      </c>
      <c r="I74" s="18">
        <v>234689</v>
      </c>
      <c r="J74" s="23">
        <v>43759</v>
      </c>
      <c r="K74" s="16">
        <v>0.38368055555555558</v>
      </c>
      <c r="L74" s="15">
        <v>3</v>
      </c>
    </row>
    <row r="75" spans="1:12" x14ac:dyDescent="0.2">
      <c r="A75" s="7" t="s">
        <v>920</v>
      </c>
      <c r="B75" s="8" t="s">
        <v>7</v>
      </c>
      <c r="C75" s="8" t="s">
        <v>1919</v>
      </c>
      <c r="D75" s="8" t="s">
        <v>3291</v>
      </c>
      <c r="E75" s="8" t="s">
        <v>2842</v>
      </c>
      <c r="F75" s="8" t="s">
        <v>2250</v>
      </c>
      <c r="G75" s="26">
        <v>85374</v>
      </c>
      <c r="H75" s="26" t="str">
        <f>VLOOKUP(F75,Regions!$B$2:$C$53,2,FALSE)</f>
        <v>Southwest</v>
      </c>
      <c r="I75" s="18">
        <v>234636</v>
      </c>
      <c r="J75" s="23">
        <v>43521</v>
      </c>
      <c r="K75" s="16">
        <v>0.85248842592592589</v>
      </c>
      <c r="L75" s="15">
        <v>3</v>
      </c>
    </row>
    <row r="76" spans="1:12" x14ac:dyDescent="0.2">
      <c r="A76" s="7" t="s">
        <v>913</v>
      </c>
      <c r="B76" s="8" t="s">
        <v>117</v>
      </c>
      <c r="C76" s="8" t="s">
        <v>1912</v>
      </c>
      <c r="D76" s="8" t="s">
        <v>3019</v>
      </c>
      <c r="E76" s="8" t="s">
        <v>2572</v>
      </c>
      <c r="F76" s="8" t="s">
        <v>2371</v>
      </c>
      <c r="G76" s="26">
        <v>30303</v>
      </c>
      <c r="H76" s="26" t="str">
        <f>VLOOKUP(F76,Regions!$B$2:$C$53,2,FALSE)</f>
        <v>Southeast</v>
      </c>
      <c r="I76" s="18">
        <v>234311</v>
      </c>
      <c r="J76" s="23">
        <v>43643</v>
      </c>
      <c r="K76" s="16">
        <v>9.7164351851851849E-2</v>
      </c>
      <c r="L76" s="15">
        <v>6</v>
      </c>
    </row>
    <row r="77" spans="1:12" x14ac:dyDescent="0.2">
      <c r="A77" s="7" t="s">
        <v>1048</v>
      </c>
      <c r="B77" s="8" t="s">
        <v>36</v>
      </c>
      <c r="C77" s="8" t="s">
        <v>2047</v>
      </c>
      <c r="D77" s="8" t="s">
        <v>3292</v>
      </c>
      <c r="E77" s="8" t="s">
        <v>2719</v>
      </c>
      <c r="F77" s="8" t="s">
        <v>2301</v>
      </c>
      <c r="G77" s="26">
        <v>99201</v>
      </c>
      <c r="H77" s="26" t="str">
        <f>VLOOKUP(F77,Regions!$B$2:$C$53,2,FALSE)</f>
        <v>West</v>
      </c>
      <c r="I77" s="18">
        <v>234131</v>
      </c>
      <c r="J77" s="23">
        <v>44115</v>
      </c>
      <c r="K77" s="16">
        <v>0.43395833333333328</v>
      </c>
      <c r="L77" s="15">
        <v>8</v>
      </c>
    </row>
    <row r="78" spans="1:12" x14ac:dyDescent="0.2">
      <c r="A78" s="7" t="s">
        <v>947</v>
      </c>
      <c r="B78" s="8" t="s">
        <v>86</v>
      </c>
      <c r="C78" s="8" t="s">
        <v>1946</v>
      </c>
      <c r="D78" s="8" t="s">
        <v>3048</v>
      </c>
      <c r="E78" s="8" t="s">
        <v>2236</v>
      </c>
      <c r="F78" s="8" t="s">
        <v>2237</v>
      </c>
      <c r="G78" s="26">
        <v>23320</v>
      </c>
      <c r="H78" s="26" t="str">
        <f>VLOOKUP(F78,Regions!$B$2:$C$53,2,FALSE)</f>
        <v>Southeast</v>
      </c>
      <c r="I78" s="18">
        <v>233789</v>
      </c>
      <c r="J78" s="23">
        <v>43667</v>
      </c>
      <c r="K78" s="16">
        <v>3.3912037037036047E-3</v>
      </c>
      <c r="L78" s="15">
        <v>8</v>
      </c>
    </row>
    <row r="79" spans="1:12" x14ac:dyDescent="0.2">
      <c r="A79" s="7" t="s">
        <v>1001</v>
      </c>
      <c r="B79" s="8" t="s">
        <v>160</v>
      </c>
      <c r="C79" s="8" t="s">
        <v>2000</v>
      </c>
      <c r="D79" s="8" t="s">
        <v>3293</v>
      </c>
      <c r="E79" s="8" t="s">
        <v>2485</v>
      </c>
      <c r="F79" s="8" t="s">
        <v>2287</v>
      </c>
      <c r="G79" s="26" t="s">
        <v>3244</v>
      </c>
      <c r="H79" s="26" t="str">
        <f>VLOOKUP(F79,Regions!$B$2:$C$53,2,FALSE)</f>
        <v>Northeast</v>
      </c>
      <c r="I79" s="18">
        <v>233677</v>
      </c>
      <c r="J79" s="23">
        <v>43730</v>
      </c>
      <c r="K79" s="16">
        <v>0.92563657407407407</v>
      </c>
      <c r="L79" s="15">
        <v>2</v>
      </c>
    </row>
    <row r="80" spans="1:12" x14ac:dyDescent="0.2">
      <c r="A80" s="7" t="s">
        <v>1135</v>
      </c>
      <c r="B80" s="8" t="s">
        <v>27</v>
      </c>
      <c r="C80" s="8" t="s">
        <v>2134</v>
      </c>
      <c r="D80" s="8" t="s">
        <v>3188</v>
      </c>
      <c r="E80" s="8" t="s">
        <v>2444</v>
      </c>
      <c r="F80" s="8" t="s">
        <v>2262</v>
      </c>
      <c r="G80" s="26">
        <v>33602</v>
      </c>
      <c r="H80" s="26" t="str">
        <f>VLOOKUP(F80,Regions!$B$2:$C$53,2,FALSE)</f>
        <v>Southeast</v>
      </c>
      <c r="I80" s="18">
        <v>233621</v>
      </c>
      <c r="J80" s="23">
        <v>43950</v>
      </c>
      <c r="K80" s="16">
        <v>3.7314814814814815E-2</v>
      </c>
      <c r="L80" s="15">
        <v>8</v>
      </c>
    </row>
    <row r="81" spans="1:12" x14ac:dyDescent="0.2">
      <c r="A81" s="7" t="s">
        <v>1016</v>
      </c>
      <c r="B81" s="8" t="s">
        <v>51</v>
      </c>
      <c r="C81" s="8" t="s">
        <v>2015</v>
      </c>
      <c r="D81" s="8" t="s">
        <v>3098</v>
      </c>
      <c r="E81" s="8" t="s">
        <v>2447</v>
      </c>
      <c r="F81" s="8" t="s">
        <v>2201</v>
      </c>
      <c r="G81" s="26">
        <v>93701</v>
      </c>
      <c r="H81" s="26" t="str">
        <f>VLOOKUP(F81,Regions!$B$2:$C$53,2,FALSE)</f>
        <v>West</v>
      </c>
      <c r="I81" s="18">
        <v>233555</v>
      </c>
      <c r="J81" s="23">
        <v>43989</v>
      </c>
      <c r="K81" s="16">
        <v>0.24065972222222221</v>
      </c>
      <c r="L81" s="15">
        <v>3</v>
      </c>
    </row>
    <row r="82" spans="1:12" x14ac:dyDescent="0.2">
      <c r="A82" s="7" t="s">
        <v>1076</v>
      </c>
      <c r="B82" s="8" t="s">
        <v>81</v>
      </c>
      <c r="C82" s="8" t="s">
        <v>2075</v>
      </c>
      <c r="D82" s="8" t="s">
        <v>3136</v>
      </c>
      <c r="E82" s="8" t="s">
        <v>2420</v>
      </c>
      <c r="F82" s="8" t="s">
        <v>2366</v>
      </c>
      <c r="G82" s="26">
        <v>70112</v>
      </c>
      <c r="H82" s="26" t="str">
        <f>VLOOKUP(F82,Regions!$B$2:$C$53,2,FALSE)</f>
        <v>Southeast</v>
      </c>
      <c r="I82" s="18">
        <v>233490</v>
      </c>
      <c r="J82" s="23">
        <v>44182</v>
      </c>
      <c r="K82" s="16">
        <v>0.57883101851851848</v>
      </c>
      <c r="L82" s="15">
        <v>1</v>
      </c>
    </row>
    <row r="83" spans="1:12" x14ac:dyDescent="0.2">
      <c r="A83" s="7" t="s">
        <v>1141</v>
      </c>
      <c r="B83" s="8" t="s">
        <v>64</v>
      </c>
      <c r="C83" s="8" t="s">
        <v>2140</v>
      </c>
      <c r="D83" s="8" t="s">
        <v>3194</v>
      </c>
      <c r="E83" s="8" t="s">
        <v>2356</v>
      </c>
      <c r="F83" s="8" t="s">
        <v>2332</v>
      </c>
      <c r="G83" s="26" t="s">
        <v>3240</v>
      </c>
      <c r="H83" s="26" t="str">
        <f>VLOOKUP(F83,Regions!$B$2:$C$53,2,FALSE)</f>
        <v>Northeast</v>
      </c>
      <c r="I83" s="18">
        <v>233480</v>
      </c>
      <c r="J83" s="23">
        <v>44004</v>
      </c>
      <c r="K83" s="16">
        <v>0.65422453703703709</v>
      </c>
      <c r="L83" s="15">
        <v>5</v>
      </c>
    </row>
    <row r="84" spans="1:12" x14ac:dyDescent="0.2">
      <c r="A84" s="7" t="s">
        <v>1159</v>
      </c>
      <c r="B84" s="8" t="s">
        <v>2</v>
      </c>
      <c r="C84" s="8" t="s">
        <v>2158</v>
      </c>
      <c r="D84" s="8" t="s">
        <v>3294</v>
      </c>
      <c r="E84" s="8" t="s">
        <v>2376</v>
      </c>
      <c r="F84" s="8" t="s">
        <v>2237</v>
      </c>
      <c r="G84" s="26">
        <v>23601</v>
      </c>
      <c r="H84" s="26" t="str">
        <f>VLOOKUP(F84,Regions!$B$2:$C$53,2,FALSE)</f>
        <v>Southeast</v>
      </c>
      <c r="I84" s="18">
        <v>233471</v>
      </c>
      <c r="J84" s="23">
        <v>43932</v>
      </c>
      <c r="K84" s="16">
        <v>0.48378472222222224</v>
      </c>
      <c r="L84" s="15">
        <v>2</v>
      </c>
    </row>
    <row r="85" spans="1:12" x14ac:dyDescent="0.2">
      <c r="A85" s="7" t="s">
        <v>1069</v>
      </c>
      <c r="B85" s="8" t="s">
        <v>6</v>
      </c>
      <c r="C85" s="8" t="s">
        <v>2068</v>
      </c>
      <c r="D85" s="8" t="s">
        <v>3134</v>
      </c>
      <c r="E85" s="8" t="s">
        <v>2353</v>
      </c>
      <c r="F85" s="8" t="s">
        <v>2354</v>
      </c>
      <c r="G85" s="26">
        <v>44301</v>
      </c>
      <c r="H85" s="26" t="str">
        <f>VLOOKUP(F85,Regions!$B$2:$C$53,2,FALSE)</f>
        <v>Midwest</v>
      </c>
      <c r="I85" s="18">
        <v>233198</v>
      </c>
      <c r="J85" s="23">
        <v>44023</v>
      </c>
      <c r="K85" s="16">
        <v>0.328125</v>
      </c>
      <c r="L85" s="15">
        <v>7</v>
      </c>
    </row>
    <row r="86" spans="1:12" x14ac:dyDescent="0.2">
      <c r="A86" s="7" t="s">
        <v>911</v>
      </c>
      <c r="B86" s="8" t="s">
        <v>90</v>
      </c>
      <c r="C86" s="8" t="s">
        <v>1910</v>
      </c>
      <c r="D86" s="8" t="s">
        <v>3295</v>
      </c>
      <c r="E86" s="8" t="s">
        <v>2649</v>
      </c>
      <c r="F86" s="8" t="s">
        <v>2294</v>
      </c>
      <c r="G86" s="26">
        <v>37902</v>
      </c>
      <c r="H86" s="26" t="str">
        <f>VLOOKUP(F86,Regions!$B$2:$C$53,2,FALSE)</f>
        <v>Southeast</v>
      </c>
      <c r="I86" s="18">
        <v>232835</v>
      </c>
      <c r="J86" s="23">
        <v>43504</v>
      </c>
      <c r="K86" s="16">
        <v>0.94737268518518514</v>
      </c>
      <c r="L86" s="15">
        <v>3</v>
      </c>
    </row>
    <row r="87" spans="1:12" x14ac:dyDescent="0.2">
      <c r="A87" s="7" t="s">
        <v>873</v>
      </c>
      <c r="B87" s="8" t="s">
        <v>184</v>
      </c>
      <c r="C87" s="8" t="s">
        <v>1872</v>
      </c>
      <c r="D87" s="8" t="s">
        <v>2985</v>
      </c>
      <c r="E87" s="8" t="s">
        <v>2223</v>
      </c>
      <c r="F87" s="8" t="s">
        <v>2224</v>
      </c>
      <c r="G87" s="26">
        <v>48103</v>
      </c>
      <c r="H87" s="26" t="str">
        <f>VLOOKUP(F87,Regions!$B$2:$C$53,2,FALSE)</f>
        <v>Midwest</v>
      </c>
      <c r="I87" s="18">
        <v>232295</v>
      </c>
      <c r="J87" s="23">
        <v>43607</v>
      </c>
      <c r="K87" s="16">
        <v>0.94543981481481476</v>
      </c>
      <c r="L87" s="15">
        <v>8</v>
      </c>
    </row>
    <row r="88" spans="1:12" x14ac:dyDescent="0.2">
      <c r="A88" s="7" t="s">
        <v>1136</v>
      </c>
      <c r="B88" s="8" t="s">
        <v>69</v>
      </c>
      <c r="C88" s="8" t="s">
        <v>2135</v>
      </c>
      <c r="D88" s="8" t="s">
        <v>3189</v>
      </c>
      <c r="E88" s="8" t="s">
        <v>2507</v>
      </c>
      <c r="F88" s="8" t="s">
        <v>2242</v>
      </c>
      <c r="G88" s="26">
        <v>75201</v>
      </c>
      <c r="H88" s="26" t="str">
        <f>VLOOKUP(F88,Regions!$B$2:$C$53,2,FALSE)</f>
        <v>Southwest</v>
      </c>
      <c r="I88" s="18">
        <v>232202</v>
      </c>
      <c r="J88" s="23">
        <v>44144</v>
      </c>
      <c r="K88" s="16">
        <v>0.40436342592592589</v>
      </c>
      <c r="L88" s="15">
        <v>3</v>
      </c>
    </row>
    <row r="89" spans="1:12" x14ac:dyDescent="0.2">
      <c r="A89" s="7" t="s">
        <v>1164</v>
      </c>
      <c r="B89" s="8" t="s">
        <v>124</v>
      </c>
      <c r="C89" s="8" t="s">
        <v>2163</v>
      </c>
      <c r="D89" s="8" t="s">
        <v>3209</v>
      </c>
      <c r="E89" s="8" t="s">
        <v>2479</v>
      </c>
      <c r="F89" s="8" t="s">
        <v>2262</v>
      </c>
      <c r="G89" s="26">
        <v>32905</v>
      </c>
      <c r="H89" s="26" t="str">
        <f>VLOOKUP(F89,Regions!$B$2:$C$53,2,FALSE)</f>
        <v>Southeast</v>
      </c>
      <c r="I89" s="18">
        <v>231831</v>
      </c>
      <c r="J89" s="23">
        <v>44059</v>
      </c>
      <c r="K89" s="16">
        <v>0.48495370370370372</v>
      </c>
      <c r="L89" s="15">
        <v>8</v>
      </c>
    </row>
    <row r="90" spans="1:12" x14ac:dyDescent="0.2">
      <c r="A90" s="7" t="s">
        <v>1168</v>
      </c>
      <c r="B90" s="8" t="s">
        <v>155</v>
      </c>
      <c r="C90" s="8" t="s">
        <v>2167</v>
      </c>
      <c r="D90" s="8" t="s">
        <v>3296</v>
      </c>
      <c r="E90" s="8" t="s">
        <v>2453</v>
      </c>
      <c r="F90" s="8" t="s">
        <v>2224</v>
      </c>
      <c r="G90" s="26">
        <v>48310</v>
      </c>
      <c r="H90" s="26" t="str">
        <f>VLOOKUP(F90,Regions!$B$2:$C$53,2,FALSE)</f>
        <v>Midwest</v>
      </c>
      <c r="I90" s="18">
        <v>231659</v>
      </c>
      <c r="J90" s="23">
        <v>44130</v>
      </c>
      <c r="K90" s="16">
        <v>0.1849537037037037</v>
      </c>
      <c r="L90" s="15">
        <v>7</v>
      </c>
    </row>
    <row r="91" spans="1:12" x14ac:dyDescent="0.2">
      <c r="A91" s="7" t="s">
        <v>1147</v>
      </c>
      <c r="B91" s="8" t="s">
        <v>12</v>
      </c>
      <c r="C91" s="8" t="s">
        <v>2146</v>
      </c>
      <c r="D91" s="8" t="s">
        <v>3198</v>
      </c>
      <c r="E91" s="8" t="s">
        <v>2962</v>
      </c>
      <c r="F91" s="8" t="s">
        <v>2201</v>
      </c>
      <c r="G91" s="26">
        <v>94102</v>
      </c>
      <c r="H91" s="26" t="str">
        <f>VLOOKUP(F91,Regions!$B$2:$C$53,2,FALSE)</f>
        <v>West</v>
      </c>
      <c r="I91" s="18">
        <v>230373</v>
      </c>
      <c r="J91" s="23">
        <v>44056</v>
      </c>
      <c r="K91" s="16">
        <v>0.23087962962962963</v>
      </c>
      <c r="L91" s="15">
        <v>5</v>
      </c>
    </row>
    <row r="92" spans="1:12" x14ac:dyDescent="0.2">
      <c r="A92" s="7" t="s">
        <v>1047</v>
      </c>
      <c r="B92" s="8" t="s">
        <v>175</v>
      </c>
      <c r="C92" s="8" t="s">
        <v>2046</v>
      </c>
      <c r="D92" s="8" t="s">
        <v>3119</v>
      </c>
      <c r="E92" s="8" t="s">
        <v>2778</v>
      </c>
      <c r="F92" s="8" t="s">
        <v>2242</v>
      </c>
      <c r="G92" s="26">
        <v>78701</v>
      </c>
      <c r="H92" s="26" t="str">
        <f>VLOOKUP(F92,Regions!$B$2:$C$53,2,FALSE)</f>
        <v>Southwest</v>
      </c>
      <c r="I92" s="18">
        <v>230254</v>
      </c>
      <c r="J92" s="23">
        <v>43857</v>
      </c>
      <c r="K92" s="16">
        <v>0.65123842592592596</v>
      </c>
      <c r="L92" s="15">
        <v>2</v>
      </c>
    </row>
    <row r="93" spans="1:12" x14ac:dyDescent="0.2">
      <c r="A93" s="7" t="s">
        <v>946</v>
      </c>
      <c r="B93" s="8" t="s">
        <v>103</v>
      </c>
      <c r="C93" s="8" t="s">
        <v>1945</v>
      </c>
      <c r="D93" s="8" t="s">
        <v>3047</v>
      </c>
      <c r="E93" s="8" t="s">
        <v>2238</v>
      </c>
      <c r="F93" s="8" t="s">
        <v>2201</v>
      </c>
      <c r="G93" s="26">
        <v>92640</v>
      </c>
      <c r="H93" s="26" t="str">
        <f>VLOOKUP(F93,Regions!$B$2:$C$53,2,FALSE)</f>
        <v>West</v>
      </c>
      <c r="I93" s="18">
        <v>230004</v>
      </c>
      <c r="J93" s="23">
        <v>43466</v>
      </c>
      <c r="K93" s="16">
        <v>0.83796296296296291</v>
      </c>
      <c r="L93" s="15">
        <v>2</v>
      </c>
    </row>
    <row r="94" spans="1:12" x14ac:dyDescent="0.2">
      <c r="A94" s="7" t="s">
        <v>907</v>
      </c>
      <c r="B94" s="8" t="s">
        <v>81</v>
      </c>
      <c r="C94" s="8" t="s">
        <v>1906</v>
      </c>
      <c r="D94" s="8" t="s">
        <v>3015</v>
      </c>
      <c r="E94" s="8" t="s">
        <v>2239</v>
      </c>
      <c r="F94" s="8" t="s">
        <v>2201</v>
      </c>
      <c r="G94" s="26">
        <v>91767</v>
      </c>
      <c r="H94" s="26" t="str">
        <f>VLOOKUP(F94,Regions!$B$2:$C$53,2,FALSE)</f>
        <v>West</v>
      </c>
      <c r="I94" s="18">
        <v>229287</v>
      </c>
      <c r="J94" s="23">
        <v>43594</v>
      </c>
      <c r="K94" s="16">
        <v>0.68079861111111117</v>
      </c>
      <c r="L94" s="15">
        <v>3</v>
      </c>
    </row>
    <row r="95" spans="1:12" x14ac:dyDescent="0.2">
      <c r="A95" s="7" t="s">
        <v>964</v>
      </c>
      <c r="B95" s="8" t="s">
        <v>186</v>
      </c>
      <c r="C95" s="8" t="s">
        <v>1963</v>
      </c>
      <c r="D95" s="8" t="s">
        <v>3062</v>
      </c>
      <c r="E95" s="8" t="s">
        <v>2586</v>
      </c>
      <c r="F95" s="8" t="s">
        <v>2294</v>
      </c>
      <c r="G95" s="26">
        <v>37201</v>
      </c>
      <c r="H95" s="26" t="str">
        <f>VLOOKUP(F95,Regions!$B$2:$C$53,2,FALSE)</f>
        <v>Southeast</v>
      </c>
      <c r="I95" s="18">
        <v>228709</v>
      </c>
      <c r="J95" s="23">
        <v>43484</v>
      </c>
      <c r="K95" s="16">
        <v>0.40508101851851852</v>
      </c>
      <c r="L95" s="15">
        <v>2</v>
      </c>
    </row>
    <row r="96" spans="1:12" x14ac:dyDescent="0.2">
      <c r="A96" s="7" t="s">
        <v>1054</v>
      </c>
      <c r="B96" s="8" t="s">
        <v>53</v>
      </c>
      <c r="C96" s="8" t="s">
        <v>2053</v>
      </c>
      <c r="D96" s="8" t="s">
        <v>3122</v>
      </c>
      <c r="E96" s="8" t="s">
        <v>2763</v>
      </c>
      <c r="F96" s="8" t="s">
        <v>2201</v>
      </c>
      <c r="G96" s="26">
        <v>94533</v>
      </c>
      <c r="H96" s="26" t="str">
        <f>VLOOKUP(F96,Regions!$B$2:$C$53,2,FALSE)</f>
        <v>West</v>
      </c>
      <c r="I96" s="18">
        <v>228541</v>
      </c>
      <c r="J96" s="23">
        <v>44003</v>
      </c>
      <c r="K96" s="16">
        <v>0.61434027777777778</v>
      </c>
      <c r="L96" s="15">
        <v>2</v>
      </c>
    </row>
    <row r="97" spans="1:12" x14ac:dyDescent="0.2">
      <c r="A97" s="7" t="s">
        <v>943</v>
      </c>
      <c r="B97" s="8" t="s">
        <v>32</v>
      </c>
      <c r="C97" s="8" t="s">
        <v>1942</v>
      </c>
      <c r="D97" s="8" t="s">
        <v>3044</v>
      </c>
      <c r="E97" s="8" t="s">
        <v>2949</v>
      </c>
      <c r="F97" s="8" t="s">
        <v>2287</v>
      </c>
      <c r="G97" s="26" t="s">
        <v>3250</v>
      </c>
      <c r="H97" s="26" t="str">
        <f>VLOOKUP(F97,Regions!$B$2:$C$53,2,FALSE)</f>
        <v>Northeast</v>
      </c>
      <c r="I97" s="18">
        <v>228435</v>
      </c>
      <c r="J97" s="23">
        <v>43504</v>
      </c>
      <c r="K97" s="16">
        <v>3.9131944444444448E-2</v>
      </c>
      <c r="L97" s="15">
        <v>3</v>
      </c>
    </row>
    <row r="98" spans="1:12" x14ac:dyDescent="0.2">
      <c r="A98" s="7" t="s">
        <v>1152</v>
      </c>
      <c r="B98" s="8" t="s">
        <v>65</v>
      </c>
      <c r="C98" s="8" t="s">
        <v>2151</v>
      </c>
      <c r="D98" s="8" t="s">
        <v>3202</v>
      </c>
      <c r="E98" s="8" t="s">
        <v>2825</v>
      </c>
      <c r="F98" s="8" t="s">
        <v>2250</v>
      </c>
      <c r="G98" s="26">
        <v>85250</v>
      </c>
      <c r="H98" s="26" t="str">
        <f>VLOOKUP(F98,Regions!$B$2:$C$53,2,FALSE)</f>
        <v>Southwest</v>
      </c>
      <c r="I98" s="18">
        <v>228427</v>
      </c>
      <c r="J98" s="23">
        <v>43926</v>
      </c>
      <c r="K98" s="16">
        <v>0.40063657407407405</v>
      </c>
      <c r="L98" s="15">
        <v>2</v>
      </c>
    </row>
    <row r="99" spans="1:12" x14ac:dyDescent="0.2">
      <c r="A99" s="7" t="s">
        <v>866</v>
      </c>
      <c r="B99" s="8" t="s">
        <v>48</v>
      </c>
      <c r="C99" s="8" t="s">
        <v>1865</v>
      </c>
      <c r="D99" s="8" t="s">
        <v>2977</v>
      </c>
      <c r="E99" s="8" t="s">
        <v>2418</v>
      </c>
      <c r="F99" s="8" t="s">
        <v>2242</v>
      </c>
      <c r="G99" s="26">
        <v>79101</v>
      </c>
      <c r="H99" s="26" t="str">
        <f>VLOOKUP(F99,Regions!$B$2:$C$53,2,FALSE)</f>
        <v>Southwest</v>
      </c>
      <c r="I99" s="18">
        <v>228339</v>
      </c>
      <c r="J99" s="23">
        <v>43805</v>
      </c>
      <c r="K99" s="16">
        <v>0.85321759259259267</v>
      </c>
      <c r="L99" s="15">
        <v>5</v>
      </c>
    </row>
    <row r="100" spans="1:12" x14ac:dyDescent="0.2">
      <c r="A100" s="7" t="s">
        <v>1077</v>
      </c>
      <c r="B100" s="8" t="s">
        <v>86</v>
      </c>
      <c r="C100" s="8" t="s">
        <v>2076</v>
      </c>
      <c r="D100" s="8" t="s">
        <v>3137</v>
      </c>
      <c r="E100" s="8" t="s">
        <v>3124</v>
      </c>
      <c r="F100" s="8" t="s">
        <v>2371</v>
      </c>
      <c r="G100" s="26">
        <v>31401</v>
      </c>
      <c r="H100" s="26" t="str">
        <f>VLOOKUP(F100,Regions!$B$2:$C$53,2,FALSE)</f>
        <v>Southeast</v>
      </c>
      <c r="I100" s="18">
        <v>227704</v>
      </c>
      <c r="J100" s="23">
        <v>44172</v>
      </c>
      <c r="K100" s="16">
        <v>3.5416666666666665E-3</v>
      </c>
      <c r="L100" s="15">
        <v>5</v>
      </c>
    </row>
    <row r="101" spans="1:12" x14ac:dyDescent="0.2">
      <c r="A101" s="7" t="s">
        <v>896</v>
      </c>
      <c r="B101" s="8" t="s">
        <v>102</v>
      </c>
      <c r="C101" s="8" t="s">
        <v>1895</v>
      </c>
      <c r="D101" s="8" t="s">
        <v>3007</v>
      </c>
      <c r="E101" s="8" t="s">
        <v>2672</v>
      </c>
      <c r="F101" s="8" t="s">
        <v>2250</v>
      </c>
      <c r="G101" s="26">
        <v>85281</v>
      </c>
      <c r="H101" s="26" t="str">
        <f>VLOOKUP(F101,Regions!$B$2:$C$53,2,FALSE)</f>
        <v>Southwest</v>
      </c>
      <c r="I101" s="18">
        <v>227561</v>
      </c>
      <c r="J101" s="23">
        <v>43688</v>
      </c>
      <c r="K101" s="16">
        <v>0.22921296296296298</v>
      </c>
      <c r="L101" s="15">
        <v>2</v>
      </c>
    </row>
    <row r="102" spans="1:12" x14ac:dyDescent="0.2">
      <c r="A102" s="7" t="s">
        <v>880</v>
      </c>
      <c r="B102" s="8" t="s">
        <v>176</v>
      </c>
      <c r="C102" s="8" t="s">
        <v>1879</v>
      </c>
      <c r="D102" s="8" t="s">
        <v>3297</v>
      </c>
      <c r="E102" s="8" t="s">
        <v>2534</v>
      </c>
      <c r="F102" s="8" t="s">
        <v>2262</v>
      </c>
      <c r="G102" s="26">
        <v>33301</v>
      </c>
      <c r="H102" s="26" t="str">
        <f>VLOOKUP(F102,Regions!$B$2:$C$53,2,FALSE)</f>
        <v>Southeast</v>
      </c>
      <c r="I102" s="18">
        <v>227248</v>
      </c>
      <c r="J102" s="23">
        <v>43525</v>
      </c>
      <c r="K102" s="16">
        <v>0.28934027777777777</v>
      </c>
      <c r="L102" s="15">
        <v>5</v>
      </c>
    </row>
    <row r="103" spans="1:12" x14ac:dyDescent="0.2">
      <c r="A103" s="7" t="s">
        <v>919</v>
      </c>
      <c r="B103" s="8" t="s">
        <v>169</v>
      </c>
      <c r="C103" s="8" t="s">
        <v>1918</v>
      </c>
      <c r="D103" s="8" t="s">
        <v>3024</v>
      </c>
      <c r="E103" s="8" t="s">
        <v>2797</v>
      </c>
      <c r="F103" s="8" t="s">
        <v>2477</v>
      </c>
      <c r="G103" s="26">
        <v>27601</v>
      </c>
      <c r="H103" s="26" t="str">
        <f>VLOOKUP(F103,Regions!$B$2:$C$53,2,FALSE)</f>
        <v>Southeast</v>
      </c>
      <c r="I103" s="18">
        <v>226618</v>
      </c>
      <c r="J103" s="23">
        <v>43778</v>
      </c>
      <c r="K103" s="16">
        <v>0.71339120370370368</v>
      </c>
      <c r="L103" s="15">
        <v>3</v>
      </c>
    </row>
    <row r="104" spans="1:12" x14ac:dyDescent="0.2">
      <c r="A104" s="7" t="s">
        <v>1097</v>
      </c>
      <c r="B104" s="8" t="s">
        <v>90</v>
      </c>
      <c r="C104" s="8" t="s">
        <v>2096</v>
      </c>
      <c r="D104" s="8" t="s">
        <v>3155</v>
      </c>
      <c r="E104" s="8" t="s">
        <v>2645</v>
      </c>
      <c r="F104" s="8" t="s">
        <v>2230</v>
      </c>
      <c r="G104" s="26">
        <v>46201</v>
      </c>
      <c r="H104" s="26" t="str">
        <f>VLOOKUP(F104,Regions!$B$2:$C$53,2,FALSE)</f>
        <v>Midwest</v>
      </c>
      <c r="I104" s="18">
        <v>226537</v>
      </c>
      <c r="J104" s="23">
        <v>43967</v>
      </c>
      <c r="K104" s="16">
        <v>0.20248842592592595</v>
      </c>
      <c r="L104" s="15">
        <v>9</v>
      </c>
    </row>
    <row r="105" spans="1:12" x14ac:dyDescent="0.2">
      <c r="A105" s="7" t="s">
        <v>1031</v>
      </c>
      <c r="B105" s="8" t="s">
        <v>28</v>
      </c>
      <c r="C105" s="8" t="s">
        <v>2030</v>
      </c>
      <c r="D105" s="8" t="s">
        <v>3108</v>
      </c>
      <c r="E105" s="8" t="s">
        <v>2543</v>
      </c>
      <c r="F105" s="8" t="s">
        <v>2544</v>
      </c>
      <c r="G105" s="26">
        <v>96813</v>
      </c>
      <c r="H105" s="26" t="str">
        <f>VLOOKUP(F105,Regions!$B$2:$C$53,2,FALSE)</f>
        <v>West</v>
      </c>
      <c r="I105" s="18">
        <v>226509</v>
      </c>
      <c r="J105" s="23">
        <v>43833</v>
      </c>
      <c r="K105" s="16">
        <v>0.13034722222222223</v>
      </c>
      <c r="L105" s="15">
        <v>6</v>
      </c>
    </row>
    <row r="106" spans="1:12" x14ac:dyDescent="0.2">
      <c r="A106" s="7" t="s">
        <v>887</v>
      </c>
      <c r="B106" s="8" t="s">
        <v>163</v>
      </c>
      <c r="C106" s="8" t="s">
        <v>1886</v>
      </c>
      <c r="D106" s="8" t="s">
        <v>3000</v>
      </c>
      <c r="E106" s="8" t="s">
        <v>2610</v>
      </c>
      <c r="F106" s="8" t="s">
        <v>2242</v>
      </c>
      <c r="G106" s="26">
        <v>78520</v>
      </c>
      <c r="H106" s="26" t="str">
        <f>VLOOKUP(F106,Regions!$B$2:$C$53,2,FALSE)</f>
        <v>Southwest</v>
      </c>
      <c r="I106" s="18">
        <v>226397</v>
      </c>
      <c r="J106" s="23">
        <v>43628</v>
      </c>
      <c r="K106" s="16">
        <v>9.5405092592592597E-2</v>
      </c>
      <c r="L106" s="15">
        <v>3</v>
      </c>
    </row>
    <row r="107" spans="1:12" x14ac:dyDescent="0.2">
      <c r="A107" s="7" t="s">
        <v>987</v>
      </c>
      <c r="B107" s="8" t="s">
        <v>58</v>
      </c>
      <c r="C107" s="8" t="s">
        <v>1986</v>
      </c>
      <c r="D107" s="8" t="s">
        <v>3077</v>
      </c>
      <c r="E107" s="8" t="s">
        <v>2962</v>
      </c>
      <c r="F107" s="8" t="s">
        <v>2201</v>
      </c>
      <c r="G107" s="26">
        <v>94102</v>
      </c>
      <c r="H107" s="26" t="str">
        <f>VLOOKUP(F107,Regions!$B$2:$C$53,2,FALSE)</f>
        <v>West</v>
      </c>
      <c r="I107" s="18">
        <v>226386</v>
      </c>
      <c r="J107" s="23">
        <v>43562</v>
      </c>
      <c r="K107" s="16">
        <v>0.74333333333333329</v>
      </c>
      <c r="L107" s="15">
        <v>2</v>
      </c>
    </row>
    <row r="108" spans="1:12" x14ac:dyDescent="0.2">
      <c r="A108" s="7" t="s">
        <v>1079</v>
      </c>
      <c r="B108" s="8" t="s">
        <v>3</v>
      </c>
      <c r="C108" s="8" t="s">
        <v>2078</v>
      </c>
      <c r="D108" s="9" t="s">
        <v>3138</v>
      </c>
      <c r="E108" s="9" t="s">
        <v>2395</v>
      </c>
      <c r="F108" s="9" t="s">
        <v>2876</v>
      </c>
      <c r="G108" s="27">
        <v>29201</v>
      </c>
      <c r="H108" s="27" t="str">
        <f>VLOOKUP(F108,Regions!$B$2:$C$53,2,FALSE)</f>
        <v>Southeast</v>
      </c>
      <c r="I108" s="18">
        <v>226383</v>
      </c>
      <c r="J108" s="23">
        <v>43946</v>
      </c>
      <c r="K108" s="16">
        <v>0.93384259259259261</v>
      </c>
      <c r="L108" s="15">
        <v>7</v>
      </c>
    </row>
    <row r="109" spans="1:12" x14ac:dyDescent="0.2">
      <c r="A109" s="7" t="s">
        <v>1039</v>
      </c>
      <c r="B109" s="8" t="s">
        <v>141</v>
      </c>
      <c r="C109" s="8" t="s">
        <v>2038</v>
      </c>
      <c r="D109" s="8" t="s">
        <v>3113</v>
      </c>
      <c r="E109" s="8" t="s">
        <v>2370</v>
      </c>
      <c r="F109" s="8" t="s">
        <v>2371</v>
      </c>
      <c r="G109" s="26">
        <v>31901</v>
      </c>
      <c r="H109" s="26" t="str">
        <f>VLOOKUP(F109,Regions!$B$2:$C$53,2,FALSE)</f>
        <v>Southeast</v>
      </c>
      <c r="I109" s="18">
        <v>226382</v>
      </c>
      <c r="J109" s="23">
        <v>44103</v>
      </c>
      <c r="K109" s="16">
        <v>0.68879629629629635</v>
      </c>
      <c r="L109" s="15">
        <v>3</v>
      </c>
    </row>
    <row r="110" spans="1:12" x14ac:dyDescent="0.2">
      <c r="A110" s="7" t="s">
        <v>1131</v>
      </c>
      <c r="B110" s="8" t="s">
        <v>58</v>
      </c>
      <c r="C110" s="8" t="s">
        <v>2130</v>
      </c>
      <c r="D110" s="8" t="s">
        <v>3184</v>
      </c>
      <c r="E110" s="8" t="s">
        <v>2550</v>
      </c>
      <c r="F110" s="8" t="s">
        <v>2201</v>
      </c>
      <c r="G110" s="26">
        <v>92501</v>
      </c>
      <c r="H110" s="26" t="str">
        <f>VLOOKUP(F110,Regions!$B$2:$C$53,2,FALSE)</f>
        <v>West</v>
      </c>
      <c r="I110" s="18">
        <v>226333</v>
      </c>
      <c r="J110" s="23">
        <v>43989</v>
      </c>
      <c r="K110" s="16">
        <v>0.6169675925925926</v>
      </c>
      <c r="L110" s="15">
        <v>3</v>
      </c>
    </row>
    <row r="111" spans="1:12" x14ac:dyDescent="0.2">
      <c r="A111" s="7" t="s">
        <v>857</v>
      </c>
      <c r="B111" s="8" t="s">
        <v>66</v>
      </c>
      <c r="C111" s="8" t="s">
        <v>1856</v>
      </c>
      <c r="D111" s="8" t="s">
        <v>2968</v>
      </c>
      <c r="E111" s="8" t="s">
        <v>2969</v>
      </c>
      <c r="F111" s="8" t="s">
        <v>2201</v>
      </c>
      <c r="G111" s="26">
        <v>94015</v>
      </c>
      <c r="H111" s="26" t="str">
        <f>VLOOKUP(F111,Regions!$B$2:$C$53,2,FALSE)</f>
        <v>West</v>
      </c>
      <c r="I111" s="18">
        <v>226236</v>
      </c>
      <c r="J111" s="23">
        <v>43597</v>
      </c>
      <c r="K111" s="16">
        <v>1.7557870370370265E-2</v>
      </c>
      <c r="L111" s="15">
        <v>5</v>
      </c>
    </row>
    <row r="112" spans="1:12" x14ac:dyDescent="0.2">
      <c r="A112" s="7" t="s">
        <v>1074</v>
      </c>
      <c r="B112" s="8" t="s">
        <v>99</v>
      </c>
      <c r="C112" s="8" t="s">
        <v>2073</v>
      </c>
      <c r="D112" s="8" t="s">
        <v>3135</v>
      </c>
      <c r="E112" s="8" t="s">
        <v>2238</v>
      </c>
      <c r="F112" s="8" t="s">
        <v>2201</v>
      </c>
      <c r="G112" s="26">
        <v>92640</v>
      </c>
      <c r="H112" s="26" t="str">
        <f>VLOOKUP(F112,Regions!$B$2:$C$53,2,FALSE)</f>
        <v>West</v>
      </c>
      <c r="I112" s="18">
        <v>226108</v>
      </c>
      <c r="J112" s="23">
        <v>44183</v>
      </c>
      <c r="K112" s="16">
        <v>0.2020949074074074</v>
      </c>
      <c r="L112" s="15">
        <v>1</v>
      </c>
    </row>
    <row r="113" spans="1:12" x14ac:dyDescent="0.2">
      <c r="A113" s="7" t="s">
        <v>868</v>
      </c>
      <c r="B113" s="8" t="s">
        <v>141</v>
      </c>
      <c r="C113" s="8" t="s">
        <v>1867</v>
      </c>
      <c r="D113" s="8" t="s">
        <v>2978</v>
      </c>
      <c r="E113" s="8" t="s">
        <v>2979</v>
      </c>
      <c r="F113" s="8" t="s">
        <v>2980</v>
      </c>
      <c r="G113" s="26">
        <v>58103</v>
      </c>
      <c r="H113" s="26" t="str">
        <f>VLOOKUP(F113,Regions!$B$2:$C$53,2,FALSE)</f>
        <v>Midwest</v>
      </c>
      <c r="I113" s="18">
        <v>225941</v>
      </c>
      <c r="J113" s="23">
        <v>43490</v>
      </c>
      <c r="K113" s="16">
        <v>0.50770833333333332</v>
      </c>
      <c r="L113" s="15">
        <v>2</v>
      </c>
    </row>
    <row r="114" spans="1:12" x14ac:dyDescent="0.2">
      <c r="A114" s="7" t="s">
        <v>965</v>
      </c>
      <c r="B114" s="8" t="s">
        <v>151</v>
      </c>
      <c r="C114" s="8" t="s">
        <v>1964</v>
      </c>
      <c r="D114" s="8" t="s">
        <v>3063</v>
      </c>
      <c r="E114" s="8" t="s">
        <v>2289</v>
      </c>
      <c r="F114" s="8" t="s">
        <v>2201</v>
      </c>
      <c r="G114" s="26">
        <v>90240</v>
      </c>
      <c r="H114" s="26" t="str">
        <f>VLOOKUP(F114,Regions!$B$2:$C$53,2,FALSE)</f>
        <v>West</v>
      </c>
      <c r="I114" s="18">
        <v>225874</v>
      </c>
      <c r="J114" s="23">
        <v>43570</v>
      </c>
      <c r="K114" s="16">
        <v>0.52649305555555559</v>
      </c>
      <c r="L114" s="15">
        <v>2</v>
      </c>
    </row>
    <row r="115" spans="1:12" x14ac:dyDescent="0.2">
      <c r="A115" s="7" t="s">
        <v>1104</v>
      </c>
      <c r="B115" s="8" t="s">
        <v>123</v>
      </c>
      <c r="C115" s="8" t="s">
        <v>2103</v>
      </c>
      <c r="D115" s="9" t="s">
        <v>3162</v>
      </c>
      <c r="E115" s="9" t="s">
        <v>2509</v>
      </c>
      <c r="F115" s="9" t="s">
        <v>2510</v>
      </c>
      <c r="G115" s="27">
        <v>68502</v>
      </c>
      <c r="H115" s="27" t="str">
        <f>VLOOKUP(F115,Regions!$B$2:$C$53,2,FALSE)</f>
        <v>Midwest</v>
      </c>
      <c r="I115" s="18">
        <v>225869</v>
      </c>
      <c r="J115" s="23">
        <v>44025</v>
      </c>
      <c r="K115" s="16">
        <v>0.76491898148148152</v>
      </c>
      <c r="L115" s="15">
        <v>4</v>
      </c>
    </row>
    <row r="116" spans="1:12" x14ac:dyDescent="0.2">
      <c r="A116" s="7" t="s">
        <v>1178</v>
      </c>
      <c r="B116" s="8" t="s">
        <v>125</v>
      </c>
      <c r="C116" s="8" t="s">
        <v>2177</v>
      </c>
      <c r="D116" s="9" t="s">
        <v>3298</v>
      </c>
      <c r="E116" s="9" t="s">
        <v>3234</v>
      </c>
      <c r="F116" s="9" t="s">
        <v>2242</v>
      </c>
      <c r="G116" s="27">
        <v>78501</v>
      </c>
      <c r="H116" s="27" t="str">
        <f>VLOOKUP(F116,Regions!$B$2:$C$53,2,FALSE)</f>
        <v>Southwest</v>
      </c>
      <c r="I116" s="18">
        <v>225320</v>
      </c>
      <c r="J116" s="23">
        <v>44007</v>
      </c>
      <c r="K116" s="16">
        <v>1.4236111111111116E-2</v>
      </c>
      <c r="L116" s="15">
        <v>4</v>
      </c>
    </row>
    <row r="117" spans="1:12" x14ac:dyDescent="0.2">
      <c r="A117" s="7" t="s">
        <v>1148</v>
      </c>
      <c r="B117" s="8" t="s">
        <v>167</v>
      </c>
      <c r="C117" s="8" t="s">
        <v>2147</v>
      </c>
      <c r="D117" s="8" t="s">
        <v>3199</v>
      </c>
      <c r="E117" s="8" t="s">
        <v>2539</v>
      </c>
      <c r="F117" s="8" t="s">
        <v>2201</v>
      </c>
      <c r="G117" s="26">
        <v>92401</v>
      </c>
      <c r="H117" s="26" t="str">
        <f>VLOOKUP(F117,Regions!$B$2:$C$53,2,FALSE)</f>
        <v>West</v>
      </c>
      <c r="I117" s="18">
        <v>225276</v>
      </c>
      <c r="J117" s="23">
        <v>43842</v>
      </c>
      <c r="K117" s="16">
        <v>0.31787037037037036</v>
      </c>
      <c r="L117" s="15">
        <v>8</v>
      </c>
    </row>
    <row r="118" spans="1:12" x14ac:dyDescent="0.2">
      <c r="A118" s="7" t="s">
        <v>1165</v>
      </c>
      <c r="B118" s="8" t="s">
        <v>11</v>
      </c>
      <c r="C118" s="8" t="s">
        <v>2164</v>
      </c>
      <c r="D118" s="8" t="s">
        <v>3299</v>
      </c>
      <c r="E118" s="8" t="s">
        <v>2391</v>
      </c>
      <c r="F118" s="8" t="s">
        <v>2201</v>
      </c>
      <c r="G118" s="26">
        <v>95350</v>
      </c>
      <c r="H118" s="26" t="str">
        <f>VLOOKUP(F118,Regions!$B$2:$C$53,2,FALSE)</f>
        <v>West</v>
      </c>
      <c r="I118" s="18">
        <v>224745</v>
      </c>
      <c r="J118" s="23">
        <v>43845</v>
      </c>
      <c r="K118" s="16">
        <v>0.33458333333333329</v>
      </c>
      <c r="L118" s="15">
        <v>5</v>
      </c>
    </row>
    <row r="119" spans="1:12" x14ac:dyDescent="0.2">
      <c r="A119" s="7" t="s">
        <v>1160</v>
      </c>
      <c r="B119" s="8" t="s">
        <v>71</v>
      </c>
      <c r="C119" s="8" t="s">
        <v>2159</v>
      </c>
      <c r="D119" s="8" t="s">
        <v>3206</v>
      </c>
      <c r="E119" s="8" t="s">
        <v>2701</v>
      </c>
      <c r="F119" s="8" t="s">
        <v>2201</v>
      </c>
      <c r="G119" s="26">
        <v>93030</v>
      </c>
      <c r="H119" s="26" t="str">
        <f>VLOOKUP(F119,Regions!$B$2:$C$53,2,FALSE)</f>
        <v>West</v>
      </c>
      <c r="I119" s="18">
        <v>224571</v>
      </c>
      <c r="J119" s="23">
        <v>43977</v>
      </c>
      <c r="K119" s="16">
        <v>0.70824074074074073</v>
      </c>
      <c r="L119" s="15">
        <v>5</v>
      </c>
    </row>
    <row r="120" spans="1:12" x14ac:dyDescent="0.2">
      <c r="A120" s="7" t="s">
        <v>967</v>
      </c>
      <c r="B120" s="8" t="s">
        <v>57</v>
      </c>
      <c r="C120" s="8" t="s">
        <v>1966</v>
      </c>
      <c r="D120" s="8" t="s">
        <v>3064</v>
      </c>
      <c r="E120" s="8" t="s">
        <v>2348</v>
      </c>
      <c r="F120" s="8" t="s">
        <v>2201</v>
      </c>
      <c r="G120" s="26">
        <v>90802</v>
      </c>
      <c r="H120" s="26" t="str">
        <f>VLOOKUP(F120,Regions!$B$2:$C$53,2,FALSE)</f>
        <v>West</v>
      </c>
      <c r="I120" s="18">
        <v>224311</v>
      </c>
      <c r="J120" s="23">
        <v>43587</v>
      </c>
      <c r="K120" s="16">
        <v>8.414351851851852E-2</v>
      </c>
      <c r="L120" s="15">
        <v>1</v>
      </c>
    </row>
    <row r="121" spans="1:12" x14ac:dyDescent="0.2">
      <c r="A121" s="7" t="s">
        <v>901</v>
      </c>
      <c r="B121" s="8" t="s">
        <v>146</v>
      </c>
      <c r="C121" s="8" t="s">
        <v>1900</v>
      </c>
      <c r="D121" s="8" t="s">
        <v>3010</v>
      </c>
      <c r="E121" s="8" t="s">
        <v>2996</v>
      </c>
      <c r="F121" s="8" t="s">
        <v>2354</v>
      </c>
      <c r="G121" s="26">
        <v>45202</v>
      </c>
      <c r="H121" s="26" t="str">
        <f>VLOOKUP(F121,Regions!$B$2:$C$53,2,FALSE)</f>
        <v>Midwest</v>
      </c>
      <c r="I121" s="18">
        <v>223709</v>
      </c>
      <c r="J121" s="23">
        <v>43830</v>
      </c>
      <c r="K121" s="16">
        <v>0.12620370370370371</v>
      </c>
      <c r="L121" s="15">
        <v>8</v>
      </c>
    </row>
    <row r="122" spans="1:12" x14ac:dyDescent="0.2">
      <c r="A122" s="7" t="s">
        <v>1075</v>
      </c>
      <c r="B122" s="8" t="s">
        <v>6</v>
      </c>
      <c r="C122" s="8" t="s">
        <v>2074</v>
      </c>
      <c r="D122" s="9" t="s">
        <v>3300</v>
      </c>
      <c r="E122" s="9" t="s">
        <v>2239</v>
      </c>
      <c r="F122" s="9" t="s">
        <v>2201</v>
      </c>
      <c r="G122" s="27">
        <v>91767</v>
      </c>
      <c r="H122" s="27" t="str">
        <f>VLOOKUP(F122,Regions!$B$2:$C$53,2,FALSE)</f>
        <v>West</v>
      </c>
      <c r="I122" s="18">
        <v>223495</v>
      </c>
      <c r="J122" s="23">
        <v>43892</v>
      </c>
      <c r="K122" s="16">
        <v>0.72756944444444438</v>
      </c>
      <c r="L122" s="15">
        <v>4</v>
      </c>
    </row>
    <row r="123" spans="1:12" x14ac:dyDescent="0.2">
      <c r="A123" s="7" t="s">
        <v>991</v>
      </c>
      <c r="B123" s="8" t="s">
        <v>86</v>
      </c>
      <c r="C123" s="8" t="s">
        <v>1990</v>
      </c>
      <c r="D123" s="9" t="s">
        <v>3080</v>
      </c>
      <c r="E123" s="9" t="s">
        <v>2993</v>
      </c>
      <c r="F123" s="9" t="s">
        <v>2215</v>
      </c>
      <c r="G123" s="27">
        <v>53202</v>
      </c>
      <c r="H123" s="27" t="str">
        <f>VLOOKUP(F123,Regions!$B$2:$C$53,2,FALSE)</f>
        <v>Midwest</v>
      </c>
      <c r="I123" s="18">
        <v>223428</v>
      </c>
      <c r="J123" s="23">
        <v>43525</v>
      </c>
      <c r="K123" s="16">
        <v>0.86160879629629628</v>
      </c>
      <c r="L123" s="15">
        <v>4</v>
      </c>
    </row>
    <row r="124" spans="1:12" x14ac:dyDescent="0.2">
      <c r="A124" s="7" t="s">
        <v>1087</v>
      </c>
      <c r="B124" s="8" t="s">
        <v>3</v>
      </c>
      <c r="C124" s="8" t="s">
        <v>2086</v>
      </c>
      <c r="D124" s="8" t="s">
        <v>3146</v>
      </c>
      <c r="E124" s="8" t="s">
        <v>2244</v>
      </c>
      <c r="F124" s="8" t="s">
        <v>2245</v>
      </c>
      <c r="G124" s="26">
        <v>60431</v>
      </c>
      <c r="H124" s="26" t="str">
        <f>VLOOKUP(F124,Regions!$B$2:$C$53,2,FALSE)</f>
        <v>Midwest</v>
      </c>
      <c r="I124" s="18">
        <v>223282</v>
      </c>
      <c r="J124" s="23">
        <v>44110</v>
      </c>
      <c r="K124" s="16">
        <v>0.44156250000000002</v>
      </c>
      <c r="L124" s="15">
        <v>7</v>
      </c>
    </row>
    <row r="125" spans="1:12" x14ac:dyDescent="0.2">
      <c r="A125" s="7" t="s">
        <v>879</v>
      </c>
      <c r="B125" s="8" t="s">
        <v>35</v>
      </c>
      <c r="C125" s="8" t="s">
        <v>1878</v>
      </c>
      <c r="D125" s="8" t="s">
        <v>3301</v>
      </c>
      <c r="E125" s="8" t="s">
        <v>2552</v>
      </c>
      <c r="F125" s="8" t="s">
        <v>2201</v>
      </c>
      <c r="G125" s="26">
        <v>91201</v>
      </c>
      <c r="H125" s="26" t="str">
        <f>VLOOKUP(F125,Regions!$B$2:$C$53,2,FALSE)</f>
        <v>West</v>
      </c>
      <c r="I125" s="18">
        <v>223264</v>
      </c>
      <c r="J125" s="23">
        <v>43656</v>
      </c>
      <c r="K125" s="16">
        <v>3.8738425925925926E-2</v>
      </c>
      <c r="L125" s="15">
        <v>9</v>
      </c>
    </row>
    <row r="126" spans="1:12" x14ac:dyDescent="0.2">
      <c r="A126" s="7" t="s">
        <v>871</v>
      </c>
      <c r="B126" s="8" t="s">
        <v>175</v>
      </c>
      <c r="C126" s="8" t="s">
        <v>1870</v>
      </c>
      <c r="D126" s="8" t="s">
        <v>2983</v>
      </c>
      <c r="E126" s="8" t="s">
        <v>2518</v>
      </c>
      <c r="F126" s="8" t="s">
        <v>2201</v>
      </c>
      <c r="G126" s="26">
        <v>95110</v>
      </c>
      <c r="H126" s="26" t="str">
        <f>VLOOKUP(F126,Regions!$B$2:$C$53,2,FALSE)</f>
        <v>West</v>
      </c>
      <c r="I126" s="18">
        <v>222844</v>
      </c>
      <c r="J126" s="23">
        <v>43532</v>
      </c>
      <c r="K126" s="16">
        <v>0.69505787037037037</v>
      </c>
      <c r="L126" s="15">
        <v>5</v>
      </c>
    </row>
    <row r="127" spans="1:12" x14ac:dyDescent="0.2">
      <c r="A127" s="7" t="s">
        <v>954</v>
      </c>
      <c r="B127" s="8" t="s">
        <v>182</v>
      </c>
      <c r="C127" s="8" t="s">
        <v>1953</v>
      </c>
      <c r="D127" s="8" t="s">
        <v>3054</v>
      </c>
      <c r="E127" s="8" t="s">
        <v>2825</v>
      </c>
      <c r="F127" s="8" t="s">
        <v>2250</v>
      </c>
      <c r="G127" s="26">
        <v>85250</v>
      </c>
      <c r="H127" s="26" t="str">
        <f>VLOOKUP(F127,Regions!$B$2:$C$53,2,FALSE)</f>
        <v>Southwest</v>
      </c>
      <c r="I127" s="18">
        <v>222502</v>
      </c>
      <c r="J127" s="23">
        <v>43722</v>
      </c>
      <c r="K127" s="16">
        <v>0.98444444444444434</v>
      </c>
      <c r="L127" s="15">
        <v>8</v>
      </c>
    </row>
    <row r="128" spans="1:12" x14ac:dyDescent="0.2">
      <c r="A128" s="7" t="s">
        <v>899</v>
      </c>
      <c r="B128" s="8" t="s">
        <v>185</v>
      </c>
      <c r="C128" s="8" t="s">
        <v>1898</v>
      </c>
      <c r="D128" s="8" t="s">
        <v>3302</v>
      </c>
      <c r="E128" s="8" t="s">
        <v>2387</v>
      </c>
      <c r="F128" s="8" t="s">
        <v>2262</v>
      </c>
      <c r="G128" s="26">
        <v>32301</v>
      </c>
      <c r="H128" s="26" t="str">
        <f>VLOOKUP(F128,Regions!$B$2:$C$53,2,FALSE)</f>
        <v>Southeast</v>
      </c>
      <c r="I128" s="18">
        <v>222259</v>
      </c>
      <c r="J128" s="23">
        <v>43733</v>
      </c>
      <c r="K128" s="16">
        <v>0.50998842592592586</v>
      </c>
      <c r="L128" s="15">
        <v>3</v>
      </c>
    </row>
    <row r="129" spans="1:12" x14ac:dyDescent="0.2">
      <c r="A129" s="7" t="s">
        <v>972</v>
      </c>
      <c r="B129" s="8" t="s">
        <v>111</v>
      </c>
      <c r="C129" s="8" t="s">
        <v>1971</v>
      </c>
      <c r="D129" s="8" t="s">
        <v>3068</v>
      </c>
      <c r="E129" s="8" t="s">
        <v>2261</v>
      </c>
      <c r="F129" s="8" t="s">
        <v>2262</v>
      </c>
      <c r="G129" s="26">
        <v>33122</v>
      </c>
      <c r="H129" s="26" t="str">
        <f>VLOOKUP(F129,Regions!$B$2:$C$53,2,FALSE)</f>
        <v>Southeast</v>
      </c>
      <c r="I129" s="18">
        <v>221181</v>
      </c>
      <c r="J129" s="23">
        <v>43657</v>
      </c>
      <c r="K129" s="16">
        <v>0.9937731481481481</v>
      </c>
      <c r="L129" s="15">
        <v>1</v>
      </c>
    </row>
    <row r="130" spans="1:12" x14ac:dyDescent="0.2">
      <c r="A130" s="7" t="s">
        <v>881</v>
      </c>
      <c r="B130" s="8" t="s">
        <v>102</v>
      </c>
      <c r="C130" s="8" t="s">
        <v>1880</v>
      </c>
      <c r="D130" s="8" t="s">
        <v>2991</v>
      </c>
      <c r="E130" s="8" t="s">
        <v>2307</v>
      </c>
      <c r="F130" s="8" t="s">
        <v>2250</v>
      </c>
      <c r="G130" s="26">
        <v>85201</v>
      </c>
      <c r="H130" s="26" t="str">
        <f>VLOOKUP(F130,Regions!$B$2:$C$53,2,FALSE)</f>
        <v>Southwest</v>
      </c>
      <c r="I130" s="18">
        <v>221032</v>
      </c>
      <c r="J130" s="23">
        <v>43670</v>
      </c>
      <c r="K130" s="16">
        <v>0.51609953703703704</v>
      </c>
      <c r="L130" s="15">
        <v>9</v>
      </c>
    </row>
    <row r="131" spans="1:12" x14ac:dyDescent="0.2">
      <c r="A131" s="7" t="s">
        <v>1020</v>
      </c>
      <c r="B131" s="8" t="s">
        <v>169</v>
      </c>
      <c r="C131" s="8" t="s">
        <v>2019</v>
      </c>
      <c r="D131" s="8" t="s">
        <v>3303</v>
      </c>
      <c r="E131" s="8" t="s">
        <v>2425</v>
      </c>
      <c r="F131" s="8" t="s">
        <v>2426</v>
      </c>
      <c r="G131" s="26">
        <v>19102</v>
      </c>
      <c r="H131" s="26" t="str">
        <f>VLOOKUP(F131,Regions!$B$2:$C$53,2,FALSE)</f>
        <v>Northeast</v>
      </c>
      <c r="I131" s="18">
        <v>220912</v>
      </c>
      <c r="J131" s="23">
        <v>44025</v>
      </c>
      <c r="K131" s="16">
        <v>0.91063657407407417</v>
      </c>
      <c r="L131" s="15">
        <v>2</v>
      </c>
    </row>
    <row r="132" spans="1:12" x14ac:dyDescent="0.2">
      <c r="A132" s="7" t="s">
        <v>904</v>
      </c>
      <c r="B132" s="8" t="s">
        <v>84</v>
      </c>
      <c r="C132" s="8" t="s">
        <v>1903</v>
      </c>
      <c r="D132" s="8" t="s">
        <v>3304</v>
      </c>
      <c r="E132" s="8" t="s">
        <v>2655</v>
      </c>
      <c r="F132" s="8" t="s">
        <v>2385</v>
      </c>
      <c r="G132" s="26">
        <v>80903</v>
      </c>
      <c r="H132" s="26" t="str">
        <f>VLOOKUP(F132,Regions!$B$2:$C$53,2,FALSE)</f>
        <v>West</v>
      </c>
      <c r="I132" s="18">
        <v>220776</v>
      </c>
      <c r="J132" s="23">
        <v>43560</v>
      </c>
      <c r="K132" s="16">
        <v>0.52945601851851853</v>
      </c>
      <c r="L132" s="15">
        <v>1</v>
      </c>
    </row>
    <row r="133" spans="1:12" x14ac:dyDescent="0.2">
      <c r="A133" s="7" t="s">
        <v>1163</v>
      </c>
      <c r="B133" s="8" t="s">
        <v>93</v>
      </c>
      <c r="C133" s="8" t="s">
        <v>2162</v>
      </c>
      <c r="D133" s="8" t="s">
        <v>3305</v>
      </c>
      <c r="E133" s="8" t="s">
        <v>2365</v>
      </c>
      <c r="F133" s="8" t="s">
        <v>2366</v>
      </c>
      <c r="G133" s="26">
        <v>70801</v>
      </c>
      <c r="H133" s="26" t="str">
        <f>VLOOKUP(F133,Regions!$B$2:$C$53,2,FALSE)</f>
        <v>Southeast</v>
      </c>
      <c r="I133" s="18">
        <v>220661</v>
      </c>
      <c r="J133" s="23">
        <v>43889</v>
      </c>
      <c r="K133" s="16">
        <v>0.41969907407407409</v>
      </c>
      <c r="L133" s="15">
        <v>3</v>
      </c>
    </row>
    <row r="134" spans="1:12" x14ac:dyDescent="0.2">
      <c r="A134" s="7" t="s">
        <v>1080</v>
      </c>
      <c r="B134" s="8" t="s">
        <v>71</v>
      </c>
      <c r="C134" s="8" t="s">
        <v>2079</v>
      </c>
      <c r="D134" s="8" t="s">
        <v>3139</v>
      </c>
      <c r="E134" s="8" t="s">
        <v>2226</v>
      </c>
      <c r="F134" s="8" t="s">
        <v>2227</v>
      </c>
      <c r="G134" s="26">
        <v>10701</v>
      </c>
      <c r="H134" s="26" t="str">
        <f>VLOOKUP(F134,Regions!$B$2:$C$53,2,FALSE)</f>
        <v>Northeast</v>
      </c>
      <c r="I134" s="18">
        <v>220637</v>
      </c>
      <c r="J134" s="23">
        <v>43996</v>
      </c>
      <c r="K134" s="16">
        <v>3.6168981481481483E-2</v>
      </c>
      <c r="L134" s="15">
        <v>3</v>
      </c>
    </row>
    <row r="135" spans="1:12" x14ac:dyDescent="0.2">
      <c r="A135" s="7" t="s">
        <v>958</v>
      </c>
      <c r="B135" s="8" t="s">
        <v>162</v>
      </c>
      <c r="C135" s="8" t="s">
        <v>1957</v>
      </c>
      <c r="D135" s="8" t="s">
        <v>3057</v>
      </c>
      <c r="E135" s="8" t="s">
        <v>2408</v>
      </c>
      <c r="F135" s="8" t="s">
        <v>2245</v>
      </c>
      <c r="G135" s="26">
        <v>62701</v>
      </c>
      <c r="H135" s="26" t="str">
        <f>VLOOKUP(F135,Regions!$B$2:$C$53,2,FALSE)</f>
        <v>Midwest</v>
      </c>
      <c r="I135" s="18">
        <v>220479</v>
      </c>
      <c r="J135" s="23">
        <v>43657</v>
      </c>
      <c r="K135" s="16">
        <v>0.79513888888888884</v>
      </c>
      <c r="L135" s="15">
        <v>6</v>
      </c>
    </row>
    <row r="136" spans="1:12" x14ac:dyDescent="0.2">
      <c r="A136" s="7" t="s">
        <v>843</v>
      </c>
      <c r="B136" s="8" t="s">
        <v>132</v>
      </c>
      <c r="C136" s="8" t="s">
        <v>1842</v>
      </c>
      <c r="D136" s="9" t="s">
        <v>2955</v>
      </c>
      <c r="E136" s="9" t="s">
        <v>2214</v>
      </c>
      <c r="F136" s="9" t="s">
        <v>2215</v>
      </c>
      <c r="G136" s="27">
        <v>54302</v>
      </c>
      <c r="H136" s="27" t="str">
        <f>VLOOKUP(F136,Regions!$B$2:$C$53,2,FALSE)</f>
        <v>Midwest</v>
      </c>
      <c r="I136" s="18">
        <v>219901</v>
      </c>
      <c r="J136" s="23">
        <v>43440</v>
      </c>
      <c r="K136" s="16">
        <v>0.80099537037037039</v>
      </c>
      <c r="L136" s="15">
        <v>4</v>
      </c>
    </row>
    <row r="137" spans="1:12" x14ac:dyDescent="0.2">
      <c r="A137" s="7" t="s">
        <v>800</v>
      </c>
      <c r="B137" s="8" t="s">
        <v>178</v>
      </c>
      <c r="C137" s="8" t="s">
        <v>1799</v>
      </c>
      <c r="D137" s="8" t="s">
        <v>2917</v>
      </c>
      <c r="E137" s="8" t="s">
        <v>2439</v>
      </c>
      <c r="F137" s="8" t="s">
        <v>2242</v>
      </c>
      <c r="G137" s="26">
        <v>76701</v>
      </c>
      <c r="H137" s="26" t="str">
        <f>VLOOKUP(F137,Regions!$B$2:$C$53,2,FALSE)</f>
        <v>Southwest</v>
      </c>
      <c r="I137" s="18">
        <v>219888</v>
      </c>
      <c r="J137" s="23">
        <v>43164</v>
      </c>
      <c r="K137" s="16">
        <v>0.39467592592592587</v>
      </c>
      <c r="L137" s="15">
        <v>9</v>
      </c>
    </row>
    <row r="138" spans="1:12" x14ac:dyDescent="0.2">
      <c r="A138" s="7" t="s">
        <v>932</v>
      </c>
      <c r="B138" s="8" t="s">
        <v>11</v>
      </c>
      <c r="C138" s="8" t="s">
        <v>1931</v>
      </c>
      <c r="D138" s="8" t="s">
        <v>3035</v>
      </c>
      <c r="E138" s="8" t="s">
        <v>2348</v>
      </c>
      <c r="F138" s="8" t="s">
        <v>2201</v>
      </c>
      <c r="G138" s="26">
        <v>90802</v>
      </c>
      <c r="H138" s="26" t="str">
        <f>VLOOKUP(F138,Regions!$B$2:$C$53,2,FALSE)</f>
        <v>West</v>
      </c>
      <c r="I138" s="18">
        <v>219681</v>
      </c>
      <c r="J138" s="23">
        <v>43663</v>
      </c>
      <c r="K138" s="16">
        <v>0.57263888888888892</v>
      </c>
      <c r="L138" s="15">
        <v>8</v>
      </c>
    </row>
    <row r="139" spans="1:12" x14ac:dyDescent="0.2">
      <c r="A139" s="7" t="s">
        <v>848</v>
      </c>
      <c r="B139" s="8" t="s">
        <v>26</v>
      </c>
      <c r="C139" s="8" t="s">
        <v>1847</v>
      </c>
      <c r="D139" s="8" t="s">
        <v>2960</v>
      </c>
      <c r="E139" s="8" t="s">
        <v>2608</v>
      </c>
      <c r="F139" s="8" t="s">
        <v>2385</v>
      </c>
      <c r="G139" s="26">
        <v>80215</v>
      </c>
      <c r="H139" s="26" t="str">
        <f>VLOOKUP(F139,Regions!$B$2:$C$53,2,FALSE)</f>
        <v>West</v>
      </c>
      <c r="I139" s="18">
        <v>219571</v>
      </c>
      <c r="J139" s="23">
        <v>43448</v>
      </c>
      <c r="K139" s="16">
        <v>0.46100694444444446</v>
      </c>
      <c r="L139" s="15">
        <v>3</v>
      </c>
    </row>
    <row r="140" spans="1:12" x14ac:dyDescent="0.2">
      <c r="A140" s="7" t="s">
        <v>759</v>
      </c>
      <c r="B140" s="8" t="s">
        <v>78</v>
      </c>
      <c r="C140" s="8" t="s">
        <v>1758</v>
      </c>
      <c r="D140" s="8" t="s">
        <v>2884</v>
      </c>
      <c r="E140" s="8" t="s">
        <v>2885</v>
      </c>
      <c r="F140" s="8" t="s">
        <v>2237</v>
      </c>
      <c r="G140" s="26">
        <v>23651</v>
      </c>
      <c r="H140" s="26" t="str">
        <f>VLOOKUP(F140,Regions!$B$2:$C$53,2,FALSE)</f>
        <v>Southeast</v>
      </c>
      <c r="I140" s="18">
        <v>219469</v>
      </c>
      <c r="J140" s="23">
        <v>43455</v>
      </c>
      <c r="K140" s="16">
        <v>5.6562499999999995E-2</v>
      </c>
      <c r="L140" s="15">
        <v>2</v>
      </c>
    </row>
    <row r="141" spans="1:12" x14ac:dyDescent="0.2">
      <c r="A141" s="7" t="s">
        <v>755</v>
      </c>
      <c r="B141" s="8" t="s">
        <v>168</v>
      </c>
      <c r="C141" s="8" t="s">
        <v>1754</v>
      </c>
      <c r="D141" s="8" t="s">
        <v>3306</v>
      </c>
      <c r="E141" s="8" t="s">
        <v>2291</v>
      </c>
      <c r="F141" s="8" t="s">
        <v>2201</v>
      </c>
      <c r="G141" s="26">
        <v>91730</v>
      </c>
      <c r="H141" s="26" t="str">
        <f>VLOOKUP(F141,Regions!$B$2:$C$53,2,FALSE)</f>
        <v>West</v>
      </c>
      <c r="I141" s="18">
        <v>219363</v>
      </c>
      <c r="J141" s="23">
        <v>43317</v>
      </c>
      <c r="K141" s="16">
        <v>0.21899305555555557</v>
      </c>
      <c r="L141" s="15">
        <v>1</v>
      </c>
    </row>
    <row r="142" spans="1:12" x14ac:dyDescent="0.2">
      <c r="A142" s="7" t="s">
        <v>856</v>
      </c>
      <c r="B142" s="8" t="s">
        <v>103</v>
      </c>
      <c r="C142" s="8" t="s">
        <v>1855</v>
      </c>
      <c r="D142" s="9" t="s">
        <v>2967</v>
      </c>
      <c r="E142" s="9" t="s">
        <v>2790</v>
      </c>
      <c r="F142" s="9" t="s">
        <v>2477</v>
      </c>
      <c r="G142" s="27">
        <v>28202</v>
      </c>
      <c r="H142" s="27" t="str">
        <f>VLOOKUP(F142,Regions!$B$2:$C$53,2,FALSE)</f>
        <v>Southeast</v>
      </c>
      <c r="I142" s="18">
        <v>219099</v>
      </c>
      <c r="J142" s="23">
        <v>43742</v>
      </c>
      <c r="K142" s="16">
        <v>0.69969907407407417</v>
      </c>
      <c r="L142" s="15">
        <v>4</v>
      </c>
    </row>
    <row r="143" spans="1:12" x14ac:dyDescent="0.2">
      <c r="A143" s="7" t="s">
        <v>1035</v>
      </c>
      <c r="B143" s="8" t="s">
        <v>66</v>
      </c>
      <c r="C143" s="8" t="s">
        <v>2034</v>
      </c>
      <c r="D143" s="8" t="s">
        <v>3307</v>
      </c>
      <c r="E143" s="8" t="s">
        <v>2256</v>
      </c>
      <c r="F143" s="8" t="s">
        <v>2237</v>
      </c>
      <c r="G143" s="26">
        <v>22301</v>
      </c>
      <c r="H143" s="26" t="str">
        <f>VLOOKUP(F143,Regions!$B$2:$C$53,2,FALSE)</f>
        <v>Southeast</v>
      </c>
      <c r="I143" s="18">
        <v>218970</v>
      </c>
      <c r="J143" s="23">
        <v>43945</v>
      </c>
      <c r="K143" s="16">
        <v>0.80346064814814822</v>
      </c>
      <c r="L143" s="15">
        <v>8</v>
      </c>
    </row>
    <row r="144" spans="1:12" x14ac:dyDescent="0.2">
      <c r="A144" s="7" t="s">
        <v>828</v>
      </c>
      <c r="B144" s="8" t="s">
        <v>109</v>
      </c>
      <c r="C144" s="8" t="s">
        <v>1827</v>
      </c>
      <c r="D144" s="8" t="s">
        <v>2941</v>
      </c>
      <c r="E144" s="8" t="s">
        <v>2537</v>
      </c>
      <c r="F144" s="8" t="s">
        <v>2477</v>
      </c>
      <c r="G144" s="26">
        <v>27511</v>
      </c>
      <c r="H144" s="26" t="str">
        <f>VLOOKUP(F144,Regions!$B$2:$C$53,2,FALSE)</f>
        <v>Southeast</v>
      </c>
      <c r="I144" s="18">
        <v>218865</v>
      </c>
      <c r="J144" s="23">
        <v>43321</v>
      </c>
      <c r="K144" s="16">
        <v>0.41670138888888886</v>
      </c>
      <c r="L144" s="15">
        <v>2</v>
      </c>
    </row>
    <row r="145" spans="1:12" x14ac:dyDescent="0.2">
      <c r="A145" s="7" t="s">
        <v>1058</v>
      </c>
      <c r="B145" s="8" t="s">
        <v>78</v>
      </c>
      <c r="C145" s="8" t="s">
        <v>2057</v>
      </c>
      <c r="D145" s="8" t="s">
        <v>3308</v>
      </c>
      <c r="E145" s="8" t="s">
        <v>3124</v>
      </c>
      <c r="F145" s="8" t="s">
        <v>2371</v>
      </c>
      <c r="G145" s="26">
        <v>31401</v>
      </c>
      <c r="H145" s="26" t="str">
        <f>VLOOKUP(F145,Regions!$B$2:$C$53,2,FALSE)</f>
        <v>Southeast</v>
      </c>
      <c r="I145" s="18">
        <v>218101</v>
      </c>
      <c r="J145" s="23">
        <v>43959</v>
      </c>
      <c r="K145" s="16">
        <v>0.49500000000000005</v>
      </c>
      <c r="L145" s="15">
        <v>6</v>
      </c>
    </row>
    <row r="146" spans="1:12" x14ac:dyDescent="0.2">
      <c r="A146" s="7" t="s">
        <v>1132</v>
      </c>
      <c r="B146" s="8" t="s">
        <v>145</v>
      </c>
      <c r="C146" s="8" t="s">
        <v>2131</v>
      </c>
      <c r="D146" s="8" t="s">
        <v>3185</v>
      </c>
      <c r="E146" s="8" t="s">
        <v>2413</v>
      </c>
      <c r="F146" s="8" t="s">
        <v>2250</v>
      </c>
      <c r="G146" s="26">
        <v>85234</v>
      </c>
      <c r="H146" s="26" t="str">
        <f>VLOOKUP(F146,Regions!$B$2:$C$53,2,FALSE)</f>
        <v>Southwest</v>
      </c>
      <c r="I146" s="18">
        <v>217829</v>
      </c>
      <c r="J146" s="23">
        <v>44130</v>
      </c>
      <c r="K146" s="16">
        <v>0.76009259259259254</v>
      </c>
      <c r="L146" s="15">
        <v>3</v>
      </c>
    </row>
    <row r="147" spans="1:12" x14ac:dyDescent="0.2">
      <c r="A147" s="7" t="s">
        <v>720</v>
      </c>
      <c r="B147" s="8" t="s">
        <v>114</v>
      </c>
      <c r="C147" s="8" t="s">
        <v>1719</v>
      </c>
      <c r="D147" s="9" t="s">
        <v>2848</v>
      </c>
      <c r="E147" s="9" t="s">
        <v>2849</v>
      </c>
      <c r="F147" s="9" t="s">
        <v>2262</v>
      </c>
      <c r="G147" s="27">
        <v>32601</v>
      </c>
      <c r="H147" s="27" t="str">
        <f>VLOOKUP(F147,Regions!$B$2:$C$53,2,FALSE)</f>
        <v>Southeast</v>
      </c>
      <c r="I147" s="18">
        <v>217790</v>
      </c>
      <c r="J147" s="23">
        <v>43104</v>
      </c>
      <c r="K147" s="16">
        <v>0.39556712962962964</v>
      </c>
      <c r="L147" s="15">
        <v>4</v>
      </c>
    </row>
    <row r="148" spans="1:12" x14ac:dyDescent="0.2">
      <c r="A148" s="7" t="s">
        <v>741</v>
      </c>
      <c r="B148" s="8" t="s">
        <v>73</v>
      </c>
      <c r="C148" s="8" t="s">
        <v>1740</v>
      </c>
      <c r="D148" s="8" t="s">
        <v>2869</v>
      </c>
      <c r="E148" s="8" t="s">
        <v>2415</v>
      </c>
      <c r="F148" s="8" t="s">
        <v>2230</v>
      </c>
      <c r="G148" s="26">
        <v>46802</v>
      </c>
      <c r="H148" s="26" t="str">
        <f>VLOOKUP(F148,Regions!$B$2:$C$53,2,FALSE)</f>
        <v>Midwest</v>
      </c>
      <c r="I148" s="18">
        <v>217472</v>
      </c>
      <c r="J148" s="23">
        <v>43221</v>
      </c>
      <c r="K148" s="16">
        <v>0.38805555555555554</v>
      </c>
      <c r="L148" s="15">
        <v>3</v>
      </c>
    </row>
    <row r="149" spans="1:12" x14ac:dyDescent="0.2">
      <c r="A149" s="7" t="s">
        <v>1103</v>
      </c>
      <c r="B149" s="8" t="s">
        <v>61</v>
      </c>
      <c r="C149" s="8" t="s">
        <v>2102</v>
      </c>
      <c r="D149" s="8" t="s">
        <v>3161</v>
      </c>
      <c r="E149" s="8" t="s">
        <v>2408</v>
      </c>
      <c r="F149" s="8" t="s">
        <v>2245</v>
      </c>
      <c r="G149" s="26">
        <v>62701</v>
      </c>
      <c r="H149" s="26" t="str">
        <f>VLOOKUP(F149,Regions!$B$2:$C$53,2,FALSE)</f>
        <v>Midwest</v>
      </c>
      <c r="I149" s="18">
        <v>217128</v>
      </c>
      <c r="J149" s="23">
        <v>43989</v>
      </c>
      <c r="K149" s="16">
        <v>0.34373842592592596</v>
      </c>
      <c r="L149" s="15">
        <v>3</v>
      </c>
    </row>
    <row r="150" spans="1:12" x14ac:dyDescent="0.2">
      <c r="A150" s="7" t="s">
        <v>908</v>
      </c>
      <c r="B150" s="8" t="s">
        <v>41</v>
      </c>
      <c r="C150" s="8" t="s">
        <v>1907</v>
      </c>
      <c r="D150" s="8" t="s">
        <v>3016</v>
      </c>
      <c r="E150" s="8" t="s">
        <v>2303</v>
      </c>
      <c r="F150" s="8" t="s">
        <v>2201</v>
      </c>
      <c r="G150" s="26">
        <v>92626</v>
      </c>
      <c r="H150" s="26" t="str">
        <f>VLOOKUP(F150,Regions!$B$2:$C$53,2,FALSE)</f>
        <v>West</v>
      </c>
      <c r="I150" s="18">
        <v>217124</v>
      </c>
      <c r="J150" s="23">
        <v>43759</v>
      </c>
      <c r="K150" s="16">
        <v>6.5347222222222223E-2</v>
      </c>
      <c r="L150" s="15">
        <v>5</v>
      </c>
    </row>
    <row r="151" spans="1:12" x14ac:dyDescent="0.2">
      <c r="A151" s="7" t="s">
        <v>1143</v>
      </c>
      <c r="B151" s="8" t="s">
        <v>158</v>
      </c>
      <c r="C151" s="8" t="s">
        <v>2142</v>
      </c>
      <c r="D151" s="8" t="s">
        <v>3196</v>
      </c>
      <c r="E151" s="8" t="s">
        <v>2625</v>
      </c>
      <c r="F151" s="8" t="s">
        <v>2201</v>
      </c>
      <c r="G151" s="26">
        <v>90001</v>
      </c>
      <c r="H151" s="26" t="str">
        <f>VLOOKUP(F151,Regions!$B$2:$C$53,2,FALSE)</f>
        <v>West</v>
      </c>
      <c r="I151" s="18">
        <v>216848</v>
      </c>
      <c r="J151" s="23">
        <v>44037</v>
      </c>
      <c r="K151" s="16">
        <v>0.33899305555555559</v>
      </c>
      <c r="L151" s="15">
        <v>6</v>
      </c>
    </row>
    <row r="152" spans="1:12" x14ac:dyDescent="0.2">
      <c r="A152" s="7" t="s">
        <v>1170</v>
      </c>
      <c r="B152" s="8" t="s">
        <v>175</v>
      </c>
      <c r="C152" s="8" t="s">
        <v>2169</v>
      </c>
      <c r="D152" s="8" t="s">
        <v>3309</v>
      </c>
      <c r="E152" s="8" t="s">
        <v>2849</v>
      </c>
      <c r="F152" s="8" t="s">
        <v>2262</v>
      </c>
      <c r="G152" s="26">
        <v>32601</v>
      </c>
      <c r="H152" s="26" t="str">
        <f>VLOOKUP(F152,Regions!$B$2:$C$53,2,FALSE)</f>
        <v>Southeast</v>
      </c>
      <c r="I152" s="18">
        <v>216818</v>
      </c>
      <c r="J152" s="23">
        <v>44041</v>
      </c>
      <c r="K152" s="16">
        <v>0.99611111111111106</v>
      </c>
      <c r="L152" s="15">
        <v>8</v>
      </c>
    </row>
    <row r="153" spans="1:12" x14ac:dyDescent="0.2">
      <c r="A153" s="7" t="s">
        <v>727</v>
      </c>
      <c r="B153" s="8" t="s">
        <v>134</v>
      </c>
      <c r="C153" s="8" t="s">
        <v>1726</v>
      </c>
      <c r="D153" s="8" t="s">
        <v>2857</v>
      </c>
      <c r="E153" s="8" t="s">
        <v>2496</v>
      </c>
      <c r="F153" s="8" t="s">
        <v>2242</v>
      </c>
      <c r="G153" s="26">
        <v>76301</v>
      </c>
      <c r="H153" s="26" t="str">
        <f>VLOOKUP(F153,Regions!$B$2:$C$53,2,FALSE)</f>
        <v>Southwest</v>
      </c>
      <c r="I153" s="18">
        <v>215749</v>
      </c>
      <c r="J153" s="23">
        <v>43232</v>
      </c>
      <c r="K153" s="16">
        <v>0.45902777777777781</v>
      </c>
      <c r="L153" s="15">
        <v>2</v>
      </c>
    </row>
    <row r="154" spans="1:12" x14ac:dyDescent="0.2">
      <c r="A154" s="7" t="s">
        <v>1174</v>
      </c>
      <c r="B154" s="8" t="s">
        <v>86</v>
      </c>
      <c r="C154" s="8" t="s">
        <v>2173</v>
      </c>
      <c r="D154" s="8" t="s">
        <v>3215</v>
      </c>
      <c r="E154" s="8" t="s">
        <v>2830</v>
      </c>
      <c r="F154" s="8" t="s">
        <v>2201</v>
      </c>
      <c r="G154" s="26">
        <v>92801</v>
      </c>
      <c r="H154" s="26" t="str">
        <f>VLOOKUP(F154,Regions!$B$2:$C$53,2,FALSE)</f>
        <v>West</v>
      </c>
      <c r="I154" s="18">
        <v>215662</v>
      </c>
      <c r="J154" s="23">
        <v>44140</v>
      </c>
      <c r="K154" s="16">
        <v>0.49217592592592596</v>
      </c>
      <c r="L154" s="15">
        <v>5</v>
      </c>
    </row>
    <row r="155" spans="1:12" x14ac:dyDescent="0.2">
      <c r="A155" s="7" t="s">
        <v>716</v>
      </c>
      <c r="B155" s="8" t="s">
        <v>138</v>
      </c>
      <c r="C155" s="8" t="s">
        <v>1715</v>
      </c>
      <c r="D155" s="8" t="s">
        <v>2845</v>
      </c>
      <c r="E155" s="8" t="s">
        <v>2341</v>
      </c>
      <c r="F155" s="8" t="s">
        <v>2201</v>
      </c>
      <c r="G155" s="26">
        <v>94086</v>
      </c>
      <c r="H155" s="26" t="str">
        <f>VLOOKUP(F155,Regions!$B$2:$C$53,2,FALSE)</f>
        <v>West</v>
      </c>
      <c r="I155" s="18">
        <v>215569</v>
      </c>
      <c r="J155" s="23">
        <v>43418</v>
      </c>
      <c r="K155" s="16">
        <v>0.28443287037037041</v>
      </c>
      <c r="L155" s="15">
        <v>3</v>
      </c>
    </row>
    <row r="156" spans="1:12" x14ac:dyDescent="0.2">
      <c r="A156" s="7" t="s">
        <v>1100</v>
      </c>
      <c r="B156" s="8" t="s">
        <v>156</v>
      </c>
      <c r="C156" s="8" t="s">
        <v>2099</v>
      </c>
      <c r="D156" s="8" t="s">
        <v>3159</v>
      </c>
      <c r="E156" s="8" t="s">
        <v>2875</v>
      </c>
      <c r="F156" s="8" t="s">
        <v>2876</v>
      </c>
      <c r="G156" s="26">
        <v>29401</v>
      </c>
      <c r="H156" s="26" t="str">
        <f>VLOOKUP(F156,Regions!$B$2:$C$53,2,FALSE)</f>
        <v>Southeast</v>
      </c>
      <c r="I156" s="18">
        <v>215352</v>
      </c>
      <c r="J156" s="23">
        <v>44160</v>
      </c>
      <c r="K156" s="16">
        <v>0.39755787037037038</v>
      </c>
      <c r="L156" s="15">
        <v>3</v>
      </c>
    </row>
    <row r="157" spans="1:12" x14ac:dyDescent="0.2">
      <c r="A157" s="7" t="s">
        <v>1023</v>
      </c>
      <c r="B157" s="8" t="s">
        <v>19</v>
      </c>
      <c r="C157" s="8" t="s">
        <v>2022</v>
      </c>
      <c r="D157" s="8" t="s">
        <v>3104</v>
      </c>
      <c r="E157" s="8" t="s">
        <v>2395</v>
      </c>
      <c r="F157" s="8" t="s">
        <v>2253</v>
      </c>
      <c r="G157" s="26">
        <v>65201</v>
      </c>
      <c r="H157" s="26" t="str">
        <f>VLOOKUP(F157,Regions!$B$2:$C$53,2,FALSE)</f>
        <v>Midwest</v>
      </c>
      <c r="I157" s="18">
        <v>215258</v>
      </c>
      <c r="J157" s="23">
        <v>43843</v>
      </c>
      <c r="K157" s="16">
        <v>0.3400347222222222</v>
      </c>
      <c r="L157" s="15">
        <v>9</v>
      </c>
    </row>
    <row r="158" spans="1:12" x14ac:dyDescent="0.2">
      <c r="A158" s="7" t="s">
        <v>928</v>
      </c>
      <c r="B158" s="8" t="s">
        <v>100</v>
      </c>
      <c r="C158" s="8" t="s">
        <v>1927</v>
      </c>
      <c r="D158" s="8" t="s">
        <v>3031</v>
      </c>
      <c r="E158" s="8" t="s">
        <v>2281</v>
      </c>
      <c r="F158" s="8" t="s">
        <v>2224</v>
      </c>
      <c r="G158" s="26">
        <v>48906</v>
      </c>
      <c r="H158" s="26" t="str">
        <f>VLOOKUP(F158,Regions!$B$2:$C$53,2,FALSE)</f>
        <v>Midwest</v>
      </c>
      <c r="I158" s="18">
        <v>215193</v>
      </c>
      <c r="J158" s="23">
        <v>43691</v>
      </c>
      <c r="K158" s="16">
        <v>0.9806597222222222</v>
      </c>
      <c r="L158" s="15">
        <v>3</v>
      </c>
    </row>
    <row r="159" spans="1:12" x14ac:dyDescent="0.2">
      <c r="A159" s="7" t="s">
        <v>821</v>
      </c>
      <c r="B159" s="8" t="s">
        <v>177</v>
      </c>
      <c r="C159" s="8" t="s">
        <v>1820</v>
      </c>
      <c r="D159" s="8" t="s">
        <v>3310</v>
      </c>
      <c r="E159" s="8" t="s">
        <v>2408</v>
      </c>
      <c r="F159" s="8" t="s">
        <v>2245</v>
      </c>
      <c r="G159" s="26">
        <v>62701</v>
      </c>
      <c r="H159" s="26" t="str">
        <f>VLOOKUP(F159,Regions!$B$2:$C$53,2,FALSE)</f>
        <v>Midwest</v>
      </c>
      <c r="I159" s="18">
        <v>214435</v>
      </c>
      <c r="J159" s="23">
        <v>43214</v>
      </c>
      <c r="K159" s="16">
        <v>2.8831018518518547E-2</v>
      </c>
      <c r="L159" s="15">
        <v>2</v>
      </c>
    </row>
    <row r="160" spans="1:12" x14ac:dyDescent="0.2">
      <c r="A160" s="7" t="s">
        <v>875</v>
      </c>
      <c r="B160" s="8" t="s">
        <v>44</v>
      </c>
      <c r="C160" s="8" t="s">
        <v>1874</v>
      </c>
      <c r="D160" s="8" t="s">
        <v>2987</v>
      </c>
      <c r="E160" s="8" t="s">
        <v>2988</v>
      </c>
      <c r="F160" s="8" t="s">
        <v>2209</v>
      </c>
      <c r="G160" s="26">
        <v>73069</v>
      </c>
      <c r="H160" s="26" t="str">
        <f>VLOOKUP(F160,Regions!$B$2:$C$53,2,FALSE)</f>
        <v>Southwest</v>
      </c>
      <c r="I160" s="18">
        <v>214319</v>
      </c>
      <c r="J160" s="23">
        <v>43752</v>
      </c>
      <c r="K160" s="16">
        <v>0.25254629629629627</v>
      </c>
      <c r="L160" s="15">
        <v>9</v>
      </c>
    </row>
    <row r="161" spans="1:12" x14ac:dyDescent="0.2">
      <c r="A161" s="7" t="s">
        <v>801</v>
      </c>
      <c r="B161" s="8" t="s">
        <v>123</v>
      </c>
      <c r="C161" s="8" t="s">
        <v>1800</v>
      </c>
      <c r="D161" s="8" t="s">
        <v>3311</v>
      </c>
      <c r="E161" s="8" t="s">
        <v>2391</v>
      </c>
      <c r="F161" s="8" t="s">
        <v>2201</v>
      </c>
      <c r="G161" s="26">
        <v>95350</v>
      </c>
      <c r="H161" s="26" t="str">
        <f>VLOOKUP(F161,Regions!$B$2:$C$53,2,FALSE)</f>
        <v>West</v>
      </c>
      <c r="I161" s="18">
        <v>214039</v>
      </c>
      <c r="J161" s="23">
        <v>43278</v>
      </c>
      <c r="K161" s="16">
        <v>0.45628472222222222</v>
      </c>
      <c r="L161" s="15">
        <v>3</v>
      </c>
    </row>
    <row r="162" spans="1:12" x14ac:dyDescent="0.2">
      <c r="A162" s="7" t="s">
        <v>825</v>
      </c>
      <c r="B162" s="8" t="s">
        <v>29</v>
      </c>
      <c r="C162" s="8" t="s">
        <v>1824</v>
      </c>
      <c r="D162" s="8" t="s">
        <v>3312</v>
      </c>
      <c r="E162" s="8" t="s">
        <v>2406</v>
      </c>
      <c r="F162" s="8" t="s">
        <v>2301</v>
      </c>
      <c r="G162" s="26">
        <v>98101</v>
      </c>
      <c r="H162" s="26" t="str">
        <f>VLOOKUP(F162,Regions!$B$2:$C$53,2,FALSE)</f>
        <v>West</v>
      </c>
      <c r="I162" s="18">
        <v>213942</v>
      </c>
      <c r="J162" s="23">
        <v>43252</v>
      </c>
      <c r="K162" s="16">
        <v>0.96819444444444447</v>
      </c>
      <c r="L162" s="15">
        <v>6</v>
      </c>
    </row>
    <row r="163" spans="1:12" x14ac:dyDescent="0.2">
      <c r="A163" s="7" t="s">
        <v>1067</v>
      </c>
      <c r="B163" s="8" t="s">
        <v>95</v>
      </c>
      <c r="C163" s="8" t="s">
        <v>2066</v>
      </c>
      <c r="D163" s="8" t="s">
        <v>3132</v>
      </c>
      <c r="E163" s="8" t="s">
        <v>2763</v>
      </c>
      <c r="F163" s="8" t="s">
        <v>2201</v>
      </c>
      <c r="G163" s="26">
        <v>94533</v>
      </c>
      <c r="H163" s="26" t="str">
        <f>VLOOKUP(F163,Regions!$B$2:$C$53,2,FALSE)</f>
        <v>West</v>
      </c>
      <c r="I163" s="18">
        <v>213913</v>
      </c>
      <c r="J163" s="23">
        <v>43989</v>
      </c>
      <c r="K163" s="16">
        <v>0.84679398148148144</v>
      </c>
      <c r="L163" s="15">
        <v>6</v>
      </c>
    </row>
    <row r="164" spans="1:12" x14ac:dyDescent="0.2">
      <c r="A164" s="7" t="s">
        <v>988</v>
      </c>
      <c r="B164" s="8" t="s">
        <v>3</v>
      </c>
      <c r="C164" s="8" t="s">
        <v>1987</v>
      </c>
      <c r="D164" s="8" t="s">
        <v>3078</v>
      </c>
      <c r="E164" s="8" t="s">
        <v>2382</v>
      </c>
      <c r="F164" s="8" t="s">
        <v>2385</v>
      </c>
      <c r="G164" s="26">
        <v>80010</v>
      </c>
      <c r="H164" s="26" t="str">
        <f>VLOOKUP(F164,Regions!$B$2:$C$53,2,FALSE)</f>
        <v>West</v>
      </c>
      <c r="I164" s="18">
        <v>213656</v>
      </c>
      <c r="J164" s="23">
        <v>43546</v>
      </c>
      <c r="K164" s="16">
        <v>0.47457175925925926</v>
      </c>
      <c r="L164" s="15">
        <v>3</v>
      </c>
    </row>
    <row r="165" spans="1:12" x14ac:dyDescent="0.2">
      <c r="A165" s="7" t="s">
        <v>798</v>
      </c>
      <c r="B165" s="8" t="s">
        <v>181</v>
      </c>
      <c r="C165" s="8" t="s">
        <v>1797</v>
      </c>
      <c r="D165" s="8" t="s">
        <v>3313</v>
      </c>
      <c r="E165" s="8" t="s">
        <v>2885</v>
      </c>
      <c r="F165" s="8" t="s">
        <v>2237</v>
      </c>
      <c r="G165" s="26">
        <v>23651</v>
      </c>
      <c r="H165" s="26" t="str">
        <f>VLOOKUP(F165,Regions!$B$2:$C$53,2,FALSE)</f>
        <v>Southeast</v>
      </c>
      <c r="I165" s="18">
        <v>213570</v>
      </c>
      <c r="J165" s="23">
        <v>43433</v>
      </c>
      <c r="K165" s="16">
        <v>0.86979166666666663</v>
      </c>
      <c r="L165" s="15">
        <v>8</v>
      </c>
    </row>
    <row r="166" spans="1:12" x14ac:dyDescent="0.2">
      <c r="A166" s="7" t="s">
        <v>790</v>
      </c>
      <c r="B166" s="8" t="s">
        <v>159</v>
      </c>
      <c r="C166" s="8" t="s">
        <v>1789</v>
      </c>
      <c r="D166" s="8" t="s">
        <v>2910</v>
      </c>
      <c r="E166" s="8" t="s">
        <v>2208</v>
      </c>
      <c r="F166" s="8" t="s">
        <v>2209</v>
      </c>
      <c r="G166" s="26">
        <v>73102</v>
      </c>
      <c r="H166" s="26" t="str">
        <f>VLOOKUP(F166,Regions!$B$2:$C$53,2,FALSE)</f>
        <v>Southwest</v>
      </c>
      <c r="I166" s="18">
        <v>213365</v>
      </c>
      <c r="J166" s="23">
        <v>43452</v>
      </c>
      <c r="K166" s="16">
        <v>0.80173611111111109</v>
      </c>
      <c r="L166" s="15">
        <v>3</v>
      </c>
    </row>
    <row r="167" spans="1:12" x14ac:dyDescent="0.2">
      <c r="A167" s="7" t="s">
        <v>1000</v>
      </c>
      <c r="B167" s="8" t="s">
        <v>148</v>
      </c>
      <c r="C167" s="8" t="s">
        <v>1999</v>
      </c>
      <c r="D167" s="8" t="s">
        <v>3091</v>
      </c>
      <c r="E167" s="8" t="s">
        <v>2501</v>
      </c>
      <c r="F167" s="8" t="s">
        <v>2201</v>
      </c>
      <c r="G167" s="26">
        <v>94541</v>
      </c>
      <c r="H167" s="26" t="str">
        <f>VLOOKUP(F167,Regions!$B$2:$C$53,2,FALSE)</f>
        <v>West</v>
      </c>
      <c r="I167" s="18">
        <v>212948</v>
      </c>
      <c r="J167" s="23">
        <v>43702</v>
      </c>
      <c r="K167" s="16">
        <v>0.66758101851851848</v>
      </c>
      <c r="L167" s="15">
        <v>3</v>
      </c>
    </row>
    <row r="168" spans="1:12" x14ac:dyDescent="0.2">
      <c r="A168" s="7" t="s">
        <v>957</v>
      </c>
      <c r="B168" s="8" t="s">
        <v>177</v>
      </c>
      <c r="C168" s="8" t="s">
        <v>1956</v>
      </c>
      <c r="D168" s="8" t="s">
        <v>3056</v>
      </c>
      <c r="E168" s="8" t="s">
        <v>2790</v>
      </c>
      <c r="F168" s="8" t="s">
        <v>2477</v>
      </c>
      <c r="G168" s="26">
        <v>28202</v>
      </c>
      <c r="H168" s="26" t="str">
        <f>VLOOKUP(F168,Regions!$B$2:$C$53,2,FALSE)</f>
        <v>Southeast</v>
      </c>
      <c r="I168" s="18">
        <v>212761</v>
      </c>
      <c r="J168" s="23">
        <v>43539</v>
      </c>
      <c r="K168" s="16">
        <v>0.29436342592592596</v>
      </c>
      <c r="L168" s="15">
        <v>3</v>
      </c>
    </row>
    <row r="169" spans="1:12" x14ac:dyDescent="0.2">
      <c r="A169" s="7" t="s">
        <v>775</v>
      </c>
      <c r="B169" s="8" t="s">
        <v>94</v>
      </c>
      <c r="C169" s="8" t="s">
        <v>1774</v>
      </c>
      <c r="D169" s="8" t="s">
        <v>2896</v>
      </c>
      <c r="E169" s="8" t="s">
        <v>2241</v>
      </c>
      <c r="F169" s="8" t="s">
        <v>2242</v>
      </c>
      <c r="G169" s="26">
        <v>78401</v>
      </c>
      <c r="H169" s="26" t="str">
        <f>VLOOKUP(F169,Regions!$B$2:$C$53,2,FALSE)</f>
        <v>Southwest</v>
      </c>
      <c r="I169" s="18">
        <v>212204</v>
      </c>
      <c r="J169" s="23">
        <v>43314</v>
      </c>
      <c r="K169" s="16">
        <v>6.5763888888888886E-2</v>
      </c>
      <c r="L169" s="15">
        <v>1</v>
      </c>
    </row>
    <row r="170" spans="1:12" x14ac:dyDescent="0.2">
      <c r="A170" s="7" t="s">
        <v>803</v>
      </c>
      <c r="B170" s="8" t="s">
        <v>119</v>
      </c>
      <c r="C170" s="8" t="s">
        <v>1802</v>
      </c>
      <c r="D170" s="8" t="s">
        <v>2919</v>
      </c>
      <c r="E170" s="8" t="s">
        <v>2712</v>
      </c>
      <c r="F170" s="8" t="s">
        <v>2221</v>
      </c>
      <c r="G170" s="26" t="s">
        <v>3248</v>
      </c>
      <c r="H170" s="26" t="str">
        <f>VLOOKUP(F170,Regions!$B$2:$C$53,2,FALSE)</f>
        <v>Northeast</v>
      </c>
      <c r="I170" s="18">
        <v>212146</v>
      </c>
      <c r="J170" s="23">
        <v>43292</v>
      </c>
      <c r="K170" s="16">
        <v>0.98734953703703709</v>
      </c>
      <c r="L170" s="15">
        <v>8</v>
      </c>
    </row>
    <row r="171" spans="1:12" x14ac:dyDescent="0.2">
      <c r="A171" s="7" t="s">
        <v>805</v>
      </c>
      <c r="B171" s="8" t="s">
        <v>93</v>
      </c>
      <c r="C171" s="8" t="s">
        <v>1804</v>
      </c>
      <c r="D171" s="8" t="s">
        <v>2921</v>
      </c>
      <c r="E171" s="8" t="s">
        <v>2447</v>
      </c>
      <c r="F171" s="8" t="s">
        <v>2201</v>
      </c>
      <c r="G171" s="26">
        <v>93701</v>
      </c>
      <c r="H171" s="26" t="str">
        <f>VLOOKUP(F171,Regions!$B$2:$C$53,2,FALSE)</f>
        <v>West</v>
      </c>
      <c r="I171" s="18">
        <v>211983</v>
      </c>
      <c r="J171" s="23">
        <v>43161</v>
      </c>
      <c r="K171" s="16">
        <v>0.33870370370370373</v>
      </c>
      <c r="L171" s="15">
        <v>2</v>
      </c>
    </row>
    <row r="172" spans="1:12" x14ac:dyDescent="0.2">
      <c r="A172" s="7" t="s">
        <v>938</v>
      </c>
      <c r="B172" s="8" t="s">
        <v>59</v>
      </c>
      <c r="C172" s="8" t="s">
        <v>1937</v>
      </c>
      <c r="D172" s="8" t="s">
        <v>3039</v>
      </c>
      <c r="E172" s="8" t="s">
        <v>2272</v>
      </c>
      <c r="F172" s="8" t="s">
        <v>2201</v>
      </c>
      <c r="G172" s="26">
        <v>92101</v>
      </c>
      <c r="H172" s="26" t="str">
        <f>VLOOKUP(F172,Regions!$B$2:$C$53,2,FALSE)</f>
        <v>West</v>
      </c>
      <c r="I172" s="18">
        <v>211981</v>
      </c>
      <c r="J172" s="23">
        <v>43716</v>
      </c>
      <c r="K172" s="16">
        <v>0.66859953703703701</v>
      </c>
      <c r="L172" s="15">
        <v>1</v>
      </c>
    </row>
    <row r="173" spans="1:12" x14ac:dyDescent="0.2">
      <c r="A173" s="7" t="s">
        <v>1173</v>
      </c>
      <c r="B173" s="8" t="s">
        <v>129</v>
      </c>
      <c r="C173" s="8" t="s">
        <v>2172</v>
      </c>
      <c r="D173" s="8" t="s">
        <v>3214</v>
      </c>
      <c r="E173" s="8" t="s">
        <v>2514</v>
      </c>
      <c r="F173" s="8" t="s">
        <v>2201</v>
      </c>
      <c r="G173" s="26">
        <v>92553</v>
      </c>
      <c r="H173" s="26" t="str">
        <f>VLOOKUP(F173,Regions!$B$2:$C$53,2,FALSE)</f>
        <v>West</v>
      </c>
      <c r="I173" s="18">
        <v>211825</v>
      </c>
      <c r="J173" s="23">
        <v>44083</v>
      </c>
      <c r="K173" s="16">
        <v>0.92491898148148144</v>
      </c>
      <c r="L173" s="15">
        <v>5</v>
      </c>
    </row>
    <row r="174" spans="1:12" x14ac:dyDescent="0.2">
      <c r="A174" s="7" t="s">
        <v>1146</v>
      </c>
      <c r="B174" s="8" t="s">
        <v>71</v>
      </c>
      <c r="C174" s="8" t="s">
        <v>2145</v>
      </c>
      <c r="D174" s="8" t="s">
        <v>3314</v>
      </c>
      <c r="E174" s="8" t="s">
        <v>2298</v>
      </c>
      <c r="F174" s="8" t="s">
        <v>2237</v>
      </c>
      <c r="G174" s="26">
        <v>23219</v>
      </c>
      <c r="H174" s="26" t="str">
        <f>VLOOKUP(F174,Regions!$B$2:$C$53,2,FALSE)</f>
        <v>Southeast</v>
      </c>
      <c r="I174" s="18">
        <v>211090</v>
      </c>
      <c r="J174" s="23">
        <v>44068</v>
      </c>
      <c r="K174" s="16">
        <v>0.87024305555555559</v>
      </c>
      <c r="L174" s="15">
        <v>6</v>
      </c>
    </row>
    <row r="175" spans="1:12" x14ac:dyDescent="0.2">
      <c r="A175" s="7" t="s">
        <v>1106</v>
      </c>
      <c r="B175" s="8" t="s">
        <v>106</v>
      </c>
      <c r="C175" s="8" t="s">
        <v>2105</v>
      </c>
      <c r="D175" s="8" t="s">
        <v>3164</v>
      </c>
      <c r="E175" s="8" t="s">
        <v>2341</v>
      </c>
      <c r="F175" s="8" t="s">
        <v>2201</v>
      </c>
      <c r="G175" s="26">
        <v>94086</v>
      </c>
      <c r="H175" s="26" t="str">
        <f>VLOOKUP(F175,Regions!$B$2:$C$53,2,FALSE)</f>
        <v>West</v>
      </c>
      <c r="I175" s="18">
        <v>211008</v>
      </c>
      <c r="J175" s="23">
        <v>43965</v>
      </c>
      <c r="K175" s="16">
        <v>0.47734953703703703</v>
      </c>
      <c r="L175" s="15">
        <v>1</v>
      </c>
    </row>
    <row r="176" spans="1:12" x14ac:dyDescent="0.2">
      <c r="A176" s="7" t="s">
        <v>756</v>
      </c>
      <c r="B176" s="8" t="s">
        <v>115</v>
      </c>
      <c r="C176" s="8" t="s">
        <v>1755</v>
      </c>
      <c r="D176" s="8" t="s">
        <v>3315</v>
      </c>
      <c r="E176" s="8" t="s">
        <v>2651</v>
      </c>
      <c r="F176" s="8" t="s">
        <v>2209</v>
      </c>
      <c r="G176" s="26">
        <v>74103</v>
      </c>
      <c r="H176" s="26" t="str">
        <f>VLOOKUP(F176,Regions!$B$2:$C$53,2,FALSE)</f>
        <v>Southwest</v>
      </c>
      <c r="I176" s="18">
        <v>210727</v>
      </c>
      <c r="J176" s="23">
        <v>43373</v>
      </c>
      <c r="K176" s="16">
        <v>0.67927083333333327</v>
      </c>
      <c r="L176" s="15">
        <v>7</v>
      </c>
    </row>
    <row r="177" spans="1:12" x14ac:dyDescent="0.2">
      <c r="A177" s="7" t="s">
        <v>978</v>
      </c>
      <c r="B177" s="8" t="s">
        <v>124</v>
      </c>
      <c r="C177" s="8" t="s">
        <v>1977</v>
      </c>
      <c r="D177" s="8" t="s">
        <v>3071</v>
      </c>
      <c r="E177" s="8" t="s">
        <v>2703</v>
      </c>
      <c r="F177" s="8" t="s">
        <v>2262</v>
      </c>
      <c r="G177" s="26">
        <v>33019</v>
      </c>
      <c r="H177" s="26" t="str">
        <f>VLOOKUP(F177,Regions!$B$2:$C$53,2,FALSE)</f>
        <v>Southeast</v>
      </c>
      <c r="I177" s="18">
        <v>210255</v>
      </c>
      <c r="J177" s="23">
        <v>43748</v>
      </c>
      <c r="K177" s="16">
        <v>0.22210648148148149</v>
      </c>
      <c r="L177" s="15">
        <v>3</v>
      </c>
    </row>
    <row r="178" spans="1:12" x14ac:dyDescent="0.2">
      <c r="A178" s="7" t="s">
        <v>1156</v>
      </c>
      <c r="B178" s="8" t="s">
        <v>189</v>
      </c>
      <c r="C178" s="8" t="s">
        <v>2155</v>
      </c>
      <c r="D178" s="8" t="s">
        <v>3316</v>
      </c>
      <c r="E178" s="8" t="s">
        <v>2232</v>
      </c>
      <c r="F178" s="8" t="s">
        <v>2201</v>
      </c>
      <c r="G178" s="26">
        <v>95401</v>
      </c>
      <c r="H178" s="26" t="str">
        <f>VLOOKUP(F178,Regions!$B$2:$C$53,2,FALSE)</f>
        <v>West</v>
      </c>
      <c r="I178" s="18">
        <v>209765</v>
      </c>
      <c r="J178" s="23">
        <v>44070</v>
      </c>
      <c r="K178" s="16">
        <v>0.45145833333333335</v>
      </c>
      <c r="L178" s="15">
        <v>2</v>
      </c>
    </row>
    <row r="179" spans="1:12" x14ac:dyDescent="0.2">
      <c r="A179" s="7" t="s">
        <v>1134</v>
      </c>
      <c r="B179" s="8" t="s">
        <v>67</v>
      </c>
      <c r="C179" s="8" t="s">
        <v>2133</v>
      </c>
      <c r="D179" s="8" t="s">
        <v>3187</v>
      </c>
      <c r="E179" s="8" t="s">
        <v>2303</v>
      </c>
      <c r="F179" s="8" t="s">
        <v>2201</v>
      </c>
      <c r="G179" s="26">
        <v>92626</v>
      </c>
      <c r="H179" s="26" t="str">
        <f>VLOOKUP(F179,Regions!$B$2:$C$53,2,FALSE)</f>
        <v>West</v>
      </c>
      <c r="I179" s="18">
        <v>209689</v>
      </c>
      <c r="J179" s="23">
        <v>43974</v>
      </c>
      <c r="K179" s="16">
        <v>3.4814814814814854E-2</v>
      </c>
      <c r="L179" s="15">
        <v>5</v>
      </c>
    </row>
    <row r="180" spans="1:12" x14ac:dyDescent="0.2">
      <c r="A180" s="7" t="s">
        <v>724</v>
      </c>
      <c r="B180" s="8" t="s">
        <v>8</v>
      </c>
      <c r="C180" s="8" t="s">
        <v>1723</v>
      </c>
      <c r="D180" s="8" t="s">
        <v>2853</v>
      </c>
      <c r="E180" s="8" t="s">
        <v>2501</v>
      </c>
      <c r="F180" s="8" t="s">
        <v>2201</v>
      </c>
      <c r="G180" s="26">
        <v>94541</v>
      </c>
      <c r="H180" s="26" t="str">
        <f>VLOOKUP(F180,Regions!$B$2:$C$53,2,FALSE)</f>
        <v>West</v>
      </c>
      <c r="I180" s="18">
        <v>209641</v>
      </c>
      <c r="J180" s="23">
        <v>43146</v>
      </c>
      <c r="K180" s="16">
        <v>0.55619212962962961</v>
      </c>
      <c r="L180" s="15">
        <v>8</v>
      </c>
    </row>
    <row r="181" spans="1:12" x14ac:dyDescent="0.2">
      <c r="A181" s="7" t="s">
        <v>782</v>
      </c>
      <c r="B181" s="8" t="s">
        <v>114</v>
      </c>
      <c r="C181" s="8" t="s">
        <v>1781</v>
      </c>
      <c r="D181" s="8" t="s">
        <v>3317</v>
      </c>
      <c r="E181" s="8" t="s">
        <v>2573</v>
      </c>
      <c r="F181" s="8" t="s">
        <v>2237</v>
      </c>
      <c r="G181" s="26">
        <v>23502</v>
      </c>
      <c r="H181" s="26" t="str">
        <f>VLOOKUP(F181,Regions!$B$2:$C$53,2,FALSE)</f>
        <v>Southeast</v>
      </c>
      <c r="I181" s="18">
        <v>209227</v>
      </c>
      <c r="J181" s="23">
        <v>43118</v>
      </c>
      <c r="K181" s="16">
        <v>0.95228009259259261</v>
      </c>
      <c r="L181" s="15">
        <v>3</v>
      </c>
    </row>
    <row r="182" spans="1:12" x14ac:dyDescent="0.2">
      <c r="A182" s="7" t="s">
        <v>935</v>
      </c>
      <c r="B182" s="8" t="s">
        <v>43</v>
      </c>
      <c r="C182" s="8" t="s">
        <v>1934</v>
      </c>
      <c r="D182" s="8" t="s">
        <v>3037</v>
      </c>
      <c r="E182" s="8" t="s">
        <v>2382</v>
      </c>
      <c r="F182" s="8" t="s">
        <v>2385</v>
      </c>
      <c r="G182" s="26">
        <v>80010</v>
      </c>
      <c r="H182" s="26" t="str">
        <f>VLOOKUP(F182,Regions!$B$2:$C$53,2,FALSE)</f>
        <v>West</v>
      </c>
      <c r="I182" s="18">
        <v>208546</v>
      </c>
      <c r="J182" s="23">
        <v>43707</v>
      </c>
      <c r="K182" s="16">
        <v>0.62129629629629635</v>
      </c>
      <c r="L182" s="15">
        <v>3</v>
      </c>
    </row>
    <row r="183" spans="1:12" x14ac:dyDescent="0.2">
      <c r="A183" s="7" t="s">
        <v>806</v>
      </c>
      <c r="B183" s="8" t="s">
        <v>162</v>
      </c>
      <c r="C183" s="8" t="s">
        <v>1805</v>
      </c>
      <c r="D183" s="8" t="s">
        <v>3318</v>
      </c>
      <c r="E183" s="8" t="s">
        <v>2384</v>
      </c>
      <c r="F183" s="8" t="s">
        <v>2385</v>
      </c>
      <c r="G183" s="26">
        <v>80002</v>
      </c>
      <c r="H183" s="26" t="str">
        <f>VLOOKUP(F183,Regions!$B$2:$C$53,2,FALSE)</f>
        <v>West</v>
      </c>
      <c r="I183" s="18">
        <v>208482</v>
      </c>
      <c r="J183" s="23">
        <v>43160</v>
      </c>
      <c r="K183" s="16">
        <v>0.66401620370370373</v>
      </c>
      <c r="L183" s="15">
        <v>8</v>
      </c>
    </row>
    <row r="184" spans="1:12" x14ac:dyDescent="0.2">
      <c r="A184" s="7" t="s">
        <v>890</v>
      </c>
      <c r="B184" s="8" t="s">
        <v>161</v>
      </c>
      <c r="C184" s="8" t="s">
        <v>1889</v>
      </c>
      <c r="D184" s="9" t="s">
        <v>3319</v>
      </c>
      <c r="E184" s="9" t="s">
        <v>2677</v>
      </c>
      <c r="F184" s="9" t="s">
        <v>2242</v>
      </c>
      <c r="G184" s="27">
        <v>78040</v>
      </c>
      <c r="H184" s="27" t="str">
        <f>VLOOKUP(F184,Regions!$B$2:$C$53,2,FALSE)</f>
        <v>Southwest</v>
      </c>
      <c r="I184" s="18">
        <v>208467</v>
      </c>
      <c r="J184" s="23">
        <v>43530</v>
      </c>
      <c r="K184" s="16">
        <v>0.95379629629629636</v>
      </c>
      <c r="L184" s="15">
        <v>4</v>
      </c>
    </row>
    <row r="185" spans="1:12" x14ac:dyDescent="0.2">
      <c r="A185" s="7" t="s">
        <v>975</v>
      </c>
      <c r="B185" s="8" t="s">
        <v>44</v>
      </c>
      <c r="C185" s="8" t="s">
        <v>1974</v>
      </c>
      <c r="D185" s="8" t="s">
        <v>3320</v>
      </c>
      <c r="E185" s="8" t="s">
        <v>2566</v>
      </c>
      <c r="F185" s="8" t="s">
        <v>2262</v>
      </c>
      <c r="G185" s="26">
        <v>33065</v>
      </c>
      <c r="H185" s="26" t="str">
        <f>VLOOKUP(F185,Regions!$B$2:$C$53,2,FALSE)</f>
        <v>Southeast</v>
      </c>
      <c r="I185" s="18">
        <v>208433</v>
      </c>
      <c r="J185" s="23">
        <v>43828</v>
      </c>
      <c r="K185" s="16">
        <v>1.7418981481481355E-2</v>
      </c>
      <c r="L185" s="15">
        <v>3</v>
      </c>
    </row>
    <row r="186" spans="1:12" x14ac:dyDescent="0.2">
      <c r="A186" s="7" t="s">
        <v>926</v>
      </c>
      <c r="B186" s="8" t="s">
        <v>20</v>
      </c>
      <c r="C186" s="8" t="s">
        <v>1925</v>
      </c>
      <c r="D186" s="8" t="s">
        <v>3029</v>
      </c>
      <c r="E186" s="8" t="s">
        <v>2677</v>
      </c>
      <c r="F186" s="8" t="s">
        <v>2242</v>
      </c>
      <c r="G186" s="26">
        <v>78040</v>
      </c>
      <c r="H186" s="26" t="str">
        <f>VLOOKUP(F186,Regions!$B$2:$C$53,2,FALSE)</f>
        <v>Southwest</v>
      </c>
      <c r="I186" s="18">
        <v>208339</v>
      </c>
      <c r="J186" s="23">
        <v>43770</v>
      </c>
      <c r="K186" s="16">
        <v>0.18619212962962964</v>
      </c>
      <c r="L186" s="15">
        <v>8</v>
      </c>
    </row>
    <row r="187" spans="1:12" x14ac:dyDescent="0.2">
      <c r="A187" s="7" t="s">
        <v>742</v>
      </c>
      <c r="B187" s="8" t="s">
        <v>177</v>
      </c>
      <c r="C187" s="8" t="s">
        <v>1741</v>
      </c>
      <c r="D187" s="8" t="s">
        <v>3321</v>
      </c>
      <c r="E187" s="8" t="s">
        <v>2379</v>
      </c>
      <c r="F187" s="8" t="s">
        <v>2271</v>
      </c>
      <c r="G187" s="26">
        <v>66603</v>
      </c>
      <c r="H187" s="26" t="str">
        <f>VLOOKUP(F187,Regions!$B$2:$C$53,2,FALSE)</f>
        <v>Midwest</v>
      </c>
      <c r="I187" s="18">
        <v>207938</v>
      </c>
      <c r="J187" s="23">
        <v>43167</v>
      </c>
      <c r="K187" s="16">
        <v>5.7650462962962966E-2</v>
      </c>
      <c r="L187" s="15">
        <v>3</v>
      </c>
    </row>
    <row r="188" spans="1:12" x14ac:dyDescent="0.2">
      <c r="A188" s="7" t="s">
        <v>891</v>
      </c>
      <c r="B188" s="8" t="s">
        <v>181</v>
      </c>
      <c r="C188" s="8" t="s">
        <v>1890</v>
      </c>
      <c r="D188" s="8" t="s">
        <v>3003</v>
      </c>
      <c r="E188" s="8" t="s">
        <v>2723</v>
      </c>
      <c r="F188" s="8" t="s">
        <v>2323</v>
      </c>
      <c r="G188" s="26">
        <v>84601</v>
      </c>
      <c r="H188" s="26" t="str">
        <f>VLOOKUP(F188,Regions!$B$2:$C$53,2,FALSE)</f>
        <v>West</v>
      </c>
      <c r="I188" s="18">
        <v>207550</v>
      </c>
      <c r="J188" s="23">
        <v>43827</v>
      </c>
      <c r="K188" s="16">
        <v>0.88943287037037033</v>
      </c>
      <c r="L188" s="15">
        <v>6</v>
      </c>
    </row>
    <row r="189" spans="1:12" x14ac:dyDescent="0.2">
      <c r="A189" s="7" t="s">
        <v>774</v>
      </c>
      <c r="B189" s="8" t="s">
        <v>44</v>
      </c>
      <c r="C189" s="8" t="s">
        <v>1773</v>
      </c>
      <c r="D189" s="8" t="s">
        <v>3322</v>
      </c>
      <c r="E189" s="8" t="s">
        <v>2509</v>
      </c>
      <c r="F189" s="8" t="s">
        <v>2510</v>
      </c>
      <c r="G189" s="26">
        <v>68502</v>
      </c>
      <c r="H189" s="26" t="str">
        <f>VLOOKUP(F189,Regions!$B$2:$C$53,2,FALSE)</f>
        <v>Midwest</v>
      </c>
      <c r="I189" s="18">
        <v>207525</v>
      </c>
      <c r="J189" s="23">
        <v>43302</v>
      </c>
      <c r="K189" s="16">
        <v>0.17901620370370372</v>
      </c>
      <c r="L189" s="15">
        <v>2</v>
      </c>
    </row>
    <row r="190" spans="1:12" x14ac:dyDescent="0.2">
      <c r="A190" s="7" t="s">
        <v>864</v>
      </c>
      <c r="B190" s="8" t="s">
        <v>177</v>
      </c>
      <c r="C190" s="8" t="s">
        <v>1863</v>
      </c>
      <c r="D190" s="8" t="s">
        <v>2975</v>
      </c>
      <c r="E190" s="8" t="s">
        <v>2489</v>
      </c>
      <c r="F190" s="8" t="s">
        <v>2490</v>
      </c>
      <c r="G190" s="26">
        <v>21201</v>
      </c>
      <c r="H190" s="26" t="str">
        <f>VLOOKUP(F190,Regions!$B$2:$C$53,2,FALSE)</f>
        <v>Northeast</v>
      </c>
      <c r="I190" s="18">
        <v>207069</v>
      </c>
      <c r="J190" s="23">
        <v>43564</v>
      </c>
      <c r="K190" s="16">
        <v>4.4733796296296292E-2</v>
      </c>
      <c r="L190" s="15">
        <v>1</v>
      </c>
    </row>
    <row r="191" spans="1:12" x14ac:dyDescent="0.2">
      <c r="A191" s="7" t="s">
        <v>767</v>
      </c>
      <c r="B191" s="8" t="s">
        <v>77</v>
      </c>
      <c r="C191" s="8" t="s">
        <v>1766</v>
      </c>
      <c r="D191" s="8" t="s">
        <v>2891</v>
      </c>
      <c r="E191" s="8" t="s">
        <v>2541</v>
      </c>
      <c r="F191" s="8" t="s">
        <v>2262</v>
      </c>
      <c r="G191" s="26">
        <v>34952</v>
      </c>
      <c r="H191" s="26" t="str">
        <f>VLOOKUP(F191,Regions!$B$2:$C$53,2,FALSE)</f>
        <v>Southeast</v>
      </c>
      <c r="I191" s="18">
        <v>206874</v>
      </c>
      <c r="J191" s="23">
        <v>43346</v>
      </c>
      <c r="K191" s="16">
        <v>0.77935185185185185</v>
      </c>
      <c r="L191" s="15">
        <v>7</v>
      </c>
    </row>
    <row r="192" spans="1:12" x14ac:dyDescent="0.2">
      <c r="A192" s="7" t="s">
        <v>961</v>
      </c>
      <c r="B192" s="8" t="s">
        <v>187</v>
      </c>
      <c r="C192" s="8" t="s">
        <v>1960</v>
      </c>
      <c r="D192" s="8" t="s">
        <v>3060</v>
      </c>
      <c r="E192" s="8" t="s">
        <v>2223</v>
      </c>
      <c r="F192" s="8" t="s">
        <v>2224</v>
      </c>
      <c r="G192" s="26">
        <v>48103</v>
      </c>
      <c r="H192" s="26" t="str">
        <f>VLOOKUP(F192,Regions!$B$2:$C$53,2,FALSE)</f>
        <v>Midwest</v>
      </c>
      <c r="I192" s="18">
        <v>206622</v>
      </c>
      <c r="J192" s="23">
        <v>43608</v>
      </c>
      <c r="K192" s="16">
        <v>0.75428240740740737</v>
      </c>
      <c r="L192" s="15">
        <v>3</v>
      </c>
    </row>
    <row r="193" spans="1:12" x14ac:dyDescent="0.2">
      <c r="A193" s="7" t="s">
        <v>1179</v>
      </c>
      <c r="B193" s="8" t="s">
        <v>189</v>
      </c>
      <c r="C193" s="8" t="s">
        <v>2178</v>
      </c>
      <c r="D193" s="8" t="s">
        <v>3219</v>
      </c>
      <c r="E193" s="8" t="s">
        <v>2893</v>
      </c>
      <c r="F193" s="8" t="s">
        <v>2227</v>
      </c>
      <c r="G193" s="26">
        <v>13202</v>
      </c>
      <c r="H193" s="26" t="str">
        <f>VLOOKUP(F193,Regions!$B$2:$C$53,2,FALSE)</f>
        <v>Northeast</v>
      </c>
      <c r="I193" s="18">
        <v>206512</v>
      </c>
      <c r="J193" s="23">
        <v>43980</v>
      </c>
      <c r="K193" s="16">
        <v>0.42129629629629628</v>
      </c>
      <c r="L193" s="15">
        <v>3</v>
      </c>
    </row>
    <row r="194" spans="1:12" x14ac:dyDescent="0.2">
      <c r="A194" s="7" t="s">
        <v>883</v>
      </c>
      <c r="B194" s="8" t="s">
        <v>14</v>
      </c>
      <c r="C194" s="8" t="s">
        <v>1882</v>
      </c>
      <c r="D194" s="8" t="s">
        <v>2994</v>
      </c>
      <c r="E194" s="8" t="s">
        <v>2476</v>
      </c>
      <c r="F194" s="8" t="s">
        <v>2477</v>
      </c>
      <c r="G194" s="26">
        <v>28403</v>
      </c>
      <c r="H194" s="26" t="str">
        <f>VLOOKUP(F194,Regions!$B$2:$C$53,2,FALSE)</f>
        <v>Southeast</v>
      </c>
      <c r="I194" s="18">
        <v>206037</v>
      </c>
      <c r="J194" s="23">
        <v>43514</v>
      </c>
      <c r="K194" s="16">
        <v>0.17626157407407406</v>
      </c>
      <c r="L194" s="15">
        <v>3</v>
      </c>
    </row>
    <row r="195" spans="1:12" x14ac:dyDescent="0.2">
      <c r="A195" s="7" t="s">
        <v>979</v>
      </c>
      <c r="B195" s="8" t="s">
        <v>132</v>
      </c>
      <c r="C195" s="8" t="s">
        <v>1978</v>
      </c>
      <c r="D195" s="8" t="s">
        <v>3323</v>
      </c>
      <c r="E195" s="8" t="s">
        <v>2485</v>
      </c>
      <c r="F195" s="8" t="s">
        <v>2287</v>
      </c>
      <c r="G195" s="26" t="s">
        <v>3244</v>
      </c>
      <c r="H195" s="26" t="str">
        <f>VLOOKUP(F195,Regions!$B$2:$C$53,2,FALSE)</f>
        <v>Northeast</v>
      </c>
      <c r="I195" s="18">
        <v>206009</v>
      </c>
      <c r="J195" s="23">
        <v>43800</v>
      </c>
      <c r="K195" s="16">
        <v>0.64143518518518516</v>
      </c>
      <c r="L195" s="15">
        <v>3</v>
      </c>
    </row>
    <row r="196" spans="1:12" x14ac:dyDescent="0.2">
      <c r="A196" s="7" t="s">
        <v>814</v>
      </c>
      <c r="B196" s="8" t="s">
        <v>143</v>
      </c>
      <c r="C196" s="8" t="s">
        <v>1813</v>
      </c>
      <c r="D196" s="8" t="s">
        <v>2929</v>
      </c>
      <c r="E196" s="8" t="s">
        <v>2577</v>
      </c>
      <c r="F196" s="8" t="s">
        <v>2262</v>
      </c>
      <c r="G196" s="26">
        <v>33904</v>
      </c>
      <c r="H196" s="26" t="str">
        <f>VLOOKUP(F196,Regions!$B$2:$C$53,2,FALSE)</f>
        <v>Southeast</v>
      </c>
      <c r="I196" s="18">
        <v>205811</v>
      </c>
      <c r="J196" s="23">
        <v>43375</v>
      </c>
      <c r="K196" s="16">
        <v>0.21541666666666667</v>
      </c>
      <c r="L196" s="15">
        <v>2</v>
      </c>
    </row>
    <row r="197" spans="1:12" x14ac:dyDescent="0.2">
      <c r="A197" s="7" t="s">
        <v>1013</v>
      </c>
      <c r="B197" s="8" t="s">
        <v>34</v>
      </c>
      <c r="C197" s="8" t="s">
        <v>2012</v>
      </c>
      <c r="D197" s="8" t="s">
        <v>3324</v>
      </c>
      <c r="E197" s="8" t="s">
        <v>2389</v>
      </c>
      <c r="F197" s="8" t="s">
        <v>2224</v>
      </c>
      <c r="G197" s="26">
        <v>48089</v>
      </c>
      <c r="H197" s="26" t="str">
        <f>VLOOKUP(F197,Regions!$B$2:$C$53,2,FALSE)</f>
        <v>Midwest</v>
      </c>
      <c r="I197" s="18">
        <v>205635</v>
      </c>
      <c r="J197" s="23">
        <v>44095</v>
      </c>
      <c r="K197" s="16">
        <v>0.51001157407407405</v>
      </c>
      <c r="L197" s="15">
        <v>6</v>
      </c>
    </row>
    <row r="198" spans="1:12" x14ac:dyDescent="0.2">
      <c r="A198" s="7" t="s">
        <v>831</v>
      </c>
      <c r="B198" s="8" t="s">
        <v>101</v>
      </c>
      <c r="C198" s="8" t="s">
        <v>1830</v>
      </c>
      <c r="D198" s="8" t="s">
        <v>2944</v>
      </c>
      <c r="E198" s="8" t="s">
        <v>2830</v>
      </c>
      <c r="F198" s="8" t="s">
        <v>2201</v>
      </c>
      <c r="G198" s="26">
        <v>92801</v>
      </c>
      <c r="H198" s="26" t="str">
        <f>VLOOKUP(F198,Regions!$B$2:$C$53,2,FALSE)</f>
        <v>West</v>
      </c>
      <c r="I198" s="18">
        <v>205338</v>
      </c>
      <c r="J198" s="23">
        <v>43126</v>
      </c>
      <c r="K198" s="16">
        <v>0.41168981481481487</v>
      </c>
      <c r="L198" s="15">
        <v>9</v>
      </c>
    </row>
    <row r="199" spans="1:12" x14ac:dyDescent="0.2">
      <c r="A199" s="7" t="s">
        <v>746</v>
      </c>
      <c r="B199" s="8" t="s">
        <v>102</v>
      </c>
      <c r="C199" s="8" t="s">
        <v>1745</v>
      </c>
      <c r="D199" s="8" t="s">
        <v>2873</v>
      </c>
      <c r="E199" s="8" t="s">
        <v>2849</v>
      </c>
      <c r="F199" s="8" t="s">
        <v>2262</v>
      </c>
      <c r="G199" s="26">
        <v>32601</v>
      </c>
      <c r="H199" s="26" t="str">
        <f>VLOOKUP(F199,Regions!$B$2:$C$53,2,FALSE)</f>
        <v>Southeast</v>
      </c>
      <c r="I199" s="18">
        <v>205301</v>
      </c>
      <c r="J199" s="23">
        <v>43354</v>
      </c>
      <c r="K199" s="16">
        <v>0.44556712962962958</v>
      </c>
      <c r="L199" s="15">
        <v>3</v>
      </c>
    </row>
    <row r="200" spans="1:12" x14ac:dyDescent="0.2">
      <c r="A200" s="7" t="s">
        <v>799</v>
      </c>
      <c r="B200" s="8" t="s">
        <v>98</v>
      </c>
      <c r="C200" s="8" t="s">
        <v>1798</v>
      </c>
      <c r="D200" s="8" t="s">
        <v>3325</v>
      </c>
      <c r="E200" s="8" t="s">
        <v>2200</v>
      </c>
      <c r="F200" s="8" t="s">
        <v>2201</v>
      </c>
      <c r="G200" s="26">
        <v>95624</v>
      </c>
      <c r="H200" s="26" t="str">
        <f>VLOOKUP(F200,Regions!$B$2:$C$53,2,FALSE)</f>
        <v>West</v>
      </c>
      <c r="I200" s="18">
        <v>205135</v>
      </c>
      <c r="J200" s="23">
        <v>43343</v>
      </c>
      <c r="K200" s="16">
        <v>0.5627199074074074</v>
      </c>
      <c r="L200" s="15">
        <v>3</v>
      </c>
    </row>
    <row r="201" spans="1:12" x14ac:dyDescent="0.2">
      <c r="A201" s="7" t="s">
        <v>925</v>
      </c>
      <c r="B201" s="8" t="s">
        <v>186</v>
      </c>
      <c r="C201" s="8" t="s">
        <v>1924</v>
      </c>
      <c r="D201" s="8" t="s">
        <v>3028</v>
      </c>
      <c r="E201" s="8" t="s">
        <v>2595</v>
      </c>
      <c r="F201" s="8" t="s">
        <v>2271</v>
      </c>
      <c r="G201" s="26">
        <v>66061</v>
      </c>
      <c r="H201" s="26" t="str">
        <f>VLOOKUP(F201,Regions!$B$2:$C$53,2,FALSE)</f>
        <v>Midwest</v>
      </c>
      <c r="I201" s="18">
        <v>205048</v>
      </c>
      <c r="J201" s="23">
        <v>43624</v>
      </c>
      <c r="K201" s="16">
        <v>3.9328703703703782E-2</v>
      </c>
      <c r="L201" s="15">
        <v>3</v>
      </c>
    </row>
    <row r="202" spans="1:12" x14ac:dyDescent="0.2">
      <c r="A202" s="7" t="s">
        <v>889</v>
      </c>
      <c r="B202" s="8" t="s">
        <v>3</v>
      </c>
      <c r="C202" s="8" t="s">
        <v>1888</v>
      </c>
      <c r="D202" s="8" t="s">
        <v>3002</v>
      </c>
      <c r="E202" s="8" t="s">
        <v>2406</v>
      </c>
      <c r="F202" s="8" t="s">
        <v>2301</v>
      </c>
      <c r="G202" s="26">
        <v>98101</v>
      </c>
      <c r="H202" s="26" t="str">
        <f>VLOOKUP(F202,Regions!$B$2:$C$53,2,FALSE)</f>
        <v>West</v>
      </c>
      <c r="I202" s="18">
        <v>204907</v>
      </c>
      <c r="J202" s="23">
        <v>43716</v>
      </c>
      <c r="K202" s="16">
        <v>0.15538194444444445</v>
      </c>
      <c r="L202" s="15">
        <v>2</v>
      </c>
    </row>
    <row r="203" spans="1:12" x14ac:dyDescent="0.2">
      <c r="A203" s="7" t="s">
        <v>824</v>
      </c>
      <c r="B203" s="8" t="s">
        <v>22</v>
      </c>
      <c r="C203" s="8" t="s">
        <v>1823</v>
      </c>
      <c r="D203" s="8" t="s">
        <v>2937</v>
      </c>
      <c r="E203" s="8" t="s">
        <v>2365</v>
      </c>
      <c r="F203" s="8" t="s">
        <v>2366</v>
      </c>
      <c r="G203" s="26">
        <v>70801</v>
      </c>
      <c r="H203" s="26" t="str">
        <f>VLOOKUP(F203,Regions!$B$2:$C$53,2,FALSE)</f>
        <v>Southeast</v>
      </c>
      <c r="I203" s="18">
        <v>204848</v>
      </c>
      <c r="J203" s="23">
        <v>43420</v>
      </c>
      <c r="K203" s="16">
        <v>6.4699074074072715E-3</v>
      </c>
      <c r="L203" s="15">
        <v>5</v>
      </c>
    </row>
    <row r="204" spans="1:12" x14ac:dyDescent="0.2">
      <c r="A204" s="7" t="s">
        <v>1025</v>
      </c>
      <c r="B204" s="8" t="s">
        <v>13</v>
      </c>
      <c r="C204" s="8" t="s">
        <v>2024</v>
      </c>
      <c r="D204" s="8" t="s">
        <v>3326</v>
      </c>
      <c r="E204" s="8" t="s">
        <v>2298</v>
      </c>
      <c r="F204" s="8" t="s">
        <v>2201</v>
      </c>
      <c r="G204" s="26">
        <v>94801</v>
      </c>
      <c r="H204" s="26" t="str">
        <f>VLOOKUP(F204,Regions!$B$2:$C$53,2,FALSE)</f>
        <v>West</v>
      </c>
      <c r="I204" s="18">
        <v>204101</v>
      </c>
      <c r="J204" s="23">
        <v>44050</v>
      </c>
      <c r="K204" s="16">
        <v>0.80009259259259258</v>
      </c>
      <c r="L204" s="15">
        <v>5</v>
      </c>
    </row>
    <row r="205" spans="1:12" x14ac:dyDescent="0.2">
      <c r="A205" s="7" t="s">
        <v>816</v>
      </c>
      <c r="B205" s="8" t="s">
        <v>183</v>
      </c>
      <c r="C205" s="8" t="s">
        <v>1815</v>
      </c>
      <c r="D205" s="8" t="s">
        <v>2931</v>
      </c>
      <c r="E205" s="8" t="s">
        <v>2214</v>
      </c>
      <c r="F205" s="8" t="s">
        <v>2215</v>
      </c>
      <c r="G205" s="26">
        <v>54302</v>
      </c>
      <c r="H205" s="26" t="str">
        <f>VLOOKUP(F205,Regions!$B$2:$C$53,2,FALSE)</f>
        <v>Midwest</v>
      </c>
      <c r="I205" s="18">
        <v>203971</v>
      </c>
      <c r="J205" s="23">
        <v>43115</v>
      </c>
      <c r="K205" s="16">
        <v>0.92288194444444438</v>
      </c>
      <c r="L205" s="15">
        <v>9</v>
      </c>
    </row>
    <row r="206" spans="1:12" x14ac:dyDescent="0.2">
      <c r="A206" s="7" t="s">
        <v>706</v>
      </c>
      <c r="B206" s="8" t="s">
        <v>9</v>
      </c>
      <c r="C206" s="8" t="s">
        <v>1705</v>
      </c>
      <c r="D206" s="8" t="s">
        <v>2835</v>
      </c>
      <c r="E206" s="8" t="s">
        <v>2625</v>
      </c>
      <c r="F206" s="8" t="s">
        <v>2201</v>
      </c>
      <c r="G206" s="26">
        <v>90001</v>
      </c>
      <c r="H206" s="26" t="str">
        <f>VLOOKUP(F206,Regions!$B$2:$C$53,2,FALSE)</f>
        <v>West</v>
      </c>
      <c r="I206" s="18">
        <v>203535</v>
      </c>
      <c r="J206" s="23">
        <v>42862</v>
      </c>
      <c r="K206" s="16">
        <v>0.69703703703703701</v>
      </c>
      <c r="L206" s="15">
        <v>2</v>
      </c>
    </row>
    <row r="207" spans="1:12" x14ac:dyDescent="0.2">
      <c r="A207" s="7" t="s">
        <v>1064</v>
      </c>
      <c r="B207" s="8" t="s">
        <v>117</v>
      </c>
      <c r="C207" s="8" t="s">
        <v>2063</v>
      </c>
      <c r="D207" s="8" t="s">
        <v>3327</v>
      </c>
      <c r="E207" s="8" t="s">
        <v>2334</v>
      </c>
      <c r="F207" s="8" t="s">
        <v>2245</v>
      </c>
      <c r="G207" s="26">
        <v>61602</v>
      </c>
      <c r="H207" s="26" t="str">
        <f>VLOOKUP(F207,Regions!$B$2:$C$53,2,FALSE)</f>
        <v>Midwest</v>
      </c>
      <c r="I207" s="18">
        <v>203089</v>
      </c>
      <c r="J207" s="23">
        <v>43881</v>
      </c>
      <c r="K207" s="16">
        <v>0.40535879629629629</v>
      </c>
      <c r="L207" s="15">
        <v>3</v>
      </c>
    </row>
    <row r="208" spans="1:12" x14ac:dyDescent="0.2">
      <c r="A208" s="7" t="s">
        <v>725</v>
      </c>
      <c r="B208" s="8" t="s">
        <v>30</v>
      </c>
      <c r="C208" s="8" t="s">
        <v>1724</v>
      </c>
      <c r="D208" s="8" t="s">
        <v>2854</v>
      </c>
      <c r="E208" s="8" t="s">
        <v>2855</v>
      </c>
      <c r="F208" s="8" t="s">
        <v>2224</v>
      </c>
      <c r="G208" s="26">
        <v>48201</v>
      </c>
      <c r="H208" s="26" t="str">
        <f>VLOOKUP(F208,Regions!$B$2:$C$53,2,FALSE)</f>
        <v>Midwest</v>
      </c>
      <c r="I208" s="18">
        <v>202688</v>
      </c>
      <c r="J208" s="23">
        <v>43449</v>
      </c>
      <c r="K208" s="16">
        <v>0.2709375</v>
      </c>
      <c r="L208" s="15">
        <v>3</v>
      </c>
    </row>
    <row r="209" spans="1:12" x14ac:dyDescent="0.2">
      <c r="A209" s="7" t="s">
        <v>985</v>
      </c>
      <c r="B209" s="8" t="s">
        <v>133</v>
      </c>
      <c r="C209" s="8" t="s">
        <v>1984</v>
      </c>
      <c r="D209" s="8" t="s">
        <v>3076</v>
      </c>
      <c r="E209" s="8" t="s">
        <v>2274</v>
      </c>
      <c r="F209" s="8" t="s">
        <v>2201</v>
      </c>
      <c r="G209" s="26">
        <v>91761</v>
      </c>
      <c r="H209" s="26" t="str">
        <f>VLOOKUP(F209,Regions!$B$2:$C$53,2,FALSE)</f>
        <v>West</v>
      </c>
      <c r="I209" s="18">
        <v>202618</v>
      </c>
      <c r="J209" s="23">
        <v>43709</v>
      </c>
      <c r="K209" s="16">
        <v>0.3211458333333333</v>
      </c>
      <c r="L209" s="15">
        <v>5</v>
      </c>
    </row>
    <row r="210" spans="1:12" x14ac:dyDescent="0.2">
      <c r="A210" s="7" t="s">
        <v>996</v>
      </c>
      <c r="B210" s="8" t="s">
        <v>168</v>
      </c>
      <c r="C210" s="8" t="s">
        <v>1995</v>
      </c>
      <c r="D210" s="8" t="s">
        <v>3087</v>
      </c>
      <c r="E210" s="8" t="s">
        <v>2936</v>
      </c>
      <c r="F210" s="8" t="s">
        <v>2198</v>
      </c>
      <c r="G210" s="26">
        <v>36602</v>
      </c>
      <c r="H210" s="26" t="str">
        <f>VLOOKUP(F210,Regions!$B$2:$C$53,2,FALSE)</f>
        <v>Southeast</v>
      </c>
      <c r="I210" s="18">
        <v>202557</v>
      </c>
      <c r="J210" s="23">
        <v>43822</v>
      </c>
      <c r="K210" s="16">
        <v>0.65137731481481487</v>
      </c>
      <c r="L210" s="15">
        <v>9</v>
      </c>
    </row>
    <row r="211" spans="1:12" x14ac:dyDescent="0.2">
      <c r="A211" s="7" t="s">
        <v>898</v>
      </c>
      <c r="B211" s="8" t="s">
        <v>15</v>
      </c>
      <c r="C211" s="8" t="s">
        <v>1897</v>
      </c>
      <c r="D211" s="8" t="s">
        <v>3009</v>
      </c>
      <c r="E211" s="8" t="s">
        <v>2520</v>
      </c>
      <c r="F211" s="8" t="s">
        <v>2242</v>
      </c>
      <c r="G211" s="26">
        <v>79701</v>
      </c>
      <c r="H211" s="26" t="str">
        <f>VLOOKUP(F211,Regions!$B$2:$C$53,2,FALSE)</f>
        <v>Southwest</v>
      </c>
      <c r="I211" s="18">
        <v>202014</v>
      </c>
      <c r="J211" s="23">
        <v>43642</v>
      </c>
      <c r="K211" s="16">
        <v>2.053240740740736E-2</v>
      </c>
      <c r="L211" s="15">
        <v>3</v>
      </c>
    </row>
    <row r="212" spans="1:12" x14ac:dyDescent="0.2">
      <c r="A212" s="7" t="s">
        <v>914</v>
      </c>
      <c r="B212" s="8" t="s">
        <v>186</v>
      </c>
      <c r="C212" s="8" t="s">
        <v>1913</v>
      </c>
      <c r="D212" s="8" t="s">
        <v>3020</v>
      </c>
      <c r="E212" s="8" t="s">
        <v>2317</v>
      </c>
      <c r="F212" s="8" t="s">
        <v>2224</v>
      </c>
      <c r="G212" s="26">
        <v>48502</v>
      </c>
      <c r="H212" s="26" t="str">
        <f>VLOOKUP(F212,Regions!$B$2:$C$53,2,FALSE)</f>
        <v>Midwest</v>
      </c>
      <c r="I212" s="18">
        <v>201864</v>
      </c>
      <c r="J212" s="23">
        <v>43537</v>
      </c>
      <c r="K212" s="16">
        <v>0.65368055555555549</v>
      </c>
      <c r="L212" s="15">
        <v>2</v>
      </c>
    </row>
    <row r="213" spans="1:12" x14ac:dyDescent="0.2">
      <c r="A213" s="7" t="s">
        <v>1088</v>
      </c>
      <c r="B213" s="8" t="s">
        <v>3</v>
      </c>
      <c r="C213" s="8" t="s">
        <v>2087</v>
      </c>
      <c r="D213" s="8" t="s">
        <v>3328</v>
      </c>
      <c r="E213" s="8" t="s">
        <v>2575</v>
      </c>
      <c r="F213" s="8" t="s">
        <v>2242</v>
      </c>
      <c r="G213" s="26">
        <v>75050</v>
      </c>
      <c r="H213" s="26" t="str">
        <f>VLOOKUP(F213,Regions!$B$2:$C$53,2,FALSE)</f>
        <v>Southwest</v>
      </c>
      <c r="I213" s="18">
        <v>201173</v>
      </c>
      <c r="J213" s="23">
        <v>44063</v>
      </c>
      <c r="K213" s="16">
        <v>0.49203703703703705</v>
      </c>
      <c r="L213" s="15">
        <v>5</v>
      </c>
    </row>
    <row r="214" spans="1:12" x14ac:dyDescent="0.2">
      <c r="A214" s="7" t="s">
        <v>689</v>
      </c>
      <c r="B214" s="8" t="s">
        <v>38</v>
      </c>
      <c r="C214" s="8" t="s">
        <v>1688</v>
      </c>
      <c r="D214" s="8" t="s">
        <v>3329</v>
      </c>
      <c r="E214" s="8" t="s">
        <v>2370</v>
      </c>
      <c r="F214" s="8" t="s">
        <v>2371</v>
      </c>
      <c r="G214" s="26">
        <v>31901</v>
      </c>
      <c r="H214" s="26" t="str">
        <f>VLOOKUP(F214,Regions!$B$2:$C$53,2,FALSE)</f>
        <v>Southeast</v>
      </c>
      <c r="I214" s="18">
        <v>200861</v>
      </c>
      <c r="J214" s="23">
        <v>42923</v>
      </c>
      <c r="K214" s="16">
        <v>0.12501157407407407</v>
      </c>
      <c r="L214" s="15">
        <v>3</v>
      </c>
    </row>
    <row r="215" spans="1:12" x14ac:dyDescent="0.2">
      <c r="A215" s="7" t="s">
        <v>605</v>
      </c>
      <c r="B215" s="8" t="s">
        <v>140</v>
      </c>
      <c r="C215" s="8" t="s">
        <v>1604</v>
      </c>
      <c r="D215" s="8" t="s">
        <v>3330</v>
      </c>
      <c r="E215" s="8" t="s">
        <v>2370</v>
      </c>
      <c r="F215" s="8" t="s">
        <v>2354</v>
      </c>
      <c r="G215" s="26">
        <v>43201</v>
      </c>
      <c r="H215" s="26" t="str">
        <f>VLOOKUP(F215,Regions!$B$2:$C$53,2,FALSE)</f>
        <v>Midwest</v>
      </c>
      <c r="I215" s="18">
        <v>200615</v>
      </c>
      <c r="J215" s="23">
        <v>42803</v>
      </c>
      <c r="K215" s="16">
        <v>1.6840277777777635E-2</v>
      </c>
      <c r="L215" s="15">
        <v>3</v>
      </c>
    </row>
    <row r="216" spans="1:12" x14ac:dyDescent="0.2">
      <c r="A216" s="7" t="s">
        <v>610</v>
      </c>
      <c r="B216" s="8" t="s">
        <v>6</v>
      </c>
      <c r="C216" s="8" t="s">
        <v>1609</v>
      </c>
      <c r="D216" s="8" t="s">
        <v>2752</v>
      </c>
      <c r="E216" s="8" t="s">
        <v>2353</v>
      </c>
      <c r="F216" s="8" t="s">
        <v>2354</v>
      </c>
      <c r="G216" s="26">
        <v>44301</v>
      </c>
      <c r="H216" s="26" t="str">
        <f>VLOOKUP(F216,Regions!$B$2:$C$53,2,FALSE)</f>
        <v>Midwest</v>
      </c>
      <c r="I216" s="18">
        <v>200203</v>
      </c>
      <c r="J216" s="23">
        <v>42811</v>
      </c>
      <c r="K216" s="16">
        <v>0.10020833333333334</v>
      </c>
      <c r="L216" s="15">
        <v>2</v>
      </c>
    </row>
    <row r="217" spans="1:12" x14ac:dyDescent="0.2">
      <c r="A217" s="7" t="s">
        <v>812</v>
      </c>
      <c r="B217" s="8" t="s">
        <v>11</v>
      </c>
      <c r="C217" s="8" t="s">
        <v>1811</v>
      </c>
      <c r="D217" s="8" t="s">
        <v>2927</v>
      </c>
      <c r="E217" s="8" t="s">
        <v>2546</v>
      </c>
      <c r="F217" s="8" t="s">
        <v>2547</v>
      </c>
      <c r="G217" s="26">
        <v>39201</v>
      </c>
      <c r="H217" s="26" t="str">
        <f>VLOOKUP(F217,Regions!$B$2:$C$53,2,FALSE)</f>
        <v>Southeast</v>
      </c>
      <c r="I217" s="18">
        <v>200170</v>
      </c>
      <c r="J217" s="23">
        <v>43308</v>
      </c>
      <c r="K217" s="16">
        <v>0.68296296296296299</v>
      </c>
      <c r="L217" s="15">
        <v>1</v>
      </c>
    </row>
    <row r="218" spans="1:12" x14ac:dyDescent="0.2">
      <c r="A218" s="7" t="s">
        <v>1120</v>
      </c>
      <c r="B218" s="8" t="s">
        <v>87</v>
      </c>
      <c r="C218" s="8" t="s">
        <v>2119</v>
      </c>
      <c r="D218" s="8" t="s">
        <v>3175</v>
      </c>
      <c r="E218" s="8" t="s">
        <v>2949</v>
      </c>
      <c r="F218" s="8" t="s">
        <v>2287</v>
      </c>
      <c r="G218" s="26" t="s">
        <v>3250</v>
      </c>
      <c r="H218" s="26" t="str">
        <f>VLOOKUP(F218,Regions!$B$2:$C$53,2,FALSE)</f>
        <v>Northeast</v>
      </c>
      <c r="I218" s="18">
        <v>200106</v>
      </c>
      <c r="J218" s="23">
        <v>43881</v>
      </c>
      <c r="K218" s="16">
        <v>0.69109953703703697</v>
      </c>
      <c r="L218" s="15">
        <v>3</v>
      </c>
    </row>
    <row r="219" spans="1:12" x14ac:dyDescent="0.2">
      <c r="A219" s="7" t="s">
        <v>747</v>
      </c>
      <c r="B219" s="8" t="s">
        <v>148</v>
      </c>
      <c r="C219" s="8" t="s">
        <v>1746</v>
      </c>
      <c r="D219" s="8" t="s">
        <v>2874</v>
      </c>
      <c r="E219" s="8" t="s">
        <v>2875</v>
      </c>
      <c r="F219" s="8" t="s">
        <v>2876</v>
      </c>
      <c r="G219" s="26">
        <v>29401</v>
      </c>
      <c r="H219" s="26" t="str">
        <f>VLOOKUP(F219,Regions!$B$2:$C$53,2,FALSE)</f>
        <v>Southeast</v>
      </c>
      <c r="I219" s="18">
        <v>199668</v>
      </c>
      <c r="J219" s="23">
        <v>43442</v>
      </c>
      <c r="K219" s="16">
        <v>0.9496296296296296</v>
      </c>
      <c r="L219" s="15">
        <v>5</v>
      </c>
    </row>
    <row r="220" spans="1:12" x14ac:dyDescent="0.2">
      <c r="A220" s="7" t="s">
        <v>819</v>
      </c>
      <c r="B220" s="8" t="s">
        <v>171</v>
      </c>
      <c r="C220" s="8" t="s">
        <v>1818</v>
      </c>
      <c r="D220" s="8" t="s">
        <v>3331</v>
      </c>
      <c r="E220" s="8" t="s">
        <v>2885</v>
      </c>
      <c r="F220" s="8" t="s">
        <v>2237</v>
      </c>
      <c r="G220" s="26">
        <v>23651</v>
      </c>
      <c r="H220" s="26" t="str">
        <f>VLOOKUP(F220,Regions!$B$2:$C$53,2,FALSE)</f>
        <v>Southeast</v>
      </c>
      <c r="I220" s="18">
        <v>199529</v>
      </c>
      <c r="J220" s="23">
        <v>43464</v>
      </c>
      <c r="K220" s="16">
        <v>0.89744212962962966</v>
      </c>
      <c r="L220" s="15">
        <v>8</v>
      </c>
    </row>
    <row r="221" spans="1:12" x14ac:dyDescent="0.2">
      <c r="A221" s="7" t="s">
        <v>1019</v>
      </c>
      <c r="B221" s="8" t="s">
        <v>172</v>
      </c>
      <c r="C221" s="8" t="s">
        <v>2018</v>
      </c>
      <c r="D221" s="8" t="s">
        <v>3102</v>
      </c>
      <c r="E221" s="8" t="s">
        <v>2469</v>
      </c>
      <c r="F221" s="8" t="s">
        <v>2215</v>
      </c>
      <c r="G221" s="26">
        <v>53703</v>
      </c>
      <c r="H221" s="26" t="str">
        <f>VLOOKUP(F221,Regions!$B$2:$C$53,2,FALSE)</f>
        <v>Midwest</v>
      </c>
      <c r="I221" s="18">
        <v>199421</v>
      </c>
      <c r="J221" s="23">
        <v>44044</v>
      </c>
      <c r="K221" s="16">
        <v>0.61942129629629628</v>
      </c>
      <c r="L221" s="15">
        <v>9</v>
      </c>
    </row>
    <row r="222" spans="1:12" x14ac:dyDescent="0.2">
      <c r="A222" s="7" t="s">
        <v>1003</v>
      </c>
      <c r="B222" s="8" t="s">
        <v>113</v>
      </c>
      <c r="C222" s="8" t="s">
        <v>2002</v>
      </c>
      <c r="D222" s="8" t="s">
        <v>3332</v>
      </c>
      <c r="E222" s="8" t="s">
        <v>2469</v>
      </c>
      <c r="F222" s="8" t="s">
        <v>2215</v>
      </c>
      <c r="G222" s="26">
        <v>53703</v>
      </c>
      <c r="H222" s="26" t="str">
        <f>VLOOKUP(F222,Regions!$B$2:$C$53,2,FALSE)</f>
        <v>Midwest</v>
      </c>
      <c r="I222" s="18">
        <v>198986</v>
      </c>
      <c r="J222" s="23">
        <v>43576</v>
      </c>
      <c r="K222" s="16">
        <v>0.52233796296296298</v>
      </c>
      <c r="L222" s="15">
        <v>1</v>
      </c>
    </row>
    <row r="223" spans="1:12" x14ac:dyDescent="0.2">
      <c r="A223" s="7" t="s">
        <v>847</v>
      </c>
      <c r="B223" s="8" t="s">
        <v>103</v>
      </c>
      <c r="C223" s="8" t="s">
        <v>1846</v>
      </c>
      <c r="D223" s="8" t="s">
        <v>2959</v>
      </c>
      <c r="E223" s="8" t="s">
        <v>2885</v>
      </c>
      <c r="F223" s="8" t="s">
        <v>2237</v>
      </c>
      <c r="G223" s="26">
        <v>23651</v>
      </c>
      <c r="H223" s="26" t="str">
        <f>VLOOKUP(F223,Regions!$B$2:$C$53,2,FALSE)</f>
        <v>Southeast</v>
      </c>
      <c r="I223" s="18">
        <v>198898</v>
      </c>
      <c r="J223" s="23">
        <v>43332</v>
      </c>
      <c r="K223" s="16">
        <v>0.33928240740740739</v>
      </c>
      <c r="L223" s="15">
        <v>8</v>
      </c>
    </row>
    <row r="224" spans="1:12" x14ac:dyDescent="0.2">
      <c r="A224" s="7" t="s">
        <v>632</v>
      </c>
      <c r="B224" s="8" t="s">
        <v>3</v>
      </c>
      <c r="C224" s="8" t="s">
        <v>1631</v>
      </c>
      <c r="D224" s="8" t="s">
        <v>3333</v>
      </c>
      <c r="E224" s="8" t="s">
        <v>2633</v>
      </c>
      <c r="F224" s="8" t="s">
        <v>2237</v>
      </c>
      <c r="G224" s="26">
        <v>23451</v>
      </c>
      <c r="H224" s="26" t="str">
        <f>VLOOKUP(F224,Regions!$B$2:$C$53,2,FALSE)</f>
        <v>Southeast</v>
      </c>
      <c r="I224" s="18">
        <v>198554</v>
      </c>
      <c r="J224" s="23">
        <v>42981</v>
      </c>
      <c r="K224" s="16">
        <v>0.99734953703703699</v>
      </c>
      <c r="L224" s="15">
        <v>1</v>
      </c>
    </row>
    <row r="225" spans="1:12" x14ac:dyDescent="0.2">
      <c r="A225" s="7" t="s">
        <v>686</v>
      </c>
      <c r="B225" s="8" t="s">
        <v>174</v>
      </c>
      <c r="C225" s="8" t="s">
        <v>1685</v>
      </c>
      <c r="D225" s="8" t="s">
        <v>2820</v>
      </c>
      <c r="E225" s="8" t="s">
        <v>2487</v>
      </c>
      <c r="F225" s="8" t="s">
        <v>2366</v>
      </c>
      <c r="G225" s="26">
        <v>70501</v>
      </c>
      <c r="H225" s="26" t="str">
        <f>VLOOKUP(F225,Regions!$B$2:$C$53,2,FALSE)</f>
        <v>Southeast</v>
      </c>
      <c r="I225" s="18">
        <v>198459</v>
      </c>
      <c r="J225" s="23">
        <v>43099</v>
      </c>
      <c r="K225" s="16">
        <v>0.64981481481481485</v>
      </c>
      <c r="L225" s="15">
        <v>5</v>
      </c>
    </row>
    <row r="226" spans="1:12" x14ac:dyDescent="0.2">
      <c r="A226" s="7" t="s">
        <v>630</v>
      </c>
      <c r="B226" s="8" t="s">
        <v>40</v>
      </c>
      <c r="C226" s="8" t="s">
        <v>1629</v>
      </c>
      <c r="D226" s="8" t="s">
        <v>2772</v>
      </c>
      <c r="E226" s="8" t="s">
        <v>2509</v>
      </c>
      <c r="F226" s="8" t="s">
        <v>2510</v>
      </c>
      <c r="G226" s="26">
        <v>68502</v>
      </c>
      <c r="H226" s="26" t="str">
        <f>VLOOKUP(F226,Regions!$B$2:$C$53,2,FALSE)</f>
        <v>Midwest</v>
      </c>
      <c r="I226" s="18">
        <v>198438</v>
      </c>
      <c r="J226" s="23">
        <v>42911</v>
      </c>
      <c r="K226" s="16">
        <v>0.29297453703703702</v>
      </c>
      <c r="L226" s="15">
        <v>3</v>
      </c>
    </row>
    <row r="227" spans="1:12" x14ac:dyDescent="0.2">
      <c r="A227" s="7" t="s">
        <v>1127</v>
      </c>
      <c r="B227" s="8" t="s">
        <v>24</v>
      </c>
      <c r="C227" s="8" t="s">
        <v>2126</v>
      </c>
      <c r="D227" s="8" t="s">
        <v>3181</v>
      </c>
      <c r="E227" s="8" t="s">
        <v>2382</v>
      </c>
      <c r="F227" s="8" t="s">
        <v>2245</v>
      </c>
      <c r="G227" s="26">
        <v>60504</v>
      </c>
      <c r="H227" s="26" t="str">
        <f>VLOOKUP(F227,Regions!$B$2:$C$53,2,FALSE)</f>
        <v>Midwest</v>
      </c>
      <c r="I227" s="18">
        <v>198356</v>
      </c>
      <c r="J227" s="23">
        <v>43968</v>
      </c>
      <c r="K227" s="16">
        <v>0.75135416666666666</v>
      </c>
      <c r="L227" s="15">
        <v>3</v>
      </c>
    </row>
    <row r="228" spans="1:12" x14ac:dyDescent="0.2">
      <c r="A228" s="7" t="s">
        <v>764</v>
      </c>
      <c r="B228" s="8" t="s">
        <v>78</v>
      </c>
      <c r="C228" s="8" t="s">
        <v>1763</v>
      </c>
      <c r="D228" s="8" t="s">
        <v>2889</v>
      </c>
      <c r="E228" s="8" t="s">
        <v>2623</v>
      </c>
      <c r="F228" s="8" t="s">
        <v>2271</v>
      </c>
      <c r="G228" s="26">
        <v>66204</v>
      </c>
      <c r="H228" s="26" t="str">
        <f>VLOOKUP(F228,Regions!$B$2:$C$53,2,FALSE)</f>
        <v>Midwest</v>
      </c>
      <c r="I228" s="18">
        <v>198265</v>
      </c>
      <c r="J228" s="23">
        <v>43433</v>
      </c>
      <c r="K228" s="16">
        <v>0.6409259259259259</v>
      </c>
      <c r="L228" s="15">
        <v>2</v>
      </c>
    </row>
    <row r="229" spans="1:12" x14ac:dyDescent="0.2">
      <c r="A229" s="7" t="s">
        <v>1043</v>
      </c>
      <c r="B229" s="8" t="s">
        <v>100</v>
      </c>
      <c r="C229" s="8" t="s">
        <v>2042</v>
      </c>
      <c r="D229" s="8" t="s">
        <v>3116</v>
      </c>
      <c r="E229" s="8" t="s">
        <v>2727</v>
      </c>
      <c r="F229" s="8" t="s">
        <v>2242</v>
      </c>
      <c r="G229" s="26">
        <v>77002</v>
      </c>
      <c r="H229" s="26" t="str">
        <f>VLOOKUP(F229,Regions!$B$2:$C$53,2,FALSE)</f>
        <v>Southwest</v>
      </c>
      <c r="I229" s="18">
        <v>198196</v>
      </c>
      <c r="J229" s="23">
        <v>44096</v>
      </c>
      <c r="K229" s="16">
        <v>0.72846064814814815</v>
      </c>
      <c r="L229" s="15">
        <v>3</v>
      </c>
    </row>
    <row r="230" spans="1:12" x14ac:dyDescent="0.2">
      <c r="A230" s="7" t="s">
        <v>647</v>
      </c>
      <c r="B230" s="8" t="s">
        <v>103</v>
      </c>
      <c r="C230" s="8" t="s">
        <v>1646</v>
      </c>
      <c r="D230" s="8" t="s">
        <v>2787</v>
      </c>
      <c r="E230" s="8" t="s">
        <v>2469</v>
      </c>
      <c r="F230" s="8" t="s">
        <v>2215</v>
      </c>
      <c r="G230" s="26">
        <v>53703</v>
      </c>
      <c r="H230" s="26" t="str">
        <f>VLOOKUP(F230,Regions!$B$2:$C$53,2,FALSE)</f>
        <v>Midwest</v>
      </c>
      <c r="I230" s="18">
        <v>197974</v>
      </c>
      <c r="J230" s="23">
        <v>43039</v>
      </c>
      <c r="K230" s="16">
        <v>0.2525810185185185</v>
      </c>
      <c r="L230" s="15">
        <v>3</v>
      </c>
    </row>
    <row r="231" spans="1:12" x14ac:dyDescent="0.2">
      <c r="A231" s="7" t="s">
        <v>815</v>
      </c>
      <c r="B231" s="8" t="s">
        <v>168</v>
      </c>
      <c r="C231" s="8" t="s">
        <v>1814</v>
      </c>
      <c r="D231" s="8" t="s">
        <v>2930</v>
      </c>
      <c r="E231" s="8" t="s">
        <v>2694</v>
      </c>
      <c r="F231" s="8" t="s">
        <v>2477</v>
      </c>
      <c r="G231" s="26">
        <v>27260</v>
      </c>
      <c r="H231" s="26" t="str">
        <f>VLOOKUP(F231,Regions!$B$2:$C$53,2,FALSE)</f>
        <v>Southeast</v>
      </c>
      <c r="I231" s="18">
        <v>197950</v>
      </c>
      <c r="J231" s="23">
        <v>43356</v>
      </c>
      <c r="K231" s="16">
        <v>0.48765046296296299</v>
      </c>
      <c r="L231" s="15">
        <v>2</v>
      </c>
    </row>
    <row r="232" spans="1:12" x14ac:dyDescent="0.2">
      <c r="A232" s="7" t="s">
        <v>973</v>
      </c>
      <c r="B232" s="8" t="s">
        <v>123</v>
      </c>
      <c r="C232" s="8" t="s">
        <v>1972</v>
      </c>
      <c r="D232" s="8" t="s">
        <v>3334</v>
      </c>
      <c r="E232" s="8" t="s">
        <v>2325</v>
      </c>
      <c r="F232" s="8" t="s">
        <v>2201</v>
      </c>
      <c r="G232" s="26">
        <v>92008</v>
      </c>
      <c r="H232" s="26" t="str">
        <f>VLOOKUP(F232,Regions!$B$2:$C$53,2,FALSE)</f>
        <v>West</v>
      </c>
      <c r="I232" s="18">
        <v>197878</v>
      </c>
      <c r="J232" s="23">
        <v>43734</v>
      </c>
      <c r="K232" s="16">
        <v>0.62907407407407401</v>
      </c>
      <c r="L232" s="15">
        <v>1</v>
      </c>
    </row>
    <row r="233" spans="1:12" x14ac:dyDescent="0.2">
      <c r="A233" s="7" t="s">
        <v>1130</v>
      </c>
      <c r="B233" s="8" t="s">
        <v>117</v>
      </c>
      <c r="C233" s="8" t="s">
        <v>2129</v>
      </c>
      <c r="D233" s="9" t="s">
        <v>3183</v>
      </c>
      <c r="E233" s="9" t="s">
        <v>2939</v>
      </c>
      <c r="F233" s="9" t="s">
        <v>2201</v>
      </c>
      <c r="G233" s="27">
        <v>90501</v>
      </c>
      <c r="H233" s="27" t="str">
        <f>VLOOKUP(F233,Regions!$B$2:$C$53,2,FALSE)</f>
        <v>West</v>
      </c>
      <c r="I233" s="18">
        <v>197839</v>
      </c>
      <c r="J233" s="23">
        <v>43997</v>
      </c>
      <c r="K233" s="16">
        <v>0.867650462962963</v>
      </c>
      <c r="L233" s="15">
        <v>7</v>
      </c>
    </row>
    <row r="234" spans="1:12" x14ac:dyDescent="0.2">
      <c r="A234" s="7" t="s">
        <v>1154</v>
      </c>
      <c r="B234" s="8" t="s">
        <v>42</v>
      </c>
      <c r="C234" s="8" t="s">
        <v>2153</v>
      </c>
      <c r="D234" s="8" t="s">
        <v>3335</v>
      </c>
      <c r="E234" s="8" t="s">
        <v>2993</v>
      </c>
      <c r="F234" s="8" t="s">
        <v>2215</v>
      </c>
      <c r="G234" s="26">
        <v>53202</v>
      </c>
      <c r="H234" s="26" t="str">
        <f>VLOOKUP(F234,Regions!$B$2:$C$53,2,FALSE)</f>
        <v>Midwest</v>
      </c>
      <c r="I234" s="18">
        <v>196993</v>
      </c>
      <c r="J234" s="23">
        <v>43932</v>
      </c>
      <c r="K234" s="16">
        <v>5.6967592592592597E-2</v>
      </c>
      <c r="L234" s="15">
        <v>3</v>
      </c>
    </row>
    <row r="235" spans="1:12" x14ac:dyDescent="0.2">
      <c r="A235" s="7" t="s">
        <v>1030</v>
      </c>
      <c r="B235" s="8" t="s">
        <v>59</v>
      </c>
      <c r="C235" s="8" t="s">
        <v>2029</v>
      </c>
      <c r="D235" s="9" t="s">
        <v>3336</v>
      </c>
      <c r="E235" s="9" t="s">
        <v>2703</v>
      </c>
      <c r="F235" s="9" t="s">
        <v>2262</v>
      </c>
      <c r="G235" s="27">
        <v>33019</v>
      </c>
      <c r="H235" s="27" t="str">
        <f>VLOOKUP(F235,Regions!$B$2:$C$53,2,FALSE)</f>
        <v>Southeast</v>
      </c>
      <c r="I235" s="18">
        <v>196953</v>
      </c>
      <c r="J235" s="23">
        <v>44059</v>
      </c>
      <c r="K235" s="16">
        <v>3.3159722222222222E-2</v>
      </c>
      <c r="L235" s="15">
        <v>4</v>
      </c>
    </row>
    <row r="236" spans="1:12" x14ac:dyDescent="0.2">
      <c r="A236" s="7" t="s">
        <v>691</v>
      </c>
      <c r="B236" s="8" t="s">
        <v>58</v>
      </c>
      <c r="C236" s="8" t="s">
        <v>1690</v>
      </c>
      <c r="D236" s="8" t="s">
        <v>3337</v>
      </c>
      <c r="E236" s="8" t="s">
        <v>2380</v>
      </c>
      <c r="F236" s="8" t="s">
        <v>2201</v>
      </c>
      <c r="G236" s="26">
        <v>92562</v>
      </c>
      <c r="H236" s="26" t="str">
        <f>VLOOKUP(F236,Regions!$B$2:$C$53,2,FALSE)</f>
        <v>West</v>
      </c>
      <c r="I236" s="18">
        <v>196492</v>
      </c>
      <c r="J236" s="23">
        <v>42842</v>
      </c>
      <c r="K236" s="16">
        <v>0.3971412037037037</v>
      </c>
      <c r="L236" s="15">
        <v>1</v>
      </c>
    </row>
    <row r="237" spans="1:12" x14ac:dyDescent="0.2">
      <c r="A237" s="7" t="s">
        <v>661</v>
      </c>
      <c r="B237" s="8" t="s">
        <v>90</v>
      </c>
      <c r="C237" s="8" t="s">
        <v>1660</v>
      </c>
      <c r="D237" s="8" t="s">
        <v>2796</v>
      </c>
      <c r="E237" s="8" t="s">
        <v>2797</v>
      </c>
      <c r="F237" s="8" t="s">
        <v>2477</v>
      </c>
      <c r="G237" s="26">
        <v>27601</v>
      </c>
      <c r="H237" s="26" t="str">
        <f>VLOOKUP(F237,Regions!$B$2:$C$53,2,FALSE)</f>
        <v>Southeast</v>
      </c>
      <c r="I237" s="18">
        <v>196189</v>
      </c>
      <c r="J237" s="23">
        <v>43081</v>
      </c>
      <c r="K237" s="16">
        <v>0.33347222222222223</v>
      </c>
      <c r="L237" s="15">
        <v>5</v>
      </c>
    </row>
    <row r="238" spans="1:12" x14ac:dyDescent="0.2">
      <c r="A238" s="7" t="s">
        <v>1078</v>
      </c>
      <c r="B238" s="8" t="s">
        <v>185</v>
      </c>
      <c r="C238" s="8" t="s">
        <v>2077</v>
      </c>
      <c r="D238" s="8" t="s">
        <v>3338</v>
      </c>
      <c r="E238" s="8" t="s">
        <v>2353</v>
      </c>
      <c r="F238" s="8" t="s">
        <v>2354</v>
      </c>
      <c r="G238" s="26">
        <v>44301</v>
      </c>
      <c r="H238" s="26" t="str">
        <f>VLOOKUP(F238,Regions!$B$2:$C$53,2,FALSE)</f>
        <v>Midwest</v>
      </c>
      <c r="I238" s="18">
        <v>196140</v>
      </c>
      <c r="J238" s="23">
        <v>43851</v>
      </c>
      <c r="K238" s="16">
        <v>0.73730324074074083</v>
      </c>
      <c r="L238" s="15">
        <v>3</v>
      </c>
    </row>
    <row r="239" spans="1:12" x14ac:dyDescent="0.2">
      <c r="A239" s="7" t="s">
        <v>949</v>
      </c>
      <c r="B239" s="8" t="s">
        <v>168</v>
      </c>
      <c r="C239" s="8" t="s">
        <v>1948</v>
      </c>
      <c r="D239" s="8" t="s">
        <v>3050</v>
      </c>
      <c r="E239" s="8" t="s">
        <v>2936</v>
      </c>
      <c r="F239" s="8" t="s">
        <v>2198</v>
      </c>
      <c r="G239" s="26">
        <v>36602</v>
      </c>
      <c r="H239" s="26" t="str">
        <f>VLOOKUP(F239,Regions!$B$2:$C$53,2,FALSE)</f>
        <v>Southeast</v>
      </c>
      <c r="I239" s="18">
        <v>195976</v>
      </c>
      <c r="J239" s="23">
        <v>43658</v>
      </c>
      <c r="K239" s="16">
        <v>0.7712500000000001</v>
      </c>
      <c r="L239" s="15">
        <v>2</v>
      </c>
    </row>
    <row r="240" spans="1:12" x14ac:dyDescent="0.2">
      <c r="A240" s="7" t="s">
        <v>729</v>
      </c>
      <c r="B240" s="8" t="s">
        <v>99</v>
      </c>
      <c r="C240" s="8" t="s">
        <v>1728</v>
      </c>
      <c r="D240" s="8" t="s">
        <v>2859</v>
      </c>
      <c r="E240" s="8" t="s">
        <v>2694</v>
      </c>
      <c r="F240" s="8" t="s">
        <v>2477</v>
      </c>
      <c r="G240" s="26">
        <v>27260</v>
      </c>
      <c r="H240" s="26" t="str">
        <f>VLOOKUP(F240,Regions!$B$2:$C$53,2,FALSE)</f>
        <v>Southeast</v>
      </c>
      <c r="I240" s="18">
        <v>195739</v>
      </c>
      <c r="J240" s="23">
        <v>43398</v>
      </c>
      <c r="K240" s="16">
        <v>4.9675925925925929E-2</v>
      </c>
      <c r="L240" s="15">
        <v>6</v>
      </c>
    </row>
    <row r="241" spans="1:12" x14ac:dyDescent="0.2">
      <c r="A241" s="7" t="s">
        <v>993</v>
      </c>
      <c r="B241" s="8" t="s">
        <v>7</v>
      </c>
      <c r="C241" s="8" t="s">
        <v>1992</v>
      </c>
      <c r="D241" s="8" t="s">
        <v>3081</v>
      </c>
      <c r="E241" s="8" t="s">
        <v>3082</v>
      </c>
      <c r="F241" s="8" t="s">
        <v>2201</v>
      </c>
      <c r="G241" s="26">
        <v>92714</v>
      </c>
      <c r="H241" s="26" t="str">
        <f>VLOOKUP(F241,Regions!$B$2:$C$53,2,FALSE)</f>
        <v>West</v>
      </c>
      <c r="I241" s="18">
        <v>195724</v>
      </c>
      <c r="J241" s="23">
        <v>43780</v>
      </c>
      <c r="K241" s="16">
        <v>0.43250000000000005</v>
      </c>
      <c r="L241" s="15">
        <v>6</v>
      </c>
    </row>
    <row r="242" spans="1:12" x14ac:dyDescent="0.2">
      <c r="A242" s="7" t="s">
        <v>715</v>
      </c>
      <c r="B242" s="8" t="s">
        <v>177</v>
      </c>
      <c r="C242" s="8" t="s">
        <v>1714</v>
      </c>
      <c r="D242" s="8" t="s">
        <v>2844</v>
      </c>
      <c r="E242" s="8" t="s">
        <v>2447</v>
      </c>
      <c r="F242" s="8" t="s">
        <v>2201</v>
      </c>
      <c r="G242" s="26">
        <v>93701</v>
      </c>
      <c r="H242" s="26" t="str">
        <f>VLOOKUP(F242,Regions!$B$2:$C$53,2,FALSE)</f>
        <v>West</v>
      </c>
      <c r="I242" s="18">
        <v>195124</v>
      </c>
      <c r="J242" s="23">
        <v>43337</v>
      </c>
      <c r="K242" s="16">
        <v>0.20578703703703705</v>
      </c>
      <c r="L242" s="15">
        <v>2</v>
      </c>
    </row>
    <row r="243" spans="1:12" x14ac:dyDescent="0.2">
      <c r="A243" s="7" t="s">
        <v>927</v>
      </c>
      <c r="B243" s="8" t="s">
        <v>12</v>
      </c>
      <c r="C243" s="8" t="s">
        <v>1926</v>
      </c>
      <c r="D243" s="8" t="s">
        <v>3030</v>
      </c>
      <c r="E243" s="8" t="s">
        <v>2655</v>
      </c>
      <c r="F243" s="8" t="s">
        <v>2385</v>
      </c>
      <c r="G243" s="26">
        <v>80903</v>
      </c>
      <c r="H243" s="26" t="str">
        <f>VLOOKUP(F243,Regions!$B$2:$C$53,2,FALSE)</f>
        <v>West</v>
      </c>
      <c r="I243" s="18">
        <v>195047</v>
      </c>
      <c r="J243" s="23">
        <v>43588</v>
      </c>
      <c r="K243" s="16">
        <v>0.58622685185185186</v>
      </c>
      <c r="L243" s="15">
        <v>8</v>
      </c>
    </row>
    <row r="244" spans="1:12" x14ac:dyDescent="0.2">
      <c r="A244" s="7" t="s">
        <v>823</v>
      </c>
      <c r="B244" s="8" t="s">
        <v>20</v>
      </c>
      <c r="C244" s="8" t="s">
        <v>1822</v>
      </c>
      <c r="D244" s="8" t="s">
        <v>2935</v>
      </c>
      <c r="E244" s="8" t="s">
        <v>2936</v>
      </c>
      <c r="F244" s="8" t="s">
        <v>2198</v>
      </c>
      <c r="G244" s="26">
        <v>36602</v>
      </c>
      <c r="H244" s="26" t="str">
        <f>VLOOKUP(F244,Regions!$B$2:$C$53,2,FALSE)</f>
        <v>Southeast</v>
      </c>
      <c r="I244" s="18">
        <v>194982</v>
      </c>
      <c r="J244" s="23">
        <v>43406</v>
      </c>
      <c r="K244" s="16">
        <v>7.4861111111111114E-2</v>
      </c>
      <c r="L244" s="15">
        <v>6</v>
      </c>
    </row>
    <row r="245" spans="1:12" x14ac:dyDescent="0.2">
      <c r="A245" s="7" t="s">
        <v>622</v>
      </c>
      <c r="B245" s="8" t="s">
        <v>147</v>
      </c>
      <c r="C245" s="8" t="s">
        <v>1621</v>
      </c>
      <c r="D245" s="8" t="s">
        <v>3339</v>
      </c>
      <c r="E245" s="8" t="s">
        <v>2293</v>
      </c>
      <c r="F245" s="8" t="s">
        <v>2294</v>
      </c>
      <c r="G245" s="26">
        <v>37402</v>
      </c>
      <c r="H245" s="26" t="str">
        <f>VLOOKUP(F245,Regions!$B$2:$C$53,2,FALSE)</f>
        <v>Southeast</v>
      </c>
      <c r="I245" s="18">
        <v>194905</v>
      </c>
      <c r="J245" s="23">
        <v>42761</v>
      </c>
      <c r="K245" s="16">
        <v>0.53874999999999995</v>
      </c>
      <c r="L245" s="15">
        <v>6</v>
      </c>
    </row>
    <row r="246" spans="1:12" x14ac:dyDescent="0.2">
      <c r="A246" s="7" t="s">
        <v>1005</v>
      </c>
      <c r="B246" s="8" t="s">
        <v>28</v>
      </c>
      <c r="C246" s="8" t="s">
        <v>2004</v>
      </c>
      <c r="D246" s="8" t="s">
        <v>3340</v>
      </c>
      <c r="E246" s="8" t="s">
        <v>3027</v>
      </c>
      <c r="F246" s="8" t="s">
        <v>2201</v>
      </c>
      <c r="G246" s="26">
        <v>94509</v>
      </c>
      <c r="H246" s="26" t="str">
        <f>VLOOKUP(F246,Regions!$B$2:$C$53,2,FALSE)</f>
        <v>West</v>
      </c>
      <c r="I246" s="18">
        <v>194414</v>
      </c>
      <c r="J246" s="23">
        <v>43965</v>
      </c>
      <c r="K246" s="16">
        <v>0.76185185185185178</v>
      </c>
      <c r="L246" s="15">
        <v>3</v>
      </c>
    </row>
    <row r="247" spans="1:12" x14ac:dyDescent="0.2">
      <c r="A247" s="7" t="s">
        <v>600</v>
      </c>
      <c r="B247" s="8" t="s">
        <v>117</v>
      </c>
      <c r="C247" s="8" t="s">
        <v>1599</v>
      </c>
      <c r="D247" s="8" t="s">
        <v>2744</v>
      </c>
      <c r="E247" s="8" t="s">
        <v>2745</v>
      </c>
      <c r="F247" s="8" t="s">
        <v>2262</v>
      </c>
      <c r="G247" s="26">
        <v>32801</v>
      </c>
      <c r="H247" s="26" t="str">
        <f>VLOOKUP(F247,Regions!$B$2:$C$53,2,FALSE)</f>
        <v>Southeast</v>
      </c>
      <c r="I247" s="18">
        <v>194384</v>
      </c>
      <c r="J247" s="23">
        <v>42857</v>
      </c>
      <c r="K247" s="16">
        <v>0.95648148148148149</v>
      </c>
      <c r="L247" s="15">
        <v>7</v>
      </c>
    </row>
    <row r="248" spans="1:12" x14ac:dyDescent="0.2">
      <c r="A248" s="7" t="s">
        <v>937</v>
      </c>
      <c r="B248" s="8" t="s">
        <v>100</v>
      </c>
      <c r="C248" s="8" t="s">
        <v>1936</v>
      </c>
      <c r="D248" s="8" t="s">
        <v>3038</v>
      </c>
      <c r="E248" s="8" t="s">
        <v>2885</v>
      </c>
      <c r="F248" s="8" t="s">
        <v>2237</v>
      </c>
      <c r="G248" s="26">
        <v>23651</v>
      </c>
      <c r="H248" s="26" t="str">
        <f>VLOOKUP(F248,Regions!$B$2:$C$53,2,FALSE)</f>
        <v>Southeast</v>
      </c>
      <c r="I248" s="18">
        <v>194314</v>
      </c>
      <c r="J248" s="23">
        <v>43728</v>
      </c>
      <c r="K248" s="16">
        <v>0.26108796296296294</v>
      </c>
      <c r="L248" s="15">
        <v>8</v>
      </c>
    </row>
    <row r="249" spans="1:12" x14ac:dyDescent="0.2">
      <c r="A249" s="7" t="s">
        <v>1032</v>
      </c>
      <c r="B249" s="8" t="s">
        <v>135</v>
      </c>
      <c r="C249" s="8" t="s">
        <v>2031</v>
      </c>
      <c r="D249" s="8" t="s">
        <v>3109</v>
      </c>
      <c r="E249" s="8" t="s">
        <v>2534</v>
      </c>
      <c r="F249" s="8" t="s">
        <v>2262</v>
      </c>
      <c r="G249" s="26">
        <v>33301</v>
      </c>
      <c r="H249" s="26" t="str">
        <f>VLOOKUP(F249,Regions!$B$2:$C$53,2,FALSE)</f>
        <v>Southeast</v>
      </c>
      <c r="I249" s="18">
        <v>194248</v>
      </c>
      <c r="J249" s="23">
        <v>43952</v>
      </c>
      <c r="K249" s="16">
        <v>0.95046296296296295</v>
      </c>
      <c r="L249" s="15">
        <v>5</v>
      </c>
    </row>
    <row r="250" spans="1:12" x14ac:dyDescent="0.2">
      <c r="A250" s="7" t="s">
        <v>950</v>
      </c>
      <c r="B250" s="8" t="s">
        <v>24</v>
      </c>
      <c r="C250" s="8" t="s">
        <v>1949</v>
      </c>
      <c r="D250" s="8" t="s">
        <v>3051</v>
      </c>
      <c r="E250" s="8" t="s">
        <v>2393</v>
      </c>
      <c r="F250" s="8" t="s">
        <v>2301</v>
      </c>
      <c r="G250" s="26">
        <v>98660</v>
      </c>
      <c r="H250" s="26" t="str">
        <f>VLOOKUP(F250,Regions!$B$2:$C$53,2,FALSE)</f>
        <v>West</v>
      </c>
      <c r="I250" s="18">
        <v>194109</v>
      </c>
      <c r="J250" s="23">
        <v>43757</v>
      </c>
      <c r="K250" s="16">
        <v>0.41163194444444445</v>
      </c>
      <c r="L250" s="15">
        <v>8</v>
      </c>
    </row>
    <row r="251" spans="1:12" x14ac:dyDescent="0.2">
      <c r="A251" s="7" t="s">
        <v>826</v>
      </c>
      <c r="B251" s="8" t="s">
        <v>103</v>
      </c>
      <c r="C251" s="8" t="s">
        <v>1825</v>
      </c>
      <c r="D251" s="9" t="s">
        <v>2938</v>
      </c>
      <c r="E251" s="9" t="s">
        <v>2939</v>
      </c>
      <c r="F251" s="9" t="s">
        <v>2201</v>
      </c>
      <c r="G251" s="27">
        <v>90501</v>
      </c>
      <c r="H251" s="27" t="str">
        <f>VLOOKUP(F251,Regions!$B$2:$C$53,2,FALSE)</f>
        <v>West</v>
      </c>
      <c r="I251" s="18">
        <v>193713</v>
      </c>
      <c r="J251" s="23">
        <v>43453</v>
      </c>
      <c r="K251" s="16">
        <v>0.50194444444444442</v>
      </c>
      <c r="L251" s="15">
        <v>4</v>
      </c>
    </row>
    <row r="252" spans="1:12" x14ac:dyDescent="0.2">
      <c r="A252" s="7" t="s">
        <v>1094</v>
      </c>
      <c r="B252" s="8" t="s">
        <v>69</v>
      </c>
      <c r="C252" s="8" t="s">
        <v>2093</v>
      </c>
      <c r="D252" s="9" t="s">
        <v>3152</v>
      </c>
      <c r="E252" s="9" t="s">
        <v>3084</v>
      </c>
      <c r="F252" s="9" t="s">
        <v>3085</v>
      </c>
      <c r="G252" s="27" t="s">
        <v>3252</v>
      </c>
      <c r="H252" s="27" t="str">
        <f>VLOOKUP(F252,Regions!$B$2:$C$53,2,FALSE)</f>
        <v>Northeast</v>
      </c>
      <c r="I252" s="18">
        <v>193652</v>
      </c>
      <c r="J252" s="23">
        <v>44084</v>
      </c>
      <c r="K252" s="16">
        <v>0.96876157407407415</v>
      </c>
      <c r="L252" s="15">
        <v>7</v>
      </c>
    </row>
    <row r="253" spans="1:12" x14ac:dyDescent="0.2">
      <c r="A253" s="7" t="s">
        <v>956</v>
      </c>
      <c r="B253" s="8" t="s">
        <v>105</v>
      </c>
      <c r="C253" s="8" t="s">
        <v>1955</v>
      </c>
      <c r="D253" s="8" t="s">
        <v>3341</v>
      </c>
      <c r="E253" s="8" t="s">
        <v>2441</v>
      </c>
      <c r="F253" s="8" t="s">
        <v>2262</v>
      </c>
      <c r="G253" s="26">
        <v>33010</v>
      </c>
      <c r="H253" s="26" t="str">
        <f>VLOOKUP(F253,Regions!$B$2:$C$53,2,FALSE)</f>
        <v>Southeast</v>
      </c>
      <c r="I253" s="18">
        <v>193193</v>
      </c>
      <c r="J253" s="23">
        <v>43598</v>
      </c>
      <c r="K253" s="16">
        <v>0.60324074074074074</v>
      </c>
      <c r="L253" s="15">
        <v>3</v>
      </c>
    </row>
    <row r="254" spans="1:12" x14ac:dyDescent="0.2">
      <c r="A254" s="7" t="s">
        <v>966</v>
      </c>
      <c r="B254" s="8" t="s">
        <v>87</v>
      </c>
      <c r="C254" s="8" t="s">
        <v>1965</v>
      </c>
      <c r="D254" s="8" t="s">
        <v>3342</v>
      </c>
      <c r="E254" s="8" t="s">
        <v>2763</v>
      </c>
      <c r="F254" s="8" t="s">
        <v>2201</v>
      </c>
      <c r="G254" s="26">
        <v>94533</v>
      </c>
      <c r="H254" s="26" t="str">
        <f>VLOOKUP(F254,Regions!$B$2:$C$53,2,FALSE)</f>
        <v>West</v>
      </c>
      <c r="I254" s="18">
        <v>193061</v>
      </c>
      <c r="J254" s="23">
        <v>43703</v>
      </c>
      <c r="K254" s="16">
        <v>0.62501157407407404</v>
      </c>
      <c r="L254" s="15">
        <v>3</v>
      </c>
    </row>
    <row r="255" spans="1:12" x14ac:dyDescent="0.2">
      <c r="A255" s="7" t="s">
        <v>851</v>
      </c>
      <c r="B255" s="8" t="s">
        <v>13</v>
      </c>
      <c r="C255" s="8" t="s">
        <v>1850</v>
      </c>
      <c r="D255" s="8" t="s">
        <v>2964</v>
      </c>
      <c r="E255" s="8" t="s">
        <v>2475</v>
      </c>
      <c r="F255" s="8" t="s">
        <v>2242</v>
      </c>
      <c r="G255" s="26">
        <v>76102</v>
      </c>
      <c r="H255" s="26" t="str">
        <f>VLOOKUP(F255,Regions!$B$2:$C$53,2,FALSE)</f>
        <v>Southwest</v>
      </c>
      <c r="I255" s="18">
        <v>193000</v>
      </c>
      <c r="J255" s="23">
        <v>43495</v>
      </c>
      <c r="K255" s="16">
        <v>0.921412037037037</v>
      </c>
      <c r="L255" s="15">
        <v>3</v>
      </c>
    </row>
    <row r="256" spans="1:12" x14ac:dyDescent="0.2">
      <c r="A256" s="7" t="s">
        <v>1110</v>
      </c>
      <c r="B256" s="8" t="s">
        <v>187</v>
      </c>
      <c r="C256" s="8" t="s">
        <v>2109</v>
      </c>
      <c r="D256" s="8" t="s">
        <v>3343</v>
      </c>
      <c r="E256" s="8" t="s">
        <v>2318</v>
      </c>
      <c r="F256" s="8" t="s">
        <v>2262</v>
      </c>
      <c r="G256" s="26">
        <v>33023</v>
      </c>
      <c r="H256" s="26" t="str">
        <f>VLOOKUP(F256,Regions!$B$2:$C$53,2,FALSE)</f>
        <v>Southeast</v>
      </c>
      <c r="I256" s="18">
        <v>192608</v>
      </c>
      <c r="J256" s="23">
        <v>43836</v>
      </c>
      <c r="K256" s="16">
        <v>0.78469907407407413</v>
      </c>
      <c r="L256" s="15">
        <v>3</v>
      </c>
    </row>
    <row r="257" spans="1:12" x14ac:dyDescent="0.2">
      <c r="A257" s="7" t="s">
        <v>839</v>
      </c>
      <c r="B257" s="8" t="s">
        <v>130</v>
      </c>
      <c r="C257" s="8" t="s">
        <v>1838</v>
      </c>
      <c r="D257" s="8" t="s">
        <v>2952</v>
      </c>
      <c r="E257" s="8" t="s">
        <v>2539</v>
      </c>
      <c r="F257" s="8" t="s">
        <v>2201</v>
      </c>
      <c r="G257" s="26">
        <v>92401</v>
      </c>
      <c r="H257" s="26" t="str">
        <f>VLOOKUP(F257,Regions!$B$2:$C$53,2,FALSE)</f>
        <v>West</v>
      </c>
      <c r="I257" s="18">
        <v>192605</v>
      </c>
      <c r="J257" s="23">
        <v>43283</v>
      </c>
      <c r="K257" s="16">
        <v>0.51179398148148147</v>
      </c>
      <c r="L257" s="15">
        <v>3</v>
      </c>
    </row>
    <row r="258" spans="1:12" x14ac:dyDescent="0.2">
      <c r="A258" s="7" t="s">
        <v>1017</v>
      </c>
      <c r="B258" s="8" t="s">
        <v>184</v>
      </c>
      <c r="C258" s="8" t="s">
        <v>2016</v>
      </c>
      <c r="D258" s="8" t="s">
        <v>3099</v>
      </c>
      <c r="E258" s="8" t="s">
        <v>3100</v>
      </c>
      <c r="F258" s="8" t="s">
        <v>2218</v>
      </c>
      <c r="G258" s="26">
        <v>97301</v>
      </c>
      <c r="H258" s="26" t="str">
        <f>VLOOKUP(F258,Regions!$B$2:$C$53,2,FALSE)</f>
        <v>West</v>
      </c>
      <c r="I258" s="18">
        <v>192554</v>
      </c>
      <c r="J258" s="23">
        <v>43952</v>
      </c>
      <c r="K258" s="16">
        <v>0.77535879629629623</v>
      </c>
      <c r="L258" s="15">
        <v>2</v>
      </c>
    </row>
    <row r="259" spans="1:12" x14ac:dyDescent="0.2">
      <c r="A259" s="7" t="s">
        <v>1029</v>
      </c>
      <c r="B259" s="8" t="s">
        <v>63</v>
      </c>
      <c r="C259" s="8" t="s">
        <v>2028</v>
      </c>
      <c r="D259" s="9" t="s">
        <v>3107</v>
      </c>
      <c r="E259" s="9" t="s">
        <v>2283</v>
      </c>
      <c r="F259" s="9" t="s">
        <v>2284</v>
      </c>
      <c r="G259" s="27">
        <v>89501</v>
      </c>
      <c r="H259" s="27" t="str">
        <f>VLOOKUP(F259,Regions!$B$2:$C$53,2,FALSE)</f>
        <v>West</v>
      </c>
      <c r="I259" s="18">
        <v>192392</v>
      </c>
      <c r="J259" s="23">
        <v>44188</v>
      </c>
      <c r="K259" s="16">
        <v>0.38775462962962964</v>
      </c>
      <c r="L259" s="15">
        <v>7</v>
      </c>
    </row>
    <row r="260" spans="1:12" x14ac:dyDescent="0.2">
      <c r="A260" s="7" t="s">
        <v>931</v>
      </c>
      <c r="B260" s="8" t="s">
        <v>107</v>
      </c>
      <c r="C260" s="8" t="s">
        <v>1930</v>
      </c>
      <c r="D260" s="8" t="s">
        <v>3034</v>
      </c>
      <c r="E260" s="8" t="s">
        <v>2200</v>
      </c>
      <c r="F260" s="8" t="s">
        <v>2201</v>
      </c>
      <c r="G260" s="26">
        <v>95624</v>
      </c>
      <c r="H260" s="26" t="str">
        <f>VLOOKUP(F260,Regions!$B$2:$C$53,2,FALSE)</f>
        <v>West</v>
      </c>
      <c r="I260" s="18">
        <v>191978</v>
      </c>
      <c r="J260" s="23">
        <v>43766</v>
      </c>
      <c r="K260" s="16">
        <v>0.97991898148148149</v>
      </c>
      <c r="L260" s="15">
        <v>9</v>
      </c>
    </row>
    <row r="261" spans="1:12" x14ac:dyDescent="0.2">
      <c r="A261" s="7" t="s">
        <v>872</v>
      </c>
      <c r="B261" s="8" t="s">
        <v>111</v>
      </c>
      <c r="C261" s="8" t="s">
        <v>1871</v>
      </c>
      <c r="D261" s="8" t="s">
        <v>2984</v>
      </c>
      <c r="E261" s="8" t="s">
        <v>2936</v>
      </c>
      <c r="F261" s="8" t="s">
        <v>2198</v>
      </c>
      <c r="G261" s="26">
        <v>36602</v>
      </c>
      <c r="H261" s="26" t="str">
        <f>VLOOKUP(F261,Regions!$B$2:$C$53,2,FALSE)</f>
        <v>Southeast</v>
      </c>
      <c r="I261" s="18">
        <v>191715</v>
      </c>
      <c r="J261" s="23">
        <v>43552</v>
      </c>
      <c r="K261" s="16">
        <v>0.40254629629629629</v>
      </c>
      <c r="L261" s="15">
        <v>6</v>
      </c>
    </row>
    <row r="262" spans="1:12" x14ac:dyDescent="0.2">
      <c r="A262" s="7" t="s">
        <v>876</v>
      </c>
      <c r="B262" s="8" t="s">
        <v>91</v>
      </c>
      <c r="C262" s="8" t="s">
        <v>1875</v>
      </c>
      <c r="D262" s="8" t="s">
        <v>2989</v>
      </c>
      <c r="E262" s="8" t="s">
        <v>2616</v>
      </c>
      <c r="F262" s="8" t="s">
        <v>2617</v>
      </c>
      <c r="G262" s="26">
        <v>20001</v>
      </c>
      <c r="H262" s="26" t="str">
        <f>VLOOKUP(F262,Regions!$B$2:$C$53,2,FALSE)</f>
        <v>Northeast</v>
      </c>
      <c r="I262" s="18">
        <v>191703</v>
      </c>
      <c r="J262" s="23">
        <v>43501</v>
      </c>
      <c r="K262" s="16">
        <v>0.31699074074074074</v>
      </c>
      <c r="L262" s="15">
        <v>5</v>
      </c>
    </row>
    <row r="263" spans="1:12" x14ac:dyDescent="0.2">
      <c r="A263" s="7" t="s">
        <v>1014</v>
      </c>
      <c r="B263" s="8" t="s">
        <v>103</v>
      </c>
      <c r="C263" s="8" t="s">
        <v>2013</v>
      </c>
      <c r="D263" s="8" t="s">
        <v>3097</v>
      </c>
      <c r="E263" s="8" t="s">
        <v>2550</v>
      </c>
      <c r="F263" s="8" t="s">
        <v>2201</v>
      </c>
      <c r="G263" s="26">
        <v>92501</v>
      </c>
      <c r="H263" s="26" t="str">
        <f>VLOOKUP(F263,Regions!$B$2:$C$53,2,FALSE)</f>
        <v>West</v>
      </c>
      <c r="I263" s="18">
        <v>191361</v>
      </c>
      <c r="J263" s="23">
        <v>44182</v>
      </c>
      <c r="K263" s="16">
        <v>0.98812500000000003</v>
      </c>
      <c r="L263" s="15">
        <v>6</v>
      </c>
    </row>
    <row r="264" spans="1:12" x14ac:dyDescent="0.2">
      <c r="A264" s="7" t="s">
        <v>990</v>
      </c>
      <c r="B264" s="8" t="s">
        <v>52</v>
      </c>
      <c r="C264" s="8" t="s">
        <v>1989</v>
      </c>
      <c r="D264" s="8" t="s">
        <v>3344</v>
      </c>
      <c r="E264" s="8" t="s">
        <v>2208</v>
      </c>
      <c r="F264" s="8" t="s">
        <v>2209</v>
      </c>
      <c r="G264" s="26">
        <v>73102</v>
      </c>
      <c r="H264" s="26" t="str">
        <f>VLOOKUP(F264,Regions!$B$2:$C$53,2,FALSE)</f>
        <v>Southwest</v>
      </c>
      <c r="I264" s="18">
        <v>191341</v>
      </c>
      <c r="J264" s="23">
        <v>43700</v>
      </c>
      <c r="K264" s="16">
        <v>0.62593750000000004</v>
      </c>
      <c r="L264" s="15">
        <v>3</v>
      </c>
    </row>
    <row r="265" spans="1:12" x14ac:dyDescent="0.2">
      <c r="A265" s="7" t="s">
        <v>830</v>
      </c>
      <c r="B265" s="8" t="s">
        <v>144</v>
      </c>
      <c r="C265" s="8" t="s">
        <v>1829</v>
      </c>
      <c r="D265" s="8" t="s">
        <v>2943</v>
      </c>
      <c r="E265" s="8" t="s">
        <v>2745</v>
      </c>
      <c r="F265" s="8" t="s">
        <v>2262</v>
      </c>
      <c r="G265" s="26">
        <v>32801</v>
      </c>
      <c r="H265" s="26" t="str">
        <f>VLOOKUP(F265,Regions!$B$2:$C$53,2,FALSE)</f>
        <v>Southeast</v>
      </c>
      <c r="I265" s="18">
        <v>191208</v>
      </c>
      <c r="J265" s="23">
        <v>43452</v>
      </c>
      <c r="K265" s="16">
        <v>0.4611574074074074</v>
      </c>
      <c r="L265" s="15">
        <v>3</v>
      </c>
    </row>
    <row r="266" spans="1:12" x14ac:dyDescent="0.2">
      <c r="A266" s="7" t="s">
        <v>1065</v>
      </c>
      <c r="B266" s="8" t="s">
        <v>90</v>
      </c>
      <c r="C266" s="8" t="s">
        <v>2064</v>
      </c>
      <c r="D266" s="8" t="s">
        <v>3130</v>
      </c>
      <c r="E266" s="8" t="s">
        <v>2974</v>
      </c>
      <c r="F266" s="8" t="s">
        <v>2262</v>
      </c>
      <c r="G266" s="26">
        <v>34615</v>
      </c>
      <c r="H266" s="26" t="str">
        <f>VLOOKUP(F266,Regions!$B$2:$C$53,2,FALSE)</f>
        <v>Southeast</v>
      </c>
      <c r="I266" s="18">
        <v>190940</v>
      </c>
      <c r="J266" s="23">
        <v>44135</v>
      </c>
      <c r="K266" s="16">
        <v>0.84436342592592595</v>
      </c>
      <c r="L266" s="15">
        <v>2</v>
      </c>
    </row>
    <row r="267" spans="1:12" x14ac:dyDescent="0.2">
      <c r="A267" s="7" t="s">
        <v>740</v>
      </c>
      <c r="B267" s="8" t="s">
        <v>16</v>
      </c>
      <c r="C267" s="8" t="s">
        <v>1739</v>
      </c>
      <c r="D267" s="8" t="s">
        <v>2868</v>
      </c>
      <c r="E267" s="8" t="s">
        <v>2523</v>
      </c>
      <c r="F267" s="8" t="s">
        <v>2198</v>
      </c>
      <c r="G267" s="26">
        <v>35203</v>
      </c>
      <c r="H267" s="26" t="str">
        <f>VLOOKUP(F267,Regions!$B$2:$C$53,2,FALSE)</f>
        <v>Southeast</v>
      </c>
      <c r="I267" s="18">
        <v>190471</v>
      </c>
      <c r="J267" s="23">
        <v>43300</v>
      </c>
      <c r="K267" s="16">
        <v>1.4849537037037036E-2</v>
      </c>
      <c r="L267" s="15">
        <v>8</v>
      </c>
    </row>
    <row r="268" spans="1:12" x14ac:dyDescent="0.2">
      <c r="A268" s="7" t="s">
        <v>744</v>
      </c>
      <c r="B268" s="8" t="s">
        <v>21</v>
      </c>
      <c r="C268" s="8" t="s">
        <v>1743</v>
      </c>
      <c r="D268" s="8" t="s">
        <v>2870</v>
      </c>
      <c r="E268" s="8" t="s">
        <v>2871</v>
      </c>
      <c r="F268" s="8" t="s">
        <v>2477</v>
      </c>
      <c r="G268" s="26">
        <v>28304</v>
      </c>
      <c r="H268" s="26" t="str">
        <f>VLOOKUP(F268,Regions!$B$2:$C$53,2,FALSE)</f>
        <v>Southeast</v>
      </c>
      <c r="I268" s="18">
        <v>190414</v>
      </c>
      <c r="J268" s="23">
        <v>43275</v>
      </c>
      <c r="K268" s="16">
        <v>0.26636574074074076</v>
      </c>
      <c r="L268" s="15">
        <v>5</v>
      </c>
    </row>
    <row r="269" spans="1:12" x14ac:dyDescent="0.2">
      <c r="A269" s="7" t="s">
        <v>642</v>
      </c>
      <c r="B269" s="8" t="s">
        <v>52</v>
      </c>
      <c r="C269" s="8" t="s">
        <v>1641</v>
      </c>
      <c r="D269" s="8" t="s">
        <v>2783</v>
      </c>
      <c r="E269" s="8" t="s">
        <v>2247</v>
      </c>
      <c r="F269" s="8" t="s">
        <v>2242</v>
      </c>
      <c r="G269" s="26">
        <v>79601</v>
      </c>
      <c r="H269" s="26" t="str">
        <f>VLOOKUP(F269,Regions!$B$2:$C$53,2,FALSE)</f>
        <v>Southwest</v>
      </c>
      <c r="I269" s="18">
        <v>190217</v>
      </c>
      <c r="J269" s="23">
        <v>42875</v>
      </c>
      <c r="K269" s="16">
        <v>0.19765046296296296</v>
      </c>
      <c r="L269" s="15">
        <v>3</v>
      </c>
    </row>
    <row r="270" spans="1:12" x14ac:dyDescent="0.2">
      <c r="A270" s="7" t="s">
        <v>701</v>
      </c>
      <c r="B270" s="8" t="s">
        <v>7</v>
      </c>
      <c r="C270" s="8" t="s">
        <v>1700</v>
      </c>
      <c r="D270" s="8" t="s">
        <v>2831</v>
      </c>
      <c r="E270" s="8" t="s">
        <v>2370</v>
      </c>
      <c r="F270" s="8" t="s">
        <v>2354</v>
      </c>
      <c r="G270" s="26">
        <v>43201</v>
      </c>
      <c r="H270" s="26" t="str">
        <f>VLOOKUP(F270,Regions!$B$2:$C$53,2,FALSE)</f>
        <v>Midwest</v>
      </c>
      <c r="I270" s="18">
        <v>189083</v>
      </c>
      <c r="J270" s="23">
        <v>42967</v>
      </c>
      <c r="K270" s="16">
        <v>3.4942129629629635E-2</v>
      </c>
      <c r="L270" s="15">
        <v>7</v>
      </c>
    </row>
    <row r="271" spans="1:12" x14ac:dyDescent="0.2">
      <c r="A271" s="7" t="s">
        <v>1008</v>
      </c>
      <c r="B271" s="8" t="s">
        <v>181</v>
      </c>
      <c r="C271" s="8" t="s">
        <v>2007</v>
      </c>
      <c r="D271" s="8" t="s">
        <v>3095</v>
      </c>
      <c r="E271" s="8" t="s">
        <v>2370</v>
      </c>
      <c r="F271" s="8" t="s">
        <v>2354</v>
      </c>
      <c r="G271" s="26">
        <v>43201</v>
      </c>
      <c r="H271" s="26" t="str">
        <f>VLOOKUP(F271,Regions!$B$2:$C$53,2,FALSE)</f>
        <v>Midwest</v>
      </c>
      <c r="I271" s="18">
        <v>189041</v>
      </c>
      <c r="J271" s="23">
        <v>43883</v>
      </c>
      <c r="K271" s="16">
        <v>2.3217592592592592E-2</v>
      </c>
      <c r="L271" s="15">
        <v>6</v>
      </c>
    </row>
    <row r="272" spans="1:12" x14ac:dyDescent="0.2">
      <c r="A272" s="7" t="s">
        <v>607</v>
      </c>
      <c r="B272" s="8" t="s">
        <v>137</v>
      </c>
      <c r="C272" s="8" t="s">
        <v>1606</v>
      </c>
      <c r="D272" s="8" t="s">
        <v>2750</v>
      </c>
      <c r="E272" s="8" t="s">
        <v>2455</v>
      </c>
      <c r="F272" s="8" t="s">
        <v>2426</v>
      </c>
      <c r="G272" s="26">
        <v>16501</v>
      </c>
      <c r="H272" s="26" t="str">
        <f>VLOOKUP(F272,Regions!$B$2:$C$53,2,FALSE)</f>
        <v>Northeast</v>
      </c>
      <c r="I272" s="18">
        <v>188802</v>
      </c>
      <c r="J272" s="23">
        <v>42905</v>
      </c>
      <c r="K272" s="16">
        <v>0.86730324074074072</v>
      </c>
      <c r="L272" s="15">
        <v>5</v>
      </c>
    </row>
    <row r="273" spans="1:12" x14ac:dyDescent="0.2">
      <c r="A273" s="7" t="s">
        <v>939</v>
      </c>
      <c r="B273" s="8" t="s">
        <v>93</v>
      </c>
      <c r="C273" s="8" t="s">
        <v>1938</v>
      </c>
      <c r="D273" s="8" t="s">
        <v>3345</v>
      </c>
      <c r="E273" s="8" t="s">
        <v>2719</v>
      </c>
      <c r="F273" s="8" t="s">
        <v>2301</v>
      </c>
      <c r="G273" s="26">
        <v>99201</v>
      </c>
      <c r="H273" s="26" t="str">
        <f>VLOOKUP(F273,Regions!$B$2:$C$53,2,FALSE)</f>
        <v>West</v>
      </c>
      <c r="I273" s="18">
        <v>188708</v>
      </c>
      <c r="J273" s="23">
        <v>43817</v>
      </c>
      <c r="K273" s="16">
        <v>0.64802083333333338</v>
      </c>
      <c r="L273" s="15">
        <v>2</v>
      </c>
    </row>
    <row r="274" spans="1:12" x14ac:dyDescent="0.2">
      <c r="A274" s="7" t="s">
        <v>795</v>
      </c>
      <c r="B274" s="8" t="s">
        <v>133</v>
      </c>
      <c r="C274" s="8" t="s">
        <v>1794</v>
      </c>
      <c r="D274" s="8" t="s">
        <v>3346</v>
      </c>
      <c r="E274" s="8" t="s">
        <v>2341</v>
      </c>
      <c r="F274" s="8" t="s">
        <v>2201</v>
      </c>
      <c r="G274" s="26">
        <v>94086</v>
      </c>
      <c r="H274" s="26" t="str">
        <f>VLOOKUP(F274,Regions!$B$2:$C$53,2,FALSE)</f>
        <v>West</v>
      </c>
      <c r="I274" s="18">
        <v>188332</v>
      </c>
      <c r="J274" s="23">
        <v>43119</v>
      </c>
      <c r="K274" s="16">
        <v>7.1435185185185185E-2</v>
      </c>
      <c r="L274" s="15">
        <v>9</v>
      </c>
    </row>
    <row r="275" spans="1:12" x14ac:dyDescent="0.2">
      <c r="A275" s="7" t="s">
        <v>653</v>
      </c>
      <c r="B275" s="8" t="s">
        <v>86</v>
      </c>
      <c r="C275" s="8" t="s">
        <v>1652</v>
      </c>
      <c r="D275" s="8" t="s">
        <v>2789</v>
      </c>
      <c r="E275" s="8" t="s">
        <v>2790</v>
      </c>
      <c r="F275" s="8" t="s">
        <v>2477</v>
      </c>
      <c r="G275" s="26">
        <v>28202</v>
      </c>
      <c r="H275" s="26" t="str">
        <f>VLOOKUP(F275,Regions!$B$2:$C$53,2,FALSE)</f>
        <v>Southeast</v>
      </c>
      <c r="I275" s="18">
        <v>188135</v>
      </c>
      <c r="J275" s="23">
        <v>42938</v>
      </c>
      <c r="K275" s="16">
        <v>0.81027777777777776</v>
      </c>
      <c r="L275" s="15">
        <v>8</v>
      </c>
    </row>
    <row r="276" spans="1:12" x14ac:dyDescent="0.2">
      <c r="A276" s="7" t="s">
        <v>631</v>
      </c>
      <c r="B276" s="8" t="s">
        <v>30</v>
      </c>
      <c r="C276" s="8" t="s">
        <v>1630</v>
      </c>
      <c r="D276" s="8" t="s">
        <v>2773</v>
      </c>
      <c r="E276" s="8" t="s">
        <v>2774</v>
      </c>
      <c r="F276" s="8" t="s">
        <v>2245</v>
      </c>
      <c r="G276" s="26">
        <v>60120</v>
      </c>
      <c r="H276" s="26" t="str">
        <f>VLOOKUP(F276,Regions!$B$2:$C$53,2,FALSE)</f>
        <v>Midwest</v>
      </c>
      <c r="I276" s="18">
        <v>188026</v>
      </c>
      <c r="J276" s="23">
        <v>43027</v>
      </c>
      <c r="K276" s="16">
        <v>0.24898148148148147</v>
      </c>
      <c r="L276" s="15">
        <v>3</v>
      </c>
    </row>
    <row r="277" spans="1:12" x14ac:dyDescent="0.2">
      <c r="A277" s="7" t="s">
        <v>877</v>
      </c>
      <c r="B277" s="8" t="s">
        <v>166</v>
      </c>
      <c r="C277" s="8" t="s">
        <v>1876</v>
      </c>
      <c r="D277" s="8" t="s">
        <v>2990</v>
      </c>
      <c r="E277" s="8" t="s">
        <v>2603</v>
      </c>
      <c r="F277" s="8" t="s">
        <v>2242</v>
      </c>
      <c r="G277" s="26">
        <v>75034</v>
      </c>
      <c r="H277" s="26" t="str">
        <f>VLOOKUP(F277,Regions!$B$2:$C$53,2,FALSE)</f>
        <v>Southwest</v>
      </c>
      <c r="I277" s="18">
        <v>187655</v>
      </c>
      <c r="J277" s="23">
        <v>43564</v>
      </c>
      <c r="K277" s="16">
        <v>2.4259259259259203E-2</v>
      </c>
      <c r="L277" s="15">
        <v>5</v>
      </c>
    </row>
    <row r="278" spans="1:12" x14ac:dyDescent="0.2">
      <c r="A278" s="7" t="s">
        <v>811</v>
      </c>
      <c r="B278" s="8" t="s">
        <v>95</v>
      </c>
      <c r="C278" s="8" t="s">
        <v>1810</v>
      </c>
      <c r="D278" s="8" t="s">
        <v>2926</v>
      </c>
      <c r="E278" s="8" t="s">
        <v>2655</v>
      </c>
      <c r="F278" s="8" t="s">
        <v>2385</v>
      </c>
      <c r="G278" s="26">
        <v>80903</v>
      </c>
      <c r="H278" s="26" t="str">
        <f>VLOOKUP(F278,Regions!$B$2:$C$53,2,FALSE)</f>
        <v>West</v>
      </c>
      <c r="I278" s="18">
        <v>187439</v>
      </c>
      <c r="J278" s="23">
        <v>43372</v>
      </c>
      <c r="K278" s="16">
        <v>1.8402777777777324E-3</v>
      </c>
      <c r="L278" s="15">
        <v>1</v>
      </c>
    </row>
    <row r="279" spans="1:12" x14ac:dyDescent="0.2">
      <c r="A279" s="7" t="s">
        <v>628</v>
      </c>
      <c r="B279" s="8" t="s">
        <v>56</v>
      </c>
      <c r="C279" s="8" t="s">
        <v>1627</v>
      </c>
      <c r="D279" s="8" t="s">
        <v>3347</v>
      </c>
      <c r="E279" s="8" t="s">
        <v>2442</v>
      </c>
      <c r="F279" s="8" t="s">
        <v>2250</v>
      </c>
      <c r="G279" s="26">
        <v>85003</v>
      </c>
      <c r="H279" s="26" t="str">
        <f>VLOOKUP(F279,Regions!$B$2:$C$53,2,FALSE)</f>
        <v>Southwest</v>
      </c>
      <c r="I279" s="18">
        <v>187411</v>
      </c>
      <c r="J279" s="23">
        <v>42896</v>
      </c>
      <c r="K279" s="16">
        <v>0.39737268518518515</v>
      </c>
      <c r="L279" s="15">
        <v>5</v>
      </c>
    </row>
    <row r="280" spans="1:12" x14ac:dyDescent="0.2">
      <c r="A280" s="7" t="s">
        <v>681</v>
      </c>
      <c r="B280" s="8" t="s">
        <v>102</v>
      </c>
      <c r="C280" s="8" t="s">
        <v>1680</v>
      </c>
      <c r="D280" s="8" t="s">
        <v>2816</v>
      </c>
      <c r="E280" s="8" t="s">
        <v>2374</v>
      </c>
      <c r="F280" s="8" t="s">
        <v>2227</v>
      </c>
      <c r="G280" s="26">
        <v>14201</v>
      </c>
      <c r="H280" s="26" t="str">
        <f>VLOOKUP(F280,Regions!$B$2:$C$53,2,FALSE)</f>
        <v>Northeast</v>
      </c>
      <c r="I280" s="18">
        <v>187317</v>
      </c>
      <c r="J280" s="23">
        <v>42935</v>
      </c>
      <c r="K280" s="16">
        <v>0.78528935185185189</v>
      </c>
      <c r="L280" s="15">
        <v>2</v>
      </c>
    </row>
    <row r="281" spans="1:12" x14ac:dyDescent="0.2">
      <c r="A281" s="7" t="s">
        <v>974</v>
      </c>
      <c r="B281" s="8" t="s">
        <v>168</v>
      </c>
      <c r="C281" s="8" t="s">
        <v>1973</v>
      </c>
      <c r="D281" s="8" t="s">
        <v>3069</v>
      </c>
      <c r="E281" s="8" t="s">
        <v>2420</v>
      </c>
      <c r="F281" s="8" t="s">
        <v>2366</v>
      </c>
      <c r="G281" s="26">
        <v>70112</v>
      </c>
      <c r="H281" s="26" t="str">
        <f>VLOOKUP(F281,Regions!$B$2:$C$53,2,FALSE)</f>
        <v>Southeast</v>
      </c>
      <c r="I281" s="18">
        <v>187204</v>
      </c>
      <c r="J281" s="23">
        <v>43494</v>
      </c>
      <c r="K281" s="16">
        <v>0.69541666666666668</v>
      </c>
      <c r="L281" s="15">
        <v>5</v>
      </c>
    </row>
    <row r="282" spans="1:12" x14ac:dyDescent="0.2">
      <c r="A282" s="7" t="s">
        <v>652</v>
      </c>
      <c r="B282" s="8" t="s">
        <v>30</v>
      </c>
      <c r="C282" s="8" t="s">
        <v>1651</v>
      </c>
      <c r="D282" s="8" t="s">
        <v>3348</v>
      </c>
      <c r="E282" s="8" t="s">
        <v>2755</v>
      </c>
      <c r="F282" s="8" t="s">
        <v>2201</v>
      </c>
      <c r="G282" s="26">
        <v>92646</v>
      </c>
      <c r="H282" s="26" t="str">
        <f>VLOOKUP(F282,Regions!$B$2:$C$53,2,FALSE)</f>
        <v>West</v>
      </c>
      <c r="I282" s="18">
        <v>187033</v>
      </c>
      <c r="J282" s="23">
        <v>43000</v>
      </c>
      <c r="K282" s="16">
        <v>0.81208333333333327</v>
      </c>
      <c r="L282" s="15">
        <v>8</v>
      </c>
    </row>
    <row r="283" spans="1:12" x14ac:dyDescent="0.2">
      <c r="A283" s="7" t="s">
        <v>659</v>
      </c>
      <c r="B283" s="8" t="s">
        <v>170</v>
      </c>
      <c r="C283" s="8" t="s">
        <v>1658</v>
      </c>
      <c r="D283" s="8" t="s">
        <v>2795</v>
      </c>
      <c r="E283" s="8" t="s">
        <v>2307</v>
      </c>
      <c r="F283" s="8" t="s">
        <v>2250</v>
      </c>
      <c r="G283" s="26">
        <v>85201</v>
      </c>
      <c r="H283" s="26" t="str">
        <f>VLOOKUP(F283,Regions!$B$2:$C$53,2,FALSE)</f>
        <v>Southwest</v>
      </c>
      <c r="I283" s="18">
        <v>186973</v>
      </c>
      <c r="J283" s="23">
        <v>42762</v>
      </c>
      <c r="K283" s="16">
        <v>0.20681712962962964</v>
      </c>
      <c r="L283" s="15">
        <v>3</v>
      </c>
    </row>
    <row r="284" spans="1:12" x14ac:dyDescent="0.2">
      <c r="A284" s="7" t="s">
        <v>1068</v>
      </c>
      <c r="B284" s="8" t="s">
        <v>75</v>
      </c>
      <c r="C284" s="8" t="s">
        <v>2067</v>
      </c>
      <c r="D284" s="8" t="s">
        <v>3133</v>
      </c>
      <c r="E284" s="8" t="s">
        <v>3084</v>
      </c>
      <c r="F284" s="8" t="s">
        <v>3085</v>
      </c>
      <c r="G284" s="26" t="s">
        <v>3252</v>
      </c>
      <c r="H284" s="26" t="str">
        <f>VLOOKUP(F284,Regions!$B$2:$C$53,2,FALSE)</f>
        <v>Northeast</v>
      </c>
      <c r="I284" s="18">
        <v>186928</v>
      </c>
      <c r="J284" s="23">
        <v>43883</v>
      </c>
      <c r="K284" s="16">
        <v>0.53938657407407409</v>
      </c>
      <c r="L284" s="15">
        <v>8</v>
      </c>
    </row>
    <row r="285" spans="1:12" x14ac:dyDescent="0.2">
      <c r="A285" s="7" t="s">
        <v>690</v>
      </c>
      <c r="B285" s="8" t="s">
        <v>27</v>
      </c>
      <c r="C285" s="8" t="s">
        <v>1689</v>
      </c>
      <c r="D285" s="8" t="s">
        <v>3349</v>
      </c>
      <c r="E285" s="8" t="s">
        <v>2790</v>
      </c>
      <c r="F285" s="8" t="s">
        <v>2477</v>
      </c>
      <c r="G285" s="26">
        <v>28202</v>
      </c>
      <c r="H285" s="26" t="str">
        <f>VLOOKUP(F285,Regions!$B$2:$C$53,2,FALSE)</f>
        <v>Southeast</v>
      </c>
      <c r="I285" s="18">
        <v>186163</v>
      </c>
      <c r="J285" s="23">
        <v>43017</v>
      </c>
      <c r="K285" s="16">
        <v>0.70682870370370365</v>
      </c>
      <c r="L285" s="15">
        <v>3</v>
      </c>
    </row>
    <row r="286" spans="1:12" x14ac:dyDescent="0.2">
      <c r="A286" s="7" t="s">
        <v>693</v>
      </c>
      <c r="B286" s="8" t="s">
        <v>95</v>
      </c>
      <c r="C286" s="8" t="s">
        <v>1692</v>
      </c>
      <c r="D286" s="8" t="s">
        <v>2824</v>
      </c>
      <c r="E286" s="8" t="s">
        <v>2825</v>
      </c>
      <c r="F286" s="8" t="s">
        <v>2250</v>
      </c>
      <c r="G286" s="26">
        <v>85250</v>
      </c>
      <c r="H286" s="26" t="str">
        <f>VLOOKUP(F286,Regions!$B$2:$C$53,2,FALSE)</f>
        <v>Southwest</v>
      </c>
      <c r="I286" s="18">
        <v>185791</v>
      </c>
      <c r="J286" s="23">
        <v>42808</v>
      </c>
      <c r="K286" s="16">
        <v>0.02</v>
      </c>
      <c r="L286" s="15">
        <v>6</v>
      </c>
    </row>
    <row r="287" spans="1:12" x14ac:dyDescent="0.2">
      <c r="A287" s="7" t="s">
        <v>663</v>
      </c>
      <c r="B287" s="8" t="s">
        <v>8</v>
      </c>
      <c r="C287" s="8" t="s">
        <v>1662</v>
      </c>
      <c r="D287" s="8" t="s">
        <v>3350</v>
      </c>
      <c r="E287" s="8" t="s">
        <v>2670</v>
      </c>
      <c r="F287" s="8" t="s">
        <v>2218</v>
      </c>
      <c r="G287" s="26">
        <v>97402</v>
      </c>
      <c r="H287" s="26" t="str">
        <f>VLOOKUP(F287,Regions!$B$2:$C$53,2,FALSE)</f>
        <v>West</v>
      </c>
      <c r="I287" s="18">
        <v>185432</v>
      </c>
      <c r="J287" s="23">
        <v>43084</v>
      </c>
      <c r="K287" s="16">
        <v>0.24341435185185187</v>
      </c>
      <c r="L287" s="15">
        <v>3</v>
      </c>
    </row>
    <row r="288" spans="1:12" x14ac:dyDescent="0.2">
      <c r="A288" s="7" t="s">
        <v>906</v>
      </c>
      <c r="B288" s="8" t="s">
        <v>98</v>
      </c>
      <c r="C288" s="8" t="s">
        <v>1905</v>
      </c>
      <c r="D288" s="8" t="s">
        <v>3014</v>
      </c>
      <c r="E288" s="8" t="s">
        <v>2329</v>
      </c>
      <c r="F288" s="8" t="s">
        <v>2330</v>
      </c>
      <c r="G288" s="26">
        <v>40202</v>
      </c>
      <c r="H288" s="26" t="str">
        <f>VLOOKUP(F288,Regions!$B$2:$C$53,2,FALSE)</f>
        <v>Southeast</v>
      </c>
      <c r="I288" s="18">
        <v>185043</v>
      </c>
      <c r="J288" s="23">
        <v>43592</v>
      </c>
      <c r="K288" s="16">
        <v>0.60023148148148142</v>
      </c>
      <c r="L288" s="15">
        <v>3</v>
      </c>
    </row>
    <row r="289" spans="1:12" x14ac:dyDescent="0.2">
      <c r="A289" s="7" t="s">
        <v>781</v>
      </c>
      <c r="B289" s="8" t="s">
        <v>24</v>
      </c>
      <c r="C289" s="8" t="s">
        <v>1780</v>
      </c>
      <c r="D289" s="8" t="s">
        <v>2903</v>
      </c>
      <c r="E289" s="8" t="s">
        <v>2723</v>
      </c>
      <c r="F289" s="8" t="s">
        <v>2323</v>
      </c>
      <c r="G289" s="26">
        <v>84601</v>
      </c>
      <c r="H289" s="26" t="str">
        <f>VLOOKUP(F289,Regions!$B$2:$C$53,2,FALSE)</f>
        <v>West</v>
      </c>
      <c r="I289" s="18">
        <v>184900</v>
      </c>
      <c r="J289" s="23">
        <v>43168</v>
      </c>
      <c r="K289" s="16">
        <v>0.60490740740740734</v>
      </c>
      <c r="L289" s="15">
        <v>5</v>
      </c>
    </row>
    <row r="290" spans="1:12" x14ac:dyDescent="0.2">
      <c r="A290" s="7" t="s">
        <v>984</v>
      </c>
      <c r="B290" s="8" t="s">
        <v>14</v>
      </c>
      <c r="C290" s="8" t="s">
        <v>1983</v>
      </c>
      <c r="D290" s="9" t="s">
        <v>3075</v>
      </c>
      <c r="E290" s="9" t="s">
        <v>2439</v>
      </c>
      <c r="F290" s="9" t="s">
        <v>2242</v>
      </c>
      <c r="G290" s="27">
        <v>76701</v>
      </c>
      <c r="H290" s="27" t="str">
        <f>VLOOKUP(F290,Regions!$B$2:$C$53,2,FALSE)</f>
        <v>Southwest</v>
      </c>
      <c r="I290" s="18">
        <v>184647</v>
      </c>
      <c r="J290" s="23">
        <v>43751</v>
      </c>
      <c r="K290" s="16">
        <v>0.93487268518518529</v>
      </c>
      <c r="L290" s="15">
        <v>7</v>
      </c>
    </row>
    <row r="291" spans="1:12" x14ac:dyDescent="0.2">
      <c r="A291" s="7" t="s">
        <v>650</v>
      </c>
      <c r="B291" s="8" t="s">
        <v>2</v>
      </c>
      <c r="C291" s="8" t="s">
        <v>1649</v>
      </c>
      <c r="D291" s="8" t="s">
        <v>2788</v>
      </c>
      <c r="E291" s="8" t="s">
        <v>2263</v>
      </c>
      <c r="F291" s="8" t="s">
        <v>2201</v>
      </c>
      <c r="G291" s="26">
        <v>93001</v>
      </c>
      <c r="H291" s="26" t="str">
        <f>VLOOKUP(F291,Regions!$B$2:$C$53,2,FALSE)</f>
        <v>West</v>
      </c>
      <c r="I291" s="18">
        <v>184373</v>
      </c>
      <c r="J291" s="23">
        <v>43030</v>
      </c>
      <c r="K291" s="16">
        <v>0.29302083333333334</v>
      </c>
      <c r="L291" s="15">
        <v>8</v>
      </c>
    </row>
    <row r="292" spans="1:12" x14ac:dyDescent="0.2">
      <c r="A292" s="7" t="s">
        <v>728</v>
      </c>
      <c r="B292" s="8" t="s">
        <v>25</v>
      </c>
      <c r="C292" s="8" t="s">
        <v>1727</v>
      </c>
      <c r="D292" s="8" t="s">
        <v>2858</v>
      </c>
      <c r="E292" s="8" t="s">
        <v>2526</v>
      </c>
      <c r="F292" s="8" t="s">
        <v>2221</v>
      </c>
      <c r="G292" s="26" t="s">
        <v>3246</v>
      </c>
      <c r="H292" s="26" t="str">
        <f>VLOOKUP(F292,Regions!$B$2:$C$53,2,FALSE)</f>
        <v>Northeast</v>
      </c>
      <c r="I292" s="18">
        <v>184125</v>
      </c>
      <c r="J292" s="23">
        <v>43395</v>
      </c>
      <c r="K292" s="16">
        <v>0.5901157407407408</v>
      </c>
      <c r="L292" s="15">
        <v>5</v>
      </c>
    </row>
    <row r="293" spans="1:12" x14ac:dyDescent="0.2">
      <c r="A293" s="7" t="s">
        <v>719</v>
      </c>
      <c r="B293" s="8" t="s">
        <v>31</v>
      </c>
      <c r="C293" s="8" t="s">
        <v>1718</v>
      </c>
      <c r="D293" s="8" t="s">
        <v>2847</v>
      </c>
      <c r="E293" s="8" t="s">
        <v>2537</v>
      </c>
      <c r="F293" s="8" t="s">
        <v>2477</v>
      </c>
      <c r="G293" s="26">
        <v>27511</v>
      </c>
      <c r="H293" s="26" t="str">
        <f>VLOOKUP(F293,Regions!$B$2:$C$53,2,FALSE)</f>
        <v>Southeast</v>
      </c>
      <c r="I293" s="18">
        <v>183968</v>
      </c>
      <c r="J293" s="23">
        <v>43349</v>
      </c>
      <c r="K293" s="16">
        <v>0.17609953703703704</v>
      </c>
      <c r="L293" s="15">
        <v>5</v>
      </c>
    </row>
    <row r="294" spans="1:12" x14ac:dyDescent="0.2">
      <c r="A294" s="7" t="s">
        <v>870</v>
      </c>
      <c r="B294" s="8" t="s">
        <v>73</v>
      </c>
      <c r="C294" s="8" t="s">
        <v>1869</v>
      </c>
      <c r="D294" s="8" t="s">
        <v>2982</v>
      </c>
      <c r="E294" s="8" t="s">
        <v>2962</v>
      </c>
      <c r="F294" s="8" t="s">
        <v>2201</v>
      </c>
      <c r="G294" s="26">
        <v>94102</v>
      </c>
      <c r="H294" s="26" t="str">
        <f>VLOOKUP(F294,Regions!$B$2:$C$53,2,FALSE)</f>
        <v>West</v>
      </c>
      <c r="I294" s="18">
        <v>183902</v>
      </c>
      <c r="J294" s="23">
        <v>43543</v>
      </c>
      <c r="K294" s="16">
        <v>0.3448032407407407</v>
      </c>
      <c r="L294" s="15">
        <v>2</v>
      </c>
    </row>
    <row r="295" spans="1:12" x14ac:dyDescent="0.2">
      <c r="A295" s="7" t="s">
        <v>1115</v>
      </c>
      <c r="B295" s="8" t="s">
        <v>10</v>
      </c>
      <c r="C295" s="8" t="s">
        <v>2114</v>
      </c>
      <c r="D295" s="8" t="s">
        <v>3172</v>
      </c>
      <c r="E295" s="8" t="s">
        <v>2949</v>
      </c>
      <c r="F295" s="8" t="s">
        <v>2287</v>
      </c>
      <c r="G295" s="26" t="s">
        <v>3250</v>
      </c>
      <c r="H295" s="26" t="str">
        <f>VLOOKUP(F295,Regions!$B$2:$C$53,2,FALSE)</f>
        <v>Northeast</v>
      </c>
      <c r="I295" s="18">
        <v>183555</v>
      </c>
      <c r="J295" s="23">
        <v>44054</v>
      </c>
      <c r="K295" s="16">
        <v>0.24806712962962962</v>
      </c>
      <c r="L295" s="15">
        <v>2</v>
      </c>
    </row>
    <row r="296" spans="1:12" x14ac:dyDescent="0.2">
      <c r="A296" s="7" t="s">
        <v>1196</v>
      </c>
      <c r="B296" s="8" t="s">
        <v>145</v>
      </c>
      <c r="C296" s="8" t="s">
        <v>2195</v>
      </c>
      <c r="D296" s="8" t="s">
        <v>3351</v>
      </c>
      <c r="E296" s="8" t="s">
        <v>2382</v>
      </c>
      <c r="F296" s="8" t="s">
        <v>2245</v>
      </c>
      <c r="G296" s="26">
        <v>60504</v>
      </c>
      <c r="H296" s="26" t="str">
        <f>VLOOKUP(F296,Regions!$B$2:$C$53,2,FALSE)</f>
        <v>Midwest</v>
      </c>
      <c r="I296" s="18">
        <v>183436</v>
      </c>
      <c r="J296" s="23">
        <v>44161</v>
      </c>
      <c r="K296" s="16">
        <v>0.95277777777777783</v>
      </c>
      <c r="L296" s="15">
        <v>2</v>
      </c>
    </row>
    <row r="297" spans="1:12" x14ac:dyDescent="0.2">
      <c r="A297" s="7" t="s">
        <v>865</v>
      </c>
      <c r="B297" s="8" t="s">
        <v>61</v>
      </c>
      <c r="C297" s="8" t="s">
        <v>1864</v>
      </c>
      <c r="D297" s="8" t="s">
        <v>2976</v>
      </c>
      <c r="E297" s="8" t="s">
        <v>2714</v>
      </c>
      <c r="F297" s="8" t="s">
        <v>2287</v>
      </c>
      <c r="G297" s="26" t="s">
        <v>3249</v>
      </c>
      <c r="H297" s="26" t="str">
        <f>VLOOKUP(F297,Regions!$B$2:$C$53,2,FALSE)</f>
        <v>Northeast</v>
      </c>
      <c r="I297" s="18">
        <v>183346</v>
      </c>
      <c r="J297" s="23">
        <v>43746</v>
      </c>
      <c r="K297" s="16">
        <v>0.98163194444444446</v>
      </c>
      <c r="L297" s="15">
        <v>5</v>
      </c>
    </row>
    <row r="298" spans="1:12" x14ac:dyDescent="0.2">
      <c r="A298" s="7" t="s">
        <v>1107</v>
      </c>
      <c r="B298" s="8" t="s">
        <v>188</v>
      </c>
      <c r="C298" s="8" t="s">
        <v>2106</v>
      </c>
      <c r="D298" s="9" t="s">
        <v>3165</v>
      </c>
      <c r="E298" s="9" t="s">
        <v>3166</v>
      </c>
      <c r="F298" s="9" t="s">
        <v>2323</v>
      </c>
      <c r="G298" s="27">
        <v>84101</v>
      </c>
      <c r="H298" s="27" t="str">
        <f>VLOOKUP(F298,Regions!$B$2:$C$53,2,FALSE)</f>
        <v>West</v>
      </c>
      <c r="I298" s="18">
        <v>183314</v>
      </c>
      <c r="J298" s="23">
        <v>44111</v>
      </c>
      <c r="K298" s="16">
        <v>0.26915509259259257</v>
      </c>
      <c r="L298" s="15">
        <v>7</v>
      </c>
    </row>
    <row r="299" spans="1:12" x14ac:dyDescent="0.2">
      <c r="A299" s="7" t="s">
        <v>902</v>
      </c>
      <c r="B299" s="8" t="s">
        <v>131</v>
      </c>
      <c r="C299" s="8" t="s">
        <v>1901</v>
      </c>
      <c r="D299" s="8" t="s">
        <v>3011</v>
      </c>
      <c r="E299" s="8" t="s">
        <v>2234</v>
      </c>
      <c r="F299" s="8" t="s">
        <v>2201</v>
      </c>
      <c r="G299" s="26">
        <v>92701</v>
      </c>
      <c r="H299" s="26" t="str">
        <f>VLOOKUP(F299,Regions!$B$2:$C$53,2,FALSE)</f>
        <v>West</v>
      </c>
      <c r="I299" s="18">
        <v>183243</v>
      </c>
      <c r="J299" s="23">
        <v>43759</v>
      </c>
      <c r="K299" s="16">
        <v>0.83641203703703704</v>
      </c>
      <c r="L299" s="15">
        <v>1</v>
      </c>
    </row>
    <row r="300" spans="1:12" x14ac:dyDescent="0.2">
      <c r="A300" s="7" t="s">
        <v>1169</v>
      </c>
      <c r="B300" s="8" t="s">
        <v>41</v>
      </c>
      <c r="C300" s="8" t="s">
        <v>2168</v>
      </c>
      <c r="D300" s="8" t="s">
        <v>3211</v>
      </c>
      <c r="E300" s="8" t="s">
        <v>2701</v>
      </c>
      <c r="F300" s="8" t="s">
        <v>2201</v>
      </c>
      <c r="G300" s="26">
        <v>93030</v>
      </c>
      <c r="H300" s="26" t="str">
        <f>VLOOKUP(F300,Regions!$B$2:$C$53,2,FALSE)</f>
        <v>West</v>
      </c>
      <c r="I300" s="18">
        <v>183238</v>
      </c>
      <c r="J300" s="23">
        <v>44054</v>
      </c>
      <c r="K300" s="16">
        <v>0.2603935185185185</v>
      </c>
      <c r="L300" s="15">
        <v>1</v>
      </c>
    </row>
    <row r="301" spans="1:12" x14ac:dyDescent="0.2">
      <c r="A301" s="7" t="s">
        <v>833</v>
      </c>
      <c r="B301" s="8" t="s">
        <v>140</v>
      </c>
      <c r="C301" s="8" t="s">
        <v>1832</v>
      </c>
      <c r="D301" s="8" t="s">
        <v>3352</v>
      </c>
      <c r="E301" s="8" t="s">
        <v>2358</v>
      </c>
      <c r="F301" s="8" t="s">
        <v>2242</v>
      </c>
      <c r="G301" s="26">
        <v>75006</v>
      </c>
      <c r="H301" s="26" t="str">
        <f>VLOOKUP(F301,Regions!$B$2:$C$53,2,FALSE)</f>
        <v>Southwest</v>
      </c>
      <c r="I301" s="18">
        <v>183201</v>
      </c>
      <c r="J301" s="23">
        <v>43192</v>
      </c>
      <c r="K301" s="16">
        <v>0.81237268518518524</v>
      </c>
      <c r="L301" s="15">
        <v>2</v>
      </c>
    </row>
    <row r="302" spans="1:12" x14ac:dyDescent="0.2">
      <c r="A302" s="7" t="s">
        <v>844</v>
      </c>
      <c r="B302" s="8" t="s">
        <v>103</v>
      </c>
      <c r="C302" s="8" t="s">
        <v>1843</v>
      </c>
      <c r="D302" s="8" t="s">
        <v>2956</v>
      </c>
      <c r="E302" s="8" t="s">
        <v>2694</v>
      </c>
      <c r="F302" s="8" t="s">
        <v>2477</v>
      </c>
      <c r="G302" s="26">
        <v>27260</v>
      </c>
      <c r="H302" s="26" t="str">
        <f>VLOOKUP(F302,Regions!$B$2:$C$53,2,FALSE)</f>
        <v>Southeast</v>
      </c>
      <c r="I302" s="18">
        <v>183178</v>
      </c>
      <c r="J302" s="23">
        <v>43274</v>
      </c>
      <c r="K302" s="16">
        <v>0.30862268518518515</v>
      </c>
      <c r="L302" s="15">
        <v>3</v>
      </c>
    </row>
    <row r="303" spans="1:12" x14ac:dyDescent="0.2">
      <c r="A303" s="7" t="s">
        <v>603</v>
      </c>
      <c r="B303" s="8" t="s">
        <v>27</v>
      </c>
      <c r="C303" s="8" t="s">
        <v>1602</v>
      </c>
      <c r="D303" s="8" t="s">
        <v>3353</v>
      </c>
      <c r="E303" s="8" t="s">
        <v>2604</v>
      </c>
      <c r="F303" s="8" t="s">
        <v>2354</v>
      </c>
      <c r="G303" s="26">
        <v>44102</v>
      </c>
      <c r="H303" s="26" t="str">
        <f>VLOOKUP(F303,Regions!$B$2:$C$53,2,FALSE)</f>
        <v>Midwest</v>
      </c>
      <c r="I303" s="18">
        <v>183118</v>
      </c>
      <c r="J303" s="23">
        <v>42780</v>
      </c>
      <c r="K303" s="16">
        <v>0.69020833333333342</v>
      </c>
      <c r="L303" s="15">
        <v>6</v>
      </c>
    </row>
    <row r="304" spans="1:12" x14ac:dyDescent="0.2">
      <c r="A304" s="7" t="s">
        <v>703</v>
      </c>
      <c r="B304" s="8" t="s">
        <v>11</v>
      </c>
      <c r="C304" s="8" t="s">
        <v>1702</v>
      </c>
      <c r="D304" s="8" t="s">
        <v>2833</v>
      </c>
      <c r="E304" s="8" t="s">
        <v>2211</v>
      </c>
      <c r="F304" s="8" t="s">
        <v>2212</v>
      </c>
      <c r="G304" s="26">
        <v>50309</v>
      </c>
      <c r="H304" s="26" t="str">
        <f>VLOOKUP(F304,Regions!$B$2:$C$53,2,FALSE)</f>
        <v>Midwest</v>
      </c>
      <c r="I304" s="18">
        <v>182825</v>
      </c>
      <c r="J304" s="23">
        <v>42905</v>
      </c>
      <c r="K304" s="16">
        <v>0.11267361111111111</v>
      </c>
      <c r="L304" s="15">
        <v>3</v>
      </c>
    </row>
    <row r="305" spans="1:12" x14ac:dyDescent="0.2">
      <c r="A305" s="7" t="s">
        <v>863</v>
      </c>
      <c r="B305" s="8" t="s">
        <v>144</v>
      </c>
      <c r="C305" s="8" t="s">
        <v>1862</v>
      </c>
      <c r="D305" s="8" t="s">
        <v>3354</v>
      </c>
      <c r="E305" s="8" t="s">
        <v>2974</v>
      </c>
      <c r="F305" s="8" t="s">
        <v>2262</v>
      </c>
      <c r="G305" s="26">
        <v>34615</v>
      </c>
      <c r="H305" s="26" t="str">
        <f>VLOOKUP(F305,Regions!$B$2:$C$53,2,FALSE)</f>
        <v>Southeast</v>
      </c>
      <c r="I305" s="18">
        <v>182722</v>
      </c>
      <c r="J305" s="23">
        <v>43778</v>
      </c>
      <c r="K305" s="16">
        <v>0.23341435185185186</v>
      </c>
      <c r="L305" s="15">
        <v>2</v>
      </c>
    </row>
    <row r="306" spans="1:12" x14ac:dyDescent="0.2">
      <c r="A306" s="7" t="s">
        <v>792</v>
      </c>
      <c r="B306" s="8" t="s">
        <v>73</v>
      </c>
      <c r="C306" s="8" t="s">
        <v>1791</v>
      </c>
      <c r="D306" s="8" t="s">
        <v>2912</v>
      </c>
      <c r="E306" s="8" t="s">
        <v>2672</v>
      </c>
      <c r="F306" s="8" t="s">
        <v>2250</v>
      </c>
      <c r="G306" s="26">
        <v>85281</v>
      </c>
      <c r="H306" s="26" t="str">
        <f>VLOOKUP(F306,Regions!$B$2:$C$53,2,FALSE)</f>
        <v>Southwest</v>
      </c>
      <c r="I306" s="18">
        <v>182505</v>
      </c>
      <c r="J306" s="23">
        <v>43222</v>
      </c>
      <c r="K306" s="16">
        <v>0.75607638888888884</v>
      </c>
      <c r="L306" s="15">
        <v>3</v>
      </c>
    </row>
    <row r="307" spans="1:12" x14ac:dyDescent="0.2">
      <c r="A307" s="7" t="s">
        <v>739</v>
      </c>
      <c r="B307" s="8" t="s">
        <v>101</v>
      </c>
      <c r="C307" s="8" t="s">
        <v>1738</v>
      </c>
      <c r="D307" s="8" t="s">
        <v>2867</v>
      </c>
      <c r="E307" s="8" t="s">
        <v>2317</v>
      </c>
      <c r="F307" s="8" t="s">
        <v>2224</v>
      </c>
      <c r="G307" s="26">
        <v>48502</v>
      </c>
      <c r="H307" s="26" t="str">
        <f>VLOOKUP(F307,Regions!$B$2:$C$53,2,FALSE)</f>
        <v>Midwest</v>
      </c>
      <c r="I307" s="18">
        <v>182389</v>
      </c>
      <c r="J307" s="23">
        <v>43237</v>
      </c>
      <c r="K307" s="16">
        <v>0.65967592592592594</v>
      </c>
      <c r="L307" s="15">
        <v>1</v>
      </c>
    </row>
    <row r="308" spans="1:12" x14ac:dyDescent="0.2">
      <c r="A308" s="7" t="s">
        <v>1171</v>
      </c>
      <c r="B308" s="8" t="s">
        <v>30</v>
      </c>
      <c r="C308" s="8" t="s">
        <v>2170</v>
      </c>
      <c r="D308" s="8" t="s">
        <v>3212</v>
      </c>
      <c r="E308" s="8" t="s">
        <v>2475</v>
      </c>
      <c r="F308" s="8" t="s">
        <v>2242</v>
      </c>
      <c r="G308" s="26">
        <v>76102</v>
      </c>
      <c r="H308" s="26" t="str">
        <f>VLOOKUP(F308,Regions!$B$2:$C$53,2,FALSE)</f>
        <v>Southwest</v>
      </c>
      <c r="I308" s="18">
        <v>182369</v>
      </c>
      <c r="J308" s="23">
        <v>44057</v>
      </c>
      <c r="K308" s="16">
        <v>0.55444444444444441</v>
      </c>
      <c r="L308" s="15">
        <v>8</v>
      </c>
    </row>
    <row r="309" spans="1:12" x14ac:dyDescent="0.2">
      <c r="A309" s="7" t="s">
        <v>1061</v>
      </c>
      <c r="B309" s="8" t="s">
        <v>115</v>
      </c>
      <c r="C309" s="8" t="s">
        <v>2060</v>
      </c>
      <c r="D309" s="9" t="s">
        <v>3127</v>
      </c>
      <c r="E309" s="9" t="s">
        <v>2694</v>
      </c>
      <c r="F309" s="9" t="s">
        <v>2477</v>
      </c>
      <c r="G309" s="27">
        <v>27260</v>
      </c>
      <c r="H309" s="27" t="str">
        <f>VLOOKUP(F309,Regions!$B$2:$C$53,2,FALSE)</f>
        <v>Southeast</v>
      </c>
      <c r="I309" s="18">
        <v>182198</v>
      </c>
      <c r="J309" s="23">
        <v>43933</v>
      </c>
      <c r="K309" s="16">
        <v>0.37078703703703703</v>
      </c>
      <c r="L309" s="15">
        <v>7</v>
      </c>
    </row>
    <row r="310" spans="1:12" x14ac:dyDescent="0.2">
      <c r="A310" s="7" t="s">
        <v>698</v>
      </c>
      <c r="B310" s="8" t="s">
        <v>156</v>
      </c>
      <c r="C310" s="8" t="s">
        <v>1697</v>
      </c>
      <c r="D310" s="8" t="s">
        <v>2829</v>
      </c>
      <c r="E310" s="8" t="s">
        <v>2830</v>
      </c>
      <c r="F310" s="8" t="s">
        <v>2201</v>
      </c>
      <c r="G310" s="26">
        <v>92801</v>
      </c>
      <c r="H310" s="26" t="str">
        <f>VLOOKUP(F310,Regions!$B$2:$C$53,2,FALSE)</f>
        <v>West</v>
      </c>
      <c r="I310" s="18">
        <v>182094</v>
      </c>
      <c r="J310" s="23">
        <v>42850</v>
      </c>
      <c r="K310" s="16">
        <v>0.52415509259259252</v>
      </c>
      <c r="L310" s="15">
        <v>3</v>
      </c>
    </row>
    <row r="311" spans="1:12" x14ac:dyDescent="0.2">
      <c r="A311" s="7" t="s">
        <v>1125</v>
      </c>
      <c r="B311" s="8" t="s">
        <v>50</v>
      </c>
      <c r="C311" s="8" t="s">
        <v>2124</v>
      </c>
      <c r="D311" s="8" t="s">
        <v>3179</v>
      </c>
      <c r="E311" s="8" t="s">
        <v>2670</v>
      </c>
      <c r="F311" s="8" t="s">
        <v>2218</v>
      </c>
      <c r="G311" s="26">
        <v>97402</v>
      </c>
      <c r="H311" s="26" t="str">
        <f>VLOOKUP(F311,Regions!$B$2:$C$53,2,FALSE)</f>
        <v>West</v>
      </c>
      <c r="I311" s="18">
        <v>182021</v>
      </c>
      <c r="J311" s="23">
        <v>44024</v>
      </c>
      <c r="K311" s="16">
        <v>0.38535879629629632</v>
      </c>
      <c r="L311" s="15">
        <v>5</v>
      </c>
    </row>
    <row r="312" spans="1:12" x14ac:dyDescent="0.2">
      <c r="A312" s="7" t="s">
        <v>772</v>
      </c>
      <c r="B312" s="8" t="s">
        <v>107</v>
      </c>
      <c r="C312" s="8" t="s">
        <v>1771</v>
      </c>
      <c r="D312" s="8" t="s">
        <v>2894</v>
      </c>
      <c r="E312" s="8" t="s">
        <v>2320</v>
      </c>
      <c r="F312" s="8" t="s">
        <v>2201</v>
      </c>
      <c r="G312" s="26">
        <v>93277</v>
      </c>
      <c r="H312" s="26" t="str">
        <f>VLOOKUP(F312,Regions!$B$2:$C$53,2,FALSE)</f>
        <v>West</v>
      </c>
      <c r="I312" s="18">
        <v>181816</v>
      </c>
      <c r="J312" s="23">
        <v>43363</v>
      </c>
      <c r="K312" s="16">
        <v>0.51363425925925921</v>
      </c>
      <c r="L312" s="15">
        <v>9</v>
      </c>
    </row>
    <row r="313" spans="1:12" x14ac:dyDescent="0.2">
      <c r="A313" s="7" t="s">
        <v>1027</v>
      </c>
      <c r="B313" s="8" t="s">
        <v>122</v>
      </c>
      <c r="C313" s="8" t="s">
        <v>2026</v>
      </c>
      <c r="D313" s="8" t="s">
        <v>3106</v>
      </c>
      <c r="E313" s="8" t="s">
        <v>2577</v>
      </c>
      <c r="F313" s="8" t="s">
        <v>2262</v>
      </c>
      <c r="G313" s="26">
        <v>33904</v>
      </c>
      <c r="H313" s="26" t="str">
        <f>VLOOKUP(F313,Regions!$B$2:$C$53,2,FALSE)</f>
        <v>Southeast</v>
      </c>
      <c r="I313" s="18">
        <v>181746</v>
      </c>
      <c r="J313" s="23">
        <v>44161</v>
      </c>
      <c r="K313" s="16">
        <v>0.71246527777777768</v>
      </c>
      <c r="L313" s="15">
        <v>5</v>
      </c>
    </row>
    <row r="314" spans="1:12" x14ac:dyDescent="0.2">
      <c r="A314" s="7" t="s">
        <v>910</v>
      </c>
      <c r="B314" s="8" t="s">
        <v>87</v>
      </c>
      <c r="C314" s="8" t="s">
        <v>1909</v>
      </c>
      <c r="D314" s="8" t="s">
        <v>3355</v>
      </c>
      <c r="E314" s="8" t="s">
        <v>2526</v>
      </c>
      <c r="F314" s="8" t="s">
        <v>2221</v>
      </c>
      <c r="G314" s="26" t="s">
        <v>3246</v>
      </c>
      <c r="H314" s="26" t="str">
        <f>VLOOKUP(F314,Regions!$B$2:$C$53,2,FALSE)</f>
        <v>Northeast</v>
      </c>
      <c r="I314" s="18">
        <v>181564</v>
      </c>
      <c r="J314" s="23">
        <v>43611</v>
      </c>
      <c r="K314" s="16">
        <v>0.54089120370370369</v>
      </c>
      <c r="L314" s="15">
        <v>5</v>
      </c>
    </row>
    <row r="315" spans="1:12" x14ac:dyDescent="0.2">
      <c r="A315" s="7" t="s">
        <v>748</v>
      </c>
      <c r="B315" s="8" t="s">
        <v>36</v>
      </c>
      <c r="C315" s="8" t="s">
        <v>1747</v>
      </c>
      <c r="D315" s="8" t="s">
        <v>3356</v>
      </c>
      <c r="E315" s="8" t="s">
        <v>2645</v>
      </c>
      <c r="F315" s="8" t="s">
        <v>2230</v>
      </c>
      <c r="G315" s="26">
        <v>46201</v>
      </c>
      <c r="H315" s="26" t="str">
        <f>VLOOKUP(F315,Regions!$B$2:$C$53,2,FALSE)</f>
        <v>Midwest</v>
      </c>
      <c r="I315" s="18">
        <v>181011</v>
      </c>
      <c r="J315" s="23">
        <v>43190</v>
      </c>
      <c r="K315" s="16">
        <v>0.9549305555555555</v>
      </c>
      <c r="L315" s="15">
        <v>2</v>
      </c>
    </row>
    <row r="316" spans="1:12" x14ac:dyDescent="0.2">
      <c r="A316" s="7" t="s">
        <v>612</v>
      </c>
      <c r="B316" s="8" t="s">
        <v>41</v>
      </c>
      <c r="C316" s="8" t="s">
        <v>1611</v>
      </c>
      <c r="D316" s="8" t="s">
        <v>2754</v>
      </c>
      <c r="E316" s="8" t="s">
        <v>2755</v>
      </c>
      <c r="F316" s="8" t="s">
        <v>2201</v>
      </c>
      <c r="G316" s="26">
        <v>92646</v>
      </c>
      <c r="H316" s="26" t="str">
        <f>VLOOKUP(F316,Regions!$B$2:$C$53,2,FALSE)</f>
        <v>West</v>
      </c>
      <c r="I316" s="18">
        <v>180817</v>
      </c>
      <c r="J316" s="23">
        <v>42771</v>
      </c>
      <c r="K316" s="16">
        <v>0.15289351851851851</v>
      </c>
      <c r="L316" s="15">
        <v>3</v>
      </c>
    </row>
    <row r="317" spans="1:12" x14ac:dyDescent="0.2">
      <c r="A317" s="7" t="s">
        <v>1149</v>
      </c>
      <c r="B317" s="8" t="s">
        <v>11</v>
      </c>
      <c r="C317" s="8" t="s">
        <v>2148</v>
      </c>
      <c r="D317" s="8" t="s">
        <v>3200</v>
      </c>
      <c r="E317" s="8" t="s">
        <v>2310</v>
      </c>
      <c r="F317" s="8" t="s">
        <v>2284</v>
      </c>
      <c r="G317" s="26">
        <v>89030</v>
      </c>
      <c r="H317" s="26" t="str">
        <f>VLOOKUP(F317,Regions!$B$2:$C$53,2,FALSE)</f>
        <v>West</v>
      </c>
      <c r="I317" s="18">
        <v>180756</v>
      </c>
      <c r="J317" s="23">
        <v>43860</v>
      </c>
      <c r="K317" s="16">
        <v>0.54140046296296296</v>
      </c>
      <c r="L317" s="15">
        <v>3</v>
      </c>
    </row>
    <row r="318" spans="1:12" x14ac:dyDescent="0.2">
      <c r="A318" s="7" t="s">
        <v>1085</v>
      </c>
      <c r="B318" s="8" t="s">
        <v>171</v>
      </c>
      <c r="C318" s="8" t="s">
        <v>2084</v>
      </c>
      <c r="D318" s="8" t="s">
        <v>3144</v>
      </c>
      <c r="E318" s="8" t="s">
        <v>2276</v>
      </c>
      <c r="F318" s="8" t="s">
        <v>2460</v>
      </c>
      <c r="G318" s="26">
        <v>55901</v>
      </c>
      <c r="H318" s="26" t="str">
        <f>VLOOKUP(F318,Regions!$B$2:$C$53,2,FALSE)</f>
        <v>Midwest</v>
      </c>
      <c r="I318" s="18">
        <v>180219</v>
      </c>
      <c r="J318" s="23">
        <v>44162</v>
      </c>
      <c r="K318" s="16">
        <v>0.73850694444444442</v>
      </c>
      <c r="L318" s="15">
        <v>9</v>
      </c>
    </row>
    <row r="319" spans="1:12" x14ac:dyDescent="0.2">
      <c r="A319" s="7" t="s">
        <v>646</v>
      </c>
      <c r="B319" s="8" t="s">
        <v>19</v>
      </c>
      <c r="C319" s="8" t="s">
        <v>1645</v>
      </c>
      <c r="D319" s="8" t="s">
        <v>2786</v>
      </c>
      <c r="E319" s="8" t="s">
        <v>2633</v>
      </c>
      <c r="F319" s="8" t="s">
        <v>2237</v>
      </c>
      <c r="G319" s="26">
        <v>23451</v>
      </c>
      <c r="H319" s="26" t="str">
        <f>VLOOKUP(F319,Regions!$B$2:$C$53,2,FALSE)</f>
        <v>Southeast</v>
      </c>
      <c r="I319" s="18">
        <v>179901</v>
      </c>
      <c r="J319" s="23">
        <v>42992</v>
      </c>
      <c r="K319" s="16">
        <v>0.64928240740740739</v>
      </c>
      <c r="L319" s="15">
        <v>3</v>
      </c>
    </row>
    <row r="320" spans="1:12" x14ac:dyDescent="0.2">
      <c r="A320" s="7" t="s">
        <v>855</v>
      </c>
      <c r="B320" s="8" t="s">
        <v>65</v>
      </c>
      <c r="C320" s="8" t="s">
        <v>1854</v>
      </c>
      <c r="D320" s="8" t="s">
        <v>2966</v>
      </c>
      <c r="E320" s="8" t="s">
        <v>2459</v>
      </c>
      <c r="F320" s="8" t="s">
        <v>2460</v>
      </c>
      <c r="G320" s="26">
        <v>55401</v>
      </c>
      <c r="H320" s="26" t="str">
        <f>VLOOKUP(F320,Regions!$B$2:$C$53,2,FALSE)</f>
        <v>Midwest</v>
      </c>
      <c r="I320" s="18">
        <v>179761</v>
      </c>
      <c r="J320" s="23">
        <v>43473</v>
      </c>
      <c r="K320" s="16">
        <v>0.20189814814814813</v>
      </c>
      <c r="L320" s="15">
        <v>4</v>
      </c>
    </row>
    <row r="321" spans="1:12" x14ac:dyDescent="0.2">
      <c r="A321" s="7" t="s">
        <v>623</v>
      </c>
      <c r="B321" s="8" t="s">
        <v>121</v>
      </c>
      <c r="C321" s="8" t="s">
        <v>1622</v>
      </c>
      <c r="D321" s="8" t="s">
        <v>2765</v>
      </c>
      <c r="E321" s="8" t="s">
        <v>2766</v>
      </c>
      <c r="F321" s="8" t="s">
        <v>2284</v>
      </c>
      <c r="G321" s="26">
        <v>89101</v>
      </c>
      <c r="H321" s="26" t="str">
        <f>VLOOKUP(F321,Regions!$B$2:$C$53,2,FALSE)</f>
        <v>West</v>
      </c>
      <c r="I321" s="18">
        <v>179577</v>
      </c>
      <c r="J321" s="23">
        <v>42917</v>
      </c>
      <c r="K321" s="16">
        <v>0.82130787037037034</v>
      </c>
      <c r="L321" s="15">
        <v>1</v>
      </c>
    </row>
    <row r="322" spans="1:12" x14ac:dyDescent="0.2">
      <c r="A322" s="7" t="s">
        <v>682</v>
      </c>
      <c r="B322" s="8" t="s">
        <v>53</v>
      </c>
      <c r="C322" s="8" t="s">
        <v>1681</v>
      </c>
      <c r="D322" s="8" t="s">
        <v>2817</v>
      </c>
      <c r="E322" s="8" t="s">
        <v>2677</v>
      </c>
      <c r="F322" s="8" t="s">
        <v>2242</v>
      </c>
      <c r="G322" s="26">
        <v>78040</v>
      </c>
      <c r="H322" s="26" t="str">
        <f>VLOOKUP(F322,Regions!$B$2:$C$53,2,FALSE)</f>
        <v>Southwest</v>
      </c>
      <c r="I322" s="18">
        <v>178932</v>
      </c>
      <c r="J322" s="23">
        <v>43082</v>
      </c>
      <c r="K322" s="16">
        <v>0.79903935185185182</v>
      </c>
      <c r="L322" s="15">
        <v>8</v>
      </c>
    </row>
    <row r="323" spans="1:12" x14ac:dyDescent="0.2">
      <c r="A323" s="7" t="s">
        <v>1144</v>
      </c>
      <c r="B323" s="8" t="s">
        <v>169</v>
      </c>
      <c r="C323" s="8" t="s">
        <v>2143</v>
      </c>
      <c r="D323" s="8" t="s">
        <v>3197</v>
      </c>
      <c r="E323" s="8" t="s">
        <v>3023</v>
      </c>
      <c r="F323" s="8" t="s">
        <v>2250</v>
      </c>
      <c r="G323" s="26">
        <v>85701</v>
      </c>
      <c r="H323" s="26" t="str">
        <f>VLOOKUP(F323,Regions!$B$2:$C$53,2,FALSE)</f>
        <v>Southwest</v>
      </c>
      <c r="I323" s="18">
        <v>178745</v>
      </c>
      <c r="J323" s="23">
        <v>43877</v>
      </c>
      <c r="K323" s="16">
        <v>3.9004629629629584E-2</v>
      </c>
      <c r="L323" s="15">
        <v>2</v>
      </c>
    </row>
    <row r="324" spans="1:12" x14ac:dyDescent="0.2">
      <c r="A324" s="7" t="s">
        <v>1161</v>
      </c>
      <c r="B324" s="8" t="s">
        <v>142</v>
      </c>
      <c r="C324" s="8" t="s">
        <v>2160</v>
      </c>
      <c r="D324" s="8" t="s">
        <v>3207</v>
      </c>
      <c r="E324" s="8" t="s">
        <v>2437</v>
      </c>
      <c r="F324" s="8" t="s">
        <v>2332</v>
      </c>
      <c r="G324" s="26" t="s">
        <v>3243</v>
      </c>
      <c r="H324" s="26" t="str">
        <f>VLOOKUP(F324,Regions!$B$2:$C$53,2,FALSE)</f>
        <v>Northeast</v>
      </c>
      <c r="I324" s="18">
        <v>177761</v>
      </c>
      <c r="J324" s="23">
        <v>44135</v>
      </c>
      <c r="K324" s="16">
        <v>3.3599537037037039E-2</v>
      </c>
      <c r="L324" s="15">
        <v>5</v>
      </c>
    </row>
    <row r="325" spans="1:12" x14ac:dyDescent="0.2">
      <c r="A325" s="7" t="s">
        <v>675</v>
      </c>
      <c r="B325" s="8" t="s">
        <v>91</v>
      </c>
      <c r="C325" s="8" t="s">
        <v>1674</v>
      </c>
      <c r="D325" s="8" t="s">
        <v>2807</v>
      </c>
      <c r="E325" s="8" t="s">
        <v>2507</v>
      </c>
      <c r="F325" s="8" t="s">
        <v>2242</v>
      </c>
      <c r="G325" s="26">
        <v>75201</v>
      </c>
      <c r="H325" s="26" t="str">
        <f>VLOOKUP(F325,Regions!$B$2:$C$53,2,FALSE)</f>
        <v>Southwest</v>
      </c>
      <c r="I325" s="18">
        <v>177717</v>
      </c>
      <c r="J325" s="23">
        <v>43067</v>
      </c>
      <c r="K325" s="16">
        <v>3.2048611111111125E-2</v>
      </c>
      <c r="L325" s="15">
        <v>3</v>
      </c>
    </row>
    <row r="326" spans="1:12" x14ac:dyDescent="0.2">
      <c r="A326" s="7" t="s">
        <v>735</v>
      </c>
      <c r="B326" s="8" t="s">
        <v>17</v>
      </c>
      <c r="C326" s="8" t="s">
        <v>1734</v>
      </c>
      <c r="D326" s="8" t="s">
        <v>2864</v>
      </c>
      <c r="E326" s="8" t="s">
        <v>2487</v>
      </c>
      <c r="F326" s="8" t="s">
        <v>2366</v>
      </c>
      <c r="G326" s="26">
        <v>70501</v>
      </c>
      <c r="H326" s="26" t="str">
        <f>VLOOKUP(F326,Regions!$B$2:$C$53,2,FALSE)</f>
        <v>Southeast</v>
      </c>
      <c r="I326" s="18">
        <v>177464</v>
      </c>
      <c r="J326" s="23">
        <v>43238</v>
      </c>
      <c r="K326" s="16">
        <v>0.71673611111111113</v>
      </c>
      <c r="L326" s="15">
        <v>3</v>
      </c>
    </row>
    <row r="327" spans="1:12" x14ac:dyDescent="0.2">
      <c r="A327" s="7" t="s">
        <v>912</v>
      </c>
      <c r="B327" s="8" t="s">
        <v>83</v>
      </c>
      <c r="C327" s="8" t="s">
        <v>1911</v>
      </c>
      <c r="D327" s="8" t="s">
        <v>3018</v>
      </c>
      <c r="E327" s="8" t="s">
        <v>2223</v>
      </c>
      <c r="F327" s="8" t="s">
        <v>2224</v>
      </c>
      <c r="G327" s="26">
        <v>48103</v>
      </c>
      <c r="H327" s="26" t="str">
        <f>VLOOKUP(F327,Regions!$B$2:$C$53,2,FALSE)</f>
        <v>Midwest</v>
      </c>
      <c r="I327" s="18">
        <v>177018</v>
      </c>
      <c r="J327" s="23">
        <v>43744</v>
      </c>
      <c r="K327" s="16">
        <v>0.74173611111111104</v>
      </c>
      <c r="L327" s="15">
        <v>3</v>
      </c>
    </row>
    <row r="328" spans="1:12" x14ac:dyDescent="0.2">
      <c r="A328" s="7" t="s">
        <v>1121</v>
      </c>
      <c r="B328" s="8" t="s">
        <v>123</v>
      </c>
      <c r="C328" s="8" t="s">
        <v>2120</v>
      </c>
      <c r="D328" s="8" t="s">
        <v>3176</v>
      </c>
      <c r="E328" s="8" t="s">
        <v>2725</v>
      </c>
      <c r="F328" s="8" t="s">
        <v>2201</v>
      </c>
      <c r="G328" s="26">
        <v>95814</v>
      </c>
      <c r="H328" s="26" t="str">
        <f>VLOOKUP(F328,Regions!$B$2:$C$53,2,FALSE)</f>
        <v>West</v>
      </c>
      <c r="I328" s="18">
        <v>176709</v>
      </c>
      <c r="J328" s="23">
        <v>43966</v>
      </c>
      <c r="K328" s="16">
        <v>0.1572337962962963</v>
      </c>
      <c r="L328" s="15">
        <v>5</v>
      </c>
    </row>
    <row r="329" spans="1:12" x14ac:dyDescent="0.2">
      <c r="A329" s="7" t="s">
        <v>566</v>
      </c>
      <c r="B329" s="8" t="s">
        <v>123</v>
      </c>
      <c r="C329" s="8" t="s">
        <v>1565</v>
      </c>
      <c r="D329" s="8" t="s">
        <v>2709</v>
      </c>
      <c r="E329" s="8" t="s">
        <v>2313</v>
      </c>
      <c r="F329" s="8" t="s">
        <v>2242</v>
      </c>
      <c r="G329" s="26">
        <v>76006</v>
      </c>
      <c r="H329" s="26" t="str">
        <f>VLOOKUP(F329,Regions!$B$2:$C$53,2,FALSE)</f>
        <v>Southwest</v>
      </c>
      <c r="I329" s="18">
        <v>176709</v>
      </c>
      <c r="J329" s="23">
        <v>42394</v>
      </c>
      <c r="K329" s="16">
        <v>0.28651620370370373</v>
      </c>
      <c r="L329" s="15">
        <v>5</v>
      </c>
    </row>
    <row r="330" spans="1:12" x14ac:dyDescent="0.2">
      <c r="A330" s="7" t="s">
        <v>916</v>
      </c>
      <c r="B330" s="8" t="s">
        <v>33</v>
      </c>
      <c r="C330" s="8" t="s">
        <v>1915</v>
      </c>
      <c r="D330" s="8" t="s">
        <v>3357</v>
      </c>
      <c r="E330" s="8" t="s">
        <v>2203</v>
      </c>
      <c r="F330" s="8" t="s">
        <v>2201</v>
      </c>
      <c r="G330" s="26">
        <v>94536</v>
      </c>
      <c r="H330" s="26" t="str">
        <f>VLOOKUP(F330,Regions!$B$2:$C$53,2,FALSE)</f>
        <v>West</v>
      </c>
      <c r="I330" s="18">
        <v>176703</v>
      </c>
      <c r="J330" s="23">
        <v>43734</v>
      </c>
      <c r="K330" s="16">
        <v>2.1562499999999998E-2</v>
      </c>
      <c r="L330" s="15">
        <v>5</v>
      </c>
    </row>
    <row r="331" spans="1:12" x14ac:dyDescent="0.2">
      <c r="A331" s="7" t="s">
        <v>1040</v>
      </c>
      <c r="B331" s="8" t="s">
        <v>21</v>
      </c>
      <c r="C331" s="8" t="s">
        <v>2039</v>
      </c>
      <c r="D331" s="9" t="s">
        <v>3114</v>
      </c>
      <c r="E331" s="9" t="s">
        <v>2403</v>
      </c>
      <c r="F331" s="9" t="s">
        <v>2404</v>
      </c>
      <c r="G331" s="27" t="s">
        <v>3242</v>
      </c>
      <c r="H331" s="27" t="str">
        <f>VLOOKUP(F331,Regions!$B$2:$C$53,2,FALSE)</f>
        <v>Northeast</v>
      </c>
      <c r="I331" s="18">
        <v>176651</v>
      </c>
      <c r="J331" s="23">
        <v>44125</v>
      </c>
      <c r="K331" s="16">
        <v>0.44219907407407405</v>
      </c>
      <c r="L331" s="15">
        <v>4</v>
      </c>
    </row>
    <row r="332" spans="1:12" x14ac:dyDescent="0.2">
      <c r="A332" s="7" t="s">
        <v>581</v>
      </c>
      <c r="B332" s="8" t="s">
        <v>80</v>
      </c>
      <c r="C332" s="8" t="s">
        <v>1580</v>
      </c>
      <c r="D332" s="8" t="s">
        <v>2726</v>
      </c>
      <c r="E332" s="8" t="s">
        <v>2360</v>
      </c>
      <c r="F332" s="8" t="s">
        <v>2294</v>
      </c>
      <c r="G332" s="26">
        <v>37040</v>
      </c>
      <c r="H332" s="26" t="str">
        <f>VLOOKUP(F332,Regions!$B$2:$C$53,2,FALSE)</f>
        <v>Southeast</v>
      </c>
      <c r="I332" s="18">
        <v>176497</v>
      </c>
      <c r="J332" s="23">
        <v>42462</v>
      </c>
      <c r="K332" s="16">
        <v>0.15020833333333333</v>
      </c>
      <c r="L332" s="15">
        <v>2</v>
      </c>
    </row>
    <row r="333" spans="1:12" x14ac:dyDescent="0.2">
      <c r="A333" s="7" t="s">
        <v>519</v>
      </c>
      <c r="B333" s="8" t="s">
        <v>64</v>
      </c>
      <c r="C333" s="8" t="s">
        <v>1518</v>
      </c>
      <c r="D333" s="8" t="s">
        <v>2663</v>
      </c>
      <c r="E333" s="8" t="s">
        <v>2476</v>
      </c>
      <c r="F333" s="8" t="s">
        <v>2477</v>
      </c>
      <c r="G333" s="26">
        <v>28403</v>
      </c>
      <c r="H333" s="26" t="str">
        <f>VLOOKUP(F333,Regions!$B$2:$C$53,2,FALSE)</f>
        <v>Southeast</v>
      </c>
      <c r="I333" s="18">
        <v>176446</v>
      </c>
      <c r="J333" s="23">
        <v>42676</v>
      </c>
      <c r="K333" s="16">
        <v>0.95081018518518512</v>
      </c>
      <c r="L333" s="15">
        <v>2</v>
      </c>
    </row>
    <row r="334" spans="1:12" x14ac:dyDescent="0.2">
      <c r="A334" s="7" t="s">
        <v>1095</v>
      </c>
      <c r="B334" s="8" t="s">
        <v>91</v>
      </c>
      <c r="C334" s="8" t="s">
        <v>2094</v>
      </c>
      <c r="D334" s="8" t="s">
        <v>3153</v>
      </c>
      <c r="E334" s="8" t="s">
        <v>2442</v>
      </c>
      <c r="F334" s="8" t="s">
        <v>2250</v>
      </c>
      <c r="G334" s="26">
        <v>85003</v>
      </c>
      <c r="H334" s="26" t="str">
        <f>VLOOKUP(F334,Regions!$B$2:$C$53,2,FALSE)</f>
        <v>Southwest</v>
      </c>
      <c r="I334" s="18">
        <v>176039</v>
      </c>
      <c r="J334" s="23">
        <v>43899</v>
      </c>
      <c r="K334" s="16">
        <v>0.47157407407407409</v>
      </c>
      <c r="L334" s="15">
        <v>3</v>
      </c>
    </row>
    <row r="335" spans="1:12" x14ac:dyDescent="0.2">
      <c r="A335" s="7" t="s">
        <v>813</v>
      </c>
      <c r="B335" s="8" t="s">
        <v>105</v>
      </c>
      <c r="C335" s="8" t="s">
        <v>1812</v>
      </c>
      <c r="D335" s="8" t="s">
        <v>2928</v>
      </c>
      <c r="E335" s="8" t="s">
        <v>2226</v>
      </c>
      <c r="F335" s="8" t="s">
        <v>2227</v>
      </c>
      <c r="G335" s="26">
        <v>10701</v>
      </c>
      <c r="H335" s="26" t="str">
        <f>VLOOKUP(F335,Regions!$B$2:$C$53,2,FALSE)</f>
        <v>Northeast</v>
      </c>
      <c r="I335" s="18">
        <v>176005</v>
      </c>
      <c r="J335" s="23">
        <v>43124</v>
      </c>
      <c r="K335" s="16">
        <v>0.22974537037037038</v>
      </c>
      <c r="L335" s="15">
        <v>1</v>
      </c>
    </row>
    <row r="336" spans="1:12" x14ac:dyDescent="0.2">
      <c r="A336" s="7" t="s">
        <v>933</v>
      </c>
      <c r="B336" s="8" t="s">
        <v>45</v>
      </c>
      <c r="C336" s="8" t="s">
        <v>1932</v>
      </c>
      <c r="D336" s="9" t="s">
        <v>3036</v>
      </c>
      <c r="E336" s="9" t="s">
        <v>2425</v>
      </c>
      <c r="F336" s="9" t="s">
        <v>2426</v>
      </c>
      <c r="G336" s="27">
        <v>19102</v>
      </c>
      <c r="H336" s="27" t="str">
        <f>VLOOKUP(F336,Regions!$B$2:$C$53,2,FALSE)</f>
        <v>Northeast</v>
      </c>
      <c r="I336" s="18">
        <v>175856</v>
      </c>
      <c r="J336" s="23">
        <v>43800</v>
      </c>
      <c r="K336" s="16">
        <v>0.24738425925925925</v>
      </c>
      <c r="L336" s="15">
        <v>4</v>
      </c>
    </row>
    <row r="337" spans="1:12" x14ac:dyDescent="0.2">
      <c r="A337" s="7" t="s">
        <v>903</v>
      </c>
      <c r="B337" s="8" t="s">
        <v>39</v>
      </c>
      <c r="C337" s="8" t="s">
        <v>1902</v>
      </c>
      <c r="D337" s="8" t="s">
        <v>3012</v>
      </c>
      <c r="E337" s="8" t="s">
        <v>2239</v>
      </c>
      <c r="F337" s="8" t="s">
        <v>2201</v>
      </c>
      <c r="G337" s="26">
        <v>91767</v>
      </c>
      <c r="H337" s="26" t="str">
        <f>VLOOKUP(F337,Regions!$B$2:$C$53,2,FALSE)</f>
        <v>West</v>
      </c>
      <c r="I337" s="18">
        <v>175509</v>
      </c>
      <c r="J337" s="23">
        <v>43703</v>
      </c>
      <c r="K337" s="16">
        <v>0.29576388888888888</v>
      </c>
      <c r="L337" s="15">
        <v>2</v>
      </c>
    </row>
    <row r="338" spans="1:12" x14ac:dyDescent="0.2">
      <c r="A338" s="7" t="s">
        <v>1195</v>
      </c>
      <c r="B338" s="8" t="s">
        <v>53</v>
      </c>
      <c r="C338" s="8" t="s">
        <v>2194</v>
      </c>
      <c r="D338" s="8" t="s">
        <v>3358</v>
      </c>
      <c r="E338" s="8" t="s">
        <v>2317</v>
      </c>
      <c r="F338" s="8" t="s">
        <v>2224</v>
      </c>
      <c r="G338" s="26">
        <v>48502</v>
      </c>
      <c r="H338" s="26" t="str">
        <f>VLOOKUP(F338,Regions!$B$2:$C$53,2,FALSE)</f>
        <v>Midwest</v>
      </c>
      <c r="I338" s="18">
        <v>175230</v>
      </c>
      <c r="J338" s="23">
        <v>43745</v>
      </c>
      <c r="K338" s="16">
        <v>0.72013888888888899</v>
      </c>
      <c r="L338" s="15">
        <v>4</v>
      </c>
    </row>
    <row r="339" spans="1:12" x14ac:dyDescent="0.2">
      <c r="A339" s="7" t="s">
        <v>660</v>
      </c>
      <c r="B339" s="8" t="s">
        <v>171</v>
      </c>
      <c r="C339" s="8" t="s">
        <v>1659</v>
      </c>
      <c r="D339" s="8" t="s">
        <v>3359</v>
      </c>
      <c r="E339" s="8" t="s">
        <v>2537</v>
      </c>
      <c r="F339" s="8" t="s">
        <v>2477</v>
      </c>
      <c r="G339" s="26">
        <v>27511</v>
      </c>
      <c r="H339" s="26" t="str">
        <f>VLOOKUP(F339,Regions!$B$2:$C$53,2,FALSE)</f>
        <v>Southeast</v>
      </c>
      <c r="I339" s="18">
        <v>175219</v>
      </c>
      <c r="J339" s="23">
        <v>42824</v>
      </c>
      <c r="K339" s="16">
        <v>5.844907407407407E-2</v>
      </c>
      <c r="L339" s="15">
        <v>1</v>
      </c>
    </row>
    <row r="340" spans="1:12" x14ac:dyDescent="0.2">
      <c r="A340" s="7" t="s">
        <v>1081</v>
      </c>
      <c r="B340" s="8" t="s">
        <v>164</v>
      </c>
      <c r="C340" s="8" t="s">
        <v>2080</v>
      </c>
      <c r="D340" s="8" t="s">
        <v>3140</v>
      </c>
      <c r="E340" s="8" t="s">
        <v>2595</v>
      </c>
      <c r="F340" s="8" t="s">
        <v>2271</v>
      </c>
      <c r="G340" s="26">
        <v>66061</v>
      </c>
      <c r="H340" s="26" t="str">
        <f>VLOOKUP(F340,Regions!$B$2:$C$53,2,FALSE)</f>
        <v>Midwest</v>
      </c>
      <c r="I340" s="18">
        <v>175115</v>
      </c>
      <c r="J340" s="23">
        <v>44080</v>
      </c>
      <c r="K340" s="16">
        <v>0.98635416666666664</v>
      </c>
      <c r="L340" s="15">
        <v>2</v>
      </c>
    </row>
    <row r="341" spans="1:12" x14ac:dyDescent="0.2">
      <c r="A341" s="7" t="s">
        <v>858</v>
      </c>
      <c r="B341" s="8" t="s">
        <v>99</v>
      </c>
      <c r="C341" s="8" t="s">
        <v>1857</v>
      </c>
      <c r="D341" s="8" t="s">
        <v>2970</v>
      </c>
      <c r="E341" s="8" t="s">
        <v>2645</v>
      </c>
      <c r="F341" s="8" t="s">
        <v>2230</v>
      </c>
      <c r="G341" s="26">
        <v>46201</v>
      </c>
      <c r="H341" s="26" t="str">
        <f>VLOOKUP(F341,Regions!$B$2:$C$53,2,FALSE)</f>
        <v>Midwest</v>
      </c>
      <c r="I341" s="18">
        <v>175023</v>
      </c>
      <c r="J341" s="23">
        <v>43610</v>
      </c>
      <c r="K341" s="16">
        <v>0.91230324074074076</v>
      </c>
      <c r="L341" s="15">
        <v>3</v>
      </c>
    </row>
    <row r="342" spans="1:12" x14ac:dyDescent="0.2">
      <c r="A342" s="7" t="s">
        <v>634</v>
      </c>
      <c r="B342" s="8" t="s">
        <v>152</v>
      </c>
      <c r="C342" s="8" t="s">
        <v>1633</v>
      </c>
      <c r="D342" s="8" t="s">
        <v>3360</v>
      </c>
      <c r="E342" s="8" t="s">
        <v>2512</v>
      </c>
      <c r="F342" s="8" t="s">
        <v>2354</v>
      </c>
      <c r="G342" s="26">
        <v>43602</v>
      </c>
      <c r="H342" s="26" t="str">
        <f>VLOOKUP(F342,Regions!$B$2:$C$53,2,FALSE)</f>
        <v>Midwest</v>
      </c>
      <c r="I342" s="18">
        <v>174837</v>
      </c>
      <c r="J342" s="23">
        <v>42787</v>
      </c>
      <c r="K342" s="16">
        <v>0.60826388888888883</v>
      </c>
      <c r="L342" s="15">
        <v>5</v>
      </c>
    </row>
    <row r="343" spans="1:12" x14ac:dyDescent="0.2">
      <c r="A343" s="7" t="s">
        <v>929</v>
      </c>
      <c r="B343" s="8" t="s">
        <v>141</v>
      </c>
      <c r="C343" s="8" t="s">
        <v>1928</v>
      </c>
      <c r="D343" s="8" t="s">
        <v>3032</v>
      </c>
      <c r="E343" s="8" t="s">
        <v>2962</v>
      </c>
      <c r="F343" s="8" t="s">
        <v>2201</v>
      </c>
      <c r="G343" s="26">
        <v>94102</v>
      </c>
      <c r="H343" s="26" t="str">
        <f>VLOOKUP(F343,Regions!$B$2:$C$53,2,FALSE)</f>
        <v>West</v>
      </c>
      <c r="I343" s="18">
        <v>174721</v>
      </c>
      <c r="J343" s="23">
        <v>43537</v>
      </c>
      <c r="K343" s="16">
        <v>5.1504629629628429E-3</v>
      </c>
      <c r="L343" s="15">
        <v>9</v>
      </c>
    </row>
    <row r="344" spans="1:12" x14ac:dyDescent="0.2">
      <c r="A344" s="7" t="s">
        <v>804</v>
      </c>
      <c r="B344" s="8" t="s">
        <v>129</v>
      </c>
      <c r="C344" s="8" t="s">
        <v>1803</v>
      </c>
      <c r="D344" s="8" t="s">
        <v>2920</v>
      </c>
      <c r="E344" s="8" t="s">
        <v>2300</v>
      </c>
      <c r="F344" s="8" t="s">
        <v>2301</v>
      </c>
      <c r="G344" s="26">
        <v>98402</v>
      </c>
      <c r="H344" s="26" t="str">
        <f>VLOOKUP(F344,Regions!$B$2:$C$53,2,FALSE)</f>
        <v>West</v>
      </c>
      <c r="I344" s="18">
        <v>174606</v>
      </c>
      <c r="J344" s="23">
        <v>43196</v>
      </c>
      <c r="K344" s="16">
        <v>0.5369328703703703</v>
      </c>
      <c r="L344" s="15">
        <v>7</v>
      </c>
    </row>
    <row r="345" spans="1:12" x14ac:dyDescent="0.2">
      <c r="A345" s="7" t="s">
        <v>509</v>
      </c>
      <c r="B345" s="8" t="s">
        <v>60</v>
      </c>
      <c r="C345" s="8" t="s">
        <v>1508</v>
      </c>
      <c r="D345" s="8" t="s">
        <v>2647</v>
      </c>
      <c r="E345" s="8" t="s">
        <v>2229</v>
      </c>
      <c r="F345" s="8" t="s">
        <v>2230</v>
      </c>
      <c r="G345" s="26">
        <v>46601</v>
      </c>
      <c r="H345" s="26" t="str">
        <f>VLOOKUP(F345,Regions!$B$2:$C$53,2,FALSE)</f>
        <v>Midwest</v>
      </c>
      <c r="I345" s="18">
        <v>174598</v>
      </c>
      <c r="J345" s="23">
        <v>42677</v>
      </c>
      <c r="K345" s="16">
        <v>0.81734953703703705</v>
      </c>
      <c r="L345" s="15">
        <v>5</v>
      </c>
    </row>
    <row r="346" spans="1:12" x14ac:dyDescent="0.2">
      <c r="A346" s="7" t="s">
        <v>428</v>
      </c>
      <c r="B346" s="8" t="s">
        <v>121</v>
      </c>
      <c r="C346" s="8" t="s">
        <v>1427</v>
      </c>
      <c r="D346" s="8" t="s">
        <v>2568</v>
      </c>
      <c r="E346" s="8" t="s">
        <v>2329</v>
      </c>
      <c r="F346" s="8" t="s">
        <v>2330</v>
      </c>
      <c r="G346" s="26">
        <v>40202</v>
      </c>
      <c r="H346" s="26" t="str">
        <f>VLOOKUP(F346,Regions!$B$2:$C$53,2,FALSE)</f>
        <v>Southeast</v>
      </c>
      <c r="I346" s="18">
        <v>174319</v>
      </c>
      <c r="J346" s="23">
        <v>42159</v>
      </c>
      <c r="K346" s="16">
        <v>0.76111111111111107</v>
      </c>
      <c r="L346" s="15">
        <v>5</v>
      </c>
    </row>
    <row r="347" spans="1:12" x14ac:dyDescent="0.2">
      <c r="A347" s="7" t="s">
        <v>971</v>
      </c>
      <c r="B347" s="8" t="s">
        <v>103</v>
      </c>
      <c r="C347" s="8" t="s">
        <v>1970</v>
      </c>
      <c r="D347" s="8" t="s">
        <v>3361</v>
      </c>
      <c r="E347" s="8" t="s">
        <v>2305</v>
      </c>
      <c r="F347" s="8" t="s">
        <v>2201</v>
      </c>
      <c r="G347" s="26">
        <v>95202</v>
      </c>
      <c r="H347" s="26" t="str">
        <f>VLOOKUP(F347,Regions!$B$2:$C$53,2,FALSE)</f>
        <v>West</v>
      </c>
      <c r="I347" s="18">
        <v>174219</v>
      </c>
      <c r="J347" s="23">
        <v>43827</v>
      </c>
      <c r="K347" s="16">
        <v>0.81444444444444442</v>
      </c>
      <c r="L347" s="15">
        <v>4</v>
      </c>
    </row>
    <row r="348" spans="1:12" x14ac:dyDescent="0.2">
      <c r="A348" s="7" t="s">
        <v>1066</v>
      </c>
      <c r="B348" s="8" t="s">
        <v>93</v>
      </c>
      <c r="C348" s="8" t="s">
        <v>2065</v>
      </c>
      <c r="D348" s="8" t="s">
        <v>3131</v>
      </c>
      <c r="E348" s="8" t="s">
        <v>2614</v>
      </c>
      <c r="F348" s="8" t="s">
        <v>2385</v>
      </c>
      <c r="G348" s="26">
        <v>80229</v>
      </c>
      <c r="H348" s="26" t="str">
        <f>VLOOKUP(F348,Regions!$B$2:$C$53,2,FALSE)</f>
        <v>West</v>
      </c>
      <c r="I348" s="18">
        <v>174100</v>
      </c>
      <c r="J348" s="23">
        <v>44025</v>
      </c>
      <c r="K348" s="16">
        <v>0.40515046296296298</v>
      </c>
      <c r="L348" s="15">
        <v>2</v>
      </c>
    </row>
    <row r="349" spans="1:12" x14ac:dyDescent="0.2">
      <c r="A349" s="7" t="s">
        <v>818</v>
      </c>
      <c r="B349" s="8" t="s">
        <v>112</v>
      </c>
      <c r="C349" s="8" t="s">
        <v>1817</v>
      </c>
      <c r="D349" s="8" t="s">
        <v>3362</v>
      </c>
      <c r="E349" s="8" t="s">
        <v>2296</v>
      </c>
      <c r="F349" s="8" t="s">
        <v>2294</v>
      </c>
      <c r="G349" s="26">
        <v>37129</v>
      </c>
      <c r="H349" s="26" t="str">
        <f>VLOOKUP(F349,Regions!$B$2:$C$53,2,FALSE)</f>
        <v>Southeast</v>
      </c>
      <c r="I349" s="18">
        <v>174099</v>
      </c>
      <c r="J349" s="23">
        <v>43437</v>
      </c>
      <c r="K349" s="16">
        <v>0.99171296296296296</v>
      </c>
      <c r="L349" s="15">
        <v>3</v>
      </c>
    </row>
    <row r="350" spans="1:12" x14ac:dyDescent="0.2">
      <c r="A350" s="7" t="s">
        <v>757</v>
      </c>
      <c r="B350" s="8" t="s">
        <v>132</v>
      </c>
      <c r="C350" s="8" t="s">
        <v>1756</v>
      </c>
      <c r="D350" s="8" t="s">
        <v>2883</v>
      </c>
      <c r="E350" s="8" t="s">
        <v>2572</v>
      </c>
      <c r="F350" s="8" t="s">
        <v>2371</v>
      </c>
      <c r="G350" s="26">
        <v>30303</v>
      </c>
      <c r="H350" s="26" t="str">
        <f>VLOOKUP(F350,Regions!$B$2:$C$53,2,FALSE)</f>
        <v>Southeast</v>
      </c>
      <c r="I350" s="18">
        <v>173990</v>
      </c>
      <c r="J350" s="23">
        <v>43159</v>
      </c>
      <c r="K350" s="16">
        <v>0.91468749999999999</v>
      </c>
      <c r="L350" s="15">
        <v>3</v>
      </c>
    </row>
    <row r="351" spans="1:12" x14ac:dyDescent="0.2">
      <c r="A351" s="7" t="s">
        <v>678</v>
      </c>
      <c r="B351" s="8" t="s">
        <v>105</v>
      </c>
      <c r="C351" s="8" t="s">
        <v>1677</v>
      </c>
      <c r="D351" s="8" t="s">
        <v>2811</v>
      </c>
      <c r="E351" s="8" t="s">
        <v>2812</v>
      </c>
      <c r="F351" s="8" t="s">
        <v>2262</v>
      </c>
      <c r="G351" s="26">
        <v>32202</v>
      </c>
      <c r="H351" s="26" t="str">
        <f>VLOOKUP(F351,Regions!$B$2:$C$53,2,FALSE)</f>
        <v>Southeast</v>
      </c>
      <c r="I351" s="18">
        <v>173967</v>
      </c>
      <c r="J351" s="23">
        <v>42838</v>
      </c>
      <c r="K351" s="16">
        <v>3.6273148148148193E-2</v>
      </c>
      <c r="L351" s="15">
        <v>2</v>
      </c>
    </row>
    <row r="352" spans="1:12" x14ac:dyDescent="0.2">
      <c r="A352" s="7" t="s">
        <v>1050</v>
      </c>
      <c r="B352" s="8" t="s">
        <v>151</v>
      </c>
      <c r="C352" s="8" t="s">
        <v>2049</v>
      </c>
      <c r="D352" s="8" t="s">
        <v>3363</v>
      </c>
      <c r="E352" s="8" t="s">
        <v>2725</v>
      </c>
      <c r="F352" s="8" t="s">
        <v>2201</v>
      </c>
      <c r="G352" s="26">
        <v>95814</v>
      </c>
      <c r="H352" s="26" t="str">
        <f>VLOOKUP(F352,Regions!$B$2:$C$53,2,FALSE)</f>
        <v>West</v>
      </c>
      <c r="I352" s="18">
        <v>173863</v>
      </c>
      <c r="J352" s="23">
        <v>43865</v>
      </c>
      <c r="K352" s="16">
        <v>0.69096064814814817</v>
      </c>
      <c r="L352" s="15">
        <v>8</v>
      </c>
    </row>
    <row r="353" spans="1:12" x14ac:dyDescent="0.2">
      <c r="A353" s="7" t="s">
        <v>802</v>
      </c>
      <c r="B353" s="8" t="s">
        <v>123</v>
      </c>
      <c r="C353" s="8" t="s">
        <v>1801</v>
      </c>
      <c r="D353" s="8" t="s">
        <v>2918</v>
      </c>
      <c r="E353" s="8" t="s">
        <v>2238</v>
      </c>
      <c r="F353" s="8" t="s">
        <v>2201</v>
      </c>
      <c r="G353" s="26">
        <v>92640</v>
      </c>
      <c r="H353" s="26" t="str">
        <f>VLOOKUP(F353,Regions!$B$2:$C$53,2,FALSE)</f>
        <v>West</v>
      </c>
      <c r="I353" s="18">
        <v>173796</v>
      </c>
      <c r="J353" s="23">
        <v>43308</v>
      </c>
      <c r="K353" s="16">
        <v>0.37834490740740739</v>
      </c>
      <c r="L353" s="15">
        <v>3</v>
      </c>
    </row>
    <row r="354" spans="1:12" x14ac:dyDescent="0.2">
      <c r="A354" s="7" t="s">
        <v>1045</v>
      </c>
      <c r="B354" s="8" t="s">
        <v>42</v>
      </c>
      <c r="C354" s="8" t="s">
        <v>2044</v>
      </c>
      <c r="D354" s="8" t="s">
        <v>3117</v>
      </c>
      <c r="E354" s="8" t="s">
        <v>3084</v>
      </c>
      <c r="F354" s="8" t="s">
        <v>3085</v>
      </c>
      <c r="G354" s="26" t="s">
        <v>3252</v>
      </c>
      <c r="H354" s="26" t="str">
        <f>VLOOKUP(F354,Regions!$B$2:$C$53,2,FALSE)</f>
        <v>Northeast</v>
      </c>
      <c r="I354" s="18">
        <v>173662</v>
      </c>
      <c r="J354" s="23">
        <v>44051</v>
      </c>
      <c r="K354" s="16">
        <v>0.57982638888888893</v>
      </c>
      <c r="L354" s="15">
        <v>7</v>
      </c>
    </row>
    <row r="355" spans="1:12" x14ac:dyDescent="0.2">
      <c r="A355" s="7" t="s">
        <v>884</v>
      </c>
      <c r="B355" s="8" t="s">
        <v>21</v>
      </c>
      <c r="C355" s="8" t="s">
        <v>1883</v>
      </c>
      <c r="D355" s="9" t="s">
        <v>2995</v>
      </c>
      <c r="E355" s="9" t="s">
        <v>2996</v>
      </c>
      <c r="F355" s="9" t="s">
        <v>2354</v>
      </c>
      <c r="G355" s="27">
        <v>45202</v>
      </c>
      <c r="H355" s="27" t="str">
        <f>VLOOKUP(F355,Regions!$B$2:$C$53,2,FALSE)</f>
        <v>Midwest</v>
      </c>
      <c r="I355" s="18">
        <v>173629</v>
      </c>
      <c r="J355" s="23">
        <v>43517</v>
      </c>
      <c r="K355" s="16">
        <v>0.8598958333333333</v>
      </c>
      <c r="L355" s="15">
        <v>7</v>
      </c>
    </row>
    <row r="356" spans="1:12" x14ac:dyDescent="0.2">
      <c r="A356" s="7" t="s">
        <v>900</v>
      </c>
      <c r="B356" s="8" t="s">
        <v>181</v>
      </c>
      <c r="C356" s="8" t="s">
        <v>1899</v>
      </c>
      <c r="D356" s="9" t="s">
        <v>3364</v>
      </c>
      <c r="E356" s="9" t="s">
        <v>2408</v>
      </c>
      <c r="F356" s="9" t="s">
        <v>2287</v>
      </c>
      <c r="G356" s="27" t="s">
        <v>3251</v>
      </c>
      <c r="H356" s="27" t="str">
        <f>VLOOKUP(F356,Regions!$B$2:$C$53,2,FALSE)</f>
        <v>Northeast</v>
      </c>
      <c r="I356" s="18">
        <v>173617</v>
      </c>
      <c r="J356" s="23">
        <v>43661</v>
      </c>
      <c r="K356" s="16">
        <v>0.16365740740740739</v>
      </c>
      <c r="L356" s="15">
        <v>4</v>
      </c>
    </row>
    <row r="357" spans="1:12" x14ac:dyDescent="0.2">
      <c r="A357" s="7" t="s">
        <v>736</v>
      </c>
      <c r="B357" s="8" t="s">
        <v>176</v>
      </c>
      <c r="C357" s="8" t="s">
        <v>1735</v>
      </c>
      <c r="D357" s="8" t="s">
        <v>2865</v>
      </c>
      <c r="E357" s="8" t="s">
        <v>2208</v>
      </c>
      <c r="F357" s="8" t="s">
        <v>2209</v>
      </c>
      <c r="G357" s="26">
        <v>73102</v>
      </c>
      <c r="H357" s="26" t="str">
        <f>VLOOKUP(F357,Regions!$B$2:$C$53,2,FALSE)</f>
        <v>Southwest</v>
      </c>
      <c r="I357" s="18">
        <v>173500</v>
      </c>
      <c r="J357" s="23">
        <v>43218</v>
      </c>
      <c r="K357" s="16">
        <v>0.76247685185185177</v>
      </c>
      <c r="L357" s="15">
        <v>8</v>
      </c>
    </row>
    <row r="358" spans="1:12" x14ac:dyDescent="0.2">
      <c r="A358" s="7" t="s">
        <v>599</v>
      </c>
      <c r="B358" s="8" t="s">
        <v>56</v>
      </c>
      <c r="C358" s="8" t="s">
        <v>1598</v>
      </c>
      <c r="D358" s="8" t="s">
        <v>2743</v>
      </c>
      <c r="E358" s="8" t="s">
        <v>2725</v>
      </c>
      <c r="F358" s="8" t="s">
        <v>2201</v>
      </c>
      <c r="G358" s="26">
        <v>95814</v>
      </c>
      <c r="H358" s="26" t="str">
        <f>VLOOKUP(F358,Regions!$B$2:$C$53,2,FALSE)</f>
        <v>West</v>
      </c>
      <c r="I358" s="18">
        <v>173248</v>
      </c>
      <c r="J358" s="23">
        <v>42508</v>
      </c>
      <c r="K358" s="16">
        <v>0.30649305555555556</v>
      </c>
      <c r="L358" s="15">
        <v>2</v>
      </c>
    </row>
    <row r="359" spans="1:12" x14ac:dyDescent="0.2">
      <c r="A359" s="7" t="s">
        <v>709</v>
      </c>
      <c r="B359" s="8" t="s">
        <v>76</v>
      </c>
      <c r="C359" s="8" t="s">
        <v>1708</v>
      </c>
      <c r="D359" s="8" t="s">
        <v>2838</v>
      </c>
      <c r="E359" s="8" t="s">
        <v>2425</v>
      </c>
      <c r="F359" s="8" t="s">
        <v>2426</v>
      </c>
      <c r="G359" s="26">
        <v>19102</v>
      </c>
      <c r="H359" s="26" t="str">
        <f>VLOOKUP(F359,Regions!$B$2:$C$53,2,FALSE)</f>
        <v>Northeast</v>
      </c>
      <c r="I359" s="18">
        <v>173104</v>
      </c>
      <c r="J359" s="23">
        <v>42976</v>
      </c>
      <c r="K359" s="16">
        <v>8.4328703703703711E-2</v>
      </c>
      <c r="L359" s="15">
        <v>1</v>
      </c>
    </row>
    <row r="360" spans="1:12" x14ac:dyDescent="0.2">
      <c r="A360" s="7" t="s">
        <v>558</v>
      </c>
      <c r="B360" s="8" t="s">
        <v>20</v>
      </c>
      <c r="C360" s="8" t="s">
        <v>1557</v>
      </c>
      <c r="D360" s="9" t="s">
        <v>2700</v>
      </c>
      <c r="E360" s="9" t="s">
        <v>2701</v>
      </c>
      <c r="F360" s="9" t="s">
        <v>2201</v>
      </c>
      <c r="G360" s="27">
        <v>93030</v>
      </c>
      <c r="H360" s="27" t="str">
        <f>VLOOKUP(F360,Regions!$B$2:$C$53,2,FALSE)</f>
        <v>West</v>
      </c>
      <c r="I360" s="18">
        <v>173073</v>
      </c>
      <c r="J360" s="23">
        <v>42547</v>
      </c>
      <c r="K360" s="16">
        <v>6.6342592592592592E-2</v>
      </c>
      <c r="L360" s="15">
        <v>4</v>
      </c>
    </row>
    <row r="361" spans="1:12" x14ac:dyDescent="0.2">
      <c r="A361" s="7" t="s">
        <v>640</v>
      </c>
      <c r="B361" s="8" t="s">
        <v>157</v>
      </c>
      <c r="C361" s="8" t="s">
        <v>1639</v>
      </c>
      <c r="D361" s="8" t="s">
        <v>2781</v>
      </c>
      <c r="E361" s="8" t="s">
        <v>2645</v>
      </c>
      <c r="F361" s="8" t="s">
        <v>2230</v>
      </c>
      <c r="G361" s="26">
        <v>46201</v>
      </c>
      <c r="H361" s="26" t="str">
        <f>VLOOKUP(F361,Regions!$B$2:$C$53,2,FALSE)</f>
        <v>Midwest</v>
      </c>
      <c r="I361" s="18">
        <v>172940</v>
      </c>
      <c r="J361" s="23">
        <v>43058</v>
      </c>
      <c r="K361" s="16">
        <v>0.45217592592592593</v>
      </c>
      <c r="L361" s="15">
        <v>5</v>
      </c>
    </row>
    <row r="362" spans="1:12" x14ac:dyDescent="0.2">
      <c r="A362" s="7" t="s">
        <v>541</v>
      </c>
      <c r="B362" s="8" t="s">
        <v>82</v>
      </c>
      <c r="C362" s="8" t="s">
        <v>1540</v>
      </c>
      <c r="D362" s="8" t="s">
        <v>2678</v>
      </c>
      <c r="E362" s="8" t="s">
        <v>2343</v>
      </c>
      <c r="F362" s="8" t="s">
        <v>2344</v>
      </c>
      <c r="G362" s="26">
        <v>87102</v>
      </c>
      <c r="H362" s="26" t="str">
        <f>VLOOKUP(F362,Regions!$B$2:$C$53,2,FALSE)</f>
        <v>Southwest</v>
      </c>
      <c r="I362" s="18">
        <v>172858</v>
      </c>
      <c r="J362" s="23">
        <v>42426</v>
      </c>
      <c r="K362" s="16">
        <v>0.64009259259259255</v>
      </c>
      <c r="L362" s="15">
        <v>3</v>
      </c>
    </row>
    <row r="363" spans="1:12" x14ac:dyDescent="0.2">
      <c r="A363" s="7" t="s">
        <v>657</v>
      </c>
      <c r="B363" s="8" t="s">
        <v>27</v>
      </c>
      <c r="C363" s="8" t="s">
        <v>1656</v>
      </c>
      <c r="D363" s="8" t="s">
        <v>2794</v>
      </c>
      <c r="E363" s="8" t="s">
        <v>2767</v>
      </c>
      <c r="F363" s="8" t="s">
        <v>2242</v>
      </c>
      <c r="G363" s="26">
        <v>77701</v>
      </c>
      <c r="H363" s="26" t="str">
        <f>VLOOKUP(F363,Regions!$B$2:$C$53,2,FALSE)</f>
        <v>Southwest</v>
      </c>
      <c r="I363" s="18">
        <v>172804</v>
      </c>
      <c r="J363" s="23">
        <v>42910</v>
      </c>
      <c r="K363" s="16">
        <v>0.30821759259259257</v>
      </c>
      <c r="L363" s="15">
        <v>3</v>
      </c>
    </row>
    <row r="364" spans="1:12" x14ac:dyDescent="0.2">
      <c r="A364" s="7" t="s">
        <v>687</v>
      </c>
      <c r="B364" s="8" t="s">
        <v>134</v>
      </c>
      <c r="C364" s="8" t="s">
        <v>1686</v>
      </c>
      <c r="D364" s="8" t="s">
        <v>2821</v>
      </c>
      <c r="E364" s="8" t="s">
        <v>2428</v>
      </c>
      <c r="F364" s="8" t="s">
        <v>2201</v>
      </c>
      <c r="G364" s="26">
        <v>93301</v>
      </c>
      <c r="H364" s="26" t="str">
        <f>VLOOKUP(F364,Regions!$B$2:$C$53,2,FALSE)</f>
        <v>West</v>
      </c>
      <c r="I364" s="18">
        <v>172705</v>
      </c>
      <c r="J364" s="23">
        <v>42850</v>
      </c>
      <c r="K364" s="16">
        <v>0.86134259259259249</v>
      </c>
      <c r="L364" s="15">
        <v>3</v>
      </c>
    </row>
    <row r="365" spans="1:12" x14ac:dyDescent="0.2">
      <c r="A365" s="7" t="s">
        <v>546</v>
      </c>
      <c r="B365" s="8" t="s">
        <v>41</v>
      </c>
      <c r="C365" s="8" t="s">
        <v>1545</v>
      </c>
      <c r="D365" s="8" t="s">
        <v>3365</v>
      </c>
      <c r="E365" s="8" t="s">
        <v>2685</v>
      </c>
      <c r="F365" s="8" t="s">
        <v>2262</v>
      </c>
      <c r="G365" s="26">
        <v>33701</v>
      </c>
      <c r="H365" s="26" t="str">
        <f>VLOOKUP(F365,Regions!$B$2:$C$53,2,FALSE)</f>
        <v>Southeast</v>
      </c>
      <c r="I365" s="18">
        <v>172703</v>
      </c>
      <c r="J365" s="23">
        <v>42402</v>
      </c>
      <c r="K365" s="16">
        <v>0.67178240740740736</v>
      </c>
      <c r="L365" s="15">
        <v>8</v>
      </c>
    </row>
    <row r="366" spans="1:12" x14ac:dyDescent="0.2">
      <c r="A366" s="7" t="s">
        <v>820</v>
      </c>
      <c r="B366" s="8" t="s">
        <v>155</v>
      </c>
      <c r="C366" s="8" t="s">
        <v>1819</v>
      </c>
      <c r="D366" s="8" t="s">
        <v>2933</v>
      </c>
      <c r="E366" s="8" t="s">
        <v>2382</v>
      </c>
      <c r="F366" s="8" t="s">
        <v>2245</v>
      </c>
      <c r="G366" s="26">
        <v>60504</v>
      </c>
      <c r="H366" s="26" t="str">
        <f>VLOOKUP(F366,Regions!$B$2:$C$53,2,FALSE)</f>
        <v>Midwest</v>
      </c>
      <c r="I366" s="18">
        <v>172507</v>
      </c>
      <c r="J366" s="23">
        <v>43357</v>
      </c>
      <c r="K366" s="16">
        <v>0.61890046296296297</v>
      </c>
      <c r="L366" s="15">
        <v>8</v>
      </c>
    </row>
    <row r="367" spans="1:12" x14ac:dyDescent="0.2">
      <c r="A367" s="7" t="s">
        <v>1063</v>
      </c>
      <c r="B367" s="8" t="s">
        <v>159</v>
      </c>
      <c r="C367" s="8" t="s">
        <v>2062</v>
      </c>
      <c r="D367" s="8" t="s">
        <v>3129</v>
      </c>
      <c r="E367" s="8" t="s">
        <v>2520</v>
      </c>
      <c r="F367" s="8" t="s">
        <v>2242</v>
      </c>
      <c r="G367" s="26">
        <v>79701</v>
      </c>
      <c r="H367" s="26" t="str">
        <f>VLOOKUP(F367,Regions!$B$2:$C$53,2,FALSE)</f>
        <v>Southwest</v>
      </c>
      <c r="I367" s="18">
        <v>172178</v>
      </c>
      <c r="J367" s="23">
        <v>43910</v>
      </c>
      <c r="K367" s="16">
        <v>0.52559027777777778</v>
      </c>
      <c r="L367" s="15">
        <v>3</v>
      </c>
    </row>
    <row r="368" spans="1:12" x14ac:dyDescent="0.2">
      <c r="A368" s="7" t="s">
        <v>769</v>
      </c>
      <c r="B368" s="8" t="s">
        <v>152</v>
      </c>
      <c r="C368" s="8" t="s">
        <v>1768</v>
      </c>
      <c r="D368" s="8" t="s">
        <v>3366</v>
      </c>
      <c r="E368" s="8" t="s">
        <v>2416</v>
      </c>
      <c r="F368" s="8" t="s">
        <v>2201</v>
      </c>
      <c r="G368" s="26">
        <v>91501</v>
      </c>
      <c r="H368" s="26" t="str">
        <f>VLOOKUP(F368,Regions!$B$2:$C$53,2,FALSE)</f>
        <v>West</v>
      </c>
      <c r="I368" s="18">
        <v>172066</v>
      </c>
      <c r="J368" s="23">
        <v>43359</v>
      </c>
      <c r="K368" s="16">
        <v>0.70089120370370372</v>
      </c>
      <c r="L368" s="15">
        <v>3</v>
      </c>
    </row>
    <row r="369" spans="1:12" x14ac:dyDescent="0.2">
      <c r="A369" s="7" t="s">
        <v>1009</v>
      </c>
      <c r="B369" s="8" t="s">
        <v>40</v>
      </c>
      <c r="C369" s="8" t="s">
        <v>2008</v>
      </c>
      <c r="D369" s="8" t="s">
        <v>3367</v>
      </c>
      <c r="E369" s="8" t="s">
        <v>2604</v>
      </c>
      <c r="F369" s="8" t="s">
        <v>2354</v>
      </c>
      <c r="G369" s="26">
        <v>44102</v>
      </c>
      <c r="H369" s="26" t="str">
        <f>VLOOKUP(F369,Regions!$B$2:$C$53,2,FALSE)</f>
        <v>Midwest</v>
      </c>
      <c r="I369" s="18">
        <v>172011</v>
      </c>
      <c r="J369" s="23">
        <v>44151</v>
      </c>
      <c r="K369" s="16">
        <v>8.3263888888888887E-2</v>
      </c>
      <c r="L369" s="15">
        <v>6</v>
      </c>
    </row>
    <row r="370" spans="1:12" x14ac:dyDescent="0.2">
      <c r="A370" s="7" t="s">
        <v>751</v>
      </c>
      <c r="B370" s="8" t="s">
        <v>127</v>
      </c>
      <c r="C370" s="8" t="s">
        <v>1750</v>
      </c>
      <c r="D370" s="8" t="s">
        <v>2878</v>
      </c>
      <c r="E370" s="8" t="s">
        <v>2298</v>
      </c>
      <c r="F370" s="8" t="s">
        <v>2201</v>
      </c>
      <c r="G370" s="26">
        <v>94801</v>
      </c>
      <c r="H370" s="26" t="str">
        <f>VLOOKUP(F370,Regions!$B$2:$C$53,2,FALSE)</f>
        <v>West</v>
      </c>
      <c r="I370" s="18">
        <v>171619</v>
      </c>
      <c r="J370" s="23">
        <v>43344</v>
      </c>
      <c r="K370" s="16">
        <v>0.40546296296296297</v>
      </c>
      <c r="L370" s="15">
        <v>5</v>
      </c>
    </row>
    <row r="371" spans="1:12" x14ac:dyDescent="0.2">
      <c r="A371" s="7" t="s">
        <v>763</v>
      </c>
      <c r="B371" s="8" t="s">
        <v>52</v>
      </c>
      <c r="C371" s="8" t="s">
        <v>1762</v>
      </c>
      <c r="D371" s="8" t="s">
        <v>3368</v>
      </c>
      <c r="E371" s="8" t="s">
        <v>2552</v>
      </c>
      <c r="F371" s="8" t="s">
        <v>2201</v>
      </c>
      <c r="G371" s="26">
        <v>91201</v>
      </c>
      <c r="H371" s="26" t="str">
        <f>VLOOKUP(F371,Regions!$B$2:$C$53,2,FALSE)</f>
        <v>West</v>
      </c>
      <c r="I371" s="18">
        <v>171302</v>
      </c>
      <c r="J371" s="23">
        <v>43249</v>
      </c>
      <c r="K371" s="16">
        <v>0.32973379629629629</v>
      </c>
      <c r="L371" s="15">
        <v>3</v>
      </c>
    </row>
    <row r="372" spans="1:12" x14ac:dyDescent="0.2">
      <c r="A372" s="7" t="s">
        <v>878</v>
      </c>
      <c r="B372" s="8" t="s">
        <v>92</v>
      </c>
      <c r="C372" s="8" t="s">
        <v>1877</v>
      </c>
      <c r="D372" s="8" t="s">
        <v>3369</v>
      </c>
      <c r="E372" s="8" t="s">
        <v>2329</v>
      </c>
      <c r="F372" s="8" t="s">
        <v>2330</v>
      </c>
      <c r="G372" s="26">
        <v>40202</v>
      </c>
      <c r="H372" s="26" t="str">
        <f>VLOOKUP(F372,Regions!$B$2:$C$53,2,FALSE)</f>
        <v>Southeast</v>
      </c>
      <c r="I372" s="18">
        <v>171118</v>
      </c>
      <c r="J372" s="23">
        <v>43664</v>
      </c>
      <c r="K372" s="16">
        <v>3.5208333333333286E-2</v>
      </c>
      <c r="L372" s="15">
        <v>3</v>
      </c>
    </row>
    <row r="373" spans="1:12" x14ac:dyDescent="0.2">
      <c r="A373" s="7" t="s">
        <v>688</v>
      </c>
      <c r="B373" s="8" t="s">
        <v>74</v>
      </c>
      <c r="C373" s="8" t="s">
        <v>1687</v>
      </c>
      <c r="D373" s="8" t="s">
        <v>2822</v>
      </c>
      <c r="E373" s="8" t="s">
        <v>2377</v>
      </c>
      <c r="F373" s="8" t="s">
        <v>2201</v>
      </c>
      <c r="G373" s="26">
        <v>92335</v>
      </c>
      <c r="H373" s="26" t="str">
        <f>VLOOKUP(F373,Regions!$B$2:$C$53,2,FALSE)</f>
        <v>West</v>
      </c>
      <c r="I373" s="18">
        <v>170895</v>
      </c>
      <c r="J373" s="23">
        <v>42963</v>
      </c>
      <c r="K373" s="16">
        <v>0.28467592592592594</v>
      </c>
      <c r="L373" s="15">
        <v>3</v>
      </c>
    </row>
    <row r="374" spans="1:12" x14ac:dyDescent="0.2">
      <c r="A374" s="7" t="s">
        <v>762</v>
      </c>
      <c r="B374" s="8" t="s">
        <v>104</v>
      </c>
      <c r="C374" s="8" t="s">
        <v>1761</v>
      </c>
      <c r="D374" s="8" t="s">
        <v>2888</v>
      </c>
      <c r="E374" s="8" t="s">
        <v>2501</v>
      </c>
      <c r="F374" s="8" t="s">
        <v>2201</v>
      </c>
      <c r="G374" s="26">
        <v>94541</v>
      </c>
      <c r="H374" s="26" t="str">
        <f>VLOOKUP(F374,Regions!$B$2:$C$53,2,FALSE)</f>
        <v>West</v>
      </c>
      <c r="I374" s="18">
        <v>170894</v>
      </c>
      <c r="J374" s="23">
        <v>43258</v>
      </c>
      <c r="K374" s="16">
        <v>5.5775462962962964E-2</v>
      </c>
      <c r="L374" s="15">
        <v>7</v>
      </c>
    </row>
    <row r="375" spans="1:12" x14ac:dyDescent="0.2">
      <c r="A375" s="7" t="s">
        <v>982</v>
      </c>
      <c r="B375" s="8" t="s">
        <v>111</v>
      </c>
      <c r="C375" s="8" t="s">
        <v>1981</v>
      </c>
      <c r="D375" s="8" t="s">
        <v>3073</v>
      </c>
      <c r="E375" s="8" t="s">
        <v>2276</v>
      </c>
      <c r="F375" s="8" t="s">
        <v>2460</v>
      </c>
      <c r="G375" s="26">
        <v>55901</v>
      </c>
      <c r="H375" s="26" t="str">
        <f>VLOOKUP(F375,Regions!$B$2:$C$53,2,FALSE)</f>
        <v>Midwest</v>
      </c>
      <c r="I375" s="18">
        <v>170883</v>
      </c>
      <c r="J375" s="23">
        <v>43578</v>
      </c>
      <c r="K375" s="16">
        <v>0.41137731481481482</v>
      </c>
      <c r="L375" s="15">
        <v>5</v>
      </c>
    </row>
    <row r="376" spans="1:12" x14ac:dyDescent="0.2">
      <c r="A376" s="7" t="s">
        <v>553</v>
      </c>
      <c r="B376" s="8" t="s">
        <v>90</v>
      </c>
      <c r="C376" s="8" t="s">
        <v>1552</v>
      </c>
      <c r="D376" s="8" t="s">
        <v>2693</v>
      </c>
      <c r="E376" s="8" t="s">
        <v>2694</v>
      </c>
      <c r="F376" s="8" t="s">
        <v>2477</v>
      </c>
      <c r="G376" s="26">
        <v>27260</v>
      </c>
      <c r="H376" s="26" t="str">
        <f>VLOOKUP(F376,Regions!$B$2:$C$53,2,FALSE)</f>
        <v>Southeast</v>
      </c>
      <c r="I376" s="18">
        <v>170775</v>
      </c>
      <c r="J376" s="23">
        <v>42644</v>
      </c>
      <c r="K376" s="16">
        <v>0.35393518518518513</v>
      </c>
      <c r="L376" s="15">
        <v>6</v>
      </c>
    </row>
    <row r="377" spans="1:12" x14ac:dyDescent="0.2">
      <c r="A377" s="7" t="s">
        <v>874</v>
      </c>
      <c r="B377" s="8" t="s">
        <v>135</v>
      </c>
      <c r="C377" s="8" t="s">
        <v>1873</v>
      </c>
      <c r="D377" s="8" t="s">
        <v>2986</v>
      </c>
      <c r="E377" s="8" t="s">
        <v>2439</v>
      </c>
      <c r="F377" s="8" t="s">
        <v>2242</v>
      </c>
      <c r="G377" s="26">
        <v>76701</v>
      </c>
      <c r="H377" s="26" t="str">
        <f>VLOOKUP(F377,Regions!$B$2:$C$53,2,FALSE)</f>
        <v>Southwest</v>
      </c>
      <c r="I377" s="18">
        <v>170623</v>
      </c>
      <c r="J377" s="23">
        <v>43604</v>
      </c>
      <c r="K377" s="16">
        <v>0.6931250000000001</v>
      </c>
      <c r="L377" s="15">
        <v>6</v>
      </c>
    </row>
    <row r="378" spans="1:12" x14ac:dyDescent="0.2">
      <c r="A378" s="7" t="s">
        <v>983</v>
      </c>
      <c r="B378" s="8" t="s">
        <v>109</v>
      </c>
      <c r="C378" s="8" t="s">
        <v>1982</v>
      </c>
      <c r="D378" s="8" t="s">
        <v>3074</v>
      </c>
      <c r="E378" s="8" t="s">
        <v>2379</v>
      </c>
      <c r="F378" s="8" t="s">
        <v>2271</v>
      </c>
      <c r="G378" s="26">
        <v>66603</v>
      </c>
      <c r="H378" s="26" t="str">
        <f>VLOOKUP(F378,Regions!$B$2:$C$53,2,FALSE)</f>
        <v>Midwest</v>
      </c>
      <c r="I378" s="18">
        <v>170412</v>
      </c>
      <c r="J378" s="23">
        <v>43620</v>
      </c>
      <c r="K378" s="16">
        <v>0.28104166666666669</v>
      </c>
      <c r="L378" s="15">
        <v>3</v>
      </c>
    </row>
    <row r="379" spans="1:12" x14ac:dyDescent="0.2">
      <c r="A379" s="7" t="s">
        <v>854</v>
      </c>
      <c r="B379" s="8" t="s">
        <v>111</v>
      </c>
      <c r="C379" s="8" t="s">
        <v>1853</v>
      </c>
      <c r="D379" s="8" t="s">
        <v>3370</v>
      </c>
      <c r="E379" s="8" t="s">
        <v>2734</v>
      </c>
      <c r="F379" s="8" t="s">
        <v>2201</v>
      </c>
      <c r="G379" s="26">
        <v>92590</v>
      </c>
      <c r="H379" s="26" t="str">
        <f>VLOOKUP(F379,Regions!$B$2:$C$53,2,FALSE)</f>
        <v>West</v>
      </c>
      <c r="I379" s="18">
        <v>170181</v>
      </c>
      <c r="J379" s="23">
        <v>43718</v>
      </c>
      <c r="K379" s="16">
        <v>0.55604166666666666</v>
      </c>
      <c r="L379" s="15">
        <v>2</v>
      </c>
    </row>
    <row r="380" spans="1:12" x14ac:dyDescent="0.2">
      <c r="A380" s="7" t="s">
        <v>585</v>
      </c>
      <c r="B380" s="8" t="s">
        <v>151</v>
      </c>
      <c r="C380" s="8" t="s">
        <v>1584</v>
      </c>
      <c r="D380" s="8" t="s">
        <v>2729</v>
      </c>
      <c r="E380" s="8" t="s">
        <v>2339</v>
      </c>
      <c r="F380" s="8" t="s">
        <v>2242</v>
      </c>
      <c r="G380" s="26">
        <v>77502</v>
      </c>
      <c r="H380" s="26" t="str">
        <f>VLOOKUP(F380,Regions!$B$2:$C$53,2,FALSE)</f>
        <v>Southwest</v>
      </c>
      <c r="I380" s="18">
        <v>170019</v>
      </c>
      <c r="J380" s="23">
        <v>42573</v>
      </c>
      <c r="K380" s="16">
        <v>0.99623842592592593</v>
      </c>
      <c r="L380" s="15">
        <v>1</v>
      </c>
    </row>
    <row r="381" spans="1:12" x14ac:dyDescent="0.2">
      <c r="A381" s="7" t="s">
        <v>527</v>
      </c>
      <c r="B381" s="8" t="s">
        <v>85</v>
      </c>
      <c r="C381" s="8" t="s">
        <v>1526</v>
      </c>
      <c r="D381" s="8" t="s">
        <v>2667</v>
      </c>
      <c r="E381" s="8" t="s">
        <v>2523</v>
      </c>
      <c r="F381" s="8" t="s">
        <v>2198</v>
      </c>
      <c r="G381" s="26">
        <v>35203</v>
      </c>
      <c r="H381" s="26" t="str">
        <f>VLOOKUP(F381,Regions!$B$2:$C$53,2,FALSE)</f>
        <v>Southeast</v>
      </c>
      <c r="I381" s="18">
        <v>169365</v>
      </c>
      <c r="J381" s="23">
        <v>42471</v>
      </c>
      <c r="K381" s="16">
        <v>0.55350694444444448</v>
      </c>
      <c r="L381" s="15">
        <v>3</v>
      </c>
    </row>
    <row r="382" spans="1:12" x14ac:dyDescent="0.2">
      <c r="A382" s="7" t="s">
        <v>1122</v>
      </c>
      <c r="B382" s="8" t="s">
        <v>86</v>
      </c>
      <c r="C382" s="8" t="s">
        <v>2121</v>
      </c>
      <c r="D382" s="8" t="s">
        <v>3177</v>
      </c>
      <c r="E382" s="8" t="s">
        <v>2681</v>
      </c>
      <c r="F382" s="8" t="s">
        <v>2385</v>
      </c>
      <c r="G382" s="26">
        <v>81001</v>
      </c>
      <c r="H382" s="26" t="str">
        <f>VLOOKUP(F382,Regions!$B$2:$C$53,2,FALSE)</f>
        <v>West</v>
      </c>
      <c r="I382" s="18">
        <v>169302</v>
      </c>
      <c r="J382" s="23">
        <v>44015</v>
      </c>
      <c r="K382" s="16">
        <v>0.87935185185185183</v>
      </c>
      <c r="L382" s="15">
        <v>2</v>
      </c>
    </row>
    <row r="383" spans="1:12" x14ac:dyDescent="0.2">
      <c r="A383" s="7" t="s">
        <v>850</v>
      </c>
      <c r="B383" s="8" t="s">
        <v>171</v>
      </c>
      <c r="C383" s="8" t="s">
        <v>1849</v>
      </c>
      <c r="D383" s="8" t="s">
        <v>2963</v>
      </c>
      <c r="E383" s="8" t="s">
        <v>2420</v>
      </c>
      <c r="F383" s="8" t="s">
        <v>2366</v>
      </c>
      <c r="G383" s="26">
        <v>70112</v>
      </c>
      <c r="H383" s="26" t="str">
        <f>VLOOKUP(F383,Regions!$B$2:$C$53,2,FALSE)</f>
        <v>Southeast</v>
      </c>
      <c r="I383" s="18">
        <v>169205</v>
      </c>
      <c r="J383" s="23">
        <v>43176</v>
      </c>
      <c r="K383" s="16">
        <v>0.46085648148148151</v>
      </c>
      <c r="L383" s="15">
        <v>7</v>
      </c>
    </row>
    <row r="384" spans="1:12" x14ac:dyDescent="0.2">
      <c r="A384" s="7" t="s">
        <v>733</v>
      </c>
      <c r="B384" s="8" t="s">
        <v>158</v>
      </c>
      <c r="C384" s="8" t="s">
        <v>1732</v>
      </c>
      <c r="D384" s="8" t="s">
        <v>2862</v>
      </c>
      <c r="E384" s="8" t="s">
        <v>2325</v>
      </c>
      <c r="F384" s="8" t="s">
        <v>2201</v>
      </c>
      <c r="G384" s="26">
        <v>92008</v>
      </c>
      <c r="H384" s="26" t="str">
        <f>VLOOKUP(F384,Regions!$B$2:$C$53,2,FALSE)</f>
        <v>West</v>
      </c>
      <c r="I384" s="18">
        <v>169118</v>
      </c>
      <c r="J384" s="23">
        <v>43379</v>
      </c>
      <c r="K384" s="16">
        <v>0.93399305555555545</v>
      </c>
      <c r="L384" s="15">
        <v>1</v>
      </c>
    </row>
    <row r="385" spans="1:12" x14ac:dyDescent="0.2">
      <c r="A385" s="7" t="s">
        <v>754</v>
      </c>
      <c r="B385" s="8" t="s">
        <v>50</v>
      </c>
      <c r="C385" s="8" t="s">
        <v>1753</v>
      </c>
      <c r="D385" s="8" t="s">
        <v>2882</v>
      </c>
      <c r="E385" s="8" t="s">
        <v>2649</v>
      </c>
      <c r="F385" s="8" t="s">
        <v>2294</v>
      </c>
      <c r="G385" s="26">
        <v>37902</v>
      </c>
      <c r="H385" s="26" t="str">
        <f>VLOOKUP(F385,Regions!$B$2:$C$53,2,FALSE)</f>
        <v>Southeast</v>
      </c>
      <c r="I385" s="18">
        <v>169079</v>
      </c>
      <c r="J385" s="23">
        <v>43269</v>
      </c>
      <c r="K385" s="16">
        <v>0.16451388888888888</v>
      </c>
      <c r="L385" s="15">
        <v>3</v>
      </c>
    </row>
    <row r="386" spans="1:12" x14ac:dyDescent="0.2">
      <c r="A386" s="7" t="s">
        <v>1153</v>
      </c>
      <c r="B386" s="8" t="s">
        <v>46</v>
      </c>
      <c r="C386" s="8" t="s">
        <v>2152</v>
      </c>
      <c r="D386" s="8" t="s">
        <v>3203</v>
      </c>
      <c r="E386" s="8" t="s">
        <v>2723</v>
      </c>
      <c r="F386" s="8" t="s">
        <v>2323</v>
      </c>
      <c r="G386" s="26">
        <v>84601</v>
      </c>
      <c r="H386" s="26" t="str">
        <f>VLOOKUP(F386,Regions!$B$2:$C$53,2,FALSE)</f>
        <v>West</v>
      </c>
      <c r="I386" s="18">
        <v>168970</v>
      </c>
      <c r="J386" s="23">
        <v>44099</v>
      </c>
      <c r="K386" s="16">
        <v>0.23173611111111111</v>
      </c>
      <c r="L386" s="15">
        <v>2</v>
      </c>
    </row>
    <row r="387" spans="1:12" x14ac:dyDescent="0.2">
      <c r="A387" s="7" t="s">
        <v>443</v>
      </c>
      <c r="B387" s="8" t="s">
        <v>65</v>
      </c>
      <c r="C387" s="8" t="s">
        <v>1442</v>
      </c>
      <c r="D387" s="8" t="s">
        <v>3371</v>
      </c>
      <c r="E387" s="8" t="s">
        <v>2223</v>
      </c>
      <c r="F387" s="8" t="s">
        <v>2224</v>
      </c>
      <c r="G387" s="26">
        <v>48103</v>
      </c>
      <c r="H387" s="26" t="str">
        <f>VLOOKUP(F387,Regions!$B$2:$C$53,2,FALSE)</f>
        <v>Midwest</v>
      </c>
      <c r="I387" s="18">
        <v>168774</v>
      </c>
      <c r="J387" s="23">
        <v>42103</v>
      </c>
      <c r="K387" s="16">
        <v>1.1493055555555687E-2</v>
      </c>
      <c r="L387" s="15">
        <v>3</v>
      </c>
    </row>
    <row r="388" spans="1:12" x14ac:dyDescent="0.2">
      <c r="A388" s="7" t="s">
        <v>1041</v>
      </c>
      <c r="B388" s="8" t="s">
        <v>103</v>
      </c>
      <c r="C388" s="8" t="s">
        <v>2040</v>
      </c>
      <c r="D388" s="8" t="s">
        <v>3115</v>
      </c>
      <c r="E388" s="8" t="s">
        <v>2714</v>
      </c>
      <c r="F388" s="8" t="s">
        <v>2287</v>
      </c>
      <c r="G388" s="26" t="s">
        <v>3249</v>
      </c>
      <c r="H388" s="26" t="str">
        <f>VLOOKUP(F388,Regions!$B$2:$C$53,2,FALSE)</f>
        <v>Northeast</v>
      </c>
      <c r="I388" s="18">
        <v>168625</v>
      </c>
      <c r="J388" s="23">
        <v>43958</v>
      </c>
      <c r="K388" s="16">
        <v>0.46726851851851853</v>
      </c>
      <c r="L388" s="15">
        <v>8</v>
      </c>
    </row>
    <row r="389" spans="1:12" x14ac:dyDescent="0.2">
      <c r="A389" s="7" t="s">
        <v>915</v>
      </c>
      <c r="B389" s="8" t="s">
        <v>147</v>
      </c>
      <c r="C389" s="8" t="s">
        <v>1914</v>
      </c>
      <c r="D389" s="8" t="s">
        <v>3021</v>
      </c>
      <c r="E389" s="8" t="s">
        <v>2416</v>
      </c>
      <c r="F389" s="8" t="s">
        <v>2201</v>
      </c>
      <c r="G389" s="26">
        <v>91501</v>
      </c>
      <c r="H389" s="26" t="str">
        <f>VLOOKUP(F389,Regions!$B$2:$C$53,2,FALSE)</f>
        <v>West</v>
      </c>
      <c r="I389" s="18">
        <v>168370</v>
      </c>
      <c r="J389" s="23">
        <v>43539</v>
      </c>
      <c r="K389" s="16">
        <v>0.81259259259259264</v>
      </c>
      <c r="L389" s="15">
        <v>1</v>
      </c>
    </row>
    <row r="390" spans="1:12" x14ac:dyDescent="0.2">
      <c r="A390" s="7" t="s">
        <v>525</v>
      </c>
      <c r="B390" s="8" t="s">
        <v>157</v>
      </c>
      <c r="C390" s="8" t="s">
        <v>1524</v>
      </c>
      <c r="D390" s="8" t="s">
        <v>2665</v>
      </c>
      <c r="E390" s="8" t="s">
        <v>2489</v>
      </c>
      <c r="F390" s="8" t="s">
        <v>2490</v>
      </c>
      <c r="G390" s="26">
        <v>21201</v>
      </c>
      <c r="H390" s="26" t="str">
        <f>VLOOKUP(F390,Regions!$B$2:$C$53,2,FALSE)</f>
        <v>Northeast</v>
      </c>
      <c r="I390" s="18">
        <v>168351</v>
      </c>
      <c r="J390" s="23">
        <v>42660</v>
      </c>
      <c r="K390" s="16">
        <v>0.90688657407407414</v>
      </c>
      <c r="L390" s="15">
        <v>3</v>
      </c>
    </row>
    <row r="391" spans="1:12" x14ac:dyDescent="0.2">
      <c r="A391" s="7" t="s">
        <v>955</v>
      </c>
      <c r="B391" s="8" t="s">
        <v>115</v>
      </c>
      <c r="C391" s="8" t="s">
        <v>1954</v>
      </c>
      <c r="D391" s="8" t="s">
        <v>3055</v>
      </c>
      <c r="E391" s="8" t="s">
        <v>2266</v>
      </c>
      <c r="F391" s="8" t="s">
        <v>2201</v>
      </c>
      <c r="G391" s="26">
        <v>92054</v>
      </c>
      <c r="H391" s="26" t="str">
        <f>VLOOKUP(F391,Regions!$B$2:$C$53,2,FALSE)</f>
        <v>West</v>
      </c>
      <c r="I391" s="18">
        <v>168192</v>
      </c>
      <c r="J391" s="23">
        <v>43786</v>
      </c>
      <c r="K391" s="16">
        <v>0.15625</v>
      </c>
      <c r="L391" s="15">
        <v>3</v>
      </c>
    </row>
    <row r="392" spans="1:12" x14ac:dyDescent="0.2">
      <c r="A392" s="7" t="s">
        <v>1015</v>
      </c>
      <c r="B392" s="8" t="s">
        <v>24</v>
      </c>
      <c r="C392" s="8" t="s">
        <v>2014</v>
      </c>
      <c r="D392" s="8" t="s">
        <v>3372</v>
      </c>
      <c r="E392" s="8" t="s">
        <v>2325</v>
      </c>
      <c r="F392" s="8" t="s">
        <v>2201</v>
      </c>
      <c r="G392" s="26">
        <v>92008</v>
      </c>
      <c r="H392" s="26" t="str">
        <f>VLOOKUP(F392,Regions!$B$2:$C$53,2,FALSE)</f>
        <v>West</v>
      </c>
      <c r="I392" s="18">
        <v>167970</v>
      </c>
      <c r="J392" s="23">
        <v>43856</v>
      </c>
      <c r="K392" s="16">
        <v>0.52712962962962961</v>
      </c>
      <c r="L392" s="15">
        <v>3</v>
      </c>
    </row>
    <row r="393" spans="1:12" x14ac:dyDescent="0.2">
      <c r="A393" s="7" t="s">
        <v>758</v>
      </c>
      <c r="B393" s="8" t="s">
        <v>148</v>
      </c>
      <c r="C393" s="8" t="s">
        <v>1757</v>
      </c>
      <c r="D393" s="8" t="s">
        <v>3373</v>
      </c>
      <c r="E393" s="8" t="s">
        <v>2875</v>
      </c>
      <c r="F393" s="8" t="s">
        <v>2876</v>
      </c>
      <c r="G393" s="26">
        <v>29401</v>
      </c>
      <c r="H393" s="26" t="str">
        <f>VLOOKUP(F393,Regions!$B$2:$C$53,2,FALSE)</f>
        <v>Southeast</v>
      </c>
      <c r="I393" s="18">
        <v>167970</v>
      </c>
      <c r="J393" s="23">
        <v>43381</v>
      </c>
      <c r="K393" s="16">
        <v>0.61499999999999999</v>
      </c>
      <c r="L393" s="15">
        <v>2</v>
      </c>
    </row>
    <row r="394" spans="1:12" x14ac:dyDescent="0.2">
      <c r="A394" s="7" t="s">
        <v>797</v>
      </c>
      <c r="B394" s="8" t="s">
        <v>127</v>
      </c>
      <c r="C394" s="8" t="s">
        <v>1796</v>
      </c>
      <c r="D394" s="8" t="s">
        <v>2916</v>
      </c>
      <c r="E394" s="8" t="s">
        <v>2395</v>
      </c>
      <c r="F394" s="8" t="s">
        <v>2876</v>
      </c>
      <c r="G394" s="26">
        <v>29201</v>
      </c>
      <c r="H394" s="26" t="str">
        <f>VLOOKUP(F394,Regions!$B$2:$C$53,2,FALSE)</f>
        <v>Southeast</v>
      </c>
      <c r="I394" s="18">
        <v>167908</v>
      </c>
      <c r="J394" s="23">
        <v>43170</v>
      </c>
      <c r="K394" s="16">
        <v>0.59052083333333327</v>
      </c>
      <c r="L394" s="15">
        <v>3</v>
      </c>
    </row>
    <row r="395" spans="1:12" x14ac:dyDescent="0.2">
      <c r="A395" s="7" t="s">
        <v>994</v>
      </c>
      <c r="B395" s="8" t="s">
        <v>56</v>
      </c>
      <c r="C395" s="8" t="s">
        <v>1993</v>
      </c>
      <c r="D395" s="8" t="s">
        <v>3083</v>
      </c>
      <c r="E395" s="8" t="s">
        <v>3084</v>
      </c>
      <c r="F395" s="8" t="s">
        <v>3085</v>
      </c>
      <c r="G395" s="26" t="s">
        <v>3252</v>
      </c>
      <c r="H395" s="26" t="str">
        <f>VLOOKUP(F395,Regions!$B$2:$C$53,2,FALSE)</f>
        <v>Northeast</v>
      </c>
      <c r="I395" s="18">
        <v>167796</v>
      </c>
      <c r="J395" s="23">
        <v>43810</v>
      </c>
      <c r="K395" s="16">
        <v>0.6384953703703703</v>
      </c>
      <c r="L395" s="15">
        <v>2</v>
      </c>
    </row>
    <row r="396" spans="1:12" x14ac:dyDescent="0.2">
      <c r="A396" s="7" t="s">
        <v>700</v>
      </c>
      <c r="B396" s="8" t="s">
        <v>23</v>
      </c>
      <c r="C396" s="8" t="s">
        <v>1699</v>
      </c>
      <c r="D396" s="8" t="s">
        <v>3374</v>
      </c>
      <c r="E396" s="8" t="s">
        <v>2413</v>
      </c>
      <c r="F396" s="8" t="s">
        <v>2250</v>
      </c>
      <c r="G396" s="26">
        <v>85234</v>
      </c>
      <c r="H396" s="26" t="str">
        <f>VLOOKUP(F396,Regions!$B$2:$C$53,2,FALSE)</f>
        <v>Southwest</v>
      </c>
      <c r="I396" s="18">
        <v>167730</v>
      </c>
      <c r="J396" s="23">
        <v>42903</v>
      </c>
      <c r="K396" s="16">
        <v>0.25365740740740744</v>
      </c>
      <c r="L396" s="15">
        <v>5</v>
      </c>
    </row>
    <row r="397" spans="1:12" x14ac:dyDescent="0.2">
      <c r="A397" s="7" t="s">
        <v>658</v>
      </c>
      <c r="B397" s="8" t="s">
        <v>15</v>
      </c>
      <c r="C397" s="8" t="s">
        <v>1657</v>
      </c>
      <c r="D397" s="8" t="s">
        <v>3375</v>
      </c>
      <c r="E397" s="8" t="s">
        <v>2296</v>
      </c>
      <c r="F397" s="8" t="s">
        <v>2294</v>
      </c>
      <c r="G397" s="26">
        <v>37129</v>
      </c>
      <c r="H397" s="26" t="str">
        <f>VLOOKUP(F397,Regions!$B$2:$C$53,2,FALSE)</f>
        <v>Southeast</v>
      </c>
      <c r="I397" s="18">
        <v>167614</v>
      </c>
      <c r="J397" s="23">
        <v>43093</v>
      </c>
      <c r="K397" s="16">
        <v>0.32274305555555555</v>
      </c>
      <c r="L397" s="15">
        <v>1</v>
      </c>
    </row>
    <row r="398" spans="1:12" x14ac:dyDescent="0.2">
      <c r="A398" s="7" t="s">
        <v>615</v>
      </c>
      <c r="B398" s="8" t="s">
        <v>18</v>
      </c>
      <c r="C398" s="8" t="s">
        <v>1614</v>
      </c>
      <c r="D398" s="8" t="s">
        <v>2758</v>
      </c>
      <c r="E398" s="8" t="s">
        <v>2528</v>
      </c>
      <c r="F398" s="8" t="s">
        <v>2529</v>
      </c>
      <c r="G398" s="26">
        <v>59101</v>
      </c>
      <c r="H398" s="26" t="str">
        <f>VLOOKUP(F398,Regions!$B$2:$C$53,2,FALSE)</f>
        <v>West</v>
      </c>
      <c r="I398" s="18">
        <v>167458</v>
      </c>
      <c r="J398" s="23">
        <v>43044</v>
      </c>
      <c r="K398" s="16">
        <v>0.13276620370370371</v>
      </c>
      <c r="L398" s="15">
        <v>3</v>
      </c>
    </row>
    <row r="399" spans="1:12" x14ac:dyDescent="0.2">
      <c r="A399" s="7" t="s">
        <v>1010</v>
      </c>
      <c r="B399" s="8" t="s">
        <v>129</v>
      </c>
      <c r="C399" s="8" t="s">
        <v>2009</v>
      </c>
      <c r="D399" s="8" t="s">
        <v>3376</v>
      </c>
      <c r="E399" s="8" t="s">
        <v>2763</v>
      </c>
      <c r="F399" s="8" t="s">
        <v>2201</v>
      </c>
      <c r="G399" s="26">
        <v>94533</v>
      </c>
      <c r="H399" s="26" t="str">
        <f>VLOOKUP(F399,Regions!$B$2:$C$53,2,FALSE)</f>
        <v>West</v>
      </c>
      <c r="I399" s="18">
        <v>166975</v>
      </c>
      <c r="J399" s="23">
        <v>44022</v>
      </c>
      <c r="K399" s="16">
        <v>0.97633101851851845</v>
      </c>
      <c r="L399" s="15">
        <v>7</v>
      </c>
    </row>
    <row r="400" spans="1:12" x14ac:dyDescent="0.2">
      <c r="A400" s="7" t="s">
        <v>425</v>
      </c>
      <c r="B400" s="8" t="s">
        <v>68</v>
      </c>
      <c r="C400" s="8" t="s">
        <v>1424</v>
      </c>
      <c r="D400" s="8" t="s">
        <v>3377</v>
      </c>
      <c r="E400" s="8" t="s">
        <v>2418</v>
      </c>
      <c r="F400" s="8" t="s">
        <v>2242</v>
      </c>
      <c r="G400" s="26">
        <v>79101</v>
      </c>
      <c r="H400" s="26" t="str">
        <f>VLOOKUP(F400,Regions!$B$2:$C$53,2,FALSE)</f>
        <v>Southwest</v>
      </c>
      <c r="I400" s="18">
        <v>166816</v>
      </c>
      <c r="J400" s="23">
        <v>42262</v>
      </c>
      <c r="K400" s="16">
        <v>0.20255787037037035</v>
      </c>
      <c r="L400" s="15">
        <v>1</v>
      </c>
    </row>
    <row r="401" spans="1:12" x14ac:dyDescent="0.2">
      <c r="A401" s="7" t="s">
        <v>1101</v>
      </c>
      <c r="B401" s="8" t="s">
        <v>95</v>
      </c>
      <c r="C401" s="8" t="s">
        <v>2100</v>
      </c>
      <c r="D401" s="8" t="s">
        <v>3378</v>
      </c>
      <c r="E401" s="8" t="s">
        <v>2334</v>
      </c>
      <c r="F401" s="8" t="s">
        <v>2250</v>
      </c>
      <c r="G401" s="26">
        <v>85345</v>
      </c>
      <c r="H401" s="26" t="str">
        <f>VLOOKUP(F401,Regions!$B$2:$C$53,2,FALSE)</f>
        <v>Southwest</v>
      </c>
      <c r="I401" s="18">
        <v>166576</v>
      </c>
      <c r="J401" s="23">
        <v>43971</v>
      </c>
      <c r="K401" s="16">
        <v>0.93274305555555559</v>
      </c>
      <c r="L401" s="15">
        <v>2</v>
      </c>
    </row>
    <row r="402" spans="1:12" x14ac:dyDescent="0.2">
      <c r="A402" s="7" t="s">
        <v>894</v>
      </c>
      <c r="B402" s="8" t="s">
        <v>97</v>
      </c>
      <c r="C402" s="8" t="s">
        <v>1893</v>
      </c>
      <c r="D402" s="8" t="s">
        <v>3005</v>
      </c>
      <c r="E402" s="8" t="s">
        <v>2403</v>
      </c>
      <c r="F402" s="8" t="s">
        <v>2404</v>
      </c>
      <c r="G402" s="26" t="s">
        <v>3242</v>
      </c>
      <c r="H402" s="26" t="str">
        <f>VLOOKUP(F402,Regions!$B$2:$C$53,2,FALSE)</f>
        <v>Northeast</v>
      </c>
      <c r="I402" s="18">
        <v>166103</v>
      </c>
      <c r="J402" s="23">
        <v>43821</v>
      </c>
      <c r="K402" s="16">
        <v>4.7534722222222221E-2</v>
      </c>
      <c r="L402" s="15">
        <v>3</v>
      </c>
    </row>
    <row r="403" spans="1:12" x14ac:dyDescent="0.2">
      <c r="A403" s="7" t="s">
        <v>637</v>
      </c>
      <c r="B403" s="8" t="s">
        <v>165</v>
      </c>
      <c r="C403" s="8" t="s">
        <v>1636</v>
      </c>
      <c r="D403" s="8" t="s">
        <v>2777</v>
      </c>
      <c r="E403" s="8" t="s">
        <v>2778</v>
      </c>
      <c r="F403" s="8" t="s">
        <v>2242</v>
      </c>
      <c r="G403" s="26">
        <v>78701</v>
      </c>
      <c r="H403" s="26" t="str">
        <f>VLOOKUP(F403,Regions!$B$2:$C$53,2,FALSE)</f>
        <v>Southwest</v>
      </c>
      <c r="I403" s="18">
        <v>165842</v>
      </c>
      <c r="J403" s="23">
        <v>42774</v>
      </c>
      <c r="K403" s="16">
        <v>0.51708333333333334</v>
      </c>
      <c r="L403" s="15">
        <v>5</v>
      </c>
    </row>
    <row r="404" spans="1:12" x14ac:dyDescent="0.2">
      <c r="A404" s="7" t="s">
        <v>1051</v>
      </c>
      <c r="B404" s="8" t="s">
        <v>93</v>
      </c>
      <c r="C404" s="8" t="s">
        <v>2050</v>
      </c>
      <c r="D404" s="8" t="s">
        <v>3120</v>
      </c>
      <c r="E404" s="8" t="s">
        <v>2503</v>
      </c>
      <c r="F404" s="8" t="s">
        <v>2221</v>
      </c>
      <c r="G404" s="26" t="s">
        <v>3245</v>
      </c>
      <c r="H404" s="26" t="str">
        <f>VLOOKUP(F404,Regions!$B$2:$C$53,2,FALSE)</f>
        <v>Northeast</v>
      </c>
      <c r="I404" s="18">
        <v>165772</v>
      </c>
      <c r="J404" s="23">
        <v>43948</v>
      </c>
      <c r="K404" s="16">
        <v>0.69480324074074085</v>
      </c>
      <c r="L404" s="15">
        <v>9</v>
      </c>
    </row>
    <row r="405" spans="1:12" x14ac:dyDescent="0.2">
      <c r="A405" s="7" t="s">
        <v>422</v>
      </c>
      <c r="B405" s="8" t="s">
        <v>139</v>
      </c>
      <c r="C405" s="8" t="s">
        <v>1421</v>
      </c>
      <c r="D405" s="8" t="s">
        <v>3379</v>
      </c>
      <c r="E405" s="8" t="s">
        <v>2263</v>
      </c>
      <c r="F405" s="8" t="s">
        <v>2201</v>
      </c>
      <c r="G405" s="26">
        <v>93001</v>
      </c>
      <c r="H405" s="26" t="str">
        <f>VLOOKUP(F405,Regions!$B$2:$C$53,2,FALSE)</f>
        <v>West</v>
      </c>
      <c r="I405" s="18">
        <v>165656</v>
      </c>
      <c r="J405" s="23">
        <v>42369</v>
      </c>
      <c r="K405" s="16">
        <v>0.32884259259259258</v>
      </c>
      <c r="L405" s="15">
        <v>3</v>
      </c>
    </row>
    <row r="406" spans="1:12" x14ac:dyDescent="0.2">
      <c r="A406" s="7" t="s">
        <v>1099</v>
      </c>
      <c r="B406" s="8" t="s">
        <v>160</v>
      </c>
      <c r="C406" s="8" t="s">
        <v>2098</v>
      </c>
      <c r="D406" s="8" t="s">
        <v>3158</v>
      </c>
      <c r="E406" s="8" t="s">
        <v>2313</v>
      </c>
      <c r="F406" s="8" t="s">
        <v>2242</v>
      </c>
      <c r="G406" s="26">
        <v>76006</v>
      </c>
      <c r="H406" s="26" t="str">
        <f>VLOOKUP(F406,Regions!$B$2:$C$53,2,FALSE)</f>
        <v>Southwest</v>
      </c>
      <c r="I406" s="18">
        <v>165518</v>
      </c>
      <c r="J406" s="23">
        <v>44166</v>
      </c>
      <c r="K406" s="16">
        <v>7.0775462962962957E-2</v>
      </c>
      <c r="L406" s="15">
        <v>2</v>
      </c>
    </row>
    <row r="407" spans="1:12" x14ac:dyDescent="0.2">
      <c r="A407" s="7" t="s">
        <v>1012</v>
      </c>
      <c r="B407" s="8" t="s">
        <v>133</v>
      </c>
      <c r="C407" s="8" t="s">
        <v>2011</v>
      </c>
      <c r="D407" s="8" t="s">
        <v>3380</v>
      </c>
      <c r="E407" s="8" t="s">
        <v>2313</v>
      </c>
      <c r="F407" s="8" t="s">
        <v>2237</v>
      </c>
      <c r="G407" s="26">
        <v>22201</v>
      </c>
      <c r="H407" s="26" t="str">
        <f>VLOOKUP(F407,Regions!$B$2:$C$53,2,FALSE)</f>
        <v>Southeast</v>
      </c>
      <c r="I407" s="18">
        <v>165468</v>
      </c>
      <c r="J407" s="23">
        <v>43989</v>
      </c>
      <c r="K407" s="16">
        <v>0.23924768518518516</v>
      </c>
      <c r="L407" s="15">
        <v>5</v>
      </c>
    </row>
    <row r="408" spans="1:12" x14ac:dyDescent="0.2">
      <c r="A408" s="7" t="s">
        <v>1004</v>
      </c>
      <c r="B408" s="8" t="s">
        <v>26</v>
      </c>
      <c r="C408" s="8" t="s">
        <v>2003</v>
      </c>
      <c r="D408" s="8" t="s">
        <v>3092</v>
      </c>
      <c r="E408" s="8" t="s">
        <v>2441</v>
      </c>
      <c r="F408" s="8" t="s">
        <v>2262</v>
      </c>
      <c r="G408" s="26">
        <v>33010</v>
      </c>
      <c r="H408" s="26" t="str">
        <f>VLOOKUP(F408,Regions!$B$2:$C$53,2,FALSE)</f>
        <v>Southeast</v>
      </c>
      <c r="I408" s="18">
        <v>165411</v>
      </c>
      <c r="J408" s="23">
        <v>43597</v>
      </c>
      <c r="K408" s="16">
        <v>8.564814814814814E-2</v>
      </c>
      <c r="L408" s="15">
        <v>3</v>
      </c>
    </row>
    <row r="409" spans="1:12" x14ac:dyDescent="0.2">
      <c r="A409" s="7" t="s">
        <v>882</v>
      </c>
      <c r="B409" s="8" t="s">
        <v>176</v>
      </c>
      <c r="C409" s="8" t="s">
        <v>1881</v>
      </c>
      <c r="D409" s="8" t="s">
        <v>2992</v>
      </c>
      <c r="E409" s="8" t="s">
        <v>2993</v>
      </c>
      <c r="F409" s="8" t="s">
        <v>2215</v>
      </c>
      <c r="G409" s="26">
        <v>53202</v>
      </c>
      <c r="H409" s="26" t="str">
        <f>VLOOKUP(F409,Regions!$B$2:$C$53,2,FALSE)</f>
        <v>Midwest</v>
      </c>
      <c r="I409" s="18">
        <v>165338</v>
      </c>
      <c r="J409" s="23">
        <v>43629</v>
      </c>
      <c r="K409" s="16">
        <v>0.75119212962962967</v>
      </c>
      <c r="L409" s="15">
        <v>9</v>
      </c>
    </row>
    <row r="410" spans="1:12" x14ac:dyDescent="0.2">
      <c r="A410" s="7" t="s">
        <v>530</v>
      </c>
      <c r="B410" s="8" t="s">
        <v>160</v>
      </c>
      <c r="C410" s="8" t="s">
        <v>1529</v>
      </c>
      <c r="D410" s="9" t="s">
        <v>3381</v>
      </c>
      <c r="E410" s="9" t="s">
        <v>2537</v>
      </c>
      <c r="F410" s="9" t="s">
        <v>2477</v>
      </c>
      <c r="G410" s="27">
        <v>27511</v>
      </c>
      <c r="H410" s="27" t="str">
        <f>VLOOKUP(F410,Regions!$B$2:$C$53,2,FALSE)</f>
        <v>Southeast</v>
      </c>
      <c r="I410" s="18">
        <v>165314</v>
      </c>
      <c r="J410" s="23">
        <v>42418</v>
      </c>
      <c r="K410" s="16">
        <v>0.71841435185185187</v>
      </c>
      <c r="L410" s="15">
        <v>4</v>
      </c>
    </row>
    <row r="411" spans="1:12" x14ac:dyDescent="0.2">
      <c r="A411" s="7" t="s">
        <v>1113</v>
      </c>
      <c r="B411" s="8" t="s">
        <v>130</v>
      </c>
      <c r="C411" s="8" t="s">
        <v>2112</v>
      </c>
      <c r="D411" s="8" t="s">
        <v>3171</v>
      </c>
      <c r="E411" s="8" t="s">
        <v>2539</v>
      </c>
      <c r="F411" s="8" t="s">
        <v>2201</v>
      </c>
      <c r="G411" s="26">
        <v>92401</v>
      </c>
      <c r="H411" s="26" t="str">
        <f>VLOOKUP(F411,Regions!$B$2:$C$53,2,FALSE)</f>
        <v>West</v>
      </c>
      <c r="I411" s="18">
        <v>165282</v>
      </c>
      <c r="J411" s="23">
        <v>44026</v>
      </c>
      <c r="K411" s="16">
        <v>0.65401620370370372</v>
      </c>
      <c r="L411" s="15">
        <v>3</v>
      </c>
    </row>
    <row r="412" spans="1:12" x14ac:dyDescent="0.2">
      <c r="A412" s="7" t="s">
        <v>809</v>
      </c>
      <c r="B412" s="8" t="s">
        <v>182</v>
      </c>
      <c r="C412" s="8" t="s">
        <v>1808</v>
      </c>
      <c r="D412" s="8" t="s">
        <v>2923</v>
      </c>
      <c r="E412" s="8" t="s">
        <v>2528</v>
      </c>
      <c r="F412" s="8" t="s">
        <v>2529</v>
      </c>
      <c r="G412" s="26">
        <v>59101</v>
      </c>
      <c r="H412" s="26" t="str">
        <f>VLOOKUP(F412,Regions!$B$2:$C$53,2,FALSE)</f>
        <v>West</v>
      </c>
      <c r="I412" s="18">
        <v>165017</v>
      </c>
      <c r="J412" s="23">
        <v>43112</v>
      </c>
      <c r="K412" s="16">
        <v>0.434537037037037</v>
      </c>
      <c r="L412" s="15">
        <v>8</v>
      </c>
    </row>
    <row r="413" spans="1:12" x14ac:dyDescent="0.2">
      <c r="A413" s="7" t="s">
        <v>730</v>
      </c>
      <c r="B413" s="8" t="s">
        <v>111</v>
      </c>
      <c r="C413" s="8" t="s">
        <v>1729</v>
      </c>
      <c r="D413" s="8" t="s">
        <v>2860</v>
      </c>
      <c r="E413" s="8" t="s">
        <v>2258</v>
      </c>
      <c r="F413" s="8" t="s">
        <v>2201</v>
      </c>
      <c r="G413" s="26">
        <v>93065</v>
      </c>
      <c r="H413" s="26" t="str">
        <f>VLOOKUP(F413,Regions!$B$2:$C$53,2,FALSE)</f>
        <v>West</v>
      </c>
      <c r="I413" s="18">
        <v>164946</v>
      </c>
      <c r="J413" s="23">
        <v>43237</v>
      </c>
      <c r="K413" s="16">
        <v>0.11730324074074074</v>
      </c>
      <c r="L413" s="15">
        <v>1</v>
      </c>
    </row>
    <row r="414" spans="1:12" x14ac:dyDescent="0.2">
      <c r="A414" s="7" t="s">
        <v>510</v>
      </c>
      <c r="B414" s="8" t="s">
        <v>154</v>
      </c>
      <c r="C414" s="8" t="s">
        <v>1509</v>
      </c>
      <c r="D414" s="8" t="s">
        <v>2648</v>
      </c>
      <c r="E414" s="8" t="s">
        <v>2649</v>
      </c>
      <c r="F414" s="8" t="s">
        <v>2294</v>
      </c>
      <c r="G414" s="26">
        <v>37902</v>
      </c>
      <c r="H414" s="26" t="str">
        <f>VLOOKUP(F414,Regions!$B$2:$C$53,2,FALSE)</f>
        <v>Southeast</v>
      </c>
      <c r="I414" s="18">
        <v>164824</v>
      </c>
      <c r="J414" s="23">
        <v>42663</v>
      </c>
      <c r="K414" s="16">
        <v>0.93858796296296287</v>
      </c>
      <c r="L414" s="15">
        <v>2</v>
      </c>
    </row>
    <row r="415" spans="1:12" x14ac:dyDescent="0.2">
      <c r="A415" s="7" t="s">
        <v>888</v>
      </c>
      <c r="B415" s="8" t="s">
        <v>123</v>
      </c>
      <c r="C415" s="8" t="s">
        <v>1887</v>
      </c>
      <c r="D415" s="8" t="s">
        <v>3001</v>
      </c>
      <c r="E415" s="8" t="s">
        <v>2684</v>
      </c>
      <c r="F415" s="8" t="s">
        <v>2201</v>
      </c>
      <c r="G415" s="26">
        <v>92665</v>
      </c>
      <c r="H415" s="26" t="str">
        <f>VLOOKUP(F415,Regions!$B$2:$C$53,2,FALSE)</f>
        <v>West</v>
      </c>
      <c r="I415" s="18">
        <v>164727</v>
      </c>
      <c r="J415" s="23">
        <v>43637</v>
      </c>
      <c r="K415" s="16">
        <v>0.88785879629629638</v>
      </c>
      <c r="L415" s="15">
        <v>5</v>
      </c>
    </row>
    <row r="416" spans="1:12" x14ac:dyDescent="0.2">
      <c r="A416" s="7" t="s">
        <v>752</v>
      </c>
      <c r="B416" s="8" t="s">
        <v>157</v>
      </c>
      <c r="C416" s="8" t="s">
        <v>1751</v>
      </c>
      <c r="D416" s="8" t="s">
        <v>2879</v>
      </c>
      <c r="E416" s="8" t="s">
        <v>2880</v>
      </c>
      <c r="F416" s="8" t="s">
        <v>2354</v>
      </c>
      <c r="G416" s="26">
        <v>45402</v>
      </c>
      <c r="H416" s="26" t="str">
        <f>VLOOKUP(F416,Regions!$B$2:$C$53,2,FALSE)</f>
        <v>Midwest</v>
      </c>
      <c r="I416" s="18">
        <v>164530</v>
      </c>
      <c r="J416" s="23">
        <v>43407</v>
      </c>
      <c r="K416" s="16">
        <v>0.90236111111111106</v>
      </c>
      <c r="L416" s="15">
        <v>3</v>
      </c>
    </row>
    <row r="417" spans="1:12" x14ac:dyDescent="0.2">
      <c r="A417" s="7" t="s">
        <v>449</v>
      </c>
      <c r="B417" s="8" t="s">
        <v>109</v>
      </c>
      <c r="C417" s="8" t="s">
        <v>1448</v>
      </c>
      <c r="D417" s="8" t="s">
        <v>2590</v>
      </c>
      <c r="E417" s="8" t="s">
        <v>2591</v>
      </c>
      <c r="F417" s="8" t="s">
        <v>2385</v>
      </c>
      <c r="G417" s="26">
        <v>80021</v>
      </c>
      <c r="H417" s="26" t="str">
        <f>VLOOKUP(F417,Regions!$B$2:$C$53,2,FALSE)</f>
        <v>West</v>
      </c>
      <c r="I417" s="18">
        <v>164474</v>
      </c>
      <c r="J417" s="23">
        <v>42141</v>
      </c>
      <c r="K417" s="16">
        <v>0.36997685185185186</v>
      </c>
      <c r="L417" s="15">
        <v>3</v>
      </c>
    </row>
    <row r="418" spans="1:12" x14ac:dyDescent="0.2">
      <c r="A418" s="7" t="s">
        <v>463</v>
      </c>
      <c r="B418" s="8" t="s">
        <v>112</v>
      </c>
      <c r="C418" s="8" t="s">
        <v>1462</v>
      </c>
      <c r="D418" s="8" t="s">
        <v>2602</v>
      </c>
      <c r="E418" s="8" t="s">
        <v>2603</v>
      </c>
      <c r="F418" s="8" t="s">
        <v>2242</v>
      </c>
      <c r="G418" s="26">
        <v>75034</v>
      </c>
      <c r="H418" s="26" t="str">
        <f>VLOOKUP(F418,Regions!$B$2:$C$53,2,FALSE)</f>
        <v>Southwest</v>
      </c>
      <c r="I418" s="18">
        <v>163829</v>
      </c>
      <c r="J418" s="23">
        <v>42254</v>
      </c>
      <c r="K418" s="16">
        <v>3.1631944444444393E-2</v>
      </c>
      <c r="L418" s="15">
        <v>3</v>
      </c>
    </row>
    <row r="419" spans="1:12" x14ac:dyDescent="0.2">
      <c r="A419" s="7" t="s">
        <v>507</v>
      </c>
      <c r="B419" s="8" t="s">
        <v>72</v>
      </c>
      <c r="C419" s="8" t="s">
        <v>1506</v>
      </c>
      <c r="D419" s="8" t="s">
        <v>2644</v>
      </c>
      <c r="E419" s="8" t="s">
        <v>2645</v>
      </c>
      <c r="F419" s="8" t="s">
        <v>2230</v>
      </c>
      <c r="G419" s="26">
        <v>46201</v>
      </c>
      <c r="H419" s="26" t="str">
        <f>VLOOKUP(F419,Regions!$B$2:$C$53,2,FALSE)</f>
        <v>Midwest</v>
      </c>
      <c r="I419" s="18">
        <v>163553</v>
      </c>
      <c r="J419" s="23">
        <v>42543</v>
      </c>
      <c r="K419" s="16">
        <v>0.48271990740740739</v>
      </c>
      <c r="L419" s="15">
        <v>5</v>
      </c>
    </row>
    <row r="420" spans="1:12" x14ac:dyDescent="0.2">
      <c r="A420" s="7" t="s">
        <v>997</v>
      </c>
      <c r="B420" s="8" t="s">
        <v>77</v>
      </c>
      <c r="C420" s="8" t="s">
        <v>1996</v>
      </c>
      <c r="D420" s="8" t="s">
        <v>3088</v>
      </c>
      <c r="E420" s="8" t="s">
        <v>2197</v>
      </c>
      <c r="F420" s="8" t="s">
        <v>2198</v>
      </c>
      <c r="G420" s="26">
        <v>35801</v>
      </c>
      <c r="H420" s="26" t="str">
        <f>VLOOKUP(F420,Regions!$B$2:$C$53,2,FALSE)</f>
        <v>Southeast</v>
      </c>
      <c r="I420" s="18">
        <v>163491</v>
      </c>
      <c r="J420" s="23">
        <v>43749</v>
      </c>
      <c r="K420" s="16">
        <v>0.76048611111111108</v>
      </c>
      <c r="L420" s="15">
        <v>2</v>
      </c>
    </row>
    <row r="421" spans="1:12" x14ac:dyDescent="0.2">
      <c r="A421" s="7" t="s">
        <v>1119</v>
      </c>
      <c r="B421" s="8" t="s">
        <v>22</v>
      </c>
      <c r="C421" s="8" t="s">
        <v>2118</v>
      </c>
      <c r="D421" s="8" t="s">
        <v>3382</v>
      </c>
      <c r="E421" s="8" t="s">
        <v>2320</v>
      </c>
      <c r="F421" s="8" t="s">
        <v>2201</v>
      </c>
      <c r="G421" s="26">
        <v>93277</v>
      </c>
      <c r="H421" s="26" t="str">
        <f>VLOOKUP(F421,Regions!$B$2:$C$53,2,FALSE)</f>
        <v>West</v>
      </c>
      <c r="I421" s="18">
        <v>163483</v>
      </c>
      <c r="J421" s="23">
        <v>43857</v>
      </c>
      <c r="K421" s="16">
        <v>0.17512731481481481</v>
      </c>
      <c r="L421" s="15">
        <v>3</v>
      </c>
    </row>
    <row r="422" spans="1:12" x14ac:dyDescent="0.2">
      <c r="A422" s="7" t="s">
        <v>1089</v>
      </c>
      <c r="B422" s="8" t="s">
        <v>6</v>
      </c>
      <c r="C422" s="8" t="s">
        <v>2088</v>
      </c>
      <c r="D422" s="8" t="s">
        <v>3147</v>
      </c>
      <c r="E422" s="8" t="s">
        <v>2410</v>
      </c>
      <c r="F422" s="8" t="s">
        <v>2201</v>
      </c>
      <c r="G422" s="26">
        <v>95661</v>
      </c>
      <c r="H422" s="26" t="str">
        <f>VLOOKUP(F422,Regions!$B$2:$C$53,2,FALSE)</f>
        <v>West</v>
      </c>
      <c r="I422" s="18">
        <v>163450</v>
      </c>
      <c r="J422" s="23">
        <v>43958</v>
      </c>
      <c r="K422" s="16">
        <v>5.4988425925925927E-2</v>
      </c>
      <c r="L422" s="15">
        <v>8</v>
      </c>
    </row>
    <row r="423" spans="1:12" x14ac:dyDescent="0.2">
      <c r="A423" s="7" t="s">
        <v>536</v>
      </c>
      <c r="B423" s="8" t="s">
        <v>136</v>
      </c>
      <c r="C423" s="8" t="s">
        <v>1535</v>
      </c>
      <c r="D423" s="8" t="s">
        <v>2675</v>
      </c>
      <c r="E423" s="8" t="s">
        <v>2432</v>
      </c>
      <c r="F423" s="8" t="s">
        <v>2242</v>
      </c>
      <c r="G423" s="26">
        <v>75023</v>
      </c>
      <c r="H423" s="26" t="str">
        <f>VLOOKUP(F423,Regions!$B$2:$C$53,2,FALSE)</f>
        <v>Southwest</v>
      </c>
      <c r="I423" s="18">
        <v>163203</v>
      </c>
      <c r="J423" s="23">
        <v>42395</v>
      </c>
      <c r="K423" s="16">
        <v>5.7731481481481474E-2</v>
      </c>
      <c r="L423" s="15">
        <v>3</v>
      </c>
    </row>
    <row r="424" spans="1:12" x14ac:dyDescent="0.2">
      <c r="A424" s="7" t="s">
        <v>1176</v>
      </c>
      <c r="B424" s="8" t="s">
        <v>62</v>
      </c>
      <c r="C424" s="8" t="s">
        <v>2175</v>
      </c>
      <c r="D424" s="8" t="s">
        <v>3217</v>
      </c>
      <c r="E424" s="8" t="s">
        <v>2677</v>
      </c>
      <c r="F424" s="8" t="s">
        <v>2242</v>
      </c>
      <c r="G424" s="26">
        <v>78040</v>
      </c>
      <c r="H424" s="26" t="str">
        <f>VLOOKUP(F424,Regions!$B$2:$C$53,2,FALSE)</f>
        <v>Southwest</v>
      </c>
      <c r="I424" s="18">
        <v>162928</v>
      </c>
      <c r="J424" s="23">
        <v>43860</v>
      </c>
      <c r="K424" s="16">
        <v>0.6343981481481481</v>
      </c>
      <c r="L424" s="15">
        <v>7</v>
      </c>
    </row>
    <row r="425" spans="1:12" x14ac:dyDescent="0.2">
      <c r="A425" s="7" t="s">
        <v>1133</v>
      </c>
      <c r="B425" s="8" t="s">
        <v>40</v>
      </c>
      <c r="C425" s="8" t="s">
        <v>2132</v>
      </c>
      <c r="D425" s="8" t="s">
        <v>3186</v>
      </c>
      <c r="E425" s="8" t="s">
        <v>2566</v>
      </c>
      <c r="F425" s="8" t="s">
        <v>2262</v>
      </c>
      <c r="G425" s="26">
        <v>33065</v>
      </c>
      <c r="H425" s="26" t="str">
        <f>VLOOKUP(F425,Regions!$B$2:$C$53,2,FALSE)</f>
        <v>Southeast</v>
      </c>
      <c r="I425" s="18">
        <v>162466</v>
      </c>
      <c r="J425" s="23">
        <v>44153</v>
      </c>
      <c r="K425" s="16">
        <v>0.11077546296296296</v>
      </c>
      <c r="L425" s="15">
        <v>5</v>
      </c>
    </row>
    <row r="426" spans="1:12" x14ac:dyDescent="0.2">
      <c r="A426" s="7" t="s">
        <v>664</v>
      </c>
      <c r="B426" s="8" t="s">
        <v>145</v>
      </c>
      <c r="C426" s="8" t="s">
        <v>1663</v>
      </c>
      <c r="D426" s="8" t="s">
        <v>2799</v>
      </c>
      <c r="E426" s="8" t="s">
        <v>2543</v>
      </c>
      <c r="F426" s="8" t="s">
        <v>2544</v>
      </c>
      <c r="G426" s="26">
        <v>96813</v>
      </c>
      <c r="H426" s="26" t="str">
        <f>VLOOKUP(F426,Regions!$B$2:$C$53,2,FALSE)</f>
        <v>West</v>
      </c>
      <c r="I426" s="18">
        <v>162277</v>
      </c>
      <c r="J426" s="23">
        <v>42758</v>
      </c>
      <c r="K426" s="16">
        <v>0.3432986111111111</v>
      </c>
      <c r="L426" s="15">
        <v>5</v>
      </c>
    </row>
    <row r="427" spans="1:12" x14ac:dyDescent="0.2">
      <c r="A427" s="7" t="s">
        <v>710</v>
      </c>
      <c r="B427" s="8" t="s">
        <v>76</v>
      </c>
      <c r="C427" s="8" t="s">
        <v>1709</v>
      </c>
      <c r="D427" s="8" t="s">
        <v>2839</v>
      </c>
      <c r="E427" s="8" t="s">
        <v>2307</v>
      </c>
      <c r="F427" s="8" t="s">
        <v>2250</v>
      </c>
      <c r="G427" s="26">
        <v>85201</v>
      </c>
      <c r="H427" s="26" t="str">
        <f>VLOOKUP(F427,Regions!$B$2:$C$53,2,FALSE)</f>
        <v>Southwest</v>
      </c>
      <c r="I427" s="18">
        <v>162215</v>
      </c>
      <c r="J427" s="23">
        <v>42965</v>
      </c>
      <c r="K427" s="16">
        <v>0.52089120370370368</v>
      </c>
      <c r="L427" s="15">
        <v>8</v>
      </c>
    </row>
    <row r="428" spans="1:12" x14ac:dyDescent="0.2">
      <c r="A428" s="7" t="s">
        <v>1062</v>
      </c>
      <c r="B428" s="8" t="s">
        <v>32</v>
      </c>
      <c r="C428" s="8" t="s">
        <v>2061</v>
      </c>
      <c r="D428" s="8" t="s">
        <v>3383</v>
      </c>
      <c r="E428" s="8" t="s">
        <v>3128</v>
      </c>
      <c r="F428" s="8" t="s">
        <v>2301</v>
      </c>
      <c r="G428" s="26">
        <v>98005</v>
      </c>
      <c r="H428" s="26" t="str">
        <f>VLOOKUP(F428,Regions!$B$2:$C$53,2,FALSE)</f>
        <v>West</v>
      </c>
      <c r="I428" s="18">
        <v>162146</v>
      </c>
      <c r="J428" s="23">
        <v>44129</v>
      </c>
      <c r="K428" s="16">
        <v>0.55201388888888892</v>
      </c>
      <c r="L428" s="15">
        <v>7</v>
      </c>
    </row>
    <row r="429" spans="1:12" x14ac:dyDescent="0.2">
      <c r="A429" s="7" t="s">
        <v>731</v>
      </c>
      <c r="B429" s="8" t="s">
        <v>78</v>
      </c>
      <c r="C429" s="8" t="s">
        <v>1730</v>
      </c>
      <c r="D429" s="8" t="s">
        <v>3384</v>
      </c>
      <c r="E429" s="8" t="s">
        <v>2507</v>
      </c>
      <c r="F429" s="8" t="s">
        <v>2242</v>
      </c>
      <c r="G429" s="26">
        <v>75201</v>
      </c>
      <c r="H429" s="26" t="str">
        <f>VLOOKUP(F429,Regions!$B$2:$C$53,2,FALSE)</f>
        <v>Southwest</v>
      </c>
      <c r="I429" s="18">
        <v>162054</v>
      </c>
      <c r="J429" s="23">
        <v>43346</v>
      </c>
      <c r="K429" s="16">
        <v>0.68042824074074071</v>
      </c>
      <c r="L429" s="15">
        <v>1</v>
      </c>
    </row>
    <row r="430" spans="1:12" x14ac:dyDescent="0.2">
      <c r="A430" s="7" t="s">
        <v>1116</v>
      </c>
      <c r="B430" s="8" t="s">
        <v>63</v>
      </c>
      <c r="C430" s="8" t="s">
        <v>2115</v>
      </c>
      <c r="D430" s="8" t="s">
        <v>3173</v>
      </c>
      <c r="E430" s="8" t="s">
        <v>2810</v>
      </c>
      <c r="F430" s="8" t="s">
        <v>2366</v>
      </c>
      <c r="G430" s="26">
        <v>71101</v>
      </c>
      <c r="H430" s="26" t="str">
        <f>VLOOKUP(F430,Regions!$B$2:$C$53,2,FALSE)</f>
        <v>Southeast</v>
      </c>
      <c r="I430" s="18">
        <v>162002</v>
      </c>
      <c r="J430" s="23">
        <v>44131</v>
      </c>
      <c r="K430" s="16">
        <v>0.36576388888888894</v>
      </c>
      <c r="L430" s="15">
        <v>1</v>
      </c>
    </row>
    <row r="431" spans="1:12" x14ac:dyDescent="0.2">
      <c r="A431" s="7" t="s">
        <v>452</v>
      </c>
      <c r="B431" s="8" t="s">
        <v>67</v>
      </c>
      <c r="C431" s="8" t="s">
        <v>1451</v>
      </c>
      <c r="D431" s="8" t="s">
        <v>2594</v>
      </c>
      <c r="E431" s="8" t="s">
        <v>2591</v>
      </c>
      <c r="F431" s="8" t="s">
        <v>2385</v>
      </c>
      <c r="G431" s="26">
        <v>80021</v>
      </c>
      <c r="H431" s="26" t="str">
        <f>VLOOKUP(F431,Regions!$B$2:$C$53,2,FALSE)</f>
        <v>West</v>
      </c>
      <c r="I431" s="18">
        <v>161897</v>
      </c>
      <c r="J431" s="23">
        <v>42177</v>
      </c>
      <c r="K431" s="16">
        <v>0.63947916666666671</v>
      </c>
      <c r="L431" s="15">
        <v>2</v>
      </c>
    </row>
    <row r="432" spans="1:12" x14ac:dyDescent="0.2">
      <c r="A432" s="7" t="s">
        <v>559</v>
      </c>
      <c r="B432" s="8" t="s">
        <v>100</v>
      </c>
      <c r="C432" s="8" t="s">
        <v>1558</v>
      </c>
      <c r="D432" s="8" t="s">
        <v>2702</v>
      </c>
      <c r="E432" s="8" t="s">
        <v>2703</v>
      </c>
      <c r="F432" s="8" t="s">
        <v>2262</v>
      </c>
      <c r="G432" s="26">
        <v>33019</v>
      </c>
      <c r="H432" s="26" t="str">
        <f>VLOOKUP(F432,Regions!$B$2:$C$53,2,FALSE)</f>
        <v>Southeast</v>
      </c>
      <c r="I432" s="18">
        <v>161433</v>
      </c>
      <c r="J432" s="23">
        <v>42644</v>
      </c>
      <c r="K432" s="16">
        <v>0.75959490740740743</v>
      </c>
      <c r="L432" s="15">
        <v>5</v>
      </c>
    </row>
    <row r="433" spans="1:12" x14ac:dyDescent="0.2">
      <c r="A433" s="7" t="s">
        <v>750</v>
      </c>
      <c r="B433" s="8" t="s">
        <v>69</v>
      </c>
      <c r="C433" s="8" t="s">
        <v>1749</v>
      </c>
      <c r="D433" s="8" t="s">
        <v>3385</v>
      </c>
      <c r="E433" s="8" t="s">
        <v>2625</v>
      </c>
      <c r="F433" s="8" t="s">
        <v>2201</v>
      </c>
      <c r="G433" s="26">
        <v>90001</v>
      </c>
      <c r="H433" s="26" t="str">
        <f>VLOOKUP(F433,Regions!$B$2:$C$53,2,FALSE)</f>
        <v>West</v>
      </c>
      <c r="I433" s="18">
        <v>161223</v>
      </c>
      <c r="J433" s="23">
        <v>43121</v>
      </c>
      <c r="K433" s="16">
        <v>0.8034027777777778</v>
      </c>
      <c r="L433" s="15">
        <v>8</v>
      </c>
    </row>
    <row r="434" spans="1:12" x14ac:dyDescent="0.2">
      <c r="A434" s="7" t="s">
        <v>1192</v>
      </c>
      <c r="B434" s="8" t="s">
        <v>157</v>
      </c>
      <c r="C434" s="8" t="s">
        <v>2191</v>
      </c>
      <c r="D434" s="8" t="s">
        <v>3231</v>
      </c>
      <c r="E434" s="8" t="s">
        <v>2885</v>
      </c>
      <c r="F434" s="8" t="s">
        <v>2237</v>
      </c>
      <c r="G434" s="26">
        <v>23651</v>
      </c>
      <c r="H434" s="26" t="str">
        <f>VLOOKUP(F434,Regions!$B$2:$C$53,2,FALSE)</f>
        <v>Southeast</v>
      </c>
      <c r="I434" s="18">
        <v>160945</v>
      </c>
      <c r="J434" s="23">
        <v>42392</v>
      </c>
      <c r="K434" s="16">
        <v>0.80694444444444446</v>
      </c>
      <c r="L434" s="15">
        <v>1</v>
      </c>
    </row>
    <row r="435" spans="1:12" x14ac:dyDescent="0.2">
      <c r="A435" s="7" t="s">
        <v>948</v>
      </c>
      <c r="B435" s="8" t="s">
        <v>187</v>
      </c>
      <c r="C435" s="8" t="s">
        <v>1947</v>
      </c>
      <c r="D435" s="8" t="s">
        <v>3049</v>
      </c>
      <c r="E435" s="8" t="s">
        <v>2623</v>
      </c>
      <c r="F435" s="8" t="s">
        <v>2271</v>
      </c>
      <c r="G435" s="26">
        <v>66204</v>
      </c>
      <c r="H435" s="26" t="str">
        <f>VLOOKUP(F435,Regions!$B$2:$C$53,2,FALSE)</f>
        <v>Midwest</v>
      </c>
      <c r="I435" s="18">
        <v>160908</v>
      </c>
      <c r="J435" s="23">
        <v>43634</v>
      </c>
      <c r="K435" s="16">
        <v>0.15442129629629631</v>
      </c>
      <c r="L435" s="15">
        <v>1</v>
      </c>
    </row>
    <row r="436" spans="1:12" x14ac:dyDescent="0.2">
      <c r="A436" s="7" t="s">
        <v>784</v>
      </c>
      <c r="B436" s="8" t="s">
        <v>2</v>
      </c>
      <c r="C436" s="8" t="s">
        <v>1783</v>
      </c>
      <c r="D436" s="8" t="s">
        <v>2905</v>
      </c>
      <c r="E436" s="8" t="s">
        <v>2415</v>
      </c>
      <c r="F436" s="8" t="s">
        <v>2230</v>
      </c>
      <c r="G436" s="26">
        <v>46802</v>
      </c>
      <c r="H436" s="26" t="str">
        <f>VLOOKUP(F436,Regions!$B$2:$C$53,2,FALSE)</f>
        <v>Midwest</v>
      </c>
      <c r="I436" s="18">
        <v>160905</v>
      </c>
      <c r="J436" s="23">
        <v>43279</v>
      </c>
      <c r="K436" s="16">
        <v>0.71156249999999999</v>
      </c>
      <c r="L436" s="15">
        <v>3</v>
      </c>
    </row>
    <row r="437" spans="1:12" x14ac:dyDescent="0.2">
      <c r="A437" s="7" t="s">
        <v>737</v>
      </c>
      <c r="B437" s="8" t="s">
        <v>151</v>
      </c>
      <c r="C437" s="8" t="s">
        <v>1736</v>
      </c>
      <c r="D437" s="8" t="s">
        <v>2866</v>
      </c>
      <c r="E437" s="8" t="s">
        <v>2641</v>
      </c>
      <c r="F437" s="8" t="s">
        <v>2253</v>
      </c>
      <c r="G437" s="26">
        <v>63101</v>
      </c>
      <c r="H437" s="26" t="str">
        <f>VLOOKUP(F437,Regions!$B$2:$C$53,2,FALSE)</f>
        <v>Midwest</v>
      </c>
      <c r="I437" s="18">
        <v>160796</v>
      </c>
      <c r="J437" s="23">
        <v>43320</v>
      </c>
      <c r="K437" s="16">
        <v>0.73225694444444445</v>
      </c>
      <c r="L437" s="15">
        <v>2</v>
      </c>
    </row>
    <row r="438" spans="1:12" x14ac:dyDescent="0.2">
      <c r="A438" s="7" t="s">
        <v>838</v>
      </c>
      <c r="B438" s="8" t="s">
        <v>24</v>
      </c>
      <c r="C438" s="8" t="s">
        <v>1837</v>
      </c>
      <c r="D438" s="8" t="s">
        <v>2951</v>
      </c>
      <c r="E438" s="8" t="s">
        <v>2325</v>
      </c>
      <c r="F438" s="8" t="s">
        <v>2201</v>
      </c>
      <c r="G438" s="26">
        <v>92008</v>
      </c>
      <c r="H438" s="26" t="str">
        <f>VLOOKUP(F438,Regions!$B$2:$C$53,2,FALSE)</f>
        <v>West</v>
      </c>
      <c r="I438" s="18">
        <v>160674</v>
      </c>
      <c r="J438" s="23">
        <v>43367</v>
      </c>
      <c r="K438" s="16">
        <v>0.90292824074074074</v>
      </c>
      <c r="L438" s="15">
        <v>8</v>
      </c>
    </row>
    <row r="439" spans="1:12" x14ac:dyDescent="0.2">
      <c r="A439" s="7" t="s">
        <v>970</v>
      </c>
      <c r="B439" s="8" t="s">
        <v>120</v>
      </c>
      <c r="C439" s="8" t="s">
        <v>1969</v>
      </c>
      <c r="D439" s="8" t="s">
        <v>3067</v>
      </c>
      <c r="E439" s="8" t="s">
        <v>2509</v>
      </c>
      <c r="F439" s="8" t="s">
        <v>2510</v>
      </c>
      <c r="G439" s="26">
        <v>68502</v>
      </c>
      <c r="H439" s="26" t="str">
        <f>VLOOKUP(F439,Regions!$B$2:$C$53,2,FALSE)</f>
        <v>Midwest</v>
      </c>
      <c r="I439" s="18">
        <v>160607</v>
      </c>
      <c r="J439" s="23">
        <v>43574</v>
      </c>
      <c r="K439" s="16">
        <v>0.63978009259259261</v>
      </c>
      <c r="L439" s="15">
        <v>3</v>
      </c>
    </row>
    <row r="440" spans="1:12" x14ac:dyDescent="0.2">
      <c r="A440" s="7" t="s">
        <v>1145</v>
      </c>
      <c r="B440" s="8" t="s">
        <v>188</v>
      </c>
      <c r="C440" s="8" t="s">
        <v>2144</v>
      </c>
      <c r="D440" s="8" t="s">
        <v>3386</v>
      </c>
      <c r="E440" s="8" t="s">
        <v>2657</v>
      </c>
      <c r="F440" s="8" t="s">
        <v>2242</v>
      </c>
      <c r="G440" s="26">
        <v>79401</v>
      </c>
      <c r="H440" s="26" t="str">
        <f>VLOOKUP(F440,Regions!$B$2:$C$53,2,FALSE)</f>
        <v>Southwest</v>
      </c>
      <c r="I440" s="18">
        <v>160530</v>
      </c>
      <c r="J440" s="23">
        <v>43886</v>
      </c>
      <c r="K440" s="16">
        <v>0.50812500000000005</v>
      </c>
      <c r="L440" s="15">
        <v>3</v>
      </c>
    </row>
    <row r="441" spans="1:12" x14ac:dyDescent="0.2">
      <c r="A441" s="7" t="s">
        <v>936</v>
      </c>
      <c r="B441" s="8" t="s">
        <v>123</v>
      </c>
      <c r="C441" s="8" t="s">
        <v>1935</v>
      </c>
      <c r="D441" s="8" t="s">
        <v>3387</v>
      </c>
      <c r="E441" s="8" t="s">
        <v>2360</v>
      </c>
      <c r="F441" s="8" t="s">
        <v>2294</v>
      </c>
      <c r="G441" s="26">
        <v>37040</v>
      </c>
      <c r="H441" s="26" t="str">
        <f>VLOOKUP(F441,Regions!$B$2:$C$53,2,FALSE)</f>
        <v>Southeast</v>
      </c>
      <c r="I441" s="18">
        <v>160503</v>
      </c>
      <c r="J441" s="23">
        <v>43803</v>
      </c>
      <c r="K441" s="16">
        <v>0.17271990740740739</v>
      </c>
      <c r="L441" s="15">
        <v>3</v>
      </c>
    </row>
    <row r="442" spans="1:12" x14ac:dyDescent="0.2">
      <c r="A442" s="7" t="s">
        <v>578</v>
      </c>
      <c r="B442" s="8" t="s">
        <v>55</v>
      </c>
      <c r="C442" s="8" t="s">
        <v>1577</v>
      </c>
      <c r="D442" s="8" t="s">
        <v>2722</v>
      </c>
      <c r="E442" s="8" t="s">
        <v>2723</v>
      </c>
      <c r="F442" s="8" t="s">
        <v>2323</v>
      </c>
      <c r="G442" s="26">
        <v>84601</v>
      </c>
      <c r="H442" s="26" t="str">
        <f>VLOOKUP(F442,Regions!$B$2:$C$53,2,FALSE)</f>
        <v>West</v>
      </c>
      <c r="I442" s="18">
        <v>160348</v>
      </c>
      <c r="J442" s="23">
        <v>42672</v>
      </c>
      <c r="K442" s="16">
        <v>0.95106481481481486</v>
      </c>
      <c r="L442" s="15">
        <v>5</v>
      </c>
    </row>
    <row r="443" spans="1:12" x14ac:dyDescent="0.2">
      <c r="A443" s="7" t="s">
        <v>466</v>
      </c>
      <c r="B443" s="8" t="s">
        <v>96</v>
      </c>
      <c r="C443" s="8" t="s">
        <v>1465</v>
      </c>
      <c r="D443" s="8" t="s">
        <v>2605</v>
      </c>
      <c r="E443" s="8" t="s">
        <v>2518</v>
      </c>
      <c r="F443" s="8" t="s">
        <v>2201</v>
      </c>
      <c r="G443" s="26">
        <v>95110</v>
      </c>
      <c r="H443" s="26" t="str">
        <f>VLOOKUP(F443,Regions!$B$2:$C$53,2,FALSE)</f>
        <v>West</v>
      </c>
      <c r="I443" s="18">
        <v>160309</v>
      </c>
      <c r="J443" s="23">
        <v>42046</v>
      </c>
      <c r="K443" s="16">
        <v>0.93038194444444444</v>
      </c>
      <c r="L443" s="15">
        <v>3</v>
      </c>
    </row>
    <row r="444" spans="1:12" x14ac:dyDescent="0.2">
      <c r="A444" s="7" t="s">
        <v>718</v>
      </c>
      <c r="B444" s="8" t="s">
        <v>103</v>
      </c>
      <c r="C444" s="8" t="s">
        <v>1717</v>
      </c>
      <c r="D444" s="8" t="s">
        <v>2846</v>
      </c>
      <c r="E444" s="8" t="s">
        <v>2797</v>
      </c>
      <c r="F444" s="8" t="s">
        <v>2477</v>
      </c>
      <c r="G444" s="26">
        <v>27601</v>
      </c>
      <c r="H444" s="26" t="str">
        <f>VLOOKUP(F444,Regions!$B$2:$C$53,2,FALSE)</f>
        <v>Southeast</v>
      </c>
      <c r="I444" s="18">
        <v>160167</v>
      </c>
      <c r="J444" s="23">
        <v>43191</v>
      </c>
      <c r="K444" s="16">
        <v>0.47512731481481479</v>
      </c>
      <c r="L444" s="15">
        <v>5</v>
      </c>
    </row>
    <row r="445" spans="1:12" x14ac:dyDescent="0.2">
      <c r="A445" s="7" t="s">
        <v>836</v>
      </c>
      <c r="B445" s="8" t="s">
        <v>137</v>
      </c>
      <c r="C445" s="8" t="s">
        <v>1835</v>
      </c>
      <c r="D445" s="8" t="s">
        <v>3388</v>
      </c>
      <c r="E445" s="8" t="s">
        <v>2293</v>
      </c>
      <c r="F445" s="8" t="s">
        <v>2294</v>
      </c>
      <c r="G445" s="26">
        <v>37402</v>
      </c>
      <c r="H445" s="26" t="str">
        <f>VLOOKUP(F445,Regions!$B$2:$C$53,2,FALSE)</f>
        <v>Southeast</v>
      </c>
      <c r="I445" s="18">
        <v>160057</v>
      </c>
      <c r="J445" s="23">
        <v>43375</v>
      </c>
      <c r="K445" s="16">
        <v>2.5798611111111036E-2</v>
      </c>
      <c r="L445" s="15">
        <v>1</v>
      </c>
    </row>
    <row r="446" spans="1:12" x14ac:dyDescent="0.2">
      <c r="A446" s="7" t="s">
        <v>1108</v>
      </c>
      <c r="B446" s="8" t="s">
        <v>189</v>
      </c>
      <c r="C446" s="8" t="s">
        <v>2107</v>
      </c>
      <c r="D446" s="8" t="s">
        <v>3167</v>
      </c>
      <c r="E446" s="8" t="s">
        <v>2283</v>
      </c>
      <c r="F446" s="8" t="s">
        <v>2284</v>
      </c>
      <c r="G446" s="26">
        <v>89501</v>
      </c>
      <c r="H446" s="26" t="str">
        <f>VLOOKUP(F446,Regions!$B$2:$C$53,2,FALSE)</f>
        <v>West</v>
      </c>
      <c r="I446" s="18">
        <v>159937</v>
      </c>
      <c r="J446" s="23">
        <v>43968</v>
      </c>
      <c r="K446" s="16">
        <v>0.3989583333333333</v>
      </c>
      <c r="L446" s="15">
        <v>3</v>
      </c>
    </row>
    <row r="447" spans="1:12" x14ac:dyDescent="0.2">
      <c r="A447" s="7" t="s">
        <v>1084</v>
      </c>
      <c r="B447" s="8" t="s">
        <v>148</v>
      </c>
      <c r="C447" s="8" t="s">
        <v>2083</v>
      </c>
      <c r="D447" s="8" t="s">
        <v>3389</v>
      </c>
      <c r="E447" s="8" t="s">
        <v>2447</v>
      </c>
      <c r="F447" s="8" t="s">
        <v>2201</v>
      </c>
      <c r="G447" s="26">
        <v>93701</v>
      </c>
      <c r="H447" s="26" t="str">
        <f>VLOOKUP(F447,Regions!$B$2:$C$53,2,FALSE)</f>
        <v>West</v>
      </c>
      <c r="I447" s="18">
        <v>159720</v>
      </c>
      <c r="J447" s="23">
        <v>43839</v>
      </c>
      <c r="K447" s="16">
        <v>0.17679398148148148</v>
      </c>
      <c r="L447" s="15">
        <v>5</v>
      </c>
    </row>
    <row r="448" spans="1:12" x14ac:dyDescent="0.2">
      <c r="A448" s="7" t="s">
        <v>942</v>
      </c>
      <c r="B448" s="8" t="s">
        <v>71</v>
      </c>
      <c r="C448" s="8" t="s">
        <v>1941</v>
      </c>
      <c r="D448" s="8" t="s">
        <v>3043</v>
      </c>
      <c r="E448" s="8" t="s">
        <v>2885</v>
      </c>
      <c r="F448" s="8" t="s">
        <v>2237</v>
      </c>
      <c r="G448" s="26">
        <v>23651</v>
      </c>
      <c r="H448" s="26" t="str">
        <f>VLOOKUP(F448,Regions!$B$2:$C$53,2,FALSE)</f>
        <v>Southeast</v>
      </c>
      <c r="I448" s="18">
        <v>159487</v>
      </c>
      <c r="J448" s="23">
        <v>43584</v>
      </c>
      <c r="K448" s="16">
        <v>0.48712962962962963</v>
      </c>
      <c r="L448" s="15">
        <v>3</v>
      </c>
    </row>
    <row r="449" spans="1:12" x14ac:dyDescent="0.2">
      <c r="A449" s="7" t="s">
        <v>785</v>
      </c>
      <c r="B449" s="8" t="s">
        <v>72</v>
      </c>
      <c r="C449" s="8" t="s">
        <v>1784</v>
      </c>
      <c r="D449" s="8" t="s">
        <v>2906</v>
      </c>
      <c r="E449" s="8" t="s">
        <v>2346</v>
      </c>
      <c r="F449" s="8" t="s">
        <v>2224</v>
      </c>
      <c r="G449" s="26">
        <v>49503</v>
      </c>
      <c r="H449" s="26" t="str">
        <f>VLOOKUP(F449,Regions!$B$2:$C$53,2,FALSE)</f>
        <v>Midwest</v>
      </c>
      <c r="I449" s="18">
        <v>159269</v>
      </c>
      <c r="J449" s="23">
        <v>43147</v>
      </c>
      <c r="K449" s="16">
        <v>0.22265046296296298</v>
      </c>
      <c r="L449" s="15">
        <v>6</v>
      </c>
    </row>
    <row r="450" spans="1:12" x14ac:dyDescent="0.2">
      <c r="A450" s="7" t="s">
        <v>1053</v>
      </c>
      <c r="B450" s="8" t="s">
        <v>74</v>
      </c>
      <c r="C450" s="8" t="s">
        <v>2052</v>
      </c>
      <c r="D450" s="8" t="s">
        <v>3390</v>
      </c>
      <c r="E450" s="8" t="s">
        <v>2408</v>
      </c>
      <c r="F450" s="8" t="s">
        <v>2253</v>
      </c>
      <c r="G450" s="26">
        <v>65802</v>
      </c>
      <c r="H450" s="26" t="str">
        <f>VLOOKUP(F450,Regions!$B$2:$C$53,2,FALSE)</f>
        <v>Midwest</v>
      </c>
      <c r="I450" s="18">
        <v>159182</v>
      </c>
      <c r="J450" s="23">
        <v>43852</v>
      </c>
      <c r="K450" s="16">
        <v>0.23403935185185185</v>
      </c>
      <c r="L450" s="15">
        <v>1</v>
      </c>
    </row>
    <row r="451" spans="1:12" x14ac:dyDescent="0.2">
      <c r="A451" s="7" t="s">
        <v>475</v>
      </c>
      <c r="B451" s="8" t="s">
        <v>94</v>
      </c>
      <c r="C451" s="8" t="s">
        <v>1474</v>
      </c>
      <c r="D451" s="8" t="s">
        <v>3391</v>
      </c>
      <c r="E451" s="8" t="s">
        <v>2589</v>
      </c>
      <c r="F451" s="8" t="s">
        <v>2460</v>
      </c>
      <c r="G451" s="26">
        <v>55101</v>
      </c>
      <c r="H451" s="26" t="str">
        <f>VLOOKUP(F451,Regions!$B$2:$C$53,2,FALSE)</f>
        <v>Midwest</v>
      </c>
      <c r="I451" s="18">
        <v>158859</v>
      </c>
      <c r="J451" s="23">
        <v>42181</v>
      </c>
      <c r="K451" s="16">
        <v>0.79944444444444451</v>
      </c>
      <c r="L451" s="15">
        <v>2</v>
      </c>
    </row>
    <row r="452" spans="1:12" x14ac:dyDescent="0.2">
      <c r="A452" s="7" t="s">
        <v>862</v>
      </c>
      <c r="B452" s="8" t="s">
        <v>53</v>
      </c>
      <c r="C452" s="8" t="s">
        <v>1861</v>
      </c>
      <c r="D452" s="8" t="s">
        <v>3392</v>
      </c>
      <c r="E452" s="8" t="s">
        <v>2428</v>
      </c>
      <c r="F452" s="8" t="s">
        <v>2201</v>
      </c>
      <c r="G452" s="26">
        <v>93301</v>
      </c>
      <c r="H452" s="26" t="str">
        <f>VLOOKUP(F452,Regions!$B$2:$C$53,2,FALSE)</f>
        <v>West</v>
      </c>
      <c r="I452" s="18">
        <v>158565</v>
      </c>
      <c r="J452" s="23">
        <v>43666</v>
      </c>
      <c r="K452" s="16">
        <v>0.22093750000000001</v>
      </c>
      <c r="L452" s="15">
        <v>3</v>
      </c>
    </row>
    <row r="453" spans="1:12" x14ac:dyDescent="0.2">
      <c r="A453" s="7" t="s">
        <v>999</v>
      </c>
      <c r="B453" s="8" t="s">
        <v>12</v>
      </c>
      <c r="C453" s="8" t="s">
        <v>1998</v>
      </c>
      <c r="D453" s="8" t="s">
        <v>3090</v>
      </c>
      <c r="E453" s="8" t="s">
        <v>2334</v>
      </c>
      <c r="F453" s="8" t="s">
        <v>2245</v>
      </c>
      <c r="G453" s="26">
        <v>61602</v>
      </c>
      <c r="H453" s="26" t="str">
        <f>VLOOKUP(F453,Regions!$B$2:$C$53,2,FALSE)</f>
        <v>Midwest</v>
      </c>
      <c r="I453" s="18">
        <v>158486</v>
      </c>
      <c r="J453" s="23">
        <v>43644</v>
      </c>
      <c r="K453" s="16">
        <v>0.14357638888888888</v>
      </c>
      <c r="L453" s="15">
        <v>6</v>
      </c>
    </row>
    <row r="454" spans="1:12" x14ac:dyDescent="0.2">
      <c r="A454" s="7" t="s">
        <v>645</v>
      </c>
      <c r="B454" s="8" t="s">
        <v>40</v>
      </c>
      <c r="C454" s="8" t="s">
        <v>1644</v>
      </c>
      <c r="D454" s="8" t="s">
        <v>2785</v>
      </c>
      <c r="E454" s="8" t="s">
        <v>2432</v>
      </c>
      <c r="F454" s="8" t="s">
        <v>2242</v>
      </c>
      <c r="G454" s="26">
        <v>75023</v>
      </c>
      <c r="H454" s="26" t="str">
        <f>VLOOKUP(F454,Regions!$B$2:$C$53,2,FALSE)</f>
        <v>Southwest</v>
      </c>
      <c r="I454" s="18">
        <v>158398</v>
      </c>
      <c r="J454" s="23">
        <v>43032</v>
      </c>
      <c r="K454" s="16">
        <v>2.3958333333333304E-2</v>
      </c>
      <c r="L454" s="15">
        <v>8</v>
      </c>
    </row>
    <row r="455" spans="1:12" x14ac:dyDescent="0.2">
      <c r="A455" s="7" t="s">
        <v>676</v>
      </c>
      <c r="B455" s="8" t="s">
        <v>137</v>
      </c>
      <c r="C455" s="8" t="s">
        <v>1675</v>
      </c>
      <c r="D455" s="8" t="s">
        <v>2808</v>
      </c>
      <c r="E455" s="8" t="s">
        <v>2543</v>
      </c>
      <c r="F455" s="8" t="s">
        <v>2544</v>
      </c>
      <c r="G455" s="26">
        <v>96813</v>
      </c>
      <c r="H455" s="26" t="str">
        <f>VLOOKUP(F455,Regions!$B$2:$C$53,2,FALSE)</f>
        <v>West</v>
      </c>
      <c r="I455" s="18">
        <v>158158</v>
      </c>
      <c r="J455" s="23">
        <v>43048</v>
      </c>
      <c r="K455" s="16">
        <v>5.6018518518518518E-3</v>
      </c>
      <c r="L455" s="15">
        <v>3</v>
      </c>
    </row>
    <row r="456" spans="1:12" x14ac:dyDescent="0.2">
      <c r="A456" s="7" t="s">
        <v>940</v>
      </c>
      <c r="B456" s="8" t="s">
        <v>93</v>
      </c>
      <c r="C456" s="8" t="s">
        <v>1939</v>
      </c>
      <c r="D456" s="8" t="s">
        <v>3040</v>
      </c>
      <c r="E456" s="8" t="s">
        <v>3041</v>
      </c>
      <c r="F456" s="8" t="s">
        <v>2301</v>
      </c>
      <c r="G456" s="26">
        <v>98201</v>
      </c>
      <c r="H456" s="26" t="str">
        <f>VLOOKUP(F456,Regions!$B$2:$C$53,2,FALSE)</f>
        <v>West</v>
      </c>
      <c r="I456" s="18">
        <v>158090</v>
      </c>
      <c r="J456" s="23">
        <v>43609</v>
      </c>
      <c r="K456" s="16">
        <v>0.30039351851851853</v>
      </c>
      <c r="L456" s="15">
        <v>9</v>
      </c>
    </row>
    <row r="457" spans="1:12" x14ac:dyDescent="0.2">
      <c r="A457" s="7" t="s">
        <v>722</v>
      </c>
      <c r="B457" s="8" t="s">
        <v>107</v>
      </c>
      <c r="C457" s="8" t="s">
        <v>1721</v>
      </c>
      <c r="D457" s="8" t="s">
        <v>2851</v>
      </c>
      <c r="E457" s="8" t="s">
        <v>2552</v>
      </c>
      <c r="F457" s="8" t="s">
        <v>2250</v>
      </c>
      <c r="G457" s="26">
        <v>85301</v>
      </c>
      <c r="H457" s="26" t="str">
        <f>VLOOKUP(F457,Regions!$B$2:$C$53,2,FALSE)</f>
        <v>Southwest</v>
      </c>
      <c r="I457" s="18">
        <v>157731</v>
      </c>
      <c r="J457" s="23">
        <v>43135</v>
      </c>
      <c r="K457" s="16">
        <v>0.38017361111111114</v>
      </c>
      <c r="L457" s="15">
        <v>3</v>
      </c>
    </row>
    <row r="458" spans="1:12" x14ac:dyDescent="0.2">
      <c r="A458" s="7" t="s">
        <v>867</v>
      </c>
      <c r="B458" s="8" t="s">
        <v>19</v>
      </c>
      <c r="C458" s="8" t="s">
        <v>1866</v>
      </c>
      <c r="D458" s="8" t="s">
        <v>3393</v>
      </c>
      <c r="E458" s="8" t="s">
        <v>2514</v>
      </c>
      <c r="F458" s="8" t="s">
        <v>2201</v>
      </c>
      <c r="G458" s="26">
        <v>92553</v>
      </c>
      <c r="H458" s="26" t="str">
        <f>VLOOKUP(F458,Regions!$B$2:$C$53,2,FALSE)</f>
        <v>West</v>
      </c>
      <c r="I458" s="18">
        <v>157485</v>
      </c>
      <c r="J458" s="23">
        <v>43623</v>
      </c>
      <c r="K458" s="16">
        <v>0.96405092592592589</v>
      </c>
      <c r="L458" s="15">
        <v>5</v>
      </c>
    </row>
    <row r="459" spans="1:12" x14ac:dyDescent="0.2">
      <c r="A459" s="7" t="s">
        <v>483</v>
      </c>
      <c r="B459" s="8" t="s">
        <v>51</v>
      </c>
      <c r="C459" s="8" t="s">
        <v>1482</v>
      </c>
      <c r="D459" s="8" t="s">
        <v>2624</v>
      </c>
      <c r="E459" s="8" t="s">
        <v>2625</v>
      </c>
      <c r="F459" s="8" t="s">
        <v>2201</v>
      </c>
      <c r="G459" s="26">
        <v>90001</v>
      </c>
      <c r="H459" s="26" t="str">
        <f>VLOOKUP(F459,Regions!$B$2:$C$53,2,FALSE)</f>
        <v>West</v>
      </c>
      <c r="I459" s="18">
        <v>157396</v>
      </c>
      <c r="J459" s="23">
        <v>42083</v>
      </c>
      <c r="K459" s="16">
        <v>0.37089120370370371</v>
      </c>
      <c r="L459" s="15">
        <v>5</v>
      </c>
    </row>
    <row r="460" spans="1:12" x14ac:dyDescent="0.2">
      <c r="A460" s="7" t="s">
        <v>459</v>
      </c>
      <c r="B460" s="8" t="s">
        <v>4</v>
      </c>
      <c r="C460" s="8" t="s">
        <v>1458</v>
      </c>
      <c r="D460" s="8" t="s">
        <v>2599</v>
      </c>
      <c r="E460" s="8" t="s">
        <v>2403</v>
      </c>
      <c r="F460" s="8" t="s">
        <v>2404</v>
      </c>
      <c r="G460" s="26" t="s">
        <v>3242</v>
      </c>
      <c r="H460" s="26" t="str">
        <f>VLOOKUP(F460,Regions!$B$2:$C$53,2,FALSE)</f>
        <v>Northeast</v>
      </c>
      <c r="I460" s="18">
        <v>157254</v>
      </c>
      <c r="J460" s="23">
        <v>42222</v>
      </c>
      <c r="K460" s="16">
        <v>0.43472222222222223</v>
      </c>
      <c r="L460" s="15">
        <v>2</v>
      </c>
    </row>
    <row r="461" spans="1:12" x14ac:dyDescent="0.2">
      <c r="A461" s="7" t="s">
        <v>1057</v>
      </c>
      <c r="B461" s="8" t="s">
        <v>38</v>
      </c>
      <c r="C461" s="8" t="s">
        <v>2056</v>
      </c>
      <c r="D461" s="9" t="s">
        <v>3123</v>
      </c>
      <c r="E461" s="9" t="s">
        <v>2633</v>
      </c>
      <c r="F461" s="9" t="s">
        <v>2237</v>
      </c>
      <c r="G461" s="27">
        <v>23451</v>
      </c>
      <c r="H461" s="27" t="str">
        <f>VLOOKUP(F461,Regions!$B$2:$C$53,2,FALSE)</f>
        <v>Southeast</v>
      </c>
      <c r="I461" s="18">
        <v>156979</v>
      </c>
      <c r="J461" s="23">
        <v>44186</v>
      </c>
      <c r="K461" s="16">
        <v>0.4175578703703704</v>
      </c>
      <c r="L461" s="15">
        <v>7</v>
      </c>
    </row>
    <row r="462" spans="1:12" x14ac:dyDescent="0.2">
      <c r="A462" s="7" t="s">
        <v>1092</v>
      </c>
      <c r="B462" s="8" t="s">
        <v>92</v>
      </c>
      <c r="C462" s="8" t="s">
        <v>2091</v>
      </c>
      <c r="D462" s="8" t="s">
        <v>3150</v>
      </c>
      <c r="E462" s="8" t="s">
        <v>2362</v>
      </c>
      <c r="F462" s="8" t="s">
        <v>2363</v>
      </c>
      <c r="G462" s="26">
        <v>72201</v>
      </c>
      <c r="H462" s="26" t="str">
        <f>VLOOKUP(F462,Regions!$B$2:$C$53,2,FALSE)</f>
        <v>Southeast</v>
      </c>
      <c r="I462" s="18">
        <v>156746</v>
      </c>
      <c r="J462" s="23">
        <v>43933</v>
      </c>
      <c r="K462" s="16">
        <v>2.613425925925926E-2</v>
      </c>
      <c r="L462" s="15">
        <v>1</v>
      </c>
    </row>
    <row r="463" spans="1:12" x14ac:dyDescent="0.2">
      <c r="A463" s="7" t="s">
        <v>918</v>
      </c>
      <c r="B463" s="8" t="s">
        <v>106</v>
      </c>
      <c r="C463" s="8" t="s">
        <v>1917</v>
      </c>
      <c r="D463" s="8" t="s">
        <v>3394</v>
      </c>
      <c r="E463" s="8" t="s">
        <v>3023</v>
      </c>
      <c r="F463" s="8" t="s">
        <v>2250</v>
      </c>
      <c r="G463" s="26">
        <v>85701</v>
      </c>
      <c r="H463" s="26" t="str">
        <f>VLOOKUP(F463,Regions!$B$2:$C$53,2,FALSE)</f>
        <v>Southwest</v>
      </c>
      <c r="I463" s="18">
        <v>156660</v>
      </c>
      <c r="J463" s="23">
        <v>43619</v>
      </c>
      <c r="K463" s="16">
        <v>0.63353009259259252</v>
      </c>
      <c r="L463" s="15">
        <v>1</v>
      </c>
    </row>
    <row r="464" spans="1:12" x14ac:dyDescent="0.2">
      <c r="A464" s="7" t="s">
        <v>554</v>
      </c>
      <c r="B464" s="8" t="s">
        <v>102</v>
      </c>
      <c r="C464" s="8" t="s">
        <v>1553</v>
      </c>
      <c r="D464" s="8" t="s">
        <v>3395</v>
      </c>
      <c r="E464" s="8" t="s">
        <v>2370</v>
      </c>
      <c r="F464" s="8" t="s">
        <v>2371</v>
      </c>
      <c r="G464" s="26">
        <v>31901</v>
      </c>
      <c r="H464" s="26" t="str">
        <f>VLOOKUP(F464,Regions!$B$2:$C$53,2,FALSE)</f>
        <v>Southeast</v>
      </c>
      <c r="I464" s="18">
        <v>156284</v>
      </c>
      <c r="J464" s="23">
        <v>42672</v>
      </c>
      <c r="K464" s="16">
        <v>0.69858796296296299</v>
      </c>
      <c r="L464" s="15">
        <v>5</v>
      </c>
    </row>
    <row r="465" spans="1:12" x14ac:dyDescent="0.2">
      <c r="A465" s="7" t="s">
        <v>492</v>
      </c>
      <c r="B465" s="8" t="s">
        <v>153</v>
      </c>
      <c r="C465" s="8" t="s">
        <v>1491</v>
      </c>
      <c r="D465" s="8" t="s">
        <v>3396</v>
      </c>
      <c r="E465" s="8" t="s">
        <v>2481</v>
      </c>
      <c r="F465" s="8" t="s">
        <v>2201</v>
      </c>
      <c r="G465" s="26">
        <v>92631</v>
      </c>
      <c r="H465" s="26" t="str">
        <f>VLOOKUP(F465,Regions!$B$2:$C$53,2,FALSE)</f>
        <v>West</v>
      </c>
      <c r="I465" s="18">
        <v>156062</v>
      </c>
      <c r="J465" s="23">
        <v>42111</v>
      </c>
      <c r="K465" s="16">
        <v>0.85563657407407412</v>
      </c>
      <c r="L465" s="15">
        <v>1</v>
      </c>
    </row>
    <row r="466" spans="1:12" x14ac:dyDescent="0.2">
      <c r="A466" s="7" t="s">
        <v>995</v>
      </c>
      <c r="B466" s="8" t="s">
        <v>150</v>
      </c>
      <c r="C466" s="8" t="s">
        <v>1994</v>
      </c>
      <c r="D466" s="8" t="s">
        <v>3086</v>
      </c>
      <c r="E466" s="8" t="s">
        <v>2552</v>
      </c>
      <c r="F466" s="8" t="s">
        <v>2250</v>
      </c>
      <c r="G466" s="26">
        <v>85301</v>
      </c>
      <c r="H466" s="26" t="str">
        <f>VLOOKUP(F466,Regions!$B$2:$C$53,2,FALSE)</f>
        <v>Southwest</v>
      </c>
      <c r="I466" s="18">
        <v>156016</v>
      </c>
      <c r="J466" s="23">
        <v>43466</v>
      </c>
      <c r="K466" s="16">
        <v>0.49281250000000004</v>
      </c>
      <c r="L466" s="15">
        <v>3</v>
      </c>
    </row>
    <row r="467" spans="1:12" x14ac:dyDescent="0.2">
      <c r="A467" s="7" t="s">
        <v>498</v>
      </c>
      <c r="B467" s="8" t="s">
        <v>125</v>
      </c>
      <c r="C467" s="8" t="s">
        <v>1497</v>
      </c>
      <c r="D467" s="8" t="s">
        <v>2635</v>
      </c>
      <c r="E467" s="8" t="s">
        <v>2334</v>
      </c>
      <c r="F467" s="8" t="s">
        <v>2245</v>
      </c>
      <c r="G467" s="26">
        <v>61602</v>
      </c>
      <c r="H467" s="26" t="str">
        <f>VLOOKUP(F467,Regions!$B$2:$C$53,2,FALSE)</f>
        <v>Midwest</v>
      </c>
      <c r="I467" s="18">
        <v>155908</v>
      </c>
      <c r="J467" s="23">
        <v>42107</v>
      </c>
      <c r="K467" s="16">
        <v>0.63629629629629625</v>
      </c>
      <c r="L467" s="15">
        <v>6</v>
      </c>
    </row>
    <row r="468" spans="1:12" x14ac:dyDescent="0.2">
      <c r="A468" s="7" t="s">
        <v>738</v>
      </c>
      <c r="B468" s="8" t="s">
        <v>21</v>
      </c>
      <c r="C468" s="8" t="s">
        <v>1737</v>
      </c>
      <c r="D468" s="8" t="s">
        <v>3397</v>
      </c>
      <c r="E468" s="8" t="s">
        <v>2281</v>
      </c>
      <c r="F468" s="8" t="s">
        <v>2224</v>
      </c>
      <c r="G468" s="26">
        <v>48906</v>
      </c>
      <c r="H468" s="26" t="str">
        <f>VLOOKUP(F468,Regions!$B$2:$C$53,2,FALSE)</f>
        <v>Midwest</v>
      </c>
      <c r="I468" s="18">
        <v>155788</v>
      </c>
      <c r="J468" s="23">
        <v>43261</v>
      </c>
      <c r="K468" s="16">
        <v>8.4108796296296293E-2</v>
      </c>
      <c r="L468" s="15">
        <v>8</v>
      </c>
    </row>
    <row r="469" spans="1:12" x14ac:dyDescent="0.2">
      <c r="A469" s="7" t="s">
        <v>743</v>
      </c>
      <c r="B469" s="8" t="s">
        <v>27</v>
      </c>
      <c r="C469" s="8" t="s">
        <v>1742</v>
      </c>
      <c r="D469" s="8" t="s">
        <v>3398</v>
      </c>
      <c r="E469" s="8" t="s">
        <v>2298</v>
      </c>
      <c r="F469" s="8" t="s">
        <v>2201</v>
      </c>
      <c r="G469" s="26">
        <v>94801</v>
      </c>
      <c r="H469" s="26" t="str">
        <f>VLOOKUP(F469,Regions!$B$2:$C$53,2,FALSE)</f>
        <v>West</v>
      </c>
      <c r="I469" s="18">
        <v>155728</v>
      </c>
      <c r="J469" s="23">
        <v>43401</v>
      </c>
      <c r="K469" s="16">
        <v>0.78070601851851851</v>
      </c>
      <c r="L469" s="15">
        <v>6</v>
      </c>
    </row>
    <row r="470" spans="1:12" x14ac:dyDescent="0.2">
      <c r="A470" s="7" t="s">
        <v>570</v>
      </c>
      <c r="B470" s="8" t="s">
        <v>100</v>
      </c>
      <c r="C470" s="8" t="s">
        <v>1569</v>
      </c>
      <c r="D470" s="8" t="s">
        <v>3399</v>
      </c>
      <c r="E470" s="8" t="s">
        <v>2712</v>
      </c>
      <c r="F470" s="8" t="s">
        <v>2221</v>
      </c>
      <c r="G470" s="26" t="s">
        <v>3248</v>
      </c>
      <c r="H470" s="26" t="str">
        <f>VLOOKUP(F470,Regions!$B$2:$C$53,2,FALSE)</f>
        <v>Northeast</v>
      </c>
      <c r="I470" s="18">
        <v>155618</v>
      </c>
      <c r="J470" s="23">
        <v>42502</v>
      </c>
      <c r="K470" s="16">
        <v>0.16831018518518517</v>
      </c>
      <c r="L470" s="15">
        <v>8</v>
      </c>
    </row>
    <row r="471" spans="1:12" x14ac:dyDescent="0.2">
      <c r="A471" s="7" t="s">
        <v>516</v>
      </c>
      <c r="B471" s="8" t="s">
        <v>57</v>
      </c>
      <c r="C471" s="8" t="s">
        <v>1515</v>
      </c>
      <c r="D471" s="8" t="s">
        <v>2658</v>
      </c>
      <c r="E471" s="8" t="s">
        <v>2659</v>
      </c>
      <c r="F471" s="8" t="s">
        <v>2198</v>
      </c>
      <c r="G471" s="26">
        <v>36104</v>
      </c>
      <c r="H471" s="26" t="str">
        <f>VLOOKUP(F471,Regions!$B$2:$C$53,2,FALSE)</f>
        <v>Southeast</v>
      </c>
      <c r="I471" s="18">
        <v>155545</v>
      </c>
      <c r="J471" s="23">
        <v>42377</v>
      </c>
      <c r="K471" s="16">
        <v>1.2511574074074073E-2</v>
      </c>
      <c r="L471" s="15">
        <v>7</v>
      </c>
    </row>
    <row r="472" spans="1:12" x14ac:dyDescent="0.2">
      <c r="A472" s="7" t="s">
        <v>672</v>
      </c>
      <c r="B472" s="8" t="s">
        <v>30</v>
      </c>
      <c r="C472" s="8" t="s">
        <v>1671</v>
      </c>
      <c r="D472" s="8" t="s">
        <v>2805</v>
      </c>
      <c r="E472" s="8" t="s">
        <v>2307</v>
      </c>
      <c r="F472" s="8" t="s">
        <v>2250</v>
      </c>
      <c r="G472" s="26">
        <v>85201</v>
      </c>
      <c r="H472" s="26" t="str">
        <f>VLOOKUP(F472,Regions!$B$2:$C$53,2,FALSE)</f>
        <v>Southwest</v>
      </c>
      <c r="I472" s="18">
        <v>155523</v>
      </c>
      <c r="J472" s="23">
        <v>43077</v>
      </c>
      <c r="K472" s="16">
        <v>0.94225694444444441</v>
      </c>
      <c r="L472" s="15">
        <v>5</v>
      </c>
    </row>
    <row r="473" spans="1:12" x14ac:dyDescent="0.2">
      <c r="A473" s="7" t="s">
        <v>571</v>
      </c>
      <c r="B473" s="8" t="s">
        <v>73</v>
      </c>
      <c r="C473" s="8" t="s">
        <v>1570</v>
      </c>
      <c r="D473" s="8" t="s">
        <v>2713</v>
      </c>
      <c r="E473" s="8" t="s">
        <v>2714</v>
      </c>
      <c r="F473" s="8" t="s">
        <v>2287</v>
      </c>
      <c r="G473" s="26" t="s">
        <v>3249</v>
      </c>
      <c r="H473" s="26" t="str">
        <f>VLOOKUP(F473,Regions!$B$2:$C$53,2,FALSE)</f>
        <v>Northeast</v>
      </c>
      <c r="I473" s="18">
        <v>155306</v>
      </c>
      <c r="J473" s="23">
        <v>42483</v>
      </c>
      <c r="K473" s="16">
        <v>6.3425925925925915E-3</v>
      </c>
      <c r="L473" s="15">
        <v>3</v>
      </c>
    </row>
    <row r="474" spans="1:12" x14ac:dyDescent="0.2">
      <c r="A474" s="7" t="s">
        <v>998</v>
      </c>
      <c r="B474" s="8" t="s">
        <v>81</v>
      </c>
      <c r="C474" s="8" t="s">
        <v>1997</v>
      </c>
      <c r="D474" s="8" t="s">
        <v>3089</v>
      </c>
      <c r="E474" s="8" t="s">
        <v>2303</v>
      </c>
      <c r="F474" s="8" t="s">
        <v>2201</v>
      </c>
      <c r="G474" s="26">
        <v>92626</v>
      </c>
      <c r="H474" s="26" t="str">
        <f>VLOOKUP(F474,Regions!$B$2:$C$53,2,FALSE)</f>
        <v>West</v>
      </c>
      <c r="I474" s="18">
        <v>155263</v>
      </c>
      <c r="J474" s="23">
        <v>43662</v>
      </c>
      <c r="K474" s="16">
        <v>5.4791666666666662E-2</v>
      </c>
      <c r="L474" s="15">
        <v>6</v>
      </c>
    </row>
    <row r="475" spans="1:12" x14ac:dyDescent="0.2">
      <c r="A475" s="7" t="s">
        <v>531</v>
      </c>
      <c r="B475" s="8" t="s">
        <v>35</v>
      </c>
      <c r="C475" s="8" t="s">
        <v>1530</v>
      </c>
      <c r="D475" s="8" t="s">
        <v>3400</v>
      </c>
      <c r="E475" s="8" t="s">
        <v>2276</v>
      </c>
      <c r="F475" s="8" t="s">
        <v>2460</v>
      </c>
      <c r="G475" s="26">
        <v>55901</v>
      </c>
      <c r="H475" s="26" t="str">
        <f>VLOOKUP(F475,Regions!$B$2:$C$53,2,FALSE)</f>
        <v>Midwest</v>
      </c>
      <c r="I475" s="18">
        <v>155000</v>
      </c>
      <c r="J475" s="23">
        <v>42583</v>
      </c>
      <c r="K475" s="16">
        <v>0.13055555555555556</v>
      </c>
      <c r="L475" s="15">
        <v>8</v>
      </c>
    </row>
    <row r="476" spans="1:12" x14ac:dyDescent="0.2">
      <c r="A476" s="7" t="s">
        <v>683</v>
      </c>
      <c r="B476" s="8" t="s">
        <v>52</v>
      </c>
      <c r="C476" s="8" t="s">
        <v>1682</v>
      </c>
      <c r="D476" s="8" t="s">
        <v>2818</v>
      </c>
      <c r="E476" s="8" t="s">
        <v>2755</v>
      </c>
      <c r="F476" s="8" t="s">
        <v>2201</v>
      </c>
      <c r="G476" s="26">
        <v>92646</v>
      </c>
      <c r="H476" s="26" t="str">
        <f>VLOOKUP(F476,Regions!$B$2:$C$53,2,FALSE)</f>
        <v>West</v>
      </c>
      <c r="I476" s="18">
        <v>154996</v>
      </c>
      <c r="J476" s="23">
        <v>42748</v>
      </c>
      <c r="K476" s="16">
        <v>0.48932870370370374</v>
      </c>
      <c r="L476" s="15">
        <v>3</v>
      </c>
    </row>
    <row r="477" spans="1:12" x14ac:dyDescent="0.2">
      <c r="A477" s="7" t="s">
        <v>977</v>
      </c>
      <c r="B477" s="8" t="s">
        <v>148</v>
      </c>
      <c r="C477" s="8" t="s">
        <v>1976</v>
      </c>
      <c r="D477" s="8" t="s">
        <v>3401</v>
      </c>
      <c r="E477" s="8" t="s">
        <v>2623</v>
      </c>
      <c r="F477" s="8" t="s">
        <v>2271</v>
      </c>
      <c r="G477" s="26">
        <v>66204</v>
      </c>
      <c r="H477" s="26" t="str">
        <f>VLOOKUP(F477,Regions!$B$2:$C$53,2,FALSE)</f>
        <v>Midwest</v>
      </c>
      <c r="I477" s="18">
        <v>154470</v>
      </c>
      <c r="J477" s="23">
        <v>43793</v>
      </c>
      <c r="K477" s="16">
        <v>0.6627777777777778</v>
      </c>
      <c r="L477" s="15">
        <v>3</v>
      </c>
    </row>
    <row r="478" spans="1:12" x14ac:dyDescent="0.2">
      <c r="A478" s="7" t="s">
        <v>641</v>
      </c>
      <c r="B478" s="8" t="s">
        <v>87</v>
      </c>
      <c r="C478" s="8" t="s">
        <v>1640</v>
      </c>
      <c r="D478" s="8" t="s">
        <v>2782</v>
      </c>
      <c r="E478" s="8" t="s">
        <v>2645</v>
      </c>
      <c r="F478" s="8" t="s">
        <v>2230</v>
      </c>
      <c r="G478" s="26">
        <v>46201</v>
      </c>
      <c r="H478" s="26" t="str">
        <f>VLOOKUP(F478,Regions!$B$2:$C$53,2,FALSE)</f>
        <v>Midwest</v>
      </c>
      <c r="I478" s="18">
        <v>154406</v>
      </c>
      <c r="J478" s="23">
        <v>43066</v>
      </c>
      <c r="K478" s="16">
        <v>0.34887731481481482</v>
      </c>
      <c r="L478" s="15">
        <v>5</v>
      </c>
    </row>
    <row r="479" spans="1:12" x14ac:dyDescent="0.2">
      <c r="A479" s="7" t="s">
        <v>734</v>
      </c>
      <c r="B479" s="8" t="s">
        <v>163</v>
      </c>
      <c r="C479" s="8" t="s">
        <v>1733</v>
      </c>
      <c r="D479" s="8" t="s">
        <v>2863</v>
      </c>
      <c r="E479" s="8" t="s">
        <v>2256</v>
      </c>
      <c r="F479" s="8" t="s">
        <v>2237</v>
      </c>
      <c r="G479" s="26">
        <v>22301</v>
      </c>
      <c r="H479" s="26" t="str">
        <f>VLOOKUP(F479,Regions!$B$2:$C$53,2,FALSE)</f>
        <v>Southeast</v>
      </c>
      <c r="I479" s="18">
        <v>154106</v>
      </c>
      <c r="J479" s="23">
        <v>43163</v>
      </c>
      <c r="K479" s="16">
        <v>0.51726851851851852</v>
      </c>
      <c r="L479" s="15">
        <v>1</v>
      </c>
    </row>
    <row r="480" spans="1:12" x14ac:dyDescent="0.2">
      <c r="A480" s="7" t="s">
        <v>594</v>
      </c>
      <c r="B480" s="8" t="s">
        <v>80</v>
      </c>
      <c r="C480" s="8" t="s">
        <v>1593</v>
      </c>
      <c r="D480" s="8" t="s">
        <v>3402</v>
      </c>
      <c r="E480" s="8" t="s">
        <v>2234</v>
      </c>
      <c r="F480" s="8" t="s">
        <v>2201</v>
      </c>
      <c r="G480" s="26">
        <v>92701</v>
      </c>
      <c r="H480" s="26" t="str">
        <f>VLOOKUP(F480,Regions!$B$2:$C$53,2,FALSE)</f>
        <v>West</v>
      </c>
      <c r="I480" s="18">
        <v>153968</v>
      </c>
      <c r="J480" s="23">
        <v>42668</v>
      </c>
      <c r="K480" s="16">
        <v>0.30087962962962961</v>
      </c>
      <c r="L480" s="15">
        <v>5</v>
      </c>
    </row>
    <row r="481" spans="1:12" x14ac:dyDescent="0.2">
      <c r="A481" s="7" t="s">
        <v>808</v>
      </c>
      <c r="B481" s="8" t="s">
        <v>22</v>
      </c>
      <c r="C481" s="8" t="s">
        <v>1807</v>
      </c>
      <c r="D481" s="8" t="s">
        <v>2922</v>
      </c>
      <c r="E481" s="8" t="s">
        <v>2681</v>
      </c>
      <c r="F481" s="8" t="s">
        <v>2385</v>
      </c>
      <c r="G481" s="26">
        <v>81001</v>
      </c>
      <c r="H481" s="26" t="str">
        <f>VLOOKUP(F481,Regions!$B$2:$C$53,2,FALSE)</f>
        <v>West</v>
      </c>
      <c r="I481" s="18">
        <v>153883</v>
      </c>
      <c r="J481" s="23">
        <v>43332</v>
      </c>
      <c r="K481" s="16">
        <v>6.0069444444443842E-3</v>
      </c>
      <c r="L481" s="15">
        <v>2</v>
      </c>
    </row>
    <row r="482" spans="1:12" x14ac:dyDescent="0.2">
      <c r="A482" s="7" t="s">
        <v>796</v>
      </c>
      <c r="B482" s="8" t="s">
        <v>29</v>
      </c>
      <c r="C482" s="8" t="s">
        <v>1795</v>
      </c>
      <c r="D482" s="8" t="s">
        <v>2915</v>
      </c>
      <c r="E482" s="8" t="s">
        <v>2444</v>
      </c>
      <c r="F482" s="8" t="s">
        <v>2262</v>
      </c>
      <c r="G482" s="26">
        <v>33602</v>
      </c>
      <c r="H482" s="26" t="str">
        <f>VLOOKUP(F482,Regions!$B$2:$C$53,2,FALSE)</f>
        <v>Southeast</v>
      </c>
      <c r="I482" s="18">
        <v>153830</v>
      </c>
      <c r="J482" s="23">
        <v>43191</v>
      </c>
      <c r="K482" s="16">
        <v>1.7673611111111098E-2</v>
      </c>
      <c r="L482" s="15">
        <v>3</v>
      </c>
    </row>
    <row r="483" spans="1:12" x14ac:dyDescent="0.2">
      <c r="A483" s="7" t="s">
        <v>1070</v>
      </c>
      <c r="B483" s="8" t="s">
        <v>4</v>
      </c>
      <c r="C483" s="8" t="s">
        <v>2069</v>
      </c>
      <c r="D483" s="8" t="s">
        <v>3403</v>
      </c>
      <c r="E483" s="8" t="s">
        <v>2537</v>
      </c>
      <c r="F483" s="8" t="s">
        <v>2477</v>
      </c>
      <c r="G483" s="26">
        <v>27511</v>
      </c>
      <c r="H483" s="26" t="str">
        <f>VLOOKUP(F483,Regions!$B$2:$C$53,2,FALSE)</f>
        <v>Southeast</v>
      </c>
      <c r="I483" s="18">
        <v>153777</v>
      </c>
      <c r="J483" s="23">
        <v>44110</v>
      </c>
      <c r="K483" s="16">
        <v>0.43706018518518519</v>
      </c>
      <c r="L483" s="15">
        <v>1</v>
      </c>
    </row>
    <row r="484" spans="1:12" x14ac:dyDescent="0.2">
      <c r="A484" s="7" t="s">
        <v>922</v>
      </c>
      <c r="B484" s="8" t="s">
        <v>11</v>
      </c>
      <c r="C484" s="8" t="s">
        <v>1921</v>
      </c>
      <c r="D484" s="8" t="s">
        <v>3026</v>
      </c>
      <c r="E484" s="8" t="s">
        <v>3027</v>
      </c>
      <c r="F484" s="8" t="s">
        <v>2201</v>
      </c>
      <c r="G484" s="26">
        <v>94509</v>
      </c>
      <c r="H484" s="26" t="str">
        <f>VLOOKUP(F484,Regions!$B$2:$C$53,2,FALSE)</f>
        <v>West</v>
      </c>
      <c r="I484" s="18">
        <v>153641</v>
      </c>
      <c r="J484" s="23">
        <v>43658</v>
      </c>
      <c r="K484" s="16">
        <v>0.94138888888888894</v>
      </c>
      <c r="L484" s="15">
        <v>3</v>
      </c>
    </row>
    <row r="485" spans="1:12" x14ac:dyDescent="0.2">
      <c r="A485" s="7" t="s">
        <v>765</v>
      </c>
      <c r="B485" s="8" t="s">
        <v>58</v>
      </c>
      <c r="C485" s="8" t="s">
        <v>1764</v>
      </c>
      <c r="D485" s="8" t="s">
        <v>2890</v>
      </c>
      <c r="E485" s="8" t="s">
        <v>2564</v>
      </c>
      <c r="F485" s="8" t="s">
        <v>2227</v>
      </c>
      <c r="G485" s="26">
        <v>10001</v>
      </c>
      <c r="H485" s="26" t="str">
        <f>VLOOKUP(F485,Regions!$B$2:$C$53,2,FALSE)</f>
        <v>Northeast</v>
      </c>
      <c r="I485" s="18">
        <v>153598</v>
      </c>
      <c r="J485" s="23">
        <v>43277</v>
      </c>
      <c r="K485" s="16">
        <v>0.20996527777777776</v>
      </c>
      <c r="L485" s="15">
        <v>6</v>
      </c>
    </row>
    <row r="486" spans="1:12" x14ac:dyDescent="0.2">
      <c r="A486" s="7" t="s">
        <v>465</v>
      </c>
      <c r="B486" s="8" t="s">
        <v>150</v>
      </c>
      <c r="C486" s="8" t="s">
        <v>1464</v>
      </c>
      <c r="D486" s="8" t="s">
        <v>3404</v>
      </c>
      <c r="E486" s="8" t="s">
        <v>2329</v>
      </c>
      <c r="F486" s="8" t="s">
        <v>2330</v>
      </c>
      <c r="G486" s="26">
        <v>40202</v>
      </c>
      <c r="H486" s="26" t="str">
        <f>VLOOKUP(F486,Regions!$B$2:$C$53,2,FALSE)</f>
        <v>Southeast</v>
      </c>
      <c r="I486" s="18">
        <v>153443</v>
      </c>
      <c r="J486" s="23">
        <v>42309</v>
      </c>
      <c r="K486" s="16">
        <v>0.37174768518518514</v>
      </c>
      <c r="L486" s="15">
        <v>5</v>
      </c>
    </row>
    <row r="487" spans="1:12" x14ac:dyDescent="0.2">
      <c r="A487" s="7" t="s">
        <v>471</v>
      </c>
      <c r="B487" s="8" t="s">
        <v>5</v>
      </c>
      <c r="C487" s="8" t="s">
        <v>1470</v>
      </c>
      <c r="D487" s="8" t="s">
        <v>2609</v>
      </c>
      <c r="E487" s="8" t="s">
        <v>2610</v>
      </c>
      <c r="F487" s="8" t="s">
        <v>2242</v>
      </c>
      <c r="G487" s="26">
        <v>78520</v>
      </c>
      <c r="H487" s="26" t="str">
        <f>VLOOKUP(F487,Regions!$B$2:$C$53,2,FALSE)</f>
        <v>Southwest</v>
      </c>
      <c r="I487" s="18">
        <v>153196</v>
      </c>
      <c r="J487" s="23">
        <v>42070</v>
      </c>
      <c r="K487" s="16">
        <v>0.72303240740740737</v>
      </c>
      <c r="L487" s="15">
        <v>5</v>
      </c>
    </row>
    <row r="488" spans="1:12" x14ac:dyDescent="0.2">
      <c r="A488" s="7" t="s">
        <v>842</v>
      </c>
      <c r="B488" s="8" t="s">
        <v>106</v>
      </c>
      <c r="C488" s="8" t="s">
        <v>1841</v>
      </c>
      <c r="D488" s="8" t="s">
        <v>2954</v>
      </c>
      <c r="E488" s="8" t="s">
        <v>2812</v>
      </c>
      <c r="F488" s="8" t="s">
        <v>2262</v>
      </c>
      <c r="G488" s="26">
        <v>32202</v>
      </c>
      <c r="H488" s="26" t="str">
        <f>VLOOKUP(F488,Regions!$B$2:$C$53,2,FALSE)</f>
        <v>Southeast</v>
      </c>
      <c r="I488" s="18">
        <v>153127</v>
      </c>
      <c r="J488" s="23">
        <v>43213</v>
      </c>
      <c r="K488" s="16">
        <v>5.1759259259259262E-2</v>
      </c>
      <c r="L488" s="15">
        <v>5</v>
      </c>
    </row>
    <row r="489" spans="1:12" x14ac:dyDescent="0.2">
      <c r="A489" s="7" t="s">
        <v>992</v>
      </c>
      <c r="B489" s="8" t="s">
        <v>156</v>
      </c>
      <c r="C489" s="8" t="s">
        <v>1991</v>
      </c>
      <c r="D489" s="8" t="s">
        <v>3405</v>
      </c>
      <c r="E489" s="8" t="s">
        <v>2657</v>
      </c>
      <c r="F489" s="8" t="s">
        <v>2242</v>
      </c>
      <c r="G489" s="26">
        <v>79401</v>
      </c>
      <c r="H489" s="26" t="str">
        <f>VLOOKUP(F489,Regions!$B$2:$C$53,2,FALSE)</f>
        <v>Southwest</v>
      </c>
      <c r="I489" s="18">
        <v>153008</v>
      </c>
      <c r="J489" s="23">
        <v>43488</v>
      </c>
      <c r="K489" s="16">
        <v>0.3800115740740741</v>
      </c>
      <c r="L489" s="15">
        <v>3</v>
      </c>
    </row>
    <row r="490" spans="1:12" x14ac:dyDescent="0.2">
      <c r="A490" s="7" t="s">
        <v>968</v>
      </c>
      <c r="B490" s="8" t="s">
        <v>26</v>
      </c>
      <c r="C490" s="8" t="s">
        <v>1967</v>
      </c>
      <c r="D490" s="8" t="s">
        <v>3065</v>
      </c>
      <c r="E490" s="8" t="s">
        <v>2512</v>
      </c>
      <c r="F490" s="8" t="s">
        <v>2354</v>
      </c>
      <c r="G490" s="26">
        <v>43602</v>
      </c>
      <c r="H490" s="26" t="str">
        <f>VLOOKUP(F490,Regions!$B$2:$C$53,2,FALSE)</f>
        <v>Midwest</v>
      </c>
      <c r="I490" s="18">
        <v>152934</v>
      </c>
      <c r="J490" s="23">
        <v>43488</v>
      </c>
      <c r="K490" s="16">
        <v>0.89401620370370372</v>
      </c>
      <c r="L490" s="15">
        <v>2</v>
      </c>
    </row>
    <row r="491" spans="1:12" x14ac:dyDescent="0.2">
      <c r="A491" s="7" t="s">
        <v>1155</v>
      </c>
      <c r="B491" s="8" t="s">
        <v>105</v>
      </c>
      <c r="C491" s="8" t="s">
        <v>2154</v>
      </c>
      <c r="D491" s="8" t="s">
        <v>3406</v>
      </c>
      <c r="E491" s="8" t="s">
        <v>2318</v>
      </c>
      <c r="F491" s="8" t="s">
        <v>2262</v>
      </c>
      <c r="G491" s="26">
        <v>33023</v>
      </c>
      <c r="H491" s="26" t="str">
        <f>VLOOKUP(F491,Regions!$B$2:$C$53,2,FALSE)</f>
        <v>Southeast</v>
      </c>
      <c r="I491" s="18">
        <v>152919</v>
      </c>
      <c r="J491" s="23">
        <v>43912</v>
      </c>
      <c r="K491" s="16">
        <v>0.11343750000000001</v>
      </c>
      <c r="L491" s="15">
        <v>3</v>
      </c>
    </row>
    <row r="492" spans="1:12" x14ac:dyDescent="0.2">
      <c r="A492" s="7" t="s">
        <v>778</v>
      </c>
      <c r="B492" s="8" t="s">
        <v>179</v>
      </c>
      <c r="C492" s="8" t="s">
        <v>1777</v>
      </c>
      <c r="D492" s="8" t="s">
        <v>2900</v>
      </c>
      <c r="E492" s="8" t="s">
        <v>2280</v>
      </c>
      <c r="F492" s="8" t="s">
        <v>2201</v>
      </c>
      <c r="G492" s="26">
        <v>94601</v>
      </c>
      <c r="H492" s="26" t="str">
        <f>VLOOKUP(F492,Regions!$B$2:$C$53,2,FALSE)</f>
        <v>West</v>
      </c>
      <c r="I492" s="18">
        <v>152913</v>
      </c>
      <c r="J492" s="23">
        <v>43405</v>
      </c>
      <c r="K492" s="16">
        <v>0.2822337962962963</v>
      </c>
      <c r="L492" s="15">
        <v>8</v>
      </c>
    </row>
    <row r="493" spans="1:12" x14ac:dyDescent="0.2">
      <c r="A493" s="7" t="s">
        <v>953</v>
      </c>
      <c r="B493" s="8" t="s">
        <v>29</v>
      </c>
      <c r="C493" s="8" t="s">
        <v>1952</v>
      </c>
      <c r="D493" s="8" t="s">
        <v>3407</v>
      </c>
      <c r="E493" s="8" t="s">
        <v>3027</v>
      </c>
      <c r="F493" s="8" t="s">
        <v>2201</v>
      </c>
      <c r="G493" s="26">
        <v>94509</v>
      </c>
      <c r="H493" s="26" t="str">
        <f>VLOOKUP(F493,Regions!$B$2:$C$53,2,FALSE)</f>
        <v>West</v>
      </c>
      <c r="I493" s="18">
        <v>152854</v>
      </c>
      <c r="J493" s="23">
        <v>43729</v>
      </c>
      <c r="K493" s="16">
        <v>0.68599537037037039</v>
      </c>
      <c r="L493" s="15">
        <v>3</v>
      </c>
    </row>
    <row r="494" spans="1:12" x14ac:dyDescent="0.2">
      <c r="A494" s="7" t="s">
        <v>787</v>
      </c>
      <c r="B494" s="8" t="s">
        <v>118</v>
      </c>
      <c r="C494" s="8" t="s">
        <v>1786</v>
      </c>
      <c r="D494" s="8" t="s">
        <v>3408</v>
      </c>
      <c r="E494" s="8" t="s">
        <v>2885</v>
      </c>
      <c r="F494" s="8" t="s">
        <v>2237</v>
      </c>
      <c r="G494" s="26">
        <v>23651</v>
      </c>
      <c r="H494" s="26" t="str">
        <f>VLOOKUP(F494,Regions!$B$2:$C$53,2,FALSE)</f>
        <v>Southeast</v>
      </c>
      <c r="I494" s="18">
        <v>152801</v>
      </c>
      <c r="J494" s="23">
        <v>43406</v>
      </c>
      <c r="K494" s="16">
        <v>0.32453703703703701</v>
      </c>
      <c r="L494" s="15">
        <v>2</v>
      </c>
    </row>
    <row r="495" spans="1:12" x14ac:dyDescent="0.2">
      <c r="A495" s="7" t="s">
        <v>584</v>
      </c>
      <c r="B495" s="8" t="s">
        <v>41</v>
      </c>
      <c r="C495" s="8" t="s">
        <v>1583</v>
      </c>
      <c r="D495" s="8" t="s">
        <v>3409</v>
      </c>
      <c r="E495" s="8" t="s">
        <v>2395</v>
      </c>
      <c r="F495" s="8" t="s">
        <v>2253</v>
      </c>
      <c r="G495" s="26">
        <v>65201</v>
      </c>
      <c r="H495" s="26" t="str">
        <f>VLOOKUP(F495,Regions!$B$2:$C$53,2,FALSE)</f>
        <v>Midwest</v>
      </c>
      <c r="I495" s="18">
        <v>152744</v>
      </c>
      <c r="J495" s="23">
        <v>42719</v>
      </c>
      <c r="K495" s="16">
        <v>0.36916666666666664</v>
      </c>
      <c r="L495" s="15">
        <v>8</v>
      </c>
    </row>
    <row r="496" spans="1:12" x14ac:dyDescent="0.2">
      <c r="A496" s="7" t="s">
        <v>822</v>
      </c>
      <c r="B496" s="8" t="s">
        <v>62</v>
      </c>
      <c r="C496" s="8" t="s">
        <v>1821</v>
      </c>
      <c r="D496" s="8" t="s">
        <v>2934</v>
      </c>
      <c r="E496" s="8" t="s">
        <v>2731</v>
      </c>
      <c r="F496" s="8" t="s">
        <v>2245</v>
      </c>
      <c r="G496" s="26">
        <v>60601</v>
      </c>
      <c r="H496" s="26" t="str">
        <f>VLOOKUP(F496,Regions!$B$2:$C$53,2,FALSE)</f>
        <v>Midwest</v>
      </c>
      <c r="I496" s="18">
        <v>152513</v>
      </c>
      <c r="J496" s="23">
        <v>43364</v>
      </c>
      <c r="K496" s="16">
        <v>0.51790509259259265</v>
      </c>
      <c r="L496" s="15">
        <v>3</v>
      </c>
    </row>
    <row r="497" spans="1:12" x14ac:dyDescent="0.2">
      <c r="A497" s="7" t="s">
        <v>980</v>
      </c>
      <c r="B497" s="8" t="s">
        <v>145</v>
      </c>
      <c r="C497" s="8" t="s">
        <v>1979</v>
      </c>
      <c r="D497" s="8" t="s">
        <v>3072</v>
      </c>
      <c r="E497" s="8" t="s">
        <v>2655</v>
      </c>
      <c r="F497" s="8" t="s">
        <v>2385</v>
      </c>
      <c r="G497" s="26">
        <v>80903</v>
      </c>
      <c r="H497" s="26" t="str">
        <f>VLOOKUP(F497,Regions!$B$2:$C$53,2,FALSE)</f>
        <v>West</v>
      </c>
      <c r="I497" s="18">
        <v>152311</v>
      </c>
      <c r="J497" s="23">
        <v>43684</v>
      </c>
      <c r="K497" s="16">
        <v>0.75853009259259263</v>
      </c>
      <c r="L497" s="15">
        <v>5</v>
      </c>
    </row>
    <row r="498" spans="1:12" x14ac:dyDescent="0.2">
      <c r="A498" s="7" t="s">
        <v>563</v>
      </c>
      <c r="B498" s="8" t="s">
        <v>43</v>
      </c>
      <c r="C498" s="8" t="s">
        <v>1562</v>
      </c>
      <c r="D498" s="9" t="s">
        <v>2706</v>
      </c>
      <c r="E498" s="9" t="s">
        <v>2471</v>
      </c>
      <c r="F498" s="9" t="s">
        <v>2371</v>
      </c>
      <c r="G498" s="27">
        <v>30901</v>
      </c>
      <c r="H498" s="27" t="str">
        <f>VLOOKUP(F498,Regions!$B$2:$C$53,2,FALSE)</f>
        <v>Southeast</v>
      </c>
      <c r="I498" s="18">
        <v>152257</v>
      </c>
      <c r="J498" s="23">
        <v>42391</v>
      </c>
      <c r="K498" s="16">
        <v>0.22315972222222222</v>
      </c>
      <c r="L498" s="15">
        <v>4</v>
      </c>
    </row>
    <row r="499" spans="1:12" x14ac:dyDescent="0.2">
      <c r="A499" s="7" t="s">
        <v>780</v>
      </c>
      <c r="B499" s="8" t="s">
        <v>52</v>
      </c>
      <c r="C499" s="8" t="s">
        <v>1779</v>
      </c>
      <c r="D499" s="8" t="s">
        <v>2902</v>
      </c>
      <c r="E499" s="8" t="s">
        <v>2203</v>
      </c>
      <c r="F499" s="8" t="s">
        <v>2201</v>
      </c>
      <c r="G499" s="26">
        <v>94536</v>
      </c>
      <c r="H499" s="26" t="str">
        <f>VLOOKUP(F499,Regions!$B$2:$C$53,2,FALSE)</f>
        <v>West</v>
      </c>
      <c r="I499" s="18">
        <v>152199</v>
      </c>
      <c r="J499" s="23">
        <v>43369</v>
      </c>
      <c r="K499" s="16">
        <v>0.63743055555555561</v>
      </c>
      <c r="L499" s="15">
        <v>2</v>
      </c>
    </row>
    <row r="500" spans="1:12" x14ac:dyDescent="0.2">
      <c r="A500" s="7" t="s">
        <v>732</v>
      </c>
      <c r="B500" s="8" t="s">
        <v>151</v>
      </c>
      <c r="C500" s="8" t="s">
        <v>1731</v>
      </c>
      <c r="D500" s="8" t="s">
        <v>2861</v>
      </c>
      <c r="E500" s="8" t="s">
        <v>2476</v>
      </c>
      <c r="F500" s="8" t="s">
        <v>2477</v>
      </c>
      <c r="G500" s="26">
        <v>28403</v>
      </c>
      <c r="H500" s="26" t="str">
        <f>VLOOKUP(F500,Regions!$B$2:$C$53,2,FALSE)</f>
        <v>Southeast</v>
      </c>
      <c r="I500" s="18">
        <v>151970</v>
      </c>
      <c r="J500" s="23">
        <v>43177</v>
      </c>
      <c r="K500" s="16">
        <v>0.83185185185185195</v>
      </c>
      <c r="L500" s="15">
        <v>2</v>
      </c>
    </row>
    <row r="501" spans="1:12" x14ac:dyDescent="0.2">
      <c r="A501" s="7" t="s">
        <v>704</v>
      </c>
      <c r="B501" s="8" t="s">
        <v>176</v>
      </c>
      <c r="C501" s="8" t="s">
        <v>1703</v>
      </c>
      <c r="D501" s="8" t="s">
        <v>2834</v>
      </c>
      <c r="E501" s="8" t="s">
        <v>2485</v>
      </c>
      <c r="F501" s="8" t="s">
        <v>2287</v>
      </c>
      <c r="G501" s="26" t="s">
        <v>3244</v>
      </c>
      <c r="H501" s="26" t="str">
        <f>VLOOKUP(F501,Regions!$B$2:$C$53,2,FALSE)</f>
        <v>Northeast</v>
      </c>
      <c r="I501" s="18">
        <v>151915</v>
      </c>
      <c r="J501" s="23">
        <v>42949</v>
      </c>
      <c r="K501" s="16">
        <v>0.11366898148148148</v>
      </c>
      <c r="L501" s="15">
        <v>5</v>
      </c>
    </row>
    <row r="502" spans="1:12" x14ac:dyDescent="0.2">
      <c r="A502" s="7" t="s">
        <v>852</v>
      </c>
      <c r="B502" s="8" t="s">
        <v>28</v>
      </c>
      <c r="C502" s="8" t="s">
        <v>1851</v>
      </c>
      <c r="D502" s="8" t="s">
        <v>2965</v>
      </c>
      <c r="E502" s="8" t="s">
        <v>2503</v>
      </c>
      <c r="F502" s="8" t="s">
        <v>2221</v>
      </c>
      <c r="G502" s="26" t="s">
        <v>3245</v>
      </c>
      <c r="H502" s="26" t="str">
        <f>VLOOKUP(F502,Regions!$B$2:$C$53,2,FALSE)</f>
        <v>Northeast</v>
      </c>
      <c r="I502" s="18">
        <v>151658</v>
      </c>
      <c r="J502" s="23">
        <v>43585</v>
      </c>
      <c r="K502" s="16">
        <v>0.1632638888888889</v>
      </c>
      <c r="L502" s="15">
        <v>9</v>
      </c>
    </row>
    <row r="503" spans="1:12" x14ac:dyDescent="0.2">
      <c r="A503" s="7" t="s">
        <v>539</v>
      </c>
      <c r="B503" s="8" t="s">
        <v>136</v>
      </c>
      <c r="C503" s="8" t="s">
        <v>1538</v>
      </c>
      <c r="D503" s="8" t="s">
        <v>3410</v>
      </c>
      <c r="E503" s="8" t="s">
        <v>2305</v>
      </c>
      <c r="F503" s="8" t="s">
        <v>2201</v>
      </c>
      <c r="G503" s="26">
        <v>95202</v>
      </c>
      <c r="H503" s="26" t="str">
        <f>VLOOKUP(F503,Regions!$B$2:$C$53,2,FALSE)</f>
        <v>West</v>
      </c>
      <c r="I503" s="18">
        <v>151361</v>
      </c>
      <c r="J503" s="23">
        <v>42631</v>
      </c>
      <c r="K503" s="16">
        <v>0.28006944444444443</v>
      </c>
      <c r="L503" s="15">
        <v>2</v>
      </c>
    </row>
    <row r="504" spans="1:12" x14ac:dyDescent="0.2">
      <c r="A504" s="7" t="s">
        <v>1073</v>
      </c>
      <c r="B504" s="8" t="s">
        <v>13</v>
      </c>
      <c r="C504" s="8" t="s">
        <v>2072</v>
      </c>
      <c r="D504" s="8" t="s">
        <v>3411</v>
      </c>
      <c r="E504" s="8" t="s">
        <v>2276</v>
      </c>
      <c r="F504" s="8" t="s">
        <v>2227</v>
      </c>
      <c r="G504" s="26">
        <v>14604</v>
      </c>
      <c r="H504" s="26" t="str">
        <f>VLOOKUP(F504,Regions!$B$2:$C$53,2,FALSE)</f>
        <v>Northeast</v>
      </c>
      <c r="I504" s="18">
        <v>151212</v>
      </c>
      <c r="J504" s="23">
        <v>43967</v>
      </c>
      <c r="K504" s="16">
        <v>0.90765046296296292</v>
      </c>
      <c r="L504" s="15">
        <v>3</v>
      </c>
    </row>
    <row r="505" spans="1:12" x14ac:dyDescent="0.2">
      <c r="A505" s="7" t="s">
        <v>564</v>
      </c>
      <c r="B505" s="8" t="s">
        <v>121</v>
      </c>
      <c r="C505" s="8" t="s">
        <v>1563</v>
      </c>
      <c r="D505" s="9" t="s">
        <v>2707</v>
      </c>
      <c r="E505" s="9" t="s">
        <v>2444</v>
      </c>
      <c r="F505" s="9" t="s">
        <v>2262</v>
      </c>
      <c r="G505" s="27">
        <v>33602</v>
      </c>
      <c r="H505" s="27" t="str">
        <f>VLOOKUP(F505,Regions!$B$2:$C$53,2,FALSE)</f>
        <v>Southeast</v>
      </c>
      <c r="I505" s="18">
        <v>150964</v>
      </c>
      <c r="J505" s="23">
        <v>42541</v>
      </c>
      <c r="K505" s="16">
        <v>0.74101851851851863</v>
      </c>
      <c r="L505" s="15">
        <v>4</v>
      </c>
    </row>
    <row r="506" spans="1:12" x14ac:dyDescent="0.2">
      <c r="A506" s="7" t="s">
        <v>945</v>
      </c>
      <c r="B506" s="8" t="s">
        <v>8</v>
      </c>
      <c r="C506" s="8" t="s">
        <v>1944</v>
      </c>
      <c r="D506" s="8" t="s">
        <v>3046</v>
      </c>
      <c r="E506" s="8" t="s">
        <v>2430</v>
      </c>
      <c r="F506" s="8" t="s">
        <v>2201</v>
      </c>
      <c r="G506" s="26">
        <v>95050</v>
      </c>
      <c r="H506" s="26" t="str">
        <f>VLOOKUP(F506,Regions!$B$2:$C$53,2,FALSE)</f>
        <v>West</v>
      </c>
      <c r="I506" s="18">
        <v>150785</v>
      </c>
      <c r="J506" s="23">
        <v>43505</v>
      </c>
      <c r="K506" s="16">
        <v>0.8068749999999999</v>
      </c>
      <c r="L506" s="15">
        <v>3</v>
      </c>
    </row>
    <row r="507" spans="1:12" x14ac:dyDescent="0.2">
      <c r="A507" s="7" t="s">
        <v>1162</v>
      </c>
      <c r="B507" s="8" t="s">
        <v>106</v>
      </c>
      <c r="C507" s="8" t="s">
        <v>2161</v>
      </c>
      <c r="D507" s="8" t="s">
        <v>3208</v>
      </c>
      <c r="E507" s="8" t="s">
        <v>2691</v>
      </c>
      <c r="F507" s="8" t="s">
        <v>2692</v>
      </c>
      <c r="G507" s="26">
        <v>99501</v>
      </c>
      <c r="H507" s="26" t="str">
        <f>VLOOKUP(F507,Regions!$B$2:$C$53,2,FALSE)</f>
        <v>Southeast</v>
      </c>
      <c r="I507" s="18">
        <v>150683</v>
      </c>
      <c r="J507" s="23">
        <v>43965</v>
      </c>
      <c r="K507" s="16">
        <v>1.136574074074074E-2</v>
      </c>
      <c r="L507" s="15">
        <v>3</v>
      </c>
    </row>
    <row r="508" spans="1:12" x14ac:dyDescent="0.2">
      <c r="A508" s="7" t="s">
        <v>432</v>
      </c>
      <c r="B508" s="8" t="s">
        <v>125</v>
      </c>
      <c r="C508" s="8" t="s">
        <v>1431</v>
      </c>
      <c r="D508" s="8" t="s">
        <v>3412</v>
      </c>
      <c r="E508" s="8" t="s">
        <v>2573</v>
      </c>
      <c r="F508" s="8" t="s">
        <v>2237</v>
      </c>
      <c r="G508" s="26">
        <v>23502</v>
      </c>
      <c r="H508" s="26" t="str">
        <f>VLOOKUP(F508,Regions!$B$2:$C$53,2,FALSE)</f>
        <v>Southeast</v>
      </c>
      <c r="I508" s="18">
        <v>150440</v>
      </c>
      <c r="J508" s="23">
        <v>42133</v>
      </c>
      <c r="K508" s="16">
        <v>0.72825231481481489</v>
      </c>
      <c r="L508" s="15">
        <v>1</v>
      </c>
    </row>
    <row r="509" spans="1:12" x14ac:dyDescent="0.2">
      <c r="A509" s="7" t="s">
        <v>1044</v>
      </c>
      <c r="B509" s="8" t="s">
        <v>37</v>
      </c>
      <c r="C509" s="8" t="s">
        <v>2043</v>
      </c>
      <c r="D509" s="8" t="s">
        <v>3413</v>
      </c>
      <c r="E509" s="8" t="s">
        <v>2362</v>
      </c>
      <c r="F509" s="8" t="s">
        <v>2363</v>
      </c>
      <c r="G509" s="26">
        <v>72201</v>
      </c>
      <c r="H509" s="26" t="str">
        <f>VLOOKUP(F509,Regions!$B$2:$C$53,2,FALSE)</f>
        <v>Southeast</v>
      </c>
      <c r="I509" s="18">
        <v>150412</v>
      </c>
      <c r="J509" s="23">
        <v>44195</v>
      </c>
      <c r="K509" s="16">
        <v>0.12658564814814816</v>
      </c>
      <c r="L509" s="15">
        <v>5</v>
      </c>
    </row>
    <row r="510" spans="1:12" x14ac:dyDescent="0.2">
      <c r="A510" s="7" t="s">
        <v>472</v>
      </c>
      <c r="B510" s="8" t="s">
        <v>103</v>
      </c>
      <c r="C510" s="8" t="s">
        <v>1471</v>
      </c>
      <c r="D510" s="8" t="s">
        <v>2611</v>
      </c>
      <c r="E510" s="8" t="s">
        <v>2322</v>
      </c>
      <c r="F510" s="8" t="s">
        <v>2323</v>
      </c>
      <c r="G510" s="26">
        <v>84084</v>
      </c>
      <c r="H510" s="26" t="str">
        <f>VLOOKUP(F510,Regions!$B$2:$C$53,2,FALSE)</f>
        <v>West</v>
      </c>
      <c r="I510" s="18">
        <v>150364</v>
      </c>
      <c r="J510" s="23">
        <v>42272</v>
      </c>
      <c r="K510" s="16">
        <v>0.96964120370370377</v>
      </c>
      <c r="L510" s="15">
        <v>2</v>
      </c>
    </row>
    <row r="511" spans="1:12" x14ac:dyDescent="0.2">
      <c r="A511" s="7" t="s">
        <v>627</v>
      </c>
      <c r="B511" s="8" t="s">
        <v>122</v>
      </c>
      <c r="C511" s="8" t="s">
        <v>1626</v>
      </c>
      <c r="D511" s="8" t="s">
        <v>2770</v>
      </c>
      <c r="E511" s="8" t="s">
        <v>2503</v>
      </c>
      <c r="F511" s="8" t="s">
        <v>2221</v>
      </c>
      <c r="G511" s="26" t="s">
        <v>3245</v>
      </c>
      <c r="H511" s="26" t="str">
        <f>VLOOKUP(F511,Regions!$B$2:$C$53,2,FALSE)</f>
        <v>Northeast</v>
      </c>
      <c r="I511" s="18">
        <v>149903</v>
      </c>
      <c r="J511" s="23">
        <v>42899</v>
      </c>
      <c r="K511" s="16">
        <v>0.83765046296296297</v>
      </c>
      <c r="L511" s="15">
        <v>3</v>
      </c>
    </row>
    <row r="512" spans="1:12" x14ac:dyDescent="0.2">
      <c r="A512" s="7" t="s">
        <v>426</v>
      </c>
      <c r="B512" s="8" t="s">
        <v>29</v>
      </c>
      <c r="C512" s="8" t="s">
        <v>1425</v>
      </c>
      <c r="D512" s="8" t="s">
        <v>3414</v>
      </c>
      <c r="E512" s="8" t="s">
        <v>2384</v>
      </c>
      <c r="F512" s="8" t="s">
        <v>2385</v>
      </c>
      <c r="G512" s="26">
        <v>80002</v>
      </c>
      <c r="H512" s="26" t="str">
        <f>VLOOKUP(F512,Regions!$B$2:$C$53,2,FALSE)</f>
        <v>West</v>
      </c>
      <c r="I512" s="18">
        <v>149830</v>
      </c>
      <c r="J512" s="23">
        <v>42186</v>
      </c>
      <c r="K512" s="16">
        <v>0.73508101851851848</v>
      </c>
      <c r="L512" s="15">
        <v>2</v>
      </c>
    </row>
    <row r="513" spans="1:12" x14ac:dyDescent="0.2">
      <c r="A513" s="7" t="s">
        <v>959</v>
      </c>
      <c r="B513" s="8" t="s">
        <v>94</v>
      </c>
      <c r="C513" s="8" t="s">
        <v>1958</v>
      </c>
      <c r="D513" s="8" t="s">
        <v>3058</v>
      </c>
      <c r="E513" s="8" t="s">
        <v>2849</v>
      </c>
      <c r="F513" s="8" t="s">
        <v>2262</v>
      </c>
      <c r="G513" s="26">
        <v>32601</v>
      </c>
      <c r="H513" s="26" t="str">
        <f>VLOOKUP(F513,Regions!$B$2:$C$53,2,FALSE)</f>
        <v>Southeast</v>
      </c>
      <c r="I513" s="18">
        <v>149746</v>
      </c>
      <c r="J513" s="23">
        <v>43811</v>
      </c>
      <c r="K513" s="16">
        <v>0.79039351851851858</v>
      </c>
      <c r="L513" s="15">
        <v>3</v>
      </c>
    </row>
    <row r="514" spans="1:12" x14ac:dyDescent="0.2">
      <c r="A514" s="7" t="s">
        <v>444</v>
      </c>
      <c r="B514" s="8" t="s">
        <v>78</v>
      </c>
      <c r="C514" s="8" t="s">
        <v>1443</v>
      </c>
      <c r="D514" s="8" t="s">
        <v>2584</v>
      </c>
      <c r="E514" s="8" t="s">
        <v>2557</v>
      </c>
      <c r="F514" s="8" t="s">
        <v>2242</v>
      </c>
      <c r="G514" s="26">
        <v>75149</v>
      </c>
      <c r="H514" s="26" t="str">
        <f>VLOOKUP(F514,Regions!$B$2:$C$53,2,FALSE)</f>
        <v>Southwest</v>
      </c>
      <c r="I514" s="18">
        <v>149604</v>
      </c>
      <c r="J514" s="23">
        <v>42123</v>
      </c>
      <c r="K514" s="16">
        <v>0.74152777777777779</v>
      </c>
      <c r="L514" s="15">
        <v>2</v>
      </c>
    </row>
    <row r="515" spans="1:12" x14ac:dyDescent="0.2">
      <c r="A515" s="7" t="s">
        <v>649</v>
      </c>
      <c r="B515" s="8" t="s">
        <v>68</v>
      </c>
      <c r="C515" s="8" t="s">
        <v>1648</v>
      </c>
      <c r="D515" s="8" t="s">
        <v>3415</v>
      </c>
      <c r="E515" s="8" t="s">
        <v>2208</v>
      </c>
      <c r="F515" s="8" t="s">
        <v>2209</v>
      </c>
      <c r="G515" s="26">
        <v>73102</v>
      </c>
      <c r="H515" s="26" t="str">
        <f>VLOOKUP(F515,Regions!$B$2:$C$53,2,FALSE)</f>
        <v>Southwest</v>
      </c>
      <c r="I515" s="18">
        <v>149562</v>
      </c>
      <c r="J515" s="23">
        <v>43065</v>
      </c>
      <c r="K515" s="16">
        <v>0.24659722222222222</v>
      </c>
      <c r="L515" s="15">
        <v>5</v>
      </c>
    </row>
    <row r="516" spans="1:12" x14ac:dyDescent="0.2">
      <c r="A516" s="7" t="s">
        <v>1193</v>
      </c>
      <c r="B516" s="8" t="s">
        <v>86</v>
      </c>
      <c r="C516" s="8" t="s">
        <v>2192</v>
      </c>
      <c r="D516" s="8" t="s">
        <v>3416</v>
      </c>
      <c r="E516" s="8" t="s">
        <v>2291</v>
      </c>
      <c r="F516" s="8" t="s">
        <v>2201</v>
      </c>
      <c r="G516" s="26">
        <v>91730</v>
      </c>
      <c r="H516" s="26" t="str">
        <f>VLOOKUP(F516,Regions!$B$2:$C$53,2,FALSE)</f>
        <v>West</v>
      </c>
      <c r="I516" s="18">
        <v>149329</v>
      </c>
      <c r="J516" s="23">
        <v>43046</v>
      </c>
      <c r="K516" s="16">
        <v>0.90555555555555556</v>
      </c>
      <c r="L516" s="15">
        <v>1</v>
      </c>
    </row>
    <row r="517" spans="1:12" x14ac:dyDescent="0.2">
      <c r="A517" s="7" t="s">
        <v>699</v>
      </c>
      <c r="B517" s="8" t="s">
        <v>44</v>
      </c>
      <c r="C517" s="8" t="s">
        <v>1698</v>
      </c>
      <c r="D517" s="8" t="s">
        <v>3417</v>
      </c>
      <c r="E517" s="8" t="s">
        <v>2379</v>
      </c>
      <c r="F517" s="8" t="s">
        <v>2271</v>
      </c>
      <c r="G517" s="26">
        <v>66603</v>
      </c>
      <c r="H517" s="26" t="str">
        <f>VLOOKUP(F517,Regions!$B$2:$C$53,2,FALSE)</f>
        <v>Midwest</v>
      </c>
      <c r="I517" s="18">
        <v>149274</v>
      </c>
      <c r="J517" s="23">
        <v>43006</v>
      </c>
      <c r="K517" s="16">
        <v>9.2442129629629624E-2</v>
      </c>
      <c r="L517" s="15">
        <v>8</v>
      </c>
    </row>
    <row r="518" spans="1:12" x14ac:dyDescent="0.2">
      <c r="A518" s="7" t="s">
        <v>794</v>
      </c>
      <c r="B518" s="8" t="s">
        <v>38</v>
      </c>
      <c r="C518" s="8" t="s">
        <v>1793</v>
      </c>
      <c r="D518" s="9" t="s">
        <v>2914</v>
      </c>
      <c r="E518" s="9" t="s">
        <v>2205</v>
      </c>
      <c r="F518" s="9" t="s">
        <v>2206</v>
      </c>
      <c r="G518" s="27">
        <v>57102</v>
      </c>
      <c r="H518" s="27" t="str">
        <f>VLOOKUP(F518,Regions!$B$2:$C$53,2,FALSE)</f>
        <v>Midwest</v>
      </c>
      <c r="I518" s="18">
        <v>149137</v>
      </c>
      <c r="J518" s="23">
        <v>43430</v>
      </c>
      <c r="K518" s="16">
        <v>0.12231481481481482</v>
      </c>
      <c r="L518" s="15">
        <v>4</v>
      </c>
    </row>
    <row r="519" spans="1:12" x14ac:dyDescent="0.2">
      <c r="A519" s="7" t="s">
        <v>776</v>
      </c>
      <c r="B519" s="8" t="s">
        <v>40</v>
      </c>
      <c r="C519" s="8" t="s">
        <v>1775</v>
      </c>
      <c r="D519" s="8" t="s">
        <v>2897</v>
      </c>
      <c r="E519" s="8" t="s">
        <v>2898</v>
      </c>
      <c r="F519" s="8" t="s">
        <v>2426</v>
      </c>
      <c r="G519" s="26">
        <v>18101</v>
      </c>
      <c r="H519" s="26" t="str">
        <f>VLOOKUP(F519,Regions!$B$2:$C$53,2,FALSE)</f>
        <v>Northeast</v>
      </c>
      <c r="I519" s="18">
        <v>149020</v>
      </c>
      <c r="J519" s="23">
        <v>43242</v>
      </c>
      <c r="K519" s="16">
        <v>0.7336921296296296</v>
      </c>
      <c r="L519" s="15">
        <v>1</v>
      </c>
    </row>
    <row r="520" spans="1:12" x14ac:dyDescent="0.2">
      <c r="A520" s="7" t="s">
        <v>721</v>
      </c>
      <c r="B520" s="8" t="s">
        <v>107</v>
      </c>
      <c r="C520" s="8" t="s">
        <v>1720</v>
      </c>
      <c r="D520" s="8" t="s">
        <v>2850</v>
      </c>
      <c r="E520" s="8" t="s">
        <v>2389</v>
      </c>
      <c r="F520" s="8" t="s">
        <v>2224</v>
      </c>
      <c r="G520" s="26">
        <v>48089</v>
      </c>
      <c r="H520" s="26" t="str">
        <f>VLOOKUP(F520,Regions!$B$2:$C$53,2,FALSE)</f>
        <v>Midwest</v>
      </c>
      <c r="I520" s="18">
        <v>149005</v>
      </c>
      <c r="J520" s="23">
        <v>43283</v>
      </c>
      <c r="K520" s="16">
        <v>0.48068287037037033</v>
      </c>
      <c r="L520" s="15">
        <v>8</v>
      </c>
    </row>
    <row r="521" spans="1:12" x14ac:dyDescent="0.2">
      <c r="A521" s="7" t="s">
        <v>892</v>
      </c>
      <c r="B521" s="8" t="s">
        <v>125</v>
      </c>
      <c r="C521" s="8" t="s">
        <v>1891</v>
      </c>
      <c r="D521" s="8" t="s">
        <v>3418</v>
      </c>
      <c r="E521" s="8" t="s">
        <v>2406</v>
      </c>
      <c r="F521" s="8" t="s">
        <v>2301</v>
      </c>
      <c r="G521" s="26">
        <v>98101</v>
      </c>
      <c r="H521" s="26" t="str">
        <f>VLOOKUP(F521,Regions!$B$2:$C$53,2,FALSE)</f>
        <v>West</v>
      </c>
      <c r="I521" s="18">
        <v>148968</v>
      </c>
      <c r="J521" s="23">
        <v>43616</v>
      </c>
      <c r="K521" s="16">
        <v>0.99876157407407407</v>
      </c>
      <c r="L521" s="15">
        <v>3</v>
      </c>
    </row>
    <row r="522" spans="1:12" x14ac:dyDescent="0.2">
      <c r="A522" s="7" t="s">
        <v>503</v>
      </c>
      <c r="B522" s="8" t="s">
        <v>35</v>
      </c>
      <c r="C522" s="8" t="s">
        <v>1502</v>
      </c>
      <c r="D522" s="8" t="s">
        <v>2640</v>
      </c>
      <c r="E522" s="8" t="s">
        <v>2309</v>
      </c>
      <c r="F522" s="8" t="s">
        <v>2245</v>
      </c>
      <c r="G522" s="26">
        <v>61101</v>
      </c>
      <c r="H522" s="26" t="str">
        <f>VLOOKUP(F522,Regions!$B$2:$C$53,2,FALSE)</f>
        <v>Midwest</v>
      </c>
      <c r="I522" s="18">
        <v>148579</v>
      </c>
      <c r="J522" s="23">
        <v>42049</v>
      </c>
      <c r="K522" s="16">
        <v>0.64432870370370365</v>
      </c>
      <c r="L522" s="15">
        <v>1</v>
      </c>
    </row>
    <row r="523" spans="1:12" x14ac:dyDescent="0.2">
      <c r="A523" s="7" t="s">
        <v>859</v>
      </c>
      <c r="B523" s="8" t="s">
        <v>94</v>
      </c>
      <c r="C523" s="8" t="s">
        <v>1858</v>
      </c>
      <c r="D523" s="8" t="s">
        <v>2971</v>
      </c>
      <c r="E523" s="8" t="s">
        <v>2564</v>
      </c>
      <c r="F523" s="8" t="s">
        <v>2227</v>
      </c>
      <c r="G523" s="26">
        <v>10001</v>
      </c>
      <c r="H523" s="26" t="str">
        <f>VLOOKUP(F523,Regions!$B$2:$C$53,2,FALSE)</f>
        <v>Northeast</v>
      </c>
      <c r="I523" s="18">
        <v>148569</v>
      </c>
      <c r="J523" s="23">
        <v>43581</v>
      </c>
      <c r="K523" s="16">
        <v>0.99489583333333342</v>
      </c>
      <c r="L523" s="15">
        <v>6</v>
      </c>
    </row>
    <row r="524" spans="1:12" x14ac:dyDescent="0.2">
      <c r="A524" s="7" t="s">
        <v>442</v>
      </c>
      <c r="B524" s="8" t="s">
        <v>61</v>
      </c>
      <c r="C524" s="8" t="s">
        <v>1441</v>
      </c>
      <c r="D524" s="8" t="s">
        <v>2583</v>
      </c>
      <c r="E524" s="8" t="s">
        <v>2293</v>
      </c>
      <c r="F524" s="8" t="s">
        <v>2294</v>
      </c>
      <c r="G524" s="26">
        <v>37402</v>
      </c>
      <c r="H524" s="26" t="str">
        <f>VLOOKUP(F524,Regions!$B$2:$C$53,2,FALSE)</f>
        <v>Southeast</v>
      </c>
      <c r="I524" s="18">
        <v>148218</v>
      </c>
      <c r="J524" s="23">
        <v>42369</v>
      </c>
      <c r="K524" s="16">
        <v>0.92219907407407409</v>
      </c>
      <c r="L524" s="15">
        <v>1</v>
      </c>
    </row>
    <row r="525" spans="1:12" x14ac:dyDescent="0.2">
      <c r="A525" s="7" t="s">
        <v>713</v>
      </c>
      <c r="B525" s="8" t="s">
        <v>137</v>
      </c>
      <c r="C525" s="8" t="s">
        <v>1712</v>
      </c>
      <c r="D525" s="8" t="s">
        <v>3419</v>
      </c>
      <c r="E525" s="8" t="s">
        <v>2382</v>
      </c>
      <c r="F525" s="8" t="s">
        <v>2245</v>
      </c>
      <c r="G525" s="26">
        <v>60504</v>
      </c>
      <c r="H525" s="26" t="str">
        <f>VLOOKUP(F525,Regions!$B$2:$C$53,2,FALSE)</f>
        <v>Midwest</v>
      </c>
      <c r="I525" s="18">
        <v>147939</v>
      </c>
      <c r="J525" s="23">
        <v>42798</v>
      </c>
      <c r="K525" s="16">
        <v>0.75165509259259267</v>
      </c>
      <c r="L525" s="15">
        <v>1</v>
      </c>
    </row>
    <row r="526" spans="1:12" x14ac:dyDescent="0.2">
      <c r="A526" s="7" t="s">
        <v>853</v>
      </c>
      <c r="B526" s="8" t="s">
        <v>165</v>
      </c>
      <c r="C526" s="8" t="s">
        <v>1852</v>
      </c>
      <c r="D526" s="8" t="s">
        <v>3420</v>
      </c>
      <c r="E526" s="8" t="s">
        <v>2518</v>
      </c>
      <c r="F526" s="8" t="s">
        <v>2201</v>
      </c>
      <c r="G526" s="26">
        <v>95110</v>
      </c>
      <c r="H526" s="26" t="str">
        <f>VLOOKUP(F526,Regions!$B$2:$C$53,2,FALSE)</f>
        <v>West</v>
      </c>
      <c r="I526" s="18">
        <v>147801</v>
      </c>
      <c r="J526" s="23">
        <v>43692</v>
      </c>
      <c r="K526" s="16">
        <v>0.59509259259259262</v>
      </c>
      <c r="L526" s="15">
        <v>3</v>
      </c>
    </row>
    <row r="527" spans="1:12" x14ac:dyDescent="0.2">
      <c r="A527" s="7" t="s">
        <v>446</v>
      </c>
      <c r="B527" s="8" t="s">
        <v>41</v>
      </c>
      <c r="C527" s="8" t="s">
        <v>1445</v>
      </c>
      <c r="D527" s="8" t="s">
        <v>3421</v>
      </c>
      <c r="E527" s="8" t="s">
        <v>2325</v>
      </c>
      <c r="F527" s="8" t="s">
        <v>2201</v>
      </c>
      <c r="G527" s="26">
        <v>92008</v>
      </c>
      <c r="H527" s="26" t="str">
        <f>VLOOKUP(F527,Regions!$B$2:$C$53,2,FALSE)</f>
        <v>West</v>
      </c>
      <c r="I527" s="18">
        <v>147786</v>
      </c>
      <c r="J527" s="23">
        <v>42141</v>
      </c>
      <c r="K527" s="16">
        <v>0.82093749999999999</v>
      </c>
      <c r="L527" s="15">
        <v>3</v>
      </c>
    </row>
    <row r="528" spans="1:12" x14ac:dyDescent="0.2">
      <c r="A528" s="7" t="s">
        <v>1191</v>
      </c>
      <c r="B528" s="8" t="s">
        <v>34</v>
      </c>
      <c r="C528" s="8" t="s">
        <v>2190</v>
      </c>
      <c r="D528" s="8" t="s">
        <v>3230</v>
      </c>
      <c r="E528" s="8" t="s">
        <v>2898</v>
      </c>
      <c r="F528" s="8" t="s">
        <v>2426</v>
      </c>
      <c r="G528" s="26">
        <v>18101</v>
      </c>
      <c r="H528" s="26" t="str">
        <f>VLOOKUP(F528,Regions!$B$2:$C$53,2,FALSE)</f>
        <v>Northeast</v>
      </c>
      <c r="I528" s="18">
        <v>147518</v>
      </c>
      <c r="J528" s="23">
        <v>42208</v>
      </c>
      <c r="K528" s="16">
        <v>0.84652777777777777</v>
      </c>
      <c r="L528" s="15">
        <v>3</v>
      </c>
    </row>
    <row r="529" spans="1:12" x14ac:dyDescent="0.2">
      <c r="A529" s="7" t="s">
        <v>418</v>
      </c>
      <c r="B529" s="8" t="s">
        <v>117</v>
      </c>
      <c r="C529" s="8" t="s">
        <v>1417</v>
      </c>
      <c r="D529" s="8" t="s">
        <v>2561</v>
      </c>
      <c r="E529" s="8" t="s">
        <v>2397</v>
      </c>
      <c r="F529" s="8" t="s">
        <v>2201</v>
      </c>
      <c r="G529" s="26">
        <v>90301</v>
      </c>
      <c r="H529" s="26" t="str">
        <f>VLOOKUP(F529,Regions!$B$2:$C$53,2,FALSE)</f>
        <v>West</v>
      </c>
      <c r="I529" s="18">
        <v>147054</v>
      </c>
      <c r="J529" s="23">
        <v>42204</v>
      </c>
      <c r="K529" s="16">
        <v>2.7418981481481485E-2</v>
      </c>
      <c r="L529" s="15">
        <v>5</v>
      </c>
    </row>
    <row r="530" spans="1:12" x14ac:dyDescent="0.2">
      <c r="A530" s="7" t="s">
        <v>930</v>
      </c>
      <c r="B530" s="8" t="s">
        <v>90</v>
      </c>
      <c r="C530" s="8" t="s">
        <v>1929</v>
      </c>
      <c r="D530" s="8" t="s">
        <v>3033</v>
      </c>
      <c r="E530" s="8" t="s">
        <v>2268</v>
      </c>
      <c r="F530" s="8" t="s">
        <v>2201</v>
      </c>
      <c r="G530" s="26">
        <v>94590</v>
      </c>
      <c r="H530" s="26" t="str">
        <f>VLOOKUP(F530,Regions!$B$2:$C$53,2,FALSE)</f>
        <v>West</v>
      </c>
      <c r="I530" s="18">
        <v>146843</v>
      </c>
      <c r="J530" s="23">
        <v>43771</v>
      </c>
      <c r="K530" s="16">
        <v>0.90879629629629621</v>
      </c>
      <c r="L530" s="15">
        <v>9</v>
      </c>
    </row>
    <row r="531" spans="1:12" x14ac:dyDescent="0.2">
      <c r="A531" s="7" t="s">
        <v>962</v>
      </c>
      <c r="B531" s="8" t="s">
        <v>144</v>
      </c>
      <c r="C531" s="8" t="s">
        <v>1961</v>
      </c>
      <c r="D531" s="8" t="s">
        <v>3422</v>
      </c>
      <c r="E531" s="8" t="s">
        <v>2280</v>
      </c>
      <c r="F531" s="8" t="s">
        <v>2201</v>
      </c>
      <c r="G531" s="26">
        <v>94601</v>
      </c>
      <c r="H531" s="26" t="str">
        <f>VLOOKUP(F531,Regions!$B$2:$C$53,2,FALSE)</f>
        <v>West</v>
      </c>
      <c r="I531" s="18">
        <v>146751</v>
      </c>
      <c r="J531" s="23">
        <v>43829</v>
      </c>
      <c r="K531" s="16">
        <v>5.5474537037037037E-2</v>
      </c>
      <c r="L531" s="15">
        <v>2</v>
      </c>
    </row>
    <row r="532" spans="1:12" x14ac:dyDescent="0.2">
      <c r="A532" s="7" t="s">
        <v>753</v>
      </c>
      <c r="B532" s="8" t="s">
        <v>117</v>
      </c>
      <c r="C532" s="8" t="s">
        <v>1752</v>
      </c>
      <c r="D532" s="8" t="s">
        <v>2881</v>
      </c>
      <c r="E532" s="8" t="s">
        <v>2496</v>
      </c>
      <c r="F532" s="8" t="s">
        <v>2242</v>
      </c>
      <c r="G532" s="26">
        <v>76301</v>
      </c>
      <c r="H532" s="26" t="str">
        <f>VLOOKUP(F532,Regions!$B$2:$C$53,2,FALSE)</f>
        <v>Southwest</v>
      </c>
      <c r="I532" s="18">
        <v>146367</v>
      </c>
      <c r="J532" s="23">
        <v>43211</v>
      </c>
      <c r="K532" s="16">
        <v>0.21420138888888887</v>
      </c>
      <c r="L532" s="15">
        <v>3</v>
      </c>
    </row>
    <row r="533" spans="1:12" x14ac:dyDescent="0.2">
      <c r="A533" s="7" t="s">
        <v>457</v>
      </c>
      <c r="B533" s="8" t="s">
        <v>70</v>
      </c>
      <c r="C533" s="8" t="s">
        <v>1456</v>
      </c>
      <c r="D533" s="8" t="s">
        <v>2598</v>
      </c>
      <c r="E533" s="8" t="s">
        <v>2384</v>
      </c>
      <c r="F533" s="8" t="s">
        <v>2385</v>
      </c>
      <c r="G533" s="26">
        <v>80002</v>
      </c>
      <c r="H533" s="26" t="str">
        <f>VLOOKUP(F533,Regions!$B$2:$C$53,2,FALSE)</f>
        <v>West</v>
      </c>
      <c r="I533" s="18">
        <v>146173</v>
      </c>
      <c r="J533" s="23">
        <v>42292</v>
      </c>
      <c r="K533" s="16">
        <v>0.79184027777777777</v>
      </c>
      <c r="L533" s="15">
        <v>5</v>
      </c>
    </row>
    <row r="534" spans="1:12" x14ac:dyDescent="0.2">
      <c r="A534" s="7" t="s">
        <v>625</v>
      </c>
      <c r="B534" s="8" t="s">
        <v>129</v>
      </c>
      <c r="C534" s="8" t="s">
        <v>1624</v>
      </c>
      <c r="D534" s="8" t="s">
        <v>2768</v>
      </c>
      <c r="E534" s="8" t="s">
        <v>2725</v>
      </c>
      <c r="F534" s="8" t="s">
        <v>2201</v>
      </c>
      <c r="G534" s="26">
        <v>95814</v>
      </c>
      <c r="H534" s="26" t="str">
        <f>VLOOKUP(F534,Regions!$B$2:$C$53,2,FALSE)</f>
        <v>West</v>
      </c>
      <c r="I534" s="18">
        <v>146139</v>
      </c>
      <c r="J534" s="23">
        <v>42925</v>
      </c>
      <c r="K534" s="16">
        <v>0.58831018518518519</v>
      </c>
      <c r="L534" s="15">
        <v>3</v>
      </c>
    </row>
    <row r="535" spans="1:12" x14ac:dyDescent="0.2">
      <c r="A535" s="7" t="s">
        <v>590</v>
      </c>
      <c r="B535" s="8" t="s">
        <v>142</v>
      </c>
      <c r="C535" s="8" t="s">
        <v>1589</v>
      </c>
      <c r="D535" s="8" t="s">
        <v>2735</v>
      </c>
      <c r="E535" s="8" t="s">
        <v>2298</v>
      </c>
      <c r="F535" s="8" t="s">
        <v>2201</v>
      </c>
      <c r="G535" s="26">
        <v>94801</v>
      </c>
      <c r="H535" s="26" t="str">
        <f>VLOOKUP(F535,Regions!$B$2:$C$53,2,FALSE)</f>
        <v>West</v>
      </c>
      <c r="I535" s="18">
        <v>145944</v>
      </c>
      <c r="J535" s="23">
        <v>42491</v>
      </c>
      <c r="K535" s="16">
        <v>0.14194444444444446</v>
      </c>
      <c r="L535" s="15">
        <v>1</v>
      </c>
    </row>
    <row r="536" spans="1:12" x14ac:dyDescent="0.2">
      <c r="A536" s="7" t="s">
        <v>504</v>
      </c>
      <c r="B536" s="8" t="s">
        <v>47</v>
      </c>
      <c r="C536" s="8" t="s">
        <v>1503</v>
      </c>
      <c r="D536" s="8" t="s">
        <v>3423</v>
      </c>
      <c r="E536" s="8" t="s">
        <v>2641</v>
      </c>
      <c r="F536" s="8" t="s">
        <v>2253</v>
      </c>
      <c r="G536" s="26">
        <v>63101</v>
      </c>
      <c r="H536" s="26" t="str">
        <f>VLOOKUP(F536,Regions!$B$2:$C$53,2,FALSE)</f>
        <v>Midwest</v>
      </c>
      <c r="I536" s="18">
        <v>145799</v>
      </c>
      <c r="J536" s="23">
        <v>42686</v>
      </c>
      <c r="K536" s="16">
        <v>0.66681712962962969</v>
      </c>
      <c r="L536" s="15">
        <v>8</v>
      </c>
    </row>
    <row r="537" spans="1:12" x14ac:dyDescent="0.2">
      <c r="A537" s="7" t="s">
        <v>677</v>
      </c>
      <c r="B537" s="8" t="s">
        <v>44</v>
      </c>
      <c r="C537" s="8" t="s">
        <v>1676</v>
      </c>
      <c r="D537" s="8" t="s">
        <v>2809</v>
      </c>
      <c r="E537" s="8" t="s">
        <v>2810</v>
      </c>
      <c r="F537" s="8" t="s">
        <v>2366</v>
      </c>
      <c r="G537" s="26">
        <v>71101</v>
      </c>
      <c r="H537" s="26" t="str">
        <f>VLOOKUP(F537,Regions!$B$2:$C$53,2,FALSE)</f>
        <v>Southeast</v>
      </c>
      <c r="I537" s="18">
        <v>145754</v>
      </c>
      <c r="J537" s="23">
        <v>43040</v>
      </c>
      <c r="K537" s="16">
        <v>0.15726851851851853</v>
      </c>
      <c r="L537" s="15">
        <v>6</v>
      </c>
    </row>
    <row r="538" spans="1:12" x14ac:dyDescent="0.2">
      <c r="A538" s="7" t="s">
        <v>626</v>
      </c>
      <c r="B538" s="8" t="s">
        <v>8</v>
      </c>
      <c r="C538" s="8" t="s">
        <v>1625</v>
      </c>
      <c r="D538" s="8" t="s">
        <v>2769</v>
      </c>
      <c r="E538" s="8" t="s">
        <v>2531</v>
      </c>
      <c r="F538" s="8" t="s">
        <v>2385</v>
      </c>
      <c r="G538" s="26">
        <v>80521</v>
      </c>
      <c r="H538" s="26" t="str">
        <f>VLOOKUP(F538,Regions!$B$2:$C$53,2,FALSE)</f>
        <v>West</v>
      </c>
      <c r="I538" s="18">
        <v>145696</v>
      </c>
      <c r="J538" s="23">
        <v>42747</v>
      </c>
      <c r="K538" s="16">
        <v>0.53052083333333333</v>
      </c>
      <c r="L538" s="15">
        <v>6</v>
      </c>
    </row>
    <row r="539" spans="1:12" x14ac:dyDescent="0.2">
      <c r="A539" s="7" t="s">
        <v>450</v>
      </c>
      <c r="B539" s="8" t="s">
        <v>82</v>
      </c>
      <c r="C539" s="8" t="s">
        <v>1449</v>
      </c>
      <c r="D539" s="8" t="s">
        <v>2592</v>
      </c>
      <c r="E539" s="8" t="s">
        <v>2546</v>
      </c>
      <c r="F539" s="8" t="s">
        <v>2547</v>
      </c>
      <c r="G539" s="26">
        <v>39201</v>
      </c>
      <c r="H539" s="26" t="str">
        <f>VLOOKUP(F539,Regions!$B$2:$C$53,2,FALSE)</f>
        <v>Southeast</v>
      </c>
      <c r="I539" s="18">
        <v>145467</v>
      </c>
      <c r="J539" s="23">
        <v>42184</v>
      </c>
      <c r="K539" s="16">
        <v>0.89836805555555566</v>
      </c>
      <c r="L539" s="15">
        <v>2</v>
      </c>
    </row>
    <row r="540" spans="1:12" x14ac:dyDescent="0.2">
      <c r="A540" s="7" t="s">
        <v>777</v>
      </c>
      <c r="B540" s="8" t="s">
        <v>166</v>
      </c>
      <c r="C540" s="8" t="s">
        <v>1776</v>
      </c>
      <c r="D540" s="8" t="s">
        <v>2899</v>
      </c>
      <c r="E540" s="8" t="s">
        <v>2328</v>
      </c>
      <c r="F540" s="8" t="s">
        <v>2242</v>
      </c>
      <c r="G540" s="26">
        <v>76201</v>
      </c>
      <c r="H540" s="26" t="str">
        <f>VLOOKUP(F540,Regions!$B$2:$C$53,2,FALSE)</f>
        <v>Southwest</v>
      </c>
      <c r="I540" s="18">
        <v>145416</v>
      </c>
      <c r="J540" s="23">
        <v>43406</v>
      </c>
      <c r="K540" s="16">
        <v>0.57928240740740744</v>
      </c>
      <c r="L540" s="15">
        <v>1</v>
      </c>
    </row>
    <row r="541" spans="1:12" x14ac:dyDescent="0.2">
      <c r="A541" s="7" t="s">
        <v>789</v>
      </c>
      <c r="B541" s="8" t="s">
        <v>123</v>
      </c>
      <c r="C541" s="8" t="s">
        <v>1788</v>
      </c>
      <c r="D541" s="8" t="s">
        <v>2909</v>
      </c>
      <c r="E541" s="8" t="s">
        <v>2812</v>
      </c>
      <c r="F541" s="8" t="s">
        <v>2262</v>
      </c>
      <c r="G541" s="26">
        <v>32202</v>
      </c>
      <c r="H541" s="26" t="str">
        <f>VLOOKUP(F541,Regions!$B$2:$C$53,2,FALSE)</f>
        <v>Southeast</v>
      </c>
      <c r="I541" s="18">
        <v>145111</v>
      </c>
      <c r="J541" s="23">
        <v>43437</v>
      </c>
      <c r="K541" s="16">
        <v>0.26041666666666669</v>
      </c>
      <c r="L541" s="15">
        <v>8</v>
      </c>
    </row>
    <row r="542" spans="1:12" x14ac:dyDescent="0.2">
      <c r="A542" s="7" t="s">
        <v>840</v>
      </c>
      <c r="B542" s="8" t="s">
        <v>43</v>
      </c>
      <c r="C542" s="8" t="s">
        <v>1839</v>
      </c>
      <c r="D542" s="8" t="s">
        <v>2953</v>
      </c>
      <c r="E542" s="8" t="s">
        <v>2300</v>
      </c>
      <c r="F542" s="8" t="s">
        <v>2301</v>
      </c>
      <c r="G542" s="26">
        <v>98402</v>
      </c>
      <c r="H542" s="26" t="str">
        <f>VLOOKUP(F542,Regions!$B$2:$C$53,2,FALSE)</f>
        <v>West</v>
      </c>
      <c r="I542" s="18">
        <v>145003</v>
      </c>
      <c r="J542" s="23">
        <v>43104</v>
      </c>
      <c r="K542" s="16">
        <v>0.23657407407407408</v>
      </c>
      <c r="L542" s="15">
        <v>3</v>
      </c>
    </row>
    <row r="543" spans="1:12" x14ac:dyDescent="0.2">
      <c r="A543" s="7" t="s">
        <v>934</v>
      </c>
      <c r="B543" s="8" t="s">
        <v>28</v>
      </c>
      <c r="C543" s="8" t="s">
        <v>1933</v>
      </c>
      <c r="D543" s="8" t="s">
        <v>3424</v>
      </c>
      <c r="E543" s="8" t="s">
        <v>2475</v>
      </c>
      <c r="F543" s="8" t="s">
        <v>2242</v>
      </c>
      <c r="G543" s="26">
        <v>76102</v>
      </c>
      <c r="H543" s="26" t="str">
        <f>VLOOKUP(F543,Regions!$B$2:$C$53,2,FALSE)</f>
        <v>Southwest</v>
      </c>
      <c r="I543" s="18">
        <v>144912</v>
      </c>
      <c r="J543" s="23">
        <v>43787</v>
      </c>
      <c r="K543" s="16">
        <v>0.33899305555555559</v>
      </c>
      <c r="L543" s="15">
        <v>8</v>
      </c>
    </row>
    <row r="544" spans="1:12" x14ac:dyDescent="0.2">
      <c r="A544" s="7" t="s">
        <v>588</v>
      </c>
      <c r="B544" s="8" t="s">
        <v>81</v>
      </c>
      <c r="C544" s="8" t="s">
        <v>1587</v>
      </c>
      <c r="D544" s="8" t="s">
        <v>2732</v>
      </c>
      <c r="E544" s="8" t="s">
        <v>2365</v>
      </c>
      <c r="F544" s="8" t="s">
        <v>2366</v>
      </c>
      <c r="G544" s="26">
        <v>70801</v>
      </c>
      <c r="H544" s="26" t="str">
        <f>VLOOKUP(F544,Regions!$B$2:$C$53,2,FALSE)</f>
        <v>Southeast</v>
      </c>
      <c r="I544" s="18">
        <v>144761</v>
      </c>
      <c r="J544" s="23">
        <v>42543</v>
      </c>
      <c r="K544" s="16">
        <v>0.11750000000000001</v>
      </c>
      <c r="L544" s="15">
        <v>8</v>
      </c>
    </row>
    <row r="545" spans="1:12" x14ac:dyDescent="0.2">
      <c r="A545" s="7" t="s">
        <v>533</v>
      </c>
      <c r="B545" s="8" t="s">
        <v>50</v>
      </c>
      <c r="C545" s="8" t="s">
        <v>1532</v>
      </c>
      <c r="D545" s="8" t="s">
        <v>2671</v>
      </c>
      <c r="E545" s="8" t="s">
        <v>2672</v>
      </c>
      <c r="F545" s="8" t="s">
        <v>2250</v>
      </c>
      <c r="G545" s="26">
        <v>85281</v>
      </c>
      <c r="H545" s="26" t="str">
        <f>VLOOKUP(F545,Regions!$B$2:$C$53,2,FALSE)</f>
        <v>Southwest</v>
      </c>
      <c r="I545" s="18">
        <v>144633</v>
      </c>
      <c r="J545" s="23">
        <v>42439</v>
      </c>
      <c r="K545" s="16">
        <v>0.99059027777777775</v>
      </c>
      <c r="L545" s="15">
        <v>5</v>
      </c>
    </row>
    <row r="546" spans="1:12" x14ac:dyDescent="0.2">
      <c r="A546" s="7" t="s">
        <v>670</v>
      </c>
      <c r="B546" s="8" t="s">
        <v>13</v>
      </c>
      <c r="C546" s="8" t="s">
        <v>1669</v>
      </c>
      <c r="D546" s="8" t="s">
        <v>2804</v>
      </c>
      <c r="E546" s="8" t="s">
        <v>2439</v>
      </c>
      <c r="F546" s="8" t="s">
        <v>2242</v>
      </c>
      <c r="G546" s="26">
        <v>76701</v>
      </c>
      <c r="H546" s="26" t="str">
        <f>VLOOKUP(F546,Regions!$B$2:$C$53,2,FALSE)</f>
        <v>Southwest</v>
      </c>
      <c r="I546" s="18">
        <v>144603</v>
      </c>
      <c r="J546" s="23">
        <v>42944</v>
      </c>
      <c r="K546" s="16">
        <v>0.72384259259259265</v>
      </c>
      <c r="L546" s="15">
        <v>2</v>
      </c>
    </row>
    <row r="547" spans="1:12" x14ac:dyDescent="0.2">
      <c r="A547" s="7" t="s">
        <v>810</v>
      </c>
      <c r="B547" s="8" t="s">
        <v>111</v>
      </c>
      <c r="C547" s="8" t="s">
        <v>1809</v>
      </c>
      <c r="D547" s="8" t="s">
        <v>2924</v>
      </c>
      <c r="E547" s="8" t="s">
        <v>2925</v>
      </c>
      <c r="F547" s="8" t="s">
        <v>2201</v>
      </c>
      <c r="G547" s="26">
        <v>91790</v>
      </c>
      <c r="H547" s="26" t="str">
        <f>VLOOKUP(F547,Regions!$B$2:$C$53,2,FALSE)</f>
        <v>West</v>
      </c>
      <c r="I547" s="18">
        <v>144494</v>
      </c>
      <c r="J547" s="23">
        <v>43370</v>
      </c>
      <c r="K547" s="16">
        <v>0.58663194444444444</v>
      </c>
      <c r="L547" s="15">
        <v>8</v>
      </c>
    </row>
    <row r="548" spans="1:12" x14ac:dyDescent="0.2">
      <c r="A548" s="7" t="s">
        <v>895</v>
      </c>
      <c r="B548" s="8" t="s">
        <v>145</v>
      </c>
      <c r="C548" s="8" t="s">
        <v>1894</v>
      </c>
      <c r="D548" s="8" t="s">
        <v>3006</v>
      </c>
      <c r="E548" s="8" t="s">
        <v>2255</v>
      </c>
      <c r="F548" s="8" t="s">
        <v>2245</v>
      </c>
      <c r="G548" s="26">
        <v>60540</v>
      </c>
      <c r="H548" s="26" t="str">
        <f>VLOOKUP(F548,Regions!$B$2:$C$53,2,FALSE)</f>
        <v>Midwest</v>
      </c>
      <c r="I548" s="18">
        <v>144142</v>
      </c>
      <c r="J548" s="23">
        <v>43767</v>
      </c>
      <c r="K548" s="16">
        <v>0.44687499999999997</v>
      </c>
      <c r="L548" s="15">
        <v>2</v>
      </c>
    </row>
    <row r="549" spans="1:12" x14ac:dyDescent="0.2">
      <c r="A549" s="7" t="s">
        <v>846</v>
      </c>
      <c r="B549" s="8" t="s">
        <v>69</v>
      </c>
      <c r="C549" s="8" t="s">
        <v>1845</v>
      </c>
      <c r="D549" s="8" t="s">
        <v>2958</v>
      </c>
      <c r="E549" s="8" t="s">
        <v>2691</v>
      </c>
      <c r="F549" s="8" t="s">
        <v>2692</v>
      </c>
      <c r="G549" s="26">
        <v>99501</v>
      </c>
      <c r="H549" s="26" t="str">
        <f>VLOOKUP(F549,Regions!$B$2:$C$53,2,FALSE)</f>
        <v>Southeast</v>
      </c>
      <c r="I549" s="18">
        <v>144106</v>
      </c>
      <c r="J549" s="23">
        <v>43205</v>
      </c>
      <c r="K549" s="16">
        <v>1.1574074074074073E-4</v>
      </c>
      <c r="L549" s="15">
        <v>1</v>
      </c>
    </row>
    <row r="550" spans="1:12" x14ac:dyDescent="0.2">
      <c r="A550" s="7" t="s">
        <v>923</v>
      </c>
      <c r="B550" s="8" t="s">
        <v>144</v>
      </c>
      <c r="C550" s="8" t="s">
        <v>1922</v>
      </c>
      <c r="D550" s="8" t="s">
        <v>3425</v>
      </c>
      <c r="E550" s="8" t="s">
        <v>2353</v>
      </c>
      <c r="F550" s="8" t="s">
        <v>2354</v>
      </c>
      <c r="G550" s="26">
        <v>44301</v>
      </c>
      <c r="H550" s="26" t="str">
        <f>VLOOKUP(F550,Regions!$B$2:$C$53,2,FALSE)</f>
        <v>Midwest</v>
      </c>
      <c r="I550" s="18">
        <v>144105</v>
      </c>
      <c r="J550" s="23">
        <v>43574</v>
      </c>
      <c r="K550" s="16">
        <v>0.56366898148148148</v>
      </c>
      <c r="L550" s="15">
        <v>7</v>
      </c>
    </row>
    <row r="551" spans="1:12" x14ac:dyDescent="0.2">
      <c r="A551" s="7" t="s">
        <v>538</v>
      </c>
      <c r="B551" s="8" t="s">
        <v>153</v>
      </c>
      <c r="C551" s="8" t="s">
        <v>1537</v>
      </c>
      <c r="D551" s="8" t="s">
        <v>3426</v>
      </c>
      <c r="E551" s="8" t="s">
        <v>2256</v>
      </c>
      <c r="F551" s="8" t="s">
        <v>2237</v>
      </c>
      <c r="G551" s="26">
        <v>22301</v>
      </c>
      <c r="H551" s="26" t="str">
        <f>VLOOKUP(F551,Regions!$B$2:$C$53,2,FALSE)</f>
        <v>Southeast</v>
      </c>
      <c r="I551" s="18">
        <v>144078</v>
      </c>
      <c r="J551" s="23">
        <v>42439</v>
      </c>
      <c r="K551" s="16">
        <v>0.83969907407407407</v>
      </c>
      <c r="L551" s="15">
        <v>3</v>
      </c>
    </row>
    <row r="552" spans="1:12" x14ac:dyDescent="0.2">
      <c r="A552" s="7" t="s">
        <v>669</v>
      </c>
      <c r="B552" s="8" t="s">
        <v>173</v>
      </c>
      <c r="C552" s="8" t="s">
        <v>1668</v>
      </c>
      <c r="D552" s="8" t="s">
        <v>2803</v>
      </c>
      <c r="E552" s="8" t="s">
        <v>2241</v>
      </c>
      <c r="F552" s="8" t="s">
        <v>2242</v>
      </c>
      <c r="G552" s="26">
        <v>78401</v>
      </c>
      <c r="H552" s="26" t="str">
        <f>VLOOKUP(F552,Regions!$B$2:$C$53,2,FALSE)</f>
        <v>Southwest</v>
      </c>
      <c r="I552" s="18">
        <v>144036</v>
      </c>
      <c r="J552" s="23">
        <v>42992</v>
      </c>
      <c r="K552" s="16">
        <v>0.26597222222222222</v>
      </c>
      <c r="L552" s="15">
        <v>2</v>
      </c>
    </row>
    <row r="553" spans="1:12" x14ac:dyDescent="0.2">
      <c r="A553" s="7" t="s">
        <v>845</v>
      </c>
      <c r="B553" s="8" t="s">
        <v>63</v>
      </c>
      <c r="C553" s="8" t="s">
        <v>1844</v>
      </c>
      <c r="D553" s="8" t="s">
        <v>2957</v>
      </c>
      <c r="E553" s="8" t="s">
        <v>2389</v>
      </c>
      <c r="F553" s="8" t="s">
        <v>2224</v>
      </c>
      <c r="G553" s="26">
        <v>48089</v>
      </c>
      <c r="H553" s="26" t="str">
        <f>VLOOKUP(F553,Regions!$B$2:$C$53,2,FALSE)</f>
        <v>Midwest</v>
      </c>
      <c r="I553" s="18">
        <v>143972</v>
      </c>
      <c r="J553" s="23">
        <v>43242</v>
      </c>
      <c r="K553" s="16">
        <v>2.416666666666667E-2</v>
      </c>
      <c r="L553" s="15">
        <v>3</v>
      </c>
    </row>
    <row r="554" spans="1:12" x14ac:dyDescent="0.2">
      <c r="A554" s="7" t="s">
        <v>905</v>
      </c>
      <c r="B554" s="8" t="s">
        <v>14</v>
      </c>
      <c r="C554" s="8" t="s">
        <v>1904</v>
      </c>
      <c r="D554" s="8" t="s">
        <v>3013</v>
      </c>
      <c r="E554" s="8" t="s">
        <v>2365</v>
      </c>
      <c r="F554" s="8" t="s">
        <v>2366</v>
      </c>
      <c r="G554" s="26">
        <v>70801</v>
      </c>
      <c r="H554" s="26" t="str">
        <f>VLOOKUP(F554,Regions!$B$2:$C$53,2,FALSE)</f>
        <v>Southeast</v>
      </c>
      <c r="I554" s="18">
        <v>143903</v>
      </c>
      <c r="J554" s="23">
        <v>43729</v>
      </c>
      <c r="K554" s="16">
        <v>0.81079861111111118</v>
      </c>
      <c r="L554" s="15">
        <v>3</v>
      </c>
    </row>
    <row r="555" spans="1:12" x14ac:dyDescent="0.2">
      <c r="A555" s="7" t="s">
        <v>749</v>
      </c>
      <c r="B555" s="8" t="s">
        <v>99</v>
      </c>
      <c r="C555" s="8" t="s">
        <v>1748</v>
      </c>
      <c r="D555" s="8" t="s">
        <v>2877</v>
      </c>
      <c r="E555" s="8" t="s">
        <v>2313</v>
      </c>
      <c r="F555" s="8" t="s">
        <v>2237</v>
      </c>
      <c r="G555" s="26">
        <v>22201</v>
      </c>
      <c r="H555" s="26" t="str">
        <f>VLOOKUP(F555,Regions!$B$2:$C$53,2,FALSE)</f>
        <v>Southeast</v>
      </c>
      <c r="I555" s="18">
        <v>143840</v>
      </c>
      <c r="J555" s="23">
        <v>43163</v>
      </c>
      <c r="K555" s="16">
        <v>0.36891203703703707</v>
      </c>
      <c r="L555" s="15">
        <v>8</v>
      </c>
    </row>
    <row r="556" spans="1:12" x14ac:dyDescent="0.2">
      <c r="A556" s="7" t="s">
        <v>633</v>
      </c>
      <c r="B556" s="8" t="s">
        <v>9</v>
      </c>
      <c r="C556" s="8" t="s">
        <v>1632</v>
      </c>
      <c r="D556" s="8" t="s">
        <v>2775</v>
      </c>
      <c r="E556" s="8" t="s">
        <v>2391</v>
      </c>
      <c r="F556" s="8" t="s">
        <v>2201</v>
      </c>
      <c r="G556" s="26">
        <v>95350</v>
      </c>
      <c r="H556" s="26" t="str">
        <f>VLOOKUP(F556,Regions!$B$2:$C$53,2,FALSE)</f>
        <v>West</v>
      </c>
      <c r="I556" s="18">
        <v>143765</v>
      </c>
      <c r="J556" s="23">
        <v>42935</v>
      </c>
      <c r="K556" s="16">
        <v>0.59008101851851846</v>
      </c>
      <c r="L556" s="15">
        <v>1</v>
      </c>
    </row>
    <row r="557" spans="1:12" x14ac:dyDescent="0.2">
      <c r="A557" s="7" t="s">
        <v>986</v>
      </c>
      <c r="B557" s="8" t="s">
        <v>16</v>
      </c>
      <c r="C557" s="8" t="s">
        <v>1985</v>
      </c>
      <c r="D557" s="8" t="s">
        <v>3427</v>
      </c>
      <c r="E557" s="8" t="s">
        <v>2317</v>
      </c>
      <c r="F557" s="8" t="s">
        <v>2224</v>
      </c>
      <c r="G557" s="26">
        <v>48502</v>
      </c>
      <c r="H557" s="26" t="str">
        <f>VLOOKUP(F557,Regions!$B$2:$C$53,2,FALSE)</f>
        <v>Midwest</v>
      </c>
      <c r="I557" s="18">
        <v>143527</v>
      </c>
      <c r="J557" s="23">
        <v>43725</v>
      </c>
      <c r="K557" s="16">
        <v>0.9275810185185186</v>
      </c>
      <c r="L557" s="15">
        <v>2</v>
      </c>
    </row>
    <row r="558" spans="1:12" x14ac:dyDescent="0.2">
      <c r="A558" s="7" t="s">
        <v>666</v>
      </c>
      <c r="B558" s="8" t="s">
        <v>172</v>
      </c>
      <c r="C558" s="8" t="s">
        <v>1665</v>
      </c>
      <c r="D558" s="8" t="s">
        <v>3428</v>
      </c>
      <c r="E558" s="8" t="s">
        <v>2379</v>
      </c>
      <c r="F558" s="8" t="s">
        <v>2271</v>
      </c>
      <c r="G558" s="26">
        <v>66603</v>
      </c>
      <c r="H558" s="26" t="str">
        <f>VLOOKUP(F558,Regions!$B$2:$C$53,2,FALSE)</f>
        <v>Midwest</v>
      </c>
      <c r="I558" s="18">
        <v>143318</v>
      </c>
      <c r="J558" s="23">
        <v>42977</v>
      </c>
      <c r="K558" s="16">
        <v>0.27785879629629628</v>
      </c>
      <c r="L558" s="15">
        <v>3</v>
      </c>
    </row>
    <row r="559" spans="1:12" x14ac:dyDescent="0.2">
      <c r="A559" s="7" t="s">
        <v>841</v>
      </c>
      <c r="B559" s="8" t="s">
        <v>159</v>
      </c>
      <c r="C559" s="8" t="s">
        <v>1840</v>
      </c>
      <c r="D559" s="8" t="s">
        <v>3429</v>
      </c>
      <c r="E559" s="8" t="s">
        <v>2871</v>
      </c>
      <c r="F559" s="8" t="s">
        <v>2477</v>
      </c>
      <c r="G559" s="26">
        <v>28304</v>
      </c>
      <c r="H559" s="26" t="str">
        <f>VLOOKUP(F559,Regions!$B$2:$C$53,2,FALSE)</f>
        <v>Southeast</v>
      </c>
      <c r="I559" s="18">
        <v>143214</v>
      </c>
      <c r="J559" s="23">
        <v>43242</v>
      </c>
      <c r="K559" s="16">
        <v>0.51920138888888889</v>
      </c>
      <c r="L559" s="15">
        <v>2</v>
      </c>
    </row>
    <row r="560" spans="1:12" x14ac:dyDescent="0.2">
      <c r="A560" s="7" t="s">
        <v>579</v>
      </c>
      <c r="B560" s="8" t="s">
        <v>161</v>
      </c>
      <c r="C560" s="8" t="s">
        <v>1578</v>
      </c>
      <c r="D560" s="8" t="s">
        <v>2724</v>
      </c>
      <c r="E560" s="8" t="s">
        <v>2573</v>
      </c>
      <c r="F560" s="8" t="s">
        <v>2237</v>
      </c>
      <c r="G560" s="26">
        <v>23502</v>
      </c>
      <c r="H560" s="26" t="str">
        <f>VLOOKUP(F560,Regions!$B$2:$C$53,2,FALSE)</f>
        <v>Southeast</v>
      </c>
      <c r="I560" s="18">
        <v>143186</v>
      </c>
      <c r="J560" s="23">
        <v>42705</v>
      </c>
      <c r="K560" s="16">
        <v>7.4884259259258013E-3</v>
      </c>
      <c r="L560" s="15">
        <v>5</v>
      </c>
    </row>
    <row r="561" spans="1:12" x14ac:dyDescent="0.2">
      <c r="A561" s="7" t="s">
        <v>981</v>
      </c>
      <c r="B561" s="8" t="s">
        <v>29</v>
      </c>
      <c r="C561" s="8" t="s">
        <v>1980</v>
      </c>
      <c r="D561" s="8" t="s">
        <v>3430</v>
      </c>
      <c r="E561" s="8" t="s">
        <v>2489</v>
      </c>
      <c r="F561" s="8" t="s">
        <v>2490</v>
      </c>
      <c r="G561" s="26">
        <v>21201</v>
      </c>
      <c r="H561" s="26" t="str">
        <f>VLOOKUP(F561,Regions!$B$2:$C$53,2,FALSE)</f>
        <v>Northeast</v>
      </c>
      <c r="I561" s="18">
        <v>143056</v>
      </c>
      <c r="J561" s="23">
        <v>43547</v>
      </c>
      <c r="K561" s="16">
        <v>0.49010416666666662</v>
      </c>
      <c r="L561" s="15">
        <v>6</v>
      </c>
    </row>
    <row r="562" spans="1:12" x14ac:dyDescent="0.2">
      <c r="A562" s="7" t="s">
        <v>960</v>
      </c>
      <c r="B562" s="8" t="s">
        <v>130</v>
      </c>
      <c r="C562" s="8" t="s">
        <v>1959</v>
      </c>
      <c r="D562" s="8" t="s">
        <v>3059</v>
      </c>
      <c r="E562" s="8" t="s">
        <v>2293</v>
      </c>
      <c r="F562" s="8" t="s">
        <v>2294</v>
      </c>
      <c r="G562" s="26">
        <v>37402</v>
      </c>
      <c r="H562" s="26" t="str">
        <f>VLOOKUP(F562,Regions!$B$2:$C$53,2,FALSE)</f>
        <v>Southeast</v>
      </c>
      <c r="I562" s="18">
        <v>142906</v>
      </c>
      <c r="J562" s="23">
        <v>43775</v>
      </c>
      <c r="K562" s="16">
        <v>0.33805555555555555</v>
      </c>
      <c r="L562" s="15">
        <v>6</v>
      </c>
    </row>
    <row r="563" spans="1:12" x14ac:dyDescent="0.2">
      <c r="A563" s="7" t="s">
        <v>779</v>
      </c>
      <c r="B563" s="8" t="s">
        <v>27</v>
      </c>
      <c r="C563" s="8" t="s">
        <v>1778</v>
      </c>
      <c r="D563" s="8" t="s">
        <v>2901</v>
      </c>
      <c r="E563" s="8" t="s">
        <v>2362</v>
      </c>
      <c r="F563" s="8" t="s">
        <v>2363</v>
      </c>
      <c r="G563" s="26">
        <v>72201</v>
      </c>
      <c r="H563" s="26" t="str">
        <f>VLOOKUP(F563,Regions!$B$2:$C$53,2,FALSE)</f>
        <v>Southeast</v>
      </c>
      <c r="I563" s="18">
        <v>142655</v>
      </c>
      <c r="J563" s="23">
        <v>43299</v>
      </c>
      <c r="K563" s="16">
        <v>0.35836805555555556</v>
      </c>
      <c r="L563" s="15">
        <v>3</v>
      </c>
    </row>
    <row r="564" spans="1:12" x14ac:dyDescent="0.2">
      <c r="A564" s="7" t="s">
        <v>702</v>
      </c>
      <c r="B564" s="8" t="s">
        <v>88</v>
      </c>
      <c r="C564" s="8" t="s">
        <v>1701</v>
      </c>
      <c r="D564" s="8" t="s">
        <v>2832</v>
      </c>
      <c r="E564" s="8" t="s">
        <v>2453</v>
      </c>
      <c r="F564" s="8" t="s">
        <v>2224</v>
      </c>
      <c r="G564" s="26">
        <v>48310</v>
      </c>
      <c r="H564" s="26" t="str">
        <f>VLOOKUP(F564,Regions!$B$2:$C$53,2,FALSE)</f>
        <v>Midwest</v>
      </c>
      <c r="I564" s="18">
        <v>142147</v>
      </c>
      <c r="J564" s="23">
        <v>43069</v>
      </c>
      <c r="K564" s="16">
        <v>0.80797453703703714</v>
      </c>
      <c r="L564" s="15">
        <v>5</v>
      </c>
    </row>
    <row r="565" spans="1:12" x14ac:dyDescent="0.2">
      <c r="A565" s="7" t="s">
        <v>602</v>
      </c>
      <c r="B565" s="8" t="s">
        <v>52</v>
      </c>
      <c r="C565" s="8" t="s">
        <v>1601</v>
      </c>
      <c r="D565" s="8" t="s">
        <v>2747</v>
      </c>
      <c r="E565" s="8" t="s">
        <v>2217</v>
      </c>
      <c r="F565" s="8" t="s">
        <v>2218</v>
      </c>
      <c r="G565" s="26">
        <v>97201</v>
      </c>
      <c r="H565" s="26" t="str">
        <f>VLOOKUP(F565,Regions!$B$2:$C$53,2,FALSE)</f>
        <v>West</v>
      </c>
      <c r="I565" s="18">
        <v>142049</v>
      </c>
      <c r="J565" s="23">
        <v>42917</v>
      </c>
      <c r="K565" s="16">
        <v>0.87244212962962964</v>
      </c>
      <c r="L565" s="15">
        <v>8</v>
      </c>
    </row>
    <row r="566" spans="1:12" x14ac:dyDescent="0.2">
      <c r="A566" s="7" t="s">
        <v>860</v>
      </c>
      <c r="B566" s="8" t="s">
        <v>30</v>
      </c>
      <c r="C566" s="8" t="s">
        <v>1859</v>
      </c>
      <c r="D566" s="8" t="s">
        <v>2972</v>
      </c>
      <c r="E566" s="8" t="s">
        <v>2684</v>
      </c>
      <c r="F566" s="8" t="s">
        <v>2201</v>
      </c>
      <c r="G566" s="26">
        <v>92665</v>
      </c>
      <c r="H566" s="26" t="str">
        <f>VLOOKUP(F566,Regions!$B$2:$C$53,2,FALSE)</f>
        <v>West</v>
      </c>
      <c r="I566" s="18">
        <v>141933</v>
      </c>
      <c r="J566" s="23">
        <v>43601</v>
      </c>
      <c r="K566" s="16">
        <v>0.29229166666666667</v>
      </c>
      <c r="L566" s="15">
        <v>6</v>
      </c>
    </row>
    <row r="567" spans="1:12" x14ac:dyDescent="0.2">
      <c r="A567" s="7" t="s">
        <v>897</v>
      </c>
      <c r="B567" s="8" t="s">
        <v>53</v>
      </c>
      <c r="C567" s="8" t="s">
        <v>1896</v>
      </c>
      <c r="D567" s="8" t="s">
        <v>3008</v>
      </c>
      <c r="E567" s="8" t="s">
        <v>2543</v>
      </c>
      <c r="F567" s="8" t="s">
        <v>2544</v>
      </c>
      <c r="G567" s="26">
        <v>96813</v>
      </c>
      <c r="H567" s="26" t="str">
        <f>VLOOKUP(F567,Regions!$B$2:$C$53,2,FALSE)</f>
        <v>West</v>
      </c>
      <c r="I567" s="18">
        <v>141737</v>
      </c>
      <c r="J567" s="23">
        <v>43542</v>
      </c>
      <c r="K567" s="16">
        <v>0.81549768518518517</v>
      </c>
      <c r="L567" s="15">
        <v>3</v>
      </c>
    </row>
    <row r="568" spans="1:12" x14ac:dyDescent="0.2">
      <c r="A568" s="7" t="s">
        <v>580</v>
      </c>
      <c r="B568" s="8" t="s">
        <v>53</v>
      </c>
      <c r="C568" s="8" t="s">
        <v>1579</v>
      </c>
      <c r="D568" s="8" t="s">
        <v>3431</v>
      </c>
      <c r="E568" s="8" t="s">
        <v>2725</v>
      </c>
      <c r="F568" s="8" t="s">
        <v>2201</v>
      </c>
      <c r="G568" s="26">
        <v>95814</v>
      </c>
      <c r="H568" s="26" t="str">
        <f>VLOOKUP(F568,Regions!$B$2:$C$53,2,FALSE)</f>
        <v>West</v>
      </c>
      <c r="I568" s="18">
        <v>141477</v>
      </c>
      <c r="J568" s="23">
        <v>42438</v>
      </c>
      <c r="K568" s="16">
        <v>0.34884259259259259</v>
      </c>
      <c r="L568" s="15">
        <v>1</v>
      </c>
    </row>
    <row r="569" spans="1:12" x14ac:dyDescent="0.2">
      <c r="A569" s="7" t="s">
        <v>886</v>
      </c>
      <c r="B569" s="8" t="s">
        <v>174</v>
      </c>
      <c r="C569" s="8" t="s">
        <v>1885</v>
      </c>
      <c r="D569" s="8" t="s">
        <v>2998</v>
      </c>
      <c r="E569" s="8" t="s">
        <v>2999</v>
      </c>
      <c r="F569" s="8" t="s">
        <v>2242</v>
      </c>
      <c r="G569" s="26">
        <v>79901</v>
      </c>
      <c r="H569" s="26" t="str">
        <f>VLOOKUP(F569,Regions!$B$2:$C$53,2,FALSE)</f>
        <v>Southwest</v>
      </c>
      <c r="I569" s="18">
        <v>141474</v>
      </c>
      <c r="J569" s="23">
        <v>43697</v>
      </c>
      <c r="K569" s="16">
        <v>6.3287037037037031E-2</v>
      </c>
      <c r="L569" s="15">
        <v>5</v>
      </c>
    </row>
    <row r="570" spans="1:12" x14ac:dyDescent="0.2">
      <c r="A570" s="7" t="s">
        <v>963</v>
      </c>
      <c r="B570" s="8" t="s">
        <v>93</v>
      </c>
      <c r="C570" s="8" t="s">
        <v>1962</v>
      </c>
      <c r="D570" s="8" t="s">
        <v>3061</v>
      </c>
      <c r="E570" s="8" t="s">
        <v>2263</v>
      </c>
      <c r="F570" s="8" t="s">
        <v>2201</v>
      </c>
      <c r="G570" s="26">
        <v>93001</v>
      </c>
      <c r="H570" s="26" t="str">
        <f>VLOOKUP(F570,Regions!$B$2:$C$53,2,FALSE)</f>
        <v>West</v>
      </c>
      <c r="I570" s="18">
        <v>141416</v>
      </c>
      <c r="J570" s="23">
        <v>43575</v>
      </c>
      <c r="K570" s="16">
        <v>0.47289351851851852</v>
      </c>
      <c r="L570" s="15">
        <v>3</v>
      </c>
    </row>
    <row r="571" spans="1:12" x14ac:dyDescent="0.2">
      <c r="A571" s="7" t="s">
        <v>885</v>
      </c>
      <c r="B571" s="8" t="s">
        <v>57</v>
      </c>
      <c r="C571" s="8" t="s">
        <v>1884</v>
      </c>
      <c r="D571" s="8" t="s">
        <v>2997</v>
      </c>
      <c r="E571" s="8" t="s">
        <v>2766</v>
      </c>
      <c r="F571" s="8" t="s">
        <v>2284</v>
      </c>
      <c r="G571" s="26">
        <v>89101</v>
      </c>
      <c r="H571" s="26" t="str">
        <f>VLOOKUP(F571,Regions!$B$2:$C$53,2,FALSE)</f>
        <v>West</v>
      </c>
      <c r="I571" s="18">
        <v>141372</v>
      </c>
      <c r="J571" s="23">
        <v>43818</v>
      </c>
      <c r="K571" s="16">
        <v>0.11773148148148148</v>
      </c>
      <c r="L571" s="15">
        <v>1</v>
      </c>
    </row>
    <row r="572" spans="1:12" x14ac:dyDescent="0.2">
      <c r="A572" s="7" t="s">
        <v>644</v>
      </c>
      <c r="B572" s="8" t="s">
        <v>125</v>
      </c>
      <c r="C572" s="8" t="s">
        <v>1643</v>
      </c>
      <c r="D572" s="8" t="s">
        <v>3432</v>
      </c>
      <c r="E572" s="8" t="s">
        <v>2410</v>
      </c>
      <c r="F572" s="8" t="s">
        <v>2201</v>
      </c>
      <c r="G572" s="26">
        <v>95661</v>
      </c>
      <c r="H572" s="26" t="str">
        <f>VLOOKUP(F572,Regions!$B$2:$C$53,2,FALSE)</f>
        <v>West</v>
      </c>
      <c r="I572" s="18">
        <v>141320</v>
      </c>
      <c r="J572" s="23">
        <v>42940</v>
      </c>
      <c r="K572" s="16">
        <v>0.47336805555555556</v>
      </c>
      <c r="L572" s="15">
        <v>3</v>
      </c>
    </row>
    <row r="573" spans="1:12" x14ac:dyDescent="0.2">
      <c r="A573" s="7" t="s">
        <v>717</v>
      </c>
      <c r="B573" s="8" t="s">
        <v>112</v>
      </c>
      <c r="C573" s="8" t="s">
        <v>1716</v>
      </c>
      <c r="D573" s="8" t="s">
        <v>3433</v>
      </c>
      <c r="E573" s="8" t="s">
        <v>2453</v>
      </c>
      <c r="F573" s="8" t="s">
        <v>2224</v>
      </c>
      <c r="G573" s="26">
        <v>48310</v>
      </c>
      <c r="H573" s="26" t="str">
        <f>VLOOKUP(F573,Regions!$B$2:$C$53,2,FALSE)</f>
        <v>Midwest</v>
      </c>
      <c r="I573" s="18">
        <v>141056</v>
      </c>
      <c r="J573" s="23">
        <v>43414</v>
      </c>
      <c r="K573" s="16">
        <v>0.57196759259259256</v>
      </c>
      <c r="L573" s="15">
        <v>1</v>
      </c>
    </row>
    <row r="574" spans="1:12" x14ac:dyDescent="0.2">
      <c r="A574" s="7" t="s">
        <v>685</v>
      </c>
      <c r="B574" s="8" t="s">
        <v>107</v>
      </c>
      <c r="C574" s="8" t="s">
        <v>1684</v>
      </c>
      <c r="D574" s="8" t="s">
        <v>2819</v>
      </c>
      <c r="E574" s="8" t="s">
        <v>2214</v>
      </c>
      <c r="F574" s="8" t="s">
        <v>2215</v>
      </c>
      <c r="G574" s="26">
        <v>54302</v>
      </c>
      <c r="H574" s="26" t="str">
        <f>VLOOKUP(F574,Regions!$B$2:$C$53,2,FALSE)</f>
        <v>Midwest</v>
      </c>
      <c r="I574" s="18">
        <v>140986</v>
      </c>
      <c r="J574" s="23">
        <v>43048</v>
      </c>
      <c r="K574" s="16">
        <v>0.10127314814814814</v>
      </c>
      <c r="L574" s="15">
        <v>5</v>
      </c>
    </row>
    <row r="575" spans="1:12" x14ac:dyDescent="0.2">
      <c r="A575" s="7" t="s">
        <v>817</v>
      </c>
      <c r="B575" s="8" t="s">
        <v>95</v>
      </c>
      <c r="C575" s="8" t="s">
        <v>1816</v>
      </c>
      <c r="D575" s="8" t="s">
        <v>2932</v>
      </c>
      <c r="E575" s="8" t="s">
        <v>2373</v>
      </c>
      <c r="F575" s="8" t="s">
        <v>2330</v>
      </c>
      <c r="G575" s="26">
        <v>40502</v>
      </c>
      <c r="H575" s="26" t="str">
        <f>VLOOKUP(F575,Regions!$B$2:$C$53,2,FALSE)</f>
        <v>Southeast</v>
      </c>
      <c r="I575" s="18">
        <v>140699</v>
      </c>
      <c r="J575" s="23">
        <v>43439</v>
      </c>
      <c r="K575" s="16">
        <v>0.20929398148148148</v>
      </c>
      <c r="L575" s="15">
        <v>3</v>
      </c>
    </row>
    <row r="576" spans="1:12" x14ac:dyDescent="0.2">
      <c r="A576" s="7" t="s">
        <v>429</v>
      </c>
      <c r="B576" s="8" t="s">
        <v>141</v>
      </c>
      <c r="C576" s="8" t="s">
        <v>1428</v>
      </c>
      <c r="D576" s="8" t="s">
        <v>2569</v>
      </c>
      <c r="E576" s="8" t="s">
        <v>2447</v>
      </c>
      <c r="F576" s="8" t="s">
        <v>2201</v>
      </c>
      <c r="G576" s="26">
        <v>93701</v>
      </c>
      <c r="H576" s="26" t="str">
        <f>VLOOKUP(F576,Regions!$B$2:$C$53,2,FALSE)</f>
        <v>West</v>
      </c>
      <c r="I576" s="18">
        <v>140664</v>
      </c>
      <c r="J576" s="23">
        <v>42012</v>
      </c>
      <c r="K576" s="16">
        <v>0.47152777777777777</v>
      </c>
      <c r="L576" s="15">
        <v>2</v>
      </c>
    </row>
    <row r="577" spans="1:12" x14ac:dyDescent="0.2">
      <c r="A577" s="7" t="s">
        <v>944</v>
      </c>
      <c r="B577" s="8" t="s">
        <v>33</v>
      </c>
      <c r="C577" s="8" t="s">
        <v>1943</v>
      </c>
      <c r="D577" s="8" t="s">
        <v>3045</v>
      </c>
      <c r="E577" s="8" t="s">
        <v>2376</v>
      </c>
      <c r="F577" s="8" t="s">
        <v>2237</v>
      </c>
      <c r="G577" s="26">
        <v>23601</v>
      </c>
      <c r="H577" s="26" t="str">
        <f>VLOOKUP(F577,Regions!$B$2:$C$53,2,FALSE)</f>
        <v>Southeast</v>
      </c>
      <c r="I577" s="18">
        <v>140622</v>
      </c>
      <c r="J577" s="23">
        <v>43793</v>
      </c>
      <c r="K577" s="16">
        <v>0.65437500000000004</v>
      </c>
      <c r="L577" s="15">
        <v>5</v>
      </c>
    </row>
    <row r="578" spans="1:12" x14ac:dyDescent="0.2">
      <c r="A578" s="7" t="s">
        <v>639</v>
      </c>
      <c r="B578" s="8" t="s">
        <v>25</v>
      </c>
      <c r="C578" s="8" t="s">
        <v>1638</v>
      </c>
      <c r="D578" s="8" t="s">
        <v>2780</v>
      </c>
      <c r="E578" s="8" t="s">
        <v>2200</v>
      </c>
      <c r="F578" s="8" t="s">
        <v>2201</v>
      </c>
      <c r="G578" s="26">
        <v>95624</v>
      </c>
      <c r="H578" s="26" t="str">
        <f>VLOOKUP(F578,Regions!$B$2:$C$53,2,FALSE)</f>
        <v>West</v>
      </c>
      <c r="I578" s="18">
        <v>140501</v>
      </c>
      <c r="J578" s="23">
        <v>42979</v>
      </c>
      <c r="K578" s="16">
        <v>0.35475694444444444</v>
      </c>
      <c r="L578" s="15">
        <v>6</v>
      </c>
    </row>
    <row r="579" spans="1:12" x14ac:dyDescent="0.2">
      <c r="A579" s="7" t="s">
        <v>517</v>
      </c>
      <c r="B579" s="8" t="s">
        <v>158</v>
      </c>
      <c r="C579" s="8" t="s">
        <v>1516</v>
      </c>
      <c r="D579" s="8" t="s">
        <v>2660</v>
      </c>
      <c r="E579" s="8" t="s">
        <v>2298</v>
      </c>
      <c r="F579" s="8" t="s">
        <v>2237</v>
      </c>
      <c r="G579" s="26">
        <v>23219</v>
      </c>
      <c r="H579" s="26" t="str">
        <f>VLOOKUP(F579,Regions!$B$2:$C$53,2,FALSE)</f>
        <v>Southeast</v>
      </c>
      <c r="I579" s="18">
        <v>140156</v>
      </c>
      <c r="J579" s="23">
        <v>42406</v>
      </c>
      <c r="K579" s="16">
        <v>0.49471064814814819</v>
      </c>
      <c r="L579" s="15">
        <v>5</v>
      </c>
    </row>
    <row r="580" spans="1:12" x14ac:dyDescent="0.2">
      <c r="A580" s="7" t="s">
        <v>969</v>
      </c>
      <c r="B580" s="8" t="s">
        <v>107</v>
      </c>
      <c r="C580" s="8" t="s">
        <v>1968</v>
      </c>
      <c r="D580" s="9" t="s">
        <v>3066</v>
      </c>
      <c r="E580" s="9" t="s">
        <v>2266</v>
      </c>
      <c r="F580" s="9" t="s">
        <v>2201</v>
      </c>
      <c r="G580" s="27">
        <v>92054</v>
      </c>
      <c r="H580" s="27" t="str">
        <f>VLOOKUP(F580,Regions!$B$2:$C$53,2,FALSE)</f>
        <v>West</v>
      </c>
      <c r="I580" s="18">
        <v>140143</v>
      </c>
      <c r="J580" s="23">
        <v>43813</v>
      </c>
      <c r="K580" s="16">
        <v>0.84394675925925933</v>
      </c>
      <c r="L580" s="15">
        <v>4</v>
      </c>
    </row>
    <row r="581" spans="1:12" x14ac:dyDescent="0.2">
      <c r="A581" s="7" t="s">
        <v>791</v>
      </c>
      <c r="B581" s="8" t="s">
        <v>10</v>
      </c>
      <c r="C581" s="8" t="s">
        <v>1790</v>
      </c>
      <c r="D581" s="8" t="s">
        <v>2911</v>
      </c>
      <c r="E581" s="8" t="s">
        <v>2232</v>
      </c>
      <c r="F581" s="8" t="s">
        <v>2201</v>
      </c>
      <c r="G581" s="26">
        <v>95401</v>
      </c>
      <c r="H581" s="26" t="str">
        <f>VLOOKUP(F581,Regions!$B$2:$C$53,2,FALSE)</f>
        <v>West</v>
      </c>
      <c r="I581" s="18">
        <v>140043</v>
      </c>
      <c r="J581" s="23">
        <v>43426</v>
      </c>
      <c r="K581" s="16">
        <v>0.11699074074074074</v>
      </c>
      <c r="L581" s="15">
        <v>5</v>
      </c>
    </row>
    <row r="582" spans="1:12" x14ac:dyDescent="0.2">
      <c r="A582" s="7" t="s">
        <v>424</v>
      </c>
      <c r="B582" s="8" t="s">
        <v>140</v>
      </c>
      <c r="C582" s="8" t="s">
        <v>1423</v>
      </c>
      <c r="D582" s="8" t="s">
        <v>2567</v>
      </c>
      <c r="E582" s="8" t="s">
        <v>2406</v>
      </c>
      <c r="F582" s="8" t="s">
        <v>2301</v>
      </c>
      <c r="G582" s="26">
        <v>98101</v>
      </c>
      <c r="H582" s="26" t="str">
        <f>VLOOKUP(F582,Regions!$B$2:$C$53,2,FALSE)</f>
        <v>West</v>
      </c>
      <c r="I582" s="18">
        <v>139592</v>
      </c>
      <c r="J582" s="23">
        <v>42178</v>
      </c>
      <c r="K582" s="16">
        <v>0.1789699074074074</v>
      </c>
      <c r="L582" s="15">
        <v>3</v>
      </c>
    </row>
    <row r="583" spans="1:12" x14ac:dyDescent="0.2">
      <c r="A583" s="7" t="s">
        <v>371</v>
      </c>
      <c r="B583" s="8" t="s">
        <v>121</v>
      </c>
      <c r="C583" s="8" t="s">
        <v>1370</v>
      </c>
      <c r="D583" s="8" t="s">
        <v>2499</v>
      </c>
      <c r="E583" s="8" t="s">
        <v>2382</v>
      </c>
      <c r="F583" s="8" t="s">
        <v>2385</v>
      </c>
      <c r="G583" s="26">
        <v>80010</v>
      </c>
      <c r="H583" s="26" t="str">
        <f>VLOOKUP(F583,Regions!$B$2:$C$53,2,FALSE)</f>
        <v>West</v>
      </c>
      <c r="I583" s="18">
        <v>139251</v>
      </c>
      <c r="J583" s="23">
        <v>41788</v>
      </c>
      <c r="K583" s="16">
        <v>2.7465277777777772E-2</v>
      </c>
      <c r="L583" s="15">
        <v>5</v>
      </c>
    </row>
    <row r="584" spans="1:12" x14ac:dyDescent="0.2">
      <c r="A584" s="7" t="s">
        <v>893</v>
      </c>
      <c r="B584" s="8" t="s">
        <v>66</v>
      </c>
      <c r="C584" s="8" t="s">
        <v>1892</v>
      </c>
      <c r="D584" s="8" t="s">
        <v>3004</v>
      </c>
      <c r="E584" s="8" t="s">
        <v>2338</v>
      </c>
      <c r="F584" s="8" t="s">
        <v>2201</v>
      </c>
      <c r="G584" s="26">
        <v>90650</v>
      </c>
      <c r="H584" s="26" t="str">
        <f>VLOOKUP(F584,Regions!$B$2:$C$53,2,FALSE)</f>
        <v>West</v>
      </c>
      <c r="I584" s="18">
        <v>139149</v>
      </c>
      <c r="J584" s="23">
        <v>43484</v>
      </c>
      <c r="K584" s="16">
        <v>0.14957175925925925</v>
      </c>
      <c r="L584" s="15">
        <v>3</v>
      </c>
    </row>
    <row r="585" spans="1:12" x14ac:dyDescent="0.2">
      <c r="A585" s="7" t="s">
        <v>561</v>
      </c>
      <c r="B585" s="8" t="s">
        <v>93</v>
      </c>
      <c r="C585" s="8" t="s">
        <v>1560</v>
      </c>
      <c r="D585" s="9" t="s">
        <v>2705</v>
      </c>
      <c r="E585" s="9" t="s">
        <v>2657</v>
      </c>
      <c r="F585" s="9" t="s">
        <v>2242</v>
      </c>
      <c r="G585" s="27">
        <v>79401</v>
      </c>
      <c r="H585" s="27" t="str">
        <f>VLOOKUP(F585,Regions!$B$2:$C$53,2,FALSE)</f>
        <v>Southwest</v>
      </c>
      <c r="I585" s="18">
        <v>138985</v>
      </c>
      <c r="J585" s="23">
        <v>42597</v>
      </c>
      <c r="K585" s="16">
        <v>0.34265046296296298</v>
      </c>
      <c r="L585" s="15">
        <v>7</v>
      </c>
    </row>
    <row r="586" spans="1:12" x14ac:dyDescent="0.2">
      <c r="A586" s="7" t="s">
        <v>435</v>
      </c>
      <c r="B586" s="8" t="s">
        <v>105</v>
      </c>
      <c r="C586" s="8" t="s">
        <v>1434</v>
      </c>
      <c r="D586" s="9" t="s">
        <v>2578</v>
      </c>
      <c r="E586" s="9" t="s">
        <v>2336</v>
      </c>
      <c r="F586" s="9" t="s">
        <v>2262</v>
      </c>
      <c r="G586" s="27">
        <v>33024</v>
      </c>
      <c r="H586" s="27" t="str">
        <f>VLOOKUP(F586,Regions!$B$2:$C$53,2,FALSE)</f>
        <v>Southeast</v>
      </c>
      <c r="I586" s="18">
        <v>138373</v>
      </c>
      <c r="J586" s="23">
        <v>42036</v>
      </c>
      <c r="K586" s="16">
        <v>0.14862268518518518</v>
      </c>
      <c r="L586" s="15">
        <v>4</v>
      </c>
    </row>
    <row r="587" spans="1:12" x14ac:dyDescent="0.2">
      <c r="A587" s="7" t="s">
        <v>761</v>
      </c>
      <c r="B587" s="8" t="s">
        <v>150</v>
      </c>
      <c r="C587" s="8" t="s">
        <v>1760</v>
      </c>
      <c r="D587" s="8" t="s">
        <v>2887</v>
      </c>
      <c r="E587" s="8" t="s">
        <v>2531</v>
      </c>
      <c r="F587" s="8" t="s">
        <v>2385</v>
      </c>
      <c r="G587" s="26">
        <v>80521</v>
      </c>
      <c r="H587" s="26" t="str">
        <f>VLOOKUP(F587,Regions!$B$2:$C$53,2,FALSE)</f>
        <v>West</v>
      </c>
      <c r="I587" s="18">
        <v>138308</v>
      </c>
      <c r="J587" s="23">
        <v>43162</v>
      </c>
      <c r="K587" s="16">
        <v>0.16900462962962962</v>
      </c>
      <c r="L587" s="15">
        <v>2</v>
      </c>
    </row>
    <row r="588" spans="1:12" x14ac:dyDescent="0.2">
      <c r="A588" s="7" t="s">
        <v>829</v>
      </c>
      <c r="B588" s="8" t="s">
        <v>138</v>
      </c>
      <c r="C588" s="8" t="s">
        <v>1828</v>
      </c>
      <c r="D588" s="8" t="s">
        <v>2942</v>
      </c>
      <c r="E588" s="8" t="s">
        <v>2376</v>
      </c>
      <c r="F588" s="8" t="s">
        <v>2237</v>
      </c>
      <c r="G588" s="26">
        <v>23601</v>
      </c>
      <c r="H588" s="26" t="str">
        <f>VLOOKUP(F588,Regions!$B$2:$C$53,2,FALSE)</f>
        <v>Southeast</v>
      </c>
      <c r="I588" s="18">
        <v>138150</v>
      </c>
      <c r="J588" s="23">
        <v>43283</v>
      </c>
      <c r="K588" s="16">
        <v>0.58707175925925925</v>
      </c>
      <c r="L588" s="15">
        <v>3</v>
      </c>
    </row>
    <row r="589" spans="1:12" x14ac:dyDescent="0.2">
      <c r="A589" s="7" t="s">
        <v>393</v>
      </c>
      <c r="B589" s="8" t="s">
        <v>51</v>
      </c>
      <c r="C589" s="8" t="s">
        <v>1392</v>
      </c>
      <c r="D589" s="8" t="s">
        <v>3434</v>
      </c>
      <c r="E589" s="8" t="s">
        <v>2489</v>
      </c>
      <c r="F589" s="8" t="s">
        <v>2490</v>
      </c>
      <c r="G589" s="26">
        <v>21201</v>
      </c>
      <c r="H589" s="26" t="str">
        <f>VLOOKUP(F589,Regions!$B$2:$C$53,2,FALSE)</f>
        <v>Northeast</v>
      </c>
      <c r="I589" s="18">
        <v>138146</v>
      </c>
      <c r="J589" s="23">
        <v>41784</v>
      </c>
      <c r="K589" s="16">
        <v>0.70182870370370365</v>
      </c>
      <c r="L589" s="15">
        <v>2</v>
      </c>
    </row>
    <row r="590" spans="1:12" x14ac:dyDescent="0.2">
      <c r="A590" s="7" t="s">
        <v>837</v>
      </c>
      <c r="B590" s="8" t="s">
        <v>108</v>
      </c>
      <c r="C590" s="8" t="s">
        <v>1836</v>
      </c>
      <c r="D590" s="8" t="s">
        <v>2950</v>
      </c>
      <c r="E590" s="8" t="s">
        <v>2577</v>
      </c>
      <c r="F590" s="8" t="s">
        <v>2262</v>
      </c>
      <c r="G590" s="26">
        <v>33904</v>
      </c>
      <c r="H590" s="26" t="str">
        <f>VLOOKUP(F590,Regions!$B$2:$C$53,2,FALSE)</f>
        <v>Southeast</v>
      </c>
      <c r="I590" s="18">
        <v>138052</v>
      </c>
      <c r="J590" s="23">
        <v>43266</v>
      </c>
      <c r="K590" s="16">
        <v>0.3629398148148148</v>
      </c>
      <c r="L590" s="15">
        <v>2</v>
      </c>
    </row>
    <row r="591" spans="1:12" x14ac:dyDescent="0.2">
      <c r="A591" s="7" t="s">
        <v>601</v>
      </c>
      <c r="B591" s="8" t="s">
        <v>106</v>
      </c>
      <c r="C591" s="8" t="s">
        <v>1600</v>
      </c>
      <c r="D591" s="8" t="s">
        <v>2746</v>
      </c>
      <c r="E591" s="8" t="s">
        <v>2507</v>
      </c>
      <c r="F591" s="8" t="s">
        <v>2242</v>
      </c>
      <c r="G591" s="26">
        <v>75201</v>
      </c>
      <c r="H591" s="26" t="str">
        <f>VLOOKUP(F591,Regions!$B$2:$C$53,2,FALSE)</f>
        <v>Southwest</v>
      </c>
      <c r="I591" s="18">
        <v>138013</v>
      </c>
      <c r="J591" s="23">
        <v>42903</v>
      </c>
      <c r="K591" s="16">
        <v>6.7060185185185181E-2</v>
      </c>
      <c r="L591" s="15">
        <v>3</v>
      </c>
    </row>
    <row r="592" spans="1:12" x14ac:dyDescent="0.2">
      <c r="A592" s="7" t="s">
        <v>951</v>
      </c>
      <c r="B592" s="8" t="s">
        <v>62</v>
      </c>
      <c r="C592" s="8" t="s">
        <v>1950</v>
      </c>
      <c r="D592" s="8" t="s">
        <v>3052</v>
      </c>
      <c r="E592" s="8" t="s">
        <v>2855</v>
      </c>
      <c r="F592" s="8" t="s">
        <v>2224</v>
      </c>
      <c r="G592" s="26">
        <v>48201</v>
      </c>
      <c r="H592" s="26" t="str">
        <f>VLOOKUP(F592,Regions!$B$2:$C$53,2,FALSE)</f>
        <v>Midwest</v>
      </c>
      <c r="I592" s="18">
        <v>137986</v>
      </c>
      <c r="J592" s="23">
        <v>43658</v>
      </c>
      <c r="K592" s="16">
        <v>0.2215162037037037</v>
      </c>
      <c r="L592" s="15">
        <v>1</v>
      </c>
    </row>
    <row r="593" spans="1:12" x14ac:dyDescent="0.2">
      <c r="A593" s="7" t="s">
        <v>1002</v>
      </c>
      <c r="B593" s="8" t="s">
        <v>88</v>
      </c>
      <c r="C593" s="8" t="s">
        <v>2001</v>
      </c>
      <c r="D593" s="8" t="s">
        <v>3435</v>
      </c>
      <c r="E593" s="8" t="s">
        <v>2338</v>
      </c>
      <c r="F593" s="8" t="s">
        <v>2201</v>
      </c>
      <c r="G593" s="26">
        <v>90650</v>
      </c>
      <c r="H593" s="26" t="str">
        <f>VLOOKUP(F593,Regions!$B$2:$C$53,2,FALSE)</f>
        <v>West</v>
      </c>
      <c r="I593" s="18">
        <v>137935</v>
      </c>
      <c r="J593" s="23">
        <v>43521</v>
      </c>
      <c r="K593" s="16">
        <v>0.43570601851851848</v>
      </c>
      <c r="L593" s="15">
        <v>8</v>
      </c>
    </row>
    <row r="594" spans="1:12" x14ac:dyDescent="0.2">
      <c r="A594" s="7" t="s">
        <v>952</v>
      </c>
      <c r="B594" s="8" t="s">
        <v>140</v>
      </c>
      <c r="C594" s="8" t="s">
        <v>1951</v>
      </c>
      <c r="D594" s="8" t="s">
        <v>3053</v>
      </c>
      <c r="E594" s="8" t="s">
        <v>2969</v>
      </c>
      <c r="F594" s="8" t="s">
        <v>2201</v>
      </c>
      <c r="G594" s="26">
        <v>94015</v>
      </c>
      <c r="H594" s="26" t="str">
        <f>VLOOKUP(F594,Regions!$B$2:$C$53,2,FALSE)</f>
        <v>West</v>
      </c>
      <c r="I594" s="18">
        <v>137530</v>
      </c>
      <c r="J594" s="23">
        <v>43761</v>
      </c>
      <c r="K594" s="16">
        <v>0.38586805555555559</v>
      </c>
      <c r="L594" s="15">
        <v>3</v>
      </c>
    </row>
    <row r="595" spans="1:12" x14ac:dyDescent="0.2">
      <c r="A595" s="7" t="s">
        <v>924</v>
      </c>
      <c r="B595" s="8" t="s">
        <v>74</v>
      </c>
      <c r="C595" s="8" t="s">
        <v>1923</v>
      </c>
      <c r="D595" s="8" t="s">
        <v>3436</v>
      </c>
      <c r="E595" s="8" t="s">
        <v>2318</v>
      </c>
      <c r="F595" s="8" t="s">
        <v>2262</v>
      </c>
      <c r="G595" s="26">
        <v>33023</v>
      </c>
      <c r="H595" s="26" t="str">
        <f>VLOOKUP(F595,Regions!$B$2:$C$53,2,FALSE)</f>
        <v>Southeast</v>
      </c>
      <c r="I595" s="18">
        <v>137521</v>
      </c>
      <c r="J595" s="23">
        <v>43710</v>
      </c>
      <c r="K595" s="16">
        <v>0.62267361111111108</v>
      </c>
      <c r="L595" s="15">
        <v>5</v>
      </c>
    </row>
    <row r="596" spans="1:12" x14ac:dyDescent="0.2">
      <c r="A596" s="7" t="s">
        <v>793</v>
      </c>
      <c r="B596" s="8" t="s">
        <v>180</v>
      </c>
      <c r="C596" s="8" t="s">
        <v>1792</v>
      </c>
      <c r="D596" s="8" t="s">
        <v>2913</v>
      </c>
      <c r="E596" s="8" t="s">
        <v>2348</v>
      </c>
      <c r="F596" s="8" t="s">
        <v>2201</v>
      </c>
      <c r="G596" s="26">
        <v>90802</v>
      </c>
      <c r="H596" s="26" t="str">
        <f>VLOOKUP(F596,Regions!$B$2:$C$53,2,FALSE)</f>
        <v>West</v>
      </c>
      <c r="I596" s="18">
        <v>137345</v>
      </c>
      <c r="J596" s="23">
        <v>43191</v>
      </c>
      <c r="K596" s="16">
        <v>0.10748842592592593</v>
      </c>
      <c r="L596" s="15">
        <v>3</v>
      </c>
    </row>
    <row r="597" spans="1:12" x14ac:dyDescent="0.2">
      <c r="A597" s="7" t="s">
        <v>680</v>
      </c>
      <c r="B597" s="8" t="s">
        <v>133</v>
      </c>
      <c r="C597" s="8" t="s">
        <v>1679</v>
      </c>
      <c r="D597" s="8" t="s">
        <v>2814</v>
      </c>
      <c r="E597" s="8" t="s">
        <v>2815</v>
      </c>
      <c r="F597" s="8" t="s">
        <v>2242</v>
      </c>
      <c r="G597" s="26">
        <v>76541</v>
      </c>
      <c r="H597" s="26" t="str">
        <f>VLOOKUP(F597,Regions!$B$2:$C$53,2,FALSE)</f>
        <v>Southwest</v>
      </c>
      <c r="I597" s="18">
        <v>137113</v>
      </c>
      <c r="J597" s="23">
        <v>42837</v>
      </c>
      <c r="K597" s="16">
        <v>0.62697916666666664</v>
      </c>
      <c r="L597" s="15">
        <v>3</v>
      </c>
    </row>
    <row r="598" spans="1:12" x14ac:dyDescent="0.2">
      <c r="A598" s="7" t="s">
        <v>522</v>
      </c>
      <c r="B598" s="8" t="s">
        <v>93</v>
      </c>
      <c r="C598" s="8" t="s">
        <v>1521</v>
      </c>
      <c r="D598" s="8" t="s">
        <v>3437</v>
      </c>
      <c r="E598" s="8" t="s">
        <v>2298</v>
      </c>
      <c r="F598" s="8" t="s">
        <v>2237</v>
      </c>
      <c r="G598" s="26">
        <v>23219</v>
      </c>
      <c r="H598" s="26" t="str">
        <f>VLOOKUP(F598,Regions!$B$2:$C$53,2,FALSE)</f>
        <v>Southeast</v>
      </c>
      <c r="I598" s="18">
        <v>137112</v>
      </c>
      <c r="J598" s="23">
        <v>42544</v>
      </c>
      <c r="K598" s="16">
        <v>0.47912037037037036</v>
      </c>
      <c r="L598" s="15">
        <v>3</v>
      </c>
    </row>
    <row r="599" spans="1:12" x14ac:dyDescent="0.2">
      <c r="A599" s="7" t="s">
        <v>367</v>
      </c>
      <c r="B599" s="8" t="s">
        <v>118</v>
      </c>
      <c r="C599" s="8" t="s">
        <v>1366</v>
      </c>
      <c r="D599" s="8" t="s">
        <v>2494</v>
      </c>
      <c r="E599" s="8" t="s">
        <v>2495</v>
      </c>
      <c r="F599" s="8" t="s">
        <v>2477</v>
      </c>
      <c r="G599" s="26">
        <v>27101</v>
      </c>
      <c r="H599" s="26" t="str">
        <f>VLOOKUP(F599,Regions!$B$2:$C$53,2,FALSE)</f>
        <v>Southeast</v>
      </c>
      <c r="I599" s="18">
        <v>136993</v>
      </c>
      <c r="J599" s="23">
        <v>41865</v>
      </c>
      <c r="K599" s="16">
        <v>0.7475925925925927</v>
      </c>
      <c r="L599" s="15">
        <v>3</v>
      </c>
    </row>
    <row r="600" spans="1:12" x14ac:dyDescent="0.2">
      <c r="A600" s="7" t="s">
        <v>616</v>
      </c>
      <c r="B600" s="8" t="s">
        <v>110</v>
      </c>
      <c r="C600" s="8" t="s">
        <v>1615</v>
      </c>
      <c r="D600" s="8" t="s">
        <v>2759</v>
      </c>
      <c r="E600" s="8" t="s">
        <v>3234</v>
      </c>
      <c r="F600" s="8" t="s">
        <v>2242</v>
      </c>
      <c r="G600" s="26">
        <v>78501</v>
      </c>
      <c r="H600" s="26" t="str">
        <f>VLOOKUP(F600,Regions!$B$2:$C$53,2,FALSE)</f>
        <v>Southwest</v>
      </c>
      <c r="I600" s="18">
        <v>136902</v>
      </c>
      <c r="J600" s="23">
        <v>43072</v>
      </c>
      <c r="K600" s="16">
        <v>0.62026620370370367</v>
      </c>
      <c r="L600" s="15">
        <v>5</v>
      </c>
    </row>
    <row r="601" spans="1:12" x14ac:dyDescent="0.2">
      <c r="A601" s="7" t="s">
        <v>552</v>
      </c>
      <c r="B601" s="8" t="s">
        <v>90</v>
      </c>
      <c r="C601" s="8" t="s">
        <v>1551</v>
      </c>
      <c r="D601" s="8" t="s">
        <v>2690</v>
      </c>
      <c r="E601" s="8" t="s">
        <v>2691</v>
      </c>
      <c r="F601" s="8" t="s">
        <v>2692</v>
      </c>
      <c r="G601" s="26">
        <v>99501</v>
      </c>
      <c r="H601" s="26" t="str">
        <f>VLOOKUP(F601,Regions!$B$2:$C$53,2,FALSE)</f>
        <v>Southeast</v>
      </c>
      <c r="I601" s="18">
        <v>136886</v>
      </c>
      <c r="J601" s="23">
        <v>42478</v>
      </c>
      <c r="K601" s="16">
        <v>0.13996527777777779</v>
      </c>
      <c r="L601" s="15">
        <v>2</v>
      </c>
    </row>
    <row r="602" spans="1:12" x14ac:dyDescent="0.2">
      <c r="A602" s="7" t="s">
        <v>363</v>
      </c>
      <c r="B602" s="8" t="s">
        <v>116</v>
      </c>
      <c r="C602" s="8" t="s">
        <v>1362</v>
      </c>
      <c r="D602" s="8" t="s">
        <v>2486</v>
      </c>
      <c r="E602" s="8" t="s">
        <v>2487</v>
      </c>
      <c r="F602" s="8" t="s">
        <v>2366</v>
      </c>
      <c r="G602" s="26">
        <v>70501</v>
      </c>
      <c r="H602" s="26" t="str">
        <f>VLOOKUP(F602,Regions!$B$2:$C$53,2,FALSE)</f>
        <v>Southeast</v>
      </c>
      <c r="I602" s="18">
        <v>136750</v>
      </c>
      <c r="J602" s="23">
        <v>41954</v>
      </c>
      <c r="K602" s="16">
        <v>0.85725694444444445</v>
      </c>
      <c r="L602" s="15">
        <v>2</v>
      </c>
    </row>
    <row r="603" spans="1:12" x14ac:dyDescent="0.2">
      <c r="A603" s="7" t="s">
        <v>445</v>
      </c>
      <c r="B603" s="8" t="s">
        <v>146</v>
      </c>
      <c r="C603" s="8" t="s">
        <v>1444</v>
      </c>
      <c r="D603" s="8" t="s">
        <v>2585</v>
      </c>
      <c r="E603" s="8" t="s">
        <v>2586</v>
      </c>
      <c r="F603" s="8" t="s">
        <v>2294</v>
      </c>
      <c r="G603" s="26">
        <v>37201</v>
      </c>
      <c r="H603" s="26" t="str">
        <f>VLOOKUP(F603,Regions!$B$2:$C$53,2,FALSE)</f>
        <v>Southeast</v>
      </c>
      <c r="I603" s="18">
        <v>136672</v>
      </c>
      <c r="J603" s="23">
        <v>42251</v>
      </c>
      <c r="K603" s="16">
        <v>0.10587962962962964</v>
      </c>
      <c r="L603" s="15">
        <v>4</v>
      </c>
    </row>
    <row r="604" spans="1:12" x14ac:dyDescent="0.2">
      <c r="A604" s="7" t="s">
        <v>684</v>
      </c>
      <c r="B604" s="8" t="s">
        <v>5</v>
      </c>
      <c r="C604" s="8" t="s">
        <v>1683</v>
      </c>
      <c r="D604" s="8" t="s">
        <v>3438</v>
      </c>
      <c r="E604" s="8" t="s">
        <v>2232</v>
      </c>
      <c r="F604" s="8" t="s">
        <v>2201</v>
      </c>
      <c r="G604" s="26">
        <v>95401</v>
      </c>
      <c r="H604" s="26" t="str">
        <f>VLOOKUP(F604,Regions!$B$2:$C$53,2,FALSE)</f>
        <v>West</v>
      </c>
      <c r="I604" s="18">
        <v>136491</v>
      </c>
      <c r="J604" s="23">
        <v>42936</v>
      </c>
      <c r="K604" s="16">
        <v>0.34304398148148146</v>
      </c>
      <c r="L604" s="15">
        <v>1</v>
      </c>
    </row>
    <row r="605" spans="1:12" x14ac:dyDescent="0.2">
      <c r="A605" s="7" t="s">
        <v>773</v>
      </c>
      <c r="B605" s="8" t="s">
        <v>164</v>
      </c>
      <c r="C605" s="8" t="s">
        <v>1772</v>
      </c>
      <c r="D605" s="8" t="s">
        <v>2895</v>
      </c>
      <c r="E605" s="8" t="s">
        <v>2541</v>
      </c>
      <c r="F605" s="8" t="s">
        <v>2262</v>
      </c>
      <c r="G605" s="26">
        <v>34952</v>
      </c>
      <c r="H605" s="26" t="str">
        <f>VLOOKUP(F605,Regions!$B$2:$C$53,2,FALSE)</f>
        <v>Southeast</v>
      </c>
      <c r="I605" s="18">
        <v>136441</v>
      </c>
      <c r="J605" s="23">
        <v>43265</v>
      </c>
      <c r="K605" s="16">
        <v>0.46171296296296299</v>
      </c>
      <c r="L605" s="15">
        <v>8</v>
      </c>
    </row>
    <row r="606" spans="1:12" x14ac:dyDescent="0.2">
      <c r="A606" s="7" t="s">
        <v>523</v>
      </c>
      <c r="B606" s="8" t="s">
        <v>122</v>
      </c>
      <c r="C606" s="8" t="s">
        <v>1522</v>
      </c>
      <c r="D606" s="8" t="s">
        <v>3439</v>
      </c>
      <c r="E606" s="8" t="s">
        <v>2425</v>
      </c>
      <c r="F606" s="8" t="s">
        <v>2426</v>
      </c>
      <c r="G606" s="26">
        <v>19102</v>
      </c>
      <c r="H606" s="26" t="str">
        <f>VLOOKUP(F606,Regions!$B$2:$C$53,2,FALSE)</f>
        <v>Northeast</v>
      </c>
      <c r="I606" s="18">
        <v>136381</v>
      </c>
      <c r="J606" s="23">
        <v>42575</v>
      </c>
      <c r="K606" s="16">
        <v>3.5474537037037041E-2</v>
      </c>
      <c r="L606" s="15">
        <v>8</v>
      </c>
    </row>
    <row r="607" spans="1:12" x14ac:dyDescent="0.2">
      <c r="A607" s="7" t="s">
        <v>807</v>
      </c>
      <c r="B607" s="8" t="s">
        <v>31</v>
      </c>
      <c r="C607" s="8" t="s">
        <v>1806</v>
      </c>
      <c r="D607" s="8" t="s">
        <v>3440</v>
      </c>
      <c r="E607" s="8" t="s">
        <v>2633</v>
      </c>
      <c r="F607" s="8" t="s">
        <v>2237</v>
      </c>
      <c r="G607" s="26">
        <v>23451</v>
      </c>
      <c r="H607" s="26" t="str">
        <f>VLOOKUP(F607,Regions!$B$2:$C$53,2,FALSE)</f>
        <v>Southeast</v>
      </c>
      <c r="I607" s="18">
        <v>136093</v>
      </c>
      <c r="J607" s="23">
        <v>43152</v>
      </c>
      <c r="K607" s="16">
        <v>0.18157407407407408</v>
      </c>
      <c r="L607" s="15">
        <v>6</v>
      </c>
    </row>
    <row r="608" spans="1:12" x14ac:dyDescent="0.2">
      <c r="A608" s="7" t="s">
        <v>476</v>
      </c>
      <c r="B608" s="8" t="s">
        <v>81</v>
      </c>
      <c r="C608" s="8" t="s">
        <v>1475</v>
      </c>
      <c r="D608" s="8" t="s">
        <v>2615</v>
      </c>
      <c r="E608" s="8" t="s">
        <v>2616</v>
      </c>
      <c r="F608" s="8" t="s">
        <v>2617</v>
      </c>
      <c r="G608" s="26">
        <v>20001</v>
      </c>
      <c r="H608" s="26" t="str">
        <f>VLOOKUP(F608,Regions!$B$2:$C$53,2,FALSE)</f>
        <v>Northeast</v>
      </c>
      <c r="I608" s="18">
        <v>135718</v>
      </c>
      <c r="J608" s="23">
        <v>42212</v>
      </c>
      <c r="K608" s="16">
        <v>0.31439814814814815</v>
      </c>
      <c r="L608" s="15">
        <v>1</v>
      </c>
    </row>
    <row r="609" spans="1:12" x14ac:dyDescent="0.2">
      <c r="A609" s="7" t="s">
        <v>565</v>
      </c>
      <c r="B609" s="8" t="s">
        <v>161</v>
      </c>
      <c r="C609" s="8" t="s">
        <v>1564</v>
      </c>
      <c r="D609" s="8" t="s">
        <v>2708</v>
      </c>
      <c r="E609" s="8" t="s">
        <v>2485</v>
      </c>
      <c r="F609" s="8" t="s">
        <v>2287</v>
      </c>
      <c r="G609" s="26" t="s">
        <v>3244</v>
      </c>
      <c r="H609" s="26" t="str">
        <f>VLOOKUP(F609,Regions!$B$2:$C$53,2,FALSE)</f>
        <v>Northeast</v>
      </c>
      <c r="I609" s="18">
        <v>135696</v>
      </c>
      <c r="J609" s="23">
        <v>42401</v>
      </c>
      <c r="K609" s="16">
        <v>0.94265046296296295</v>
      </c>
      <c r="L609" s="15">
        <v>3</v>
      </c>
    </row>
    <row r="610" spans="1:12" x14ac:dyDescent="0.2">
      <c r="A610" s="7" t="s">
        <v>534</v>
      </c>
      <c r="B610" s="8" t="s">
        <v>61</v>
      </c>
      <c r="C610" s="8" t="s">
        <v>1533</v>
      </c>
      <c r="D610" s="8" t="s">
        <v>2673</v>
      </c>
      <c r="E610" s="8" t="s">
        <v>2352</v>
      </c>
      <c r="F610" s="8" t="s">
        <v>2201</v>
      </c>
      <c r="G610" s="26">
        <v>93901</v>
      </c>
      <c r="H610" s="26" t="str">
        <f>VLOOKUP(F610,Regions!$B$2:$C$53,2,FALSE)</f>
        <v>West</v>
      </c>
      <c r="I610" s="18">
        <v>134923</v>
      </c>
      <c r="J610" s="23">
        <v>42650</v>
      </c>
      <c r="K610" s="16">
        <v>0.20753472222222222</v>
      </c>
      <c r="L610" s="15">
        <v>5</v>
      </c>
    </row>
    <row r="611" spans="1:12" x14ac:dyDescent="0.2">
      <c r="A611" s="7" t="s">
        <v>766</v>
      </c>
      <c r="B611" s="8" t="s">
        <v>178</v>
      </c>
      <c r="C611" s="8" t="s">
        <v>1765</v>
      </c>
      <c r="D611" s="8" t="s">
        <v>3441</v>
      </c>
      <c r="E611" s="8" t="s">
        <v>2397</v>
      </c>
      <c r="F611" s="8" t="s">
        <v>2201</v>
      </c>
      <c r="G611" s="26">
        <v>90301</v>
      </c>
      <c r="H611" s="26" t="str">
        <f>VLOOKUP(F611,Regions!$B$2:$C$53,2,FALSE)</f>
        <v>West</v>
      </c>
      <c r="I611" s="18">
        <v>134911</v>
      </c>
      <c r="J611" s="23">
        <v>43120</v>
      </c>
      <c r="K611" s="16">
        <v>0.78500000000000003</v>
      </c>
      <c r="L611" s="15">
        <v>5</v>
      </c>
    </row>
    <row r="612" spans="1:12" x14ac:dyDescent="0.2">
      <c r="A612" s="7" t="s">
        <v>597</v>
      </c>
      <c r="B612" s="8" t="s">
        <v>76</v>
      </c>
      <c r="C612" s="8" t="s">
        <v>1596</v>
      </c>
      <c r="D612" s="8" t="s">
        <v>2741</v>
      </c>
      <c r="E612" s="8" t="s">
        <v>2223</v>
      </c>
      <c r="F612" s="8" t="s">
        <v>2224</v>
      </c>
      <c r="G612" s="26">
        <v>48103</v>
      </c>
      <c r="H612" s="26" t="str">
        <f>VLOOKUP(F612,Regions!$B$2:$C$53,2,FALSE)</f>
        <v>Midwest</v>
      </c>
      <c r="I612" s="18">
        <v>134541</v>
      </c>
      <c r="J612" s="23">
        <v>42475</v>
      </c>
      <c r="K612" s="16">
        <v>0.55453703703703705</v>
      </c>
      <c r="L612" s="15">
        <v>5</v>
      </c>
    </row>
    <row r="613" spans="1:12" x14ac:dyDescent="0.2">
      <c r="A613" s="7" t="s">
        <v>341</v>
      </c>
      <c r="B613" s="8" t="s">
        <v>65</v>
      </c>
      <c r="C613" s="8" t="s">
        <v>1340</v>
      </c>
      <c r="D613" s="8" t="s">
        <v>2454</v>
      </c>
      <c r="E613" s="8" t="s">
        <v>2455</v>
      </c>
      <c r="F613" s="8" t="s">
        <v>2426</v>
      </c>
      <c r="G613" s="26">
        <v>16501</v>
      </c>
      <c r="H613" s="26" t="str">
        <f>VLOOKUP(F613,Regions!$B$2:$C$53,2,FALSE)</f>
        <v>Northeast</v>
      </c>
      <c r="I613" s="18">
        <v>134396</v>
      </c>
      <c r="J613" s="23">
        <v>41773</v>
      </c>
      <c r="K613" s="16">
        <v>0.58685185185185185</v>
      </c>
      <c r="L613" s="15">
        <v>3</v>
      </c>
    </row>
    <row r="614" spans="1:12" x14ac:dyDescent="0.2">
      <c r="A614" s="7" t="s">
        <v>544</v>
      </c>
      <c r="B614" s="8" t="s">
        <v>20</v>
      </c>
      <c r="C614" s="8" t="s">
        <v>1543</v>
      </c>
      <c r="D614" s="8" t="s">
        <v>2682</v>
      </c>
      <c r="E614" s="8" t="s">
        <v>2334</v>
      </c>
      <c r="F614" s="8" t="s">
        <v>2250</v>
      </c>
      <c r="G614" s="26">
        <v>85345</v>
      </c>
      <c r="H614" s="26" t="str">
        <f>VLOOKUP(F614,Regions!$B$2:$C$53,2,FALSE)</f>
        <v>Southwest</v>
      </c>
      <c r="I614" s="18">
        <v>134246</v>
      </c>
      <c r="J614" s="23">
        <v>42600</v>
      </c>
      <c r="K614" s="16">
        <v>0.13880787037037037</v>
      </c>
      <c r="L614" s="15">
        <v>5</v>
      </c>
    </row>
    <row r="615" spans="1:12" x14ac:dyDescent="0.2">
      <c r="A615" s="7" t="s">
        <v>591</v>
      </c>
      <c r="B615" s="8" t="s">
        <v>104</v>
      </c>
      <c r="C615" s="8" t="s">
        <v>1590</v>
      </c>
      <c r="D615" s="8" t="s">
        <v>2736</v>
      </c>
      <c r="E615" s="8" t="s">
        <v>2296</v>
      </c>
      <c r="F615" s="8" t="s">
        <v>2294</v>
      </c>
      <c r="G615" s="26">
        <v>37129</v>
      </c>
      <c r="H615" s="26" t="str">
        <f>VLOOKUP(F615,Regions!$B$2:$C$53,2,FALSE)</f>
        <v>Southeast</v>
      </c>
      <c r="I615" s="18">
        <v>134219</v>
      </c>
      <c r="J615" s="23">
        <v>42553</v>
      </c>
      <c r="K615" s="16">
        <v>0.87321759259259257</v>
      </c>
      <c r="L615" s="15">
        <v>6</v>
      </c>
    </row>
    <row r="616" spans="1:12" x14ac:dyDescent="0.2">
      <c r="A616" s="7" t="s">
        <v>354</v>
      </c>
      <c r="B616" s="8" t="s">
        <v>59</v>
      </c>
      <c r="C616" s="8" t="s">
        <v>1353</v>
      </c>
      <c r="D616" s="8" t="s">
        <v>2473</v>
      </c>
      <c r="E616" s="8" t="s">
        <v>2377</v>
      </c>
      <c r="F616" s="8" t="s">
        <v>2201</v>
      </c>
      <c r="G616" s="26">
        <v>92335</v>
      </c>
      <c r="H616" s="26" t="str">
        <f>VLOOKUP(F616,Regions!$B$2:$C$53,2,FALSE)</f>
        <v>West</v>
      </c>
      <c r="I616" s="18">
        <v>133904</v>
      </c>
      <c r="J616" s="23">
        <v>41642</v>
      </c>
      <c r="K616" s="16">
        <v>0.38856481481481481</v>
      </c>
      <c r="L616" s="15">
        <v>2</v>
      </c>
    </row>
    <row r="617" spans="1:12" x14ac:dyDescent="0.2">
      <c r="A617" s="7" t="s">
        <v>568</v>
      </c>
      <c r="B617" s="8" t="s">
        <v>141</v>
      </c>
      <c r="C617" s="8" t="s">
        <v>1567</v>
      </c>
      <c r="D617" s="8" t="s">
        <v>3442</v>
      </c>
      <c r="E617" s="8" t="s">
        <v>2331</v>
      </c>
      <c r="F617" s="8" t="s">
        <v>2332</v>
      </c>
      <c r="G617" s="26" t="s">
        <v>3239</v>
      </c>
      <c r="H617" s="26" t="str">
        <f>VLOOKUP(F617,Regions!$B$2:$C$53,2,FALSE)</f>
        <v>Northeast</v>
      </c>
      <c r="I617" s="18">
        <v>133495</v>
      </c>
      <c r="J617" s="23">
        <v>42679</v>
      </c>
      <c r="K617" s="16">
        <v>9.5891203703703701E-2</v>
      </c>
      <c r="L617" s="15">
        <v>3</v>
      </c>
    </row>
    <row r="618" spans="1:12" x14ac:dyDescent="0.2">
      <c r="A618" s="7" t="s">
        <v>467</v>
      </c>
      <c r="B618" s="8" t="s">
        <v>61</v>
      </c>
      <c r="C618" s="8" t="s">
        <v>1466</v>
      </c>
      <c r="D618" s="8" t="s">
        <v>2606</v>
      </c>
      <c r="E618" s="8" t="s">
        <v>2387</v>
      </c>
      <c r="F618" s="8" t="s">
        <v>2262</v>
      </c>
      <c r="G618" s="26">
        <v>32301</v>
      </c>
      <c r="H618" s="26" t="str">
        <f>VLOOKUP(F618,Regions!$B$2:$C$53,2,FALSE)</f>
        <v>Southeast</v>
      </c>
      <c r="I618" s="18">
        <v>133113</v>
      </c>
      <c r="J618" s="23">
        <v>42064</v>
      </c>
      <c r="K618" s="16">
        <v>0.12067129629629629</v>
      </c>
      <c r="L618" s="15">
        <v>4</v>
      </c>
    </row>
    <row r="619" spans="1:12" x14ac:dyDescent="0.2">
      <c r="A619" s="7" t="s">
        <v>540</v>
      </c>
      <c r="B619" s="8" t="s">
        <v>66</v>
      </c>
      <c r="C619" s="8" t="s">
        <v>1539</v>
      </c>
      <c r="D619" s="8" t="s">
        <v>2676</v>
      </c>
      <c r="E619" s="8" t="s">
        <v>2677</v>
      </c>
      <c r="F619" s="8" t="s">
        <v>2242</v>
      </c>
      <c r="G619" s="26">
        <v>78040</v>
      </c>
      <c r="H619" s="26" t="str">
        <f>VLOOKUP(F619,Regions!$B$2:$C$53,2,FALSE)</f>
        <v>Southwest</v>
      </c>
      <c r="I619" s="18">
        <v>133017</v>
      </c>
      <c r="J619" s="23">
        <v>42454</v>
      </c>
      <c r="K619" s="16">
        <v>0.30579861111111112</v>
      </c>
      <c r="L619" s="15">
        <v>1</v>
      </c>
    </row>
    <row r="620" spans="1:12" x14ac:dyDescent="0.2">
      <c r="A620" s="7" t="s">
        <v>556</v>
      </c>
      <c r="B620" s="8" t="s">
        <v>103</v>
      </c>
      <c r="C620" s="8" t="s">
        <v>1555</v>
      </c>
      <c r="D620" s="8" t="s">
        <v>2696</v>
      </c>
      <c r="E620" s="8" t="s">
        <v>2200</v>
      </c>
      <c r="F620" s="8" t="s">
        <v>2201</v>
      </c>
      <c r="G620" s="26">
        <v>95624</v>
      </c>
      <c r="H620" s="26" t="str">
        <f>VLOOKUP(F620,Regions!$B$2:$C$53,2,FALSE)</f>
        <v>West</v>
      </c>
      <c r="I620" s="18">
        <v>132981</v>
      </c>
      <c r="J620" s="23">
        <v>42371</v>
      </c>
      <c r="K620" s="16">
        <v>0.50949074074074074</v>
      </c>
      <c r="L620" s="15">
        <v>2</v>
      </c>
    </row>
    <row r="621" spans="1:12" x14ac:dyDescent="0.2">
      <c r="A621" s="7" t="s">
        <v>745</v>
      </c>
      <c r="B621" s="8" t="s">
        <v>61</v>
      </c>
      <c r="C621" s="8" t="s">
        <v>1744</v>
      </c>
      <c r="D621" s="8" t="s">
        <v>2872</v>
      </c>
      <c r="E621" s="8" t="s">
        <v>2226</v>
      </c>
      <c r="F621" s="8" t="s">
        <v>2227</v>
      </c>
      <c r="G621" s="26">
        <v>10701</v>
      </c>
      <c r="H621" s="26" t="str">
        <f>VLOOKUP(F621,Regions!$B$2:$C$53,2,FALSE)</f>
        <v>Northeast</v>
      </c>
      <c r="I621" s="18">
        <v>132872</v>
      </c>
      <c r="J621" s="23">
        <v>43177</v>
      </c>
      <c r="K621" s="16">
        <v>0.59712962962962968</v>
      </c>
      <c r="L621" s="15">
        <v>8</v>
      </c>
    </row>
    <row r="622" spans="1:12" x14ac:dyDescent="0.2">
      <c r="A622" s="7" t="s">
        <v>485</v>
      </c>
      <c r="B622" s="8" t="s">
        <v>52</v>
      </c>
      <c r="C622" s="8" t="s">
        <v>1484</v>
      </c>
      <c r="D622" s="8" t="s">
        <v>2627</v>
      </c>
      <c r="E622" s="8" t="s">
        <v>2397</v>
      </c>
      <c r="F622" s="8" t="s">
        <v>2201</v>
      </c>
      <c r="G622" s="26">
        <v>90301</v>
      </c>
      <c r="H622" s="26" t="str">
        <f>VLOOKUP(F622,Regions!$B$2:$C$53,2,FALSE)</f>
        <v>West</v>
      </c>
      <c r="I622" s="18">
        <v>132852</v>
      </c>
      <c r="J622" s="23">
        <v>42358</v>
      </c>
      <c r="K622" s="16">
        <v>0.71315972222222224</v>
      </c>
      <c r="L622" s="15">
        <v>2</v>
      </c>
    </row>
    <row r="623" spans="1:12" x14ac:dyDescent="0.2">
      <c r="A623" s="7" t="s">
        <v>515</v>
      </c>
      <c r="B623" s="8" t="s">
        <v>131</v>
      </c>
      <c r="C623" s="8" t="s">
        <v>1514</v>
      </c>
      <c r="D623" s="8" t="s">
        <v>2656</v>
      </c>
      <c r="E623" s="8" t="s">
        <v>2657</v>
      </c>
      <c r="F623" s="8" t="s">
        <v>2242</v>
      </c>
      <c r="G623" s="26">
        <v>79401</v>
      </c>
      <c r="H623" s="26" t="str">
        <f>VLOOKUP(F623,Regions!$B$2:$C$53,2,FALSE)</f>
        <v>Southwest</v>
      </c>
      <c r="I623" s="18">
        <v>132597</v>
      </c>
      <c r="J623" s="23">
        <v>42575</v>
      </c>
      <c r="K623" s="16">
        <v>0.37402777777777779</v>
      </c>
      <c r="L623" s="15">
        <v>8</v>
      </c>
    </row>
    <row r="624" spans="1:12" x14ac:dyDescent="0.2">
      <c r="A624" s="7" t="s">
        <v>394</v>
      </c>
      <c r="B624" s="8" t="s">
        <v>105</v>
      </c>
      <c r="C624" s="8" t="s">
        <v>1393</v>
      </c>
      <c r="D624" s="8" t="s">
        <v>2532</v>
      </c>
      <c r="E624" s="8" t="s">
        <v>2413</v>
      </c>
      <c r="F624" s="8" t="s">
        <v>2250</v>
      </c>
      <c r="G624" s="26">
        <v>85234</v>
      </c>
      <c r="H624" s="26" t="str">
        <f>VLOOKUP(F624,Regions!$B$2:$C$53,2,FALSE)</f>
        <v>Southwest</v>
      </c>
      <c r="I624" s="18">
        <v>132505</v>
      </c>
      <c r="J624" s="23">
        <v>41725</v>
      </c>
      <c r="K624" s="16">
        <v>0.99023148148148143</v>
      </c>
      <c r="L624" s="15">
        <v>3</v>
      </c>
    </row>
    <row r="625" spans="1:12" x14ac:dyDescent="0.2">
      <c r="A625" s="7" t="s">
        <v>537</v>
      </c>
      <c r="B625" s="8" t="s">
        <v>137</v>
      </c>
      <c r="C625" s="8" t="s">
        <v>1536</v>
      </c>
      <c r="D625" s="8" t="s">
        <v>3443</v>
      </c>
      <c r="E625" s="8" t="s">
        <v>2559</v>
      </c>
      <c r="F625" s="8" t="s">
        <v>2221</v>
      </c>
      <c r="G625" s="26" t="s">
        <v>3247</v>
      </c>
      <c r="H625" s="26" t="str">
        <f>VLOOKUP(F625,Regions!$B$2:$C$53,2,FALSE)</f>
        <v>Northeast</v>
      </c>
      <c r="I625" s="18">
        <v>132490</v>
      </c>
      <c r="J625" s="23">
        <v>42598</v>
      </c>
      <c r="K625" s="16">
        <v>5.9733796296296299E-2</v>
      </c>
      <c r="L625" s="15">
        <v>5</v>
      </c>
    </row>
    <row r="626" spans="1:12" x14ac:dyDescent="0.2">
      <c r="A626" s="7" t="s">
        <v>518</v>
      </c>
      <c r="B626" s="8" t="s">
        <v>146</v>
      </c>
      <c r="C626" s="8" t="s">
        <v>1517</v>
      </c>
      <c r="D626" s="8" t="s">
        <v>2661</v>
      </c>
      <c r="E626" s="8" t="s">
        <v>2662</v>
      </c>
      <c r="F626" s="8" t="s">
        <v>2201</v>
      </c>
      <c r="G626" s="26">
        <v>91719</v>
      </c>
      <c r="H626" s="26" t="str">
        <f>VLOOKUP(F626,Regions!$B$2:$C$53,2,FALSE)</f>
        <v>West</v>
      </c>
      <c r="I626" s="18">
        <v>132381</v>
      </c>
      <c r="J626" s="23">
        <v>42504</v>
      </c>
      <c r="K626" s="16">
        <v>0.91828703703703696</v>
      </c>
      <c r="L626" s="15">
        <v>4</v>
      </c>
    </row>
    <row r="627" spans="1:12" x14ac:dyDescent="0.2">
      <c r="A627" s="7" t="s">
        <v>662</v>
      </c>
      <c r="B627" s="8" t="s">
        <v>120</v>
      </c>
      <c r="C627" s="8" t="s">
        <v>1661</v>
      </c>
      <c r="D627" s="8" t="s">
        <v>2798</v>
      </c>
      <c r="E627" s="8" t="s">
        <v>2339</v>
      </c>
      <c r="F627" s="8" t="s">
        <v>2242</v>
      </c>
      <c r="G627" s="26">
        <v>77502</v>
      </c>
      <c r="H627" s="26" t="str">
        <f>VLOOKUP(F627,Regions!$B$2:$C$53,2,FALSE)</f>
        <v>Southwest</v>
      </c>
      <c r="I627" s="18">
        <v>131872</v>
      </c>
      <c r="J627" s="23">
        <v>42933</v>
      </c>
      <c r="K627" s="16">
        <v>0.70731481481481484</v>
      </c>
      <c r="L627" s="15">
        <v>5</v>
      </c>
    </row>
    <row r="628" spans="1:12" x14ac:dyDescent="0.2">
      <c r="A628" s="7" t="s">
        <v>788</v>
      </c>
      <c r="B628" s="8" t="s">
        <v>93</v>
      </c>
      <c r="C628" s="8" t="s">
        <v>1787</v>
      </c>
      <c r="D628" s="8" t="s">
        <v>2907</v>
      </c>
      <c r="E628" s="8" t="s">
        <v>2908</v>
      </c>
      <c r="F628" s="8" t="s">
        <v>2201</v>
      </c>
      <c r="G628" s="26">
        <v>92025</v>
      </c>
      <c r="H628" s="26" t="str">
        <f>VLOOKUP(F628,Regions!$B$2:$C$53,2,FALSE)</f>
        <v>West</v>
      </c>
      <c r="I628" s="18">
        <v>131750</v>
      </c>
      <c r="J628" s="23">
        <v>43185</v>
      </c>
      <c r="K628" s="16">
        <v>0.36552083333333335</v>
      </c>
      <c r="L628" s="15">
        <v>8</v>
      </c>
    </row>
    <row r="629" spans="1:12" x14ac:dyDescent="0.2">
      <c r="A629" s="7" t="s">
        <v>387</v>
      </c>
      <c r="B629" s="8" t="s">
        <v>54</v>
      </c>
      <c r="C629" s="8" t="s">
        <v>1386</v>
      </c>
      <c r="D629" s="8" t="s">
        <v>3444</v>
      </c>
      <c r="E629" s="8" t="s">
        <v>2523</v>
      </c>
      <c r="F629" s="8" t="s">
        <v>2198</v>
      </c>
      <c r="G629" s="26">
        <v>35203</v>
      </c>
      <c r="H629" s="26" t="str">
        <f>VLOOKUP(F629,Regions!$B$2:$C$53,2,FALSE)</f>
        <v>Southeast</v>
      </c>
      <c r="I629" s="18">
        <v>131585</v>
      </c>
      <c r="J629" s="23">
        <v>41976</v>
      </c>
      <c r="K629" s="16">
        <v>0.66374999999999995</v>
      </c>
      <c r="L629" s="15">
        <v>3</v>
      </c>
    </row>
    <row r="630" spans="1:12" x14ac:dyDescent="0.2">
      <c r="A630" s="7" t="s">
        <v>574</v>
      </c>
      <c r="B630" s="8" t="s">
        <v>163</v>
      </c>
      <c r="C630" s="8" t="s">
        <v>1573</v>
      </c>
      <c r="D630" s="8" t="s">
        <v>2717</v>
      </c>
      <c r="E630" s="8" t="s">
        <v>2352</v>
      </c>
      <c r="F630" s="8" t="s">
        <v>2201</v>
      </c>
      <c r="G630" s="26">
        <v>93901</v>
      </c>
      <c r="H630" s="26" t="str">
        <f>VLOOKUP(F630,Regions!$B$2:$C$53,2,FALSE)</f>
        <v>West</v>
      </c>
      <c r="I630" s="18">
        <v>130937</v>
      </c>
      <c r="J630" s="23">
        <v>42561</v>
      </c>
      <c r="K630" s="16">
        <v>6.6550925925925597E-3</v>
      </c>
      <c r="L630" s="15">
        <v>8</v>
      </c>
    </row>
    <row r="631" spans="1:12" x14ac:dyDescent="0.2">
      <c r="A631" s="7" t="s">
        <v>489</v>
      </c>
      <c r="B631" s="8" t="s">
        <v>86</v>
      </c>
      <c r="C631" s="8" t="s">
        <v>1488</v>
      </c>
      <c r="D631" s="8" t="s">
        <v>3445</v>
      </c>
      <c r="E631" s="8" t="s">
        <v>2334</v>
      </c>
      <c r="F631" s="8" t="s">
        <v>2250</v>
      </c>
      <c r="G631" s="26">
        <v>85345</v>
      </c>
      <c r="H631" s="26" t="str">
        <f>VLOOKUP(F631,Regions!$B$2:$C$53,2,FALSE)</f>
        <v>Southwest</v>
      </c>
      <c r="I631" s="18">
        <v>130582</v>
      </c>
      <c r="J631" s="23">
        <v>42235</v>
      </c>
      <c r="K631" s="16">
        <v>0.41995370370370372</v>
      </c>
      <c r="L631" s="15">
        <v>2</v>
      </c>
    </row>
    <row r="632" spans="1:12" x14ac:dyDescent="0.2">
      <c r="A632" s="7" t="s">
        <v>723</v>
      </c>
      <c r="B632" s="8" t="s">
        <v>117</v>
      </c>
      <c r="C632" s="8" t="s">
        <v>1722</v>
      </c>
      <c r="D632" s="8" t="s">
        <v>2852</v>
      </c>
      <c r="E632" s="8" t="s">
        <v>2541</v>
      </c>
      <c r="F632" s="8" t="s">
        <v>2262</v>
      </c>
      <c r="G632" s="26">
        <v>34952</v>
      </c>
      <c r="H632" s="26" t="str">
        <f>VLOOKUP(F632,Regions!$B$2:$C$53,2,FALSE)</f>
        <v>Southeast</v>
      </c>
      <c r="I632" s="18">
        <v>130474</v>
      </c>
      <c r="J632" s="23">
        <v>43403</v>
      </c>
      <c r="K632" s="16">
        <v>0.46504629629629629</v>
      </c>
      <c r="L632" s="15">
        <v>5</v>
      </c>
    </row>
    <row r="633" spans="1:12" x14ac:dyDescent="0.2">
      <c r="A633" s="7" t="s">
        <v>832</v>
      </c>
      <c r="B633" s="8" t="s">
        <v>121</v>
      </c>
      <c r="C633" s="8" t="s">
        <v>1831</v>
      </c>
      <c r="D633" s="8" t="s">
        <v>2945</v>
      </c>
      <c r="E633" s="8" t="s">
        <v>2252</v>
      </c>
      <c r="F633" s="8" t="s">
        <v>2253</v>
      </c>
      <c r="G633" s="26">
        <v>64050</v>
      </c>
      <c r="H633" s="26" t="str">
        <f>VLOOKUP(F633,Regions!$B$2:$C$53,2,FALSE)</f>
        <v>Midwest</v>
      </c>
      <c r="I633" s="18">
        <v>130328</v>
      </c>
      <c r="J633" s="23">
        <v>43269</v>
      </c>
      <c r="K633" s="16">
        <v>0.20040509259259257</v>
      </c>
      <c r="L633" s="15">
        <v>8</v>
      </c>
    </row>
    <row r="634" spans="1:12" x14ac:dyDescent="0.2">
      <c r="A634" s="7" t="s">
        <v>458</v>
      </c>
      <c r="B634" s="8" t="s">
        <v>57</v>
      </c>
      <c r="C634" s="8" t="s">
        <v>1457</v>
      </c>
      <c r="D634" s="8" t="s">
        <v>3446</v>
      </c>
      <c r="E634" s="8" t="s">
        <v>2261</v>
      </c>
      <c r="F634" s="8" t="s">
        <v>2262</v>
      </c>
      <c r="G634" s="26">
        <v>33122</v>
      </c>
      <c r="H634" s="26" t="str">
        <f>VLOOKUP(F634,Regions!$B$2:$C$53,2,FALSE)</f>
        <v>Southeast</v>
      </c>
      <c r="I634" s="18">
        <v>130068</v>
      </c>
      <c r="J634" s="23">
        <v>42290</v>
      </c>
      <c r="K634" s="16">
        <v>0.85677083333333337</v>
      </c>
      <c r="L634" s="15">
        <v>6</v>
      </c>
    </row>
    <row r="635" spans="1:12" x14ac:dyDescent="0.2">
      <c r="A635" s="7" t="s">
        <v>427</v>
      </c>
      <c r="B635" s="8" t="s">
        <v>60</v>
      </c>
      <c r="C635" s="8" t="s">
        <v>1426</v>
      </c>
      <c r="D635" s="8" t="s">
        <v>3447</v>
      </c>
      <c r="E635" s="8" t="s">
        <v>2352</v>
      </c>
      <c r="F635" s="8" t="s">
        <v>2201</v>
      </c>
      <c r="G635" s="26">
        <v>93901</v>
      </c>
      <c r="H635" s="26" t="str">
        <f>VLOOKUP(F635,Regions!$B$2:$C$53,2,FALSE)</f>
        <v>West</v>
      </c>
      <c r="I635" s="18">
        <v>129884</v>
      </c>
      <c r="J635" s="23">
        <v>42218</v>
      </c>
      <c r="K635" s="16">
        <v>0.8054513888888889</v>
      </c>
      <c r="L635" s="15">
        <v>2</v>
      </c>
    </row>
    <row r="636" spans="1:12" x14ac:dyDescent="0.2">
      <c r="A636" s="7" t="s">
        <v>344</v>
      </c>
      <c r="B636" s="8" t="s">
        <v>18</v>
      </c>
      <c r="C636" s="8" t="s">
        <v>1343</v>
      </c>
      <c r="D636" s="8" t="s">
        <v>2458</v>
      </c>
      <c r="E636" s="8" t="s">
        <v>2459</v>
      </c>
      <c r="F636" s="8" t="s">
        <v>2460</v>
      </c>
      <c r="G636" s="26">
        <v>55401</v>
      </c>
      <c r="H636" s="26" t="str">
        <f>VLOOKUP(F636,Regions!$B$2:$C$53,2,FALSE)</f>
        <v>Midwest</v>
      </c>
      <c r="I636" s="18">
        <v>129838</v>
      </c>
      <c r="J636" s="23">
        <v>41642</v>
      </c>
      <c r="K636" s="16">
        <v>0.70782407407407411</v>
      </c>
      <c r="L636" s="15">
        <v>3</v>
      </c>
    </row>
    <row r="637" spans="1:12" x14ac:dyDescent="0.2">
      <c r="A637" s="7" t="s">
        <v>379</v>
      </c>
      <c r="B637" s="8" t="s">
        <v>16</v>
      </c>
      <c r="C637" s="8" t="s">
        <v>1378</v>
      </c>
      <c r="D637" s="8" t="s">
        <v>2513</v>
      </c>
      <c r="E637" s="8" t="s">
        <v>2514</v>
      </c>
      <c r="F637" s="8" t="s">
        <v>2201</v>
      </c>
      <c r="G637" s="26">
        <v>92553</v>
      </c>
      <c r="H637" s="26" t="str">
        <f>VLOOKUP(F637,Regions!$B$2:$C$53,2,FALSE)</f>
        <v>West</v>
      </c>
      <c r="I637" s="18">
        <v>129821</v>
      </c>
      <c r="J637" s="23">
        <v>41865</v>
      </c>
      <c r="K637" s="16">
        <v>0.62200231481481483</v>
      </c>
      <c r="L637" s="15">
        <v>5</v>
      </c>
    </row>
    <row r="638" spans="1:12" x14ac:dyDescent="0.2">
      <c r="A638" s="7" t="s">
        <v>357</v>
      </c>
      <c r="B638" s="8" t="s">
        <v>114</v>
      </c>
      <c r="C638" s="8" t="s">
        <v>1356</v>
      </c>
      <c r="D638" s="8" t="s">
        <v>2478</v>
      </c>
      <c r="E638" s="8" t="s">
        <v>2471</v>
      </c>
      <c r="F638" s="8" t="s">
        <v>2371</v>
      </c>
      <c r="G638" s="26">
        <v>30901</v>
      </c>
      <c r="H638" s="26" t="str">
        <f>VLOOKUP(F638,Regions!$B$2:$C$53,2,FALSE)</f>
        <v>Southeast</v>
      </c>
      <c r="I638" s="18">
        <v>129681</v>
      </c>
      <c r="J638" s="23">
        <v>41857</v>
      </c>
      <c r="K638" s="16">
        <v>0.57892361111111112</v>
      </c>
      <c r="L638" s="15">
        <v>5</v>
      </c>
    </row>
    <row r="639" spans="1:12" x14ac:dyDescent="0.2">
      <c r="A639" s="7" t="s">
        <v>358</v>
      </c>
      <c r="B639" s="8" t="s">
        <v>23</v>
      </c>
      <c r="C639" s="8" t="s">
        <v>1357</v>
      </c>
      <c r="D639" s="9" t="s">
        <v>3448</v>
      </c>
      <c r="E639" s="9" t="s">
        <v>2479</v>
      </c>
      <c r="F639" s="9" t="s">
        <v>2262</v>
      </c>
      <c r="G639" s="27">
        <v>32905</v>
      </c>
      <c r="H639" s="27" t="str">
        <f>VLOOKUP(F639,Regions!$B$2:$C$53,2,FALSE)</f>
        <v>Southeast</v>
      </c>
      <c r="I639" s="18">
        <v>129630</v>
      </c>
      <c r="J639" s="23">
        <v>41957</v>
      </c>
      <c r="K639" s="16">
        <v>0.40695601851851854</v>
      </c>
      <c r="L639" s="15">
        <v>4</v>
      </c>
    </row>
    <row r="640" spans="1:12" x14ac:dyDescent="0.2">
      <c r="A640" s="7" t="s">
        <v>360</v>
      </c>
      <c r="B640" s="8" t="s">
        <v>115</v>
      </c>
      <c r="C640" s="8" t="s">
        <v>1359</v>
      </c>
      <c r="D640" s="8" t="s">
        <v>2482</v>
      </c>
      <c r="E640" s="8" t="s">
        <v>2356</v>
      </c>
      <c r="F640" s="8" t="s">
        <v>2332</v>
      </c>
      <c r="G640" s="26" t="s">
        <v>3240</v>
      </c>
      <c r="H640" s="26" t="str">
        <f>VLOOKUP(F640,Regions!$B$2:$C$53,2,FALSE)</f>
        <v>Northeast</v>
      </c>
      <c r="I640" s="18">
        <v>129410</v>
      </c>
      <c r="J640" s="23">
        <v>41668</v>
      </c>
      <c r="K640" s="16">
        <v>0.6762731481481481</v>
      </c>
      <c r="L640" s="15">
        <v>4</v>
      </c>
    </row>
    <row r="641" spans="1:12" x14ac:dyDescent="0.2">
      <c r="A641" s="7" t="s">
        <v>350</v>
      </c>
      <c r="B641" s="8" t="s">
        <v>28</v>
      </c>
      <c r="C641" s="8" t="s">
        <v>1349</v>
      </c>
      <c r="D641" s="8" t="s">
        <v>2467</v>
      </c>
      <c r="E641" s="8" t="s">
        <v>2256</v>
      </c>
      <c r="F641" s="8" t="s">
        <v>2237</v>
      </c>
      <c r="G641" s="26">
        <v>22301</v>
      </c>
      <c r="H641" s="26" t="str">
        <f>VLOOKUP(F641,Regions!$B$2:$C$53,2,FALSE)</f>
        <v>Southeast</v>
      </c>
      <c r="I641" s="18">
        <v>129387</v>
      </c>
      <c r="J641" s="23">
        <v>41940</v>
      </c>
      <c r="K641" s="16">
        <v>2.7685185185185188E-2</v>
      </c>
      <c r="L641" s="15">
        <v>3</v>
      </c>
    </row>
    <row r="642" spans="1:12" x14ac:dyDescent="0.2">
      <c r="A642" s="7" t="s">
        <v>674</v>
      </c>
      <c r="B642" s="8" t="s">
        <v>17</v>
      </c>
      <c r="C642" s="8" t="s">
        <v>1673</v>
      </c>
      <c r="D642" s="8" t="s">
        <v>3449</v>
      </c>
      <c r="E642" s="8" t="s">
        <v>2391</v>
      </c>
      <c r="F642" s="8" t="s">
        <v>2201</v>
      </c>
      <c r="G642" s="26">
        <v>95350</v>
      </c>
      <c r="H642" s="26" t="str">
        <f>VLOOKUP(F642,Regions!$B$2:$C$53,2,FALSE)</f>
        <v>West</v>
      </c>
      <c r="I642" s="18">
        <v>129385</v>
      </c>
      <c r="J642" s="23">
        <v>42833</v>
      </c>
      <c r="K642" s="16">
        <v>0.32945601851851852</v>
      </c>
      <c r="L642" s="15">
        <v>5</v>
      </c>
    </row>
    <row r="643" spans="1:12" x14ac:dyDescent="0.2">
      <c r="A643" s="7" t="s">
        <v>437</v>
      </c>
      <c r="B643" s="8" t="s">
        <v>144</v>
      </c>
      <c r="C643" s="8" t="s">
        <v>1436</v>
      </c>
      <c r="D643" s="8" t="s">
        <v>3450</v>
      </c>
      <c r="E643" s="8" t="s">
        <v>2309</v>
      </c>
      <c r="F643" s="8" t="s">
        <v>2245</v>
      </c>
      <c r="G643" s="26">
        <v>61101</v>
      </c>
      <c r="H643" s="26" t="str">
        <f>VLOOKUP(F643,Regions!$B$2:$C$53,2,FALSE)</f>
        <v>Midwest</v>
      </c>
      <c r="I643" s="18">
        <v>129360</v>
      </c>
      <c r="J643" s="23">
        <v>42333</v>
      </c>
      <c r="K643" s="16">
        <v>0.56866898148148148</v>
      </c>
      <c r="L643" s="15">
        <v>2</v>
      </c>
    </row>
    <row r="644" spans="1:12" x14ac:dyDescent="0.2">
      <c r="A644" s="7" t="s">
        <v>529</v>
      </c>
      <c r="B644" s="8" t="s">
        <v>159</v>
      </c>
      <c r="C644" s="8" t="s">
        <v>1528</v>
      </c>
      <c r="D644" s="8" t="s">
        <v>2668</v>
      </c>
      <c r="E644" s="8" t="s">
        <v>2272</v>
      </c>
      <c r="F644" s="8" t="s">
        <v>2201</v>
      </c>
      <c r="G644" s="26">
        <v>92101</v>
      </c>
      <c r="H644" s="26" t="str">
        <f>VLOOKUP(F644,Regions!$B$2:$C$53,2,FALSE)</f>
        <v>West</v>
      </c>
      <c r="I644" s="18">
        <v>128844</v>
      </c>
      <c r="J644" s="23">
        <v>42613</v>
      </c>
      <c r="K644" s="16">
        <v>0.332974537037037</v>
      </c>
      <c r="L644" s="15">
        <v>5</v>
      </c>
    </row>
    <row r="645" spans="1:12" x14ac:dyDescent="0.2">
      <c r="A645" s="7" t="s">
        <v>770</v>
      </c>
      <c r="B645" s="8" t="s">
        <v>109</v>
      </c>
      <c r="C645" s="8" t="s">
        <v>1769</v>
      </c>
      <c r="D645" s="8" t="s">
        <v>3451</v>
      </c>
      <c r="E645" s="8" t="s">
        <v>2659</v>
      </c>
      <c r="F645" s="8" t="s">
        <v>2198</v>
      </c>
      <c r="G645" s="26">
        <v>36104</v>
      </c>
      <c r="H645" s="26" t="str">
        <f>VLOOKUP(F645,Regions!$B$2:$C$53,2,FALSE)</f>
        <v>Southeast</v>
      </c>
      <c r="I645" s="18">
        <v>128584</v>
      </c>
      <c r="J645" s="23">
        <v>43159</v>
      </c>
      <c r="K645" s="16">
        <v>0.41870370370370374</v>
      </c>
      <c r="L645" s="15">
        <v>2</v>
      </c>
    </row>
    <row r="646" spans="1:12" x14ac:dyDescent="0.2">
      <c r="A646" s="7" t="s">
        <v>484</v>
      </c>
      <c r="B646" s="8" t="s">
        <v>71</v>
      </c>
      <c r="C646" s="8" t="s">
        <v>1483</v>
      </c>
      <c r="D646" s="8" t="s">
        <v>3452</v>
      </c>
      <c r="E646" s="8" t="s">
        <v>2626</v>
      </c>
      <c r="F646" s="8" t="s">
        <v>2477</v>
      </c>
      <c r="G646" s="26">
        <v>27401</v>
      </c>
      <c r="H646" s="26" t="str">
        <f>VLOOKUP(F646,Regions!$B$2:$C$53,2,FALSE)</f>
        <v>Southeast</v>
      </c>
      <c r="I646" s="18">
        <v>128575</v>
      </c>
      <c r="J646" s="23">
        <v>42150</v>
      </c>
      <c r="K646" s="16">
        <v>0.41491898148148149</v>
      </c>
      <c r="L646" s="15">
        <v>3</v>
      </c>
    </row>
    <row r="647" spans="1:12" x14ac:dyDescent="0.2">
      <c r="A647" s="7" t="s">
        <v>375</v>
      </c>
      <c r="B647" s="8" t="s">
        <v>13</v>
      </c>
      <c r="C647" s="8" t="s">
        <v>1374</v>
      </c>
      <c r="D647" s="8" t="s">
        <v>2505</v>
      </c>
      <c r="E647" s="8" t="s">
        <v>2471</v>
      </c>
      <c r="F647" s="8" t="s">
        <v>2371</v>
      </c>
      <c r="G647" s="26">
        <v>30901</v>
      </c>
      <c r="H647" s="26" t="str">
        <f>VLOOKUP(F647,Regions!$B$2:$C$53,2,FALSE)</f>
        <v>Southeast</v>
      </c>
      <c r="I647" s="18">
        <v>128289</v>
      </c>
      <c r="J647" s="23">
        <v>41919</v>
      </c>
      <c r="K647" s="16">
        <v>0.38730324074074068</v>
      </c>
      <c r="L647" s="15">
        <v>2</v>
      </c>
    </row>
    <row r="648" spans="1:12" x14ac:dyDescent="0.2">
      <c r="A648" s="7" t="s">
        <v>760</v>
      </c>
      <c r="B648" s="8" t="s">
        <v>173</v>
      </c>
      <c r="C648" s="8" t="s">
        <v>1759</v>
      </c>
      <c r="D648" s="8" t="s">
        <v>2886</v>
      </c>
      <c r="E648" s="8" t="s">
        <v>3234</v>
      </c>
      <c r="F648" s="8" t="s">
        <v>2242</v>
      </c>
      <c r="G648" s="26">
        <v>78501</v>
      </c>
      <c r="H648" s="26" t="str">
        <f>VLOOKUP(F648,Regions!$B$2:$C$53,2,FALSE)</f>
        <v>Southwest</v>
      </c>
      <c r="I648" s="18">
        <v>128239</v>
      </c>
      <c r="J648" s="23">
        <v>43224</v>
      </c>
      <c r="K648" s="16">
        <v>0.84388888888888891</v>
      </c>
      <c r="L648" s="15">
        <v>3</v>
      </c>
    </row>
    <row r="649" spans="1:12" x14ac:dyDescent="0.2">
      <c r="A649" s="7" t="s">
        <v>629</v>
      </c>
      <c r="B649" s="8" t="s">
        <v>33</v>
      </c>
      <c r="C649" s="8" t="s">
        <v>1628</v>
      </c>
      <c r="D649" s="8" t="s">
        <v>2771</v>
      </c>
      <c r="E649" s="8" t="s">
        <v>2310</v>
      </c>
      <c r="F649" s="8" t="s">
        <v>2284</v>
      </c>
      <c r="G649" s="26">
        <v>89030</v>
      </c>
      <c r="H649" s="26" t="str">
        <f>VLOOKUP(F649,Regions!$B$2:$C$53,2,FALSE)</f>
        <v>West</v>
      </c>
      <c r="I649" s="18">
        <v>128112</v>
      </c>
      <c r="J649" s="23">
        <v>42996</v>
      </c>
      <c r="K649" s="16">
        <v>0.64344907407407403</v>
      </c>
      <c r="L649" s="15">
        <v>5</v>
      </c>
    </row>
    <row r="650" spans="1:12" x14ac:dyDescent="0.2">
      <c r="A650" s="7" t="s">
        <v>835</v>
      </c>
      <c r="B650" s="8" t="s">
        <v>21</v>
      </c>
      <c r="C650" s="8" t="s">
        <v>1834</v>
      </c>
      <c r="D650" s="8" t="s">
        <v>2948</v>
      </c>
      <c r="E650" s="8" t="s">
        <v>2949</v>
      </c>
      <c r="F650" s="8" t="s">
        <v>2287</v>
      </c>
      <c r="G650" s="26" t="s">
        <v>3250</v>
      </c>
      <c r="H650" s="26" t="str">
        <f>VLOOKUP(F650,Regions!$B$2:$C$53,2,FALSE)</f>
        <v>Northeast</v>
      </c>
      <c r="I650" s="18">
        <v>127977</v>
      </c>
      <c r="J650" s="23">
        <v>43304</v>
      </c>
      <c r="K650" s="16">
        <v>0.83378472222222222</v>
      </c>
      <c r="L650" s="15">
        <v>8</v>
      </c>
    </row>
    <row r="651" spans="1:12" x14ac:dyDescent="0.2">
      <c r="A651" s="7" t="s">
        <v>694</v>
      </c>
      <c r="B651" s="8" t="s">
        <v>175</v>
      </c>
      <c r="C651" s="8" t="s">
        <v>1693</v>
      </c>
      <c r="D651" s="8" t="s">
        <v>2826</v>
      </c>
      <c r="E651" s="8" t="s">
        <v>2247</v>
      </c>
      <c r="F651" s="8" t="s">
        <v>2242</v>
      </c>
      <c r="G651" s="26">
        <v>79601</v>
      </c>
      <c r="H651" s="26" t="str">
        <f>VLOOKUP(F651,Regions!$B$2:$C$53,2,FALSE)</f>
        <v>Southwest</v>
      </c>
      <c r="I651" s="18">
        <v>127882</v>
      </c>
      <c r="J651" s="23">
        <v>42819</v>
      </c>
      <c r="K651" s="16">
        <v>0.98177083333333337</v>
      </c>
      <c r="L651" s="15">
        <v>1</v>
      </c>
    </row>
    <row r="652" spans="1:12" x14ac:dyDescent="0.2">
      <c r="A652" s="7" t="s">
        <v>582</v>
      </c>
      <c r="B652" s="8" t="s">
        <v>164</v>
      </c>
      <c r="C652" s="8" t="s">
        <v>1581</v>
      </c>
      <c r="D652" s="8" t="s">
        <v>3453</v>
      </c>
      <c r="E652" s="8" t="s">
        <v>2727</v>
      </c>
      <c r="F652" s="8" t="s">
        <v>2242</v>
      </c>
      <c r="G652" s="26">
        <v>77002</v>
      </c>
      <c r="H652" s="26" t="str">
        <f>VLOOKUP(F652,Regions!$B$2:$C$53,2,FALSE)</f>
        <v>Southwest</v>
      </c>
      <c r="I652" s="18">
        <v>127811</v>
      </c>
      <c r="J652" s="23">
        <v>42401</v>
      </c>
      <c r="K652" s="16">
        <v>0.23025462962962961</v>
      </c>
      <c r="L652" s="15">
        <v>3</v>
      </c>
    </row>
    <row r="653" spans="1:12" x14ac:dyDescent="0.2">
      <c r="A653" s="7" t="s">
        <v>771</v>
      </c>
      <c r="B653" s="8" t="s">
        <v>25</v>
      </c>
      <c r="C653" s="8" t="s">
        <v>1770</v>
      </c>
      <c r="D653" s="8" t="s">
        <v>3454</v>
      </c>
      <c r="E653" s="8" t="s">
        <v>2893</v>
      </c>
      <c r="F653" s="8" t="s">
        <v>2227</v>
      </c>
      <c r="G653" s="26">
        <v>13202</v>
      </c>
      <c r="H653" s="26" t="str">
        <f>VLOOKUP(F653,Regions!$B$2:$C$53,2,FALSE)</f>
        <v>Northeast</v>
      </c>
      <c r="I653" s="18">
        <v>127798</v>
      </c>
      <c r="J653" s="23">
        <v>43451</v>
      </c>
      <c r="K653" s="16">
        <v>0.25259259259259259</v>
      </c>
      <c r="L653" s="15">
        <v>3</v>
      </c>
    </row>
    <row r="654" spans="1:12" x14ac:dyDescent="0.2">
      <c r="A654" s="7" t="s">
        <v>589</v>
      </c>
      <c r="B654" s="8" t="s">
        <v>59</v>
      </c>
      <c r="C654" s="8" t="s">
        <v>1588</v>
      </c>
      <c r="D654" s="8" t="s">
        <v>2733</v>
      </c>
      <c r="E654" s="8" t="s">
        <v>2734</v>
      </c>
      <c r="F654" s="8" t="s">
        <v>2201</v>
      </c>
      <c r="G654" s="26">
        <v>92590</v>
      </c>
      <c r="H654" s="26" t="str">
        <f>VLOOKUP(F654,Regions!$B$2:$C$53,2,FALSE)</f>
        <v>West</v>
      </c>
      <c r="I654" s="18">
        <v>127793</v>
      </c>
      <c r="J654" s="23">
        <v>42456</v>
      </c>
      <c r="K654" s="16">
        <v>0.91188657407407403</v>
      </c>
      <c r="L654" s="15">
        <v>2</v>
      </c>
    </row>
    <row r="655" spans="1:12" x14ac:dyDescent="0.2">
      <c r="A655" s="7" t="s">
        <v>636</v>
      </c>
      <c r="B655" s="8" t="s">
        <v>151</v>
      </c>
      <c r="C655" s="8" t="s">
        <v>1635</v>
      </c>
      <c r="D655" s="8" t="s">
        <v>3455</v>
      </c>
      <c r="E655" s="8" t="s">
        <v>2313</v>
      </c>
      <c r="F655" s="8" t="s">
        <v>2242</v>
      </c>
      <c r="G655" s="26">
        <v>76006</v>
      </c>
      <c r="H655" s="26" t="str">
        <f>VLOOKUP(F655,Regions!$B$2:$C$53,2,FALSE)</f>
        <v>Southwest</v>
      </c>
      <c r="I655" s="18">
        <v>127725</v>
      </c>
      <c r="J655" s="23">
        <v>42864</v>
      </c>
      <c r="K655" s="16">
        <v>0.48961805555555554</v>
      </c>
      <c r="L655" s="15">
        <v>3</v>
      </c>
    </row>
    <row r="656" spans="1:12" x14ac:dyDescent="0.2">
      <c r="A656" s="7" t="s">
        <v>347</v>
      </c>
      <c r="B656" s="8" t="s">
        <v>109</v>
      </c>
      <c r="C656" s="8" t="s">
        <v>1346</v>
      </c>
      <c r="D656" s="8" t="s">
        <v>2464</v>
      </c>
      <c r="E656" s="8" t="s">
        <v>2291</v>
      </c>
      <c r="F656" s="8" t="s">
        <v>2201</v>
      </c>
      <c r="G656" s="26">
        <v>91730</v>
      </c>
      <c r="H656" s="26" t="str">
        <f>VLOOKUP(F656,Regions!$B$2:$C$53,2,FALSE)</f>
        <v>West</v>
      </c>
      <c r="I656" s="18">
        <v>127713</v>
      </c>
      <c r="J656" s="23">
        <v>41663</v>
      </c>
      <c r="K656" s="16">
        <v>0.46083333333333337</v>
      </c>
      <c r="L656" s="15">
        <v>1</v>
      </c>
    </row>
    <row r="657" spans="1:12" x14ac:dyDescent="0.2">
      <c r="A657" s="7" t="s">
        <v>611</v>
      </c>
      <c r="B657" s="8" t="s">
        <v>18</v>
      </c>
      <c r="C657" s="8" t="s">
        <v>1610</v>
      </c>
      <c r="D657" s="8" t="s">
        <v>2753</v>
      </c>
      <c r="E657" s="8" t="s">
        <v>2645</v>
      </c>
      <c r="F657" s="8" t="s">
        <v>2230</v>
      </c>
      <c r="G657" s="26">
        <v>46201</v>
      </c>
      <c r="H657" s="26" t="str">
        <f>VLOOKUP(F657,Regions!$B$2:$C$53,2,FALSE)</f>
        <v>Midwest</v>
      </c>
      <c r="I657" s="18">
        <v>127514</v>
      </c>
      <c r="J657" s="23">
        <v>42821</v>
      </c>
      <c r="K657" s="16">
        <v>9.6793981481481481E-2</v>
      </c>
      <c r="L657" s="15">
        <v>3</v>
      </c>
    </row>
    <row r="658" spans="1:12" x14ac:dyDescent="0.2">
      <c r="A658" s="7" t="s">
        <v>355</v>
      </c>
      <c r="B658" s="8" t="s">
        <v>112</v>
      </c>
      <c r="C658" s="8" t="s">
        <v>1354</v>
      </c>
      <c r="D658" s="8" t="s">
        <v>2474</v>
      </c>
      <c r="E658" s="8" t="s">
        <v>2475</v>
      </c>
      <c r="F658" s="8" t="s">
        <v>2242</v>
      </c>
      <c r="G658" s="26">
        <v>76102</v>
      </c>
      <c r="H658" s="26" t="str">
        <f>VLOOKUP(F658,Regions!$B$2:$C$53,2,FALSE)</f>
        <v>Southwest</v>
      </c>
      <c r="I658" s="18">
        <v>127305</v>
      </c>
      <c r="J658" s="23">
        <v>41661</v>
      </c>
      <c r="K658" s="16">
        <v>0.41020833333333334</v>
      </c>
      <c r="L658" s="15">
        <v>3</v>
      </c>
    </row>
    <row r="659" spans="1:12" x14ac:dyDescent="0.2">
      <c r="A659" s="7" t="s">
        <v>834</v>
      </c>
      <c r="B659" s="8" t="s">
        <v>82</v>
      </c>
      <c r="C659" s="8" t="s">
        <v>1833</v>
      </c>
      <c r="D659" s="8" t="s">
        <v>2946</v>
      </c>
      <c r="E659" s="8" t="s">
        <v>2947</v>
      </c>
      <c r="F659" s="8" t="s">
        <v>2510</v>
      </c>
      <c r="G659" s="26">
        <v>68102</v>
      </c>
      <c r="H659" s="26" t="str">
        <f>VLOOKUP(F659,Regions!$B$2:$C$53,2,FALSE)</f>
        <v>Midwest</v>
      </c>
      <c r="I659" s="18">
        <v>127272</v>
      </c>
      <c r="J659" s="23">
        <v>43438</v>
      </c>
      <c r="K659" s="16">
        <v>0.34324074074074074</v>
      </c>
      <c r="L659" s="15">
        <v>6</v>
      </c>
    </row>
    <row r="660" spans="1:12" x14ac:dyDescent="0.2">
      <c r="A660" s="7" t="s">
        <v>381</v>
      </c>
      <c r="B660" s="8" t="s">
        <v>118</v>
      </c>
      <c r="C660" s="8" t="s">
        <v>1380</v>
      </c>
      <c r="D660" s="8" t="s">
        <v>2515</v>
      </c>
      <c r="E660" s="8" t="s">
        <v>2296</v>
      </c>
      <c r="F660" s="8" t="s">
        <v>2294</v>
      </c>
      <c r="G660" s="26">
        <v>37129</v>
      </c>
      <c r="H660" s="26" t="str">
        <f>VLOOKUP(F660,Regions!$B$2:$C$53,2,FALSE)</f>
        <v>Southeast</v>
      </c>
      <c r="I660" s="18">
        <v>127179</v>
      </c>
      <c r="J660" s="23">
        <v>42001</v>
      </c>
      <c r="K660" s="16">
        <v>4.3101851851851856E-2</v>
      </c>
      <c r="L660" s="15">
        <v>1</v>
      </c>
    </row>
    <row r="661" spans="1:12" x14ac:dyDescent="0.2">
      <c r="A661" s="7" t="s">
        <v>726</v>
      </c>
      <c r="B661" s="8" t="s">
        <v>45</v>
      </c>
      <c r="C661" s="8" t="s">
        <v>1725</v>
      </c>
      <c r="D661" s="8" t="s">
        <v>2856</v>
      </c>
      <c r="E661" s="8" t="s">
        <v>2208</v>
      </c>
      <c r="F661" s="8" t="s">
        <v>2209</v>
      </c>
      <c r="G661" s="26">
        <v>73102</v>
      </c>
      <c r="H661" s="26" t="str">
        <f>VLOOKUP(F661,Regions!$B$2:$C$53,2,FALSE)</f>
        <v>Southwest</v>
      </c>
      <c r="I661" s="18">
        <v>127100</v>
      </c>
      <c r="J661" s="23">
        <v>43353</v>
      </c>
      <c r="K661" s="16">
        <v>0.13090277777777778</v>
      </c>
      <c r="L661" s="15">
        <v>8</v>
      </c>
    </row>
    <row r="662" spans="1:12" x14ac:dyDescent="0.2">
      <c r="A662" s="7" t="s">
        <v>651</v>
      </c>
      <c r="B662" s="8" t="s">
        <v>155</v>
      </c>
      <c r="C662" s="8" t="s">
        <v>1650</v>
      </c>
      <c r="D662" s="8" t="s">
        <v>3456</v>
      </c>
      <c r="E662" s="8" t="s">
        <v>2360</v>
      </c>
      <c r="F662" s="8" t="s">
        <v>2294</v>
      </c>
      <c r="G662" s="26">
        <v>37040</v>
      </c>
      <c r="H662" s="26" t="str">
        <f>VLOOKUP(F662,Regions!$B$2:$C$53,2,FALSE)</f>
        <v>Southeast</v>
      </c>
      <c r="I662" s="18">
        <v>126990</v>
      </c>
      <c r="J662" s="23">
        <v>43066</v>
      </c>
      <c r="K662" s="16">
        <v>0.56012731481481481</v>
      </c>
      <c r="L662" s="15">
        <v>5</v>
      </c>
    </row>
    <row r="663" spans="1:12" x14ac:dyDescent="0.2">
      <c r="A663" s="7" t="s">
        <v>464</v>
      </c>
      <c r="B663" s="8" t="s">
        <v>31</v>
      </c>
      <c r="C663" s="8" t="s">
        <v>1463</v>
      </c>
      <c r="D663" s="8" t="s">
        <v>3457</v>
      </c>
      <c r="E663" s="8" t="s">
        <v>2604</v>
      </c>
      <c r="F663" s="8" t="s">
        <v>2354</v>
      </c>
      <c r="G663" s="26">
        <v>44102</v>
      </c>
      <c r="H663" s="26" t="str">
        <f>VLOOKUP(F663,Regions!$B$2:$C$53,2,FALSE)</f>
        <v>Midwest</v>
      </c>
      <c r="I663" s="18">
        <v>126734</v>
      </c>
      <c r="J663" s="23">
        <v>42307</v>
      </c>
      <c r="K663" s="16">
        <v>2.3692129629629629E-2</v>
      </c>
      <c r="L663" s="15">
        <v>3</v>
      </c>
    </row>
    <row r="664" spans="1:12" x14ac:dyDescent="0.2">
      <c r="A664" s="7" t="s">
        <v>520</v>
      </c>
      <c r="B664" s="8" t="s">
        <v>56</v>
      </c>
      <c r="C664" s="8" t="s">
        <v>1519</v>
      </c>
      <c r="D664" s="8" t="s">
        <v>3458</v>
      </c>
      <c r="E664" s="8" t="s">
        <v>2455</v>
      </c>
      <c r="F664" s="8" t="s">
        <v>2426</v>
      </c>
      <c r="G664" s="26">
        <v>16501</v>
      </c>
      <c r="H664" s="26" t="str">
        <f>VLOOKUP(F664,Regions!$B$2:$C$53,2,FALSE)</f>
        <v>Northeast</v>
      </c>
      <c r="I664" s="18">
        <v>126659</v>
      </c>
      <c r="J664" s="23">
        <v>42629</v>
      </c>
      <c r="K664" s="16">
        <v>0.11556712962962963</v>
      </c>
      <c r="L664" s="15">
        <v>2</v>
      </c>
    </row>
    <row r="665" spans="1:12" x14ac:dyDescent="0.2">
      <c r="A665" s="7" t="s">
        <v>635</v>
      </c>
      <c r="B665" s="8" t="s">
        <v>46</v>
      </c>
      <c r="C665" s="8" t="s">
        <v>1634</v>
      </c>
      <c r="D665" s="8" t="s">
        <v>2776</v>
      </c>
      <c r="E665" s="8" t="s">
        <v>2614</v>
      </c>
      <c r="F665" s="8" t="s">
        <v>2385</v>
      </c>
      <c r="G665" s="26">
        <v>80229</v>
      </c>
      <c r="H665" s="26" t="str">
        <f>VLOOKUP(F665,Regions!$B$2:$C$53,2,FALSE)</f>
        <v>West</v>
      </c>
      <c r="I665" s="18">
        <v>126546</v>
      </c>
      <c r="J665" s="23">
        <v>42799</v>
      </c>
      <c r="K665" s="16">
        <v>0.69956018518518526</v>
      </c>
      <c r="L665" s="15">
        <v>3</v>
      </c>
    </row>
    <row r="666" spans="1:12" x14ac:dyDescent="0.2">
      <c r="A666" s="7" t="s">
        <v>542</v>
      </c>
      <c r="B666" s="8" t="s">
        <v>52</v>
      </c>
      <c r="C666" s="8" t="s">
        <v>1541</v>
      </c>
      <c r="D666" s="8" t="s">
        <v>2679</v>
      </c>
      <c r="E666" s="8" t="s">
        <v>2428</v>
      </c>
      <c r="F666" s="8" t="s">
        <v>2201</v>
      </c>
      <c r="G666" s="26">
        <v>93301</v>
      </c>
      <c r="H666" s="26" t="str">
        <f>VLOOKUP(F666,Regions!$B$2:$C$53,2,FALSE)</f>
        <v>West</v>
      </c>
      <c r="I666" s="18">
        <v>126190</v>
      </c>
      <c r="J666" s="23">
        <v>42423</v>
      </c>
      <c r="K666" s="16">
        <v>0.39749999999999996</v>
      </c>
      <c r="L666" s="15">
        <v>3</v>
      </c>
    </row>
    <row r="667" spans="1:12" x14ac:dyDescent="0.2">
      <c r="A667" s="7" t="s">
        <v>511</v>
      </c>
      <c r="B667" s="8" t="s">
        <v>71</v>
      </c>
      <c r="C667" s="8" t="s">
        <v>1510</v>
      </c>
      <c r="D667" s="8" t="s">
        <v>2650</v>
      </c>
      <c r="E667" s="8" t="s">
        <v>2651</v>
      </c>
      <c r="F667" s="8" t="s">
        <v>2209</v>
      </c>
      <c r="G667" s="26">
        <v>74103</v>
      </c>
      <c r="H667" s="26" t="str">
        <f>VLOOKUP(F667,Regions!$B$2:$C$53,2,FALSE)</f>
        <v>Southwest</v>
      </c>
      <c r="I667" s="18">
        <v>126187</v>
      </c>
      <c r="J667" s="23">
        <v>42463</v>
      </c>
      <c r="K667" s="16">
        <v>0.53278935185185183</v>
      </c>
      <c r="L667" s="15">
        <v>8</v>
      </c>
    </row>
    <row r="668" spans="1:12" x14ac:dyDescent="0.2">
      <c r="A668" s="7" t="s">
        <v>1194</v>
      </c>
      <c r="B668" s="8" t="s">
        <v>123</v>
      </c>
      <c r="C668" s="8" t="s">
        <v>2193</v>
      </c>
      <c r="D668" s="8" t="s">
        <v>3232</v>
      </c>
      <c r="E668" s="8" t="s">
        <v>3233</v>
      </c>
      <c r="F668" s="8" t="s">
        <v>2294</v>
      </c>
      <c r="G668" s="26">
        <v>38103</v>
      </c>
      <c r="H668" s="26" t="str">
        <f>VLOOKUP(F668,Regions!$B$2:$C$53,2,FALSE)</f>
        <v>Southeast</v>
      </c>
      <c r="I668" s="18">
        <v>125898</v>
      </c>
      <c r="J668" s="23">
        <v>43331</v>
      </c>
      <c r="K668" s="16">
        <v>0.45277777777777778</v>
      </c>
      <c r="L668" s="15">
        <v>7</v>
      </c>
    </row>
    <row r="669" spans="1:12" x14ac:dyDescent="0.2">
      <c r="A669" s="7" t="s">
        <v>557</v>
      </c>
      <c r="B669" s="8" t="s">
        <v>146</v>
      </c>
      <c r="C669" s="8" t="s">
        <v>1556</v>
      </c>
      <c r="D669" s="8" t="s">
        <v>2697</v>
      </c>
      <c r="E669" s="8" t="s">
        <v>2698</v>
      </c>
      <c r="F669" s="8" t="s">
        <v>2699</v>
      </c>
      <c r="G669" s="26">
        <v>83702</v>
      </c>
      <c r="H669" s="26" t="str">
        <f>VLOOKUP(F669,Regions!$B$2:$C$53,2,FALSE)</f>
        <v>West</v>
      </c>
      <c r="I669" s="18">
        <v>125873</v>
      </c>
      <c r="J669" s="23">
        <v>42410</v>
      </c>
      <c r="K669" s="16">
        <v>0.92662037037037026</v>
      </c>
      <c r="L669" s="15">
        <v>2</v>
      </c>
    </row>
    <row r="670" spans="1:12" x14ac:dyDescent="0.2">
      <c r="A670" s="7" t="s">
        <v>404</v>
      </c>
      <c r="B670" s="8" t="s">
        <v>50</v>
      </c>
      <c r="C670" s="8" t="s">
        <v>1403</v>
      </c>
      <c r="D670" s="8" t="s">
        <v>2548</v>
      </c>
      <c r="E670" s="8" t="s">
        <v>2296</v>
      </c>
      <c r="F670" s="8" t="s">
        <v>2294</v>
      </c>
      <c r="G670" s="26">
        <v>37129</v>
      </c>
      <c r="H670" s="26" t="str">
        <f>VLOOKUP(F670,Regions!$B$2:$C$53,2,FALSE)</f>
        <v>Southeast</v>
      </c>
      <c r="I670" s="18">
        <v>125769</v>
      </c>
      <c r="J670" s="23">
        <v>41698</v>
      </c>
      <c r="K670" s="16">
        <v>0.64684027777777775</v>
      </c>
      <c r="L670" s="15">
        <v>1</v>
      </c>
    </row>
    <row r="671" spans="1:12" x14ac:dyDescent="0.2">
      <c r="A671" s="7" t="s">
        <v>714</v>
      </c>
      <c r="B671" s="8" t="s">
        <v>44</v>
      </c>
      <c r="C671" s="8" t="s">
        <v>1713</v>
      </c>
      <c r="D671" s="8" t="s">
        <v>2843</v>
      </c>
      <c r="E671" s="8" t="s">
        <v>2336</v>
      </c>
      <c r="F671" s="8" t="s">
        <v>2262</v>
      </c>
      <c r="G671" s="26">
        <v>33024</v>
      </c>
      <c r="H671" s="26" t="str">
        <f>VLOOKUP(F671,Regions!$B$2:$C$53,2,FALSE)</f>
        <v>Southeast</v>
      </c>
      <c r="I671" s="18">
        <v>125676</v>
      </c>
      <c r="J671" s="23">
        <v>43228</v>
      </c>
      <c r="K671" s="16">
        <v>0.75087962962962962</v>
      </c>
      <c r="L671" s="15">
        <v>5</v>
      </c>
    </row>
    <row r="672" spans="1:12" x14ac:dyDescent="0.2">
      <c r="A672" s="7" t="s">
        <v>486</v>
      </c>
      <c r="B672" s="8" t="s">
        <v>152</v>
      </c>
      <c r="C672" s="8" t="s">
        <v>1485</v>
      </c>
      <c r="D672" s="8" t="s">
        <v>3459</v>
      </c>
      <c r="E672" s="8" t="s">
        <v>2376</v>
      </c>
      <c r="F672" s="8" t="s">
        <v>2237</v>
      </c>
      <c r="G672" s="26">
        <v>23601</v>
      </c>
      <c r="H672" s="26" t="str">
        <f>VLOOKUP(F672,Regions!$B$2:$C$53,2,FALSE)</f>
        <v>Southeast</v>
      </c>
      <c r="I672" s="18">
        <v>125577</v>
      </c>
      <c r="J672" s="23">
        <v>42007</v>
      </c>
      <c r="K672" s="16">
        <v>0.25193287037037038</v>
      </c>
      <c r="L672" s="15">
        <v>3</v>
      </c>
    </row>
    <row r="673" spans="1:12" x14ac:dyDescent="0.2">
      <c r="A673" s="7" t="s">
        <v>596</v>
      </c>
      <c r="B673" s="8" t="s">
        <v>74</v>
      </c>
      <c r="C673" s="8" t="s">
        <v>1595</v>
      </c>
      <c r="D673" s="8" t="s">
        <v>2740</v>
      </c>
      <c r="E673" s="8" t="s">
        <v>2541</v>
      </c>
      <c r="F673" s="8" t="s">
        <v>2262</v>
      </c>
      <c r="G673" s="26">
        <v>34952</v>
      </c>
      <c r="H673" s="26" t="str">
        <f>VLOOKUP(F673,Regions!$B$2:$C$53,2,FALSE)</f>
        <v>Southeast</v>
      </c>
      <c r="I673" s="18">
        <v>125456</v>
      </c>
      <c r="J673" s="23">
        <v>42675</v>
      </c>
      <c r="K673" s="16">
        <v>0.60184027777777771</v>
      </c>
      <c r="L673" s="15">
        <v>6</v>
      </c>
    </row>
    <row r="674" spans="1:12" x14ac:dyDescent="0.2">
      <c r="A674" s="7" t="s">
        <v>386</v>
      </c>
      <c r="B674" s="8" t="s">
        <v>24</v>
      </c>
      <c r="C674" s="8" t="s">
        <v>1385</v>
      </c>
      <c r="D674" s="8" t="s">
        <v>2522</v>
      </c>
      <c r="E674" s="8" t="s">
        <v>2314</v>
      </c>
      <c r="F674" s="8" t="s">
        <v>2212</v>
      </c>
      <c r="G674" s="26">
        <v>52401</v>
      </c>
      <c r="H674" s="26" t="str">
        <f>VLOOKUP(F674,Regions!$B$2:$C$53,2,FALSE)</f>
        <v>Midwest</v>
      </c>
      <c r="I674" s="18">
        <v>125041</v>
      </c>
      <c r="J674" s="23">
        <v>41861</v>
      </c>
      <c r="K674" s="16">
        <v>0.5851736111111111</v>
      </c>
      <c r="L674" s="15">
        <v>3</v>
      </c>
    </row>
    <row r="675" spans="1:12" x14ac:dyDescent="0.2">
      <c r="A675" s="7" t="s">
        <v>456</v>
      </c>
      <c r="B675" s="8" t="s">
        <v>148</v>
      </c>
      <c r="C675" s="8" t="s">
        <v>1455</v>
      </c>
      <c r="D675" s="8" t="s">
        <v>2597</v>
      </c>
      <c r="E675" s="8" t="s">
        <v>2534</v>
      </c>
      <c r="F675" s="8" t="s">
        <v>2262</v>
      </c>
      <c r="G675" s="26">
        <v>33301</v>
      </c>
      <c r="H675" s="26" t="str">
        <f>VLOOKUP(F675,Regions!$B$2:$C$53,2,FALSE)</f>
        <v>Southeast</v>
      </c>
      <c r="I675" s="18">
        <v>124767</v>
      </c>
      <c r="J675" s="23">
        <v>42240</v>
      </c>
      <c r="K675" s="16">
        <v>0.91891203703703705</v>
      </c>
      <c r="L675" s="15">
        <v>1</v>
      </c>
    </row>
    <row r="676" spans="1:12" x14ac:dyDescent="0.2">
      <c r="A676" s="7" t="s">
        <v>482</v>
      </c>
      <c r="B676" s="8" t="s">
        <v>151</v>
      </c>
      <c r="C676" s="8" t="s">
        <v>1481</v>
      </c>
      <c r="D676" s="8" t="s">
        <v>2622</v>
      </c>
      <c r="E676" s="8" t="s">
        <v>2623</v>
      </c>
      <c r="F676" s="8" t="s">
        <v>2271</v>
      </c>
      <c r="G676" s="26">
        <v>66204</v>
      </c>
      <c r="H676" s="26" t="str">
        <f>VLOOKUP(F676,Regions!$B$2:$C$53,2,FALSE)</f>
        <v>Midwest</v>
      </c>
      <c r="I676" s="18">
        <v>124717</v>
      </c>
      <c r="J676" s="23">
        <v>42278</v>
      </c>
      <c r="K676" s="16">
        <v>0.3096990740740741</v>
      </c>
      <c r="L676" s="15">
        <v>5</v>
      </c>
    </row>
    <row r="677" spans="1:12" x14ac:dyDescent="0.2">
      <c r="A677" s="7" t="s">
        <v>376</v>
      </c>
      <c r="B677" s="8" t="s">
        <v>123</v>
      </c>
      <c r="C677" s="8" t="s">
        <v>1375</v>
      </c>
      <c r="D677" s="8" t="s">
        <v>2506</v>
      </c>
      <c r="E677" s="8" t="s">
        <v>2507</v>
      </c>
      <c r="F677" s="8" t="s">
        <v>2242</v>
      </c>
      <c r="G677" s="26">
        <v>75201</v>
      </c>
      <c r="H677" s="26" t="str">
        <f>VLOOKUP(F677,Regions!$B$2:$C$53,2,FALSE)</f>
        <v>Southwest</v>
      </c>
      <c r="I677" s="18">
        <v>124615</v>
      </c>
      <c r="J677" s="23">
        <v>41712</v>
      </c>
      <c r="K677" s="16">
        <v>0.56871527777777775</v>
      </c>
      <c r="L677" s="15">
        <v>2</v>
      </c>
    </row>
    <row r="678" spans="1:12" x14ac:dyDescent="0.2">
      <c r="A678" s="7" t="s">
        <v>614</v>
      </c>
      <c r="B678" s="8" t="s">
        <v>167</v>
      </c>
      <c r="C678" s="8" t="s">
        <v>1613</v>
      </c>
      <c r="D678" s="8" t="s">
        <v>2757</v>
      </c>
      <c r="E678" s="8" t="s">
        <v>2313</v>
      </c>
      <c r="F678" s="8" t="s">
        <v>2242</v>
      </c>
      <c r="G678" s="26">
        <v>76006</v>
      </c>
      <c r="H678" s="26" t="str">
        <f>VLOOKUP(F678,Regions!$B$2:$C$53,2,FALSE)</f>
        <v>Southwest</v>
      </c>
      <c r="I678" s="18">
        <v>124503</v>
      </c>
      <c r="J678" s="23">
        <v>43026</v>
      </c>
      <c r="K678" s="16">
        <v>0.6637615740740741</v>
      </c>
      <c r="L678" s="15">
        <v>8</v>
      </c>
    </row>
    <row r="679" spans="1:12" x14ac:dyDescent="0.2">
      <c r="A679" s="7" t="s">
        <v>768</v>
      </c>
      <c r="B679" s="8" t="s">
        <v>140</v>
      </c>
      <c r="C679" s="8" t="s">
        <v>1767</v>
      </c>
      <c r="D679" s="8" t="s">
        <v>2892</v>
      </c>
      <c r="E679" s="8" t="s">
        <v>2373</v>
      </c>
      <c r="F679" s="8" t="s">
        <v>2330</v>
      </c>
      <c r="G679" s="26">
        <v>40502</v>
      </c>
      <c r="H679" s="26" t="str">
        <f>VLOOKUP(F679,Regions!$B$2:$C$53,2,FALSE)</f>
        <v>Southeast</v>
      </c>
      <c r="I679" s="18">
        <v>124438</v>
      </c>
      <c r="J679" s="23">
        <v>43136</v>
      </c>
      <c r="K679" s="16">
        <v>3.2372685185185185E-2</v>
      </c>
      <c r="L679" s="15">
        <v>5</v>
      </c>
    </row>
    <row r="680" spans="1:12" x14ac:dyDescent="0.2">
      <c r="A680" s="7" t="s">
        <v>577</v>
      </c>
      <c r="B680" s="8" t="s">
        <v>162</v>
      </c>
      <c r="C680" s="8" t="s">
        <v>1576</v>
      </c>
      <c r="D680" s="8" t="s">
        <v>2720</v>
      </c>
      <c r="E680" s="8" t="s">
        <v>2721</v>
      </c>
      <c r="F680" s="8" t="s">
        <v>2477</v>
      </c>
      <c r="G680" s="26">
        <v>27701</v>
      </c>
      <c r="H680" s="26" t="str">
        <f>VLOOKUP(F680,Regions!$B$2:$C$53,2,FALSE)</f>
        <v>Southeast</v>
      </c>
      <c r="I680" s="18">
        <v>124429</v>
      </c>
      <c r="J680" s="23">
        <v>42701</v>
      </c>
      <c r="K680" s="16">
        <v>0.91950231481481481</v>
      </c>
      <c r="L680" s="15">
        <v>6</v>
      </c>
    </row>
    <row r="681" spans="1:12" x14ac:dyDescent="0.2">
      <c r="A681" s="7" t="s">
        <v>827</v>
      </c>
      <c r="B681" s="8" t="s">
        <v>34</v>
      </c>
      <c r="C681" s="8" t="s">
        <v>1826</v>
      </c>
      <c r="D681" s="8" t="s">
        <v>2940</v>
      </c>
      <c r="E681" s="8" t="s">
        <v>2397</v>
      </c>
      <c r="F681" s="8" t="s">
        <v>2201</v>
      </c>
      <c r="G681" s="26">
        <v>90301</v>
      </c>
      <c r="H681" s="26" t="str">
        <f>VLOOKUP(F681,Regions!$B$2:$C$53,2,FALSE)</f>
        <v>West</v>
      </c>
      <c r="I681" s="18">
        <v>124383</v>
      </c>
      <c r="J681" s="23">
        <v>43352</v>
      </c>
      <c r="K681" s="16">
        <v>0.56393518518518515</v>
      </c>
      <c r="L681" s="15">
        <v>8</v>
      </c>
    </row>
    <row r="682" spans="1:12" x14ac:dyDescent="0.2">
      <c r="A682" s="7" t="s">
        <v>609</v>
      </c>
      <c r="B682" s="8" t="s">
        <v>161</v>
      </c>
      <c r="C682" s="8" t="s">
        <v>1608</v>
      </c>
      <c r="D682" s="8" t="s">
        <v>3460</v>
      </c>
      <c r="E682" s="8" t="s">
        <v>2694</v>
      </c>
      <c r="F682" s="8" t="s">
        <v>2477</v>
      </c>
      <c r="G682" s="26">
        <v>27260</v>
      </c>
      <c r="H682" s="26" t="str">
        <f>VLOOKUP(F682,Regions!$B$2:$C$53,2,FALSE)</f>
        <v>Southeast</v>
      </c>
      <c r="I682" s="18">
        <v>124267</v>
      </c>
      <c r="J682" s="23">
        <v>42812</v>
      </c>
      <c r="K682" s="16">
        <v>0.17094907407407409</v>
      </c>
      <c r="L682" s="15">
        <v>5</v>
      </c>
    </row>
    <row r="683" spans="1:12" x14ac:dyDescent="0.2">
      <c r="A683" s="7" t="s">
        <v>604</v>
      </c>
      <c r="B683" s="8" t="s">
        <v>151</v>
      </c>
      <c r="C683" s="8" t="s">
        <v>1603</v>
      </c>
      <c r="D683" s="8" t="s">
        <v>3461</v>
      </c>
      <c r="E683" s="8" t="s">
        <v>2748</v>
      </c>
      <c r="F683" s="8" t="s">
        <v>2242</v>
      </c>
      <c r="G683" s="26">
        <v>78202</v>
      </c>
      <c r="H683" s="26" t="str">
        <f>VLOOKUP(F683,Regions!$B$2:$C$53,2,FALSE)</f>
        <v>Southwest</v>
      </c>
      <c r="I683" s="18">
        <v>124018</v>
      </c>
      <c r="J683" s="23">
        <v>42943</v>
      </c>
      <c r="K683" s="16">
        <v>0.34553240740740737</v>
      </c>
      <c r="L683" s="15">
        <v>1</v>
      </c>
    </row>
    <row r="684" spans="1:12" x14ac:dyDescent="0.2">
      <c r="A684" s="7" t="s">
        <v>372</v>
      </c>
      <c r="B684" s="8" t="s">
        <v>108</v>
      </c>
      <c r="C684" s="8" t="s">
        <v>1371</v>
      </c>
      <c r="D684" s="8" t="s">
        <v>2500</v>
      </c>
      <c r="E684" s="8" t="s">
        <v>2501</v>
      </c>
      <c r="F684" s="8" t="s">
        <v>2201</v>
      </c>
      <c r="G684" s="26">
        <v>94541</v>
      </c>
      <c r="H684" s="26" t="str">
        <f>VLOOKUP(F684,Regions!$B$2:$C$53,2,FALSE)</f>
        <v>West</v>
      </c>
      <c r="I684" s="18">
        <v>124006</v>
      </c>
      <c r="J684" s="23">
        <v>41954</v>
      </c>
      <c r="K684" s="16">
        <v>0.35049768518518515</v>
      </c>
      <c r="L684" s="15">
        <v>1</v>
      </c>
    </row>
    <row r="685" spans="1:12" x14ac:dyDescent="0.2">
      <c r="A685" s="7" t="s">
        <v>420</v>
      </c>
      <c r="B685" s="8" t="s">
        <v>60</v>
      </c>
      <c r="C685" s="8" t="s">
        <v>1419</v>
      </c>
      <c r="D685" s="8" t="s">
        <v>2563</v>
      </c>
      <c r="E685" s="8" t="s">
        <v>2564</v>
      </c>
      <c r="F685" s="8" t="s">
        <v>2227</v>
      </c>
      <c r="G685" s="26">
        <v>10001</v>
      </c>
      <c r="H685" s="26" t="str">
        <f>VLOOKUP(F685,Regions!$B$2:$C$53,2,FALSE)</f>
        <v>Northeast</v>
      </c>
      <c r="I685" s="18">
        <v>123820</v>
      </c>
      <c r="J685" s="23">
        <v>42075</v>
      </c>
      <c r="K685" s="16">
        <v>0.62321759259259257</v>
      </c>
      <c r="L685" s="15">
        <v>5</v>
      </c>
    </row>
    <row r="686" spans="1:12" x14ac:dyDescent="0.2">
      <c r="A686" s="7" t="s">
        <v>368</v>
      </c>
      <c r="B686" s="8" t="s">
        <v>30</v>
      </c>
      <c r="C686" s="8" t="s">
        <v>1367</v>
      </c>
      <c r="D686" s="9" t="s">
        <v>3462</v>
      </c>
      <c r="E686" s="9" t="s">
        <v>2496</v>
      </c>
      <c r="F686" s="9" t="s">
        <v>2242</v>
      </c>
      <c r="G686" s="27">
        <v>76301</v>
      </c>
      <c r="H686" s="27" t="str">
        <f>VLOOKUP(F686,Regions!$B$2:$C$53,2,FALSE)</f>
        <v>Southwest</v>
      </c>
      <c r="I686" s="18">
        <v>123644</v>
      </c>
      <c r="J686" s="23">
        <v>41935</v>
      </c>
      <c r="K686" s="16">
        <v>0.17004629629629631</v>
      </c>
      <c r="L686" s="15">
        <v>4</v>
      </c>
    </row>
    <row r="687" spans="1:12" x14ac:dyDescent="0.2">
      <c r="A687" s="7" t="s">
        <v>535</v>
      </c>
      <c r="B687" s="8" t="s">
        <v>44</v>
      </c>
      <c r="C687" s="8" t="s">
        <v>1534</v>
      </c>
      <c r="D687" s="8" t="s">
        <v>2674</v>
      </c>
      <c r="E687" s="8" t="s">
        <v>2577</v>
      </c>
      <c r="F687" s="8" t="s">
        <v>2262</v>
      </c>
      <c r="G687" s="26">
        <v>33904</v>
      </c>
      <c r="H687" s="26" t="str">
        <f>VLOOKUP(F687,Regions!$B$2:$C$53,2,FALSE)</f>
        <v>Southeast</v>
      </c>
      <c r="I687" s="18">
        <v>123478</v>
      </c>
      <c r="J687" s="23">
        <v>42647</v>
      </c>
      <c r="K687" s="16">
        <v>0.60032407407407407</v>
      </c>
      <c r="L687" s="15">
        <v>3</v>
      </c>
    </row>
    <row r="688" spans="1:12" x14ac:dyDescent="0.2">
      <c r="A688" s="7" t="s">
        <v>406</v>
      </c>
      <c r="B688" s="8" t="s">
        <v>112</v>
      </c>
      <c r="C688" s="8" t="s">
        <v>1405</v>
      </c>
      <c r="D688" s="8" t="s">
        <v>2551</v>
      </c>
      <c r="E688" s="8" t="s">
        <v>2395</v>
      </c>
      <c r="F688" s="8" t="s">
        <v>2253</v>
      </c>
      <c r="G688" s="26">
        <v>65201</v>
      </c>
      <c r="H688" s="26" t="str">
        <f>VLOOKUP(F688,Regions!$B$2:$C$53,2,FALSE)</f>
        <v>Midwest</v>
      </c>
      <c r="I688" s="18">
        <v>123419</v>
      </c>
      <c r="J688" s="23">
        <v>41877</v>
      </c>
      <c r="K688" s="16">
        <v>2.0810185185185182E-2</v>
      </c>
      <c r="L688" s="15">
        <v>1</v>
      </c>
    </row>
    <row r="689" spans="1:12" x14ac:dyDescent="0.2">
      <c r="A689" s="7" t="s">
        <v>502</v>
      </c>
      <c r="B689" s="8" t="s">
        <v>155</v>
      </c>
      <c r="C689" s="8" t="s">
        <v>1501</v>
      </c>
      <c r="D689" s="8" t="s">
        <v>2639</v>
      </c>
      <c r="E689" s="8" t="s">
        <v>2475</v>
      </c>
      <c r="F689" s="8" t="s">
        <v>2242</v>
      </c>
      <c r="G689" s="26">
        <v>76102</v>
      </c>
      <c r="H689" s="26" t="str">
        <f>VLOOKUP(F689,Regions!$B$2:$C$53,2,FALSE)</f>
        <v>Southwest</v>
      </c>
      <c r="I689" s="18">
        <v>123375</v>
      </c>
      <c r="J689" s="23">
        <v>42259</v>
      </c>
      <c r="K689" s="16">
        <v>0.54729166666666662</v>
      </c>
      <c r="L689" s="15">
        <v>2</v>
      </c>
    </row>
    <row r="690" spans="1:12" x14ac:dyDescent="0.2">
      <c r="A690" s="7" t="s">
        <v>665</v>
      </c>
      <c r="B690" s="8" t="s">
        <v>103</v>
      </c>
      <c r="C690" s="8" t="s">
        <v>1664</v>
      </c>
      <c r="D690" s="8" t="s">
        <v>2800</v>
      </c>
      <c r="E690" s="8" t="s">
        <v>2734</v>
      </c>
      <c r="F690" s="8" t="s">
        <v>2201</v>
      </c>
      <c r="G690" s="26">
        <v>92590</v>
      </c>
      <c r="H690" s="26" t="str">
        <f>VLOOKUP(F690,Regions!$B$2:$C$53,2,FALSE)</f>
        <v>West</v>
      </c>
      <c r="I690" s="18">
        <v>123313</v>
      </c>
      <c r="J690" s="23">
        <v>42807</v>
      </c>
      <c r="K690" s="16">
        <v>1.4131944444444445E-2</v>
      </c>
      <c r="L690" s="15">
        <v>2</v>
      </c>
    </row>
    <row r="691" spans="1:12" x14ac:dyDescent="0.2">
      <c r="A691" s="7" t="s">
        <v>598</v>
      </c>
      <c r="B691" s="8" t="s">
        <v>89</v>
      </c>
      <c r="C691" s="8" t="s">
        <v>1597</v>
      </c>
      <c r="D691" s="8" t="s">
        <v>2742</v>
      </c>
      <c r="E691" s="8" t="s">
        <v>2252</v>
      </c>
      <c r="F691" s="8" t="s">
        <v>2253</v>
      </c>
      <c r="G691" s="26">
        <v>64050</v>
      </c>
      <c r="H691" s="26" t="str">
        <f>VLOOKUP(F691,Regions!$B$2:$C$53,2,FALSE)</f>
        <v>Midwest</v>
      </c>
      <c r="I691" s="18">
        <v>123275</v>
      </c>
      <c r="J691" s="23">
        <v>42704</v>
      </c>
      <c r="K691" s="16">
        <v>0.71016203703703706</v>
      </c>
      <c r="L691" s="15">
        <v>6</v>
      </c>
    </row>
    <row r="692" spans="1:12" x14ac:dyDescent="0.2">
      <c r="A692" s="7" t="s">
        <v>474</v>
      </c>
      <c r="B692" s="8" t="s">
        <v>24</v>
      </c>
      <c r="C692" s="8" t="s">
        <v>1473</v>
      </c>
      <c r="D692" s="9" t="s">
        <v>2613</v>
      </c>
      <c r="E692" s="9" t="s">
        <v>2614</v>
      </c>
      <c r="F692" s="9" t="s">
        <v>2385</v>
      </c>
      <c r="G692" s="27">
        <v>80229</v>
      </c>
      <c r="H692" s="27" t="str">
        <f>VLOOKUP(F692,Regions!$B$2:$C$53,2,FALSE)</f>
        <v>West</v>
      </c>
      <c r="I692" s="18">
        <v>123110</v>
      </c>
      <c r="J692" s="23">
        <v>42095</v>
      </c>
      <c r="K692" s="16">
        <v>0.35569444444444448</v>
      </c>
      <c r="L692" s="15">
        <v>4</v>
      </c>
    </row>
    <row r="693" spans="1:12" x14ac:dyDescent="0.2">
      <c r="A693" s="7" t="s">
        <v>524</v>
      </c>
      <c r="B693" s="8" t="s">
        <v>128</v>
      </c>
      <c r="C693" s="8" t="s">
        <v>1523</v>
      </c>
      <c r="D693" s="8" t="s">
        <v>3463</v>
      </c>
      <c r="E693" s="8" t="s">
        <v>2520</v>
      </c>
      <c r="F693" s="8" t="s">
        <v>2242</v>
      </c>
      <c r="G693" s="26">
        <v>79701</v>
      </c>
      <c r="H693" s="26" t="str">
        <f>VLOOKUP(F693,Regions!$B$2:$C$53,2,FALSE)</f>
        <v>Southwest</v>
      </c>
      <c r="I693" s="18">
        <v>122489</v>
      </c>
      <c r="J693" s="23">
        <v>42639</v>
      </c>
      <c r="K693" s="16">
        <v>0.14914351851851851</v>
      </c>
      <c r="L693" s="15">
        <v>1</v>
      </c>
    </row>
    <row r="694" spans="1:12" x14ac:dyDescent="0.2">
      <c r="A694" s="7" t="s">
        <v>410</v>
      </c>
      <c r="B694" s="8" t="s">
        <v>106</v>
      </c>
      <c r="C694" s="8" t="s">
        <v>1409</v>
      </c>
      <c r="D694" s="9" t="s">
        <v>2554</v>
      </c>
      <c r="E694" s="9" t="s">
        <v>2512</v>
      </c>
      <c r="F694" s="9" t="s">
        <v>2354</v>
      </c>
      <c r="G694" s="27">
        <v>43602</v>
      </c>
      <c r="H694" s="27" t="str">
        <f>VLOOKUP(F694,Regions!$B$2:$C$53,2,FALSE)</f>
        <v>Midwest</v>
      </c>
      <c r="I694" s="18">
        <v>122474</v>
      </c>
      <c r="J694" s="23">
        <v>41721</v>
      </c>
      <c r="K694" s="16">
        <v>8.2407407407407707E-3</v>
      </c>
      <c r="L694" s="15">
        <v>4</v>
      </c>
    </row>
    <row r="695" spans="1:12" x14ac:dyDescent="0.2">
      <c r="A695" s="7" t="s">
        <v>696</v>
      </c>
      <c r="B695" s="8" t="s">
        <v>151</v>
      </c>
      <c r="C695" s="8" t="s">
        <v>1695</v>
      </c>
      <c r="D695" s="9" t="s">
        <v>2828</v>
      </c>
      <c r="E695" s="9" t="s">
        <v>2352</v>
      </c>
      <c r="F695" s="9" t="s">
        <v>2201</v>
      </c>
      <c r="G695" s="27">
        <v>93901</v>
      </c>
      <c r="H695" s="27" t="str">
        <f>VLOOKUP(F695,Regions!$B$2:$C$53,2,FALSE)</f>
        <v>West</v>
      </c>
      <c r="I695" s="18">
        <v>122098</v>
      </c>
      <c r="J695" s="23">
        <v>42782</v>
      </c>
      <c r="K695" s="16">
        <v>1.53125E-2</v>
      </c>
      <c r="L695" s="15">
        <v>4</v>
      </c>
    </row>
    <row r="696" spans="1:12" x14ac:dyDescent="0.2">
      <c r="A696" s="7" t="s">
        <v>783</v>
      </c>
      <c r="B696" s="8" t="s">
        <v>30</v>
      </c>
      <c r="C696" s="8" t="s">
        <v>1782</v>
      </c>
      <c r="D696" s="8" t="s">
        <v>2904</v>
      </c>
      <c r="E696" s="8" t="s">
        <v>2362</v>
      </c>
      <c r="F696" s="8" t="s">
        <v>2363</v>
      </c>
      <c r="G696" s="26">
        <v>72201</v>
      </c>
      <c r="H696" s="26" t="str">
        <f>VLOOKUP(F696,Regions!$B$2:$C$53,2,FALSE)</f>
        <v>Southeast</v>
      </c>
      <c r="I696" s="18">
        <v>122089</v>
      </c>
      <c r="J696" s="23">
        <v>43282</v>
      </c>
      <c r="K696" s="16">
        <v>0.81895833333333334</v>
      </c>
      <c r="L696" s="15">
        <v>5</v>
      </c>
    </row>
    <row r="697" spans="1:12" x14ac:dyDescent="0.2">
      <c r="A697" s="7" t="s">
        <v>613</v>
      </c>
      <c r="B697" s="8" t="s">
        <v>14</v>
      </c>
      <c r="C697" s="8" t="s">
        <v>1612</v>
      </c>
      <c r="D697" s="8" t="s">
        <v>2756</v>
      </c>
      <c r="E697" s="8" t="s">
        <v>2633</v>
      </c>
      <c r="F697" s="8" t="s">
        <v>2237</v>
      </c>
      <c r="G697" s="26">
        <v>23451</v>
      </c>
      <c r="H697" s="26" t="str">
        <f>VLOOKUP(F697,Regions!$B$2:$C$53,2,FALSE)</f>
        <v>Southeast</v>
      </c>
      <c r="I697" s="18">
        <v>122089</v>
      </c>
      <c r="J697" s="23">
        <v>43033</v>
      </c>
      <c r="K697" s="16">
        <v>0.79229166666666673</v>
      </c>
      <c r="L697" s="15">
        <v>3</v>
      </c>
    </row>
    <row r="698" spans="1:12" x14ac:dyDescent="0.2">
      <c r="A698" s="7" t="s">
        <v>513</v>
      </c>
      <c r="B698" s="8" t="s">
        <v>60</v>
      </c>
      <c r="C698" s="8" t="s">
        <v>1512</v>
      </c>
      <c r="D698" s="8" t="s">
        <v>2653</v>
      </c>
      <c r="E698" s="8" t="s">
        <v>2442</v>
      </c>
      <c r="F698" s="8" t="s">
        <v>2250</v>
      </c>
      <c r="G698" s="26">
        <v>85003</v>
      </c>
      <c r="H698" s="26" t="str">
        <f>VLOOKUP(F698,Regions!$B$2:$C$53,2,FALSE)</f>
        <v>Southwest</v>
      </c>
      <c r="I698" s="18">
        <v>121910</v>
      </c>
      <c r="J698" s="23">
        <v>42371</v>
      </c>
      <c r="K698" s="16">
        <v>0.7973958333333333</v>
      </c>
      <c r="L698" s="15">
        <v>8</v>
      </c>
    </row>
    <row r="699" spans="1:12" x14ac:dyDescent="0.2">
      <c r="A699" s="7" t="s">
        <v>401</v>
      </c>
      <c r="B699" s="8" t="s">
        <v>56</v>
      </c>
      <c r="C699" s="8" t="s">
        <v>1400</v>
      </c>
      <c r="D699" s="8" t="s">
        <v>2542</v>
      </c>
      <c r="E699" s="8" t="s">
        <v>2356</v>
      </c>
      <c r="F699" s="8" t="s">
        <v>2332</v>
      </c>
      <c r="G699" s="26" t="s">
        <v>3240</v>
      </c>
      <c r="H699" s="26" t="str">
        <f>VLOOKUP(F699,Regions!$B$2:$C$53,2,FALSE)</f>
        <v>Northeast</v>
      </c>
      <c r="I699" s="18">
        <v>121907</v>
      </c>
      <c r="J699" s="23">
        <v>41790</v>
      </c>
      <c r="K699" s="16">
        <v>0.50631944444444443</v>
      </c>
      <c r="L699" s="15">
        <v>1</v>
      </c>
    </row>
    <row r="700" spans="1:12" x14ac:dyDescent="0.2">
      <c r="A700" s="7" t="s">
        <v>711</v>
      </c>
      <c r="B700" s="8" t="s">
        <v>8</v>
      </c>
      <c r="C700" s="8" t="s">
        <v>1710</v>
      </c>
      <c r="D700" s="8" t="s">
        <v>2840</v>
      </c>
      <c r="E700" s="8" t="s">
        <v>2701</v>
      </c>
      <c r="F700" s="8" t="s">
        <v>2201</v>
      </c>
      <c r="G700" s="26">
        <v>93030</v>
      </c>
      <c r="H700" s="26" t="str">
        <f>VLOOKUP(F700,Regions!$B$2:$C$53,2,FALSE)</f>
        <v>West</v>
      </c>
      <c r="I700" s="18">
        <v>121683</v>
      </c>
      <c r="J700" s="23">
        <v>43043</v>
      </c>
      <c r="K700" s="16">
        <v>0.1461226851851852</v>
      </c>
      <c r="L700" s="15">
        <v>8</v>
      </c>
    </row>
    <row r="701" spans="1:12" x14ac:dyDescent="0.2">
      <c r="A701" s="7" t="s">
        <v>648</v>
      </c>
      <c r="B701" s="8" t="s">
        <v>5</v>
      </c>
      <c r="C701" s="8" t="s">
        <v>1647</v>
      </c>
      <c r="D701" s="8" t="s">
        <v>3464</v>
      </c>
      <c r="E701" s="8" t="s">
        <v>2339</v>
      </c>
      <c r="F701" s="8" t="s">
        <v>2242</v>
      </c>
      <c r="G701" s="26">
        <v>77502</v>
      </c>
      <c r="H701" s="26" t="str">
        <f>VLOOKUP(F701,Regions!$B$2:$C$53,2,FALSE)</f>
        <v>Southwest</v>
      </c>
      <c r="I701" s="18">
        <v>121428</v>
      </c>
      <c r="J701" s="23">
        <v>42865</v>
      </c>
      <c r="K701" s="16">
        <v>0.15716435185185185</v>
      </c>
      <c r="L701" s="15">
        <v>3</v>
      </c>
    </row>
    <row r="702" spans="1:12" x14ac:dyDescent="0.2">
      <c r="A702" s="7" t="s">
        <v>595</v>
      </c>
      <c r="B702" s="8" t="s">
        <v>135</v>
      </c>
      <c r="C702" s="8" t="s">
        <v>1594</v>
      </c>
      <c r="D702" s="8" t="s">
        <v>2739</v>
      </c>
      <c r="E702" s="8" t="s">
        <v>2694</v>
      </c>
      <c r="F702" s="8" t="s">
        <v>2477</v>
      </c>
      <c r="G702" s="26">
        <v>27260</v>
      </c>
      <c r="H702" s="26" t="str">
        <f>VLOOKUP(F702,Regions!$B$2:$C$53,2,FALSE)</f>
        <v>Southeast</v>
      </c>
      <c r="I702" s="18">
        <v>121309</v>
      </c>
      <c r="J702" s="23">
        <v>42475</v>
      </c>
      <c r="K702" s="16">
        <v>0.7112384259259259</v>
      </c>
      <c r="L702" s="15">
        <v>3</v>
      </c>
    </row>
    <row r="703" spans="1:12" x14ac:dyDescent="0.2">
      <c r="A703" s="7" t="s">
        <v>587</v>
      </c>
      <c r="B703" s="8" t="s">
        <v>165</v>
      </c>
      <c r="C703" s="8" t="s">
        <v>1586</v>
      </c>
      <c r="D703" s="8" t="s">
        <v>2730</v>
      </c>
      <c r="E703" s="8" t="s">
        <v>2731</v>
      </c>
      <c r="F703" s="8" t="s">
        <v>2245</v>
      </c>
      <c r="G703" s="26">
        <v>60601</v>
      </c>
      <c r="H703" s="26" t="str">
        <f>VLOOKUP(F703,Regions!$B$2:$C$53,2,FALSE)</f>
        <v>Midwest</v>
      </c>
      <c r="I703" s="18">
        <v>121207</v>
      </c>
      <c r="J703" s="23">
        <v>42659</v>
      </c>
      <c r="K703" s="16">
        <v>6.3125000000000001E-2</v>
      </c>
      <c r="L703" s="15">
        <v>3</v>
      </c>
    </row>
    <row r="704" spans="1:12" x14ac:dyDescent="0.2">
      <c r="A704" s="7" t="s">
        <v>506</v>
      </c>
      <c r="B704" s="8" t="s">
        <v>156</v>
      </c>
      <c r="C704" s="8" t="s">
        <v>1505</v>
      </c>
      <c r="D704" s="8" t="s">
        <v>2643</v>
      </c>
      <c r="E704" s="8" t="s">
        <v>2239</v>
      </c>
      <c r="F704" s="8" t="s">
        <v>2201</v>
      </c>
      <c r="G704" s="26">
        <v>91767</v>
      </c>
      <c r="H704" s="26" t="str">
        <f>VLOOKUP(F704,Regions!$B$2:$C$53,2,FALSE)</f>
        <v>West</v>
      </c>
      <c r="I704" s="18">
        <v>120913</v>
      </c>
      <c r="J704" s="23">
        <v>42586</v>
      </c>
      <c r="K704" s="16">
        <v>0.6446412037037037</v>
      </c>
      <c r="L704" s="15">
        <v>3</v>
      </c>
    </row>
    <row r="705" spans="1:12" x14ac:dyDescent="0.2">
      <c r="A705" s="7" t="s">
        <v>399</v>
      </c>
      <c r="B705" s="8" t="s">
        <v>132</v>
      </c>
      <c r="C705" s="8" t="s">
        <v>1398</v>
      </c>
      <c r="D705" s="8" t="s">
        <v>2538</v>
      </c>
      <c r="E705" s="8" t="s">
        <v>2539</v>
      </c>
      <c r="F705" s="8" t="s">
        <v>2201</v>
      </c>
      <c r="G705" s="26">
        <v>92401</v>
      </c>
      <c r="H705" s="26" t="str">
        <f>VLOOKUP(F705,Regions!$B$2:$C$53,2,FALSE)</f>
        <v>West</v>
      </c>
      <c r="I705" s="18">
        <v>120912</v>
      </c>
      <c r="J705" s="23">
        <v>41741</v>
      </c>
      <c r="K705" s="16">
        <v>0.87071759259259263</v>
      </c>
      <c r="L705" s="15">
        <v>2</v>
      </c>
    </row>
    <row r="706" spans="1:12" x14ac:dyDescent="0.2">
      <c r="A706" s="7" t="s">
        <v>572</v>
      </c>
      <c r="B706" s="8" t="s">
        <v>162</v>
      </c>
      <c r="C706" s="8" t="s">
        <v>1571</v>
      </c>
      <c r="D706" s="8" t="s">
        <v>2715</v>
      </c>
      <c r="E706" s="8" t="s">
        <v>2550</v>
      </c>
      <c r="F706" s="8" t="s">
        <v>2201</v>
      </c>
      <c r="G706" s="26">
        <v>92501</v>
      </c>
      <c r="H706" s="26" t="str">
        <f>VLOOKUP(F706,Regions!$B$2:$C$53,2,FALSE)</f>
        <v>West</v>
      </c>
      <c r="I706" s="18">
        <v>120844</v>
      </c>
      <c r="J706" s="23">
        <v>42430</v>
      </c>
      <c r="K706" s="16">
        <v>0.57628472222222216</v>
      </c>
      <c r="L706" s="15">
        <v>8</v>
      </c>
    </row>
    <row r="707" spans="1:12" x14ac:dyDescent="0.2">
      <c r="A707" s="7" t="s">
        <v>460</v>
      </c>
      <c r="B707" s="8" t="s">
        <v>3</v>
      </c>
      <c r="C707" s="8" t="s">
        <v>1459</v>
      </c>
      <c r="D707" s="8" t="s">
        <v>3465</v>
      </c>
      <c r="E707" s="8" t="s">
        <v>2391</v>
      </c>
      <c r="F707" s="8" t="s">
        <v>2201</v>
      </c>
      <c r="G707" s="26">
        <v>95350</v>
      </c>
      <c r="H707" s="26" t="str">
        <f>VLOOKUP(F707,Regions!$B$2:$C$53,2,FALSE)</f>
        <v>West</v>
      </c>
      <c r="I707" s="18">
        <v>120820</v>
      </c>
      <c r="J707" s="23">
        <v>42262</v>
      </c>
      <c r="K707" s="16">
        <v>0.61280092592592594</v>
      </c>
      <c r="L707" s="15">
        <v>3</v>
      </c>
    </row>
    <row r="708" spans="1:12" x14ac:dyDescent="0.2">
      <c r="A708" s="7" t="s">
        <v>514</v>
      </c>
      <c r="B708" s="8" t="s">
        <v>149</v>
      </c>
      <c r="C708" s="8" t="s">
        <v>1513</v>
      </c>
      <c r="D708" s="8" t="s">
        <v>2654</v>
      </c>
      <c r="E708" s="8" t="s">
        <v>2655</v>
      </c>
      <c r="F708" s="8" t="s">
        <v>2385</v>
      </c>
      <c r="G708" s="26">
        <v>80903</v>
      </c>
      <c r="H708" s="26" t="str">
        <f>VLOOKUP(F708,Regions!$B$2:$C$53,2,FALSE)</f>
        <v>West</v>
      </c>
      <c r="I708" s="18">
        <v>120791</v>
      </c>
      <c r="J708" s="23">
        <v>42708</v>
      </c>
      <c r="K708" s="16">
        <v>0.38958333333333334</v>
      </c>
      <c r="L708" s="15">
        <v>7</v>
      </c>
    </row>
    <row r="709" spans="1:12" x14ac:dyDescent="0.2">
      <c r="A709" s="7" t="s">
        <v>786</v>
      </c>
      <c r="B709" s="8" t="s">
        <v>124</v>
      </c>
      <c r="C709" s="8" t="s">
        <v>1785</v>
      </c>
      <c r="D709" s="8" t="s">
        <v>3466</v>
      </c>
      <c r="E709" s="8" t="s">
        <v>2223</v>
      </c>
      <c r="F709" s="8" t="s">
        <v>2224</v>
      </c>
      <c r="G709" s="26">
        <v>48103</v>
      </c>
      <c r="H709" s="26" t="str">
        <f>VLOOKUP(F709,Regions!$B$2:$C$53,2,FALSE)</f>
        <v>Midwest</v>
      </c>
      <c r="I709" s="18">
        <v>120411</v>
      </c>
      <c r="J709" s="23">
        <v>43340</v>
      </c>
      <c r="K709" s="16">
        <v>0.72245370370370365</v>
      </c>
      <c r="L709" s="15">
        <v>3</v>
      </c>
    </row>
    <row r="710" spans="1:12" x14ac:dyDescent="0.2">
      <c r="A710" s="7" t="s">
        <v>849</v>
      </c>
      <c r="B710" s="8" t="s">
        <v>84</v>
      </c>
      <c r="C710" s="8" t="s">
        <v>1848</v>
      </c>
      <c r="D710" s="8" t="s">
        <v>2961</v>
      </c>
      <c r="E710" s="8" t="s">
        <v>2962</v>
      </c>
      <c r="F710" s="8" t="s">
        <v>2201</v>
      </c>
      <c r="G710" s="26">
        <v>94102</v>
      </c>
      <c r="H710" s="26" t="str">
        <f>VLOOKUP(F710,Regions!$B$2:$C$53,2,FALSE)</f>
        <v>West</v>
      </c>
      <c r="I710" s="18">
        <v>120263</v>
      </c>
      <c r="J710" s="23">
        <v>43361</v>
      </c>
      <c r="K710" s="16">
        <v>0.62565972222222221</v>
      </c>
      <c r="L710" s="15">
        <v>1</v>
      </c>
    </row>
    <row r="711" spans="1:12" x14ac:dyDescent="0.2">
      <c r="A711" s="7" t="s">
        <v>673</v>
      </c>
      <c r="B711" s="8" t="s">
        <v>168</v>
      </c>
      <c r="C711" s="8" t="s">
        <v>1672</v>
      </c>
      <c r="D711" s="8" t="s">
        <v>2806</v>
      </c>
      <c r="E711" s="8" t="s">
        <v>2541</v>
      </c>
      <c r="F711" s="8" t="s">
        <v>2262</v>
      </c>
      <c r="G711" s="26">
        <v>34952</v>
      </c>
      <c r="H711" s="26" t="str">
        <f>VLOOKUP(F711,Regions!$B$2:$C$53,2,FALSE)</f>
        <v>Southeast</v>
      </c>
      <c r="I711" s="18">
        <v>120033</v>
      </c>
      <c r="J711" s="23">
        <v>42997</v>
      </c>
      <c r="K711" s="16">
        <v>0.25719907407407411</v>
      </c>
      <c r="L711" s="15">
        <v>7</v>
      </c>
    </row>
    <row r="712" spans="1:12" x14ac:dyDescent="0.2">
      <c r="A712" s="7" t="s">
        <v>430</v>
      </c>
      <c r="B712" s="8" t="s">
        <v>5</v>
      </c>
      <c r="C712" s="8" t="s">
        <v>1429</v>
      </c>
      <c r="D712" s="8" t="s">
        <v>2570</v>
      </c>
      <c r="E712" s="8" t="s">
        <v>2281</v>
      </c>
      <c r="F712" s="8" t="s">
        <v>2224</v>
      </c>
      <c r="G712" s="26">
        <v>48906</v>
      </c>
      <c r="H712" s="26" t="str">
        <f>VLOOKUP(F712,Regions!$B$2:$C$53,2,FALSE)</f>
        <v>Midwest</v>
      </c>
      <c r="I712" s="18">
        <v>119749</v>
      </c>
      <c r="J712" s="23">
        <v>42344</v>
      </c>
      <c r="K712" s="16">
        <v>0.8396527777777778</v>
      </c>
      <c r="L712" s="15">
        <v>2</v>
      </c>
    </row>
    <row r="713" spans="1:12" x14ac:dyDescent="0.2">
      <c r="A713" s="7" t="s">
        <v>667</v>
      </c>
      <c r="B713" s="8" t="s">
        <v>34</v>
      </c>
      <c r="C713" s="8" t="s">
        <v>1666</v>
      </c>
      <c r="D713" s="8" t="s">
        <v>2801</v>
      </c>
      <c r="E713" s="8" t="s">
        <v>2662</v>
      </c>
      <c r="F713" s="8" t="s">
        <v>2201</v>
      </c>
      <c r="G713" s="26">
        <v>91719</v>
      </c>
      <c r="H713" s="26" t="str">
        <f>VLOOKUP(F713,Regions!$B$2:$C$53,2,FALSE)</f>
        <v>West</v>
      </c>
      <c r="I713" s="18">
        <v>119700</v>
      </c>
      <c r="J713" s="23">
        <v>42741</v>
      </c>
      <c r="K713" s="16">
        <v>0.14776620370370372</v>
      </c>
      <c r="L713" s="15">
        <v>5</v>
      </c>
    </row>
    <row r="714" spans="1:12" x14ac:dyDescent="0.2">
      <c r="A714" s="7" t="s">
        <v>692</v>
      </c>
      <c r="B714" s="8" t="s">
        <v>134</v>
      </c>
      <c r="C714" s="8" t="s">
        <v>1691</v>
      </c>
      <c r="D714" s="8" t="s">
        <v>2823</v>
      </c>
      <c r="E714" s="8" t="s">
        <v>2389</v>
      </c>
      <c r="F714" s="8" t="s">
        <v>2224</v>
      </c>
      <c r="G714" s="26">
        <v>48089</v>
      </c>
      <c r="H714" s="26" t="str">
        <f>VLOOKUP(F714,Regions!$B$2:$C$53,2,FALSE)</f>
        <v>Midwest</v>
      </c>
      <c r="I714" s="18">
        <v>119540</v>
      </c>
      <c r="J714" s="23">
        <v>42930</v>
      </c>
      <c r="K714" s="16">
        <v>7.6643518518518514E-2</v>
      </c>
      <c r="L714" s="15">
        <v>5</v>
      </c>
    </row>
    <row r="715" spans="1:12" x14ac:dyDescent="0.2">
      <c r="A715" s="7" t="s">
        <v>370</v>
      </c>
      <c r="B715" s="8" t="s">
        <v>120</v>
      </c>
      <c r="C715" s="8" t="s">
        <v>1369</v>
      </c>
      <c r="D715" s="8" t="s">
        <v>2498</v>
      </c>
      <c r="E715" s="8" t="s">
        <v>2442</v>
      </c>
      <c r="F715" s="8" t="s">
        <v>2250</v>
      </c>
      <c r="G715" s="26">
        <v>85003</v>
      </c>
      <c r="H715" s="26" t="str">
        <f>VLOOKUP(F715,Regions!$B$2:$C$53,2,FALSE)</f>
        <v>Southwest</v>
      </c>
      <c r="I715" s="18">
        <v>119463</v>
      </c>
      <c r="J715" s="23">
        <v>41700</v>
      </c>
      <c r="K715" s="16">
        <v>0.10189814814814814</v>
      </c>
      <c r="L715" s="15">
        <v>2</v>
      </c>
    </row>
    <row r="716" spans="1:12" x14ac:dyDescent="0.2">
      <c r="A716" s="7" t="s">
        <v>575</v>
      </c>
      <c r="B716" s="8" t="s">
        <v>30</v>
      </c>
      <c r="C716" s="8" t="s">
        <v>1574</v>
      </c>
      <c r="D716" s="8" t="s">
        <v>3467</v>
      </c>
      <c r="E716" s="8" t="s">
        <v>2339</v>
      </c>
      <c r="F716" s="8" t="s">
        <v>2201</v>
      </c>
      <c r="G716" s="26">
        <v>91101</v>
      </c>
      <c r="H716" s="26" t="str">
        <f>VLOOKUP(F716,Regions!$B$2:$C$53,2,FALSE)</f>
        <v>West</v>
      </c>
      <c r="I716" s="18">
        <v>119160</v>
      </c>
      <c r="J716" s="23">
        <v>42529</v>
      </c>
      <c r="K716" s="16">
        <v>2.7916666666666669E-2</v>
      </c>
      <c r="L716" s="15">
        <v>5</v>
      </c>
    </row>
    <row r="717" spans="1:12" x14ac:dyDescent="0.2">
      <c r="A717" s="7" t="s">
        <v>656</v>
      </c>
      <c r="B717" s="8" t="s">
        <v>168</v>
      </c>
      <c r="C717" s="8" t="s">
        <v>1655</v>
      </c>
      <c r="D717" s="8" t="s">
        <v>2793</v>
      </c>
      <c r="E717" s="8" t="s">
        <v>2406</v>
      </c>
      <c r="F717" s="8" t="s">
        <v>2301</v>
      </c>
      <c r="G717" s="26">
        <v>98101</v>
      </c>
      <c r="H717" s="26" t="str">
        <f>VLOOKUP(F717,Regions!$B$2:$C$53,2,FALSE)</f>
        <v>West</v>
      </c>
      <c r="I717" s="18">
        <v>119021</v>
      </c>
      <c r="J717" s="23">
        <v>43031</v>
      </c>
      <c r="K717" s="16">
        <v>0.43896990740740738</v>
      </c>
      <c r="L717" s="15">
        <v>3</v>
      </c>
    </row>
    <row r="718" spans="1:12" x14ac:dyDescent="0.2">
      <c r="A718" s="7" t="s">
        <v>389</v>
      </c>
      <c r="B718" s="8" t="s">
        <v>128</v>
      </c>
      <c r="C718" s="8" t="s">
        <v>1388</v>
      </c>
      <c r="D718" s="8" t="s">
        <v>2525</v>
      </c>
      <c r="E718" s="8" t="s">
        <v>2526</v>
      </c>
      <c r="F718" s="8" t="s">
        <v>2221</v>
      </c>
      <c r="G718" s="26" t="s">
        <v>3246</v>
      </c>
      <c r="H718" s="26" t="str">
        <f>VLOOKUP(F718,Regions!$B$2:$C$53,2,FALSE)</f>
        <v>Northeast</v>
      </c>
      <c r="I718" s="18">
        <v>119018</v>
      </c>
      <c r="J718" s="23">
        <v>41728</v>
      </c>
      <c r="K718" s="16">
        <v>0.11909722222222223</v>
      </c>
      <c r="L718" s="15">
        <v>5</v>
      </c>
    </row>
    <row r="719" spans="1:12" x14ac:dyDescent="0.2">
      <c r="A719" s="7" t="s">
        <v>396</v>
      </c>
      <c r="B719" s="8" t="s">
        <v>36</v>
      </c>
      <c r="C719" s="8" t="s">
        <v>1395</v>
      </c>
      <c r="D719" s="9" t="s">
        <v>2533</v>
      </c>
      <c r="E719" s="9" t="s">
        <v>2534</v>
      </c>
      <c r="F719" s="9" t="s">
        <v>2262</v>
      </c>
      <c r="G719" s="27">
        <v>33301</v>
      </c>
      <c r="H719" s="27" t="str">
        <f>VLOOKUP(F719,Regions!$B$2:$C$53,2,FALSE)</f>
        <v>Southeast</v>
      </c>
      <c r="I719" s="18">
        <v>118831</v>
      </c>
      <c r="J719" s="23">
        <v>41836</v>
      </c>
      <c r="K719" s="16">
        <v>0.46915509259259264</v>
      </c>
      <c r="L719" s="15">
        <v>4</v>
      </c>
    </row>
    <row r="720" spans="1:12" x14ac:dyDescent="0.2">
      <c r="A720" s="7" t="s">
        <v>352</v>
      </c>
      <c r="B720" s="8" t="s">
        <v>111</v>
      </c>
      <c r="C720" s="8" t="s">
        <v>1351</v>
      </c>
      <c r="D720" s="8" t="s">
        <v>2470</v>
      </c>
      <c r="E720" s="8" t="s">
        <v>2471</v>
      </c>
      <c r="F720" s="8" t="s">
        <v>2371</v>
      </c>
      <c r="G720" s="26">
        <v>30901</v>
      </c>
      <c r="H720" s="26" t="str">
        <f>VLOOKUP(F720,Regions!$B$2:$C$53,2,FALSE)</f>
        <v>Southeast</v>
      </c>
      <c r="I720" s="18">
        <v>118827</v>
      </c>
      <c r="J720" s="23">
        <v>41969</v>
      </c>
      <c r="K720" s="16">
        <v>0.67549768518518516</v>
      </c>
      <c r="L720" s="15">
        <v>2</v>
      </c>
    </row>
    <row r="721" spans="1:12" x14ac:dyDescent="0.2">
      <c r="A721" s="7" t="s">
        <v>473</v>
      </c>
      <c r="B721" s="8" t="s">
        <v>21</v>
      </c>
      <c r="C721" s="8" t="s">
        <v>1472</v>
      </c>
      <c r="D721" s="9" t="s">
        <v>2612</v>
      </c>
      <c r="E721" s="9" t="s">
        <v>2455</v>
      </c>
      <c r="F721" s="9" t="s">
        <v>2426</v>
      </c>
      <c r="G721" s="27">
        <v>16501</v>
      </c>
      <c r="H721" s="27" t="str">
        <f>VLOOKUP(F721,Regions!$B$2:$C$53,2,FALSE)</f>
        <v>Northeast</v>
      </c>
      <c r="I721" s="18">
        <v>118767</v>
      </c>
      <c r="J721" s="23">
        <v>42174</v>
      </c>
      <c r="K721" s="16">
        <v>0.28993055555555552</v>
      </c>
      <c r="L721" s="15">
        <v>4</v>
      </c>
    </row>
    <row r="722" spans="1:12" x14ac:dyDescent="0.2">
      <c r="A722" s="7" t="s">
        <v>712</v>
      </c>
      <c r="B722" s="8" t="s">
        <v>81</v>
      </c>
      <c r="C722" s="8" t="s">
        <v>1711</v>
      </c>
      <c r="D722" s="8" t="s">
        <v>2841</v>
      </c>
      <c r="E722" s="8" t="s">
        <v>2842</v>
      </c>
      <c r="F722" s="8" t="s">
        <v>2250</v>
      </c>
      <c r="G722" s="26">
        <v>85374</v>
      </c>
      <c r="H722" s="26" t="str">
        <f>VLOOKUP(F722,Regions!$B$2:$C$53,2,FALSE)</f>
        <v>Southwest</v>
      </c>
      <c r="I722" s="18">
        <v>118686</v>
      </c>
      <c r="J722" s="23">
        <v>42970</v>
      </c>
      <c r="K722" s="16">
        <v>0.6971180555555555</v>
      </c>
      <c r="L722" s="15">
        <v>2</v>
      </c>
    </row>
    <row r="723" spans="1:12" x14ac:dyDescent="0.2">
      <c r="A723" s="7" t="s">
        <v>621</v>
      </c>
      <c r="B723" s="8" t="s">
        <v>169</v>
      </c>
      <c r="C723" s="8" t="s">
        <v>1620</v>
      </c>
      <c r="D723" s="8" t="s">
        <v>2764</v>
      </c>
      <c r="E723" s="8" t="s">
        <v>2681</v>
      </c>
      <c r="F723" s="8" t="s">
        <v>2385</v>
      </c>
      <c r="G723" s="26">
        <v>81001</v>
      </c>
      <c r="H723" s="26" t="str">
        <f>VLOOKUP(F723,Regions!$B$2:$C$53,2,FALSE)</f>
        <v>West</v>
      </c>
      <c r="I723" s="18">
        <v>117486</v>
      </c>
      <c r="J723" s="23">
        <v>42756</v>
      </c>
      <c r="K723" s="16">
        <v>0.62826388888888884</v>
      </c>
      <c r="L723" s="15">
        <v>3</v>
      </c>
    </row>
    <row r="724" spans="1:12" x14ac:dyDescent="0.2">
      <c r="A724" s="7" t="s">
        <v>705</v>
      </c>
      <c r="B724" s="8" t="s">
        <v>93</v>
      </c>
      <c r="C724" s="8" t="s">
        <v>1704</v>
      </c>
      <c r="D724" s="8" t="s">
        <v>3468</v>
      </c>
      <c r="E724" s="8" t="s">
        <v>2270</v>
      </c>
      <c r="F724" s="8" t="s">
        <v>2253</v>
      </c>
      <c r="G724" s="26">
        <v>64101</v>
      </c>
      <c r="H724" s="26" t="str">
        <f>VLOOKUP(F724,Regions!$B$2:$C$53,2,FALSE)</f>
        <v>Midwest</v>
      </c>
      <c r="I724" s="18">
        <v>117199</v>
      </c>
      <c r="J724" s="23">
        <v>42823</v>
      </c>
      <c r="K724" s="16">
        <v>0.28844907407407411</v>
      </c>
      <c r="L724" s="15">
        <v>1</v>
      </c>
    </row>
    <row r="725" spans="1:12" x14ac:dyDescent="0.2">
      <c r="A725" s="7" t="s">
        <v>470</v>
      </c>
      <c r="B725" s="8" t="s">
        <v>71</v>
      </c>
      <c r="C725" s="8" t="s">
        <v>1469</v>
      </c>
      <c r="D725" s="8" t="s">
        <v>3469</v>
      </c>
      <c r="E725" s="8" t="s">
        <v>2608</v>
      </c>
      <c r="F725" s="8" t="s">
        <v>2385</v>
      </c>
      <c r="G725" s="26">
        <v>80215</v>
      </c>
      <c r="H725" s="26" t="str">
        <f>VLOOKUP(F725,Regions!$B$2:$C$53,2,FALSE)</f>
        <v>West</v>
      </c>
      <c r="I725" s="18">
        <v>116785</v>
      </c>
      <c r="J725" s="23">
        <v>42191</v>
      </c>
      <c r="K725" s="16">
        <v>4.3240740740740739E-2</v>
      </c>
      <c r="L725" s="15">
        <v>4</v>
      </c>
    </row>
    <row r="726" spans="1:12" x14ac:dyDescent="0.2">
      <c r="A726" s="7" t="s">
        <v>454</v>
      </c>
      <c r="B726" s="8" t="s">
        <v>2</v>
      </c>
      <c r="C726" s="8" t="s">
        <v>1453</v>
      </c>
      <c r="D726" s="8" t="s">
        <v>3470</v>
      </c>
      <c r="E726" s="8" t="s">
        <v>2595</v>
      </c>
      <c r="F726" s="8" t="s">
        <v>2271</v>
      </c>
      <c r="G726" s="26">
        <v>66061</v>
      </c>
      <c r="H726" s="26" t="str">
        <f>VLOOKUP(F726,Regions!$B$2:$C$53,2,FALSE)</f>
        <v>Midwest</v>
      </c>
      <c r="I726" s="18">
        <v>116774</v>
      </c>
      <c r="J726" s="23">
        <v>42226</v>
      </c>
      <c r="K726" s="16">
        <v>0.34903935185185181</v>
      </c>
      <c r="L726" s="15">
        <v>3</v>
      </c>
    </row>
    <row r="727" spans="1:12" x14ac:dyDescent="0.2">
      <c r="A727" s="7" t="s">
        <v>617</v>
      </c>
      <c r="B727" s="8" t="s">
        <v>161</v>
      </c>
      <c r="C727" s="8" t="s">
        <v>1616</v>
      </c>
      <c r="D727" s="8" t="s">
        <v>3471</v>
      </c>
      <c r="E727" s="8" t="s">
        <v>2471</v>
      </c>
      <c r="F727" s="8" t="s">
        <v>2371</v>
      </c>
      <c r="G727" s="26">
        <v>30901</v>
      </c>
      <c r="H727" s="26" t="str">
        <f>VLOOKUP(F727,Regions!$B$2:$C$53,2,FALSE)</f>
        <v>Southeast</v>
      </c>
      <c r="I727" s="18">
        <v>115884</v>
      </c>
      <c r="J727" s="23">
        <v>42776</v>
      </c>
      <c r="K727" s="16">
        <v>6.527777777777688E-3</v>
      </c>
      <c r="L727" s="15">
        <v>3</v>
      </c>
    </row>
    <row r="728" spans="1:12" x14ac:dyDescent="0.2">
      <c r="A728" s="7" t="s">
        <v>480</v>
      </c>
      <c r="B728" s="8" t="s">
        <v>101</v>
      </c>
      <c r="C728" s="8" t="s">
        <v>1479</v>
      </c>
      <c r="D728" s="8" t="s">
        <v>2620</v>
      </c>
      <c r="E728" s="8" t="s">
        <v>2356</v>
      </c>
      <c r="F728" s="8" t="s">
        <v>2332</v>
      </c>
      <c r="G728" s="26" t="s">
        <v>3240</v>
      </c>
      <c r="H728" s="26" t="str">
        <f>VLOOKUP(F728,Regions!$B$2:$C$53,2,FALSE)</f>
        <v>Northeast</v>
      </c>
      <c r="I728" s="18">
        <v>115200</v>
      </c>
      <c r="J728" s="23">
        <v>42041</v>
      </c>
      <c r="K728" s="16">
        <v>0.19518518518518521</v>
      </c>
      <c r="L728" s="15">
        <v>2</v>
      </c>
    </row>
    <row r="729" spans="1:12" x14ac:dyDescent="0.2">
      <c r="A729" s="7" t="s">
        <v>382</v>
      </c>
      <c r="B729" s="8" t="s">
        <v>29</v>
      </c>
      <c r="C729" s="8" t="s">
        <v>1381</v>
      </c>
      <c r="D729" s="8" t="s">
        <v>2516</v>
      </c>
      <c r="E729" s="8" t="s">
        <v>2495</v>
      </c>
      <c r="F729" s="8" t="s">
        <v>2477</v>
      </c>
      <c r="G729" s="26">
        <v>27101</v>
      </c>
      <c r="H729" s="26" t="str">
        <f>VLOOKUP(F729,Regions!$B$2:$C$53,2,FALSE)</f>
        <v>Southeast</v>
      </c>
      <c r="I729" s="18">
        <v>114804</v>
      </c>
      <c r="J729" s="23">
        <v>41660</v>
      </c>
      <c r="K729" s="16">
        <v>0.59475694444444438</v>
      </c>
      <c r="L729" s="15">
        <v>2</v>
      </c>
    </row>
    <row r="730" spans="1:12" x14ac:dyDescent="0.2">
      <c r="A730" s="7" t="s">
        <v>655</v>
      </c>
      <c r="B730" s="8" t="s">
        <v>127</v>
      </c>
      <c r="C730" s="8" t="s">
        <v>1654</v>
      </c>
      <c r="D730" s="8" t="s">
        <v>2792</v>
      </c>
      <c r="E730" s="8" t="s">
        <v>2734</v>
      </c>
      <c r="F730" s="8" t="s">
        <v>2201</v>
      </c>
      <c r="G730" s="26">
        <v>92590</v>
      </c>
      <c r="H730" s="26" t="str">
        <f>VLOOKUP(F730,Regions!$B$2:$C$53,2,FALSE)</f>
        <v>West</v>
      </c>
      <c r="I730" s="18">
        <v>114635</v>
      </c>
      <c r="J730" s="23">
        <v>42955</v>
      </c>
      <c r="K730" s="16">
        <v>0.18451388888888889</v>
      </c>
      <c r="L730" s="15">
        <v>3</v>
      </c>
    </row>
    <row r="731" spans="1:12" x14ac:dyDescent="0.2">
      <c r="A731" s="7" t="s">
        <v>573</v>
      </c>
      <c r="B731" s="8" t="s">
        <v>143</v>
      </c>
      <c r="C731" s="8" t="s">
        <v>1572</v>
      </c>
      <c r="D731" s="8" t="s">
        <v>2716</v>
      </c>
      <c r="E731" s="8" t="s">
        <v>2672</v>
      </c>
      <c r="F731" s="8" t="s">
        <v>2250</v>
      </c>
      <c r="G731" s="26">
        <v>85281</v>
      </c>
      <c r="H731" s="26" t="str">
        <f>VLOOKUP(F731,Regions!$B$2:$C$53,2,FALSE)</f>
        <v>Southwest</v>
      </c>
      <c r="I731" s="18">
        <v>114540</v>
      </c>
      <c r="J731" s="23">
        <v>42632</v>
      </c>
      <c r="K731" s="16">
        <v>0.17488425925925924</v>
      </c>
      <c r="L731" s="15">
        <v>3</v>
      </c>
    </row>
    <row r="732" spans="1:12" x14ac:dyDescent="0.2">
      <c r="A732" s="7" t="s">
        <v>620</v>
      </c>
      <c r="B732" s="8" t="s">
        <v>168</v>
      </c>
      <c r="C732" s="8" t="s">
        <v>1619</v>
      </c>
      <c r="D732" s="8" t="s">
        <v>2762</v>
      </c>
      <c r="E732" s="8" t="s">
        <v>2763</v>
      </c>
      <c r="F732" s="8" t="s">
        <v>2201</v>
      </c>
      <c r="G732" s="26">
        <v>94533</v>
      </c>
      <c r="H732" s="26" t="str">
        <f>VLOOKUP(F732,Regions!$B$2:$C$53,2,FALSE)</f>
        <v>West</v>
      </c>
      <c r="I732" s="18">
        <v>114365</v>
      </c>
      <c r="J732" s="23">
        <v>43024</v>
      </c>
      <c r="K732" s="16">
        <v>4.4826388888888895E-2</v>
      </c>
      <c r="L732" s="15">
        <v>5</v>
      </c>
    </row>
    <row r="733" spans="1:12" x14ac:dyDescent="0.2">
      <c r="A733" s="7" t="s">
        <v>707</v>
      </c>
      <c r="B733" s="8" t="s">
        <v>48</v>
      </c>
      <c r="C733" s="8" t="s">
        <v>1706</v>
      </c>
      <c r="D733" s="8" t="s">
        <v>2836</v>
      </c>
      <c r="E733" s="8" t="s">
        <v>2256</v>
      </c>
      <c r="F733" s="8" t="s">
        <v>2237</v>
      </c>
      <c r="G733" s="26">
        <v>22301</v>
      </c>
      <c r="H733" s="26" t="str">
        <f>VLOOKUP(F733,Regions!$B$2:$C$53,2,FALSE)</f>
        <v>Southeast</v>
      </c>
      <c r="I733" s="18">
        <v>114143</v>
      </c>
      <c r="J733" s="23">
        <v>42917</v>
      </c>
      <c r="K733" s="16">
        <v>0.89241898148148147</v>
      </c>
      <c r="L733" s="15">
        <v>3</v>
      </c>
    </row>
    <row r="734" spans="1:12" x14ac:dyDescent="0.2">
      <c r="A734" s="7" t="s">
        <v>391</v>
      </c>
      <c r="B734" s="8" t="s">
        <v>129</v>
      </c>
      <c r="C734" s="8" t="s">
        <v>1390</v>
      </c>
      <c r="D734" s="8" t="s">
        <v>2530</v>
      </c>
      <c r="E734" s="8" t="s">
        <v>2305</v>
      </c>
      <c r="F734" s="8" t="s">
        <v>2201</v>
      </c>
      <c r="G734" s="26">
        <v>95202</v>
      </c>
      <c r="H734" s="26" t="str">
        <f>VLOOKUP(F734,Regions!$B$2:$C$53,2,FALSE)</f>
        <v>West</v>
      </c>
      <c r="I734" s="18">
        <v>114129</v>
      </c>
      <c r="J734" s="23">
        <v>41822</v>
      </c>
      <c r="K734" s="16">
        <v>0.49038194444444444</v>
      </c>
      <c r="L734" s="15">
        <v>2</v>
      </c>
    </row>
    <row r="735" spans="1:12" x14ac:dyDescent="0.2">
      <c r="A735" s="7" t="s">
        <v>543</v>
      </c>
      <c r="B735" s="8" t="s">
        <v>52</v>
      </c>
      <c r="C735" s="8" t="s">
        <v>1542</v>
      </c>
      <c r="D735" s="8" t="s">
        <v>2680</v>
      </c>
      <c r="E735" s="8" t="s">
        <v>2681</v>
      </c>
      <c r="F735" s="8" t="s">
        <v>2385</v>
      </c>
      <c r="G735" s="26">
        <v>81001</v>
      </c>
      <c r="H735" s="26" t="str">
        <f>VLOOKUP(F735,Regions!$B$2:$C$53,2,FALSE)</f>
        <v>West</v>
      </c>
      <c r="I735" s="18">
        <v>114029</v>
      </c>
      <c r="J735" s="23">
        <v>42567</v>
      </c>
      <c r="K735" s="16">
        <v>0.92549768518518516</v>
      </c>
      <c r="L735" s="15">
        <v>8</v>
      </c>
    </row>
    <row r="736" spans="1:12" x14ac:dyDescent="0.2">
      <c r="A736" s="7" t="s">
        <v>528</v>
      </c>
      <c r="B736" s="8" t="s">
        <v>133</v>
      </c>
      <c r="C736" s="8" t="s">
        <v>1527</v>
      </c>
      <c r="D736" s="8" t="s">
        <v>3472</v>
      </c>
      <c r="E736" s="8" t="s">
        <v>2649</v>
      </c>
      <c r="F736" s="8" t="s">
        <v>2294</v>
      </c>
      <c r="G736" s="26">
        <v>37902</v>
      </c>
      <c r="H736" s="26" t="str">
        <f>VLOOKUP(F736,Regions!$B$2:$C$53,2,FALSE)</f>
        <v>Southeast</v>
      </c>
      <c r="I736" s="18">
        <v>113908</v>
      </c>
      <c r="J736" s="23">
        <v>42472</v>
      </c>
      <c r="K736" s="16">
        <v>0.50851851851851848</v>
      </c>
      <c r="L736" s="15">
        <v>2</v>
      </c>
    </row>
    <row r="737" spans="1:12" x14ac:dyDescent="0.2">
      <c r="A737" s="7" t="s">
        <v>697</v>
      </c>
      <c r="B737" s="8" t="s">
        <v>109</v>
      </c>
      <c r="C737" s="8" t="s">
        <v>1696</v>
      </c>
      <c r="D737" s="8" t="s">
        <v>3473</v>
      </c>
      <c r="E737" s="8" t="s">
        <v>2465</v>
      </c>
      <c r="F737" s="8" t="s">
        <v>2284</v>
      </c>
      <c r="G737" s="26">
        <v>89014</v>
      </c>
      <c r="H737" s="26" t="str">
        <f>VLOOKUP(F737,Regions!$B$2:$C$53,2,FALSE)</f>
        <v>West</v>
      </c>
      <c r="I737" s="18">
        <v>113839</v>
      </c>
      <c r="J737" s="23">
        <v>42815</v>
      </c>
      <c r="K737" s="16">
        <v>0.7678124999999999</v>
      </c>
      <c r="L737" s="15">
        <v>6</v>
      </c>
    </row>
    <row r="738" spans="1:12" x14ac:dyDescent="0.2">
      <c r="A738" s="7" t="s">
        <v>654</v>
      </c>
      <c r="B738" s="8" t="s">
        <v>169</v>
      </c>
      <c r="C738" s="8" t="s">
        <v>1653</v>
      </c>
      <c r="D738" s="8" t="s">
        <v>2791</v>
      </c>
      <c r="E738" s="8" t="s">
        <v>2238</v>
      </c>
      <c r="F738" s="8" t="s">
        <v>2201</v>
      </c>
      <c r="G738" s="26">
        <v>92640</v>
      </c>
      <c r="H738" s="26" t="str">
        <f>VLOOKUP(F738,Regions!$B$2:$C$53,2,FALSE)</f>
        <v>West</v>
      </c>
      <c r="I738" s="18">
        <v>113737</v>
      </c>
      <c r="J738" s="23">
        <v>42924</v>
      </c>
      <c r="K738" s="16">
        <v>0.92019675925925926</v>
      </c>
      <c r="L738" s="15">
        <v>5</v>
      </c>
    </row>
    <row r="739" spans="1:12" x14ac:dyDescent="0.2">
      <c r="A739" s="7" t="s">
        <v>481</v>
      </c>
      <c r="B739" s="8" t="s">
        <v>133</v>
      </c>
      <c r="C739" s="8" t="s">
        <v>1480</v>
      </c>
      <c r="D739" s="8" t="s">
        <v>2621</v>
      </c>
      <c r="E739" s="8" t="s">
        <v>2256</v>
      </c>
      <c r="F739" s="8" t="s">
        <v>2237</v>
      </c>
      <c r="G739" s="26">
        <v>22301</v>
      </c>
      <c r="H739" s="26" t="str">
        <f>VLOOKUP(F739,Regions!$B$2:$C$53,2,FALSE)</f>
        <v>Southeast</v>
      </c>
      <c r="I739" s="18">
        <v>113673</v>
      </c>
      <c r="J739" s="23">
        <v>42040</v>
      </c>
      <c r="K739" s="16">
        <v>0.81782407407407398</v>
      </c>
      <c r="L739" s="15">
        <v>1</v>
      </c>
    </row>
    <row r="740" spans="1:12" x14ac:dyDescent="0.2">
      <c r="A740" s="7" t="s">
        <v>419</v>
      </c>
      <c r="B740" s="8" t="s">
        <v>10</v>
      </c>
      <c r="C740" s="8" t="s">
        <v>1418</v>
      </c>
      <c r="D740" s="8" t="s">
        <v>2562</v>
      </c>
      <c r="E740" s="8" t="s">
        <v>2238</v>
      </c>
      <c r="F740" s="8" t="s">
        <v>2201</v>
      </c>
      <c r="G740" s="26">
        <v>92640</v>
      </c>
      <c r="H740" s="26" t="str">
        <f>VLOOKUP(F740,Regions!$B$2:$C$53,2,FALSE)</f>
        <v>West</v>
      </c>
      <c r="I740" s="18">
        <v>113280</v>
      </c>
      <c r="J740" s="23">
        <v>42350</v>
      </c>
      <c r="K740" s="16">
        <v>0.34888888888888886</v>
      </c>
      <c r="L740" s="15">
        <v>3</v>
      </c>
    </row>
    <row r="741" spans="1:12" x14ac:dyDescent="0.2">
      <c r="A741" s="7" t="s">
        <v>576</v>
      </c>
      <c r="B741" s="8" t="s">
        <v>79</v>
      </c>
      <c r="C741" s="8" t="s">
        <v>1575</v>
      </c>
      <c r="D741" s="8" t="s">
        <v>2718</v>
      </c>
      <c r="E741" s="8" t="s">
        <v>2719</v>
      </c>
      <c r="F741" s="8" t="s">
        <v>2301</v>
      </c>
      <c r="G741" s="26">
        <v>99201</v>
      </c>
      <c r="H741" s="26" t="str">
        <f>VLOOKUP(F741,Regions!$B$2:$C$53,2,FALSE)</f>
        <v>West</v>
      </c>
      <c r="I741" s="18">
        <v>112343</v>
      </c>
      <c r="J741" s="23">
        <v>42382</v>
      </c>
      <c r="K741" s="16">
        <v>0.26821759259259259</v>
      </c>
      <c r="L741" s="15">
        <v>3</v>
      </c>
    </row>
    <row r="742" spans="1:12" x14ac:dyDescent="0.2">
      <c r="A742" s="7" t="s">
        <v>606</v>
      </c>
      <c r="B742" s="8" t="s">
        <v>4</v>
      </c>
      <c r="C742" s="8" t="s">
        <v>1605</v>
      </c>
      <c r="D742" s="8" t="s">
        <v>2749</v>
      </c>
      <c r="E742" s="8" t="s">
        <v>2261</v>
      </c>
      <c r="F742" s="8" t="s">
        <v>2262</v>
      </c>
      <c r="G742" s="26">
        <v>33122</v>
      </c>
      <c r="H742" s="26" t="str">
        <f>VLOOKUP(F742,Regions!$B$2:$C$53,2,FALSE)</f>
        <v>Southeast</v>
      </c>
      <c r="I742" s="18">
        <v>112274</v>
      </c>
      <c r="J742" s="23">
        <v>43028</v>
      </c>
      <c r="K742" s="16">
        <v>0.99192129629629633</v>
      </c>
      <c r="L742" s="15">
        <v>8</v>
      </c>
    </row>
    <row r="743" spans="1:12" x14ac:dyDescent="0.2">
      <c r="A743" s="7" t="s">
        <v>619</v>
      </c>
      <c r="B743" s="8" t="s">
        <v>52</v>
      </c>
      <c r="C743" s="8" t="s">
        <v>1618</v>
      </c>
      <c r="D743" s="9" t="s">
        <v>2761</v>
      </c>
      <c r="E743" s="9" t="s">
        <v>2276</v>
      </c>
      <c r="F743" s="9" t="s">
        <v>2460</v>
      </c>
      <c r="G743" s="27">
        <v>55901</v>
      </c>
      <c r="H743" s="27" t="str">
        <f>VLOOKUP(F743,Regions!$B$2:$C$53,2,FALSE)</f>
        <v>Midwest</v>
      </c>
      <c r="I743" s="18">
        <v>112220</v>
      </c>
      <c r="J743" s="23">
        <v>42840</v>
      </c>
      <c r="K743" s="16">
        <v>0.73625000000000007</v>
      </c>
      <c r="L743" s="15">
        <v>4</v>
      </c>
    </row>
    <row r="744" spans="1:12" x14ac:dyDescent="0.2">
      <c r="A744" s="7" t="s">
        <v>638</v>
      </c>
      <c r="B744" s="8" t="s">
        <v>142</v>
      </c>
      <c r="C744" s="8" t="s">
        <v>1637</v>
      </c>
      <c r="D744" s="8" t="s">
        <v>2779</v>
      </c>
      <c r="E744" s="8" t="s">
        <v>2734</v>
      </c>
      <c r="F744" s="8" t="s">
        <v>2201</v>
      </c>
      <c r="G744" s="26">
        <v>92590</v>
      </c>
      <c r="H744" s="26" t="str">
        <f>VLOOKUP(F744,Regions!$B$2:$C$53,2,FALSE)</f>
        <v>West</v>
      </c>
      <c r="I744" s="18">
        <v>112050</v>
      </c>
      <c r="J744" s="23">
        <v>42949</v>
      </c>
      <c r="K744" s="16">
        <v>8.3576388888888895E-2</v>
      </c>
      <c r="L744" s="15">
        <v>8</v>
      </c>
    </row>
    <row r="745" spans="1:12" x14ac:dyDescent="0.2">
      <c r="A745" s="7" t="s">
        <v>439</v>
      </c>
      <c r="B745" s="8" t="s">
        <v>145</v>
      </c>
      <c r="C745" s="8" t="s">
        <v>1438</v>
      </c>
      <c r="D745" s="8" t="s">
        <v>3474</v>
      </c>
      <c r="E745" s="8" t="s">
        <v>2270</v>
      </c>
      <c r="F745" s="8" t="s">
        <v>2271</v>
      </c>
      <c r="G745" s="26">
        <v>66101</v>
      </c>
      <c r="H745" s="26" t="str">
        <f>VLOOKUP(F745,Regions!$B$2:$C$53,2,FALSE)</f>
        <v>Midwest</v>
      </c>
      <c r="I745" s="18">
        <v>111347</v>
      </c>
      <c r="J745" s="23">
        <v>42120</v>
      </c>
      <c r="K745" s="16">
        <v>0.11427083333333332</v>
      </c>
      <c r="L745" s="15">
        <v>5</v>
      </c>
    </row>
    <row r="746" spans="1:12" x14ac:dyDescent="0.2">
      <c r="A746" s="7" t="s">
        <v>586</v>
      </c>
      <c r="B746" s="8" t="s">
        <v>128</v>
      </c>
      <c r="C746" s="8" t="s">
        <v>1585</v>
      </c>
      <c r="D746" s="8" t="s">
        <v>3475</v>
      </c>
      <c r="E746" s="8" t="s">
        <v>2339</v>
      </c>
      <c r="F746" s="8" t="s">
        <v>2242</v>
      </c>
      <c r="G746" s="26">
        <v>77502</v>
      </c>
      <c r="H746" s="26" t="str">
        <f>VLOOKUP(F746,Regions!$B$2:$C$53,2,FALSE)</f>
        <v>Southwest</v>
      </c>
      <c r="I746" s="18">
        <v>110922</v>
      </c>
      <c r="J746" s="23">
        <v>42541</v>
      </c>
      <c r="K746" s="16">
        <v>0.63991898148148152</v>
      </c>
      <c r="L746" s="15">
        <v>3</v>
      </c>
    </row>
    <row r="747" spans="1:12" x14ac:dyDescent="0.2">
      <c r="A747" s="7" t="s">
        <v>708</v>
      </c>
      <c r="B747" s="8" t="s">
        <v>113</v>
      </c>
      <c r="C747" s="8" t="s">
        <v>1707</v>
      </c>
      <c r="D747" s="8" t="s">
        <v>2837</v>
      </c>
      <c r="E747" s="8" t="s">
        <v>2208</v>
      </c>
      <c r="F747" s="8" t="s">
        <v>2209</v>
      </c>
      <c r="G747" s="26">
        <v>73102</v>
      </c>
      <c r="H747" s="26" t="str">
        <f>VLOOKUP(F747,Regions!$B$2:$C$53,2,FALSE)</f>
        <v>Southwest</v>
      </c>
      <c r="I747" s="18">
        <v>110527</v>
      </c>
      <c r="J747" s="23">
        <v>42787</v>
      </c>
      <c r="K747" s="16">
        <v>1.6412037037037086E-2</v>
      </c>
      <c r="L747" s="15">
        <v>3</v>
      </c>
    </row>
    <row r="748" spans="1:12" x14ac:dyDescent="0.2">
      <c r="A748" s="7" t="s">
        <v>526</v>
      </c>
      <c r="B748" s="8" t="s">
        <v>150</v>
      </c>
      <c r="C748" s="8" t="s">
        <v>1525</v>
      </c>
      <c r="D748" s="8" t="s">
        <v>2666</v>
      </c>
      <c r="E748" s="8" t="s">
        <v>2572</v>
      </c>
      <c r="F748" s="8" t="s">
        <v>2371</v>
      </c>
      <c r="G748" s="26">
        <v>30303</v>
      </c>
      <c r="H748" s="26" t="str">
        <f>VLOOKUP(F748,Regions!$B$2:$C$53,2,FALSE)</f>
        <v>Southeast</v>
      </c>
      <c r="I748" s="18">
        <v>110390</v>
      </c>
      <c r="J748" s="23">
        <v>42563</v>
      </c>
      <c r="K748" s="16">
        <v>0.13957175925925927</v>
      </c>
      <c r="L748" s="15">
        <v>5</v>
      </c>
    </row>
    <row r="749" spans="1:12" x14ac:dyDescent="0.2">
      <c r="A749" s="7" t="s">
        <v>671</v>
      </c>
      <c r="B749" s="8" t="s">
        <v>11</v>
      </c>
      <c r="C749" s="8" t="s">
        <v>1670</v>
      </c>
      <c r="D749" s="8" t="s">
        <v>3476</v>
      </c>
      <c r="E749" s="8" t="s">
        <v>2384</v>
      </c>
      <c r="F749" s="8" t="s">
        <v>2385</v>
      </c>
      <c r="G749" s="26">
        <v>80002</v>
      </c>
      <c r="H749" s="26" t="str">
        <f>VLOOKUP(F749,Regions!$B$2:$C$53,2,FALSE)</f>
        <v>West</v>
      </c>
      <c r="I749" s="18">
        <v>110183</v>
      </c>
      <c r="J749" s="23">
        <v>42752</v>
      </c>
      <c r="K749" s="16">
        <v>9.795138888888888E-2</v>
      </c>
      <c r="L749" s="15">
        <v>8</v>
      </c>
    </row>
    <row r="750" spans="1:12" x14ac:dyDescent="0.2">
      <c r="A750" s="7" t="s">
        <v>548</v>
      </c>
      <c r="B750" s="8" t="s">
        <v>131</v>
      </c>
      <c r="C750" s="8" t="s">
        <v>1547</v>
      </c>
      <c r="D750" s="8" t="s">
        <v>2687</v>
      </c>
      <c r="E750" s="8" t="s">
        <v>2681</v>
      </c>
      <c r="F750" s="8" t="s">
        <v>2385</v>
      </c>
      <c r="G750" s="26">
        <v>81001</v>
      </c>
      <c r="H750" s="26" t="str">
        <f>VLOOKUP(F750,Regions!$B$2:$C$53,2,FALSE)</f>
        <v>West</v>
      </c>
      <c r="I750" s="18">
        <v>110001</v>
      </c>
      <c r="J750" s="23">
        <v>42582</v>
      </c>
      <c r="K750" s="16">
        <v>1.9363425925925881E-2</v>
      </c>
      <c r="L750" s="15">
        <v>5</v>
      </c>
    </row>
    <row r="751" spans="1:12" x14ac:dyDescent="0.2">
      <c r="A751" s="7" t="s">
        <v>545</v>
      </c>
      <c r="B751" s="8" t="s">
        <v>75</v>
      </c>
      <c r="C751" s="8" t="s">
        <v>1544</v>
      </c>
      <c r="D751" s="8" t="s">
        <v>2683</v>
      </c>
      <c r="E751" s="8" t="s">
        <v>2684</v>
      </c>
      <c r="F751" s="8" t="s">
        <v>2201</v>
      </c>
      <c r="G751" s="26">
        <v>92665</v>
      </c>
      <c r="H751" s="26" t="str">
        <f>VLOOKUP(F751,Regions!$B$2:$C$53,2,FALSE)</f>
        <v>West</v>
      </c>
      <c r="I751" s="18">
        <v>109714</v>
      </c>
      <c r="J751" s="23">
        <v>42387</v>
      </c>
      <c r="K751" s="16">
        <v>9.673611111111112E-2</v>
      </c>
      <c r="L751" s="15">
        <v>2</v>
      </c>
    </row>
    <row r="752" spans="1:12" x14ac:dyDescent="0.2">
      <c r="A752" s="7" t="s">
        <v>679</v>
      </c>
      <c r="B752" s="8" t="s">
        <v>24</v>
      </c>
      <c r="C752" s="8" t="s">
        <v>1678</v>
      </c>
      <c r="D752" s="8" t="s">
        <v>2813</v>
      </c>
      <c r="E752" s="8" t="s">
        <v>2313</v>
      </c>
      <c r="F752" s="8" t="s">
        <v>2237</v>
      </c>
      <c r="G752" s="26">
        <v>22201</v>
      </c>
      <c r="H752" s="26" t="str">
        <f>VLOOKUP(F752,Regions!$B$2:$C$53,2,FALSE)</f>
        <v>Southeast</v>
      </c>
      <c r="I752" s="18">
        <v>109699</v>
      </c>
      <c r="J752" s="23">
        <v>43088</v>
      </c>
      <c r="K752" s="16">
        <v>0.29487268518518517</v>
      </c>
      <c r="L752" s="15">
        <v>3</v>
      </c>
    </row>
    <row r="753" spans="1:12" x14ac:dyDescent="0.2">
      <c r="A753" s="7" t="s">
        <v>695</v>
      </c>
      <c r="B753" s="8" t="s">
        <v>99</v>
      </c>
      <c r="C753" s="8" t="s">
        <v>1694</v>
      </c>
      <c r="D753" s="8" t="s">
        <v>2827</v>
      </c>
      <c r="E753" s="8" t="s">
        <v>2430</v>
      </c>
      <c r="F753" s="8" t="s">
        <v>2201</v>
      </c>
      <c r="G753" s="26">
        <v>95050</v>
      </c>
      <c r="H753" s="26" t="str">
        <f>VLOOKUP(F753,Regions!$B$2:$C$53,2,FALSE)</f>
        <v>West</v>
      </c>
      <c r="I753" s="18">
        <v>109080</v>
      </c>
      <c r="J753" s="23">
        <v>42759</v>
      </c>
      <c r="K753" s="16">
        <v>5.6770833333333333E-2</v>
      </c>
      <c r="L753" s="15">
        <v>1</v>
      </c>
    </row>
    <row r="754" spans="1:12" x14ac:dyDescent="0.2">
      <c r="A754" s="7" t="s">
        <v>468</v>
      </c>
      <c r="B754" s="8" t="s">
        <v>133</v>
      </c>
      <c r="C754" s="8" t="s">
        <v>1467</v>
      </c>
      <c r="D754" s="8" t="s">
        <v>2607</v>
      </c>
      <c r="E754" s="8" t="s">
        <v>2226</v>
      </c>
      <c r="F754" s="8" t="s">
        <v>2227</v>
      </c>
      <c r="G754" s="26">
        <v>10701</v>
      </c>
      <c r="H754" s="26" t="str">
        <f>VLOOKUP(F754,Regions!$B$2:$C$53,2,FALSE)</f>
        <v>Northeast</v>
      </c>
      <c r="I754" s="18">
        <v>108850</v>
      </c>
      <c r="J754" s="23">
        <v>42214</v>
      </c>
      <c r="K754" s="16">
        <v>0.63721064814814821</v>
      </c>
      <c r="L754" s="15">
        <v>3</v>
      </c>
    </row>
    <row r="755" spans="1:12" x14ac:dyDescent="0.2">
      <c r="A755" s="7" t="s">
        <v>362</v>
      </c>
      <c r="B755" s="8" t="s">
        <v>18</v>
      </c>
      <c r="C755" s="8" t="s">
        <v>1361</v>
      </c>
      <c r="D755" s="8" t="s">
        <v>2484</v>
      </c>
      <c r="E755" s="8" t="s">
        <v>2485</v>
      </c>
      <c r="F755" s="8" t="s">
        <v>2287</v>
      </c>
      <c r="G755" s="26" t="s">
        <v>3244</v>
      </c>
      <c r="H755" s="26" t="str">
        <f>VLOOKUP(F755,Regions!$B$2:$C$53,2,FALSE)</f>
        <v>Northeast</v>
      </c>
      <c r="I755" s="18">
        <v>108730</v>
      </c>
      <c r="J755" s="23">
        <v>41935</v>
      </c>
      <c r="K755" s="16">
        <v>0.31343749999999998</v>
      </c>
      <c r="L755" s="15">
        <v>3</v>
      </c>
    </row>
    <row r="756" spans="1:12" x14ac:dyDescent="0.2">
      <c r="A756" s="7" t="s">
        <v>345</v>
      </c>
      <c r="B756" s="8" t="s">
        <v>107</v>
      </c>
      <c r="C756" s="8" t="s">
        <v>1344</v>
      </c>
      <c r="D756" s="8" t="s">
        <v>2461</v>
      </c>
      <c r="E756" s="8" t="s">
        <v>2274</v>
      </c>
      <c r="F756" s="8" t="s">
        <v>2201</v>
      </c>
      <c r="G756" s="26">
        <v>91761</v>
      </c>
      <c r="H756" s="26" t="str">
        <f>VLOOKUP(F756,Regions!$B$2:$C$53,2,FALSE)</f>
        <v>West</v>
      </c>
      <c r="I756" s="18">
        <v>108671</v>
      </c>
      <c r="J756" s="23">
        <v>41896</v>
      </c>
      <c r="K756" s="16">
        <v>3.7222222222222219E-2</v>
      </c>
      <c r="L756" s="15">
        <v>1</v>
      </c>
    </row>
    <row r="757" spans="1:12" x14ac:dyDescent="0.2">
      <c r="A757" s="7" t="s">
        <v>643</v>
      </c>
      <c r="B757" s="8" t="s">
        <v>106</v>
      </c>
      <c r="C757" s="8" t="s">
        <v>1642</v>
      </c>
      <c r="D757" s="8" t="s">
        <v>2784</v>
      </c>
      <c r="E757" s="8" t="s">
        <v>2463</v>
      </c>
      <c r="F757" s="8" t="s">
        <v>2201</v>
      </c>
      <c r="G757" s="26">
        <v>93534</v>
      </c>
      <c r="H757" s="26" t="str">
        <f>VLOOKUP(F757,Regions!$B$2:$C$53,2,FALSE)</f>
        <v>West</v>
      </c>
      <c r="I757" s="18">
        <v>108418</v>
      </c>
      <c r="J757" s="23">
        <v>42779</v>
      </c>
      <c r="K757" s="16">
        <v>0.17255787037037038</v>
      </c>
      <c r="L757" s="15">
        <v>8</v>
      </c>
    </row>
    <row r="758" spans="1:12" x14ac:dyDescent="0.2">
      <c r="A758" s="7" t="s">
        <v>618</v>
      </c>
      <c r="B758" s="8" t="s">
        <v>139</v>
      </c>
      <c r="C758" s="8" t="s">
        <v>1617</v>
      </c>
      <c r="D758" s="8" t="s">
        <v>2760</v>
      </c>
      <c r="E758" s="8" t="s">
        <v>2322</v>
      </c>
      <c r="F758" s="8" t="s">
        <v>2323</v>
      </c>
      <c r="G758" s="26">
        <v>84084</v>
      </c>
      <c r="H758" s="26" t="str">
        <f>VLOOKUP(F758,Regions!$B$2:$C$53,2,FALSE)</f>
        <v>West</v>
      </c>
      <c r="I758" s="18">
        <v>108345</v>
      </c>
      <c r="J758" s="23">
        <v>42898</v>
      </c>
      <c r="K758" s="16">
        <v>0.89465277777777785</v>
      </c>
      <c r="L758" s="15">
        <v>3</v>
      </c>
    </row>
    <row r="759" spans="1:12" x14ac:dyDescent="0.2">
      <c r="A759" s="7" t="s">
        <v>478</v>
      </c>
      <c r="B759" s="8" t="s">
        <v>93</v>
      </c>
      <c r="C759" s="8" t="s">
        <v>1477</v>
      </c>
      <c r="D759" s="8" t="s">
        <v>2618</v>
      </c>
      <c r="E759" s="8" t="s">
        <v>2261</v>
      </c>
      <c r="F759" s="8" t="s">
        <v>2262</v>
      </c>
      <c r="G759" s="26">
        <v>33122</v>
      </c>
      <c r="H759" s="26" t="str">
        <f>VLOOKUP(F759,Regions!$B$2:$C$53,2,FALSE)</f>
        <v>Southeast</v>
      </c>
      <c r="I759" s="18">
        <v>108341</v>
      </c>
      <c r="J759" s="23">
        <v>42249</v>
      </c>
      <c r="K759" s="16">
        <v>0.67465277777777777</v>
      </c>
      <c r="L759" s="15">
        <v>2</v>
      </c>
    </row>
    <row r="760" spans="1:12" x14ac:dyDescent="0.2">
      <c r="A760" s="7" t="s">
        <v>593</v>
      </c>
      <c r="B760" s="8" t="s">
        <v>125</v>
      </c>
      <c r="C760" s="8" t="s">
        <v>1592</v>
      </c>
      <c r="D760" s="8" t="s">
        <v>2738</v>
      </c>
      <c r="E760" s="8" t="s">
        <v>2550</v>
      </c>
      <c r="F760" s="8" t="s">
        <v>2201</v>
      </c>
      <c r="G760" s="26">
        <v>92501</v>
      </c>
      <c r="H760" s="26" t="str">
        <f>VLOOKUP(F760,Regions!$B$2:$C$53,2,FALSE)</f>
        <v>West</v>
      </c>
      <c r="I760" s="18">
        <v>107732</v>
      </c>
      <c r="J760" s="23">
        <v>42434</v>
      </c>
      <c r="K760" s="16">
        <v>0.49457175925925928</v>
      </c>
      <c r="L760" s="15">
        <v>2</v>
      </c>
    </row>
    <row r="761" spans="1:12" x14ac:dyDescent="0.2">
      <c r="A761" s="7" t="s">
        <v>447</v>
      </c>
      <c r="B761" s="8" t="s">
        <v>43</v>
      </c>
      <c r="C761" s="8" t="s">
        <v>1446</v>
      </c>
      <c r="D761" s="8" t="s">
        <v>2587</v>
      </c>
      <c r="E761" s="8" t="s">
        <v>2300</v>
      </c>
      <c r="F761" s="8" t="s">
        <v>2301</v>
      </c>
      <c r="G761" s="26">
        <v>98402</v>
      </c>
      <c r="H761" s="26" t="str">
        <f>VLOOKUP(F761,Regions!$B$2:$C$53,2,FALSE)</f>
        <v>West</v>
      </c>
      <c r="I761" s="18">
        <v>107730</v>
      </c>
      <c r="J761" s="23">
        <v>42046</v>
      </c>
      <c r="K761" s="16">
        <v>0.23603009259259258</v>
      </c>
      <c r="L761" s="15">
        <v>3</v>
      </c>
    </row>
    <row r="762" spans="1:12" x14ac:dyDescent="0.2">
      <c r="A762" s="7" t="s">
        <v>550</v>
      </c>
      <c r="B762" s="8" t="s">
        <v>97</v>
      </c>
      <c r="C762" s="8" t="s">
        <v>1549</v>
      </c>
      <c r="D762" s="8" t="s">
        <v>2688</v>
      </c>
      <c r="E762" s="8" t="s">
        <v>2360</v>
      </c>
      <c r="F762" s="8" t="s">
        <v>2294</v>
      </c>
      <c r="G762" s="26">
        <v>37040</v>
      </c>
      <c r="H762" s="26" t="str">
        <f>VLOOKUP(F762,Regions!$B$2:$C$53,2,FALSE)</f>
        <v>Southeast</v>
      </c>
      <c r="I762" s="18">
        <v>107139</v>
      </c>
      <c r="J762" s="23">
        <v>42536</v>
      </c>
      <c r="K762" s="16">
        <v>0.16837962962962963</v>
      </c>
      <c r="L762" s="15">
        <v>3</v>
      </c>
    </row>
    <row r="763" spans="1:12" x14ac:dyDescent="0.2">
      <c r="A763" s="7" t="s">
        <v>547</v>
      </c>
      <c r="B763" s="8" t="s">
        <v>64</v>
      </c>
      <c r="C763" s="8" t="s">
        <v>1546</v>
      </c>
      <c r="D763" s="8" t="s">
        <v>2686</v>
      </c>
      <c r="E763" s="8" t="s">
        <v>2350</v>
      </c>
      <c r="F763" s="8" t="s">
        <v>2271</v>
      </c>
      <c r="G763" s="26">
        <v>67202</v>
      </c>
      <c r="H763" s="26" t="str">
        <f>VLOOKUP(F763,Regions!$B$2:$C$53,2,FALSE)</f>
        <v>Midwest</v>
      </c>
      <c r="I763" s="18">
        <v>107095</v>
      </c>
      <c r="J763" s="23">
        <v>42661</v>
      </c>
      <c r="K763" s="16">
        <v>0.11924768518518519</v>
      </c>
      <c r="L763" s="15">
        <v>2</v>
      </c>
    </row>
    <row r="764" spans="1:12" x14ac:dyDescent="0.2">
      <c r="A764" s="7" t="s">
        <v>624</v>
      </c>
      <c r="B764" s="8" t="s">
        <v>57</v>
      </c>
      <c r="C764" s="8" t="s">
        <v>1623</v>
      </c>
      <c r="D764" s="8" t="s">
        <v>3477</v>
      </c>
      <c r="E764" s="8" t="s">
        <v>2767</v>
      </c>
      <c r="F764" s="8" t="s">
        <v>2242</v>
      </c>
      <c r="G764" s="26">
        <v>77701</v>
      </c>
      <c r="H764" s="26" t="str">
        <f>VLOOKUP(F764,Regions!$B$2:$C$53,2,FALSE)</f>
        <v>Southwest</v>
      </c>
      <c r="I764" s="18">
        <v>106454</v>
      </c>
      <c r="J764" s="23">
        <v>42758</v>
      </c>
      <c r="K764" s="16">
        <v>0.93148148148148147</v>
      </c>
      <c r="L764" s="15">
        <v>8</v>
      </c>
    </row>
    <row r="765" spans="1:12" x14ac:dyDescent="0.2">
      <c r="A765" s="7" t="s">
        <v>562</v>
      </c>
      <c r="B765" s="8" t="s">
        <v>52</v>
      </c>
      <c r="C765" s="8" t="s">
        <v>1561</v>
      </c>
      <c r="D765" s="8" t="s">
        <v>3478</v>
      </c>
      <c r="E765" s="8" t="s">
        <v>2509</v>
      </c>
      <c r="F765" s="8" t="s">
        <v>2510</v>
      </c>
      <c r="G765" s="26">
        <v>68502</v>
      </c>
      <c r="H765" s="26" t="str">
        <f>VLOOKUP(F765,Regions!$B$2:$C$53,2,FALSE)</f>
        <v>Midwest</v>
      </c>
      <c r="I765" s="18">
        <v>106452</v>
      </c>
      <c r="J765" s="23">
        <v>42461</v>
      </c>
      <c r="K765" s="16">
        <v>0.26166666666666666</v>
      </c>
      <c r="L765" s="15">
        <v>7</v>
      </c>
    </row>
    <row r="766" spans="1:12" x14ac:dyDescent="0.2">
      <c r="A766" s="7" t="s">
        <v>353</v>
      </c>
      <c r="B766" s="8" t="s">
        <v>71</v>
      </c>
      <c r="C766" s="8" t="s">
        <v>1352</v>
      </c>
      <c r="D766" s="8" t="s">
        <v>2472</v>
      </c>
      <c r="E766" s="8" t="s">
        <v>2223</v>
      </c>
      <c r="F766" s="8" t="s">
        <v>2224</v>
      </c>
      <c r="G766" s="26">
        <v>48103</v>
      </c>
      <c r="H766" s="26" t="str">
        <f>VLOOKUP(F766,Regions!$B$2:$C$53,2,FALSE)</f>
        <v>Midwest</v>
      </c>
      <c r="I766" s="18">
        <v>105915</v>
      </c>
      <c r="J766" s="23">
        <v>41753</v>
      </c>
      <c r="K766" s="16">
        <v>0.76063657407407403</v>
      </c>
      <c r="L766" s="15">
        <v>2</v>
      </c>
    </row>
    <row r="767" spans="1:12" x14ac:dyDescent="0.2">
      <c r="A767" s="7" t="s">
        <v>608</v>
      </c>
      <c r="B767" s="8" t="s">
        <v>166</v>
      </c>
      <c r="C767" s="8" t="s">
        <v>1607</v>
      </c>
      <c r="D767" s="8" t="s">
        <v>2751</v>
      </c>
      <c r="E767" s="8" t="s">
        <v>2734</v>
      </c>
      <c r="F767" s="8" t="s">
        <v>2201</v>
      </c>
      <c r="G767" s="26">
        <v>92590</v>
      </c>
      <c r="H767" s="26" t="str">
        <f>VLOOKUP(F767,Regions!$B$2:$C$53,2,FALSE)</f>
        <v>West</v>
      </c>
      <c r="I767" s="18">
        <v>105877</v>
      </c>
      <c r="J767" s="23">
        <v>42938</v>
      </c>
      <c r="K767" s="16">
        <v>0.18403935185185186</v>
      </c>
      <c r="L767" s="15">
        <v>3</v>
      </c>
    </row>
    <row r="768" spans="1:12" x14ac:dyDescent="0.2">
      <c r="A768" s="7" t="s">
        <v>532</v>
      </c>
      <c r="B768" s="8" t="s">
        <v>141</v>
      </c>
      <c r="C768" s="8" t="s">
        <v>1531</v>
      </c>
      <c r="D768" s="8" t="s">
        <v>2669</v>
      </c>
      <c r="E768" s="8" t="s">
        <v>2670</v>
      </c>
      <c r="F768" s="8" t="s">
        <v>2218</v>
      </c>
      <c r="G768" s="26">
        <v>97402</v>
      </c>
      <c r="H768" s="26" t="str">
        <f>VLOOKUP(F768,Regions!$B$2:$C$53,2,FALSE)</f>
        <v>West</v>
      </c>
      <c r="I768" s="18">
        <v>105602</v>
      </c>
      <c r="J768" s="23">
        <v>42409</v>
      </c>
      <c r="K768" s="16">
        <v>0.86760416666666673</v>
      </c>
      <c r="L768" s="15">
        <v>3</v>
      </c>
    </row>
    <row r="769" spans="1:12" x14ac:dyDescent="0.2">
      <c r="A769" s="7" t="s">
        <v>668</v>
      </c>
      <c r="B769" s="8" t="s">
        <v>131</v>
      </c>
      <c r="C769" s="8" t="s">
        <v>1667</v>
      </c>
      <c r="D769" s="8" t="s">
        <v>2802</v>
      </c>
      <c r="E769" s="8" t="s">
        <v>2317</v>
      </c>
      <c r="F769" s="8" t="s">
        <v>2224</v>
      </c>
      <c r="G769" s="26">
        <v>48502</v>
      </c>
      <c r="H769" s="26" t="str">
        <f>VLOOKUP(F769,Regions!$B$2:$C$53,2,FALSE)</f>
        <v>Midwest</v>
      </c>
      <c r="I769" s="18">
        <v>105590</v>
      </c>
      <c r="J769" s="23">
        <v>42754</v>
      </c>
      <c r="K769" s="16">
        <v>0.77157407407407408</v>
      </c>
      <c r="L769" s="15">
        <v>3</v>
      </c>
    </row>
    <row r="770" spans="1:12" x14ac:dyDescent="0.2">
      <c r="A770" s="7" t="s">
        <v>551</v>
      </c>
      <c r="B770" s="8" t="s">
        <v>124</v>
      </c>
      <c r="C770" s="8" t="s">
        <v>1550</v>
      </c>
      <c r="D770" s="8" t="s">
        <v>2689</v>
      </c>
      <c r="E770" s="8" t="s">
        <v>2677</v>
      </c>
      <c r="F770" s="8" t="s">
        <v>2242</v>
      </c>
      <c r="G770" s="26">
        <v>78040</v>
      </c>
      <c r="H770" s="26" t="str">
        <f>VLOOKUP(F770,Regions!$B$2:$C$53,2,FALSE)</f>
        <v>Southwest</v>
      </c>
      <c r="I770" s="18">
        <v>105115</v>
      </c>
      <c r="J770" s="23">
        <v>42459</v>
      </c>
      <c r="K770" s="16">
        <v>0.64388888888888884</v>
      </c>
      <c r="L770" s="15">
        <v>3</v>
      </c>
    </row>
    <row r="771" spans="1:12" x14ac:dyDescent="0.2">
      <c r="A771" s="7" t="s">
        <v>505</v>
      </c>
      <c r="B771" s="8" t="s">
        <v>60</v>
      </c>
      <c r="C771" s="8" t="s">
        <v>1504</v>
      </c>
      <c r="D771" s="8" t="s">
        <v>2642</v>
      </c>
      <c r="E771" s="8" t="s">
        <v>2341</v>
      </c>
      <c r="F771" s="8" t="s">
        <v>2201</v>
      </c>
      <c r="G771" s="26">
        <v>94086</v>
      </c>
      <c r="H771" s="26" t="str">
        <f>VLOOKUP(F771,Regions!$B$2:$C$53,2,FALSE)</f>
        <v>West</v>
      </c>
      <c r="I771" s="18">
        <v>105065</v>
      </c>
      <c r="J771" s="23">
        <v>42486</v>
      </c>
      <c r="K771" s="16">
        <v>0.69903935185185195</v>
      </c>
      <c r="L771" s="15">
        <v>5</v>
      </c>
    </row>
    <row r="772" spans="1:12" x14ac:dyDescent="0.2">
      <c r="A772" s="7" t="s">
        <v>592</v>
      </c>
      <c r="B772" s="8" t="s">
        <v>20</v>
      </c>
      <c r="C772" s="8" t="s">
        <v>1591</v>
      </c>
      <c r="D772" s="8" t="s">
        <v>2737</v>
      </c>
      <c r="E772" s="8" t="s">
        <v>2309</v>
      </c>
      <c r="F772" s="8" t="s">
        <v>2245</v>
      </c>
      <c r="G772" s="26">
        <v>61101</v>
      </c>
      <c r="H772" s="26" t="str">
        <f>VLOOKUP(F772,Regions!$B$2:$C$53,2,FALSE)</f>
        <v>Midwest</v>
      </c>
      <c r="I772" s="18">
        <v>104735</v>
      </c>
      <c r="J772" s="23">
        <v>42420</v>
      </c>
      <c r="K772" s="16">
        <v>0.62108796296296298</v>
      </c>
      <c r="L772" s="15">
        <v>3</v>
      </c>
    </row>
    <row r="773" spans="1:12" x14ac:dyDescent="0.2">
      <c r="A773" s="7" t="s">
        <v>433</v>
      </c>
      <c r="B773" s="8" t="s">
        <v>68</v>
      </c>
      <c r="C773" s="8" t="s">
        <v>1432</v>
      </c>
      <c r="D773" s="8" t="s">
        <v>2574</v>
      </c>
      <c r="E773" s="8" t="s">
        <v>2575</v>
      </c>
      <c r="F773" s="8" t="s">
        <v>2242</v>
      </c>
      <c r="G773" s="26">
        <v>75050</v>
      </c>
      <c r="H773" s="26" t="str">
        <f>VLOOKUP(F773,Regions!$B$2:$C$53,2,FALSE)</f>
        <v>Southwest</v>
      </c>
      <c r="I773" s="18">
        <v>103926</v>
      </c>
      <c r="J773" s="23">
        <v>42040</v>
      </c>
      <c r="K773" s="16">
        <v>0.21851851851851853</v>
      </c>
      <c r="L773" s="15">
        <v>2</v>
      </c>
    </row>
    <row r="774" spans="1:12" x14ac:dyDescent="0.2">
      <c r="A774" s="7" t="s">
        <v>583</v>
      </c>
      <c r="B774" s="8" t="s">
        <v>128</v>
      </c>
      <c r="C774" s="8" t="s">
        <v>1582</v>
      </c>
      <c r="D774" s="8" t="s">
        <v>2728</v>
      </c>
      <c r="E774" s="8" t="s">
        <v>2278</v>
      </c>
      <c r="F774" s="8" t="s">
        <v>2201</v>
      </c>
      <c r="G774" s="26">
        <v>94518</v>
      </c>
      <c r="H774" s="26" t="str">
        <f>VLOOKUP(F774,Regions!$B$2:$C$53,2,FALSE)</f>
        <v>West</v>
      </c>
      <c r="I774" s="18">
        <v>103712</v>
      </c>
      <c r="J774" s="23">
        <v>42551</v>
      </c>
      <c r="K774" s="16">
        <v>5.9918981481481483E-2</v>
      </c>
      <c r="L774" s="15">
        <v>3</v>
      </c>
    </row>
    <row r="775" spans="1:12" x14ac:dyDescent="0.2">
      <c r="A775" s="7" t="s">
        <v>413</v>
      </c>
      <c r="B775" s="8" t="s">
        <v>2</v>
      </c>
      <c r="C775" s="8" t="s">
        <v>1412</v>
      </c>
      <c r="D775" s="8" t="s">
        <v>2556</v>
      </c>
      <c r="E775" s="8" t="s">
        <v>2557</v>
      </c>
      <c r="F775" s="8" t="s">
        <v>2242</v>
      </c>
      <c r="G775" s="26">
        <v>75149</v>
      </c>
      <c r="H775" s="26" t="str">
        <f>VLOOKUP(F775,Regions!$B$2:$C$53,2,FALSE)</f>
        <v>Southwest</v>
      </c>
      <c r="I775" s="18">
        <v>103336</v>
      </c>
      <c r="J775" s="23">
        <v>41653</v>
      </c>
      <c r="K775" s="16">
        <v>0.5411921296296297</v>
      </c>
      <c r="L775" s="15">
        <v>3</v>
      </c>
    </row>
    <row r="776" spans="1:12" x14ac:dyDescent="0.2">
      <c r="A776" s="7" t="s">
        <v>560</v>
      </c>
      <c r="B776" s="8" t="s">
        <v>82</v>
      </c>
      <c r="C776" s="8" t="s">
        <v>1559</v>
      </c>
      <c r="D776" s="8" t="s">
        <v>2704</v>
      </c>
      <c r="E776" s="8" t="s">
        <v>2214</v>
      </c>
      <c r="F776" s="8" t="s">
        <v>2215</v>
      </c>
      <c r="G776" s="26">
        <v>54302</v>
      </c>
      <c r="H776" s="26" t="str">
        <f>VLOOKUP(F776,Regions!$B$2:$C$53,2,FALSE)</f>
        <v>Midwest</v>
      </c>
      <c r="I776" s="18">
        <v>103003</v>
      </c>
      <c r="J776" s="23">
        <v>42624</v>
      </c>
      <c r="K776" s="16">
        <v>0.33061342592592591</v>
      </c>
      <c r="L776" s="15">
        <v>1</v>
      </c>
    </row>
    <row r="777" spans="1:12" x14ac:dyDescent="0.2">
      <c r="A777" s="7" t="s">
        <v>508</v>
      </c>
      <c r="B777" s="8" t="s">
        <v>5</v>
      </c>
      <c r="C777" s="8" t="s">
        <v>1507</v>
      </c>
      <c r="D777" s="8" t="s">
        <v>2646</v>
      </c>
      <c r="E777" s="8" t="s">
        <v>2336</v>
      </c>
      <c r="F777" s="8" t="s">
        <v>2262</v>
      </c>
      <c r="G777" s="26">
        <v>33024</v>
      </c>
      <c r="H777" s="26" t="str">
        <f>VLOOKUP(F777,Regions!$B$2:$C$53,2,FALSE)</f>
        <v>Southeast</v>
      </c>
      <c r="I777" s="18">
        <v>102842</v>
      </c>
      <c r="J777" s="23">
        <v>42527</v>
      </c>
      <c r="K777" s="16">
        <v>0.52108796296296289</v>
      </c>
      <c r="L777" s="15">
        <v>3</v>
      </c>
    </row>
    <row r="778" spans="1:12" x14ac:dyDescent="0.2">
      <c r="A778" s="7" t="s">
        <v>567</v>
      </c>
      <c r="B778" s="8" t="s">
        <v>23</v>
      </c>
      <c r="C778" s="8" t="s">
        <v>1566</v>
      </c>
      <c r="D778" s="8" t="s">
        <v>2710</v>
      </c>
      <c r="E778" s="8" t="s">
        <v>2645</v>
      </c>
      <c r="F778" s="8" t="s">
        <v>2230</v>
      </c>
      <c r="G778" s="26">
        <v>46201</v>
      </c>
      <c r="H778" s="26" t="str">
        <f>VLOOKUP(F778,Regions!$B$2:$C$53,2,FALSE)</f>
        <v>Midwest</v>
      </c>
      <c r="I778" s="18">
        <v>102794</v>
      </c>
      <c r="J778" s="23">
        <v>42456</v>
      </c>
      <c r="K778" s="16">
        <v>6.0520833333333329E-2</v>
      </c>
      <c r="L778" s="15">
        <v>3</v>
      </c>
    </row>
    <row r="779" spans="1:12" x14ac:dyDescent="0.2">
      <c r="A779" s="7" t="s">
        <v>501</v>
      </c>
      <c r="B779" s="8" t="s">
        <v>108</v>
      </c>
      <c r="C779" s="8" t="s">
        <v>1500</v>
      </c>
      <c r="D779" s="8" t="s">
        <v>2638</v>
      </c>
      <c r="E779" s="8" t="s">
        <v>2415</v>
      </c>
      <c r="F779" s="8" t="s">
        <v>2230</v>
      </c>
      <c r="G779" s="26">
        <v>46802</v>
      </c>
      <c r="H779" s="26" t="str">
        <f>VLOOKUP(F779,Regions!$B$2:$C$53,2,FALSE)</f>
        <v>Midwest</v>
      </c>
      <c r="I779" s="18">
        <v>102782</v>
      </c>
      <c r="J779" s="23">
        <v>42123</v>
      </c>
      <c r="K779" s="16">
        <v>0.78357638888888881</v>
      </c>
      <c r="L779" s="15">
        <v>1</v>
      </c>
    </row>
    <row r="780" spans="1:12" x14ac:dyDescent="0.2">
      <c r="A780" s="7" t="s">
        <v>512</v>
      </c>
      <c r="B780" s="8" t="s">
        <v>27</v>
      </c>
      <c r="C780" s="8" t="s">
        <v>1511</v>
      </c>
      <c r="D780" s="8" t="s">
        <v>2652</v>
      </c>
      <c r="E780" s="8" t="s">
        <v>2291</v>
      </c>
      <c r="F780" s="8" t="s">
        <v>2201</v>
      </c>
      <c r="G780" s="26">
        <v>91730</v>
      </c>
      <c r="H780" s="26" t="str">
        <f>VLOOKUP(F780,Regions!$B$2:$C$53,2,FALSE)</f>
        <v>West</v>
      </c>
      <c r="I780" s="18">
        <v>102673</v>
      </c>
      <c r="J780" s="23">
        <v>42509</v>
      </c>
      <c r="K780" s="16">
        <v>0.53050925925925929</v>
      </c>
      <c r="L780" s="15">
        <v>3</v>
      </c>
    </row>
    <row r="781" spans="1:12" x14ac:dyDescent="0.2">
      <c r="A781" s="7" t="s">
        <v>342</v>
      </c>
      <c r="B781" s="8" t="s">
        <v>21</v>
      </c>
      <c r="C781" s="8" t="s">
        <v>1341</v>
      </c>
      <c r="D781" s="8" t="s">
        <v>2456</v>
      </c>
      <c r="E781" s="8" t="s">
        <v>2276</v>
      </c>
      <c r="F781" s="8" t="s">
        <v>2227</v>
      </c>
      <c r="G781" s="26">
        <v>14604</v>
      </c>
      <c r="H781" s="26" t="str">
        <f>VLOOKUP(F781,Regions!$B$2:$C$53,2,FALSE)</f>
        <v>Northeast</v>
      </c>
      <c r="I781" s="18">
        <v>102633</v>
      </c>
      <c r="J781" s="23">
        <v>41974</v>
      </c>
      <c r="K781" s="16">
        <v>0.57833333333333337</v>
      </c>
      <c r="L781" s="15">
        <v>3</v>
      </c>
    </row>
    <row r="782" spans="1:12" x14ac:dyDescent="0.2">
      <c r="A782" s="7" t="s">
        <v>569</v>
      </c>
      <c r="B782" s="8" t="s">
        <v>37</v>
      </c>
      <c r="C782" s="8" t="s">
        <v>1568</v>
      </c>
      <c r="D782" s="8" t="s">
        <v>2711</v>
      </c>
      <c r="E782" s="8" t="s">
        <v>2455</v>
      </c>
      <c r="F782" s="8" t="s">
        <v>2426</v>
      </c>
      <c r="G782" s="26">
        <v>16501</v>
      </c>
      <c r="H782" s="26" t="str">
        <f>VLOOKUP(F782,Regions!$B$2:$C$53,2,FALSE)</f>
        <v>Northeast</v>
      </c>
      <c r="I782" s="18">
        <v>102497</v>
      </c>
      <c r="J782" s="23">
        <v>42548</v>
      </c>
      <c r="K782" s="16">
        <v>0.51422453703703697</v>
      </c>
      <c r="L782" s="15">
        <v>3</v>
      </c>
    </row>
    <row r="783" spans="1:12" x14ac:dyDescent="0.2">
      <c r="A783" s="7" t="s">
        <v>549</v>
      </c>
      <c r="B783" s="8" t="s">
        <v>109</v>
      </c>
      <c r="C783" s="8" t="s">
        <v>1548</v>
      </c>
      <c r="D783" s="8" t="s">
        <v>3479</v>
      </c>
      <c r="E783" s="8" t="s">
        <v>2200</v>
      </c>
      <c r="F783" s="8" t="s">
        <v>2201</v>
      </c>
      <c r="G783" s="26">
        <v>95624</v>
      </c>
      <c r="H783" s="26" t="str">
        <f>VLOOKUP(F783,Regions!$B$2:$C$53,2,FALSE)</f>
        <v>West</v>
      </c>
      <c r="I783" s="18">
        <v>102461</v>
      </c>
      <c r="J783" s="23">
        <v>42625</v>
      </c>
      <c r="K783" s="16">
        <v>0.45028935185185182</v>
      </c>
      <c r="L783" s="15">
        <v>3</v>
      </c>
    </row>
    <row r="784" spans="1:12" x14ac:dyDescent="0.2">
      <c r="A784" s="7" t="s">
        <v>555</v>
      </c>
      <c r="B784" s="8" t="s">
        <v>21</v>
      </c>
      <c r="C784" s="8" t="s">
        <v>1554</v>
      </c>
      <c r="D784" s="8" t="s">
        <v>2695</v>
      </c>
      <c r="E784" s="8" t="s">
        <v>2241</v>
      </c>
      <c r="F784" s="8" t="s">
        <v>2242</v>
      </c>
      <c r="G784" s="26">
        <v>78401</v>
      </c>
      <c r="H784" s="26" t="str">
        <f>VLOOKUP(F784,Regions!$B$2:$C$53,2,FALSE)</f>
        <v>Southwest</v>
      </c>
      <c r="I784" s="18">
        <v>100926</v>
      </c>
      <c r="J784" s="23">
        <v>42623</v>
      </c>
      <c r="K784" s="16">
        <v>0.74508101851851849</v>
      </c>
      <c r="L784" s="15">
        <v>6</v>
      </c>
    </row>
    <row r="785" spans="1:12" x14ac:dyDescent="0.2">
      <c r="A785" s="7" t="s">
        <v>521</v>
      </c>
      <c r="B785" s="8" t="s">
        <v>94</v>
      </c>
      <c r="C785" s="8" t="s">
        <v>1520</v>
      </c>
      <c r="D785" s="8" t="s">
        <v>2664</v>
      </c>
      <c r="E785" s="8" t="s">
        <v>2317</v>
      </c>
      <c r="F785" s="8" t="s">
        <v>2224</v>
      </c>
      <c r="G785" s="26">
        <v>48502</v>
      </c>
      <c r="H785" s="26" t="str">
        <f>VLOOKUP(F785,Regions!$B$2:$C$53,2,FALSE)</f>
        <v>Midwest</v>
      </c>
      <c r="I785" s="18">
        <v>100789</v>
      </c>
      <c r="J785" s="23">
        <v>42424</v>
      </c>
      <c r="K785" s="16">
        <v>0.22398148148148148</v>
      </c>
      <c r="L785" s="15">
        <v>8</v>
      </c>
    </row>
    <row r="786" spans="1:12" x14ac:dyDescent="0.2">
      <c r="A786" s="7" t="s">
        <v>477</v>
      </c>
      <c r="B786" s="8" t="s">
        <v>89</v>
      </c>
      <c r="C786" s="8" t="s">
        <v>1476</v>
      </c>
      <c r="D786" s="8" t="s">
        <v>3480</v>
      </c>
      <c r="E786" s="8" t="s">
        <v>2575</v>
      </c>
      <c r="F786" s="8" t="s">
        <v>2242</v>
      </c>
      <c r="G786" s="26">
        <v>75050</v>
      </c>
      <c r="H786" s="26" t="str">
        <f>VLOOKUP(F786,Regions!$B$2:$C$53,2,FALSE)</f>
        <v>Southwest</v>
      </c>
      <c r="I786" s="18">
        <v>100742</v>
      </c>
      <c r="J786" s="23">
        <v>42341</v>
      </c>
      <c r="K786" s="16">
        <v>0.90682870370370372</v>
      </c>
      <c r="L786" s="15">
        <v>3</v>
      </c>
    </row>
    <row r="787" spans="1:12" x14ac:dyDescent="0.2">
      <c r="A787" s="7" t="s">
        <v>431</v>
      </c>
      <c r="B787" s="8" t="s">
        <v>117</v>
      </c>
      <c r="C787" s="8" t="s">
        <v>1430</v>
      </c>
      <c r="D787" s="8" t="s">
        <v>2571</v>
      </c>
      <c r="E787" s="8" t="s">
        <v>2572</v>
      </c>
      <c r="F787" s="8" t="s">
        <v>2371</v>
      </c>
      <c r="G787" s="26">
        <v>30303</v>
      </c>
      <c r="H787" s="26" t="str">
        <f>VLOOKUP(F787,Regions!$B$2:$C$53,2,FALSE)</f>
        <v>Southeast</v>
      </c>
      <c r="I787" s="18">
        <v>99922</v>
      </c>
      <c r="J787" s="23">
        <v>42263</v>
      </c>
      <c r="K787" s="16">
        <v>0.81937499999999996</v>
      </c>
      <c r="L787" s="15">
        <v>2</v>
      </c>
    </row>
    <row r="788" spans="1:12" x14ac:dyDescent="0.2">
      <c r="A788" s="7" t="s">
        <v>287</v>
      </c>
      <c r="B788" s="8" t="s">
        <v>76</v>
      </c>
      <c r="C788" s="8" t="s">
        <v>1286</v>
      </c>
      <c r="D788" s="8" t="s">
        <v>3481</v>
      </c>
      <c r="E788" s="8" t="s">
        <v>2377</v>
      </c>
      <c r="F788" s="8" t="s">
        <v>2201</v>
      </c>
      <c r="G788" s="26">
        <v>92335</v>
      </c>
      <c r="H788" s="26" t="str">
        <f>VLOOKUP(F788,Regions!$B$2:$C$53,2,FALSE)</f>
        <v>West</v>
      </c>
      <c r="I788" s="18">
        <v>99620</v>
      </c>
      <c r="J788" s="23">
        <v>41397</v>
      </c>
      <c r="K788" s="16">
        <v>0.28819444444444448</v>
      </c>
      <c r="L788" s="15">
        <v>1</v>
      </c>
    </row>
    <row r="789" spans="1:12" x14ac:dyDescent="0.2">
      <c r="A789" s="7" t="s">
        <v>490</v>
      </c>
      <c r="B789" s="8" t="s">
        <v>116</v>
      </c>
      <c r="C789" s="8" t="s">
        <v>1489</v>
      </c>
      <c r="D789" s="8" t="s">
        <v>3482</v>
      </c>
      <c r="E789" s="8" t="s">
        <v>2298</v>
      </c>
      <c r="F789" s="8" t="s">
        <v>2201</v>
      </c>
      <c r="G789" s="26">
        <v>94801</v>
      </c>
      <c r="H789" s="26" t="str">
        <f>VLOOKUP(F789,Regions!$B$2:$C$53,2,FALSE)</f>
        <v>West</v>
      </c>
      <c r="I789" s="18">
        <v>99589</v>
      </c>
      <c r="J789" s="23">
        <v>42026</v>
      </c>
      <c r="K789" s="16">
        <v>0.73625000000000007</v>
      </c>
      <c r="L789" s="15">
        <v>3</v>
      </c>
    </row>
    <row r="790" spans="1:12" x14ac:dyDescent="0.2">
      <c r="A790" s="7" t="s">
        <v>298</v>
      </c>
      <c r="B790" s="8" t="s">
        <v>48</v>
      </c>
      <c r="C790" s="8" t="s">
        <v>1297</v>
      </c>
      <c r="D790" s="8" t="s">
        <v>2396</v>
      </c>
      <c r="E790" s="8" t="s">
        <v>2320</v>
      </c>
      <c r="F790" s="8" t="s">
        <v>2201</v>
      </c>
      <c r="G790" s="26">
        <v>93277</v>
      </c>
      <c r="H790" s="26" t="str">
        <f>VLOOKUP(F790,Regions!$B$2:$C$53,2,FALSE)</f>
        <v>West</v>
      </c>
      <c r="I790" s="18">
        <v>99326</v>
      </c>
      <c r="J790" s="23">
        <v>41369</v>
      </c>
      <c r="K790" s="16">
        <v>0.20481481481481481</v>
      </c>
      <c r="L790" s="15">
        <v>3</v>
      </c>
    </row>
    <row r="791" spans="1:12" x14ac:dyDescent="0.2">
      <c r="A791" s="7" t="s">
        <v>488</v>
      </c>
      <c r="B791" s="8" t="s">
        <v>45</v>
      </c>
      <c r="C791" s="8" t="s">
        <v>1487</v>
      </c>
      <c r="D791" s="8" t="s">
        <v>2629</v>
      </c>
      <c r="E791" s="8" t="s">
        <v>2328</v>
      </c>
      <c r="F791" s="8" t="s">
        <v>2242</v>
      </c>
      <c r="G791" s="26">
        <v>76201</v>
      </c>
      <c r="H791" s="26" t="str">
        <f>VLOOKUP(F791,Regions!$B$2:$C$53,2,FALSE)</f>
        <v>Southwest</v>
      </c>
      <c r="I791" s="18">
        <v>98883</v>
      </c>
      <c r="J791" s="23">
        <v>42040</v>
      </c>
      <c r="K791" s="16">
        <v>0.50476851851851856</v>
      </c>
      <c r="L791" s="15">
        <v>3</v>
      </c>
    </row>
    <row r="792" spans="1:12" x14ac:dyDescent="0.2">
      <c r="A792" s="7" t="s">
        <v>1190</v>
      </c>
      <c r="B792" s="8" t="s">
        <v>119</v>
      </c>
      <c r="C792" s="8" t="s">
        <v>2189</v>
      </c>
      <c r="D792" s="8" t="s">
        <v>3229</v>
      </c>
      <c r="E792" s="8" t="s">
        <v>2268</v>
      </c>
      <c r="F792" s="8" t="s">
        <v>2201</v>
      </c>
      <c r="G792" s="26">
        <v>94590</v>
      </c>
      <c r="H792" s="26" t="str">
        <f>VLOOKUP(F792,Regions!$B$2:$C$53,2,FALSE)</f>
        <v>West</v>
      </c>
      <c r="I792" s="18">
        <v>98874</v>
      </c>
      <c r="J792" s="23">
        <v>41644</v>
      </c>
      <c r="K792" s="16">
        <v>0.64861111111111114</v>
      </c>
      <c r="L792" s="15">
        <v>3</v>
      </c>
    </row>
    <row r="793" spans="1:12" x14ac:dyDescent="0.2">
      <c r="A793" s="7" t="s">
        <v>348</v>
      </c>
      <c r="B793" s="8" t="s">
        <v>45</v>
      </c>
      <c r="C793" s="8" t="s">
        <v>1347</v>
      </c>
      <c r="D793" s="8" t="s">
        <v>3483</v>
      </c>
      <c r="E793" s="8" t="s">
        <v>2465</v>
      </c>
      <c r="F793" s="8" t="s">
        <v>2284</v>
      </c>
      <c r="G793" s="26">
        <v>89014</v>
      </c>
      <c r="H793" s="26" t="str">
        <f>VLOOKUP(F793,Regions!$B$2:$C$53,2,FALSE)</f>
        <v>West</v>
      </c>
      <c r="I793" s="18">
        <v>98871</v>
      </c>
      <c r="J793" s="23">
        <v>41993</v>
      </c>
      <c r="K793" s="16">
        <v>0.12238425925925926</v>
      </c>
      <c r="L793" s="15">
        <v>2</v>
      </c>
    </row>
    <row r="794" spans="1:12" x14ac:dyDescent="0.2">
      <c r="A794" s="7" t="s">
        <v>288</v>
      </c>
      <c r="B794" s="8" t="s">
        <v>14</v>
      </c>
      <c r="C794" s="8" t="s">
        <v>1287</v>
      </c>
      <c r="D794" s="8" t="s">
        <v>2378</v>
      </c>
      <c r="E794" s="8" t="s">
        <v>2379</v>
      </c>
      <c r="F794" s="8" t="s">
        <v>2271</v>
      </c>
      <c r="G794" s="26">
        <v>66603</v>
      </c>
      <c r="H794" s="26" t="str">
        <f>VLOOKUP(F794,Regions!$B$2:$C$53,2,FALSE)</f>
        <v>Midwest</v>
      </c>
      <c r="I794" s="18">
        <v>98689</v>
      </c>
      <c r="J794" s="23">
        <v>41382</v>
      </c>
      <c r="K794" s="16">
        <v>1.6203703703703703E-2</v>
      </c>
      <c r="L794" s="15">
        <v>3</v>
      </c>
    </row>
    <row r="795" spans="1:12" x14ac:dyDescent="0.2">
      <c r="A795" s="7" t="s">
        <v>359</v>
      </c>
      <c r="B795" s="8" t="s">
        <v>93</v>
      </c>
      <c r="C795" s="8" t="s">
        <v>1358</v>
      </c>
      <c r="D795" s="8" t="s">
        <v>2480</v>
      </c>
      <c r="E795" s="8" t="s">
        <v>2481</v>
      </c>
      <c r="F795" s="8" t="s">
        <v>2201</v>
      </c>
      <c r="G795" s="26">
        <v>92631</v>
      </c>
      <c r="H795" s="26" t="str">
        <f>VLOOKUP(F795,Regions!$B$2:$C$53,2,FALSE)</f>
        <v>West</v>
      </c>
      <c r="I795" s="18">
        <v>98241</v>
      </c>
      <c r="J795" s="23">
        <v>41925</v>
      </c>
      <c r="K795" s="16">
        <v>0.97155092592592596</v>
      </c>
      <c r="L795" s="15">
        <v>2</v>
      </c>
    </row>
    <row r="796" spans="1:12" x14ac:dyDescent="0.2">
      <c r="A796" s="7" t="s">
        <v>361</v>
      </c>
      <c r="B796" s="8" t="s">
        <v>47</v>
      </c>
      <c r="C796" s="8" t="s">
        <v>1360</v>
      </c>
      <c r="D796" s="8" t="s">
        <v>2483</v>
      </c>
      <c r="E796" s="8" t="s">
        <v>2418</v>
      </c>
      <c r="F796" s="8" t="s">
        <v>2242</v>
      </c>
      <c r="G796" s="26">
        <v>79101</v>
      </c>
      <c r="H796" s="26" t="str">
        <f>VLOOKUP(F796,Regions!$B$2:$C$53,2,FALSE)</f>
        <v>Southwest</v>
      </c>
      <c r="I796" s="18">
        <v>97335</v>
      </c>
      <c r="J796" s="23">
        <v>41957</v>
      </c>
      <c r="K796" s="16">
        <v>2.9513888888887951E-3</v>
      </c>
      <c r="L796" s="15">
        <v>5</v>
      </c>
    </row>
    <row r="797" spans="1:12" x14ac:dyDescent="0.2">
      <c r="A797" s="7" t="s">
        <v>451</v>
      </c>
      <c r="B797" s="8" t="s">
        <v>144</v>
      </c>
      <c r="C797" s="8" t="s">
        <v>1450</v>
      </c>
      <c r="D797" s="8" t="s">
        <v>2593</v>
      </c>
      <c r="E797" s="8" t="s">
        <v>2564</v>
      </c>
      <c r="F797" s="8" t="s">
        <v>2227</v>
      </c>
      <c r="G797" s="26">
        <v>10001</v>
      </c>
      <c r="H797" s="26" t="str">
        <f>VLOOKUP(F797,Regions!$B$2:$C$53,2,FALSE)</f>
        <v>Northeast</v>
      </c>
      <c r="I797" s="18">
        <v>96890</v>
      </c>
      <c r="J797" s="23">
        <v>42049</v>
      </c>
      <c r="K797" s="16">
        <v>0.38331018518518517</v>
      </c>
      <c r="L797" s="15">
        <v>3</v>
      </c>
    </row>
    <row r="798" spans="1:12" x14ac:dyDescent="0.2">
      <c r="A798" s="7" t="s">
        <v>311</v>
      </c>
      <c r="B798" s="8" t="s">
        <v>89</v>
      </c>
      <c r="C798" s="8" t="s">
        <v>1310</v>
      </c>
      <c r="D798" s="8" t="s">
        <v>2414</v>
      </c>
      <c r="E798" s="8" t="s">
        <v>2415</v>
      </c>
      <c r="F798" s="8" t="s">
        <v>2230</v>
      </c>
      <c r="G798" s="26">
        <v>46802</v>
      </c>
      <c r="H798" s="26" t="str">
        <f>VLOOKUP(F798,Regions!$B$2:$C$53,2,FALSE)</f>
        <v>Midwest</v>
      </c>
      <c r="I798" s="18">
        <v>96656</v>
      </c>
      <c r="J798" s="23">
        <v>41354</v>
      </c>
      <c r="K798" s="16">
        <v>0.74081018518518515</v>
      </c>
      <c r="L798" s="15">
        <v>2</v>
      </c>
    </row>
    <row r="799" spans="1:12" x14ac:dyDescent="0.2">
      <c r="A799" s="7" t="s">
        <v>461</v>
      </c>
      <c r="B799" s="8" t="s">
        <v>91</v>
      </c>
      <c r="C799" s="8" t="s">
        <v>1460</v>
      </c>
      <c r="D799" s="8" t="s">
        <v>2600</v>
      </c>
      <c r="E799" s="8" t="s">
        <v>2339</v>
      </c>
      <c r="F799" s="8" t="s">
        <v>2201</v>
      </c>
      <c r="G799" s="26">
        <v>91101</v>
      </c>
      <c r="H799" s="26" t="str">
        <f>VLOOKUP(F799,Regions!$B$2:$C$53,2,FALSE)</f>
        <v>West</v>
      </c>
      <c r="I799" s="18">
        <v>96075</v>
      </c>
      <c r="J799" s="23">
        <v>42138</v>
      </c>
      <c r="K799" s="16">
        <v>0.99144675925925929</v>
      </c>
      <c r="L799" s="15">
        <v>2</v>
      </c>
    </row>
    <row r="800" spans="1:12" x14ac:dyDescent="0.2">
      <c r="A800" s="7" t="s">
        <v>325</v>
      </c>
      <c r="B800" s="8" t="s">
        <v>97</v>
      </c>
      <c r="C800" s="8" t="s">
        <v>1324</v>
      </c>
      <c r="D800" s="8" t="s">
        <v>2433</v>
      </c>
      <c r="E800" s="8" t="s">
        <v>2434</v>
      </c>
      <c r="F800" s="8" t="s">
        <v>2385</v>
      </c>
      <c r="G800" s="26">
        <v>80202</v>
      </c>
      <c r="H800" s="26" t="str">
        <f>VLOOKUP(F800,Regions!$B$2:$C$53,2,FALSE)</f>
        <v>West</v>
      </c>
      <c r="I800" s="18">
        <v>96026</v>
      </c>
      <c r="J800" s="23">
        <v>41445</v>
      </c>
      <c r="K800" s="16">
        <v>0.60900462962962965</v>
      </c>
      <c r="L800" s="15">
        <v>5</v>
      </c>
    </row>
    <row r="801" spans="1:12" x14ac:dyDescent="0.2">
      <c r="A801" s="7" t="s">
        <v>374</v>
      </c>
      <c r="B801" s="8" t="s">
        <v>122</v>
      </c>
      <c r="C801" s="8" t="s">
        <v>1373</v>
      </c>
      <c r="D801" s="8" t="s">
        <v>2504</v>
      </c>
      <c r="E801" s="8" t="s">
        <v>2346</v>
      </c>
      <c r="F801" s="8" t="s">
        <v>2224</v>
      </c>
      <c r="G801" s="26">
        <v>49503</v>
      </c>
      <c r="H801" s="26" t="str">
        <f>VLOOKUP(F801,Regions!$B$2:$C$53,2,FALSE)</f>
        <v>Midwest</v>
      </c>
      <c r="I801" s="18">
        <v>95955</v>
      </c>
      <c r="J801" s="23">
        <v>42001</v>
      </c>
      <c r="K801" s="16">
        <v>0.30304398148148148</v>
      </c>
      <c r="L801" s="15">
        <v>3</v>
      </c>
    </row>
    <row r="802" spans="1:12" x14ac:dyDescent="0.2">
      <c r="A802" s="7" t="s">
        <v>487</v>
      </c>
      <c r="B802" s="8" t="s">
        <v>136</v>
      </c>
      <c r="C802" s="8" t="s">
        <v>1486</v>
      </c>
      <c r="D802" s="8" t="s">
        <v>2628</v>
      </c>
      <c r="E802" s="8" t="s">
        <v>2314</v>
      </c>
      <c r="F802" s="8" t="s">
        <v>2212</v>
      </c>
      <c r="G802" s="26">
        <v>52401</v>
      </c>
      <c r="H802" s="26" t="str">
        <f>VLOOKUP(F802,Regions!$B$2:$C$53,2,FALSE)</f>
        <v>Midwest</v>
      </c>
      <c r="I802" s="18">
        <v>95905</v>
      </c>
      <c r="J802" s="23">
        <v>42144</v>
      </c>
      <c r="K802" s="16">
        <v>0.23001157407407405</v>
      </c>
      <c r="L802" s="15">
        <v>2</v>
      </c>
    </row>
    <row r="803" spans="1:12" x14ac:dyDescent="0.2">
      <c r="A803" s="7" t="s">
        <v>312</v>
      </c>
      <c r="B803" s="8" t="s">
        <v>81</v>
      </c>
      <c r="C803" s="8" t="s">
        <v>1311</v>
      </c>
      <c r="D803" s="8" t="s">
        <v>3484</v>
      </c>
      <c r="E803" s="8" t="s">
        <v>2416</v>
      </c>
      <c r="F803" s="8" t="s">
        <v>2201</v>
      </c>
      <c r="G803" s="26">
        <v>91501</v>
      </c>
      <c r="H803" s="26" t="str">
        <f>VLOOKUP(F803,Regions!$B$2:$C$53,2,FALSE)</f>
        <v>West</v>
      </c>
      <c r="I803" s="18">
        <v>95597</v>
      </c>
      <c r="J803" s="23">
        <v>41279</v>
      </c>
      <c r="K803" s="16">
        <v>0.59469907407407407</v>
      </c>
      <c r="L803" s="15">
        <v>3</v>
      </c>
    </row>
    <row r="804" spans="1:12" x14ac:dyDescent="0.2">
      <c r="A804" s="7" t="s">
        <v>412</v>
      </c>
      <c r="B804" s="8" t="s">
        <v>136</v>
      </c>
      <c r="C804" s="8" t="s">
        <v>1411</v>
      </c>
      <c r="D804" s="8" t="s">
        <v>3485</v>
      </c>
      <c r="E804" s="8" t="s">
        <v>2341</v>
      </c>
      <c r="F804" s="8" t="s">
        <v>2201</v>
      </c>
      <c r="G804" s="26">
        <v>94086</v>
      </c>
      <c r="H804" s="26" t="str">
        <f>VLOOKUP(F804,Regions!$B$2:$C$53,2,FALSE)</f>
        <v>West</v>
      </c>
      <c r="I804" s="18">
        <v>95188</v>
      </c>
      <c r="J804" s="23">
        <v>41746</v>
      </c>
      <c r="K804" s="16">
        <v>0.11119212962962964</v>
      </c>
      <c r="L804" s="15">
        <v>5</v>
      </c>
    </row>
    <row r="805" spans="1:12" x14ac:dyDescent="0.2">
      <c r="A805" s="7" t="s">
        <v>479</v>
      </c>
      <c r="B805" s="8" t="s">
        <v>147</v>
      </c>
      <c r="C805" s="8" t="s">
        <v>1478</v>
      </c>
      <c r="D805" s="8" t="s">
        <v>2619</v>
      </c>
      <c r="E805" s="8" t="s">
        <v>2437</v>
      </c>
      <c r="F805" s="8" t="s">
        <v>2332</v>
      </c>
      <c r="G805" s="26" t="s">
        <v>3243</v>
      </c>
      <c r="H805" s="26" t="str">
        <f>VLOOKUP(F805,Regions!$B$2:$C$53,2,FALSE)</f>
        <v>Northeast</v>
      </c>
      <c r="I805" s="18">
        <v>94904</v>
      </c>
      <c r="J805" s="23">
        <v>42369</v>
      </c>
      <c r="K805" s="16">
        <v>0.22945601851851852</v>
      </c>
      <c r="L805" s="15">
        <v>3</v>
      </c>
    </row>
    <row r="806" spans="1:12" x14ac:dyDescent="0.2">
      <c r="A806" s="7" t="s">
        <v>385</v>
      </c>
      <c r="B806" s="8" t="s">
        <v>127</v>
      </c>
      <c r="C806" s="8" t="s">
        <v>1384</v>
      </c>
      <c r="D806" s="8" t="s">
        <v>2521</v>
      </c>
      <c r="E806" s="8" t="s">
        <v>2239</v>
      </c>
      <c r="F806" s="8" t="s">
        <v>2201</v>
      </c>
      <c r="G806" s="26">
        <v>91767</v>
      </c>
      <c r="H806" s="26" t="str">
        <f>VLOOKUP(F806,Regions!$B$2:$C$53,2,FALSE)</f>
        <v>West</v>
      </c>
      <c r="I806" s="18">
        <v>94694</v>
      </c>
      <c r="J806" s="23">
        <v>41662</v>
      </c>
      <c r="K806" s="16">
        <v>8.5798611111111103E-2</v>
      </c>
      <c r="L806" s="15">
        <v>3</v>
      </c>
    </row>
    <row r="807" spans="1:12" x14ac:dyDescent="0.2">
      <c r="A807" s="7" t="s">
        <v>417</v>
      </c>
      <c r="B807" s="8" t="s">
        <v>134</v>
      </c>
      <c r="C807" s="8" t="s">
        <v>1416</v>
      </c>
      <c r="D807" s="8" t="s">
        <v>3486</v>
      </c>
      <c r="E807" s="8" t="s">
        <v>2552</v>
      </c>
      <c r="F807" s="8" t="s">
        <v>2250</v>
      </c>
      <c r="G807" s="26">
        <v>85301</v>
      </c>
      <c r="H807" s="26" t="str">
        <f>VLOOKUP(F807,Regions!$B$2:$C$53,2,FALSE)</f>
        <v>Southwest</v>
      </c>
      <c r="I807" s="18">
        <v>94669</v>
      </c>
      <c r="J807" s="23">
        <v>42221</v>
      </c>
      <c r="K807" s="16">
        <v>0.27406249999999999</v>
      </c>
      <c r="L807" s="15">
        <v>3</v>
      </c>
    </row>
    <row r="808" spans="1:12" x14ac:dyDescent="0.2">
      <c r="A808" s="7" t="s">
        <v>423</v>
      </c>
      <c r="B808" s="8" t="s">
        <v>92</v>
      </c>
      <c r="C808" s="8" t="s">
        <v>1422</v>
      </c>
      <c r="D808" s="8" t="s">
        <v>3487</v>
      </c>
      <c r="E808" s="8" t="s">
        <v>2507</v>
      </c>
      <c r="F808" s="8" t="s">
        <v>2242</v>
      </c>
      <c r="G808" s="26">
        <v>75201</v>
      </c>
      <c r="H808" s="26" t="str">
        <f>VLOOKUP(F808,Regions!$B$2:$C$53,2,FALSE)</f>
        <v>Southwest</v>
      </c>
      <c r="I808" s="18">
        <v>94371</v>
      </c>
      <c r="J808" s="23">
        <v>42120</v>
      </c>
      <c r="K808" s="16">
        <v>0.89437500000000003</v>
      </c>
      <c r="L808" s="15">
        <v>2</v>
      </c>
    </row>
    <row r="809" spans="1:12" x14ac:dyDescent="0.2">
      <c r="A809" s="7" t="s">
        <v>295</v>
      </c>
      <c r="B809" s="8" t="s">
        <v>15</v>
      </c>
      <c r="C809" s="8" t="s">
        <v>1294</v>
      </c>
      <c r="D809" s="8" t="s">
        <v>2392</v>
      </c>
      <c r="E809" s="8" t="s">
        <v>2393</v>
      </c>
      <c r="F809" s="8" t="s">
        <v>2301</v>
      </c>
      <c r="G809" s="26">
        <v>98660</v>
      </c>
      <c r="H809" s="26" t="str">
        <f>VLOOKUP(F809,Regions!$B$2:$C$53,2,FALSE)</f>
        <v>West</v>
      </c>
      <c r="I809" s="18">
        <v>94337</v>
      </c>
      <c r="J809" s="23">
        <v>41323</v>
      </c>
      <c r="K809" s="16">
        <v>0.99503472222222233</v>
      </c>
      <c r="L809" s="15">
        <v>3</v>
      </c>
    </row>
    <row r="810" spans="1:12" x14ac:dyDescent="0.2">
      <c r="A810" s="7" t="s">
        <v>495</v>
      </c>
      <c r="B810" s="8" t="s">
        <v>15</v>
      </c>
      <c r="C810" s="8" t="s">
        <v>1494</v>
      </c>
      <c r="D810" s="8" t="s">
        <v>2632</v>
      </c>
      <c r="E810" s="8" t="s">
        <v>2633</v>
      </c>
      <c r="F810" s="8" t="s">
        <v>2237</v>
      </c>
      <c r="G810" s="26">
        <v>23451</v>
      </c>
      <c r="H810" s="26" t="str">
        <f>VLOOKUP(F810,Regions!$B$2:$C$53,2,FALSE)</f>
        <v>Southeast</v>
      </c>
      <c r="I810" s="18">
        <v>93919</v>
      </c>
      <c r="J810" s="23">
        <v>42158</v>
      </c>
      <c r="K810" s="16">
        <v>0.94844907407407408</v>
      </c>
      <c r="L810" s="15">
        <v>1</v>
      </c>
    </row>
    <row r="811" spans="1:12" x14ac:dyDescent="0.2">
      <c r="A811" s="7" t="s">
        <v>323</v>
      </c>
      <c r="B811" s="8" t="s">
        <v>46</v>
      </c>
      <c r="C811" s="8" t="s">
        <v>1322</v>
      </c>
      <c r="D811" s="8" t="s">
        <v>2429</v>
      </c>
      <c r="E811" s="8" t="s">
        <v>2430</v>
      </c>
      <c r="F811" s="8" t="s">
        <v>2201</v>
      </c>
      <c r="G811" s="26">
        <v>95050</v>
      </c>
      <c r="H811" s="26" t="str">
        <f>VLOOKUP(F811,Regions!$B$2:$C$53,2,FALSE)</f>
        <v>West</v>
      </c>
      <c r="I811" s="18">
        <v>93414</v>
      </c>
      <c r="J811" s="23">
        <v>41530</v>
      </c>
      <c r="K811" s="16">
        <v>0.49083333333333329</v>
      </c>
      <c r="L811" s="15">
        <v>3</v>
      </c>
    </row>
    <row r="812" spans="1:12" x14ac:dyDescent="0.2">
      <c r="A812" s="7" t="s">
        <v>453</v>
      </c>
      <c r="B812" s="8" t="s">
        <v>45</v>
      </c>
      <c r="C812" s="8" t="s">
        <v>1452</v>
      </c>
      <c r="D812" s="9" t="s">
        <v>3488</v>
      </c>
      <c r="E812" s="9" t="s">
        <v>2493</v>
      </c>
      <c r="F812" s="9" t="s">
        <v>2201</v>
      </c>
      <c r="G812" s="27">
        <v>91910</v>
      </c>
      <c r="H812" s="27" t="str">
        <f>VLOOKUP(F812,Regions!$B$2:$C$53,2,FALSE)</f>
        <v>West</v>
      </c>
      <c r="I812" s="18">
        <v>93412</v>
      </c>
      <c r="J812" s="23">
        <v>42012</v>
      </c>
      <c r="K812" s="16">
        <v>1.0914351851851967E-2</v>
      </c>
      <c r="L812" s="15">
        <v>4</v>
      </c>
    </row>
    <row r="813" spans="1:12" x14ac:dyDescent="0.2">
      <c r="A813" s="7" t="s">
        <v>493</v>
      </c>
      <c r="B813" s="8" t="s">
        <v>63</v>
      </c>
      <c r="C813" s="8" t="s">
        <v>1492</v>
      </c>
      <c r="D813" s="8" t="s">
        <v>3489</v>
      </c>
      <c r="E813" s="8" t="s">
        <v>2537</v>
      </c>
      <c r="F813" s="8" t="s">
        <v>2477</v>
      </c>
      <c r="G813" s="26">
        <v>27511</v>
      </c>
      <c r="H813" s="26" t="str">
        <f>VLOOKUP(F813,Regions!$B$2:$C$53,2,FALSE)</f>
        <v>Southeast</v>
      </c>
      <c r="I813" s="18">
        <v>93166</v>
      </c>
      <c r="J813" s="23">
        <v>42342</v>
      </c>
      <c r="K813" s="16">
        <v>0.18885416666666666</v>
      </c>
      <c r="L813" s="15">
        <v>3</v>
      </c>
    </row>
    <row r="814" spans="1:12" x14ac:dyDescent="0.2">
      <c r="A814" s="7" t="s">
        <v>320</v>
      </c>
      <c r="B814" s="8" t="s">
        <v>94</v>
      </c>
      <c r="C814" s="8" t="s">
        <v>1319</v>
      </c>
      <c r="D814" s="8" t="s">
        <v>2427</v>
      </c>
      <c r="E814" s="8" t="s">
        <v>2370</v>
      </c>
      <c r="F814" s="8" t="s">
        <v>2371</v>
      </c>
      <c r="G814" s="26">
        <v>31901</v>
      </c>
      <c r="H814" s="26" t="str">
        <f>VLOOKUP(F814,Regions!$B$2:$C$53,2,FALSE)</f>
        <v>Southeast</v>
      </c>
      <c r="I814" s="18">
        <v>93152</v>
      </c>
      <c r="J814" s="23">
        <v>41628</v>
      </c>
      <c r="K814" s="16">
        <v>0.31984953703703706</v>
      </c>
      <c r="L814" s="15">
        <v>5</v>
      </c>
    </row>
    <row r="815" spans="1:12" x14ac:dyDescent="0.2">
      <c r="A815" s="7" t="s">
        <v>405</v>
      </c>
      <c r="B815" s="8" t="s">
        <v>134</v>
      </c>
      <c r="C815" s="8" t="s">
        <v>1404</v>
      </c>
      <c r="D815" s="8" t="s">
        <v>2549</v>
      </c>
      <c r="E815" s="8" t="s">
        <v>2550</v>
      </c>
      <c r="F815" s="8" t="s">
        <v>2201</v>
      </c>
      <c r="G815" s="26">
        <v>92501</v>
      </c>
      <c r="H815" s="26" t="str">
        <f>VLOOKUP(F815,Regions!$B$2:$C$53,2,FALSE)</f>
        <v>West</v>
      </c>
      <c r="I815" s="18">
        <v>93035</v>
      </c>
      <c r="J815" s="23">
        <v>41849</v>
      </c>
      <c r="K815" s="16">
        <v>0.81672453703703696</v>
      </c>
      <c r="L815" s="15">
        <v>1</v>
      </c>
    </row>
    <row r="816" spans="1:12" x14ac:dyDescent="0.2">
      <c r="A816" s="7" t="s">
        <v>329</v>
      </c>
      <c r="B816" s="8" t="s">
        <v>54</v>
      </c>
      <c r="C816" s="8" t="s">
        <v>1328</v>
      </c>
      <c r="D816" s="8" t="s">
        <v>2438</v>
      </c>
      <c r="E816" s="8" t="s">
        <v>2439</v>
      </c>
      <c r="F816" s="8" t="s">
        <v>2242</v>
      </c>
      <c r="G816" s="26">
        <v>76701</v>
      </c>
      <c r="H816" s="26" t="str">
        <f>VLOOKUP(F816,Regions!$B$2:$C$53,2,FALSE)</f>
        <v>Southwest</v>
      </c>
      <c r="I816" s="18">
        <v>92807</v>
      </c>
      <c r="J816" s="23">
        <v>41535</v>
      </c>
      <c r="K816" s="16">
        <v>0.4091319444444444</v>
      </c>
      <c r="L816" s="15">
        <v>2</v>
      </c>
    </row>
    <row r="817" spans="1:30" x14ac:dyDescent="0.2">
      <c r="A817" s="7" t="s">
        <v>441</v>
      </c>
      <c r="B817" s="8" t="s">
        <v>94</v>
      </c>
      <c r="C817" s="8" t="s">
        <v>1440</v>
      </c>
      <c r="D817" s="8" t="s">
        <v>2582</v>
      </c>
      <c r="E817" s="8" t="s">
        <v>2313</v>
      </c>
      <c r="F817" s="8" t="s">
        <v>2237</v>
      </c>
      <c r="G817" s="26">
        <v>22201</v>
      </c>
      <c r="H817" s="26" t="str">
        <f>VLOOKUP(F817,Regions!$B$2:$C$53,2,FALSE)</f>
        <v>Southeast</v>
      </c>
      <c r="I817" s="18">
        <v>92711</v>
      </c>
      <c r="J817" s="23">
        <v>42005</v>
      </c>
      <c r="K817" s="16">
        <v>0.26070601851851855</v>
      </c>
      <c r="L817" s="15">
        <v>3</v>
      </c>
    </row>
    <row r="818" spans="1:30" x14ac:dyDescent="0.2">
      <c r="A818" s="7" t="s">
        <v>285</v>
      </c>
      <c r="B818" s="8" t="s">
        <v>26</v>
      </c>
      <c r="C818" s="8" t="s">
        <v>1284</v>
      </c>
      <c r="D818" s="8" t="s">
        <v>3490</v>
      </c>
      <c r="E818" s="8" t="s">
        <v>2374</v>
      </c>
      <c r="F818" s="8" t="s">
        <v>2227</v>
      </c>
      <c r="G818" s="26">
        <v>14201</v>
      </c>
      <c r="H818" s="26" t="str">
        <f>VLOOKUP(F818,Regions!$B$2:$C$53,2,FALSE)</f>
        <v>Northeast</v>
      </c>
      <c r="I818" s="18">
        <v>92016</v>
      </c>
      <c r="J818" s="23">
        <v>41596</v>
      </c>
      <c r="K818" s="16">
        <v>1.3020833333333334E-2</v>
      </c>
      <c r="L818" s="15">
        <v>1</v>
      </c>
      <c r="M818" s="1"/>
      <c r="AC818" s="1"/>
      <c r="AD818" s="1"/>
    </row>
    <row r="819" spans="1:30" x14ac:dyDescent="0.2">
      <c r="A819" s="7" t="s">
        <v>395</v>
      </c>
      <c r="B819" s="8" t="s">
        <v>131</v>
      </c>
      <c r="C819" s="8" t="s">
        <v>1394</v>
      </c>
      <c r="D819" s="8" t="s">
        <v>3491</v>
      </c>
      <c r="E819" s="8" t="s">
        <v>2217</v>
      </c>
      <c r="F819" s="8" t="s">
        <v>2218</v>
      </c>
      <c r="G819" s="26">
        <v>97201</v>
      </c>
      <c r="H819" s="26" t="str">
        <f>VLOOKUP(F819,Regions!$B$2:$C$53,2,FALSE)</f>
        <v>West</v>
      </c>
      <c r="I819" s="18">
        <v>91609</v>
      </c>
      <c r="J819" s="23">
        <v>41970</v>
      </c>
      <c r="K819" s="16">
        <v>4.08912037037037E-2</v>
      </c>
      <c r="L819" s="15">
        <v>2</v>
      </c>
    </row>
    <row r="820" spans="1:30" x14ac:dyDescent="0.2">
      <c r="A820" s="7" t="s">
        <v>436</v>
      </c>
      <c r="B820" s="8" t="s">
        <v>143</v>
      </c>
      <c r="C820" s="8" t="s">
        <v>1435</v>
      </c>
      <c r="D820" s="8" t="s">
        <v>2579</v>
      </c>
      <c r="E820" s="8" t="s">
        <v>2256</v>
      </c>
      <c r="F820" s="8" t="s">
        <v>2237</v>
      </c>
      <c r="G820" s="26">
        <v>22301</v>
      </c>
      <c r="H820" s="26" t="str">
        <f>VLOOKUP(F820,Regions!$B$2:$C$53,2,FALSE)</f>
        <v>Southeast</v>
      </c>
      <c r="I820" s="18">
        <v>91596</v>
      </c>
      <c r="J820" s="23">
        <v>42045</v>
      </c>
      <c r="K820" s="16">
        <v>0.73120370370370369</v>
      </c>
      <c r="L820" s="15">
        <v>2</v>
      </c>
    </row>
    <row r="821" spans="1:30" x14ac:dyDescent="0.2">
      <c r="A821" s="7" t="s">
        <v>398</v>
      </c>
      <c r="B821" s="8" t="s">
        <v>34</v>
      </c>
      <c r="C821" s="8" t="s">
        <v>1397</v>
      </c>
      <c r="D821" s="8" t="s">
        <v>2536</v>
      </c>
      <c r="E821" s="8" t="s">
        <v>2537</v>
      </c>
      <c r="F821" s="8" t="s">
        <v>2477</v>
      </c>
      <c r="G821" s="26">
        <v>27511</v>
      </c>
      <c r="H821" s="26" t="str">
        <f>VLOOKUP(F821,Regions!$B$2:$C$53,2,FALSE)</f>
        <v>Southeast</v>
      </c>
      <c r="I821" s="18">
        <v>91241</v>
      </c>
      <c r="J821" s="23">
        <v>41915</v>
      </c>
      <c r="K821" s="16">
        <v>0.72032407407407406</v>
      </c>
      <c r="L821" s="15">
        <v>2</v>
      </c>
    </row>
    <row r="822" spans="1:30" x14ac:dyDescent="0.2">
      <c r="A822" s="7" t="s">
        <v>469</v>
      </c>
      <c r="B822" s="8" t="s">
        <v>28</v>
      </c>
      <c r="C822" s="8" t="s">
        <v>1468</v>
      </c>
      <c r="D822" s="8" t="s">
        <v>3492</v>
      </c>
      <c r="E822" s="8" t="s">
        <v>2298</v>
      </c>
      <c r="F822" s="8" t="s">
        <v>2201</v>
      </c>
      <c r="G822" s="26">
        <v>94801</v>
      </c>
      <c r="H822" s="26" t="str">
        <f>VLOOKUP(F822,Regions!$B$2:$C$53,2,FALSE)</f>
        <v>West</v>
      </c>
      <c r="I822" s="18">
        <v>91062</v>
      </c>
      <c r="J822" s="23">
        <v>42240</v>
      </c>
      <c r="K822" s="16">
        <v>0.56969907407407405</v>
      </c>
      <c r="L822" s="15">
        <v>1</v>
      </c>
    </row>
    <row r="823" spans="1:30" x14ac:dyDescent="0.2">
      <c r="A823" s="7" t="s">
        <v>499</v>
      </c>
      <c r="B823" s="8" t="s">
        <v>151</v>
      </c>
      <c r="C823" s="8" t="s">
        <v>1498</v>
      </c>
      <c r="D823" s="8" t="s">
        <v>2636</v>
      </c>
      <c r="E823" s="8" t="s">
        <v>2393</v>
      </c>
      <c r="F823" s="8" t="s">
        <v>2301</v>
      </c>
      <c r="G823" s="26">
        <v>98660</v>
      </c>
      <c r="H823" s="26" t="str">
        <f>VLOOKUP(F823,Regions!$B$2:$C$53,2,FALSE)</f>
        <v>West</v>
      </c>
      <c r="I823" s="18">
        <v>90907</v>
      </c>
      <c r="J823" s="23">
        <v>42247</v>
      </c>
      <c r="K823" s="16">
        <v>0.52914351851851849</v>
      </c>
      <c r="L823" s="15">
        <v>3</v>
      </c>
    </row>
    <row r="824" spans="1:30" x14ac:dyDescent="0.2">
      <c r="A824" s="7" t="s">
        <v>491</v>
      </c>
      <c r="B824" s="8" t="s">
        <v>125</v>
      </c>
      <c r="C824" s="8" t="s">
        <v>1490</v>
      </c>
      <c r="D824" s="8" t="s">
        <v>2630</v>
      </c>
      <c r="E824" s="8" t="s">
        <v>2476</v>
      </c>
      <c r="F824" s="8" t="s">
        <v>2477</v>
      </c>
      <c r="G824" s="26">
        <v>28403</v>
      </c>
      <c r="H824" s="26" t="str">
        <f>VLOOKUP(F824,Regions!$B$2:$C$53,2,FALSE)</f>
        <v>Southeast</v>
      </c>
      <c r="I824" s="18">
        <v>90478</v>
      </c>
      <c r="J824" s="23">
        <v>42209</v>
      </c>
      <c r="K824" s="16">
        <v>0.79538194444444443</v>
      </c>
      <c r="L824" s="15">
        <v>3</v>
      </c>
    </row>
    <row r="825" spans="1:30" x14ac:dyDescent="0.2">
      <c r="A825" s="7" t="s">
        <v>313</v>
      </c>
      <c r="B825" s="8" t="s">
        <v>90</v>
      </c>
      <c r="C825" s="8" t="s">
        <v>1312</v>
      </c>
      <c r="D825" s="8" t="s">
        <v>2417</v>
      </c>
      <c r="E825" s="8" t="s">
        <v>2291</v>
      </c>
      <c r="F825" s="8" t="s">
        <v>2201</v>
      </c>
      <c r="G825" s="26">
        <v>91730</v>
      </c>
      <c r="H825" s="26" t="str">
        <f>VLOOKUP(F825,Regions!$B$2:$C$53,2,FALSE)</f>
        <v>West</v>
      </c>
      <c r="I825" s="18">
        <v>90149</v>
      </c>
      <c r="J825" s="23">
        <v>41559</v>
      </c>
      <c r="K825" s="16">
        <v>0.56516203703703705</v>
      </c>
      <c r="L825" s="15">
        <v>4</v>
      </c>
    </row>
    <row r="826" spans="1:30" x14ac:dyDescent="0.2">
      <c r="A826" s="7" t="s">
        <v>340</v>
      </c>
      <c r="B826" s="8" t="s">
        <v>105</v>
      </c>
      <c r="C826" s="8" t="s">
        <v>1339</v>
      </c>
      <c r="D826" s="8" t="s">
        <v>2452</v>
      </c>
      <c r="E826" s="8" t="s">
        <v>2453</v>
      </c>
      <c r="F826" s="8" t="s">
        <v>2224</v>
      </c>
      <c r="G826" s="26">
        <v>48310</v>
      </c>
      <c r="H826" s="26" t="str">
        <f>VLOOKUP(F826,Regions!$B$2:$C$53,2,FALSE)</f>
        <v>Midwest</v>
      </c>
      <c r="I826" s="18">
        <v>90065</v>
      </c>
      <c r="J826" s="23">
        <v>41366</v>
      </c>
      <c r="K826" s="16">
        <v>2.7951388888888887E-2</v>
      </c>
      <c r="L826" s="15">
        <v>1</v>
      </c>
    </row>
    <row r="827" spans="1:30" x14ac:dyDescent="0.2">
      <c r="A827" s="7" t="s">
        <v>496</v>
      </c>
      <c r="B827" s="8" t="s">
        <v>82</v>
      </c>
      <c r="C827" s="8" t="s">
        <v>1495</v>
      </c>
      <c r="D827" s="8" t="s">
        <v>2634</v>
      </c>
      <c r="E827" s="8" t="s">
        <v>2406</v>
      </c>
      <c r="F827" s="8" t="s">
        <v>2301</v>
      </c>
      <c r="G827" s="26">
        <v>98101</v>
      </c>
      <c r="H827" s="26" t="str">
        <f>VLOOKUP(F827,Regions!$B$2:$C$53,2,FALSE)</f>
        <v>West</v>
      </c>
      <c r="I827" s="18">
        <v>89645</v>
      </c>
      <c r="J827" s="23">
        <v>42031</v>
      </c>
      <c r="K827" s="16">
        <v>0.62179398148148146</v>
      </c>
      <c r="L827" s="15">
        <v>5</v>
      </c>
    </row>
    <row r="828" spans="1:30" x14ac:dyDescent="0.2">
      <c r="A828" s="7" t="s">
        <v>317</v>
      </c>
      <c r="B828" s="8" t="s">
        <v>93</v>
      </c>
      <c r="C828" s="8" t="s">
        <v>1316</v>
      </c>
      <c r="D828" s="8" t="s">
        <v>2422</v>
      </c>
      <c r="E828" s="8" t="s">
        <v>2276</v>
      </c>
      <c r="F828" s="8" t="s">
        <v>2227</v>
      </c>
      <c r="G828" s="26">
        <v>14604</v>
      </c>
      <c r="H828" s="26" t="str">
        <f>VLOOKUP(F828,Regions!$B$2:$C$53,2,FALSE)</f>
        <v>Northeast</v>
      </c>
      <c r="I828" s="18">
        <v>89282</v>
      </c>
      <c r="J828" s="23">
        <v>41450</v>
      </c>
      <c r="K828" s="16">
        <v>0.11001157407407407</v>
      </c>
      <c r="L828" s="15">
        <v>3</v>
      </c>
    </row>
    <row r="829" spans="1:30" x14ac:dyDescent="0.2">
      <c r="A829" s="7" t="s">
        <v>310</v>
      </c>
      <c r="B829" s="8" t="s">
        <v>88</v>
      </c>
      <c r="C829" s="8" t="s">
        <v>1309</v>
      </c>
      <c r="D829" s="8" t="s">
        <v>2412</v>
      </c>
      <c r="E829" s="8" t="s">
        <v>2413</v>
      </c>
      <c r="F829" s="8" t="s">
        <v>2250</v>
      </c>
      <c r="G829" s="26">
        <v>85234</v>
      </c>
      <c r="H829" s="26" t="str">
        <f>VLOOKUP(F829,Regions!$B$2:$C$53,2,FALSE)</f>
        <v>Southwest</v>
      </c>
      <c r="I829" s="18">
        <v>89139</v>
      </c>
      <c r="J829" s="23">
        <v>41593</v>
      </c>
      <c r="K829" s="16">
        <v>0.87997685185185182</v>
      </c>
      <c r="L829" s="15">
        <v>5</v>
      </c>
    </row>
    <row r="830" spans="1:30" x14ac:dyDescent="0.2">
      <c r="A830" s="7" t="s">
        <v>414</v>
      </c>
      <c r="B830" s="8" t="s">
        <v>137</v>
      </c>
      <c r="C830" s="8" t="s">
        <v>1413</v>
      </c>
      <c r="D830" s="8" t="s">
        <v>3493</v>
      </c>
      <c r="E830" s="8" t="s">
        <v>2400</v>
      </c>
      <c r="F830" s="8" t="s">
        <v>2332</v>
      </c>
      <c r="G830" s="26" t="s">
        <v>3241</v>
      </c>
      <c r="H830" s="26" t="str">
        <f>VLOOKUP(F830,Regions!$B$2:$C$53,2,FALSE)</f>
        <v>Northeast</v>
      </c>
      <c r="I830" s="18">
        <v>88915</v>
      </c>
      <c r="J830" s="23">
        <v>41952</v>
      </c>
      <c r="K830" s="16">
        <v>0.71224537037037028</v>
      </c>
      <c r="L830" s="15">
        <v>3</v>
      </c>
    </row>
    <row r="831" spans="1:30" x14ac:dyDescent="0.2">
      <c r="A831" s="7" t="s">
        <v>409</v>
      </c>
      <c r="B831" s="8" t="s">
        <v>111</v>
      </c>
      <c r="C831" s="8" t="s">
        <v>1408</v>
      </c>
      <c r="D831" s="9" t="s">
        <v>2553</v>
      </c>
      <c r="E831" s="9" t="s">
        <v>2244</v>
      </c>
      <c r="F831" s="9" t="s">
        <v>2245</v>
      </c>
      <c r="G831" s="27">
        <v>60431</v>
      </c>
      <c r="H831" s="27" t="str">
        <f>VLOOKUP(F831,Regions!$B$2:$C$53,2,FALSE)</f>
        <v>Midwest</v>
      </c>
      <c r="I831" s="18">
        <v>88831</v>
      </c>
      <c r="J831" s="23">
        <v>41767</v>
      </c>
      <c r="K831" s="16">
        <v>0.11939814814814814</v>
      </c>
      <c r="L831" s="15">
        <v>4</v>
      </c>
    </row>
    <row r="832" spans="1:30" x14ac:dyDescent="0.2">
      <c r="A832" s="7" t="s">
        <v>384</v>
      </c>
      <c r="B832" s="8" t="s">
        <v>126</v>
      </c>
      <c r="C832" s="8" t="s">
        <v>1383</v>
      </c>
      <c r="D832" s="9" t="s">
        <v>2519</v>
      </c>
      <c r="E832" s="9" t="s">
        <v>2520</v>
      </c>
      <c r="F832" s="9" t="s">
        <v>2242</v>
      </c>
      <c r="G832" s="27">
        <v>79701</v>
      </c>
      <c r="H832" s="27" t="str">
        <f>VLOOKUP(F832,Regions!$B$2:$C$53,2,FALSE)</f>
        <v>Southwest</v>
      </c>
      <c r="I832" s="18">
        <v>88751</v>
      </c>
      <c r="J832" s="23">
        <v>41752</v>
      </c>
      <c r="K832" s="16">
        <v>0.70354166666666673</v>
      </c>
      <c r="L832" s="15">
        <v>4</v>
      </c>
    </row>
    <row r="833" spans="1:30" x14ac:dyDescent="0.2">
      <c r="A833" s="7" t="s">
        <v>380</v>
      </c>
      <c r="B833" s="8" t="s">
        <v>124</v>
      </c>
      <c r="C833" s="8" t="s">
        <v>1379</v>
      </c>
      <c r="D833" s="8" t="s">
        <v>3494</v>
      </c>
      <c r="E833" s="8" t="s">
        <v>2362</v>
      </c>
      <c r="F833" s="8" t="s">
        <v>2363</v>
      </c>
      <c r="G833" s="26">
        <v>72201</v>
      </c>
      <c r="H833" s="26" t="str">
        <f>VLOOKUP(F833,Regions!$B$2:$C$53,2,FALSE)</f>
        <v>Southeast</v>
      </c>
      <c r="I833" s="18">
        <v>88614</v>
      </c>
      <c r="J833" s="23">
        <v>41807</v>
      </c>
      <c r="K833" s="16">
        <v>0.55381944444444442</v>
      </c>
      <c r="L833" s="15">
        <v>3</v>
      </c>
    </row>
    <row r="834" spans="1:30" x14ac:dyDescent="0.2">
      <c r="A834" s="7" t="s">
        <v>415</v>
      </c>
      <c r="B834" s="8" t="s">
        <v>116</v>
      </c>
      <c r="C834" s="8" t="s">
        <v>1414</v>
      </c>
      <c r="D834" s="8" t="s">
        <v>2558</v>
      </c>
      <c r="E834" s="8" t="s">
        <v>2559</v>
      </c>
      <c r="F834" s="8" t="s">
        <v>2221</v>
      </c>
      <c r="G834" s="26" t="s">
        <v>3247</v>
      </c>
      <c r="H834" s="26" t="str">
        <f>VLOOKUP(F834,Regions!$B$2:$C$53,2,FALSE)</f>
        <v>Northeast</v>
      </c>
      <c r="I834" s="18">
        <v>88295</v>
      </c>
      <c r="J834" s="23">
        <v>41759</v>
      </c>
      <c r="K834" s="16">
        <v>0.90244212962962955</v>
      </c>
      <c r="L834" s="15">
        <v>4</v>
      </c>
    </row>
    <row r="835" spans="1:30" x14ac:dyDescent="0.2">
      <c r="A835" s="7" t="s">
        <v>497</v>
      </c>
      <c r="B835" s="8" t="s">
        <v>26</v>
      </c>
      <c r="C835" s="8" t="s">
        <v>1496</v>
      </c>
      <c r="D835" s="8" t="s">
        <v>3495</v>
      </c>
      <c r="E835" s="8" t="s">
        <v>2447</v>
      </c>
      <c r="F835" s="8" t="s">
        <v>2201</v>
      </c>
      <c r="G835" s="26">
        <v>93701</v>
      </c>
      <c r="H835" s="26" t="str">
        <f>VLOOKUP(F835,Regions!$B$2:$C$53,2,FALSE)</f>
        <v>West</v>
      </c>
      <c r="I835" s="18">
        <v>87787</v>
      </c>
      <c r="J835" s="23">
        <v>42313</v>
      </c>
      <c r="K835" s="16">
        <v>0.90925925925925932</v>
      </c>
      <c r="L835" s="15">
        <v>1</v>
      </c>
    </row>
    <row r="836" spans="1:30" x14ac:dyDescent="0.2">
      <c r="A836" s="7" t="s">
        <v>500</v>
      </c>
      <c r="B836" s="8" t="s">
        <v>42</v>
      </c>
      <c r="C836" s="8" t="s">
        <v>1499</v>
      </c>
      <c r="D836" s="8" t="s">
        <v>2637</v>
      </c>
      <c r="E836" s="8" t="s">
        <v>2377</v>
      </c>
      <c r="F836" s="8" t="s">
        <v>2201</v>
      </c>
      <c r="G836" s="26">
        <v>92335</v>
      </c>
      <c r="H836" s="26" t="str">
        <f>VLOOKUP(F836,Regions!$B$2:$C$53,2,FALSE)</f>
        <v>West</v>
      </c>
      <c r="I836" s="18">
        <v>87531</v>
      </c>
      <c r="J836" s="23">
        <v>42088</v>
      </c>
      <c r="K836" s="16">
        <v>0.50663194444444448</v>
      </c>
      <c r="L836" s="15">
        <v>3</v>
      </c>
    </row>
    <row r="837" spans="1:30" x14ac:dyDescent="0.2">
      <c r="A837" s="7" t="s">
        <v>245</v>
      </c>
      <c r="B837" s="8" t="s">
        <v>14</v>
      </c>
      <c r="C837" s="8" t="s">
        <v>1244</v>
      </c>
      <c r="D837" s="8" t="s">
        <v>2302</v>
      </c>
      <c r="E837" s="8" t="s">
        <v>2303</v>
      </c>
      <c r="F837" s="8" t="s">
        <v>2201</v>
      </c>
      <c r="G837" s="26">
        <v>92626</v>
      </c>
      <c r="H837" s="26" t="str">
        <f>VLOOKUP(F837,Regions!$B$2:$C$53,2,FALSE)</f>
        <v>West</v>
      </c>
      <c r="I837" s="18">
        <v>87352</v>
      </c>
      <c r="J837" s="23">
        <v>41072</v>
      </c>
      <c r="K837" s="16">
        <v>1.5243055555555557E-2</v>
      </c>
      <c r="L837" s="15">
        <v>1</v>
      </c>
      <c r="M837" s="1"/>
      <c r="N837" s="3"/>
      <c r="Q837" s="25"/>
      <c r="AC837" s="1"/>
      <c r="AD837" s="1"/>
    </row>
    <row r="838" spans="1:30" x14ac:dyDescent="0.2">
      <c r="A838" s="7" t="s">
        <v>294</v>
      </c>
      <c r="B838" s="8" t="s">
        <v>58</v>
      </c>
      <c r="C838" s="8" t="s">
        <v>1293</v>
      </c>
      <c r="D838" s="8" t="s">
        <v>2390</v>
      </c>
      <c r="E838" s="8" t="s">
        <v>2391</v>
      </c>
      <c r="F838" s="8" t="s">
        <v>2201</v>
      </c>
      <c r="G838" s="26">
        <v>95350</v>
      </c>
      <c r="H838" s="26" t="str">
        <f>VLOOKUP(F838,Regions!$B$2:$C$53,2,FALSE)</f>
        <v>West</v>
      </c>
      <c r="I838" s="18">
        <v>87027</v>
      </c>
      <c r="J838" s="23">
        <v>41515</v>
      </c>
      <c r="K838" s="16">
        <v>0.88089120370370377</v>
      </c>
      <c r="L838" s="15">
        <v>3</v>
      </c>
    </row>
    <row r="839" spans="1:30" x14ac:dyDescent="0.2">
      <c r="A839" s="7" t="s">
        <v>324</v>
      </c>
      <c r="B839" s="8" t="s">
        <v>16</v>
      </c>
      <c r="C839" s="8" t="s">
        <v>1323</v>
      </c>
      <c r="D839" s="9" t="s">
        <v>2431</v>
      </c>
      <c r="E839" s="9" t="s">
        <v>2432</v>
      </c>
      <c r="F839" s="9" t="s">
        <v>2242</v>
      </c>
      <c r="G839" s="27">
        <v>75023</v>
      </c>
      <c r="H839" s="27" t="str">
        <f>VLOOKUP(F839,Regions!$B$2:$C$53,2,FALSE)</f>
        <v>Southwest</v>
      </c>
      <c r="I839" s="18">
        <v>86717</v>
      </c>
      <c r="J839" s="23">
        <v>41497</v>
      </c>
      <c r="K839" s="16">
        <v>0.85674768518518529</v>
      </c>
      <c r="L839" s="15">
        <v>4</v>
      </c>
    </row>
    <row r="840" spans="1:30" x14ac:dyDescent="0.2">
      <c r="A840" s="7" t="s">
        <v>343</v>
      </c>
      <c r="B840" s="8" t="s">
        <v>106</v>
      </c>
      <c r="C840" s="8" t="s">
        <v>1342</v>
      </c>
      <c r="D840" s="8" t="s">
        <v>2457</v>
      </c>
      <c r="E840" s="8" t="s">
        <v>2379</v>
      </c>
      <c r="F840" s="8" t="s">
        <v>2271</v>
      </c>
      <c r="G840" s="26">
        <v>66603</v>
      </c>
      <c r="H840" s="26" t="str">
        <f>VLOOKUP(F840,Regions!$B$2:$C$53,2,FALSE)</f>
        <v>Midwest</v>
      </c>
      <c r="I840" s="18">
        <v>86413</v>
      </c>
      <c r="J840" s="23">
        <v>41841</v>
      </c>
      <c r="K840" s="16">
        <v>0.78680555555555554</v>
      </c>
      <c r="L840" s="15">
        <v>3</v>
      </c>
    </row>
    <row r="841" spans="1:30" x14ac:dyDescent="0.2">
      <c r="A841" s="7" t="s">
        <v>321</v>
      </c>
      <c r="B841" s="8" t="s">
        <v>95</v>
      </c>
      <c r="C841" s="8" t="s">
        <v>1320</v>
      </c>
      <c r="D841" s="8" t="s">
        <v>3496</v>
      </c>
      <c r="E841" s="8" t="s">
        <v>2428</v>
      </c>
      <c r="F841" s="8" t="s">
        <v>2201</v>
      </c>
      <c r="G841" s="26">
        <v>93301</v>
      </c>
      <c r="H841" s="26" t="str">
        <f>VLOOKUP(F841,Regions!$B$2:$C$53,2,FALSE)</f>
        <v>West</v>
      </c>
      <c r="I841" s="18">
        <v>86201</v>
      </c>
      <c r="J841" s="23">
        <v>41478</v>
      </c>
      <c r="K841" s="16">
        <v>0.95097222222222222</v>
      </c>
      <c r="L841" s="15">
        <v>3</v>
      </c>
    </row>
    <row r="842" spans="1:30" x14ac:dyDescent="0.2">
      <c r="A842" s="7" t="s">
        <v>346</v>
      </c>
      <c r="B842" s="8" t="s">
        <v>108</v>
      </c>
      <c r="C842" s="8" t="s">
        <v>1345</v>
      </c>
      <c r="D842" s="8" t="s">
        <v>2462</v>
      </c>
      <c r="E842" s="8" t="s">
        <v>2463</v>
      </c>
      <c r="F842" s="8" t="s">
        <v>2201</v>
      </c>
      <c r="G842" s="26">
        <v>93534</v>
      </c>
      <c r="H842" s="26" t="str">
        <f>VLOOKUP(F842,Regions!$B$2:$C$53,2,FALSE)</f>
        <v>West</v>
      </c>
      <c r="I842" s="18">
        <v>86109</v>
      </c>
      <c r="J842" s="23">
        <v>41767</v>
      </c>
      <c r="K842" s="16">
        <v>2.3310185185185187E-2</v>
      </c>
      <c r="L842" s="15">
        <v>2</v>
      </c>
    </row>
    <row r="843" spans="1:30" x14ac:dyDescent="0.2">
      <c r="A843" s="7" t="s">
        <v>316</v>
      </c>
      <c r="B843" s="8" t="s">
        <v>92</v>
      </c>
      <c r="C843" s="8" t="s">
        <v>1315</v>
      </c>
      <c r="D843" s="8" t="s">
        <v>2421</v>
      </c>
      <c r="E843" s="8" t="s">
        <v>2258</v>
      </c>
      <c r="F843" s="8" t="s">
        <v>2201</v>
      </c>
      <c r="G843" s="26">
        <v>93065</v>
      </c>
      <c r="H843" s="26" t="str">
        <f>VLOOKUP(F843,Regions!$B$2:$C$53,2,FALSE)</f>
        <v>West</v>
      </c>
      <c r="I843" s="18">
        <v>85930</v>
      </c>
      <c r="J843" s="23">
        <v>41299</v>
      </c>
      <c r="K843" s="16">
        <v>0.86953703703703711</v>
      </c>
      <c r="L843" s="15">
        <v>2</v>
      </c>
    </row>
    <row r="844" spans="1:30" x14ac:dyDescent="0.2">
      <c r="A844" s="7" t="s">
        <v>373</v>
      </c>
      <c r="B844" s="8" t="s">
        <v>19</v>
      </c>
      <c r="C844" s="8" t="s">
        <v>1372</v>
      </c>
      <c r="D844" s="8" t="s">
        <v>2502</v>
      </c>
      <c r="E844" s="8" t="s">
        <v>2503</v>
      </c>
      <c r="F844" s="8" t="s">
        <v>2221</v>
      </c>
      <c r="G844" s="26" t="s">
        <v>3245</v>
      </c>
      <c r="H844" s="26" t="str">
        <f>VLOOKUP(F844,Regions!$B$2:$C$53,2,FALSE)</f>
        <v>Northeast</v>
      </c>
      <c r="I844" s="18">
        <v>84686</v>
      </c>
      <c r="J844" s="23">
        <v>41941</v>
      </c>
      <c r="K844" s="16">
        <v>0.56710648148148146</v>
      </c>
      <c r="L844" s="15">
        <v>1</v>
      </c>
    </row>
    <row r="845" spans="1:30" x14ac:dyDescent="0.2">
      <c r="A845" s="7" t="s">
        <v>403</v>
      </c>
      <c r="B845" s="8" t="s">
        <v>133</v>
      </c>
      <c r="C845" s="8" t="s">
        <v>1402</v>
      </c>
      <c r="D845" s="8" t="s">
        <v>2545</v>
      </c>
      <c r="E845" s="8" t="s">
        <v>2546</v>
      </c>
      <c r="F845" s="8" t="s">
        <v>2547</v>
      </c>
      <c r="G845" s="26">
        <v>39201</v>
      </c>
      <c r="H845" s="26" t="str">
        <f>VLOOKUP(F845,Regions!$B$2:$C$53,2,FALSE)</f>
        <v>Southeast</v>
      </c>
      <c r="I845" s="18">
        <v>84370</v>
      </c>
      <c r="J845" s="23">
        <v>41688</v>
      </c>
      <c r="K845" s="16">
        <v>0.13665509259259259</v>
      </c>
      <c r="L845" s="15">
        <v>1</v>
      </c>
    </row>
    <row r="846" spans="1:30" x14ac:dyDescent="0.2">
      <c r="A846" s="7" t="s">
        <v>256</v>
      </c>
      <c r="B846" s="8" t="s">
        <v>55</v>
      </c>
      <c r="C846" s="8" t="s">
        <v>1255</v>
      </c>
      <c r="D846" s="8" t="s">
        <v>2319</v>
      </c>
      <c r="E846" s="8" t="s">
        <v>2320</v>
      </c>
      <c r="F846" s="8" t="s">
        <v>2201</v>
      </c>
      <c r="G846" s="26">
        <v>93277</v>
      </c>
      <c r="H846" s="26" t="str">
        <f>VLOOKUP(F846,Regions!$B$2:$C$53,2,FALSE)</f>
        <v>West</v>
      </c>
      <c r="I846" s="18">
        <v>84231</v>
      </c>
      <c r="J846" s="23">
        <v>40914</v>
      </c>
      <c r="K846" s="16">
        <v>2.6203703703703729E-2</v>
      </c>
      <c r="L846" s="15">
        <v>3</v>
      </c>
      <c r="M846" s="1"/>
      <c r="AC846" s="1"/>
      <c r="AD846" s="1"/>
    </row>
    <row r="847" spans="1:30" x14ac:dyDescent="0.2">
      <c r="A847" s="7" t="s">
        <v>314</v>
      </c>
      <c r="B847" s="8" t="s">
        <v>45</v>
      </c>
      <c r="C847" s="8" t="s">
        <v>1313</v>
      </c>
      <c r="D847" s="8" t="s">
        <v>3497</v>
      </c>
      <c r="E847" s="8" t="s">
        <v>2418</v>
      </c>
      <c r="F847" s="8" t="s">
        <v>2242</v>
      </c>
      <c r="G847" s="26">
        <v>79101</v>
      </c>
      <c r="H847" s="26" t="str">
        <f>VLOOKUP(F847,Regions!$B$2:$C$53,2,FALSE)</f>
        <v>Southwest</v>
      </c>
      <c r="I847" s="18">
        <v>84141</v>
      </c>
      <c r="J847" s="23">
        <v>41563</v>
      </c>
      <c r="K847" s="16">
        <v>5.6608796296296303E-2</v>
      </c>
      <c r="L847" s="15">
        <v>4</v>
      </c>
    </row>
    <row r="848" spans="1:30" x14ac:dyDescent="0.2">
      <c r="A848" s="7" t="s">
        <v>327</v>
      </c>
      <c r="B848" s="8" t="s">
        <v>78</v>
      </c>
      <c r="C848" s="8" t="s">
        <v>1326</v>
      </c>
      <c r="D848" s="8" t="s">
        <v>2435</v>
      </c>
      <c r="E848" s="8" t="s">
        <v>2391</v>
      </c>
      <c r="F848" s="8" t="s">
        <v>2201</v>
      </c>
      <c r="G848" s="26">
        <v>95350</v>
      </c>
      <c r="H848" s="26" t="str">
        <f>VLOOKUP(F848,Regions!$B$2:$C$53,2,FALSE)</f>
        <v>West</v>
      </c>
      <c r="I848" s="18">
        <v>84122</v>
      </c>
      <c r="J848" s="23">
        <v>41563</v>
      </c>
      <c r="K848" s="16">
        <v>4.5011574074074072E-2</v>
      </c>
      <c r="L848" s="15">
        <v>5</v>
      </c>
    </row>
    <row r="849" spans="1:30" x14ac:dyDescent="0.2">
      <c r="A849" s="7" t="s">
        <v>242</v>
      </c>
      <c r="B849" s="8" t="s">
        <v>44</v>
      </c>
      <c r="C849" s="8" t="s">
        <v>1241</v>
      </c>
      <c r="D849" s="8" t="s">
        <v>3498</v>
      </c>
      <c r="E849" s="8" t="s">
        <v>2223</v>
      </c>
      <c r="F849" s="8" t="s">
        <v>2224</v>
      </c>
      <c r="G849" s="26">
        <v>48103</v>
      </c>
      <c r="H849" s="26" t="str">
        <f>VLOOKUP(F849,Regions!$B$2:$C$53,2,FALSE)</f>
        <v>Midwest</v>
      </c>
      <c r="I849" s="18">
        <v>84019</v>
      </c>
      <c r="J849" s="23">
        <v>41081</v>
      </c>
      <c r="K849" s="16">
        <v>0.94826388888888891</v>
      </c>
      <c r="L849" s="15">
        <v>3</v>
      </c>
      <c r="M849" s="1"/>
      <c r="N849" s="3"/>
      <c r="AC849" s="1"/>
      <c r="AD849" s="1"/>
    </row>
    <row r="850" spans="1:30" x14ac:dyDescent="0.2">
      <c r="A850" s="7" t="s">
        <v>448</v>
      </c>
      <c r="B850" s="8" t="s">
        <v>147</v>
      </c>
      <c r="C850" s="8" t="s">
        <v>1447</v>
      </c>
      <c r="D850" s="8" t="s">
        <v>2588</v>
      </c>
      <c r="E850" s="8" t="s">
        <v>2589</v>
      </c>
      <c r="F850" s="8" t="s">
        <v>2460</v>
      </c>
      <c r="G850" s="26">
        <v>55101</v>
      </c>
      <c r="H850" s="26" t="str">
        <f>VLOOKUP(F850,Regions!$B$2:$C$53,2,FALSE)</f>
        <v>Midwest</v>
      </c>
      <c r="I850" s="18">
        <v>84006</v>
      </c>
      <c r="J850" s="23">
        <v>42191</v>
      </c>
      <c r="K850" s="16">
        <v>0.12761574074074075</v>
      </c>
      <c r="L850" s="15">
        <v>1</v>
      </c>
    </row>
    <row r="851" spans="1:30" x14ac:dyDescent="0.2">
      <c r="A851" s="7" t="s">
        <v>293</v>
      </c>
      <c r="B851" s="8" t="s">
        <v>79</v>
      </c>
      <c r="C851" s="8" t="s">
        <v>1292</v>
      </c>
      <c r="D851" s="8" t="s">
        <v>2388</v>
      </c>
      <c r="E851" s="8" t="s">
        <v>2389</v>
      </c>
      <c r="F851" s="8" t="s">
        <v>2224</v>
      </c>
      <c r="G851" s="26">
        <v>48089</v>
      </c>
      <c r="H851" s="26" t="str">
        <f>VLOOKUP(F851,Regions!$B$2:$C$53,2,FALSE)</f>
        <v>Midwest</v>
      </c>
      <c r="I851" s="18">
        <v>83998</v>
      </c>
      <c r="J851" s="23">
        <v>41374</v>
      </c>
      <c r="K851" s="16">
        <v>0.48171296296296301</v>
      </c>
      <c r="L851" s="15">
        <v>1</v>
      </c>
    </row>
    <row r="852" spans="1:30" x14ac:dyDescent="0.2">
      <c r="A852" s="7" t="s">
        <v>263</v>
      </c>
      <c r="B852" s="8" t="s">
        <v>60</v>
      </c>
      <c r="C852" s="8" t="s">
        <v>1262</v>
      </c>
      <c r="D852" s="8" t="s">
        <v>2333</v>
      </c>
      <c r="E852" s="8" t="s">
        <v>2334</v>
      </c>
      <c r="F852" s="8" t="s">
        <v>2250</v>
      </c>
      <c r="G852" s="26">
        <v>85345</v>
      </c>
      <c r="H852" s="26" t="str">
        <f>VLOOKUP(F852,Regions!$B$2:$C$53,2,FALSE)</f>
        <v>Southwest</v>
      </c>
      <c r="I852" s="18">
        <v>82333</v>
      </c>
      <c r="J852" s="23">
        <v>41052</v>
      </c>
      <c r="K852" s="16">
        <v>4.6064814814814614E-3</v>
      </c>
      <c r="L852" s="15">
        <v>2</v>
      </c>
      <c r="M852" s="1"/>
      <c r="AC852" s="1"/>
      <c r="AD852" s="1"/>
    </row>
    <row r="853" spans="1:30" x14ac:dyDescent="0.2">
      <c r="A853" s="7" t="s">
        <v>392</v>
      </c>
      <c r="B853" s="8" t="s">
        <v>130</v>
      </c>
      <c r="C853" s="8" t="s">
        <v>1391</v>
      </c>
      <c r="D853" s="8" t="s">
        <v>3499</v>
      </c>
      <c r="E853" s="8" t="s">
        <v>2531</v>
      </c>
      <c r="F853" s="8" t="s">
        <v>2385</v>
      </c>
      <c r="G853" s="26">
        <v>80521</v>
      </c>
      <c r="H853" s="26" t="str">
        <f>VLOOKUP(F853,Regions!$B$2:$C$53,2,FALSE)</f>
        <v>West</v>
      </c>
      <c r="I853" s="18">
        <v>81671</v>
      </c>
      <c r="J853" s="23">
        <v>41722</v>
      </c>
      <c r="K853" s="16">
        <v>6.4004629629629628E-3</v>
      </c>
      <c r="L853" s="15">
        <v>5</v>
      </c>
    </row>
    <row r="854" spans="1:30" x14ac:dyDescent="0.2">
      <c r="A854" s="7" t="s">
        <v>308</v>
      </c>
      <c r="B854" s="8" t="s">
        <v>86</v>
      </c>
      <c r="C854" s="8" t="s">
        <v>1307</v>
      </c>
      <c r="D854" s="8" t="s">
        <v>2409</v>
      </c>
      <c r="E854" s="8" t="s">
        <v>2410</v>
      </c>
      <c r="F854" s="8" t="s">
        <v>2201</v>
      </c>
      <c r="G854" s="26">
        <v>95661</v>
      </c>
      <c r="H854" s="26" t="str">
        <f>VLOOKUP(F854,Regions!$B$2:$C$53,2,FALSE)</f>
        <v>West</v>
      </c>
      <c r="I854" s="18">
        <v>81576</v>
      </c>
      <c r="J854" s="23">
        <v>41433</v>
      </c>
      <c r="K854" s="16">
        <v>0.5447453703703703</v>
      </c>
      <c r="L854" s="15">
        <v>3</v>
      </c>
    </row>
    <row r="855" spans="1:30" x14ac:dyDescent="0.2">
      <c r="A855" s="7" t="s">
        <v>333</v>
      </c>
      <c r="B855" s="8" t="s">
        <v>101</v>
      </c>
      <c r="C855" s="8" t="s">
        <v>1332</v>
      </c>
      <c r="D855" s="8" t="s">
        <v>2445</v>
      </c>
      <c r="E855" s="8" t="s">
        <v>2376</v>
      </c>
      <c r="F855" s="8" t="s">
        <v>2237</v>
      </c>
      <c r="G855" s="26">
        <v>23601</v>
      </c>
      <c r="H855" s="26" t="str">
        <f>VLOOKUP(F855,Regions!$B$2:$C$53,2,FALSE)</f>
        <v>Southeast</v>
      </c>
      <c r="I855" s="18">
        <v>81518</v>
      </c>
      <c r="J855" s="23">
        <v>41377</v>
      </c>
      <c r="K855" s="16">
        <v>0.89351851851851849</v>
      </c>
      <c r="L855" s="15">
        <v>3</v>
      </c>
    </row>
    <row r="856" spans="1:30" x14ac:dyDescent="0.2">
      <c r="A856" s="7" t="s">
        <v>434</v>
      </c>
      <c r="B856" s="8" t="s">
        <v>142</v>
      </c>
      <c r="C856" s="8" t="s">
        <v>1433</v>
      </c>
      <c r="D856" s="8" t="s">
        <v>2576</v>
      </c>
      <c r="E856" s="8" t="s">
        <v>2577</v>
      </c>
      <c r="F856" s="8" t="s">
        <v>2262</v>
      </c>
      <c r="G856" s="26">
        <v>33904</v>
      </c>
      <c r="H856" s="26" t="str">
        <f>VLOOKUP(F856,Regions!$B$2:$C$53,2,FALSE)</f>
        <v>Southeast</v>
      </c>
      <c r="I856" s="18">
        <v>81318</v>
      </c>
      <c r="J856" s="23">
        <v>42298</v>
      </c>
      <c r="K856" s="16">
        <v>0.18068287037037037</v>
      </c>
      <c r="L856" s="15">
        <v>1</v>
      </c>
    </row>
    <row r="857" spans="1:30" x14ac:dyDescent="0.2">
      <c r="A857" s="7" t="s">
        <v>328</v>
      </c>
      <c r="B857" s="8" t="s">
        <v>42</v>
      </c>
      <c r="C857" s="8" t="s">
        <v>1327</v>
      </c>
      <c r="D857" s="8" t="s">
        <v>2436</v>
      </c>
      <c r="E857" s="8" t="s">
        <v>2437</v>
      </c>
      <c r="F857" s="8" t="s">
        <v>2332</v>
      </c>
      <c r="G857" s="26" t="s">
        <v>3243</v>
      </c>
      <c r="H857" s="26" t="str">
        <f>VLOOKUP(F857,Regions!$B$2:$C$53,2,FALSE)</f>
        <v>Northeast</v>
      </c>
      <c r="I857" s="18">
        <v>81274</v>
      </c>
      <c r="J857" s="23">
        <v>41338</v>
      </c>
      <c r="K857" s="16">
        <v>0.85172453703703699</v>
      </c>
      <c r="L857" s="15">
        <v>2</v>
      </c>
    </row>
    <row r="858" spans="1:30" x14ac:dyDescent="0.2">
      <c r="A858" s="7" t="s">
        <v>241</v>
      </c>
      <c r="B858" s="8" t="s">
        <v>43</v>
      </c>
      <c r="C858" s="8" t="s">
        <v>1240</v>
      </c>
      <c r="D858" s="8" t="s">
        <v>2295</v>
      </c>
      <c r="E858" s="8" t="s">
        <v>2296</v>
      </c>
      <c r="F858" s="8" t="s">
        <v>2294</v>
      </c>
      <c r="G858" s="26">
        <v>37129</v>
      </c>
      <c r="H858" s="26" t="str">
        <f>VLOOKUP(F858,Regions!$B$2:$C$53,2,FALSE)</f>
        <v>Southeast</v>
      </c>
      <c r="I858" s="18">
        <v>80756</v>
      </c>
      <c r="J858" s="23">
        <v>41137</v>
      </c>
      <c r="K858" s="16">
        <v>0.37214120370370374</v>
      </c>
      <c r="L858" s="15">
        <v>3</v>
      </c>
      <c r="M858" s="1"/>
      <c r="AC858" s="1"/>
      <c r="AD858" s="1"/>
    </row>
    <row r="859" spans="1:30" x14ac:dyDescent="0.2">
      <c r="A859" s="7" t="s">
        <v>364</v>
      </c>
      <c r="B859" s="8" t="s">
        <v>91</v>
      </c>
      <c r="C859" s="8" t="s">
        <v>1363</v>
      </c>
      <c r="D859" s="8" t="s">
        <v>2488</v>
      </c>
      <c r="E859" s="8" t="s">
        <v>2489</v>
      </c>
      <c r="F859" s="8" t="s">
        <v>2490</v>
      </c>
      <c r="G859" s="26">
        <v>21201</v>
      </c>
      <c r="H859" s="26" t="str">
        <f>VLOOKUP(F859,Regions!$B$2:$C$53,2,FALSE)</f>
        <v>Northeast</v>
      </c>
      <c r="I859" s="18">
        <v>80633</v>
      </c>
      <c r="J859" s="23">
        <v>41803</v>
      </c>
      <c r="K859" s="16">
        <v>0.41591435185185183</v>
      </c>
      <c r="L859" s="15">
        <v>5</v>
      </c>
    </row>
    <row r="860" spans="1:30" x14ac:dyDescent="0.2">
      <c r="A860" s="7" t="s">
        <v>292</v>
      </c>
      <c r="B860" s="8" t="s">
        <v>28</v>
      </c>
      <c r="C860" s="8" t="s">
        <v>1291</v>
      </c>
      <c r="D860" s="8" t="s">
        <v>2386</v>
      </c>
      <c r="E860" s="8" t="s">
        <v>2387</v>
      </c>
      <c r="F860" s="8" t="s">
        <v>2262</v>
      </c>
      <c r="G860" s="26">
        <v>32301</v>
      </c>
      <c r="H860" s="26" t="str">
        <f>VLOOKUP(F860,Regions!$B$2:$C$53,2,FALSE)</f>
        <v>Southeast</v>
      </c>
      <c r="I860" s="18">
        <v>80586</v>
      </c>
      <c r="J860" s="23">
        <v>41474</v>
      </c>
      <c r="K860" s="16">
        <v>3.108796296296296E-2</v>
      </c>
      <c r="L860" s="15">
        <v>2</v>
      </c>
    </row>
    <row r="861" spans="1:30" x14ac:dyDescent="0.2">
      <c r="A861" s="7" t="s">
        <v>239</v>
      </c>
      <c r="B861" s="8" t="s">
        <v>41</v>
      </c>
      <c r="C861" s="8" t="s">
        <v>1238</v>
      </c>
      <c r="D861" s="8" t="s">
        <v>2290</v>
      </c>
      <c r="E861" s="8" t="s">
        <v>2291</v>
      </c>
      <c r="F861" s="8" t="s">
        <v>2201</v>
      </c>
      <c r="G861" s="26">
        <v>91730</v>
      </c>
      <c r="H861" s="26" t="str">
        <f>VLOOKUP(F861,Regions!$B$2:$C$53,2,FALSE)</f>
        <v>West</v>
      </c>
      <c r="I861" s="18">
        <v>80547</v>
      </c>
      <c r="J861" s="23">
        <v>40957</v>
      </c>
      <c r="K861" s="16">
        <v>0.65748842592592593</v>
      </c>
      <c r="L861" s="15">
        <v>2</v>
      </c>
      <c r="M861" s="1"/>
      <c r="N861" s="3"/>
      <c r="AC861" s="1"/>
      <c r="AD861" s="1"/>
    </row>
    <row r="862" spans="1:30" x14ac:dyDescent="0.2">
      <c r="A862" s="7" t="s">
        <v>462</v>
      </c>
      <c r="B862" s="8" t="s">
        <v>149</v>
      </c>
      <c r="C862" s="8" t="s">
        <v>1461</v>
      </c>
      <c r="D862" s="8" t="s">
        <v>2601</v>
      </c>
      <c r="E862" s="8" t="s">
        <v>2229</v>
      </c>
      <c r="F862" s="8" t="s">
        <v>2230</v>
      </c>
      <c r="G862" s="26">
        <v>46601</v>
      </c>
      <c r="H862" s="26" t="str">
        <f>VLOOKUP(F862,Regions!$B$2:$C$53,2,FALSE)</f>
        <v>Midwest</v>
      </c>
      <c r="I862" s="18">
        <v>80310</v>
      </c>
      <c r="J862" s="23">
        <v>42226</v>
      </c>
      <c r="K862" s="16">
        <v>2.2164351851851949E-2</v>
      </c>
      <c r="L862" s="15">
        <v>4</v>
      </c>
    </row>
    <row r="863" spans="1:30" x14ac:dyDescent="0.2">
      <c r="A863" s="7" t="s">
        <v>400</v>
      </c>
      <c r="B863" s="8" t="s">
        <v>7</v>
      </c>
      <c r="C863" s="8" t="s">
        <v>1399</v>
      </c>
      <c r="D863" s="8" t="s">
        <v>2540</v>
      </c>
      <c r="E863" s="8" t="s">
        <v>2541</v>
      </c>
      <c r="F863" s="8" t="s">
        <v>2262</v>
      </c>
      <c r="G863" s="26">
        <v>34952</v>
      </c>
      <c r="H863" s="26" t="str">
        <f>VLOOKUP(F863,Regions!$B$2:$C$53,2,FALSE)</f>
        <v>Southeast</v>
      </c>
      <c r="I863" s="18">
        <v>80212</v>
      </c>
      <c r="J863" s="23">
        <v>41747</v>
      </c>
      <c r="K863" s="16">
        <v>0.27172453703703703</v>
      </c>
      <c r="L863" s="15">
        <v>3</v>
      </c>
    </row>
    <row r="864" spans="1:30" x14ac:dyDescent="0.2">
      <c r="A864" s="7" t="s">
        <v>383</v>
      </c>
      <c r="B864" s="8" t="s">
        <v>125</v>
      </c>
      <c r="C864" s="8" t="s">
        <v>1382</v>
      </c>
      <c r="D864" s="8" t="s">
        <v>2517</v>
      </c>
      <c r="E864" s="8" t="s">
        <v>2518</v>
      </c>
      <c r="F864" s="8" t="s">
        <v>2201</v>
      </c>
      <c r="G864" s="26">
        <v>95110</v>
      </c>
      <c r="H864" s="26" t="str">
        <f>VLOOKUP(F864,Regions!$B$2:$C$53,2,FALSE)</f>
        <v>West</v>
      </c>
      <c r="I864" s="18">
        <v>80081</v>
      </c>
      <c r="J864" s="23">
        <v>41966</v>
      </c>
      <c r="K864" s="16">
        <v>0.34204861111111112</v>
      </c>
      <c r="L864" s="15">
        <v>3</v>
      </c>
    </row>
    <row r="865" spans="1:30" x14ac:dyDescent="0.2">
      <c r="A865" s="7" t="s">
        <v>237</v>
      </c>
      <c r="B865" s="8" t="s">
        <v>40</v>
      </c>
      <c r="C865" s="8" t="s">
        <v>1236</v>
      </c>
      <c r="D865" s="8" t="s">
        <v>2285</v>
      </c>
      <c r="E865" s="8" t="s">
        <v>2286</v>
      </c>
      <c r="F865" s="8" t="s">
        <v>2287</v>
      </c>
      <c r="G865" s="26" t="s">
        <v>3238</v>
      </c>
      <c r="H865" s="26" t="str">
        <f>VLOOKUP(F865,Regions!$B$2:$C$53,2,FALSE)</f>
        <v>Northeast</v>
      </c>
      <c r="I865" s="18">
        <v>79978</v>
      </c>
      <c r="J865" s="23">
        <v>41201</v>
      </c>
      <c r="K865" s="16">
        <v>3.078703703703704E-2</v>
      </c>
      <c r="L865" s="15">
        <v>3</v>
      </c>
      <c r="M865" s="1"/>
      <c r="AC865" s="1"/>
      <c r="AD865" s="1"/>
    </row>
    <row r="866" spans="1:30" x14ac:dyDescent="0.2">
      <c r="A866" s="7" t="s">
        <v>307</v>
      </c>
      <c r="B866" s="8" t="s">
        <v>86</v>
      </c>
      <c r="C866" s="8" t="s">
        <v>1306</v>
      </c>
      <c r="D866" s="8" t="s">
        <v>3500</v>
      </c>
      <c r="E866" s="8" t="s">
        <v>2391</v>
      </c>
      <c r="F866" s="8" t="s">
        <v>2201</v>
      </c>
      <c r="G866" s="26">
        <v>95350</v>
      </c>
      <c r="H866" s="26" t="str">
        <f>VLOOKUP(F866,Regions!$B$2:$C$53,2,FALSE)</f>
        <v>West</v>
      </c>
      <c r="I866" s="18">
        <v>79932</v>
      </c>
      <c r="J866" s="23">
        <v>41432</v>
      </c>
      <c r="K866" s="16">
        <v>0.85468749999999993</v>
      </c>
      <c r="L866" s="15">
        <v>1</v>
      </c>
    </row>
    <row r="867" spans="1:30" x14ac:dyDescent="0.2">
      <c r="A867" s="7" t="s">
        <v>270</v>
      </c>
      <c r="B867" s="8" t="s">
        <v>63</v>
      </c>
      <c r="C867" s="8" t="s">
        <v>1269</v>
      </c>
      <c r="D867" s="8" t="s">
        <v>2347</v>
      </c>
      <c r="E867" s="8" t="s">
        <v>2348</v>
      </c>
      <c r="F867" s="8" t="s">
        <v>2201</v>
      </c>
      <c r="G867" s="26">
        <v>90802</v>
      </c>
      <c r="H867" s="26" t="str">
        <f>VLOOKUP(F867,Regions!$B$2:$C$53,2,FALSE)</f>
        <v>West</v>
      </c>
      <c r="I867" s="18">
        <v>79745</v>
      </c>
      <c r="J867" s="23">
        <v>41161</v>
      </c>
      <c r="K867" s="16">
        <v>0.74916666666666665</v>
      </c>
      <c r="L867" s="15">
        <v>1</v>
      </c>
      <c r="M867" s="1"/>
      <c r="AC867" s="1"/>
      <c r="AD867" s="1"/>
    </row>
    <row r="868" spans="1:30" x14ac:dyDescent="0.2">
      <c r="A868" s="7" t="s">
        <v>260</v>
      </c>
      <c r="B868" s="8" t="s">
        <v>32</v>
      </c>
      <c r="C868" s="8" t="s">
        <v>1259</v>
      </c>
      <c r="D868" s="8" t="s">
        <v>2327</v>
      </c>
      <c r="E868" s="8" t="s">
        <v>2328</v>
      </c>
      <c r="F868" s="8" t="s">
        <v>2242</v>
      </c>
      <c r="G868" s="26">
        <v>76201</v>
      </c>
      <c r="H868" s="26" t="str">
        <f>VLOOKUP(F868,Regions!$B$2:$C$53,2,FALSE)</f>
        <v>Southwest</v>
      </c>
      <c r="I868" s="18">
        <v>79275</v>
      </c>
      <c r="J868" s="23">
        <v>41099</v>
      </c>
      <c r="K868" s="16">
        <v>0.64449074074074075</v>
      </c>
      <c r="L868" s="15">
        <v>2</v>
      </c>
      <c r="M868" s="1"/>
      <c r="AC868" s="1"/>
      <c r="AD868" s="1"/>
    </row>
    <row r="869" spans="1:30" x14ac:dyDescent="0.2">
      <c r="A869" s="7" t="s">
        <v>247</v>
      </c>
      <c r="B869" s="8" t="s">
        <v>49</v>
      </c>
      <c r="C869" s="8" t="s">
        <v>1246</v>
      </c>
      <c r="D869" s="8" t="s">
        <v>2306</v>
      </c>
      <c r="E869" s="8" t="s">
        <v>2307</v>
      </c>
      <c r="F869" s="8" t="s">
        <v>2250</v>
      </c>
      <c r="G869" s="26">
        <v>85201</v>
      </c>
      <c r="H869" s="26" t="str">
        <f>VLOOKUP(F869,Regions!$B$2:$C$53,2,FALSE)</f>
        <v>Southwest</v>
      </c>
      <c r="I869" s="18">
        <v>79187</v>
      </c>
      <c r="J869" s="23">
        <v>41056</v>
      </c>
      <c r="K869" s="16">
        <v>0.49120370370370375</v>
      </c>
      <c r="L869" s="15">
        <v>3</v>
      </c>
      <c r="M869" s="1"/>
      <c r="AC869" s="1"/>
      <c r="AD869" s="1"/>
    </row>
    <row r="870" spans="1:30" x14ac:dyDescent="0.2">
      <c r="A870" s="7" t="s">
        <v>421</v>
      </c>
      <c r="B870" s="8" t="s">
        <v>138</v>
      </c>
      <c r="C870" s="8" t="s">
        <v>1420</v>
      </c>
      <c r="D870" s="8" t="s">
        <v>2565</v>
      </c>
      <c r="E870" s="8" t="s">
        <v>2566</v>
      </c>
      <c r="F870" s="8" t="s">
        <v>2262</v>
      </c>
      <c r="G870" s="26">
        <v>33065</v>
      </c>
      <c r="H870" s="26" t="str">
        <f>VLOOKUP(F870,Regions!$B$2:$C$53,2,FALSE)</f>
        <v>Southeast</v>
      </c>
      <c r="I870" s="18">
        <v>79124</v>
      </c>
      <c r="J870" s="23">
        <v>42328</v>
      </c>
      <c r="K870" s="16">
        <v>0.21844907407407407</v>
      </c>
      <c r="L870" s="15">
        <v>3</v>
      </c>
    </row>
    <row r="871" spans="1:30" x14ac:dyDescent="0.2">
      <c r="A871" s="7" t="s">
        <v>455</v>
      </c>
      <c r="B871" s="8" t="s">
        <v>94</v>
      </c>
      <c r="C871" s="8" t="s">
        <v>1454</v>
      </c>
      <c r="D871" s="8" t="s">
        <v>2596</v>
      </c>
      <c r="E871" s="8" t="s">
        <v>2298</v>
      </c>
      <c r="F871" s="8" t="s">
        <v>2201</v>
      </c>
      <c r="G871" s="26">
        <v>94801</v>
      </c>
      <c r="H871" s="26" t="str">
        <f>VLOOKUP(F871,Regions!$B$2:$C$53,2,FALSE)</f>
        <v>West</v>
      </c>
      <c r="I871" s="18">
        <v>78955</v>
      </c>
      <c r="J871" s="23">
        <v>42058</v>
      </c>
      <c r="K871" s="16">
        <v>0.85743055555555558</v>
      </c>
      <c r="L871" s="15">
        <v>3</v>
      </c>
    </row>
    <row r="872" spans="1:30" x14ac:dyDescent="0.2">
      <c r="A872" s="7" t="s">
        <v>300</v>
      </c>
      <c r="B872" s="8" t="s">
        <v>29</v>
      </c>
      <c r="C872" s="8" t="s">
        <v>1299</v>
      </c>
      <c r="D872" s="9" t="s">
        <v>2398</v>
      </c>
      <c r="E872" s="9" t="s">
        <v>2393</v>
      </c>
      <c r="F872" s="9" t="s">
        <v>2301</v>
      </c>
      <c r="G872" s="27">
        <v>98660</v>
      </c>
      <c r="H872" s="27" t="str">
        <f>VLOOKUP(F872,Regions!$B$2:$C$53,2,FALSE)</f>
        <v>West</v>
      </c>
      <c r="I872" s="18">
        <v>78768</v>
      </c>
      <c r="J872" s="23">
        <v>41450</v>
      </c>
      <c r="K872" s="16">
        <v>0.1052199074074074</v>
      </c>
      <c r="L872" s="15">
        <v>4</v>
      </c>
    </row>
    <row r="873" spans="1:30" x14ac:dyDescent="0.2">
      <c r="A873" s="7" t="s">
        <v>272</v>
      </c>
      <c r="B873" s="8" t="s">
        <v>65</v>
      </c>
      <c r="C873" s="8" t="s">
        <v>1271</v>
      </c>
      <c r="D873" s="8" t="s">
        <v>2351</v>
      </c>
      <c r="E873" s="8" t="s">
        <v>2352</v>
      </c>
      <c r="F873" s="8" t="s">
        <v>2201</v>
      </c>
      <c r="G873" s="26">
        <v>93901</v>
      </c>
      <c r="H873" s="26" t="str">
        <f>VLOOKUP(F873,Regions!$B$2:$C$53,2,FALSE)</f>
        <v>West</v>
      </c>
      <c r="I873" s="18">
        <v>78655</v>
      </c>
      <c r="J873" s="23">
        <v>40988</v>
      </c>
      <c r="K873" s="16">
        <v>0.52179398148148148</v>
      </c>
      <c r="L873" s="15">
        <v>1</v>
      </c>
      <c r="M873" s="1"/>
      <c r="AC873" s="1"/>
      <c r="AD873" s="1"/>
    </row>
    <row r="874" spans="1:30" x14ac:dyDescent="0.2">
      <c r="A874" s="7" t="s">
        <v>397</v>
      </c>
      <c r="B874" s="8" t="s">
        <v>77</v>
      </c>
      <c r="C874" s="8" t="s">
        <v>1396</v>
      </c>
      <c r="D874" s="8" t="s">
        <v>2535</v>
      </c>
      <c r="E874" s="8" t="s">
        <v>2208</v>
      </c>
      <c r="F874" s="8" t="s">
        <v>2209</v>
      </c>
      <c r="G874" s="26">
        <v>73102</v>
      </c>
      <c r="H874" s="26" t="str">
        <f>VLOOKUP(F874,Regions!$B$2:$C$53,2,FALSE)</f>
        <v>Southwest</v>
      </c>
      <c r="I874" s="18">
        <v>78599</v>
      </c>
      <c r="J874" s="23">
        <v>41814</v>
      </c>
      <c r="K874" s="16">
        <v>0.48628472222222219</v>
      </c>
      <c r="L874" s="15">
        <v>3</v>
      </c>
    </row>
    <row r="875" spans="1:30" x14ac:dyDescent="0.2">
      <c r="A875" s="7" t="s">
        <v>238</v>
      </c>
      <c r="B875" s="8" t="s">
        <v>3</v>
      </c>
      <c r="C875" s="8" t="s">
        <v>1237</v>
      </c>
      <c r="D875" s="8" t="s">
        <v>2288</v>
      </c>
      <c r="E875" s="8" t="s">
        <v>2289</v>
      </c>
      <c r="F875" s="8" t="s">
        <v>2201</v>
      </c>
      <c r="G875" s="26">
        <v>90240</v>
      </c>
      <c r="H875" s="26" t="str">
        <f>VLOOKUP(F875,Regions!$B$2:$C$53,2,FALSE)</f>
        <v>West</v>
      </c>
      <c r="I875" s="18">
        <v>78249</v>
      </c>
      <c r="J875" s="23">
        <v>40978</v>
      </c>
      <c r="K875" s="16">
        <v>0.74488425925925927</v>
      </c>
      <c r="L875" s="15">
        <v>2</v>
      </c>
      <c r="M875" s="1"/>
      <c r="N875" s="3"/>
      <c r="AC875" s="1"/>
      <c r="AD875" s="1"/>
    </row>
    <row r="876" spans="1:30" x14ac:dyDescent="0.2">
      <c r="A876" s="7" t="s">
        <v>301</v>
      </c>
      <c r="B876" s="8" t="s">
        <v>80</v>
      </c>
      <c r="C876" s="8" t="s">
        <v>1300</v>
      </c>
      <c r="D876" s="8" t="s">
        <v>2399</v>
      </c>
      <c r="E876" s="8" t="s">
        <v>2400</v>
      </c>
      <c r="F876" s="8" t="s">
        <v>2332</v>
      </c>
      <c r="G876" s="26" t="s">
        <v>3241</v>
      </c>
      <c r="H876" s="26" t="str">
        <f>VLOOKUP(F876,Regions!$B$2:$C$53,2,FALSE)</f>
        <v>Northeast</v>
      </c>
      <c r="I876" s="18">
        <v>77865</v>
      </c>
      <c r="J876" s="23">
        <v>41561</v>
      </c>
      <c r="K876" s="16">
        <v>0.68084490740740744</v>
      </c>
      <c r="L876" s="15">
        <v>3</v>
      </c>
    </row>
    <row r="877" spans="1:30" x14ac:dyDescent="0.2">
      <c r="A877" s="7" t="s">
        <v>440</v>
      </c>
      <c r="B877" s="8" t="s">
        <v>80</v>
      </c>
      <c r="C877" s="8" t="s">
        <v>1439</v>
      </c>
      <c r="D877" s="8" t="s">
        <v>2581</v>
      </c>
      <c r="E877" s="8" t="s">
        <v>2485</v>
      </c>
      <c r="F877" s="8" t="s">
        <v>2287</v>
      </c>
      <c r="G877" s="26" t="s">
        <v>3244</v>
      </c>
      <c r="H877" s="26" t="str">
        <f>VLOOKUP(F877,Regions!$B$2:$C$53,2,FALSE)</f>
        <v>Northeast</v>
      </c>
      <c r="I877" s="18">
        <v>77696</v>
      </c>
      <c r="J877" s="23">
        <v>42182</v>
      </c>
      <c r="K877" s="16">
        <v>0.80740740740740735</v>
      </c>
      <c r="L877" s="15">
        <v>2</v>
      </c>
    </row>
    <row r="878" spans="1:30" x14ac:dyDescent="0.2">
      <c r="A878" s="7" t="s">
        <v>233</v>
      </c>
      <c r="B878" s="8" t="s">
        <v>37</v>
      </c>
      <c r="C878" s="8" t="s">
        <v>1232</v>
      </c>
      <c r="D878" s="8" t="s">
        <v>2277</v>
      </c>
      <c r="E878" s="8" t="s">
        <v>2278</v>
      </c>
      <c r="F878" s="8" t="s">
        <v>2201</v>
      </c>
      <c r="G878" s="26">
        <v>94518</v>
      </c>
      <c r="H878" s="26" t="str">
        <f>VLOOKUP(F878,Regions!$B$2:$C$53,2,FALSE)</f>
        <v>West</v>
      </c>
      <c r="I878" s="18">
        <v>77340</v>
      </c>
      <c r="J878" s="23">
        <v>40942</v>
      </c>
      <c r="K878" s="16">
        <v>4.2476851851851851E-3</v>
      </c>
      <c r="L878" s="15">
        <v>1</v>
      </c>
      <c r="M878" s="1"/>
      <c r="AC878" s="1"/>
      <c r="AD878" s="1"/>
    </row>
    <row r="879" spans="1:30" x14ac:dyDescent="0.2">
      <c r="A879" s="7" t="s">
        <v>402</v>
      </c>
      <c r="B879" s="8" t="s">
        <v>60</v>
      </c>
      <c r="C879" s="8" t="s">
        <v>1401</v>
      </c>
      <c r="D879" s="8" t="s">
        <v>3501</v>
      </c>
      <c r="E879" s="8" t="s">
        <v>2543</v>
      </c>
      <c r="F879" s="8" t="s">
        <v>2544</v>
      </c>
      <c r="G879" s="26">
        <v>96813</v>
      </c>
      <c r="H879" s="26" t="str">
        <f>VLOOKUP(F879,Regions!$B$2:$C$53,2,FALSE)</f>
        <v>West</v>
      </c>
      <c r="I879" s="18">
        <v>76657</v>
      </c>
      <c r="J879" s="23">
        <v>41771</v>
      </c>
      <c r="K879" s="16">
        <v>0.77293981481481477</v>
      </c>
      <c r="L879" s="15">
        <v>3</v>
      </c>
    </row>
    <row r="880" spans="1:30" x14ac:dyDescent="0.2">
      <c r="A880" s="7" t="s">
        <v>290</v>
      </c>
      <c r="B880" s="8" t="s">
        <v>27</v>
      </c>
      <c r="C880" s="8" t="s">
        <v>1289</v>
      </c>
      <c r="D880" s="8" t="s">
        <v>2381</v>
      </c>
      <c r="E880" s="8" t="s">
        <v>2382</v>
      </c>
      <c r="F880" s="8" t="s">
        <v>2245</v>
      </c>
      <c r="G880" s="26">
        <v>60504</v>
      </c>
      <c r="H880" s="26" t="str">
        <f>VLOOKUP(F880,Regions!$B$2:$C$53,2,FALSE)</f>
        <v>Midwest</v>
      </c>
      <c r="I880" s="18">
        <v>76340</v>
      </c>
      <c r="J880" s="23">
        <v>41593</v>
      </c>
      <c r="K880" s="16">
        <v>0.68572916666666661</v>
      </c>
      <c r="L880" s="15">
        <v>1</v>
      </c>
    </row>
    <row r="881" spans="1:30" x14ac:dyDescent="0.2">
      <c r="A881" s="7" t="s">
        <v>438</v>
      </c>
      <c r="B881" s="8" t="s">
        <v>118</v>
      </c>
      <c r="C881" s="8" t="s">
        <v>1437</v>
      </c>
      <c r="D881" s="8" t="s">
        <v>2580</v>
      </c>
      <c r="E881" s="8" t="s">
        <v>2444</v>
      </c>
      <c r="F881" s="8" t="s">
        <v>2262</v>
      </c>
      <c r="G881" s="26">
        <v>33602</v>
      </c>
      <c r="H881" s="26" t="str">
        <f>VLOOKUP(F881,Regions!$B$2:$C$53,2,FALSE)</f>
        <v>Southeast</v>
      </c>
      <c r="I881" s="18">
        <v>76166</v>
      </c>
      <c r="J881" s="23">
        <v>42062</v>
      </c>
      <c r="K881" s="16">
        <v>0.34260416666666665</v>
      </c>
      <c r="L881" s="15">
        <v>1</v>
      </c>
    </row>
    <row r="882" spans="1:30" x14ac:dyDescent="0.2">
      <c r="A882" s="7" t="s">
        <v>309</v>
      </c>
      <c r="B882" s="8" t="s">
        <v>87</v>
      </c>
      <c r="C882" s="8" t="s">
        <v>1308</v>
      </c>
      <c r="D882" s="8" t="s">
        <v>2411</v>
      </c>
      <c r="E882" s="8" t="s">
        <v>2368</v>
      </c>
      <c r="F882" s="8" t="s">
        <v>2201</v>
      </c>
      <c r="G882" s="26">
        <v>94702</v>
      </c>
      <c r="H882" s="26" t="str">
        <f>VLOOKUP(F882,Regions!$B$2:$C$53,2,FALSE)</f>
        <v>West</v>
      </c>
      <c r="I882" s="18">
        <v>76140</v>
      </c>
      <c r="J882" s="23">
        <v>41639</v>
      </c>
      <c r="K882" s="16">
        <v>0.47440972222222227</v>
      </c>
      <c r="L882" s="15">
        <v>3</v>
      </c>
    </row>
    <row r="883" spans="1:30" x14ac:dyDescent="0.2">
      <c r="A883" s="7" t="s">
        <v>334</v>
      </c>
      <c r="B883" s="8" t="s">
        <v>52</v>
      </c>
      <c r="C883" s="8" t="s">
        <v>1333</v>
      </c>
      <c r="D883" s="8" t="s">
        <v>3502</v>
      </c>
      <c r="E883" s="8" t="s">
        <v>2211</v>
      </c>
      <c r="F883" s="8" t="s">
        <v>2212</v>
      </c>
      <c r="G883" s="26">
        <v>50309</v>
      </c>
      <c r="H883" s="26" t="str">
        <f>VLOOKUP(F883,Regions!$B$2:$C$53,2,FALSE)</f>
        <v>Midwest</v>
      </c>
      <c r="I883" s="18">
        <v>76045</v>
      </c>
      <c r="J883" s="23">
        <v>41531</v>
      </c>
      <c r="K883" s="16">
        <v>0.46983796296296299</v>
      </c>
      <c r="L883" s="15">
        <v>3</v>
      </c>
    </row>
    <row r="884" spans="1:30" x14ac:dyDescent="0.2">
      <c r="A884" s="7" t="s">
        <v>251</v>
      </c>
      <c r="B884" s="8" t="s">
        <v>51</v>
      </c>
      <c r="C884" s="8" t="s">
        <v>1250</v>
      </c>
      <c r="D884" s="8" t="s">
        <v>2312</v>
      </c>
      <c r="E884" s="8" t="s">
        <v>2313</v>
      </c>
      <c r="F884" s="8" t="s">
        <v>2237</v>
      </c>
      <c r="G884" s="26">
        <v>22201</v>
      </c>
      <c r="H884" s="26" t="str">
        <f>VLOOKUP(F884,Regions!$B$2:$C$53,2,FALSE)</f>
        <v>Southeast</v>
      </c>
      <c r="I884" s="18">
        <v>75612</v>
      </c>
      <c r="J884" s="23">
        <v>41011</v>
      </c>
      <c r="K884" s="16">
        <v>0.96837962962962953</v>
      </c>
      <c r="L884" s="15">
        <v>1</v>
      </c>
      <c r="M884" s="1"/>
      <c r="AC884" s="1"/>
      <c r="AD884" s="1"/>
    </row>
    <row r="885" spans="1:30" x14ac:dyDescent="0.2">
      <c r="A885" s="7" t="s">
        <v>365</v>
      </c>
      <c r="B885" s="8" t="s">
        <v>72</v>
      </c>
      <c r="C885" s="8" t="s">
        <v>1364</v>
      </c>
      <c r="D885" s="8" t="s">
        <v>2491</v>
      </c>
      <c r="E885" s="8" t="s">
        <v>2418</v>
      </c>
      <c r="F885" s="8" t="s">
        <v>2242</v>
      </c>
      <c r="G885" s="26">
        <v>79101</v>
      </c>
      <c r="H885" s="26" t="str">
        <f>VLOOKUP(F885,Regions!$B$2:$C$53,2,FALSE)</f>
        <v>Southwest</v>
      </c>
      <c r="I885" s="18">
        <v>75571</v>
      </c>
      <c r="J885" s="23">
        <v>41946</v>
      </c>
      <c r="K885" s="16">
        <v>0.38612268518518517</v>
      </c>
      <c r="L885" s="15">
        <v>1</v>
      </c>
    </row>
    <row r="886" spans="1:30" x14ac:dyDescent="0.2">
      <c r="A886" s="7" t="s">
        <v>494</v>
      </c>
      <c r="B886" s="8" t="s">
        <v>154</v>
      </c>
      <c r="C886" s="8" t="s">
        <v>1493</v>
      </c>
      <c r="D886" s="8" t="s">
        <v>2631</v>
      </c>
      <c r="E886" s="8" t="s">
        <v>2217</v>
      </c>
      <c r="F886" s="8" t="s">
        <v>2218</v>
      </c>
      <c r="G886" s="26">
        <v>97201</v>
      </c>
      <c r="H886" s="26" t="str">
        <f>VLOOKUP(F886,Regions!$B$2:$C$53,2,FALSE)</f>
        <v>West</v>
      </c>
      <c r="I886" s="18">
        <v>75269</v>
      </c>
      <c r="J886" s="23">
        <v>42347</v>
      </c>
      <c r="K886" s="16">
        <v>0.33716435185185184</v>
      </c>
      <c r="L886" s="15">
        <v>3</v>
      </c>
    </row>
    <row r="887" spans="1:30" x14ac:dyDescent="0.2">
      <c r="A887" s="7" t="s">
        <v>336</v>
      </c>
      <c r="B887" s="8" t="s">
        <v>102</v>
      </c>
      <c r="C887" s="8" t="s">
        <v>1335</v>
      </c>
      <c r="D887" s="8" t="s">
        <v>2448</v>
      </c>
      <c r="E887" s="8" t="s">
        <v>2258</v>
      </c>
      <c r="F887" s="8" t="s">
        <v>2201</v>
      </c>
      <c r="G887" s="26">
        <v>93065</v>
      </c>
      <c r="H887" s="26" t="str">
        <f>VLOOKUP(F887,Regions!$B$2:$C$53,2,FALSE)</f>
        <v>West</v>
      </c>
      <c r="I887" s="18">
        <v>75000</v>
      </c>
      <c r="J887" s="23">
        <v>41477</v>
      </c>
      <c r="K887" s="16">
        <v>0.11505787037037037</v>
      </c>
      <c r="L887" s="15">
        <v>1</v>
      </c>
    </row>
    <row r="888" spans="1:30" x14ac:dyDescent="0.2">
      <c r="A888" s="7" t="s">
        <v>259</v>
      </c>
      <c r="B888" s="8" t="s">
        <v>57</v>
      </c>
      <c r="C888" s="8" t="s">
        <v>1258</v>
      </c>
      <c r="D888" s="9" t="s">
        <v>2326</v>
      </c>
      <c r="E888" s="9" t="s">
        <v>2238</v>
      </c>
      <c r="F888" s="9" t="s">
        <v>2201</v>
      </c>
      <c r="G888" s="27">
        <v>92640</v>
      </c>
      <c r="H888" s="27" t="str">
        <f>VLOOKUP(F888,Regions!$B$2:$C$53,2,FALSE)</f>
        <v>West</v>
      </c>
      <c r="I888" s="18">
        <v>74955</v>
      </c>
      <c r="J888" s="23">
        <v>41091</v>
      </c>
      <c r="K888" s="16">
        <v>0.82021990740740736</v>
      </c>
      <c r="L888" s="15">
        <v>1</v>
      </c>
      <c r="M888" s="1"/>
      <c r="AC888" s="1"/>
      <c r="AD888" s="1"/>
    </row>
    <row r="889" spans="1:30" x14ac:dyDescent="0.2">
      <c r="A889" s="7" t="s">
        <v>369</v>
      </c>
      <c r="B889" s="8" t="s">
        <v>53</v>
      </c>
      <c r="C889" s="8" t="s">
        <v>1368</v>
      </c>
      <c r="D889" s="8" t="s">
        <v>2497</v>
      </c>
      <c r="E889" s="8" t="s">
        <v>2353</v>
      </c>
      <c r="F889" s="8" t="s">
        <v>2354</v>
      </c>
      <c r="G889" s="26">
        <v>44301</v>
      </c>
      <c r="H889" s="26" t="str">
        <f>VLOOKUP(F889,Regions!$B$2:$C$53,2,FALSE)</f>
        <v>Midwest</v>
      </c>
      <c r="I889" s="18">
        <v>74923</v>
      </c>
      <c r="J889" s="23">
        <v>41842</v>
      </c>
      <c r="K889" s="16">
        <v>0.32902777777777775</v>
      </c>
      <c r="L889" s="15">
        <v>1</v>
      </c>
    </row>
    <row r="890" spans="1:30" x14ac:dyDescent="0.2">
      <c r="A890" s="7" t="s">
        <v>289</v>
      </c>
      <c r="B890" s="8" t="s">
        <v>77</v>
      </c>
      <c r="C890" s="8" t="s">
        <v>1288</v>
      </c>
      <c r="D890" s="8" t="s">
        <v>3503</v>
      </c>
      <c r="E890" s="8" t="s">
        <v>2380</v>
      </c>
      <c r="F890" s="8" t="s">
        <v>2201</v>
      </c>
      <c r="G890" s="26">
        <v>92562</v>
      </c>
      <c r="H890" s="26" t="str">
        <f>VLOOKUP(F890,Regions!$B$2:$C$53,2,FALSE)</f>
        <v>West</v>
      </c>
      <c r="I890" s="18">
        <v>74794</v>
      </c>
      <c r="J890" s="23">
        <v>41328</v>
      </c>
      <c r="K890" s="16">
        <v>0.38627314814814812</v>
      </c>
      <c r="L890" s="15">
        <v>2</v>
      </c>
    </row>
    <row r="891" spans="1:30" x14ac:dyDescent="0.2">
      <c r="A891" s="7" t="s">
        <v>416</v>
      </c>
      <c r="B891" s="8" t="s">
        <v>67</v>
      </c>
      <c r="C891" s="8" t="s">
        <v>1415</v>
      </c>
      <c r="D891" s="8" t="s">
        <v>2560</v>
      </c>
      <c r="E891" s="8" t="s">
        <v>2434</v>
      </c>
      <c r="F891" s="8" t="s">
        <v>2385</v>
      </c>
      <c r="G891" s="26">
        <v>80202</v>
      </c>
      <c r="H891" s="26" t="str">
        <f>VLOOKUP(F891,Regions!$B$2:$C$53,2,FALSE)</f>
        <v>West</v>
      </c>
      <c r="I891" s="18">
        <v>74681</v>
      </c>
      <c r="J891" s="23">
        <v>41917</v>
      </c>
      <c r="K891" s="16">
        <v>0.45715277777777774</v>
      </c>
      <c r="L891" s="15">
        <v>2</v>
      </c>
    </row>
    <row r="892" spans="1:30" x14ac:dyDescent="0.2">
      <c r="A892" s="7" t="s">
        <v>236</v>
      </c>
      <c r="B892" s="8" t="s">
        <v>39</v>
      </c>
      <c r="C892" s="8" t="s">
        <v>1235</v>
      </c>
      <c r="D892" s="8" t="s">
        <v>2282</v>
      </c>
      <c r="E892" s="8" t="s">
        <v>2283</v>
      </c>
      <c r="F892" s="8" t="s">
        <v>2284</v>
      </c>
      <c r="G892" s="26">
        <v>89501</v>
      </c>
      <c r="H892" s="26" t="str">
        <f>VLOOKUP(F892,Regions!$B$2:$C$53,2,FALSE)</f>
        <v>West</v>
      </c>
      <c r="I892" s="18">
        <v>74400</v>
      </c>
      <c r="J892" s="23">
        <v>40942</v>
      </c>
      <c r="K892" s="16">
        <v>4.0740740740740744E-2</v>
      </c>
      <c r="L892" s="15">
        <v>3</v>
      </c>
      <c r="M892" s="1"/>
      <c r="N892" s="3"/>
      <c r="AC892" s="1"/>
      <c r="AD892" s="1"/>
    </row>
    <row r="893" spans="1:30" x14ac:dyDescent="0.2">
      <c r="A893" s="7" t="s">
        <v>254</v>
      </c>
      <c r="B893" s="8" t="s">
        <v>53</v>
      </c>
      <c r="C893" s="8" t="s">
        <v>1253</v>
      </c>
      <c r="D893" s="8" t="s">
        <v>2316</v>
      </c>
      <c r="E893" s="8" t="s">
        <v>2317</v>
      </c>
      <c r="F893" s="8" t="s">
        <v>2224</v>
      </c>
      <c r="G893" s="26">
        <v>48502</v>
      </c>
      <c r="H893" s="26" t="str">
        <f>VLOOKUP(F893,Regions!$B$2:$C$53,2,FALSE)</f>
        <v>Midwest</v>
      </c>
      <c r="I893" s="18">
        <v>73989</v>
      </c>
      <c r="J893" s="23">
        <v>40920</v>
      </c>
      <c r="K893" s="16">
        <v>8.2291666666666666E-2</v>
      </c>
      <c r="L893" s="15">
        <v>3</v>
      </c>
      <c r="M893" s="1"/>
      <c r="AC893" s="1"/>
      <c r="AD893" s="1"/>
    </row>
    <row r="894" spans="1:30" x14ac:dyDescent="0.2">
      <c r="A894" s="7" t="s">
        <v>378</v>
      </c>
      <c r="B894" s="8" t="s">
        <v>108</v>
      </c>
      <c r="C894" s="8" t="s">
        <v>1377</v>
      </c>
      <c r="D894" s="8" t="s">
        <v>2511</v>
      </c>
      <c r="E894" s="8" t="s">
        <v>2512</v>
      </c>
      <c r="F894" s="8" t="s">
        <v>2354</v>
      </c>
      <c r="G894" s="26">
        <v>43602</v>
      </c>
      <c r="H894" s="26" t="str">
        <f>VLOOKUP(F894,Regions!$B$2:$C$53,2,FALSE)</f>
        <v>Midwest</v>
      </c>
      <c r="I894" s="18">
        <v>73592</v>
      </c>
      <c r="J894" s="23">
        <v>41641</v>
      </c>
      <c r="K894" s="16">
        <v>0.2942939814814815</v>
      </c>
      <c r="L894" s="15">
        <v>3</v>
      </c>
    </row>
    <row r="895" spans="1:30" x14ac:dyDescent="0.2">
      <c r="A895" s="7" t="s">
        <v>229</v>
      </c>
      <c r="B895" s="8" t="s">
        <v>33</v>
      </c>
      <c r="C895" s="8" t="s">
        <v>1228</v>
      </c>
      <c r="D895" s="8" t="s">
        <v>2269</v>
      </c>
      <c r="E895" s="8" t="s">
        <v>2270</v>
      </c>
      <c r="F895" s="8" t="s">
        <v>2271</v>
      </c>
      <c r="G895" s="26">
        <v>66101</v>
      </c>
      <c r="H895" s="26" t="str">
        <f>VLOOKUP(F895,Regions!$B$2:$C$53,2,FALSE)</f>
        <v>Midwest</v>
      </c>
      <c r="I895" s="18">
        <v>73494</v>
      </c>
      <c r="J895" s="23">
        <v>40809</v>
      </c>
      <c r="K895" s="16">
        <v>0.85710648148148139</v>
      </c>
      <c r="L895" s="15">
        <v>3</v>
      </c>
      <c r="M895" s="1"/>
      <c r="X895" s="2"/>
      <c r="Y895" s="4"/>
      <c r="Z895" s="4"/>
      <c r="AA895" s="4"/>
      <c r="AB895" s="5"/>
      <c r="AC895" s="6"/>
      <c r="AD895" s="1"/>
    </row>
    <row r="896" spans="1:30" x14ac:dyDescent="0.2">
      <c r="A896" s="7" t="s">
        <v>1187</v>
      </c>
      <c r="B896" s="8" t="s">
        <v>32</v>
      </c>
      <c r="C896" s="8" t="s">
        <v>2186</v>
      </c>
      <c r="D896" s="8" t="s">
        <v>3227</v>
      </c>
      <c r="E896" s="8" t="s">
        <v>2564</v>
      </c>
      <c r="F896" s="8" t="s">
        <v>2227</v>
      </c>
      <c r="G896" s="26">
        <v>10001</v>
      </c>
      <c r="H896" s="26" t="str">
        <f>VLOOKUP(F896,Regions!$B$2:$C$53,2,FALSE)</f>
        <v>Northeast</v>
      </c>
      <c r="I896" s="18">
        <v>73183</v>
      </c>
      <c r="J896" s="23">
        <v>40828</v>
      </c>
      <c r="K896" s="16">
        <v>0.45208333333333334</v>
      </c>
      <c r="L896" s="15">
        <v>3</v>
      </c>
    </row>
    <row r="897" spans="1:30" x14ac:dyDescent="0.2">
      <c r="A897" s="7" t="s">
        <v>246</v>
      </c>
      <c r="B897" s="8" t="s">
        <v>48</v>
      </c>
      <c r="C897" s="8" t="s">
        <v>1245</v>
      </c>
      <c r="D897" s="8" t="s">
        <v>2304</v>
      </c>
      <c r="E897" s="8" t="s">
        <v>2305</v>
      </c>
      <c r="F897" s="8" t="s">
        <v>2201</v>
      </c>
      <c r="G897" s="26">
        <v>95202</v>
      </c>
      <c r="H897" s="26" t="str">
        <f>VLOOKUP(F897,Regions!$B$2:$C$53,2,FALSE)</f>
        <v>West</v>
      </c>
      <c r="I897" s="18">
        <v>73044</v>
      </c>
      <c r="J897" s="23">
        <v>41105</v>
      </c>
      <c r="K897" s="16">
        <v>0.65065972222222224</v>
      </c>
      <c r="L897" s="15">
        <v>3</v>
      </c>
      <c r="M897" s="1"/>
      <c r="N897" s="3"/>
      <c r="Q897" s="4"/>
      <c r="AC897" s="1"/>
      <c r="AD897" s="1"/>
    </row>
    <row r="898" spans="1:30" x14ac:dyDescent="0.2">
      <c r="A898" s="7" t="s">
        <v>276</v>
      </c>
      <c r="B898" s="8" t="s">
        <v>69</v>
      </c>
      <c r="C898" s="8" t="s">
        <v>1275</v>
      </c>
      <c r="D898" s="8" t="s">
        <v>3504</v>
      </c>
      <c r="E898" s="8" t="s">
        <v>2356</v>
      </c>
      <c r="F898" s="8" t="s">
        <v>2332</v>
      </c>
      <c r="G898" s="26" t="s">
        <v>3240</v>
      </c>
      <c r="H898" s="26" t="str">
        <f>VLOOKUP(F898,Regions!$B$2:$C$53,2,FALSE)</f>
        <v>Northeast</v>
      </c>
      <c r="I898" s="18">
        <v>72611</v>
      </c>
      <c r="J898" s="23">
        <v>40940</v>
      </c>
      <c r="K898" s="16">
        <v>0.57377314814814817</v>
      </c>
      <c r="L898" s="15">
        <v>2</v>
      </c>
      <c r="M898" s="1"/>
      <c r="AC898" s="1"/>
      <c r="AD898" s="1"/>
    </row>
    <row r="899" spans="1:30" x14ac:dyDescent="0.2">
      <c r="A899" s="7" t="s">
        <v>274</v>
      </c>
      <c r="B899" s="8" t="s">
        <v>67</v>
      </c>
      <c r="C899" s="8" t="s">
        <v>1273</v>
      </c>
      <c r="D899" s="8" t="s">
        <v>3505</v>
      </c>
      <c r="E899" s="8" t="s">
        <v>2310</v>
      </c>
      <c r="F899" s="8" t="s">
        <v>2284</v>
      </c>
      <c r="G899" s="26">
        <v>89030</v>
      </c>
      <c r="H899" s="26" t="str">
        <f>VLOOKUP(F899,Regions!$B$2:$C$53,2,FALSE)</f>
        <v>West</v>
      </c>
      <c r="I899" s="18">
        <v>71712</v>
      </c>
      <c r="J899" s="23">
        <v>40967</v>
      </c>
      <c r="K899" s="16">
        <v>0.76798611111111104</v>
      </c>
      <c r="L899" s="15">
        <v>2</v>
      </c>
      <c r="M899" s="1"/>
      <c r="AC899" s="1"/>
      <c r="AD899" s="1"/>
    </row>
    <row r="900" spans="1:30" x14ac:dyDescent="0.2">
      <c r="A900" s="7" t="s">
        <v>243</v>
      </c>
      <c r="B900" s="8" t="s">
        <v>45</v>
      </c>
      <c r="C900" s="8" t="s">
        <v>1242</v>
      </c>
      <c r="D900" s="8" t="s">
        <v>2297</v>
      </c>
      <c r="E900" s="8" t="s">
        <v>2298</v>
      </c>
      <c r="F900" s="8" t="s">
        <v>2201</v>
      </c>
      <c r="G900" s="26">
        <v>94801</v>
      </c>
      <c r="H900" s="26" t="str">
        <f>VLOOKUP(F900,Regions!$B$2:$C$53,2,FALSE)</f>
        <v>West</v>
      </c>
      <c r="I900" s="18">
        <v>71503</v>
      </c>
      <c r="J900" s="23">
        <v>40982</v>
      </c>
      <c r="K900" s="16">
        <v>0.77671296296296299</v>
      </c>
      <c r="L900" s="15">
        <v>3</v>
      </c>
      <c r="M900" s="1"/>
      <c r="N900" s="3"/>
      <c r="AC900" s="1"/>
      <c r="AD900" s="1"/>
    </row>
    <row r="901" spans="1:30" x14ac:dyDescent="0.2">
      <c r="A901" s="7" t="s">
        <v>390</v>
      </c>
      <c r="B901" s="8" t="s">
        <v>63</v>
      </c>
      <c r="C901" s="8" t="s">
        <v>1389</v>
      </c>
      <c r="D901" s="8" t="s">
        <v>2527</v>
      </c>
      <c r="E901" s="8" t="s">
        <v>2528</v>
      </c>
      <c r="F901" s="8" t="s">
        <v>2529</v>
      </c>
      <c r="G901" s="26">
        <v>59101</v>
      </c>
      <c r="H901" s="26" t="str">
        <f>VLOOKUP(F901,Regions!$B$2:$C$53,2,FALSE)</f>
        <v>West</v>
      </c>
      <c r="I901" s="18">
        <v>71385</v>
      </c>
      <c r="J901" s="23">
        <v>41872</v>
      </c>
      <c r="K901" s="16">
        <v>0.20638888888888887</v>
      </c>
      <c r="L901" s="15">
        <v>3</v>
      </c>
    </row>
    <row r="902" spans="1:30" x14ac:dyDescent="0.2">
      <c r="A902" s="7" t="s">
        <v>388</v>
      </c>
      <c r="B902" s="8" t="s">
        <v>108</v>
      </c>
      <c r="C902" s="8" t="s">
        <v>1387</v>
      </c>
      <c r="D902" s="8" t="s">
        <v>2524</v>
      </c>
      <c r="E902" s="8" t="s">
        <v>2266</v>
      </c>
      <c r="F902" s="8" t="s">
        <v>2201</v>
      </c>
      <c r="G902" s="26">
        <v>92054</v>
      </c>
      <c r="H902" s="26" t="str">
        <f>VLOOKUP(F902,Regions!$B$2:$C$53,2,FALSE)</f>
        <v>West</v>
      </c>
      <c r="I902" s="18">
        <v>71249</v>
      </c>
      <c r="J902" s="23">
        <v>41875</v>
      </c>
      <c r="K902" s="16">
        <v>0.44994212962962959</v>
      </c>
      <c r="L902" s="15">
        <v>4</v>
      </c>
    </row>
    <row r="903" spans="1:30" x14ac:dyDescent="0.2">
      <c r="A903" s="7" t="s">
        <v>411</v>
      </c>
      <c r="B903" s="8" t="s">
        <v>135</v>
      </c>
      <c r="C903" s="8" t="s">
        <v>1410</v>
      </c>
      <c r="D903" s="8" t="s">
        <v>2555</v>
      </c>
      <c r="E903" s="8" t="s">
        <v>2244</v>
      </c>
      <c r="F903" s="8" t="s">
        <v>2245</v>
      </c>
      <c r="G903" s="26">
        <v>60431</v>
      </c>
      <c r="H903" s="26" t="str">
        <f>VLOOKUP(F903,Regions!$B$2:$C$53,2,FALSE)</f>
        <v>Midwest</v>
      </c>
      <c r="I903" s="18">
        <v>71223</v>
      </c>
      <c r="J903" s="23">
        <v>41654</v>
      </c>
      <c r="K903" s="16">
        <v>0.80763888888888891</v>
      </c>
      <c r="L903" s="15">
        <v>3</v>
      </c>
    </row>
    <row r="904" spans="1:30" x14ac:dyDescent="0.2">
      <c r="A904" s="7" t="s">
        <v>351</v>
      </c>
      <c r="B904" s="8" t="s">
        <v>85</v>
      </c>
      <c r="C904" s="8" t="s">
        <v>1350</v>
      </c>
      <c r="D904" s="8" t="s">
        <v>2468</v>
      </c>
      <c r="E904" s="8" t="s">
        <v>2469</v>
      </c>
      <c r="F904" s="8" t="s">
        <v>2215</v>
      </c>
      <c r="G904" s="26">
        <v>53703</v>
      </c>
      <c r="H904" s="26" t="str">
        <f>VLOOKUP(F904,Regions!$B$2:$C$53,2,FALSE)</f>
        <v>Midwest</v>
      </c>
      <c r="I904" s="18">
        <v>71031</v>
      </c>
      <c r="J904" s="23">
        <v>41838</v>
      </c>
      <c r="K904" s="16">
        <v>0.34689814814814812</v>
      </c>
      <c r="L904" s="15">
        <v>5</v>
      </c>
    </row>
    <row r="905" spans="1:30" x14ac:dyDescent="0.2">
      <c r="A905" s="7" t="s">
        <v>284</v>
      </c>
      <c r="B905" s="8" t="s">
        <v>74</v>
      </c>
      <c r="C905" s="8" t="s">
        <v>1283</v>
      </c>
      <c r="D905" s="8" t="s">
        <v>2372</v>
      </c>
      <c r="E905" s="8" t="s">
        <v>2373</v>
      </c>
      <c r="F905" s="8" t="s">
        <v>2330</v>
      </c>
      <c r="G905" s="26">
        <v>40502</v>
      </c>
      <c r="H905" s="26" t="str">
        <f>VLOOKUP(F905,Regions!$B$2:$C$53,2,FALSE)</f>
        <v>Southeast</v>
      </c>
      <c r="I905" s="18">
        <v>70752</v>
      </c>
      <c r="J905" s="23">
        <v>41609</v>
      </c>
      <c r="K905" s="16">
        <v>0.70387731481481486</v>
      </c>
      <c r="L905" s="15">
        <v>3</v>
      </c>
      <c r="M905" s="1"/>
      <c r="AC905" s="1"/>
      <c r="AD905" s="1"/>
    </row>
    <row r="906" spans="1:30" x14ac:dyDescent="0.2">
      <c r="A906" s="7" t="s">
        <v>330</v>
      </c>
      <c r="B906" s="8" t="s">
        <v>98</v>
      </c>
      <c r="C906" s="8" t="s">
        <v>1329</v>
      </c>
      <c r="D906" s="8" t="s">
        <v>2440</v>
      </c>
      <c r="E906" s="8" t="s">
        <v>2441</v>
      </c>
      <c r="F906" s="8" t="s">
        <v>2262</v>
      </c>
      <c r="G906" s="26">
        <v>33010</v>
      </c>
      <c r="H906" s="26" t="str">
        <f>VLOOKUP(F906,Regions!$B$2:$C$53,2,FALSE)</f>
        <v>Southeast</v>
      </c>
      <c r="I906" s="18">
        <v>70694</v>
      </c>
      <c r="J906" s="23">
        <v>41598</v>
      </c>
      <c r="K906" s="16">
        <v>0.7543981481481481</v>
      </c>
      <c r="L906" s="15">
        <v>1</v>
      </c>
    </row>
    <row r="907" spans="1:30" x14ac:dyDescent="0.2">
      <c r="A907" s="7" t="s">
        <v>244</v>
      </c>
      <c r="B907" s="8" t="s">
        <v>47</v>
      </c>
      <c r="C907" s="8" t="s">
        <v>1243</v>
      </c>
      <c r="D907" s="8" t="s">
        <v>2299</v>
      </c>
      <c r="E907" s="8" t="s">
        <v>2300</v>
      </c>
      <c r="F907" s="8" t="s">
        <v>2301</v>
      </c>
      <c r="G907" s="26">
        <v>98402</v>
      </c>
      <c r="H907" s="26" t="str">
        <f>VLOOKUP(F907,Regions!$B$2:$C$53,2,FALSE)</f>
        <v>West</v>
      </c>
      <c r="I907" s="18">
        <v>70565</v>
      </c>
      <c r="J907" s="23">
        <v>41051</v>
      </c>
      <c r="K907" s="16">
        <v>0.84331018518518519</v>
      </c>
      <c r="L907" s="15">
        <v>2</v>
      </c>
      <c r="M907" s="1"/>
      <c r="AC907" s="1"/>
      <c r="AD907" s="1"/>
    </row>
    <row r="908" spans="1:30" x14ac:dyDescent="0.2">
      <c r="A908" s="7" t="s">
        <v>230</v>
      </c>
      <c r="B908" s="8" t="s">
        <v>34</v>
      </c>
      <c r="C908" s="8" t="s">
        <v>1229</v>
      </c>
      <c r="D908" s="8" t="s">
        <v>3506</v>
      </c>
      <c r="E908" s="8" t="s">
        <v>2272</v>
      </c>
      <c r="F908" s="8" t="s">
        <v>2201</v>
      </c>
      <c r="G908" s="26">
        <v>92101</v>
      </c>
      <c r="H908" s="26" t="str">
        <f>VLOOKUP(F908,Regions!$B$2:$C$53,2,FALSE)</f>
        <v>West</v>
      </c>
      <c r="I908" s="18">
        <v>70325</v>
      </c>
      <c r="J908" s="23">
        <v>40947</v>
      </c>
      <c r="K908" s="16">
        <v>0.51038194444444451</v>
      </c>
      <c r="L908" s="15">
        <v>1</v>
      </c>
      <c r="M908" s="1"/>
      <c r="AC908" s="1"/>
      <c r="AD908" s="1"/>
    </row>
    <row r="909" spans="1:30" x14ac:dyDescent="0.2">
      <c r="A909" s="7" t="s">
        <v>356</v>
      </c>
      <c r="B909" s="8" t="s">
        <v>113</v>
      </c>
      <c r="C909" s="8" t="s">
        <v>1355</v>
      </c>
      <c r="D909" s="9" t="s">
        <v>3507</v>
      </c>
      <c r="E909" s="9" t="s">
        <v>2476</v>
      </c>
      <c r="F909" s="9" t="s">
        <v>2477</v>
      </c>
      <c r="G909" s="27">
        <v>28403</v>
      </c>
      <c r="H909" s="27" t="str">
        <f>VLOOKUP(F909,Regions!$B$2:$C$53,2,FALSE)</f>
        <v>Southeast</v>
      </c>
      <c r="I909" s="18">
        <v>70275</v>
      </c>
      <c r="J909" s="23">
        <v>41857</v>
      </c>
      <c r="K909" s="16">
        <v>0.47431712962962963</v>
      </c>
      <c r="L909" s="15">
        <v>4</v>
      </c>
    </row>
    <row r="910" spans="1:30" x14ac:dyDescent="0.2">
      <c r="A910" s="7" t="s">
        <v>306</v>
      </c>
      <c r="B910" s="8" t="s">
        <v>85</v>
      </c>
      <c r="C910" s="8" t="s">
        <v>1305</v>
      </c>
      <c r="D910" s="8" t="s">
        <v>2407</v>
      </c>
      <c r="E910" s="8" t="s">
        <v>2408</v>
      </c>
      <c r="F910" s="8" t="s">
        <v>2253</v>
      </c>
      <c r="G910" s="26">
        <v>65802</v>
      </c>
      <c r="H910" s="26" t="str">
        <f>VLOOKUP(F910,Regions!$B$2:$C$53,2,FALSE)</f>
        <v>Midwest</v>
      </c>
      <c r="I910" s="18">
        <v>69677</v>
      </c>
      <c r="J910" s="23">
        <v>41451</v>
      </c>
      <c r="K910" s="16">
        <v>0.58043981481481477</v>
      </c>
      <c r="L910" s="15">
        <v>5</v>
      </c>
    </row>
    <row r="911" spans="1:30" x14ac:dyDescent="0.2">
      <c r="A911" s="7" t="s">
        <v>291</v>
      </c>
      <c r="B911" s="8" t="s">
        <v>78</v>
      </c>
      <c r="C911" s="8" t="s">
        <v>1290</v>
      </c>
      <c r="D911" s="8" t="s">
        <v>2383</v>
      </c>
      <c r="E911" s="8" t="s">
        <v>2384</v>
      </c>
      <c r="F911" s="8" t="s">
        <v>2385</v>
      </c>
      <c r="G911" s="26">
        <v>80002</v>
      </c>
      <c r="H911" s="26" t="str">
        <f>VLOOKUP(F911,Regions!$B$2:$C$53,2,FALSE)</f>
        <v>West</v>
      </c>
      <c r="I911" s="18">
        <v>69398</v>
      </c>
      <c r="J911" s="23">
        <v>41299</v>
      </c>
      <c r="K911" s="16">
        <v>0.77778935185185183</v>
      </c>
      <c r="L911" s="15">
        <v>3</v>
      </c>
    </row>
    <row r="912" spans="1:30" x14ac:dyDescent="0.2">
      <c r="A912" s="7" t="s">
        <v>349</v>
      </c>
      <c r="B912" s="8" t="s">
        <v>110</v>
      </c>
      <c r="C912" s="8" t="s">
        <v>1348</v>
      </c>
      <c r="D912" s="8" t="s">
        <v>2466</v>
      </c>
      <c r="E912" s="8" t="s">
        <v>2379</v>
      </c>
      <c r="F912" s="8" t="s">
        <v>2271</v>
      </c>
      <c r="G912" s="26">
        <v>66603</v>
      </c>
      <c r="H912" s="26" t="str">
        <f>VLOOKUP(F912,Regions!$B$2:$C$53,2,FALSE)</f>
        <v>Midwest</v>
      </c>
      <c r="I912" s="18">
        <v>69105</v>
      </c>
      <c r="J912" s="23">
        <v>41827</v>
      </c>
      <c r="K912" s="16">
        <v>0.82079861111111108</v>
      </c>
      <c r="L912" s="15">
        <v>1</v>
      </c>
    </row>
    <row r="913" spans="1:33" x14ac:dyDescent="0.2">
      <c r="A913" s="7" t="s">
        <v>213</v>
      </c>
      <c r="B913" s="8" t="s">
        <v>18</v>
      </c>
      <c r="C913" s="8" t="s">
        <v>1212</v>
      </c>
      <c r="D913" s="8" t="s">
        <v>3508</v>
      </c>
      <c r="E913" s="8" t="s">
        <v>2238</v>
      </c>
      <c r="F913" s="8" t="s">
        <v>2201</v>
      </c>
      <c r="G913" s="26">
        <v>92640</v>
      </c>
      <c r="H913" s="26" t="str">
        <f>VLOOKUP(F913,Regions!$B$2:$C$53,2,FALSE)</f>
        <v>West</v>
      </c>
      <c r="I913" s="18">
        <v>68585</v>
      </c>
      <c r="J913" s="23">
        <v>40548</v>
      </c>
      <c r="K913" s="16">
        <v>0.43829861111111112</v>
      </c>
      <c r="L913" s="15">
        <v>3</v>
      </c>
      <c r="M913" s="1"/>
      <c r="X913" s="2"/>
      <c r="Y913" s="4"/>
      <c r="Z913" s="4"/>
      <c r="AA913" s="4"/>
      <c r="AB913" s="5"/>
      <c r="AC913" s="6"/>
      <c r="AD913" s="1"/>
    </row>
    <row r="914" spans="1:33" x14ac:dyDescent="0.2">
      <c r="A914" s="7" t="s">
        <v>278</v>
      </c>
      <c r="B914" s="8" t="s">
        <v>39</v>
      </c>
      <c r="C914" s="8" t="s">
        <v>1277</v>
      </c>
      <c r="D914" s="8" t="s">
        <v>2359</v>
      </c>
      <c r="E914" s="8" t="s">
        <v>2360</v>
      </c>
      <c r="F914" s="8" t="s">
        <v>2294</v>
      </c>
      <c r="G914" s="26">
        <v>37040</v>
      </c>
      <c r="H914" s="26" t="str">
        <f>VLOOKUP(F914,Regions!$B$2:$C$53,2,FALSE)</f>
        <v>Southeast</v>
      </c>
      <c r="I914" s="18">
        <v>68508</v>
      </c>
      <c r="J914" s="23">
        <v>41217</v>
      </c>
      <c r="K914" s="16">
        <v>0.6999305555555555</v>
      </c>
      <c r="L914" s="15">
        <v>3</v>
      </c>
      <c r="M914" s="1"/>
      <c r="AC914" s="1"/>
      <c r="AD914" s="1"/>
    </row>
    <row r="915" spans="1:33" x14ac:dyDescent="0.2">
      <c r="A915" s="7" t="s">
        <v>303</v>
      </c>
      <c r="B915" s="8" t="s">
        <v>82</v>
      </c>
      <c r="C915" s="8" t="s">
        <v>1302</v>
      </c>
      <c r="D915" s="8" t="s">
        <v>2402</v>
      </c>
      <c r="E915" s="8" t="s">
        <v>2339</v>
      </c>
      <c r="F915" s="8" t="s">
        <v>2201</v>
      </c>
      <c r="G915" s="26">
        <v>91101</v>
      </c>
      <c r="H915" s="26" t="str">
        <f>VLOOKUP(F915,Regions!$B$2:$C$53,2,FALSE)</f>
        <v>West</v>
      </c>
      <c r="I915" s="18">
        <v>68135</v>
      </c>
      <c r="J915" s="23">
        <v>41296</v>
      </c>
      <c r="K915" s="16">
        <v>0.77439814814814811</v>
      </c>
      <c r="L915" s="15">
        <v>3</v>
      </c>
    </row>
    <row r="916" spans="1:33" x14ac:dyDescent="0.2">
      <c r="A916" s="7" t="s">
        <v>273</v>
      </c>
      <c r="B916" s="8" t="s">
        <v>66</v>
      </c>
      <c r="C916" s="8" t="s">
        <v>1272</v>
      </c>
      <c r="D916" s="9" t="s">
        <v>3509</v>
      </c>
      <c r="E916" s="9" t="s">
        <v>2353</v>
      </c>
      <c r="F916" s="9" t="s">
        <v>2354</v>
      </c>
      <c r="G916" s="27">
        <v>44301</v>
      </c>
      <c r="H916" s="27" t="str">
        <f>VLOOKUP(F916,Regions!$B$2:$C$53,2,FALSE)</f>
        <v>Midwest</v>
      </c>
      <c r="I916" s="18">
        <v>68014</v>
      </c>
      <c r="J916" s="23">
        <v>41259</v>
      </c>
      <c r="K916" s="16">
        <v>0.33688657407407407</v>
      </c>
      <c r="L916" s="15">
        <v>1</v>
      </c>
      <c r="M916" s="1"/>
      <c r="AC916" s="1"/>
      <c r="AD916" s="1"/>
    </row>
    <row r="917" spans="1:33" x14ac:dyDescent="0.2">
      <c r="A917" s="7" t="s">
        <v>250</v>
      </c>
      <c r="B917" s="8" t="s">
        <v>8</v>
      </c>
      <c r="C917" s="8" t="s">
        <v>1249</v>
      </c>
      <c r="D917" s="8" t="s">
        <v>2311</v>
      </c>
      <c r="E917" s="8" t="s">
        <v>2203</v>
      </c>
      <c r="F917" s="8" t="s">
        <v>2201</v>
      </c>
      <c r="G917" s="26">
        <v>94536</v>
      </c>
      <c r="H917" s="26" t="str">
        <f>VLOOKUP(F917,Regions!$B$2:$C$53,2,FALSE)</f>
        <v>West</v>
      </c>
      <c r="I917" s="18">
        <v>67787</v>
      </c>
      <c r="J917" s="23">
        <v>40981</v>
      </c>
      <c r="K917" s="16">
        <v>0.3106828703703704</v>
      </c>
      <c r="L917" s="15">
        <v>1</v>
      </c>
      <c r="M917" s="1"/>
      <c r="AC917" s="1"/>
      <c r="AD917" s="1"/>
    </row>
    <row r="918" spans="1:33" x14ac:dyDescent="0.2">
      <c r="A918" s="7" t="s">
        <v>252</v>
      </c>
      <c r="B918" s="8" t="s">
        <v>52</v>
      </c>
      <c r="C918" s="8" t="s">
        <v>1251</v>
      </c>
      <c r="D918" s="8" t="s">
        <v>3510</v>
      </c>
      <c r="E918" s="8" t="s">
        <v>2314</v>
      </c>
      <c r="F918" s="8" t="s">
        <v>2212</v>
      </c>
      <c r="G918" s="26">
        <v>52401</v>
      </c>
      <c r="H918" s="26" t="str">
        <f>VLOOKUP(F918,Regions!$B$2:$C$53,2,FALSE)</f>
        <v>Midwest</v>
      </c>
      <c r="I918" s="18">
        <v>67747</v>
      </c>
      <c r="J918" s="23">
        <v>40943</v>
      </c>
      <c r="K918" s="16">
        <v>0.56254629629629627</v>
      </c>
      <c r="L918" s="15">
        <v>2</v>
      </c>
      <c r="M918" s="1"/>
      <c r="AC918" s="1"/>
      <c r="AD918" s="1"/>
    </row>
    <row r="919" spans="1:33" x14ac:dyDescent="0.2">
      <c r="A919" s="7" t="s">
        <v>305</v>
      </c>
      <c r="B919" s="8" t="s">
        <v>84</v>
      </c>
      <c r="C919" s="8" t="s">
        <v>1304</v>
      </c>
      <c r="D919" s="8" t="s">
        <v>2405</v>
      </c>
      <c r="E919" s="8" t="s">
        <v>2406</v>
      </c>
      <c r="F919" s="8" t="s">
        <v>2301</v>
      </c>
      <c r="G919" s="26">
        <v>98101</v>
      </c>
      <c r="H919" s="26" t="str">
        <f>VLOOKUP(F919,Regions!$B$2:$C$53,2,FALSE)</f>
        <v>West</v>
      </c>
      <c r="I919" s="18">
        <v>67534</v>
      </c>
      <c r="J919" s="23">
        <v>41398</v>
      </c>
      <c r="K919" s="16">
        <v>0.69239583333333332</v>
      </c>
      <c r="L919" s="15">
        <v>3</v>
      </c>
    </row>
    <row r="920" spans="1:33" x14ac:dyDescent="0.2">
      <c r="A920" s="7" t="s">
        <v>211</v>
      </c>
      <c r="B920" s="8" t="s">
        <v>16</v>
      </c>
      <c r="C920" s="8" t="s">
        <v>1210</v>
      </c>
      <c r="D920" s="8" t="s">
        <v>2233</v>
      </c>
      <c r="E920" s="8" t="s">
        <v>2234</v>
      </c>
      <c r="F920" s="8" t="s">
        <v>2201</v>
      </c>
      <c r="G920" s="26">
        <v>92701</v>
      </c>
      <c r="H920" s="26" t="str">
        <f>VLOOKUP(F920,Regions!$B$2:$C$53,2,FALSE)</f>
        <v>West</v>
      </c>
      <c r="I920" s="18">
        <v>67196</v>
      </c>
      <c r="J920" s="23">
        <v>40668</v>
      </c>
      <c r="K920" s="16">
        <v>0.62878472222222226</v>
      </c>
      <c r="L920" s="15">
        <v>2</v>
      </c>
      <c r="M920" s="1"/>
      <c r="X920" s="2"/>
      <c r="Y920" s="4"/>
      <c r="Z920" s="4"/>
      <c r="AA920" s="4"/>
      <c r="AB920" s="5"/>
      <c r="AC920" s="6"/>
      <c r="AD920" s="1"/>
    </row>
    <row r="921" spans="1:33" x14ac:dyDescent="0.2">
      <c r="A921" s="7" t="s">
        <v>332</v>
      </c>
      <c r="B921" s="8" t="s">
        <v>100</v>
      </c>
      <c r="C921" s="8" t="s">
        <v>1331</v>
      </c>
      <c r="D921" s="8" t="s">
        <v>2443</v>
      </c>
      <c r="E921" s="8" t="s">
        <v>2444</v>
      </c>
      <c r="F921" s="8" t="s">
        <v>2262</v>
      </c>
      <c r="G921" s="26">
        <v>33602</v>
      </c>
      <c r="H921" s="26" t="str">
        <f>VLOOKUP(F921,Regions!$B$2:$C$53,2,FALSE)</f>
        <v>Southeast</v>
      </c>
      <c r="I921" s="18">
        <v>67028</v>
      </c>
      <c r="J921" s="23">
        <v>41505</v>
      </c>
      <c r="K921" s="16">
        <v>3.644675925925922E-2</v>
      </c>
      <c r="L921" s="15">
        <v>3</v>
      </c>
    </row>
    <row r="922" spans="1:33" x14ac:dyDescent="0.2">
      <c r="A922" s="7" t="s">
        <v>255</v>
      </c>
      <c r="B922" s="8" t="s">
        <v>54</v>
      </c>
      <c r="C922" s="8" t="s">
        <v>1254</v>
      </c>
      <c r="D922" s="8" t="s">
        <v>3511</v>
      </c>
      <c r="E922" s="8" t="s">
        <v>2318</v>
      </c>
      <c r="F922" s="8" t="s">
        <v>2262</v>
      </c>
      <c r="G922" s="26">
        <v>33023</v>
      </c>
      <c r="H922" s="26" t="str">
        <f>VLOOKUP(F922,Regions!$B$2:$C$53,2,FALSE)</f>
        <v>Southeast</v>
      </c>
      <c r="I922" s="18">
        <v>66602</v>
      </c>
      <c r="J922" s="23">
        <v>41246</v>
      </c>
      <c r="K922" s="16">
        <v>4.9328703703703701E-2</v>
      </c>
      <c r="L922" s="15">
        <v>3</v>
      </c>
      <c r="M922" s="1"/>
      <c r="AC922" s="1"/>
      <c r="AD922" s="1"/>
    </row>
    <row r="923" spans="1:33" x14ac:dyDescent="0.2">
      <c r="A923" s="7" t="s">
        <v>206</v>
      </c>
      <c r="B923" s="8" t="s">
        <v>10</v>
      </c>
      <c r="C923" s="8" t="s">
        <v>1205</v>
      </c>
      <c r="D923" s="9" t="s">
        <v>2219</v>
      </c>
      <c r="E923" s="9" t="s">
        <v>2220</v>
      </c>
      <c r="F923" s="9" t="s">
        <v>2221</v>
      </c>
      <c r="G923" s="27">
        <v>6103</v>
      </c>
      <c r="H923" s="27" t="str">
        <f>VLOOKUP(F923,Regions!$B$2:$C$53,2,FALSE)</f>
        <v>Northeast</v>
      </c>
      <c r="I923" s="18">
        <v>66511</v>
      </c>
      <c r="J923" s="23">
        <v>40729</v>
      </c>
      <c r="K923" s="16">
        <v>0.34604166666666664</v>
      </c>
      <c r="L923" s="15">
        <v>1</v>
      </c>
      <c r="M923" s="1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spans="1:33" x14ac:dyDescent="0.2">
      <c r="A924" s="7" t="s">
        <v>199</v>
      </c>
      <c r="B924" s="8" t="s">
        <v>3</v>
      </c>
      <c r="C924" s="8" t="s">
        <v>1198</v>
      </c>
      <c r="D924" s="8" t="s">
        <v>2199</v>
      </c>
      <c r="E924" s="8" t="s">
        <v>2200</v>
      </c>
      <c r="F924" s="8" t="s">
        <v>2201</v>
      </c>
      <c r="G924" s="26">
        <v>95624</v>
      </c>
      <c r="H924" s="26" t="str">
        <f>VLOOKUP(F924,Regions!$B$2:$C$53,2,FALSE)</f>
        <v>West</v>
      </c>
      <c r="I924" s="18">
        <v>66151</v>
      </c>
      <c r="J924" s="23">
        <v>40691</v>
      </c>
      <c r="K924" s="16">
        <v>0.73695601851851855</v>
      </c>
      <c r="L924" s="15">
        <v>3</v>
      </c>
      <c r="M924" s="1"/>
      <c r="X924" s="2"/>
      <c r="Y924" s="4"/>
      <c r="Z924" s="4"/>
      <c r="AA924" s="4"/>
      <c r="AB924" s="5"/>
      <c r="AC924" s="6"/>
      <c r="AD924" s="1"/>
    </row>
    <row r="925" spans="1:33" x14ac:dyDescent="0.2">
      <c r="A925" s="7" t="s">
        <v>224</v>
      </c>
      <c r="B925" s="8" t="s">
        <v>10</v>
      </c>
      <c r="C925" s="8" t="s">
        <v>1223</v>
      </c>
      <c r="D925" s="8" t="s">
        <v>2260</v>
      </c>
      <c r="E925" s="8" t="s">
        <v>2261</v>
      </c>
      <c r="F925" s="8" t="s">
        <v>2262</v>
      </c>
      <c r="G925" s="26">
        <v>33122</v>
      </c>
      <c r="H925" s="26" t="str">
        <f>VLOOKUP(F925,Regions!$B$2:$C$53,2,FALSE)</f>
        <v>Southeast</v>
      </c>
      <c r="I925" s="18">
        <v>65946</v>
      </c>
      <c r="J925" s="23">
        <v>40695</v>
      </c>
      <c r="K925" s="16">
        <v>0.68718749999999995</v>
      </c>
      <c r="L925" s="15">
        <v>3</v>
      </c>
      <c r="M925" s="1"/>
      <c r="X925" s="2"/>
      <c r="Y925" s="4"/>
      <c r="Z925" s="4"/>
      <c r="AA925" s="4"/>
      <c r="AB925" s="5"/>
      <c r="AC925" s="6"/>
      <c r="AD925" s="1"/>
    </row>
    <row r="926" spans="1:33" x14ac:dyDescent="0.2">
      <c r="A926" s="7" t="s">
        <v>335</v>
      </c>
      <c r="B926" s="8" t="s">
        <v>9</v>
      </c>
      <c r="C926" s="8" t="s">
        <v>1334</v>
      </c>
      <c r="D926" s="8" t="s">
        <v>2446</v>
      </c>
      <c r="E926" s="8" t="s">
        <v>2447</v>
      </c>
      <c r="F926" s="8" t="s">
        <v>2201</v>
      </c>
      <c r="G926" s="26">
        <v>93701</v>
      </c>
      <c r="H926" s="26" t="str">
        <f>VLOOKUP(F926,Regions!$B$2:$C$53,2,FALSE)</f>
        <v>West</v>
      </c>
      <c r="I926" s="18">
        <v>65024</v>
      </c>
      <c r="J926" s="23">
        <v>41310</v>
      </c>
      <c r="K926" s="16">
        <v>0.3059837962962963</v>
      </c>
      <c r="L926" s="15">
        <v>1</v>
      </c>
    </row>
    <row r="927" spans="1:33" x14ac:dyDescent="0.2">
      <c r="A927" s="7" t="s">
        <v>338</v>
      </c>
      <c r="B927" s="8" t="s">
        <v>46</v>
      </c>
      <c r="C927" s="8" t="s">
        <v>1337</v>
      </c>
      <c r="D927" s="8" t="s">
        <v>2450</v>
      </c>
      <c r="E927" s="8" t="s">
        <v>2217</v>
      </c>
      <c r="F927" s="8" t="s">
        <v>2218</v>
      </c>
      <c r="G927" s="26">
        <v>97201</v>
      </c>
      <c r="H927" s="26" t="str">
        <f>VLOOKUP(F927,Regions!$B$2:$C$53,2,FALSE)</f>
        <v>West</v>
      </c>
      <c r="I927" s="18">
        <v>64534</v>
      </c>
      <c r="J927" s="23">
        <v>41545</v>
      </c>
      <c r="K927" s="16">
        <v>0.61186342592592591</v>
      </c>
      <c r="L927" s="15">
        <v>4</v>
      </c>
    </row>
    <row r="928" spans="1:33" x14ac:dyDescent="0.2">
      <c r="A928" s="7" t="s">
        <v>337</v>
      </c>
      <c r="B928" s="8" t="s">
        <v>103</v>
      </c>
      <c r="C928" s="8" t="s">
        <v>1336</v>
      </c>
      <c r="D928" s="8" t="s">
        <v>2449</v>
      </c>
      <c r="E928" s="8" t="s">
        <v>2377</v>
      </c>
      <c r="F928" s="8" t="s">
        <v>2201</v>
      </c>
      <c r="G928" s="26">
        <v>92335</v>
      </c>
      <c r="H928" s="26" t="str">
        <f>VLOOKUP(F928,Regions!$B$2:$C$53,2,FALSE)</f>
        <v>West</v>
      </c>
      <c r="I928" s="18">
        <v>64361</v>
      </c>
      <c r="J928" s="23">
        <v>41527</v>
      </c>
      <c r="K928" s="16">
        <v>0.70078703703703704</v>
      </c>
      <c r="L928" s="15">
        <v>4</v>
      </c>
    </row>
    <row r="929" spans="1:30" x14ac:dyDescent="0.2">
      <c r="A929" s="7" t="s">
        <v>267</v>
      </c>
      <c r="B929" s="8" t="s">
        <v>62</v>
      </c>
      <c r="C929" s="8" t="s">
        <v>1266</v>
      </c>
      <c r="D929" s="8" t="s">
        <v>2340</v>
      </c>
      <c r="E929" s="8" t="s">
        <v>2341</v>
      </c>
      <c r="F929" s="8" t="s">
        <v>2201</v>
      </c>
      <c r="G929" s="26">
        <v>94086</v>
      </c>
      <c r="H929" s="26" t="str">
        <f>VLOOKUP(F929,Regions!$B$2:$C$53,2,FALSE)</f>
        <v>West</v>
      </c>
      <c r="I929" s="18">
        <v>64277</v>
      </c>
      <c r="J929" s="23">
        <v>41102</v>
      </c>
      <c r="K929" s="16">
        <v>0.19386574074074073</v>
      </c>
      <c r="L929" s="15">
        <v>3</v>
      </c>
      <c r="M929" s="1"/>
      <c r="AC929" s="1"/>
      <c r="AD929" s="1"/>
    </row>
    <row r="930" spans="1:30" x14ac:dyDescent="0.2">
      <c r="A930" s="7" t="s">
        <v>331</v>
      </c>
      <c r="B930" s="8" t="s">
        <v>99</v>
      </c>
      <c r="C930" s="8" t="s">
        <v>1330</v>
      </c>
      <c r="D930" s="8" t="s">
        <v>3512</v>
      </c>
      <c r="E930" s="8" t="s">
        <v>2442</v>
      </c>
      <c r="F930" s="8" t="s">
        <v>2250</v>
      </c>
      <c r="G930" s="26">
        <v>85003</v>
      </c>
      <c r="H930" s="26" t="str">
        <f>VLOOKUP(F930,Regions!$B$2:$C$53,2,FALSE)</f>
        <v>Southwest</v>
      </c>
      <c r="I930" s="18">
        <v>63599</v>
      </c>
      <c r="J930" s="23">
        <v>41492</v>
      </c>
      <c r="K930" s="16">
        <v>0.57424768518518521</v>
      </c>
      <c r="L930" s="15">
        <v>3</v>
      </c>
    </row>
    <row r="931" spans="1:30" x14ac:dyDescent="0.2">
      <c r="A931" s="7" t="s">
        <v>297</v>
      </c>
      <c r="B931" s="8" t="s">
        <v>76</v>
      </c>
      <c r="C931" s="8" t="s">
        <v>1296</v>
      </c>
      <c r="D931" s="9" t="s">
        <v>3513</v>
      </c>
      <c r="E931" s="9" t="s">
        <v>2395</v>
      </c>
      <c r="F931" s="9" t="s">
        <v>2253</v>
      </c>
      <c r="G931" s="27">
        <v>65201</v>
      </c>
      <c r="H931" s="27" t="str">
        <f>VLOOKUP(F931,Regions!$B$2:$C$53,2,FALSE)</f>
        <v>Midwest</v>
      </c>
      <c r="I931" s="18">
        <v>63595</v>
      </c>
      <c r="J931" s="23">
        <v>41602</v>
      </c>
      <c r="K931" s="16">
        <v>0.89391203703703714</v>
      </c>
      <c r="L931" s="15">
        <v>4</v>
      </c>
    </row>
    <row r="932" spans="1:30" x14ac:dyDescent="0.2">
      <c r="A932" s="7" t="s">
        <v>366</v>
      </c>
      <c r="B932" s="8" t="s">
        <v>117</v>
      </c>
      <c r="C932" s="8" t="s">
        <v>1365</v>
      </c>
      <c r="D932" s="8" t="s">
        <v>2492</v>
      </c>
      <c r="E932" s="8" t="s">
        <v>2493</v>
      </c>
      <c r="F932" s="8" t="s">
        <v>2201</v>
      </c>
      <c r="G932" s="26">
        <v>91910</v>
      </c>
      <c r="H932" s="26" t="str">
        <f>VLOOKUP(F932,Regions!$B$2:$C$53,2,FALSE)</f>
        <v>West</v>
      </c>
      <c r="I932" s="18">
        <v>63151</v>
      </c>
      <c r="J932" s="23">
        <v>41793</v>
      </c>
      <c r="K932" s="16">
        <v>0.51569444444444446</v>
      </c>
      <c r="L932" s="15">
        <v>5</v>
      </c>
    </row>
    <row r="933" spans="1:30" x14ac:dyDescent="0.2">
      <c r="A933" s="7" t="s">
        <v>377</v>
      </c>
      <c r="B933" s="8" t="s">
        <v>31</v>
      </c>
      <c r="C933" s="8" t="s">
        <v>1376</v>
      </c>
      <c r="D933" s="8" t="s">
        <v>2508</v>
      </c>
      <c r="E933" s="8" t="s">
        <v>2509</v>
      </c>
      <c r="F933" s="8" t="s">
        <v>2510</v>
      </c>
      <c r="G933" s="26">
        <v>68502</v>
      </c>
      <c r="H933" s="26" t="str">
        <f>VLOOKUP(F933,Regions!$B$2:$C$53,2,FALSE)</f>
        <v>Midwest</v>
      </c>
      <c r="I933" s="18">
        <v>62539</v>
      </c>
      <c r="J933" s="23">
        <v>41962</v>
      </c>
      <c r="K933" s="16">
        <v>0.55473379629629627</v>
      </c>
      <c r="L933" s="15">
        <v>2</v>
      </c>
    </row>
    <row r="934" spans="1:30" x14ac:dyDescent="0.2">
      <c r="A934" s="7" t="s">
        <v>318</v>
      </c>
      <c r="B934" s="8" t="s">
        <v>5</v>
      </c>
      <c r="C934" s="8" t="s">
        <v>1317</v>
      </c>
      <c r="D934" s="8" t="s">
        <v>2423</v>
      </c>
      <c r="E934" s="8" t="s">
        <v>2374</v>
      </c>
      <c r="F934" s="8" t="s">
        <v>2227</v>
      </c>
      <c r="G934" s="26">
        <v>14201</v>
      </c>
      <c r="H934" s="26" t="str">
        <f>VLOOKUP(F934,Regions!$B$2:$C$53,2,FALSE)</f>
        <v>Northeast</v>
      </c>
      <c r="I934" s="18">
        <v>62466</v>
      </c>
      <c r="J934" s="23">
        <v>41306</v>
      </c>
      <c r="K934" s="16">
        <v>0.69843749999999993</v>
      </c>
      <c r="L934" s="15">
        <v>3</v>
      </c>
    </row>
    <row r="935" spans="1:30" x14ac:dyDescent="0.2">
      <c r="A935" s="7" t="s">
        <v>339</v>
      </c>
      <c r="B935" s="8" t="s">
        <v>104</v>
      </c>
      <c r="C935" s="8" t="s">
        <v>1338</v>
      </c>
      <c r="D935" s="8" t="s">
        <v>2451</v>
      </c>
      <c r="E935" s="8" t="s">
        <v>2334</v>
      </c>
      <c r="F935" s="8" t="s">
        <v>2245</v>
      </c>
      <c r="G935" s="26">
        <v>61602</v>
      </c>
      <c r="H935" s="26" t="str">
        <f>VLOOKUP(F935,Regions!$B$2:$C$53,2,FALSE)</f>
        <v>Midwest</v>
      </c>
      <c r="I935" s="18">
        <v>62311</v>
      </c>
      <c r="J935" s="23">
        <v>41339</v>
      </c>
      <c r="K935" s="16">
        <v>0.48608796296296292</v>
      </c>
      <c r="L935" s="15">
        <v>1</v>
      </c>
    </row>
    <row r="936" spans="1:30" x14ac:dyDescent="0.2">
      <c r="A936" s="7" t="s">
        <v>408</v>
      </c>
      <c r="B936" s="8" t="s">
        <v>134</v>
      </c>
      <c r="C936" s="8" t="s">
        <v>1407</v>
      </c>
      <c r="D936" s="8" t="s">
        <v>3514</v>
      </c>
      <c r="E936" s="8" t="s">
        <v>2281</v>
      </c>
      <c r="F936" s="8" t="s">
        <v>2224</v>
      </c>
      <c r="G936" s="26">
        <v>48906</v>
      </c>
      <c r="H936" s="26" t="str">
        <f>VLOOKUP(F936,Regions!$B$2:$C$53,2,FALSE)</f>
        <v>Midwest</v>
      </c>
      <c r="I936" s="18">
        <v>62052</v>
      </c>
      <c r="J936" s="23">
        <v>41994</v>
      </c>
      <c r="K936" s="16">
        <v>0.26156249999999998</v>
      </c>
      <c r="L936" s="15">
        <v>5</v>
      </c>
    </row>
    <row r="937" spans="1:30" x14ac:dyDescent="0.2">
      <c r="A937" s="7" t="s">
        <v>322</v>
      </c>
      <c r="B937" s="8" t="s">
        <v>96</v>
      </c>
      <c r="C937" s="8" t="s">
        <v>1321</v>
      </c>
      <c r="D937" s="8" t="s">
        <v>3515</v>
      </c>
      <c r="E937" s="8" t="s">
        <v>2384</v>
      </c>
      <c r="F937" s="8" t="s">
        <v>2385</v>
      </c>
      <c r="G937" s="26">
        <v>80002</v>
      </c>
      <c r="H937" s="26" t="str">
        <f>VLOOKUP(F937,Regions!$B$2:$C$53,2,FALSE)</f>
        <v>West</v>
      </c>
      <c r="I937" s="18">
        <v>62030</v>
      </c>
      <c r="J937" s="23">
        <v>41625</v>
      </c>
      <c r="K937" s="16">
        <v>0.83042824074074073</v>
      </c>
      <c r="L937" s="15">
        <v>1</v>
      </c>
    </row>
    <row r="938" spans="1:30" x14ac:dyDescent="0.2">
      <c r="A938" s="7" t="s">
        <v>299</v>
      </c>
      <c r="B938" s="8" t="s">
        <v>20</v>
      </c>
      <c r="C938" s="8" t="s">
        <v>1298</v>
      </c>
      <c r="D938" s="8" t="s">
        <v>3516</v>
      </c>
      <c r="E938" s="8" t="s">
        <v>2397</v>
      </c>
      <c r="F938" s="8" t="s">
        <v>2201</v>
      </c>
      <c r="G938" s="26">
        <v>90301</v>
      </c>
      <c r="H938" s="26" t="str">
        <f>VLOOKUP(F938,Regions!$B$2:$C$53,2,FALSE)</f>
        <v>West</v>
      </c>
      <c r="I938" s="18">
        <v>61939</v>
      </c>
      <c r="J938" s="23">
        <v>41575</v>
      </c>
      <c r="K938" s="16">
        <v>0.18032407407407405</v>
      </c>
      <c r="L938" s="15">
        <v>3</v>
      </c>
    </row>
    <row r="939" spans="1:30" x14ac:dyDescent="0.2">
      <c r="A939" s="7" t="s">
        <v>315</v>
      </c>
      <c r="B939" s="8" t="s">
        <v>91</v>
      </c>
      <c r="C939" s="8" t="s">
        <v>1314</v>
      </c>
      <c r="D939" s="8" t="s">
        <v>2419</v>
      </c>
      <c r="E939" s="8" t="s">
        <v>2420</v>
      </c>
      <c r="F939" s="8" t="s">
        <v>2366</v>
      </c>
      <c r="G939" s="26">
        <v>70112</v>
      </c>
      <c r="H939" s="26" t="str">
        <f>VLOOKUP(F939,Regions!$B$2:$C$53,2,FALSE)</f>
        <v>Southeast</v>
      </c>
      <c r="I939" s="18">
        <v>61694</v>
      </c>
      <c r="J939" s="23">
        <v>41389</v>
      </c>
      <c r="K939" s="16">
        <v>0.14409722222222224</v>
      </c>
      <c r="L939" s="15">
        <v>4</v>
      </c>
    </row>
    <row r="940" spans="1:30" x14ac:dyDescent="0.2">
      <c r="A940" s="7" t="s">
        <v>407</v>
      </c>
      <c r="B940" s="8" t="s">
        <v>101</v>
      </c>
      <c r="C940" s="8" t="s">
        <v>1406</v>
      </c>
      <c r="D940" s="8" t="s">
        <v>3517</v>
      </c>
      <c r="E940" s="8" t="s">
        <v>2552</v>
      </c>
      <c r="F940" s="8" t="s">
        <v>2201</v>
      </c>
      <c r="G940" s="26">
        <v>91201</v>
      </c>
      <c r="H940" s="26" t="str">
        <f>VLOOKUP(F940,Regions!$B$2:$C$53,2,FALSE)</f>
        <v>West</v>
      </c>
      <c r="I940" s="18">
        <v>61095</v>
      </c>
      <c r="J940" s="23">
        <v>41790</v>
      </c>
      <c r="K940" s="16">
        <v>0.78311342592592592</v>
      </c>
      <c r="L940" s="15">
        <v>3</v>
      </c>
    </row>
    <row r="941" spans="1:30" x14ac:dyDescent="0.2">
      <c r="A941" s="7" t="s">
        <v>221</v>
      </c>
      <c r="B941" s="8" t="s">
        <v>25</v>
      </c>
      <c r="C941" s="8" t="s">
        <v>1220</v>
      </c>
      <c r="D941" s="8" t="s">
        <v>3518</v>
      </c>
      <c r="E941" s="8" t="s">
        <v>2256</v>
      </c>
      <c r="F941" s="8" t="s">
        <v>2237</v>
      </c>
      <c r="G941" s="26">
        <v>22301</v>
      </c>
      <c r="H941" s="26" t="str">
        <f>VLOOKUP(F941,Regions!$B$2:$C$53,2,FALSE)</f>
        <v>Southeast</v>
      </c>
      <c r="I941" s="18">
        <v>60610</v>
      </c>
      <c r="J941" s="23">
        <v>40668</v>
      </c>
      <c r="K941" s="16">
        <v>1.1273148148148282E-2</v>
      </c>
      <c r="L941" s="15">
        <v>3</v>
      </c>
      <c r="M941" s="1"/>
      <c r="X941" s="2"/>
      <c r="Y941" s="4"/>
      <c r="Z941" s="4"/>
      <c r="AA941" s="4"/>
      <c r="AB941" s="5"/>
      <c r="AC941" s="6"/>
      <c r="AD941" s="1"/>
    </row>
    <row r="942" spans="1:30" x14ac:dyDescent="0.2">
      <c r="A942" s="7" t="s">
        <v>279</v>
      </c>
      <c r="B942" s="8" t="s">
        <v>71</v>
      </c>
      <c r="C942" s="8" t="s">
        <v>1278</v>
      </c>
      <c r="D942" s="8" t="s">
        <v>2361</v>
      </c>
      <c r="E942" s="8" t="s">
        <v>2362</v>
      </c>
      <c r="F942" s="8" t="s">
        <v>2363</v>
      </c>
      <c r="G942" s="26">
        <v>72201</v>
      </c>
      <c r="H942" s="26" t="str">
        <f>VLOOKUP(F942,Regions!$B$2:$C$53,2,FALSE)</f>
        <v>Southeast</v>
      </c>
      <c r="I942" s="18">
        <v>60450</v>
      </c>
      <c r="J942" s="23">
        <v>41587</v>
      </c>
      <c r="K942" s="16">
        <v>3.229166666666667E-2</v>
      </c>
      <c r="L942" s="15">
        <v>4</v>
      </c>
      <c r="M942" s="1"/>
      <c r="AC942" s="1"/>
      <c r="AD942" s="1"/>
    </row>
    <row r="943" spans="1:30" x14ac:dyDescent="0.2">
      <c r="A943" s="7" t="s">
        <v>302</v>
      </c>
      <c r="B943" s="8" t="s">
        <v>81</v>
      </c>
      <c r="C943" s="8" t="s">
        <v>1301</v>
      </c>
      <c r="D943" s="8" t="s">
        <v>2401</v>
      </c>
      <c r="E943" s="8" t="s">
        <v>2300</v>
      </c>
      <c r="F943" s="8" t="s">
        <v>2301</v>
      </c>
      <c r="G943" s="26">
        <v>98402</v>
      </c>
      <c r="H943" s="26" t="str">
        <f>VLOOKUP(F943,Regions!$B$2:$C$53,2,FALSE)</f>
        <v>West</v>
      </c>
      <c r="I943" s="18">
        <v>59892</v>
      </c>
      <c r="J943" s="23">
        <v>41448</v>
      </c>
      <c r="K943" s="16">
        <v>0.15578703703703703</v>
      </c>
      <c r="L943" s="15">
        <v>1</v>
      </c>
    </row>
    <row r="944" spans="1:30" x14ac:dyDescent="0.2">
      <c r="A944" s="7" t="s">
        <v>326</v>
      </c>
      <c r="B944" s="8" t="s">
        <v>40</v>
      </c>
      <c r="C944" s="8" t="s">
        <v>1325</v>
      </c>
      <c r="D944" s="8" t="s">
        <v>3519</v>
      </c>
      <c r="E944" s="8" t="s">
        <v>2317</v>
      </c>
      <c r="F944" s="8" t="s">
        <v>2224</v>
      </c>
      <c r="G944" s="26">
        <v>48502</v>
      </c>
      <c r="H944" s="26" t="str">
        <f>VLOOKUP(F944,Regions!$B$2:$C$53,2,FALSE)</f>
        <v>Midwest</v>
      </c>
      <c r="I944" s="18">
        <v>59871</v>
      </c>
      <c r="J944" s="23">
        <v>41622</v>
      </c>
      <c r="K944" s="16">
        <v>0.5932291666666667</v>
      </c>
      <c r="L944" s="15">
        <v>2</v>
      </c>
    </row>
    <row r="945" spans="1:30" x14ac:dyDescent="0.2">
      <c r="A945" s="7" t="s">
        <v>286</v>
      </c>
      <c r="B945" s="8" t="s">
        <v>75</v>
      </c>
      <c r="C945" s="8" t="s">
        <v>1285</v>
      </c>
      <c r="D945" s="8" t="s">
        <v>2375</v>
      </c>
      <c r="E945" s="8" t="s">
        <v>2376</v>
      </c>
      <c r="F945" s="8" t="s">
        <v>2237</v>
      </c>
      <c r="G945" s="26">
        <v>23601</v>
      </c>
      <c r="H945" s="26" t="str">
        <f>VLOOKUP(F945,Regions!$B$2:$C$53,2,FALSE)</f>
        <v>Southeast</v>
      </c>
      <c r="I945" s="18">
        <v>59241</v>
      </c>
      <c r="J945" s="23">
        <v>41536</v>
      </c>
      <c r="K945" s="16">
        <v>0.65508101851851852</v>
      </c>
      <c r="L945" s="15">
        <v>3</v>
      </c>
    </row>
    <row r="946" spans="1:30" x14ac:dyDescent="0.2">
      <c r="A946" s="7" t="s">
        <v>296</v>
      </c>
      <c r="B946" s="8" t="s">
        <v>6</v>
      </c>
      <c r="C946" s="8" t="s">
        <v>1295</v>
      </c>
      <c r="D946" s="8" t="s">
        <v>2394</v>
      </c>
      <c r="E946" s="8" t="s">
        <v>2362</v>
      </c>
      <c r="F946" s="8" t="s">
        <v>2363</v>
      </c>
      <c r="G946" s="26">
        <v>72201</v>
      </c>
      <c r="H946" s="26" t="str">
        <f>VLOOKUP(F946,Regions!$B$2:$C$53,2,FALSE)</f>
        <v>Southeast</v>
      </c>
      <c r="I946" s="18">
        <v>58834</v>
      </c>
      <c r="J946" s="23">
        <v>41327</v>
      </c>
      <c r="K946" s="16">
        <v>0.93412037037037043</v>
      </c>
      <c r="L946" s="15">
        <v>3</v>
      </c>
    </row>
    <row r="947" spans="1:30" x14ac:dyDescent="0.2">
      <c r="A947" s="7" t="s">
        <v>249</v>
      </c>
      <c r="B947" s="8" t="s">
        <v>27</v>
      </c>
      <c r="C947" s="8" t="s">
        <v>1248</v>
      </c>
      <c r="D947" s="8" t="s">
        <v>3520</v>
      </c>
      <c r="E947" s="8" t="s">
        <v>2310</v>
      </c>
      <c r="F947" s="8" t="s">
        <v>2284</v>
      </c>
      <c r="G947" s="26">
        <v>89030</v>
      </c>
      <c r="H947" s="26" t="str">
        <f>VLOOKUP(F947,Regions!$B$2:$C$53,2,FALSE)</f>
        <v>West</v>
      </c>
      <c r="I947" s="18">
        <v>58738</v>
      </c>
      <c r="J947" s="23">
        <v>41157</v>
      </c>
      <c r="K947" s="16">
        <v>0.64746527777777774</v>
      </c>
      <c r="L947" s="15">
        <v>1</v>
      </c>
      <c r="M947" s="1"/>
      <c r="AC947" s="1"/>
      <c r="AD947" s="1"/>
    </row>
    <row r="948" spans="1:30" x14ac:dyDescent="0.2">
      <c r="A948" s="7" t="s">
        <v>319</v>
      </c>
      <c r="B948" s="8" t="s">
        <v>13</v>
      </c>
      <c r="C948" s="8" t="s">
        <v>1318</v>
      </c>
      <c r="D948" s="8" t="s">
        <v>2424</v>
      </c>
      <c r="E948" s="8" t="s">
        <v>2425</v>
      </c>
      <c r="F948" s="8" t="s">
        <v>2426</v>
      </c>
      <c r="G948" s="26">
        <v>19102</v>
      </c>
      <c r="H948" s="26" t="str">
        <f>VLOOKUP(F948,Regions!$B$2:$C$53,2,FALSE)</f>
        <v>Northeast</v>
      </c>
      <c r="I948" s="18">
        <v>58558</v>
      </c>
      <c r="J948" s="23">
        <v>41456</v>
      </c>
      <c r="K948" s="16">
        <v>0.71940972222222221</v>
      </c>
      <c r="L948" s="15">
        <v>3</v>
      </c>
    </row>
    <row r="949" spans="1:30" x14ac:dyDescent="0.2">
      <c r="A949" s="7" t="s">
        <v>220</v>
      </c>
      <c r="B949" s="8" t="s">
        <v>24</v>
      </c>
      <c r="C949" s="8" t="s">
        <v>1219</v>
      </c>
      <c r="D949" s="8" t="s">
        <v>2254</v>
      </c>
      <c r="E949" s="8" t="s">
        <v>2255</v>
      </c>
      <c r="F949" s="8" t="s">
        <v>2245</v>
      </c>
      <c r="G949" s="26">
        <v>60540</v>
      </c>
      <c r="H949" s="26" t="str">
        <f>VLOOKUP(F949,Regions!$B$2:$C$53,2,FALSE)</f>
        <v>Midwest</v>
      </c>
      <c r="I949" s="18">
        <v>58543</v>
      </c>
      <c r="J949" s="23">
        <v>40638</v>
      </c>
      <c r="K949" s="16">
        <v>2.692129629629636E-2</v>
      </c>
      <c r="L949" s="15">
        <v>2</v>
      </c>
      <c r="M949" s="1"/>
      <c r="X949" s="2"/>
      <c r="Y949" s="4"/>
      <c r="Z949" s="4"/>
      <c r="AA949" s="4"/>
      <c r="AB949" s="5"/>
      <c r="AC949" s="6"/>
      <c r="AD949" s="1"/>
    </row>
    <row r="950" spans="1:30" x14ac:dyDescent="0.2">
      <c r="A950" s="7" t="s">
        <v>222</v>
      </c>
      <c r="B950" s="8" t="s">
        <v>26</v>
      </c>
      <c r="C950" s="8" t="s">
        <v>1221</v>
      </c>
      <c r="D950" s="8" t="s">
        <v>2257</v>
      </c>
      <c r="E950" s="8" t="s">
        <v>2258</v>
      </c>
      <c r="F950" s="8" t="s">
        <v>2201</v>
      </c>
      <c r="G950" s="26">
        <v>93065</v>
      </c>
      <c r="H950" s="26" t="str">
        <f>VLOOKUP(F950,Regions!$B$2:$C$53,2,FALSE)</f>
        <v>West</v>
      </c>
      <c r="I950" s="18">
        <v>58188</v>
      </c>
      <c r="J950" s="23">
        <v>40746</v>
      </c>
      <c r="K950" s="16">
        <v>2.5856481481481453E-2</v>
      </c>
      <c r="L950" s="15">
        <v>1</v>
      </c>
      <c r="M950" s="1"/>
      <c r="X950" s="2"/>
      <c r="Y950" s="4"/>
      <c r="Z950" s="4"/>
      <c r="AA950" s="4"/>
      <c r="AB950" s="5"/>
      <c r="AC950" s="6"/>
      <c r="AD950" s="1"/>
    </row>
    <row r="951" spans="1:30" x14ac:dyDescent="0.2">
      <c r="A951" s="7" t="s">
        <v>304</v>
      </c>
      <c r="B951" s="8" t="s">
        <v>83</v>
      </c>
      <c r="C951" s="8" t="s">
        <v>1303</v>
      </c>
      <c r="D951" s="8" t="s">
        <v>3521</v>
      </c>
      <c r="E951" s="8" t="s">
        <v>2403</v>
      </c>
      <c r="F951" s="8" t="s">
        <v>2404</v>
      </c>
      <c r="G951" s="26" t="s">
        <v>3242</v>
      </c>
      <c r="H951" s="26" t="str">
        <f>VLOOKUP(F951,Regions!$B$2:$C$53,2,FALSE)</f>
        <v>Northeast</v>
      </c>
      <c r="I951" s="18">
        <v>57608</v>
      </c>
      <c r="J951" s="23">
        <v>41459</v>
      </c>
      <c r="K951" s="16">
        <v>0.10754629629629631</v>
      </c>
      <c r="L951" s="15">
        <v>3</v>
      </c>
    </row>
    <row r="952" spans="1:30" x14ac:dyDescent="0.2">
      <c r="A952" s="7" t="s">
        <v>212</v>
      </c>
      <c r="B952" s="8" t="s">
        <v>17</v>
      </c>
      <c r="C952" s="8" t="s">
        <v>1211</v>
      </c>
      <c r="D952" s="8" t="s">
        <v>2235</v>
      </c>
      <c r="E952" s="8" t="s">
        <v>2236</v>
      </c>
      <c r="F952" s="8" t="s">
        <v>2237</v>
      </c>
      <c r="G952" s="26">
        <v>23320</v>
      </c>
      <c r="H952" s="26" t="str">
        <f>VLOOKUP(F952,Regions!$B$2:$C$53,2,FALSE)</f>
        <v>Southeast</v>
      </c>
      <c r="I952" s="18">
        <v>57533</v>
      </c>
      <c r="J952" s="23">
        <v>40667</v>
      </c>
      <c r="K952" s="16">
        <v>0.1857523148148148</v>
      </c>
      <c r="L952" s="15">
        <v>3</v>
      </c>
      <c r="M952" s="1"/>
      <c r="X952" s="2"/>
      <c r="Y952" s="4"/>
      <c r="Z952" s="4"/>
      <c r="AA952" s="4"/>
      <c r="AB952" s="5"/>
      <c r="AC952" s="6"/>
      <c r="AD952" s="1"/>
    </row>
    <row r="953" spans="1:30" x14ac:dyDescent="0.2">
      <c r="A953" s="7" t="s">
        <v>200</v>
      </c>
      <c r="B953" s="8" t="s">
        <v>4</v>
      </c>
      <c r="C953" s="8" t="s">
        <v>1199</v>
      </c>
      <c r="D953" s="8" t="s">
        <v>2202</v>
      </c>
      <c r="E953" s="8" t="s">
        <v>2203</v>
      </c>
      <c r="F953" s="8" t="s">
        <v>2201</v>
      </c>
      <c r="G953" s="26">
        <v>94536</v>
      </c>
      <c r="H953" s="26" t="str">
        <f>VLOOKUP(F953,Regions!$B$2:$C$53,2,FALSE)</f>
        <v>West</v>
      </c>
      <c r="I953" s="18">
        <v>57304</v>
      </c>
      <c r="J953" s="23">
        <v>40662</v>
      </c>
      <c r="K953" s="16">
        <v>0.47732638888888884</v>
      </c>
      <c r="L953" s="15">
        <v>3</v>
      </c>
      <c r="M953" s="1"/>
      <c r="X953" s="2"/>
      <c r="Y953" s="4"/>
      <c r="Z953" s="4"/>
      <c r="AA953" s="4"/>
      <c r="AB953" s="5"/>
      <c r="AC953" s="6"/>
      <c r="AD953" s="1"/>
    </row>
    <row r="954" spans="1:30" x14ac:dyDescent="0.2">
      <c r="A954" s="7" t="s">
        <v>198</v>
      </c>
      <c r="B954" s="8" t="s">
        <v>2</v>
      </c>
      <c r="C954" s="8" t="s">
        <v>1197</v>
      </c>
      <c r="D954" s="8" t="s">
        <v>3522</v>
      </c>
      <c r="E954" s="8" t="s">
        <v>2197</v>
      </c>
      <c r="F954" s="8" t="s">
        <v>2198</v>
      </c>
      <c r="G954" s="26">
        <v>35801</v>
      </c>
      <c r="H954" s="26" t="str">
        <f>VLOOKUP(F954,Regions!$B$2:$C$53,2,FALSE)</f>
        <v>Southeast</v>
      </c>
      <c r="I954" s="17">
        <v>57061</v>
      </c>
      <c r="J954" s="23">
        <v>40710</v>
      </c>
      <c r="K954" s="16">
        <v>0.15415509259259261</v>
      </c>
      <c r="L954" s="15">
        <v>2</v>
      </c>
      <c r="M954" s="1"/>
      <c r="X954" s="2"/>
      <c r="Y954" s="4"/>
      <c r="Z954" s="4"/>
      <c r="AA954" s="4"/>
      <c r="AB954" s="5"/>
      <c r="AC954" s="6"/>
      <c r="AD954" s="1"/>
    </row>
    <row r="955" spans="1:30" x14ac:dyDescent="0.2">
      <c r="A955" s="7" t="s">
        <v>264</v>
      </c>
      <c r="B955" s="8" t="s">
        <v>19</v>
      </c>
      <c r="C955" s="8" t="s">
        <v>1263</v>
      </c>
      <c r="D955" s="8" t="s">
        <v>2335</v>
      </c>
      <c r="E955" s="8" t="s">
        <v>2336</v>
      </c>
      <c r="F955" s="8" t="s">
        <v>2262</v>
      </c>
      <c r="G955" s="26">
        <v>33024</v>
      </c>
      <c r="H955" s="26" t="str">
        <f>VLOOKUP(F955,Regions!$B$2:$C$53,2,FALSE)</f>
        <v>Southeast</v>
      </c>
      <c r="I955" s="18">
        <v>56576</v>
      </c>
      <c r="J955" s="23">
        <v>41205</v>
      </c>
      <c r="K955" s="16">
        <v>0.61331018518518521</v>
      </c>
      <c r="L955" s="15">
        <v>3</v>
      </c>
      <c r="M955" s="1"/>
      <c r="AC955" s="1"/>
      <c r="AD955" s="1"/>
    </row>
    <row r="956" spans="1:30" x14ac:dyDescent="0.2">
      <c r="A956" s="7" t="s">
        <v>201</v>
      </c>
      <c r="B956" s="8" t="s">
        <v>5</v>
      </c>
      <c r="C956" s="8" t="s">
        <v>1200</v>
      </c>
      <c r="D956" s="8" t="s">
        <v>2204</v>
      </c>
      <c r="E956" s="8" t="s">
        <v>2205</v>
      </c>
      <c r="F956" s="8" t="s">
        <v>2206</v>
      </c>
      <c r="G956" s="26">
        <v>57102</v>
      </c>
      <c r="H956" s="26" t="str">
        <f>VLOOKUP(F956,Regions!$B$2:$C$53,2,FALSE)</f>
        <v>Midwest</v>
      </c>
      <c r="I956" s="18">
        <v>56383</v>
      </c>
      <c r="J956" s="23">
        <v>40552</v>
      </c>
      <c r="K956" s="16">
        <v>6.0625000000000005E-2</v>
      </c>
      <c r="L956" s="15">
        <v>1</v>
      </c>
      <c r="M956" s="1"/>
      <c r="X956" s="2"/>
      <c r="Y956" s="4"/>
      <c r="Z956" s="4"/>
      <c r="AA956" s="4"/>
      <c r="AB956" s="5"/>
      <c r="AC956" s="6"/>
      <c r="AD956" s="1"/>
    </row>
    <row r="957" spans="1:30" x14ac:dyDescent="0.2">
      <c r="A957" s="7" t="s">
        <v>208</v>
      </c>
      <c r="B957" s="8" t="s">
        <v>12</v>
      </c>
      <c r="C957" s="8" t="s">
        <v>1207</v>
      </c>
      <c r="D957" s="8" t="s">
        <v>2225</v>
      </c>
      <c r="E957" s="8" t="s">
        <v>2226</v>
      </c>
      <c r="F957" s="8" t="s">
        <v>2227</v>
      </c>
      <c r="G957" s="26">
        <v>10701</v>
      </c>
      <c r="H957" s="26" t="str">
        <f>VLOOKUP(F957,Regions!$B$2:$C$53,2,FALSE)</f>
        <v>Northeast</v>
      </c>
      <c r="I957" s="18">
        <v>55888</v>
      </c>
      <c r="J957" s="23">
        <v>40899</v>
      </c>
      <c r="K957" s="16">
        <v>0.40128472222222222</v>
      </c>
      <c r="L957" s="15">
        <v>1</v>
      </c>
      <c r="M957" s="1"/>
      <c r="X957" s="2"/>
      <c r="Y957" s="4"/>
      <c r="Z957" s="4"/>
      <c r="AA957" s="4"/>
      <c r="AB957" s="5"/>
      <c r="AC957" s="6"/>
      <c r="AD957" s="1"/>
    </row>
    <row r="958" spans="1:30" x14ac:dyDescent="0.2">
      <c r="A958" s="7" t="s">
        <v>226</v>
      </c>
      <c r="B958" s="8" t="s">
        <v>29</v>
      </c>
      <c r="C958" s="8" t="s">
        <v>1225</v>
      </c>
      <c r="D958" s="8" t="s">
        <v>2264</v>
      </c>
      <c r="E958" s="8" t="s">
        <v>2229</v>
      </c>
      <c r="F958" s="8" t="s">
        <v>2230</v>
      </c>
      <c r="G958" s="26">
        <v>46601</v>
      </c>
      <c r="H958" s="26" t="str">
        <f>VLOOKUP(F958,Regions!$B$2:$C$53,2,FALSE)</f>
        <v>Midwest</v>
      </c>
      <c r="I958" s="18">
        <v>55773</v>
      </c>
      <c r="J958" s="23">
        <v>40674</v>
      </c>
      <c r="K958" s="16">
        <v>0.73450231481481476</v>
      </c>
      <c r="L958" s="15">
        <v>3</v>
      </c>
      <c r="M958" s="1"/>
      <c r="X958" s="2"/>
      <c r="Y958" s="4"/>
      <c r="Z958" s="4"/>
      <c r="AA958" s="4"/>
      <c r="AB958" s="5"/>
      <c r="AC958" s="6"/>
      <c r="AD958" s="1"/>
    </row>
    <row r="959" spans="1:30" x14ac:dyDescent="0.2">
      <c r="A959" s="7" t="s">
        <v>258</v>
      </c>
      <c r="B959" s="8" t="s">
        <v>51</v>
      </c>
      <c r="C959" s="8" t="s">
        <v>1257</v>
      </c>
      <c r="D959" s="8" t="s">
        <v>2324</v>
      </c>
      <c r="E959" s="8" t="s">
        <v>2325</v>
      </c>
      <c r="F959" s="8" t="s">
        <v>2201</v>
      </c>
      <c r="G959" s="26">
        <v>92008</v>
      </c>
      <c r="H959" s="26" t="str">
        <f>VLOOKUP(F959,Regions!$B$2:$C$53,2,FALSE)</f>
        <v>West</v>
      </c>
      <c r="I959" s="18">
        <v>55277</v>
      </c>
      <c r="J959" s="23">
        <v>41199</v>
      </c>
      <c r="K959" s="16">
        <v>6.7233796296296292E-2</v>
      </c>
      <c r="L959" s="15">
        <v>2</v>
      </c>
      <c r="M959" s="1"/>
      <c r="AC959" s="1"/>
      <c r="AD959" s="1"/>
    </row>
    <row r="960" spans="1:30" x14ac:dyDescent="0.2">
      <c r="A960" s="7" t="s">
        <v>282</v>
      </c>
      <c r="B960" s="8" t="s">
        <v>13</v>
      </c>
      <c r="C960" s="8" t="s">
        <v>1281</v>
      </c>
      <c r="D960" s="8" t="s">
        <v>3523</v>
      </c>
      <c r="E960" s="8" t="s">
        <v>2276</v>
      </c>
      <c r="F960" s="8" t="s">
        <v>2227</v>
      </c>
      <c r="G960" s="26">
        <v>14604</v>
      </c>
      <c r="H960" s="26" t="str">
        <f>VLOOKUP(F960,Regions!$B$2:$C$53,2,FALSE)</f>
        <v>Northeast</v>
      </c>
      <c r="I960" s="18">
        <v>54864</v>
      </c>
      <c r="J960" s="23">
        <v>41576</v>
      </c>
      <c r="K960" s="16">
        <v>0.62533564814814813</v>
      </c>
      <c r="L960" s="15">
        <v>4</v>
      </c>
      <c r="M960" s="1"/>
      <c r="AC960" s="1"/>
      <c r="AD960" s="1"/>
    </row>
    <row r="961" spans="1:30" x14ac:dyDescent="0.2">
      <c r="A961" s="7" t="s">
        <v>214</v>
      </c>
      <c r="B961" s="8" t="s">
        <v>19</v>
      </c>
      <c r="C961" s="8" t="s">
        <v>1213</v>
      </c>
      <c r="D961" s="8" t="s">
        <v>3524</v>
      </c>
      <c r="E961" s="8" t="s">
        <v>2239</v>
      </c>
      <c r="F961" s="8" t="s">
        <v>2201</v>
      </c>
      <c r="G961" s="26">
        <v>91767</v>
      </c>
      <c r="H961" s="26" t="str">
        <f>VLOOKUP(F961,Regions!$B$2:$C$53,2,FALSE)</f>
        <v>West</v>
      </c>
      <c r="I961" s="18">
        <v>54597</v>
      </c>
      <c r="J961" s="23">
        <v>40906</v>
      </c>
      <c r="K961" s="16">
        <v>0.33836805555555555</v>
      </c>
      <c r="L961" s="15">
        <v>2</v>
      </c>
      <c r="M961" s="1"/>
      <c r="X961" s="2"/>
      <c r="Y961" s="4"/>
      <c r="Z961" s="4"/>
      <c r="AA961" s="4"/>
      <c r="AB961" s="5"/>
      <c r="AC961" s="6"/>
      <c r="AD961" s="1"/>
    </row>
    <row r="962" spans="1:30" x14ac:dyDescent="0.2">
      <c r="A962" s="7" t="s">
        <v>231</v>
      </c>
      <c r="B962" s="8" t="s">
        <v>35</v>
      </c>
      <c r="C962" s="8" t="s">
        <v>1230</v>
      </c>
      <c r="D962" s="8" t="s">
        <v>2273</v>
      </c>
      <c r="E962" s="8" t="s">
        <v>2274</v>
      </c>
      <c r="F962" s="8" t="s">
        <v>2201</v>
      </c>
      <c r="G962" s="26">
        <v>91761</v>
      </c>
      <c r="H962" s="26" t="str">
        <f>VLOOKUP(F962,Regions!$B$2:$C$53,2,FALSE)</f>
        <v>West</v>
      </c>
      <c r="I962" s="18">
        <v>54502</v>
      </c>
      <c r="J962" s="23">
        <v>40922</v>
      </c>
      <c r="K962" s="16">
        <v>0.76285879629629638</v>
      </c>
      <c r="L962" s="15">
        <v>3</v>
      </c>
      <c r="M962" s="1"/>
      <c r="AC962" s="1"/>
      <c r="AD962" s="1"/>
    </row>
    <row r="963" spans="1:30" x14ac:dyDescent="0.2">
      <c r="A963" s="7" t="s">
        <v>1189</v>
      </c>
      <c r="B963" s="8" t="s">
        <v>67</v>
      </c>
      <c r="C963" s="8" t="s">
        <v>2188</v>
      </c>
      <c r="D963" s="8" t="s">
        <v>3525</v>
      </c>
      <c r="E963" s="8" t="s">
        <v>2485</v>
      </c>
      <c r="F963" s="8" t="s">
        <v>2287</v>
      </c>
      <c r="G963" s="26" t="s">
        <v>3244</v>
      </c>
      <c r="H963" s="26" t="str">
        <f>VLOOKUP(F963,Regions!$B$2:$C$53,2,FALSE)</f>
        <v>Northeast</v>
      </c>
      <c r="I963" s="18">
        <v>53347</v>
      </c>
      <c r="J963" s="23">
        <v>41288</v>
      </c>
      <c r="K963" s="16">
        <v>0.41944444444444445</v>
      </c>
      <c r="L963" s="15">
        <v>3</v>
      </c>
    </row>
    <row r="964" spans="1:30" x14ac:dyDescent="0.2">
      <c r="A964" s="7" t="s">
        <v>283</v>
      </c>
      <c r="B964" s="8" t="s">
        <v>73</v>
      </c>
      <c r="C964" s="8" t="s">
        <v>1282</v>
      </c>
      <c r="D964" s="8" t="s">
        <v>2369</v>
      </c>
      <c r="E964" s="8" t="s">
        <v>2370</v>
      </c>
      <c r="F964" s="8" t="s">
        <v>2371</v>
      </c>
      <c r="G964" s="26">
        <v>31901</v>
      </c>
      <c r="H964" s="26" t="str">
        <f>VLOOKUP(F964,Regions!$B$2:$C$53,2,FALSE)</f>
        <v>Southeast</v>
      </c>
      <c r="I964" s="18">
        <v>53141</v>
      </c>
      <c r="J964" s="23">
        <v>41352</v>
      </c>
      <c r="K964" s="16">
        <v>0.68326388888888889</v>
      </c>
      <c r="L964" s="15">
        <v>2</v>
      </c>
      <c r="M964" s="1"/>
      <c r="AC964" s="1"/>
      <c r="AD964" s="1"/>
    </row>
    <row r="965" spans="1:30" x14ac:dyDescent="0.2">
      <c r="A965" s="7" t="s">
        <v>232</v>
      </c>
      <c r="B965" s="8" t="s">
        <v>36</v>
      </c>
      <c r="C965" s="8" t="s">
        <v>1231</v>
      </c>
      <c r="D965" s="8" t="s">
        <v>2275</v>
      </c>
      <c r="E965" s="8" t="s">
        <v>2276</v>
      </c>
      <c r="F965" s="8" t="s">
        <v>2227</v>
      </c>
      <c r="G965" s="26">
        <v>14604</v>
      </c>
      <c r="H965" s="26" t="str">
        <f>VLOOKUP(F965,Regions!$B$2:$C$53,2,FALSE)</f>
        <v>Northeast</v>
      </c>
      <c r="I965" s="18">
        <v>52832</v>
      </c>
      <c r="J965" s="23">
        <v>41057</v>
      </c>
      <c r="K965" s="16">
        <v>0.53412037037037041</v>
      </c>
      <c r="L965" s="15">
        <v>3</v>
      </c>
      <c r="M965" s="1"/>
      <c r="AC965" s="1"/>
      <c r="AD965" s="1"/>
    </row>
    <row r="966" spans="1:30" x14ac:dyDescent="0.2">
      <c r="A966" s="7" t="s">
        <v>281</v>
      </c>
      <c r="B966" s="8" t="s">
        <v>4</v>
      </c>
      <c r="C966" s="8" t="s">
        <v>1280</v>
      </c>
      <c r="D966" s="8" t="s">
        <v>2367</v>
      </c>
      <c r="E966" s="8" t="s">
        <v>2368</v>
      </c>
      <c r="F966" s="8" t="s">
        <v>2201</v>
      </c>
      <c r="G966" s="26">
        <v>94702</v>
      </c>
      <c r="H966" s="26" t="str">
        <f>VLOOKUP(F966,Regions!$B$2:$C$53,2,FALSE)</f>
        <v>West</v>
      </c>
      <c r="I966" s="18">
        <v>52776</v>
      </c>
      <c r="J966" s="23">
        <v>41632</v>
      </c>
      <c r="K966" s="16">
        <v>0.5822222222222222</v>
      </c>
      <c r="L966" s="15">
        <v>2</v>
      </c>
      <c r="M966" s="1"/>
      <c r="AC966" s="1"/>
      <c r="AD966" s="1"/>
    </row>
    <row r="967" spans="1:30" x14ac:dyDescent="0.2">
      <c r="A967" s="7" t="s">
        <v>240</v>
      </c>
      <c r="B967" s="8" t="s">
        <v>42</v>
      </c>
      <c r="C967" s="8" t="s">
        <v>1239</v>
      </c>
      <c r="D967" s="8" t="s">
        <v>2292</v>
      </c>
      <c r="E967" s="8" t="s">
        <v>2293</v>
      </c>
      <c r="F967" s="8" t="s">
        <v>2294</v>
      </c>
      <c r="G967" s="26">
        <v>37402</v>
      </c>
      <c r="H967" s="26" t="str">
        <f>VLOOKUP(F967,Regions!$B$2:$C$53,2,FALSE)</f>
        <v>Southeast</v>
      </c>
      <c r="I967" s="18">
        <v>52536</v>
      </c>
      <c r="J967" s="23">
        <v>40991</v>
      </c>
      <c r="K967" s="16">
        <v>0.609375</v>
      </c>
      <c r="L967" s="15">
        <v>1</v>
      </c>
      <c r="M967" s="1"/>
      <c r="N967" s="3"/>
      <c r="AC967" s="1"/>
      <c r="AD967" s="1"/>
    </row>
    <row r="968" spans="1:30" x14ac:dyDescent="0.2">
      <c r="A968" s="7" t="s">
        <v>215</v>
      </c>
      <c r="B968" s="8" t="s">
        <v>20</v>
      </c>
      <c r="C968" s="8" t="s">
        <v>1214</v>
      </c>
      <c r="D968" s="8" t="s">
        <v>2240</v>
      </c>
      <c r="E968" s="8" t="s">
        <v>2241</v>
      </c>
      <c r="F968" s="8" t="s">
        <v>2242</v>
      </c>
      <c r="G968" s="26">
        <v>78401</v>
      </c>
      <c r="H968" s="26" t="str">
        <f>VLOOKUP(F968,Regions!$B$2:$C$53,2,FALSE)</f>
        <v>Southwest</v>
      </c>
      <c r="I968" s="18">
        <v>52041</v>
      </c>
      <c r="J968" s="23">
        <v>40685</v>
      </c>
      <c r="K968" s="16">
        <v>0.20795138888888889</v>
      </c>
      <c r="L968" s="15">
        <v>1</v>
      </c>
      <c r="M968" s="1"/>
      <c r="X968" s="2"/>
      <c r="Y968" s="4"/>
      <c r="Z968" s="4"/>
      <c r="AA968" s="4"/>
      <c r="AB968" s="5"/>
      <c r="AC968" s="6"/>
      <c r="AD968" s="1"/>
    </row>
    <row r="969" spans="1:30" x14ac:dyDescent="0.2">
      <c r="A969" s="7" t="s">
        <v>280</v>
      </c>
      <c r="B969" s="8" t="s">
        <v>72</v>
      </c>
      <c r="C969" s="8" t="s">
        <v>1279</v>
      </c>
      <c r="D969" s="8" t="s">
        <v>2364</v>
      </c>
      <c r="E969" s="8" t="s">
        <v>2365</v>
      </c>
      <c r="F969" s="8" t="s">
        <v>2366</v>
      </c>
      <c r="G969" s="26">
        <v>70801</v>
      </c>
      <c r="H969" s="26" t="str">
        <f>VLOOKUP(F969,Regions!$B$2:$C$53,2,FALSE)</f>
        <v>Southeast</v>
      </c>
      <c r="I969" s="18">
        <v>51960</v>
      </c>
      <c r="J969" s="23">
        <v>41548</v>
      </c>
      <c r="K969" s="16">
        <v>6.2037037037037113E-3</v>
      </c>
      <c r="L969" s="15">
        <v>2</v>
      </c>
      <c r="M969" s="1"/>
      <c r="AC969" s="1"/>
      <c r="AD969" s="1"/>
    </row>
    <row r="970" spans="1:30" x14ac:dyDescent="0.2">
      <c r="A970" s="7" t="s">
        <v>228</v>
      </c>
      <c r="B970" s="8" t="s">
        <v>31</v>
      </c>
      <c r="C970" s="8" t="s">
        <v>1227</v>
      </c>
      <c r="D970" s="8" t="s">
        <v>2267</v>
      </c>
      <c r="E970" s="8" t="s">
        <v>2268</v>
      </c>
      <c r="F970" s="8" t="s">
        <v>2201</v>
      </c>
      <c r="G970" s="26">
        <v>94590</v>
      </c>
      <c r="H970" s="26" t="str">
        <f>VLOOKUP(F970,Regions!$B$2:$C$53,2,FALSE)</f>
        <v>West</v>
      </c>
      <c r="I970" s="18">
        <v>51812</v>
      </c>
      <c r="J970" s="23">
        <v>40895</v>
      </c>
      <c r="K970" s="16">
        <v>5.8831018518518519E-2</v>
      </c>
      <c r="L970" s="15">
        <v>1</v>
      </c>
      <c r="M970" s="1"/>
      <c r="Y970" s="4"/>
      <c r="Z970" s="4"/>
      <c r="AA970" s="4"/>
      <c r="AB970" s="5"/>
      <c r="AC970" s="6"/>
      <c r="AD970" s="1"/>
    </row>
    <row r="971" spans="1:30" x14ac:dyDescent="0.2">
      <c r="A971" s="7" t="s">
        <v>271</v>
      </c>
      <c r="B971" s="8" t="s">
        <v>64</v>
      </c>
      <c r="C971" s="8" t="s">
        <v>1270</v>
      </c>
      <c r="D971" s="8" t="s">
        <v>2349</v>
      </c>
      <c r="E971" s="8" t="s">
        <v>2350</v>
      </c>
      <c r="F971" s="8" t="s">
        <v>2271</v>
      </c>
      <c r="G971" s="26">
        <v>67202</v>
      </c>
      <c r="H971" s="26" t="str">
        <f>VLOOKUP(F971,Regions!$B$2:$C$53,2,FALSE)</f>
        <v>Midwest</v>
      </c>
      <c r="I971" s="18">
        <v>51232</v>
      </c>
      <c r="J971" s="23">
        <v>41047</v>
      </c>
      <c r="K971" s="16">
        <v>0.42592592592592587</v>
      </c>
      <c r="L971" s="15">
        <v>3</v>
      </c>
      <c r="M971" s="1"/>
      <c r="AC971" s="1"/>
      <c r="AD971" s="1"/>
    </row>
    <row r="972" spans="1:30" x14ac:dyDescent="0.2">
      <c r="A972" s="7" t="s">
        <v>204</v>
      </c>
      <c r="B972" s="8" t="s">
        <v>8</v>
      </c>
      <c r="C972" s="8" t="s">
        <v>1203</v>
      </c>
      <c r="D972" s="8" t="s">
        <v>2213</v>
      </c>
      <c r="E972" s="8" t="s">
        <v>2214</v>
      </c>
      <c r="F972" s="8" t="s">
        <v>2215</v>
      </c>
      <c r="G972" s="26">
        <v>54302</v>
      </c>
      <c r="H972" s="26" t="str">
        <f>VLOOKUP(F972,Regions!$B$2:$C$53,2,FALSE)</f>
        <v>Midwest</v>
      </c>
      <c r="I972" s="18">
        <v>50471</v>
      </c>
      <c r="J972" s="23">
        <v>40713</v>
      </c>
      <c r="K972" s="16">
        <v>0.18478009259259257</v>
      </c>
      <c r="L972" s="15">
        <v>1</v>
      </c>
      <c r="M972" s="1"/>
      <c r="X972" s="22"/>
      <c r="Y972" s="22"/>
      <c r="Z972" s="4"/>
      <c r="AA972" s="4"/>
      <c r="AB972" s="5"/>
      <c r="AC972" s="6"/>
      <c r="AD972" s="1"/>
    </row>
    <row r="973" spans="1:30" x14ac:dyDescent="0.2">
      <c r="A973" s="7" t="s">
        <v>218</v>
      </c>
      <c r="B973" s="8" t="s">
        <v>23</v>
      </c>
      <c r="C973" s="8" t="s">
        <v>1217</v>
      </c>
      <c r="D973" s="8" t="s">
        <v>2248</v>
      </c>
      <c r="E973" s="8" t="s">
        <v>2249</v>
      </c>
      <c r="F973" s="8" t="s">
        <v>2250</v>
      </c>
      <c r="G973" s="26">
        <v>85224</v>
      </c>
      <c r="H973" s="26" t="str">
        <f>VLOOKUP(F973,Regions!$B$2:$C$53,2,FALSE)</f>
        <v>Southwest</v>
      </c>
      <c r="I973" s="18">
        <v>49607</v>
      </c>
      <c r="J973" s="23">
        <v>40594</v>
      </c>
      <c r="K973" s="16">
        <v>2.1724537037037139E-2</v>
      </c>
      <c r="L973" s="15">
        <v>1</v>
      </c>
      <c r="M973" s="1"/>
      <c r="X973" s="2"/>
      <c r="Y973" s="4"/>
      <c r="Z973" s="4"/>
      <c r="AA973" s="4"/>
      <c r="AB973" s="5"/>
      <c r="AC973" s="6"/>
      <c r="AD973" s="1"/>
    </row>
    <row r="974" spans="1:30" x14ac:dyDescent="0.2">
      <c r="A974" s="7" t="s">
        <v>1188</v>
      </c>
      <c r="B974" s="8" t="s">
        <v>46</v>
      </c>
      <c r="C974" s="8" t="s">
        <v>2187</v>
      </c>
      <c r="D974" s="8" t="s">
        <v>3228</v>
      </c>
      <c r="E974" s="8" t="s">
        <v>2255</v>
      </c>
      <c r="F974" s="8" t="s">
        <v>2245</v>
      </c>
      <c r="G974" s="26">
        <v>60540</v>
      </c>
      <c r="H974" s="26" t="str">
        <f>VLOOKUP(F974,Regions!$B$2:$C$53,2,FALSE)</f>
        <v>Midwest</v>
      </c>
      <c r="I974" s="18">
        <v>48711</v>
      </c>
      <c r="J974" s="23">
        <v>40933</v>
      </c>
      <c r="K974" s="16">
        <v>0.95972222222222225</v>
      </c>
      <c r="L974" s="15">
        <v>3</v>
      </c>
    </row>
    <row r="975" spans="1:30" x14ac:dyDescent="0.2">
      <c r="A975" s="7" t="s">
        <v>217</v>
      </c>
      <c r="B975" s="8" t="s">
        <v>22</v>
      </c>
      <c r="C975" s="8" t="s">
        <v>1216</v>
      </c>
      <c r="D975" s="8" t="s">
        <v>2246</v>
      </c>
      <c r="E975" s="8" t="s">
        <v>2247</v>
      </c>
      <c r="F975" s="8" t="s">
        <v>2242</v>
      </c>
      <c r="G975" s="26">
        <v>79601</v>
      </c>
      <c r="H975" s="26" t="str">
        <f>VLOOKUP(F975,Regions!$B$2:$C$53,2,FALSE)</f>
        <v>Southwest</v>
      </c>
      <c r="I975" s="18">
        <v>48698</v>
      </c>
      <c r="J975" s="23">
        <v>40907</v>
      </c>
      <c r="K975" s="16">
        <v>0.41060185185185188</v>
      </c>
      <c r="L975" s="15">
        <v>2</v>
      </c>
      <c r="M975" s="1"/>
      <c r="X975" s="2"/>
      <c r="Y975" s="4"/>
      <c r="Z975" s="4"/>
      <c r="AA975" s="4"/>
      <c r="AB975" s="5"/>
      <c r="AC975" s="6"/>
      <c r="AD975" s="1"/>
    </row>
    <row r="976" spans="1:30" x14ac:dyDescent="0.2">
      <c r="A976" s="7" t="s">
        <v>275</v>
      </c>
      <c r="B976" s="8" t="s">
        <v>68</v>
      </c>
      <c r="C976" s="8" t="s">
        <v>1274</v>
      </c>
      <c r="D976" s="8" t="s">
        <v>2355</v>
      </c>
      <c r="E976" s="8" t="s">
        <v>2346</v>
      </c>
      <c r="F976" s="8" t="s">
        <v>2224</v>
      </c>
      <c r="G976" s="26">
        <v>49503</v>
      </c>
      <c r="H976" s="26" t="str">
        <f>VLOOKUP(F976,Regions!$B$2:$C$53,2,FALSE)</f>
        <v>Midwest</v>
      </c>
      <c r="I976" s="18">
        <v>48609</v>
      </c>
      <c r="J976" s="23">
        <v>40947</v>
      </c>
      <c r="K976" s="16">
        <v>0.94216435185185177</v>
      </c>
      <c r="L976" s="15">
        <v>2</v>
      </c>
      <c r="M976" s="1"/>
      <c r="AC976" s="1"/>
      <c r="AD976" s="1"/>
    </row>
    <row r="977" spans="1:30" x14ac:dyDescent="0.2">
      <c r="A977" s="7" t="s">
        <v>265</v>
      </c>
      <c r="B977" s="8" t="s">
        <v>26</v>
      </c>
      <c r="C977" s="8" t="s">
        <v>1264</v>
      </c>
      <c r="D977" s="8" t="s">
        <v>2337</v>
      </c>
      <c r="E977" s="8" t="s">
        <v>2338</v>
      </c>
      <c r="F977" s="8" t="s">
        <v>2201</v>
      </c>
      <c r="G977" s="26">
        <v>90650</v>
      </c>
      <c r="H977" s="26" t="str">
        <f>VLOOKUP(F977,Regions!$B$2:$C$53,2,FALSE)</f>
        <v>West</v>
      </c>
      <c r="I977" s="18">
        <v>47826</v>
      </c>
      <c r="J977" s="23">
        <v>41143</v>
      </c>
      <c r="K977" s="16">
        <v>0.56517361111111108</v>
      </c>
      <c r="L977" s="15">
        <v>2</v>
      </c>
      <c r="M977" s="1"/>
      <c r="AC977" s="1"/>
      <c r="AD977" s="1"/>
    </row>
    <row r="978" spans="1:30" x14ac:dyDescent="0.2">
      <c r="A978" s="7" t="s">
        <v>268</v>
      </c>
      <c r="B978" s="8" t="s">
        <v>7</v>
      </c>
      <c r="C978" s="8" t="s">
        <v>1267</v>
      </c>
      <c r="D978" s="8" t="s">
        <v>2342</v>
      </c>
      <c r="E978" s="8" t="s">
        <v>2343</v>
      </c>
      <c r="F978" s="8" t="s">
        <v>2344</v>
      </c>
      <c r="G978" s="26">
        <v>87102</v>
      </c>
      <c r="H978" s="26" t="str">
        <f>VLOOKUP(F978,Regions!$B$2:$C$53,2,FALSE)</f>
        <v>Southwest</v>
      </c>
      <c r="I978" s="18">
        <v>47700</v>
      </c>
      <c r="J978" s="23">
        <v>41082</v>
      </c>
      <c r="K978" s="16">
        <v>0.56212962962962965</v>
      </c>
      <c r="L978" s="15">
        <v>1</v>
      </c>
      <c r="M978" s="1"/>
      <c r="AC978" s="1"/>
      <c r="AD978" s="1"/>
    </row>
    <row r="979" spans="1:30" x14ac:dyDescent="0.2">
      <c r="A979" s="7" t="s">
        <v>235</v>
      </c>
      <c r="B979" s="8" t="s">
        <v>10</v>
      </c>
      <c r="C979" s="8" t="s">
        <v>1234</v>
      </c>
      <c r="D979" s="9" t="s">
        <v>3526</v>
      </c>
      <c r="E979" s="9" t="s">
        <v>2281</v>
      </c>
      <c r="F979" s="9" t="s">
        <v>2224</v>
      </c>
      <c r="G979" s="27">
        <v>48906</v>
      </c>
      <c r="H979" s="27" t="str">
        <f>VLOOKUP(F979,Regions!$B$2:$C$53,2,FALSE)</f>
        <v>Midwest</v>
      </c>
      <c r="I979" s="18">
        <v>47410</v>
      </c>
      <c r="J979" s="23">
        <v>41090</v>
      </c>
      <c r="K979" s="16">
        <v>0.10228009259259259</v>
      </c>
      <c r="L979" s="15">
        <v>1</v>
      </c>
      <c r="M979" s="1"/>
      <c r="N979" s="3"/>
      <c r="AC979" s="1"/>
      <c r="AD979" s="1"/>
    </row>
    <row r="980" spans="1:30" x14ac:dyDescent="0.2">
      <c r="A980" s="7" t="s">
        <v>262</v>
      </c>
      <c r="B980" s="8" t="s">
        <v>59</v>
      </c>
      <c r="C980" s="8" t="s">
        <v>1261</v>
      </c>
      <c r="D980" s="8" t="s">
        <v>3527</v>
      </c>
      <c r="E980" s="8" t="s">
        <v>2331</v>
      </c>
      <c r="F980" s="8" t="s">
        <v>2332</v>
      </c>
      <c r="G980" s="26" t="s">
        <v>3239</v>
      </c>
      <c r="H980" s="26" t="str">
        <f>VLOOKUP(F980,Regions!$B$2:$C$53,2,FALSE)</f>
        <v>Northeast</v>
      </c>
      <c r="I980" s="18">
        <v>47369</v>
      </c>
      <c r="J980" s="23">
        <v>40953</v>
      </c>
      <c r="K980" s="16">
        <v>0.85084490740740737</v>
      </c>
      <c r="L980" s="15">
        <v>3</v>
      </c>
      <c r="M980" s="1"/>
      <c r="AC980" s="1"/>
      <c r="AD980" s="1"/>
    </row>
    <row r="981" spans="1:30" x14ac:dyDescent="0.2">
      <c r="A981" s="7" t="s">
        <v>266</v>
      </c>
      <c r="B981" s="8" t="s">
        <v>61</v>
      </c>
      <c r="C981" s="8" t="s">
        <v>1265</v>
      </c>
      <c r="D981" s="8" t="s">
        <v>3528</v>
      </c>
      <c r="E981" s="8" t="s">
        <v>2339</v>
      </c>
      <c r="F981" s="8" t="s">
        <v>2242</v>
      </c>
      <c r="G981" s="26">
        <v>77502</v>
      </c>
      <c r="H981" s="26" t="str">
        <f>VLOOKUP(F981,Regions!$B$2:$C$53,2,FALSE)</f>
        <v>Southwest</v>
      </c>
      <c r="I981" s="18">
        <v>46015</v>
      </c>
      <c r="J981" s="23">
        <v>41036</v>
      </c>
      <c r="K981" s="16">
        <v>0.50442129629629628</v>
      </c>
      <c r="L981" s="15">
        <v>1</v>
      </c>
      <c r="M981" s="1"/>
      <c r="AC981" s="1"/>
      <c r="AD981" s="1"/>
    </row>
    <row r="982" spans="1:30" x14ac:dyDescent="0.2">
      <c r="A982" s="7" t="s">
        <v>261</v>
      </c>
      <c r="B982" s="8" t="s">
        <v>58</v>
      </c>
      <c r="C982" s="8" t="s">
        <v>1260</v>
      </c>
      <c r="D982" s="8" t="s">
        <v>3529</v>
      </c>
      <c r="E982" s="8" t="s">
        <v>2329</v>
      </c>
      <c r="F982" s="8" t="s">
        <v>2330</v>
      </c>
      <c r="G982" s="26">
        <v>40202</v>
      </c>
      <c r="H982" s="26" t="str">
        <f>VLOOKUP(F982,Regions!$B$2:$C$53,2,FALSE)</f>
        <v>Southeast</v>
      </c>
      <c r="I982" s="18">
        <v>45545</v>
      </c>
      <c r="J982" s="23">
        <v>41045</v>
      </c>
      <c r="K982" s="16">
        <v>0.20053240740740741</v>
      </c>
      <c r="L982" s="15">
        <v>2</v>
      </c>
      <c r="M982" s="1"/>
      <c r="AC982" s="1"/>
      <c r="AD982" s="1"/>
    </row>
    <row r="983" spans="1:30" x14ac:dyDescent="0.2">
      <c r="A983" s="7" t="s">
        <v>205</v>
      </c>
      <c r="B983" s="8" t="s">
        <v>9</v>
      </c>
      <c r="C983" s="8" t="s">
        <v>1204</v>
      </c>
      <c r="D983" s="8" t="s">
        <v>2216</v>
      </c>
      <c r="E983" s="8" t="s">
        <v>2217</v>
      </c>
      <c r="F983" s="8" t="s">
        <v>2218</v>
      </c>
      <c r="G983" s="26">
        <v>97201</v>
      </c>
      <c r="H983" s="26" t="str">
        <f>VLOOKUP(F983,Regions!$B$2:$C$53,2,FALSE)</f>
        <v>West</v>
      </c>
      <c r="I983" s="18">
        <v>44978</v>
      </c>
      <c r="J983" s="23">
        <v>40649</v>
      </c>
      <c r="K983" s="16">
        <v>9.7175925925925929E-2</v>
      </c>
      <c r="L983" s="15">
        <v>3</v>
      </c>
      <c r="M983" s="1"/>
      <c r="X983" s="2"/>
      <c r="Y983" s="4"/>
      <c r="Z983" s="4"/>
      <c r="AA983" s="4"/>
      <c r="AB983" s="5"/>
      <c r="AC983" s="6"/>
      <c r="AD983" s="1"/>
    </row>
    <row r="984" spans="1:30" x14ac:dyDescent="0.2">
      <c r="A984" s="7" t="s">
        <v>248</v>
      </c>
      <c r="B984" s="8" t="s">
        <v>50</v>
      </c>
      <c r="C984" s="8" t="s">
        <v>1247</v>
      </c>
      <c r="D984" s="8" t="s">
        <v>2308</v>
      </c>
      <c r="E984" s="8" t="s">
        <v>2309</v>
      </c>
      <c r="F984" s="8" t="s">
        <v>2245</v>
      </c>
      <c r="G984" s="26">
        <v>61101</v>
      </c>
      <c r="H984" s="26" t="str">
        <f>VLOOKUP(F984,Regions!$B$2:$C$53,2,FALSE)</f>
        <v>Midwest</v>
      </c>
      <c r="I984" s="18">
        <v>43420</v>
      </c>
      <c r="J984" s="23">
        <v>41199</v>
      </c>
      <c r="K984" s="16">
        <v>0.55932870370370369</v>
      </c>
      <c r="L984" s="15">
        <v>2</v>
      </c>
      <c r="M984" s="1"/>
      <c r="AC984" s="1"/>
      <c r="AD984" s="1"/>
    </row>
    <row r="985" spans="1:30" x14ac:dyDescent="0.2">
      <c r="A985" s="7" t="s">
        <v>277</v>
      </c>
      <c r="B985" s="8" t="s">
        <v>70</v>
      </c>
      <c r="C985" s="8" t="s">
        <v>1276</v>
      </c>
      <c r="D985" s="8" t="s">
        <v>2357</v>
      </c>
      <c r="E985" s="8" t="s">
        <v>2358</v>
      </c>
      <c r="F985" s="8" t="s">
        <v>2242</v>
      </c>
      <c r="G985" s="26">
        <v>75006</v>
      </c>
      <c r="H985" s="26" t="str">
        <f>VLOOKUP(F985,Regions!$B$2:$C$53,2,FALSE)</f>
        <v>Southwest</v>
      </c>
      <c r="I985" s="18">
        <v>43247</v>
      </c>
      <c r="J985" s="23">
        <v>41020</v>
      </c>
      <c r="K985" s="16">
        <v>0.88322916666666673</v>
      </c>
      <c r="L985" s="15">
        <v>2</v>
      </c>
      <c r="M985" s="1"/>
      <c r="AC985" s="1"/>
      <c r="AD985" s="1"/>
    </row>
    <row r="986" spans="1:30" x14ac:dyDescent="0.2">
      <c r="A986" s="7" t="s">
        <v>225</v>
      </c>
      <c r="B986" s="8" t="s">
        <v>28</v>
      </c>
      <c r="C986" s="8" t="s">
        <v>1224</v>
      </c>
      <c r="D986" s="8" t="s">
        <v>3530</v>
      </c>
      <c r="E986" s="8" t="s">
        <v>2263</v>
      </c>
      <c r="F986" s="8" t="s">
        <v>2201</v>
      </c>
      <c r="G986" s="26">
        <v>93001</v>
      </c>
      <c r="H986" s="26" t="str">
        <f>VLOOKUP(F986,Regions!$B$2:$C$53,2,FALSE)</f>
        <v>West</v>
      </c>
      <c r="I986" s="18">
        <v>43038</v>
      </c>
      <c r="J986" s="23">
        <v>40589</v>
      </c>
      <c r="K986" s="16">
        <v>7.4571759259259254E-2</v>
      </c>
      <c r="L986" s="15">
        <v>1</v>
      </c>
      <c r="M986" s="1"/>
      <c r="X986" s="2"/>
      <c r="Y986" s="4"/>
      <c r="Z986" s="4"/>
      <c r="AA986" s="4"/>
      <c r="AB986" s="5"/>
      <c r="AC986" s="6"/>
      <c r="AD986" s="1"/>
    </row>
    <row r="987" spans="1:30" x14ac:dyDescent="0.2">
      <c r="A987" s="7" t="s">
        <v>203</v>
      </c>
      <c r="B987" s="8" t="s">
        <v>7</v>
      </c>
      <c r="C987" s="8" t="s">
        <v>1202</v>
      </c>
      <c r="D987" s="8" t="s">
        <v>2210</v>
      </c>
      <c r="E987" s="8" t="s">
        <v>2211</v>
      </c>
      <c r="F987" s="8" t="s">
        <v>2212</v>
      </c>
      <c r="G987" s="26">
        <v>50309</v>
      </c>
      <c r="H987" s="26" t="str">
        <f>VLOOKUP(F987,Regions!$B$2:$C$53,2,FALSE)</f>
        <v>Midwest</v>
      </c>
      <c r="I987" s="18">
        <v>42461</v>
      </c>
      <c r="J987" s="23">
        <v>40749</v>
      </c>
      <c r="K987" s="16">
        <v>0.68805555555555553</v>
      </c>
      <c r="L987" s="15">
        <v>1</v>
      </c>
      <c r="M987" s="1"/>
      <c r="X987" s="2"/>
      <c r="Y987" s="4"/>
      <c r="Z987" s="4"/>
      <c r="AA987" s="4"/>
      <c r="AB987" s="5"/>
      <c r="AC987" s="6"/>
      <c r="AD987" s="1"/>
    </row>
    <row r="988" spans="1:30" x14ac:dyDescent="0.2">
      <c r="A988" s="7" t="s">
        <v>227</v>
      </c>
      <c r="B988" s="8" t="s">
        <v>30</v>
      </c>
      <c r="C988" s="8" t="s">
        <v>1226</v>
      </c>
      <c r="D988" s="8" t="s">
        <v>2265</v>
      </c>
      <c r="E988" s="8" t="s">
        <v>2266</v>
      </c>
      <c r="F988" s="8" t="s">
        <v>2201</v>
      </c>
      <c r="G988" s="26">
        <v>92054</v>
      </c>
      <c r="H988" s="26" t="str">
        <f>VLOOKUP(F988,Regions!$B$2:$C$53,2,FALSE)</f>
        <v>West</v>
      </c>
      <c r="I988" s="18">
        <v>42228</v>
      </c>
      <c r="J988" s="23">
        <v>40641</v>
      </c>
      <c r="K988" s="16">
        <v>0.78912037037037042</v>
      </c>
      <c r="L988" s="15">
        <v>3</v>
      </c>
      <c r="M988" s="1"/>
      <c r="X988" s="2"/>
      <c r="Y988" s="4"/>
      <c r="Z988" s="4"/>
      <c r="AA988" s="4"/>
      <c r="AB988" s="5"/>
      <c r="AC988" s="6"/>
      <c r="AD988" s="1"/>
    </row>
    <row r="989" spans="1:30" x14ac:dyDescent="0.2">
      <c r="A989" s="7" t="s">
        <v>234</v>
      </c>
      <c r="B989" s="8" t="s">
        <v>38</v>
      </c>
      <c r="C989" s="8" t="s">
        <v>1233</v>
      </c>
      <c r="D989" s="8" t="s">
        <v>2279</v>
      </c>
      <c r="E989" s="8" t="s">
        <v>2280</v>
      </c>
      <c r="F989" s="8" t="s">
        <v>2201</v>
      </c>
      <c r="G989" s="26">
        <v>94601</v>
      </c>
      <c r="H989" s="26" t="str">
        <f>VLOOKUP(F989,Regions!$B$2:$C$53,2,FALSE)</f>
        <v>West</v>
      </c>
      <c r="I989" s="18">
        <v>42021</v>
      </c>
      <c r="J989" s="23">
        <v>40916</v>
      </c>
      <c r="K989" s="16">
        <v>0.53107638888888886</v>
      </c>
      <c r="L989" s="15">
        <v>3</v>
      </c>
      <c r="M989" s="1"/>
      <c r="AC989" s="1"/>
      <c r="AD989" s="1"/>
    </row>
    <row r="990" spans="1:30" x14ac:dyDescent="0.2">
      <c r="A990" s="7" t="s">
        <v>269</v>
      </c>
      <c r="B990" s="8" t="s">
        <v>3</v>
      </c>
      <c r="C990" s="8" t="s">
        <v>1268</v>
      </c>
      <c r="D990" s="8" t="s">
        <v>2345</v>
      </c>
      <c r="E990" s="8" t="s">
        <v>2346</v>
      </c>
      <c r="F990" s="8" t="s">
        <v>2224</v>
      </c>
      <c r="G990" s="26">
        <v>49503</v>
      </c>
      <c r="H990" s="26" t="str">
        <f>VLOOKUP(F990,Regions!$B$2:$C$53,2,FALSE)</f>
        <v>Midwest</v>
      </c>
      <c r="I990" s="18">
        <v>41146</v>
      </c>
      <c r="J990" s="23">
        <v>41099</v>
      </c>
      <c r="K990" s="16">
        <v>0.93282407407407408</v>
      </c>
      <c r="L990" s="15">
        <v>3</v>
      </c>
      <c r="M990" s="1"/>
      <c r="AC990" s="1"/>
      <c r="AD990" s="1"/>
    </row>
    <row r="991" spans="1:30" x14ac:dyDescent="0.2">
      <c r="A991" s="7" t="s">
        <v>257</v>
      </c>
      <c r="B991" s="8" t="s">
        <v>56</v>
      </c>
      <c r="C991" s="8" t="s">
        <v>1256</v>
      </c>
      <c r="D991" s="8" t="s">
        <v>2321</v>
      </c>
      <c r="E991" s="8" t="s">
        <v>2322</v>
      </c>
      <c r="F991" s="8" t="s">
        <v>2323</v>
      </c>
      <c r="G991" s="26">
        <v>84084</v>
      </c>
      <c r="H991" s="26" t="str">
        <f>VLOOKUP(F991,Regions!$B$2:$C$53,2,FALSE)</f>
        <v>West</v>
      </c>
      <c r="I991" s="18">
        <v>40881</v>
      </c>
      <c r="J991" s="23">
        <v>41177</v>
      </c>
      <c r="K991" s="16">
        <v>0.98884259259259266</v>
      </c>
      <c r="L991" s="15">
        <v>2</v>
      </c>
      <c r="M991" s="1"/>
      <c r="AC991" s="1"/>
      <c r="AD991" s="1"/>
    </row>
    <row r="992" spans="1:30" x14ac:dyDescent="0.2">
      <c r="A992" s="7" t="s">
        <v>202</v>
      </c>
      <c r="B992" s="8" t="s">
        <v>6</v>
      </c>
      <c r="C992" s="8" t="s">
        <v>1201</v>
      </c>
      <c r="D992" s="8" t="s">
        <v>2207</v>
      </c>
      <c r="E992" s="8" t="s">
        <v>2208</v>
      </c>
      <c r="F992" s="8" t="s">
        <v>2209</v>
      </c>
      <c r="G992" s="26">
        <v>73102</v>
      </c>
      <c r="H992" s="26" t="str">
        <f>VLOOKUP(F992,Regions!$B$2:$C$53,2,FALSE)</f>
        <v>Southwest</v>
      </c>
      <c r="I992" s="18">
        <v>40371</v>
      </c>
      <c r="J992" s="23">
        <v>40642</v>
      </c>
      <c r="K992" s="16">
        <v>8.863425925925926E-2</v>
      </c>
      <c r="L992" s="15">
        <v>2</v>
      </c>
      <c r="M992" s="1"/>
      <c r="X992" s="2"/>
      <c r="Y992" s="4"/>
      <c r="Z992" s="4"/>
      <c r="AA992" s="4"/>
      <c r="AB992" s="5"/>
      <c r="AC992" s="6"/>
      <c r="AD992" s="1"/>
    </row>
    <row r="993" spans="1:30" x14ac:dyDescent="0.2">
      <c r="A993" s="7" t="s">
        <v>253</v>
      </c>
      <c r="B993" s="8" t="s">
        <v>30</v>
      </c>
      <c r="C993" s="8" t="s">
        <v>1252</v>
      </c>
      <c r="D993" s="8" t="s">
        <v>2315</v>
      </c>
      <c r="E993" s="8" t="s">
        <v>2309</v>
      </c>
      <c r="F993" s="8" t="s">
        <v>2245</v>
      </c>
      <c r="G993" s="26">
        <v>61101</v>
      </c>
      <c r="H993" s="26" t="str">
        <f>VLOOKUP(F993,Regions!$B$2:$C$53,2,FALSE)</f>
        <v>Midwest</v>
      </c>
      <c r="I993" s="18">
        <v>40162</v>
      </c>
      <c r="J993" s="23">
        <v>41157</v>
      </c>
      <c r="K993" s="16">
        <v>0.58562499999999995</v>
      </c>
      <c r="L993" s="15">
        <v>3</v>
      </c>
      <c r="M993" s="1"/>
      <c r="AC993" s="1"/>
      <c r="AD993" s="1"/>
    </row>
    <row r="994" spans="1:30" x14ac:dyDescent="0.2">
      <c r="A994" s="7" t="s">
        <v>1186</v>
      </c>
      <c r="B994" s="8" t="s">
        <v>15</v>
      </c>
      <c r="C994" s="8" t="s">
        <v>2185</v>
      </c>
      <c r="D994" s="8" t="s">
        <v>3226</v>
      </c>
      <c r="E994" s="8" t="s">
        <v>2698</v>
      </c>
      <c r="F994" s="8" t="s">
        <v>2699</v>
      </c>
      <c r="G994" s="26">
        <v>83702</v>
      </c>
      <c r="H994" s="26" t="str">
        <f>VLOOKUP(F994,Regions!$B$2:$C$53,2,FALSE)</f>
        <v>West</v>
      </c>
      <c r="I994" s="18">
        <v>37255</v>
      </c>
      <c r="J994" s="23">
        <v>40573</v>
      </c>
      <c r="K994" s="16">
        <v>0.15902777777777777</v>
      </c>
      <c r="L994" s="15">
        <v>3</v>
      </c>
    </row>
    <row r="995" spans="1:30" x14ac:dyDescent="0.2">
      <c r="A995" s="7" t="s">
        <v>209</v>
      </c>
      <c r="B995" s="8" t="s">
        <v>13</v>
      </c>
      <c r="C995" s="8" t="s">
        <v>1208</v>
      </c>
      <c r="D995" s="8" t="s">
        <v>2228</v>
      </c>
      <c r="E995" s="8" t="s">
        <v>2229</v>
      </c>
      <c r="F995" s="8" t="s">
        <v>2230</v>
      </c>
      <c r="G995" s="26">
        <v>46601</v>
      </c>
      <c r="H995" s="26" t="str">
        <f>VLOOKUP(F995,Regions!$B$2:$C$53,2,FALSE)</f>
        <v>Midwest</v>
      </c>
      <c r="I995" s="18">
        <v>36942</v>
      </c>
      <c r="J995" s="23">
        <v>40715</v>
      </c>
      <c r="K995" s="16">
        <v>0.23619212962962963</v>
      </c>
      <c r="L995" s="15">
        <v>1</v>
      </c>
      <c r="M995" s="1"/>
      <c r="X995" s="2"/>
      <c r="Y995" s="4"/>
      <c r="Z995" s="4"/>
      <c r="AA995" s="4"/>
      <c r="AB995" s="5"/>
      <c r="AC995" s="6"/>
      <c r="AD995" s="1"/>
    </row>
    <row r="996" spans="1:30" x14ac:dyDescent="0.2">
      <c r="A996" s="7" t="s">
        <v>216</v>
      </c>
      <c r="B996" s="8" t="s">
        <v>21</v>
      </c>
      <c r="C996" s="8" t="s">
        <v>1215</v>
      </c>
      <c r="D996" s="8" t="s">
        <v>2243</v>
      </c>
      <c r="E996" s="8" t="s">
        <v>2244</v>
      </c>
      <c r="F996" s="8" t="s">
        <v>2245</v>
      </c>
      <c r="G996" s="26">
        <v>60431</v>
      </c>
      <c r="H996" s="26" t="str">
        <f>VLOOKUP(F996,Regions!$B$2:$C$53,2,FALSE)</f>
        <v>Midwest</v>
      </c>
      <c r="I996" s="18">
        <v>34339</v>
      </c>
      <c r="J996" s="23">
        <v>40750</v>
      </c>
      <c r="K996" s="16">
        <v>0.54549768518518515</v>
      </c>
      <c r="L996" s="15">
        <v>2</v>
      </c>
      <c r="M996" s="1"/>
      <c r="X996" s="2"/>
      <c r="Y996" s="4"/>
      <c r="Z996" s="4"/>
      <c r="AA996" s="4"/>
      <c r="AB996" s="5"/>
      <c r="AC996" s="6"/>
      <c r="AD996" s="1"/>
    </row>
    <row r="997" spans="1:30" x14ac:dyDescent="0.2">
      <c r="A997" s="7" t="s">
        <v>219</v>
      </c>
      <c r="B997" s="8" t="s">
        <v>4</v>
      </c>
      <c r="C997" s="8" t="s">
        <v>1218</v>
      </c>
      <c r="D997" s="8" t="s">
        <v>2251</v>
      </c>
      <c r="E997" s="8" t="s">
        <v>2252</v>
      </c>
      <c r="F997" s="8" t="s">
        <v>2253</v>
      </c>
      <c r="G997" s="26">
        <v>64050</v>
      </c>
      <c r="H997" s="26" t="str">
        <f>VLOOKUP(F997,Regions!$B$2:$C$53,2,FALSE)</f>
        <v>Midwest</v>
      </c>
      <c r="I997" s="18">
        <v>33289</v>
      </c>
      <c r="J997" s="23">
        <v>40853</v>
      </c>
      <c r="K997" s="16">
        <v>0.64947916666666672</v>
      </c>
      <c r="L997" s="15">
        <v>1</v>
      </c>
      <c r="M997" s="1"/>
      <c r="X997" s="2"/>
      <c r="Y997" s="4"/>
      <c r="Z997" s="4"/>
      <c r="AA997" s="4"/>
      <c r="AB997" s="5"/>
      <c r="AC997" s="6"/>
      <c r="AD997" s="1"/>
    </row>
    <row r="998" spans="1:30" x14ac:dyDescent="0.2">
      <c r="A998" s="7" t="s">
        <v>210</v>
      </c>
      <c r="B998" s="8" t="s">
        <v>14</v>
      </c>
      <c r="C998" s="8" t="s">
        <v>1209</v>
      </c>
      <c r="D998" s="8" t="s">
        <v>2231</v>
      </c>
      <c r="E998" s="8" t="s">
        <v>2232</v>
      </c>
      <c r="F998" s="8" t="s">
        <v>2201</v>
      </c>
      <c r="G998" s="26">
        <v>95401</v>
      </c>
      <c r="H998" s="26" t="str">
        <f>VLOOKUP(F998,Regions!$B$2:$C$53,2,FALSE)</f>
        <v>West</v>
      </c>
      <c r="I998" s="18">
        <v>31297</v>
      </c>
      <c r="J998" s="23">
        <v>40607</v>
      </c>
      <c r="K998" s="16">
        <v>0.7653240740740741</v>
      </c>
      <c r="L998" s="15">
        <v>3</v>
      </c>
      <c r="M998" s="1"/>
      <c r="X998" s="2"/>
      <c r="Y998" s="4"/>
      <c r="Z998" s="4"/>
      <c r="AA998" s="4"/>
      <c r="AB998" s="5"/>
      <c r="AC998" s="6"/>
      <c r="AD998" s="1"/>
    </row>
    <row r="999" spans="1:30" x14ac:dyDescent="0.2">
      <c r="A999" s="7" t="s">
        <v>223</v>
      </c>
      <c r="B999" s="8" t="s">
        <v>27</v>
      </c>
      <c r="C999" s="8" t="s">
        <v>1222</v>
      </c>
      <c r="D999" s="8" t="s">
        <v>2259</v>
      </c>
      <c r="E999" s="8" t="s">
        <v>2226</v>
      </c>
      <c r="F999" s="8" t="s">
        <v>2227</v>
      </c>
      <c r="G999" s="26">
        <v>10701</v>
      </c>
      <c r="H999" s="26" t="str">
        <f>VLOOKUP(F999,Regions!$B$2:$C$53,2,FALSE)</f>
        <v>Northeast</v>
      </c>
      <c r="I999" s="18">
        <v>26043</v>
      </c>
      <c r="J999" s="23">
        <v>40703</v>
      </c>
      <c r="K999" s="16">
        <v>0.97017361111111111</v>
      </c>
      <c r="L999" s="15">
        <v>2</v>
      </c>
      <c r="M999" s="1"/>
      <c r="X999" s="2"/>
      <c r="Y999" s="4"/>
      <c r="Z999" s="4"/>
      <c r="AA999" s="4"/>
      <c r="AB999" s="5"/>
      <c r="AC999" s="6"/>
      <c r="AD999" s="1"/>
    </row>
    <row r="1000" spans="1:30" x14ac:dyDescent="0.2">
      <c r="A1000" s="10" t="s">
        <v>207</v>
      </c>
      <c r="B1000" s="11" t="s">
        <v>11</v>
      </c>
      <c r="C1000" s="11" t="s">
        <v>1206</v>
      </c>
      <c r="D1000" s="11" t="s">
        <v>2222</v>
      </c>
      <c r="E1000" s="11" t="s">
        <v>2223</v>
      </c>
      <c r="F1000" s="11" t="s">
        <v>2224</v>
      </c>
      <c r="G1000" s="28">
        <v>48103</v>
      </c>
      <c r="H1000" s="28" t="str">
        <f>VLOOKUP(F1000,Regions!$B$2:$C$53,2,FALSE)</f>
        <v>Midwest</v>
      </c>
      <c r="I1000" s="19">
        <v>25997</v>
      </c>
      <c r="J1000" s="24">
        <v>40650</v>
      </c>
      <c r="K1000" s="20">
        <v>0.45113425925925926</v>
      </c>
      <c r="L1000" s="21">
        <v>1</v>
      </c>
      <c r="M1000" s="1"/>
      <c r="X1000" s="2"/>
      <c r="Y1000" s="4"/>
      <c r="Z1000" s="4"/>
      <c r="AA1000" s="4"/>
      <c r="AB1000" s="5"/>
      <c r="AC1000" s="6"/>
      <c r="AD1000" s="1"/>
    </row>
    <row r="1001" spans="1:30" x14ac:dyDescent="0.2">
      <c r="I1001" s="38"/>
    </row>
    <row r="1002" spans="1:30" x14ac:dyDescent="0.2">
      <c r="I1002" s="37"/>
      <c r="J1002" s="37"/>
      <c r="K1002" s="39"/>
    </row>
    <row r="1003" spans="1:30" x14ac:dyDescent="0.2">
      <c r="I1003" s="37"/>
      <c r="J1003" s="37"/>
    </row>
    <row r="1004" spans="1:30" x14ac:dyDescent="0.2">
      <c r="I1004" s="37"/>
      <c r="J1004" s="37"/>
    </row>
    <row r="1005" spans="1:30" x14ac:dyDescent="0.2">
      <c r="I1005" s="37"/>
      <c r="J1005" s="37"/>
    </row>
    <row r="1006" spans="1:30" x14ac:dyDescent="0.2">
      <c r="I1006" s="1"/>
      <c r="J1006" s="1"/>
    </row>
    <row r="1007" spans="1:30" x14ac:dyDescent="0.2">
      <c r="I1007" s="1"/>
      <c r="J1007" s="1"/>
    </row>
    <row r="1008" spans="1:30" x14ac:dyDescent="0.2">
      <c r="I1008" s="1"/>
      <c r="J1008" s="1"/>
    </row>
    <row r="1009" spans="9:10" x14ac:dyDescent="0.2">
      <c r="I1009" s="1"/>
      <c r="J1009" s="1"/>
    </row>
    <row r="1010" spans="9:10" x14ac:dyDescent="0.2">
      <c r="I1010" s="1"/>
      <c r="J1010" s="1"/>
    </row>
    <row r="1011" spans="9:10" x14ac:dyDescent="0.2">
      <c r="I1011" s="1"/>
      <c r="J1011" s="1"/>
    </row>
    <row r="1012" spans="9:10" x14ac:dyDescent="0.2">
      <c r="I1012" s="1"/>
      <c r="J1012" s="1"/>
    </row>
    <row r="1013" spans="9:10" x14ac:dyDescent="0.2">
      <c r="I1013" s="1"/>
      <c r="J1013" s="1"/>
    </row>
    <row r="1014" spans="9:10" x14ac:dyDescent="0.2">
      <c r="I1014" s="1"/>
      <c r="J1014" s="1"/>
    </row>
    <row r="1015" spans="9:10" x14ac:dyDescent="0.2">
      <c r="I1015" s="1"/>
      <c r="J1015" s="1"/>
    </row>
    <row r="1016" spans="9:10" x14ac:dyDescent="0.2">
      <c r="I1016" s="1"/>
      <c r="J1016" s="1"/>
    </row>
    <row r="1017" spans="9:10" x14ac:dyDescent="0.2">
      <c r="I1017" s="1"/>
      <c r="J1017" s="1"/>
    </row>
    <row r="1018" spans="9:10" x14ac:dyDescent="0.2">
      <c r="I1018" s="1"/>
      <c r="J1018" s="1"/>
    </row>
    <row r="1019" spans="9:10" x14ac:dyDescent="0.2">
      <c r="I1019" s="1"/>
      <c r="J1019" s="1"/>
    </row>
    <row r="1020" spans="9:10" x14ac:dyDescent="0.2">
      <c r="I1020" s="1"/>
      <c r="J1020" s="1"/>
    </row>
    <row r="1021" spans="9:10" x14ac:dyDescent="0.2">
      <c r="I1021" s="1"/>
      <c r="J1021" s="1"/>
    </row>
    <row r="1022" spans="9:10" x14ac:dyDescent="0.2">
      <c r="I1022" s="1"/>
      <c r="J1022" s="1"/>
    </row>
    <row r="1023" spans="9:10" x14ac:dyDescent="0.2">
      <c r="I1023" s="1"/>
      <c r="J1023" s="1"/>
    </row>
    <row r="1024" spans="9:10" x14ac:dyDescent="0.2">
      <c r="I1024" s="1"/>
      <c r="J1024" s="1"/>
    </row>
    <row r="1025" spans="9:10" x14ac:dyDescent="0.2">
      <c r="I1025" s="1"/>
      <c r="J1025" s="1"/>
    </row>
    <row r="1026" spans="9:10" x14ac:dyDescent="0.2">
      <c r="I1026" s="1"/>
      <c r="J1026" s="1"/>
    </row>
    <row r="1027" spans="9:10" x14ac:dyDescent="0.2">
      <c r="I1027" s="1"/>
      <c r="J1027" s="1"/>
    </row>
    <row r="1028" spans="9:10" x14ac:dyDescent="0.2">
      <c r="I1028" s="1"/>
      <c r="J1028" s="1"/>
    </row>
    <row r="1029" spans="9:10" x14ac:dyDescent="0.2">
      <c r="I1029" s="1"/>
      <c r="J1029" s="1"/>
    </row>
    <row r="1030" spans="9:10" x14ac:dyDescent="0.2">
      <c r="I1030" s="1"/>
      <c r="J1030" s="1"/>
    </row>
    <row r="1031" spans="9:10" x14ac:dyDescent="0.2">
      <c r="I1031" s="1"/>
      <c r="J1031" s="1"/>
    </row>
    <row r="1032" spans="9:10" x14ac:dyDescent="0.2">
      <c r="I1032" s="1"/>
      <c r="J1032" s="1"/>
    </row>
    <row r="1033" spans="9:10" x14ac:dyDescent="0.2">
      <c r="I1033" s="1"/>
      <c r="J1033" s="1"/>
    </row>
    <row r="1034" spans="9:10" x14ac:dyDescent="0.2">
      <c r="I1034" s="1"/>
      <c r="J1034" s="1"/>
    </row>
    <row r="1035" spans="9:10" x14ac:dyDescent="0.2">
      <c r="I1035" s="1"/>
      <c r="J1035" s="1"/>
    </row>
    <row r="1036" spans="9:10" x14ac:dyDescent="0.2">
      <c r="I1036" s="1"/>
      <c r="J1036" s="1"/>
    </row>
    <row r="1037" spans="9:10" x14ac:dyDescent="0.2">
      <c r="I1037" s="1"/>
      <c r="J1037" s="1"/>
    </row>
    <row r="1038" spans="9:10" x14ac:dyDescent="0.2">
      <c r="I1038" s="1"/>
      <c r="J1038" s="1"/>
    </row>
  </sheetData>
  <sortState ref="AC3:AD53">
    <sortCondition descending="1" ref="AD3:AD53"/>
  </sortState>
  <printOptions horizontalCentered="1" verticalCentered="1"/>
  <pageMargins left="0.1" right="0.1" top="0.75" bottom="0.75" header="0.3" footer="0.3"/>
  <pageSetup scale="64" orientation="landscape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B2:P14"/>
  <sheetViews>
    <sheetView workbookViewId="0"/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41275</v>
      </c>
      <c r="D2" s="41">
        <f t="shared" ref="D2:O2" si="0">DATE(YEAR(C2),MONTH(C2)+1,DAY(C2))</f>
        <v>41306</v>
      </c>
      <c r="E2" s="41">
        <f t="shared" si="0"/>
        <v>41334</v>
      </c>
      <c r="F2" s="41">
        <f t="shared" si="0"/>
        <v>41365</v>
      </c>
      <c r="G2" s="41">
        <f t="shared" si="0"/>
        <v>41395</v>
      </c>
      <c r="H2" s="41">
        <f t="shared" si="0"/>
        <v>41426</v>
      </c>
      <c r="I2" s="41">
        <f t="shared" si="0"/>
        <v>41456</v>
      </c>
      <c r="J2" s="41">
        <f t="shared" si="0"/>
        <v>41487</v>
      </c>
      <c r="K2" s="41">
        <f t="shared" si="0"/>
        <v>41518</v>
      </c>
      <c r="L2" s="41">
        <f t="shared" si="0"/>
        <v>41548</v>
      </c>
      <c r="M2" s="41">
        <f t="shared" si="0"/>
        <v>41579</v>
      </c>
      <c r="N2" s="41">
        <f t="shared" si="0"/>
        <v>41609</v>
      </c>
      <c r="O2" s="41">
        <f t="shared" si="0"/>
        <v>41640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Summary'!$L$2:$L$1000,"="&amp;'2013-Monthly'!$B4,'Orders&amp; Summary'!$J$2:$J$1000,"&gt;="&amp;'2013-Monthly'!C$2,'Orders&amp; Summary'!$J$2:$J$1000,"&lt;"&amp;'2013-Monthly'!D$2)</f>
        <v>0</v>
      </c>
      <c r="D4" s="17">
        <f>SUMIFS('Orders&amp; Summary'!$I$2:$I$1000,'Orders&amp; Summary'!$L$2:$L$1000,"="&amp;'2013-Monthly'!$B4,'Orders&amp; Summary'!$J$2:$J$1000,"&gt;="&amp;'2013-Monthly'!D$2,'Orders&amp; Summary'!$J$2:$J$1000,"&lt;"&amp;'2013-Monthly'!E$2)</f>
        <v>65024</v>
      </c>
      <c r="E4" s="17">
        <f>SUMIFS('Orders&amp; Summary'!$I$2:$I$1000,'Orders&amp; Summary'!$L$2:$L$1000,"="&amp;'2013-Monthly'!$B4,'Orders&amp; Summary'!$J$2:$J$1000,"&gt;="&amp;'2013-Monthly'!E$2,'Orders&amp; Summary'!$J$2:$J$1000,"&lt;"&amp;'2013-Monthly'!F$2)</f>
        <v>62311</v>
      </c>
      <c r="F4" s="17">
        <f>SUMIFS('Orders&amp; Summary'!$I$2:$I$1000,'Orders&amp; Summary'!$L$2:$L$1000,"="&amp;'2013-Monthly'!$B4,'Orders&amp; Summary'!$J$2:$J$1000,"&gt;="&amp;'2013-Monthly'!F$2,'Orders&amp; Summary'!$J$2:$J$1000,"&lt;"&amp;'2013-Monthly'!G$2)</f>
        <v>174063</v>
      </c>
      <c r="G4" s="17">
        <f>SUMIFS('Orders&amp; Summary'!$I$2:$I$1000,'Orders&amp; Summary'!$L$2:$L$1000,"="&amp;'2013-Monthly'!$B4,'Orders&amp; Summary'!$J$2:$J$1000,"&gt;="&amp;'2013-Monthly'!G$2,'Orders&amp; Summary'!$J$2:$J$1000,"&lt;"&amp;'2013-Monthly'!H$2)</f>
        <v>99620</v>
      </c>
      <c r="H4" s="17">
        <f>SUMIFS('Orders&amp; Summary'!$I$2:$I$1000,'Orders&amp; Summary'!$L$2:$L$1000,"="&amp;'2013-Monthly'!$B4,'Orders&amp; Summary'!$J$2:$J$1000,"&gt;="&amp;'2013-Monthly'!H$2,'Orders&amp; Summary'!$J$2:$J$1000,"&lt;"&amp;'2013-Monthly'!I$2)</f>
        <v>139824</v>
      </c>
      <c r="I4" s="17">
        <f>SUMIFS('Orders&amp; Summary'!$I$2:$I$1000,'Orders&amp; Summary'!$L$2:$L$1000,"="&amp;'2013-Monthly'!$B4,'Orders&amp; Summary'!$J$2:$J$1000,"&gt;="&amp;'2013-Monthly'!I$2,'Orders&amp; Summary'!$J$2:$J$1000,"&lt;"&amp;'2013-Monthly'!J$2)</f>
        <v>75000</v>
      </c>
      <c r="J4" s="17">
        <f>SUMIFS('Orders&amp; Summary'!$I$2:$I$1000,'Orders&amp; Summary'!$L$2:$L$1000,"="&amp;'2013-Monthly'!$B4,'Orders&amp; Summary'!$J$2:$J$1000,"&gt;="&amp;'2013-Monthly'!J$2,'Orders&amp; Summary'!$J$2:$J$1000,"&lt;"&amp;'2013-Monthly'!K$2)</f>
        <v>0</v>
      </c>
      <c r="K4" s="17">
        <f>SUMIFS('Orders&amp; Summary'!$I$2:$I$1000,'Orders&amp; Summary'!$L$2:$L$1000,"="&amp;'2013-Monthly'!$B4,'Orders&amp; Summary'!$J$2:$J$1000,"&gt;="&amp;'2013-Monthly'!K$2,'Orders&amp; Summary'!$J$2:$J$1000,"&lt;"&amp;'2013-Monthly'!L$2)</f>
        <v>0</v>
      </c>
      <c r="L4" s="17">
        <f>SUMIFS('Orders&amp; Summary'!$I$2:$I$1000,'Orders&amp; Summary'!$L$2:$L$1000,"="&amp;'2013-Monthly'!$B4,'Orders&amp; Summary'!$J$2:$J$1000,"&gt;="&amp;'2013-Monthly'!L$2,'Orders&amp; Summary'!$J$2:$J$1000,"&lt;"&amp;'2013-Monthly'!M$2)</f>
        <v>0</v>
      </c>
      <c r="M4" s="17">
        <f>SUMIFS('Orders&amp; Summary'!$I$2:$I$1000,'Orders&amp; Summary'!$L$2:$L$1000,"="&amp;'2013-Monthly'!$B4,'Orders&amp; Summary'!$J$2:$J$1000,"&gt;="&amp;'2013-Monthly'!M$2,'Orders&amp; Summary'!$J$2:$J$1000,"&lt;"&amp;'2013-Monthly'!N$2)</f>
        <v>239050</v>
      </c>
      <c r="N4" s="17">
        <f>SUMIFS('Orders&amp; Summary'!$I$2:$I$1000,'Orders&amp; Summary'!$L$2:$L$1000,"="&amp;'2013-Monthly'!$B4,'Orders&amp; Summary'!$J$2:$J$1000,"&gt;="&amp;'2013-Monthly'!N$2,'Orders&amp; Summary'!$J$2:$J$1000,"&lt;"&amp;'2013-Monthly'!O$2)</f>
        <v>62030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Summary'!$L$2:$L$1000,"="&amp;'2013-Monthly'!$B5,'Orders&amp; Summary'!$J$2:$J$1000,"&gt;="&amp;'2013-Monthly'!C$2,'Orders&amp; Summary'!$J$2:$J$1000,"&lt;"&amp;'2013-Monthly'!D$2)</f>
        <v>85930</v>
      </c>
      <c r="D5" s="18">
        <f>SUMIFS('Orders&amp; Summary'!$I$2:$I$1000,'Orders&amp; Summary'!$L$2:$L$1000,"="&amp;'2013-Monthly'!$B5,'Orders&amp; Summary'!$J$2:$J$1000,"&gt;="&amp;'2013-Monthly'!D$2,'Orders&amp; Summary'!$J$2:$J$1000,"&lt;"&amp;'2013-Monthly'!E$2)</f>
        <v>74794</v>
      </c>
      <c r="E5" s="18">
        <f>SUMIFS('Orders&amp; Summary'!$I$2:$I$1000,'Orders&amp; Summary'!$L$2:$L$1000,"="&amp;'2013-Monthly'!$B5,'Orders&amp; Summary'!$J$2:$J$1000,"&gt;="&amp;'2013-Monthly'!E$2,'Orders&amp; Summary'!$J$2:$J$1000,"&lt;"&amp;'2013-Monthly'!F$2)</f>
        <v>231071</v>
      </c>
      <c r="F5" s="18">
        <f>SUMIFS('Orders&amp; Summary'!$I$2:$I$1000,'Orders&amp; Summary'!$L$2:$L$1000,"="&amp;'2013-Monthly'!$B5,'Orders&amp; Summary'!$J$2:$J$1000,"&gt;="&amp;'2013-Monthly'!F$2,'Orders&amp; Summary'!$J$2:$J$1000,"&lt;"&amp;'2013-Monthly'!G$2)</f>
        <v>0</v>
      </c>
      <c r="G5" s="18">
        <f>SUMIFS('Orders&amp; Summary'!$I$2:$I$1000,'Orders&amp; Summary'!$L$2:$L$1000,"="&amp;'2013-Monthly'!$B5,'Orders&amp; Summary'!$J$2:$J$1000,"&gt;="&amp;'2013-Monthly'!G$2,'Orders&amp; Summary'!$J$2:$J$1000,"&lt;"&amp;'2013-Monthly'!H$2)</f>
        <v>0</v>
      </c>
      <c r="H5" s="18">
        <f>SUMIFS('Orders&amp; Summary'!$I$2:$I$1000,'Orders&amp; Summary'!$L$2:$L$1000,"="&amp;'2013-Monthly'!$B5,'Orders&amp; Summary'!$J$2:$J$1000,"&gt;="&amp;'2013-Monthly'!H$2,'Orders&amp; Summary'!$J$2:$J$1000,"&lt;"&amp;'2013-Monthly'!I$2)</f>
        <v>0</v>
      </c>
      <c r="I5" s="18">
        <f>SUMIFS('Orders&amp; Summary'!$I$2:$I$1000,'Orders&amp; Summary'!$L$2:$L$1000,"="&amp;'2013-Monthly'!$B5,'Orders&amp; Summary'!$J$2:$J$1000,"&gt;="&amp;'2013-Monthly'!I$2,'Orders&amp; Summary'!$J$2:$J$1000,"&lt;"&amp;'2013-Monthly'!J$2)</f>
        <v>80586</v>
      </c>
      <c r="J5" s="18">
        <f>SUMIFS('Orders&amp; Summary'!$I$2:$I$1000,'Orders&amp; Summary'!$L$2:$L$1000,"="&amp;'2013-Monthly'!$B5,'Orders&amp; Summary'!$J$2:$J$1000,"&gt;="&amp;'2013-Monthly'!J$2,'Orders&amp; Summary'!$J$2:$J$1000,"&lt;"&amp;'2013-Monthly'!K$2)</f>
        <v>0</v>
      </c>
      <c r="K5" s="18">
        <f>SUMIFS('Orders&amp; Summary'!$I$2:$I$1000,'Orders&amp; Summary'!$L$2:$L$1000,"="&amp;'2013-Monthly'!$B5,'Orders&amp; Summary'!$J$2:$J$1000,"&gt;="&amp;'2013-Monthly'!K$2,'Orders&amp; Summary'!$J$2:$J$1000,"&lt;"&amp;'2013-Monthly'!L$2)</f>
        <v>92807</v>
      </c>
      <c r="L5" s="18">
        <f>SUMIFS('Orders&amp; Summary'!$I$2:$I$1000,'Orders&amp; Summary'!$L$2:$L$1000,"="&amp;'2013-Monthly'!$B5,'Orders&amp; Summary'!$J$2:$J$1000,"&gt;="&amp;'2013-Monthly'!L$2,'Orders&amp; Summary'!$J$2:$J$1000,"&lt;"&amp;'2013-Monthly'!M$2)</f>
        <v>51960</v>
      </c>
      <c r="M5" s="18">
        <f>SUMIFS('Orders&amp; Summary'!$I$2:$I$1000,'Orders&amp; Summary'!$L$2:$L$1000,"="&amp;'2013-Monthly'!$B5,'Orders&amp; Summary'!$J$2:$J$1000,"&gt;="&amp;'2013-Monthly'!M$2,'Orders&amp; Summary'!$J$2:$J$1000,"&lt;"&amp;'2013-Monthly'!N$2)</f>
        <v>0</v>
      </c>
      <c r="N5" s="18">
        <f>SUMIFS('Orders&amp; Summary'!$I$2:$I$1000,'Orders&amp; Summary'!$L$2:$L$1000,"="&amp;'2013-Monthly'!$B5,'Orders&amp; Summary'!$J$2:$J$1000,"&gt;="&amp;'2013-Monthly'!N$2,'Orders&amp; Summary'!$J$2:$J$1000,"&lt;"&amp;'2013-Monthly'!O$2)</f>
        <v>112647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Summary'!$L$2:$L$1000,"="&amp;'2013-Monthly'!$B6,'Orders&amp; Summary'!$J$2:$J$1000,"&gt;="&amp;'2013-Monthly'!C$2,'Orders&amp; Summary'!$J$2:$J$1000,"&lt;"&amp;'2013-Monthly'!D$2)</f>
        <v>286477</v>
      </c>
      <c r="D6" s="18">
        <f>SUMIFS('Orders&amp; Summary'!$I$2:$I$1000,'Orders&amp; Summary'!$L$2:$L$1000,"="&amp;'2013-Monthly'!$B6,'Orders&amp; Summary'!$J$2:$J$1000,"&gt;="&amp;'2013-Monthly'!D$2,'Orders&amp; Summary'!$J$2:$J$1000,"&lt;"&amp;'2013-Monthly'!E$2)</f>
        <v>215637</v>
      </c>
      <c r="E6" s="18">
        <f>SUMIFS('Orders&amp; Summary'!$I$2:$I$1000,'Orders&amp; Summary'!$L$2:$L$1000,"="&amp;'2013-Monthly'!$B6,'Orders&amp; Summary'!$J$2:$J$1000,"&gt;="&amp;'2013-Monthly'!E$2,'Orders&amp; Summary'!$J$2:$J$1000,"&lt;"&amp;'2013-Monthly'!F$2)</f>
        <v>0</v>
      </c>
      <c r="F6" s="18">
        <f>SUMIFS('Orders&amp; Summary'!$I$2:$I$1000,'Orders&amp; Summary'!$L$2:$L$1000,"="&amp;'2013-Monthly'!$B6,'Orders&amp; Summary'!$J$2:$J$1000,"&gt;="&amp;'2013-Monthly'!F$2,'Orders&amp; Summary'!$J$2:$J$1000,"&lt;"&amp;'2013-Monthly'!G$2)</f>
        <v>279533</v>
      </c>
      <c r="G6" s="18">
        <f>SUMIFS('Orders&amp; Summary'!$I$2:$I$1000,'Orders&amp; Summary'!$L$2:$L$1000,"="&amp;'2013-Monthly'!$B6,'Orders&amp; Summary'!$J$2:$J$1000,"&gt;="&amp;'2013-Monthly'!G$2,'Orders&amp; Summary'!$J$2:$J$1000,"&lt;"&amp;'2013-Monthly'!H$2)</f>
        <v>67534</v>
      </c>
      <c r="H6" s="18">
        <f>SUMIFS('Orders&amp; Summary'!$I$2:$I$1000,'Orders&amp; Summary'!$L$2:$L$1000,"="&amp;'2013-Monthly'!$B6,'Orders&amp; Summary'!$J$2:$J$1000,"&gt;="&amp;'2013-Monthly'!H$2,'Orders&amp; Summary'!$J$2:$J$1000,"&lt;"&amp;'2013-Monthly'!I$2)</f>
        <v>170858</v>
      </c>
      <c r="I6" s="18">
        <f>SUMIFS('Orders&amp; Summary'!$I$2:$I$1000,'Orders&amp; Summary'!$L$2:$L$1000,"="&amp;'2013-Monthly'!$B6,'Orders&amp; Summary'!$J$2:$J$1000,"&gt;="&amp;'2013-Monthly'!I$2,'Orders&amp; Summary'!$J$2:$J$1000,"&lt;"&amp;'2013-Monthly'!J$2)</f>
        <v>202367</v>
      </c>
      <c r="J6" s="18">
        <f>SUMIFS('Orders&amp; Summary'!$I$2:$I$1000,'Orders&amp; Summary'!$L$2:$L$1000,"="&amp;'2013-Monthly'!$B6,'Orders&amp; Summary'!$J$2:$J$1000,"&gt;="&amp;'2013-Monthly'!J$2,'Orders&amp; Summary'!$J$2:$J$1000,"&lt;"&amp;'2013-Monthly'!K$2)</f>
        <v>217654</v>
      </c>
      <c r="K6" s="18">
        <f>SUMIFS('Orders&amp; Summary'!$I$2:$I$1000,'Orders&amp; Summary'!$L$2:$L$1000,"="&amp;'2013-Monthly'!$B6,'Orders&amp; Summary'!$J$2:$J$1000,"&gt;="&amp;'2013-Monthly'!K$2,'Orders&amp; Summary'!$J$2:$J$1000,"&lt;"&amp;'2013-Monthly'!L$2)</f>
        <v>228700</v>
      </c>
      <c r="L6" s="18">
        <f>SUMIFS('Orders&amp; Summary'!$I$2:$I$1000,'Orders&amp; Summary'!$L$2:$L$1000,"="&amp;'2013-Monthly'!$B6,'Orders&amp; Summary'!$J$2:$J$1000,"&gt;="&amp;'2013-Monthly'!L$2,'Orders&amp; Summary'!$J$2:$J$1000,"&lt;"&amp;'2013-Monthly'!M$2)</f>
        <v>139804</v>
      </c>
      <c r="M6" s="18">
        <f>SUMIFS('Orders&amp; Summary'!$I$2:$I$1000,'Orders&amp; Summary'!$L$2:$L$1000,"="&amp;'2013-Monthly'!$B6,'Orders&amp; Summary'!$J$2:$J$1000,"&gt;="&amp;'2013-Monthly'!M$2,'Orders&amp; Summary'!$J$2:$J$1000,"&lt;"&amp;'2013-Monthly'!N$2)</f>
        <v>0</v>
      </c>
      <c r="N6" s="18">
        <f>SUMIFS('Orders&amp; Summary'!$I$2:$I$1000,'Orders&amp; Summary'!$L$2:$L$1000,"="&amp;'2013-Monthly'!$B6,'Orders&amp; Summary'!$J$2:$J$1000,"&gt;="&amp;'2013-Monthly'!N$2,'Orders&amp; Summary'!$J$2:$J$1000,"&lt;"&amp;'2013-Monthly'!O$2)</f>
        <v>146892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Summary'!$L$2:$L$1000,"="&amp;'2013-Monthly'!$B7,'Orders&amp; Summary'!$J$2:$J$1000,"&gt;="&amp;'2013-Monthly'!C$2,'Orders&amp; Summary'!$J$2:$J$1000,"&lt;"&amp;'2013-Monthly'!D$2)</f>
        <v>0</v>
      </c>
      <c r="D7" s="18">
        <f>SUMIFS('Orders&amp; Summary'!$I$2:$I$1000,'Orders&amp; Summary'!$L$2:$L$1000,"="&amp;'2013-Monthly'!$B7,'Orders&amp; Summary'!$J$2:$J$1000,"&gt;="&amp;'2013-Monthly'!D$2,'Orders&amp; Summary'!$J$2:$J$1000,"&lt;"&amp;'2013-Monthly'!E$2)</f>
        <v>0</v>
      </c>
      <c r="E7" s="18">
        <f>SUMIFS('Orders&amp; Summary'!$I$2:$I$1000,'Orders&amp; Summary'!$L$2:$L$1000,"="&amp;'2013-Monthly'!$B7,'Orders&amp; Summary'!$J$2:$J$1000,"&gt;="&amp;'2013-Monthly'!E$2,'Orders&amp; Summary'!$J$2:$J$1000,"&lt;"&amp;'2013-Monthly'!F$2)</f>
        <v>0</v>
      </c>
      <c r="F7" s="18">
        <f>SUMIFS('Orders&amp; Summary'!$I$2:$I$1000,'Orders&amp; Summary'!$L$2:$L$1000,"="&amp;'2013-Monthly'!$B7,'Orders&amp; Summary'!$J$2:$J$1000,"&gt;="&amp;'2013-Monthly'!F$2,'Orders&amp; Summary'!$J$2:$J$1000,"&lt;"&amp;'2013-Monthly'!G$2)</f>
        <v>61694</v>
      </c>
      <c r="G7" s="18">
        <f>SUMIFS('Orders&amp; Summary'!$I$2:$I$1000,'Orders&amp; Summary'!$L$2:$L$1000,"="&amp;'2013-Monthly'!$B7,'Orders&amp; Summary'!$J$2:$J$1000,"&gt;="&amp;'2013-Monthly'!G$2,'Orders&amp; Summary'!$J$2:$J$1000,"&lt;"&amp;'2013-Monthly'!H$2)</f>
        <v>0</v>
      </c>
      <c r="H7" s="18">
        <f>SUMIFS('Orders&amp; Summary'!$I$2:$I$1000,'Orders&amp; Summary'!$L$2:$L$1000,"="&amp;'2013-Monthly'!$B7,'Orders&amp; Summary'!$J$2:$J$1000,"&gt;="&amp;'2013-Monthly'!H$2,'Orders&amp; Summary'!$J$2:$J$1000,"&lt;"&amp;'2013-Monthly'!I$2)</f>
        <v>78768</v>
      </c>
      <c r="I7" s="18">
        <f>SUMIFS('Orders&amp; Summary'!$I$2:$I$1000,'Orders&amp; Summary'!$L$2:$L$1000,"="&amp;'2013-Monthly'!$B7,'Orders&amp; Summary'!$J$2:$J$1000,"&gt;="&amp;'2013-Monthly'!I$2,'Orders&amp; Summary'!$J$2:$J$1000,"&lt;"&amp;'2013-Monthly'!J$2)</f>
        <v>0</v>
      </c>
      <c r="J7" s="18">
        <f>SUMIFS('Orders&amp; Summary'!$I$2:$I$1000,'Orders&amp; Summary'!$L$2:$L$1000,"="&amp;'2013-Monthly'!$B7,'Orders&amp; Summary'!$J$2:$J$1000,"&gt;="&amp;'2013-Monthly'!J$2,'Orders&amp; Summary'!$J$2:$J$1000,"&lt;"&amp;'2013-Monthly'!K$2)</f>
        <v>86717</v>
      </c>
      <c r="K7" s="18">
        <f>SUMIFS('Orders&amp; Summary'!$I$2:$I$1000,'Orders&amp; Summary'!$L$2:$L$1000,"="&amp;'2013-Monthly'!$B7,'Orders&amp; Summary'!$J$2:$J$1000,"&gt;="&amp;'2013-Monthly'!K$2,'Orders&amp; Summary'!$J$2:$J$1000,"&lt;"&amp;'2013-Monthly'!L$2)</f>
        <v>128895</v>
      </c>
      <c r="L7" s="18">
        <f>SUMIFS('Orders&amp; Summary'!$I$2:$I$1000,'Orders&amp; Summary'!$L$2:$L$1000,"="&amp;'2013-Monthly'!$B7,'Orders&amp; Summary'!$J$2:$J$1000,"&gt;="&amp;'2013-Monthly'!L$2,'Orders&amp; Summary'!$J$2:$J$1000,"&lt;"&amp;'2013-Monthly'!M$2)</f>
        <v>229154</v>
      </c>
      <c r="M7" s="18">
        <f>SUMIFS('Orders&amp; Summary'!$I$2:$I$1000,'Orders&amp; Summary'!$L$2:$L$1000,"="&amp;'2013-Monthly'!$B7,'Orders&amp; Summary'!$J$2:$J$1000,"&gt;="&amp;'2013-Monthly'!M$2,'Orders&amp; Summary'!$J$2:$J$1000,"&lt;"&amp;'2013-Monthly'!N$2)</f>
        <v>124045</v>
      </c>
      <c r="N7" s="18">
        <f>SUMIFS('Orders&amp; Summary'!$I$2:$I$1000,'Orders&amp; Summary'!$L$2:$L$1000,"="&amp;'2013-Monthly'!$B7,'Orders&amp; Summary'!$J$2:$J$1000,"&gt;="&amp;'2013-Monthly'!N$2,'Orders&amp; Summary'!$J$2:$J$1000,"&lt;"&amp;'2013-Monthly'!O$2)</f>
        <v>0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Summary'!$L$2:$L$1000,"="&amp;'2013-Monthly'!$B8,'Orders&amp; Summary'!$J$2:$J$1000,"&gt;="&amp;'2013-Monthly'!C$2,'Orders&amp; Summary'!$J$2:$J$1000,"&lt;"&amp;'2013-Monthly'!D$2)</f>
        <v>0</v>
      </c>
      <c r="D8" s="18">
        <f>SUMIFS('Orders&amp; Summary'!$I$2:$I$1000,'Orders&amp; Summary'!$L$2:$L$1000,"="&amp;'2013-Monthly'!$B8,'Orders&amp; Summary'!$J$2:$J$1000,"&gt;="&amp;'2013-Monthly'!D$2,'Orders&amp; Summary'!$J$2:$J$1000,"&lt;"&amp;'2013-Monthly'!E$2)</f>
        <v>0</v>
      </c>
      <c r="E8" s="18">
        <f>SUMIFS('Orders&amp; Summary'!$I$2:$I$1000,'Orders&amp; Summary'!$L$2:$L$1000,"="&amp;'2013-Monthly'!$B8,'Orders&amp; Summary'!$J$2:$J$1000,"&gt;="&amp;'2013-Monthly'!E$2,'Orders&amp; Summary'!$J$2:$J$1000,"&lt;"&amp;'2013-Monthly'!F$2)</f>
        <v>0</v>
      </c>
      <c r="F8" s="18">
        <f>SUMIFS('Orders&amp; Summary'!$I$2:$I$1000,'Orders&amp; Summary'!$L$2:$L$1000,"="&amp;'2013-Monthly'!$B8,'Orders&amp; Summary'!$J$2:$J$1000,"&gt;="&amp;'2013-Monthly'!F$2,'Orders&amp; Summary'!$J$2:$J$1000,"&lt;"&amp;'2013-Monthly'!G$2)</f>
        <v>0</v>
      </c>
      <c r="G8" s="18">
        <f>SUMIFS('Orders&amp; Summary'!$I$2:$I$1000,'Orders&amp; Summary'!$L$2:$L$1000,"="&amp;'2013-Monthly'!$B8,'Orders&amp; Summary'!$J$2:$J$1000,"&gt;="&amp;'2013-Monthly'!G$2,'Orders&amp; Summary'!$J$2:$J$1000,"&lt;"&amp;'2013-Monthly'!H$2)</f>
        <v>0</v>
      </c>
      <c r="H8" s="18">
        <f>SUMIFS('Orders&amp; Summary'!$I$2:$I$1000,'Orders&amp; Summary'!$L$2:$L$1000,"="&amp;'2013-Monthly'!$B8,'Orders&amp; Summary'!$J$2:$J$1000,"&gt;="&amp;'2013-Monthly'!H$2,'Orders&amp; Summary'!$J$2:$J$1000,"&lt;"&amp;'2013-Monthly'!I$2)</f>
        <v>165703</v>
      </c>
      <c r="I8" s="18">
        <f>SUMIFS('Orders&amp; Summary'!$I$2:$I$1000,'Orders&amp; Summary'!$L$2:$L$1000,"="&amp;'2013-Monthly'!$B8,'Orders&amp; Summary'!$J$2:$J$1000,"&gt;="&amp;'2013-Monthly'!I$2,'Orders&amp; Summary'!$J$2:$J$1000,"&lt;"&amp;'2013-Monthly'!J$2)</f>
        <v>0</v>
      </c>
      <c r="J8" s="18">
        <f>SUMIFS('Orders&amp; Summary'!$I$2:$I$1000,'Orders&amp; Summary'!$L$2:$L$1000,"="&amp;'2013-Monthly'!$B8,'Orders&amp; Summary'!$J$2:$J$1000,"&gt;="&amp;'2013-Monthly'!J$2,'Orders&amp; Summary'!$J$2:$J$1000,"&lt;"&amp;'2013-Monthly'!K$2)</f>
        <v>0</v>
      </c>
      <c r="K8" s="18">
        <f>SUMIFS('Orders&amp; Summary'!$I$2:$I$1000,'Orders&amp; Summary'!$L$2:$L$1000,"="&amp;'2013-Monthly'!$B8,'Orders&amp; Summary'!$J$2:$J$1000,"&gt;="&amp;'2013-Monthly'!K$2,'Orders&amp; Summary'!$J$2:$J$1000,"&lt;"&amp;'2013-Monthly'!L$2)</f>
        <v>0</v>
      </c>
      <c r="L8" s="18">
        <f>SUMIFS('Orders&amp; Summary'!$I$2:$I$1000,'Orders&amp; Summary'!$L$2:$L$1000,"="&amp;'2013-Monthly'!$B8,'Orders&amp; Summary'!$J$2:$J$1000,"&gt;="&amp;'2013-Monthly'!L$2,'Orders&amp; Summary'!$J$2:$J$1000,"&lt;"&amp;'2013-Monthly'!M$2)</f>
        <v>84122</v>
      </c>
      <c r="M8" s="18">
        <f>SUMIFS('Orders&amp; Summary'!$I$2:$I$1000,'Orders&amp; Summary'!$L$2:$L$1000,"="&amp;'2013-Monthly'!$B8,'Orders&amp; Summary'!$J$2:$J$1000,"&gt;="&amp;'2013-Monthly'!M$2,'Orders&amp; Summary'!$J$2:$J$1000,"&lt;"&amp;'2013-Monthly'!N$2)</f>
        <v>89139</v>
      </c>
      <c r="N8" s="18">
        <f>SUMIFS('Orders&amp; Summary'!$I$2:$I$1000,'Orders&amp; Summary'!$L$2:$L$1000,"="&amp;'2013-Monthly'!$B8,'Orders&amp; Summary'!$J$2:$J$1000,"&gt;="&amp;'2013-Monthly'!N$2,'Orders&amp; Summary'!$J$2:$J$1000,"&lt;"&amp;'2013-Monthly'!O$2)</f>
        <v>93152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Summary'!$L$2:$L$1000,"="&amp;'2013-Monthly'!$B9,'Orders&amp; Summary'!$J$2:$J$1000,"&gt;="&amp;'2013-Monthly'!C$2,'Orders&amp; Summary'!$J$2:$J$1000,"&lt;"&amp;'2013-Monthly'!D$2)</f>
        <v>0</v>
      </c>
      <c r="D9" s="18">
        <f>SUMIFS('Orders&amp; Summary'!$I$2:$I$1000,'Orders&amp; Summary'!$L$2:$L$1000,"="&amp;'2013-Monthly'!$B9,'Orders&amp; Summary'!$J$2:$J$1000,"&gt;="&amp;'2013-Monthly'!D$2,'Orders&amp; Summary'!$J$2:$J$1000,"&lt;"&amp;'2013-Monthly'!E$2)</f>
        <v>0</v>
      </c>
      <c r="E9" s="18">
        <f>SUMIFS('Orders&amp; Summary'!$I$2:$I$1000,'Orders&amp; Summary'!$L$2:$L$1000,"="&amp;'2013-Monthly'!$B9,'Orders&amp; Summary'!$J$2:$J$1000,"&gt;="&amp;'2013-Monthly'!E$2,'Orders&amp; Summary'!$J$2:$J$1000,"&lt;"&amp;'2013-Monthly'!F$2)</f>
        <v>0</v>
      </c>
      <c r="F9" s="18">
        <f>SUMIFS('Orders&amp; Summary'!$I$2:$I$1000,'Orders&amp; Summary'!$L$2:$L$1000,"="&amp;'2013-Monthly'!$B9,'Orders&amp; Summary'!$J$2:$J$1000,"&gt;="&amp;'2013-Monthly'!F$2,'Orders&amp; Summary'!$J$2:$J$1000,"&lt;"&amp;'2013-Monthly'!G$2)</f>
        <v>0</v>
      </c>
      <c r="G9" s="18">
        <f>SUMIFS('Orders&amp; Summary'!$I$2:$I$1000,'Orders&amp; Summary'!$L$2:$L$1000,"="&amp;'2013-Monthly'!$B9,'Orders&amp; Summary'!$J$2:$J$1000,"&gt;="&amp;'2013-Monthly'!G$2,'Orders&amp; Summary'!$J$2:$J$1000,"&lt;"&amp;'2013-Monthly'!H$2)</f>
        <v>0</v>
      </c>
      <c r="H9" s="18">
        <f>SUMIFS('Orders&amp; Summary'!$I$2:$I$1000,'Orders&amp; Summary'!$L$2:$L$1000,"="&amp;'2013-Monthly'!$B9,'Orders&amp; Summary'!$J$2:$J$1000,"&gt;="&amp;'2013-Monthly'!H$2,'Orders&amp; Summary'!$J$2:$J$1000,"&lt;"&amp;'2013-Monthly'!I$2)</f>
        <v>0</v>
      </c>
      <c r="I9" s="18">
        <f>SUMIFS('Orders&amp; Summary'!$I$2:$I$1000,'Orders&amp; Summary'!$L$2:$L$1000,"="&amp;'2013-Monthly'!$B9,'Orders&amp; Summary'!$J$2:$J$1000,"&gt;="&amp;'2013-Monthly'!I$2,'Orders&amp; Summary'!$J$2:$J$1000,"&lt;"&amp;'2013-Monthly'!J$2)</f>
        <v>0</v>
      </c>
      <c r="J9" s="18">
        <f>SUMIFS('Orders&amp; Summary'!$I$2:$I$1000,'Orders&amp; Summary'!$L$2:$L$1000,"="&amp;'2013-Monthly'!$B9,'Orders&amp; Summary'!$J$2:$J$1000,"&gt;="&amp;'2013-Monthly'!J$2,'Orders&amp; Summary'!$J$2:$J$1000,"&lt;"&amp;'2013-Monthly'!K$2)</f>
        <v>0</v>
      </c>
      <c r="K9" s="18">
        <f>SUMIFS('Orders&amp; Summary'!$I$2:$I$1000,'Orders&amp; Summary'!$L$2:$L$1000,"="&amp;'2013-Monthly'!$B9,'Orders&amp; Summary'!$J$2:$J$1000,"&gt;="&amp;'2013-Monthly'!K$2,'Orders&amp; Summary'!$J$2:$J$1000,"&lt;"&amp;'2013-Monthly'!L$2)</f>
        <v>0</v>
      </c>
      <c r="L9" s="18">
        <f>SUMIFS('Orders&amp; Summary'!$I$2:$I$1000,'Orders&amp; Summary'!$L$2:$L$1000,"="&amp;'2013-Monthly'!$B9,'Orders&amp; Summary'!$J$2:$J$1000,"&gt;="&amp;'2013-Monthly'!L$2,'Orders&amp; Summary'!$J$2:$J$1000,"&lt;"&amp;'2013-Monthly'!M$2)</f>
        <v>0</v>
      </c>
      <c r="M9" s="18">
        <f>SUMIFS('Orders&amp; Summary'!$I$2:$I$1000,'Orders&amp; Summary'!$L$2:$L$1000,"="&amp;'2013-Monthly'!$B9,'Orders&amp; Summary'!$J$2:$J$1000,"&gt;="&amp;'2013-Monthly'!M$2,'Orders&amp; Summary'!$J$2:$J$1000,"&lt;"&amp;'2013-Monthly'!N$2)</f>
        <v>0</v>
      </c>
      <c r="N9" s="18">
        <f>SUMIFS('Orders&amp; Summary'!$I$2:$I$1000,'Orders&amp; Summary'!$L$2:$L$1000,"="&amp;'2013-Monthly'!$B9,'Orders&amp; Summary'!$J$2:$J$1000,"&gt;="&amp;'2013-Monthly'!N$2,'Orders&amp; Summary'!$J$2:$J$1000,"&lt;"&amp;'2013-Monthly'!O$2)</f>
        <v>0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Summary'!$L$2:$L$1000,"="&amp;'2013-Monthly'!$B10,'Orders&amp; Summary'!$J$2:$J$1000,"&gt;="&amp;'2013-Monthly'!C$2,'Orders&amp; Summary'!$J$2:$J$1000,"&lt;"&amp;'2013-Monthly'!D$2)</f>
        <v>0</v>
      </c>
      <c r="D10" s="18">
        <f>SUMIFS('Orders&amp; Summary'!$I$2:$I$1000,'Orders&amp; Summary'!$L$2:$L$1000,"="&amp;'2013-Monthly'!$B10,'Orders&amp; Summary'!$J$2:$J$1000,"&gt;="&amp;'2013-Monthly'!D$2,'Orders&amp; Summary'!$J$2:$J$1000,"&lt;"&amp;'2013-Monthly'!E$2)</f>
        <v>0</v>
      </c>
      <c r="E10" s="18">
        <f>SUMIFS('Orders&amp; Summary'!$I$2:$I$1000,'Orders&amp; Summary'!$L$2:$L$1000,"="&amp;'2013-Monthly'!$B10,'Orders&amp; Summary'!$J$2:$J$1000,"&gt;="&amp;'2013-Monthly'!E$2,'Orders&amp; Summary'!$J$2:$J$1000,"&lt;"&amp;'2013-Monthly'!F$2)</f>
        <v>0</v>
      </c>
      <c r="F10" s="18">
        <f>SUMIFS('Orders&amp; Summary'!$I$2:$I$1000,'Orders&amp; Summary'!$L$2:$L$1000,"="&amp;'2013-Monthly'!$B10,'Orders&amp; Summary'!$J$2:$J$1000,"&gt;="&amp;'2013-Monthly'!F$2,'Orders&amp; Summary'!$J$2:$J$1000,"&lt;"&amp;'2013-Monthly'!G$2)</f>
        <v>0</v>
      </c>
      <c r="G10" s="18">
        <f>SUMIFS('Orders&amp; Summary'!$I$2:$I$1000,'Orders&amp; Summary'!$L$2:$L$1000,"="&amp;'2013-Monthly'!$B10,'Orders&amp; Summary'!$J$2:$J$1000,"&gt;="&amp;'2013-Monthly'!G$2,'Orders&amp; Summary'!$J$2:$J$1000,"&lt;"&amp;'2013-Monthly'!H$2)</f>
        <v>0</v>
      </c>
      <c r="H10" s="18">
        <f>SUMIFS('Orders&amp; Summary'!$I$2:$I$1000,'Orders&amp; Summary'!$L$2:$L$1000,"="&amp;'2013-Monthly'!$B10,'Orders&amp; Summary'!$J$2:$J$1000,"&gt;="&amp;'2013-Monthly'!H$2,'Orders&amp; Summary'!$J$2:$J$1000,"&lt;"&amp;'2013-Monthly'!I$2)</f>
        <v>0</v>
      </c>
      <c r="I10" s="18">
        <f>SUMIFS('Orders&amp; Summary'!$I$2:$I$1000,'Orders&amp; Summary'!$L$2:$L$1000,"="&amp;'2013-Monthly'!$B10,'Orders&amp; Summary'!$J$2:$J$1000,"&gt;="&amp;'2013-Monthly'!I$2,'Orders&amp; Summary'!$J$2:$J$1000,"&lt;"&amp;'2013-Monthly'!J$2)</f>
        <v>0</v>
      </c>
      <c r="J10" s="18">
        <f>SUMIFS('Orders&amp; Summary'!$I$2:$I$1000,'Orders&amp; Summary'!$L$2:$L$1000,"="&amp;'2013-Monthly'!$B10,'Orders&amp; Summary'!$J$2:$J$1000,"&gt;="&amp;'2013-Monthly'!J$2,'Orders&amp; Summary'!$J$2:$J$1000,"&lt;"&amp;'2013-Monthly'!K$2)</f>
        <v>0</v>
      </c>
      <c r="K10" s="18">
        <f>SUMIFS('Orders&amp; Summary'!$I$2:$I$1000,'Orders&amp; Summary'!$L$2:$L$1000,"="&amp;'2013-Monthly'!$B10,'Orders&amp; Summary'!$J$2:$J$1000,"&gt;="&amp;'2013-Monthly'!K$2,'Orders&amp; Summary'!$J$2:$J$1000,"&lt;"&amp;'2013-Monthly'!L$2)</f>
        <v>0</v>
      </c>
      <c r="L10" s="18">
        <f>SUMIFS('Orders&amp; Summary'!$I$2:$I$1000,'Orders&amp; Summary'!$L$2:$L$1000,"="&amp;'2013-Monthly'!$B10,'Orders&amp; Summary'!$J$2:$J$1000,"&gt;="&amp;'2013-Monthly'!L$2,'Orders&amp; Summary'!$J$2:$J$1000,"&lt;"&amp;'2013-Monthly'!M$2)</f>
        <v>0</v>
      </c>
      <c r="M10" s="18">
        <f>SUMIFS('Orders&amp; Summary'!$I$2:$I$1000,'Orders&amp; Summary'!$L$2:$L$1000,"="&amp;'2013-Monthly'!$B10,'Orders&amp; Summary'!$J$2:$J$1000,"&gt;="&amp;'2013-Monthly'!M$2,'Orders&amp; Summary'!$J$2:$J$1000,"&lt;"&amp;'2013-Monthly'!N$2)</f>
        <v>0</v>
      </c>
      <c r="N10" s="18">
        <f>SUMIFS('Orders&amp; Summary'!$I$2:$I$1000,'Orders&amp; Summary'!$L$2:$L$1000,"="&amp;'2013-Monthly'!$B10,'Orders&amp; Summary'!$J$2:$J$1000,"&gt;="&amp;'2013-Monthly'!N$2,'Orders&amp; Summary'!$J$2:$J$1000,"&lt;"&amp;'2013-Monthly'!O$2)</f>
        <v>0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Summary'!$L$2:$L$1000,"="&amp;'2013-Monthly'!$B11,'Orders&amp; Summary'!$J$2:$J$1000,"&gt;="&amp;'2013-Monthly'!C$2,'Orders&amp; Summary'!$J$2:$J$1000,"&lt;"&amp;'2013-Monthly'!D$2)</f>
        <v>0</v>
      </c>
      <c r="D11" s="18">
        <f>SUMIFS('Orders&amp; Summary'!$I$2:$I$1000,'Orders&amp; Summary'!$L$2:$L$1000,"="&amp;'2013-Monthly'!$B11,'Orders&amp; Summary'!$J$2:$J$1000,"&gt;="&amp;'2013-Monthly'!D$2,'Orders&amp; Summary'!$J$2:$J$1000,"&lt;"&amp;'2013-Monthly'!E$2)</f>
        <v>0</v>
      </c>
      <c r="E11" s="18">
        <f>SUMIFS('Orders&amp; Summary'!$I$2:$I$1000,'Orders&amp; Summary'!$L$2:$L$1000,"="&amp;'2013-Monthly'!$B11,'Orders&amp; Summary'!$J$2:$J$1000,"&gt;="&amp;'2013-Monthly'!E$2,'Orders&amp; Summary'!$J$2:$J$1000,"&lt;"&amp;'2013-Monthly'!F$2)</f>
        <v>0</v>
      </c>
      <c r="F11" s="18">
        <f>SUMIFS('Orders&amp; Summary'!$I$2:$I$1000,'Orders&amp; Summary'!$L$2:$L$1000,"="&amp;'2013-Monthly'!$B11,'Orders&amp; Summary'!$J$2:$J$1000,"&gt;="&amp;'2013-Monthly'!F$2,'Orders&amp; Summary'!$J$2:$J$1000,"&lt;"&amp;'2013-Monthly'!G$2)</f>
        <v>0</v>
      </c>
      <c r="G11" s="18">
        <f>SUMIFS('Orders&amp; Summary'!$I$2:$I$1000,'Orders&amp; Summary'!$L$2:$L$1000,"="&amp;'2013-Monthly'!$B11,'Orders&amp; Summary'!$J$2:$J$1000,"&gt;="&amp;'2013-Monthly'!G$2,'Orders&amp; Summary'!$J$2:$J$1000,"&lt;"&amp;'2013-Monthly'!H$2)</f>
        <v>0</v>
      </c>
      <c r="H11" s="18">
        <f>SUMIFS('Orders&amp; Summary'!$I$2:$I$1000,'Orders&amp; Summary'!$L$2:$L$1000,"="&amp;'2013-Monthly'!$B11,'Orders&amp; Summary'!$J$2:$J$1000,"&gt;="&amp;'2013-Monthly'!H$2,'Orders&amp; Summary'!$J$2:$J$1000,"&lt;"&amp;'2013-Monthly'!I$2)</f>
        <v>0</v>
      </c>
      <c r="I11" s="18">
        <f>SUMIFS('Orders&amp; Summary'!$I$2:$I$1000,'Orders&amp; Summary'!$L$2:$L$1000,"="&amp;'2013-Monthly'!$B11,'Orders&amp; Summary'!$J$2:$J$1000,"&gt;="&amp;'2013-Monthly'!I$2,'Orders&amp; Summary'!$J$2:$J$1000,"&lt;"&amp;'2013-Monthly'!J$2)</f>
        <v>0</v>
      </c>
      <c r="J11" s="18">
        <f>SUMIFS('Orders&amp; Summary'!$I$2:$I$1000,'Orders&amp; Summary'!$L$2:$L$1000,"="&amp;'2013-Monthly'!$B11,'Orders&amp; Summary'!$J$2:$J$1000,"&gt;="&amp;'2013-Monthly'!J$2,'Orders&amp; Summary'!$J$2:$J$1000,"&lt;"&amp;'2013-Monthly'!K$2)</f>
        <v>0</v>
      </c>
      <c r="K11" s="18">
        <f>SUMIFS('Orders&amp; Summary'!$I$2:$I$1000,'Orders&amp; Summary'!$L$2:$L$1000,"="&amp;'2013-Monthly'!$B11,'Orders&amp; Summary'!$J$2:$J$1000,"&gt;="&amp;'2013-Monthly'!K$2,'Orders&amp; Summary'!$J$2:$J$1000,"&lt;"&amp;'2013-Monthly'!L$2)</f>
        <v>0</v>
      </c>
      <c r="L11" s="18">
        <f>SUMIFS('Orders&amp; Summary'!$I$2:$I$1000,'Orders&amp; Summary'!$L$2:$L$1000,"="&amp;'2013-Monthly'!$B11,'Orders&amp; Summary'!$J$2:$J$1000,"&gt;="&amp;'2013-Monthly'!L$2,'Orders&amp; Summary'!$J$2:$J$1000,"&lt;"&amp;'2013-Monthly'!M$2)</f>
        <v>0</v>
      </c>
      <c r="M11" s="18">
        <f>SUMIFS('Orders&amp; Summary'!$I$2:$I$1000,'Orders&amp; Summary'!$L$2:$L$1000,"="&amp;'2013-Monthly'!$B11,'Orders&amp; Summary'!$J$2:$J$1000,"&gt;="&amp;'2013-Monthly'!M$2,'Orders&amp; Summary'!$J$2:$J$1000,"&lt;"&amp;'2013-Monthly'!N$2)</f>
        <v>0</v>
      </c>
      <c r="N11" s="18">
        <f>SUMIFS('Orders&amp; Summary'!$I$2:$I$1000,'Orders&amp; Summary'!$L$2:$L$1000,"="&amp;'2013-Monthly'!$B11,'Orders&amp; Summary'!$J$2:$J$1000,"&gt;="&amp;'2013-Monthly'!N$2,'Orders&amp; Summary'!$J$2:$J$1000,"&lt;"&amp;'2013-Monthly'!O$2)</f>
        <v>0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Summary'!$L$2:$L$1000,"="&amp;'2013-Monthly'!$B12,'Orders&amp; Summary'!$J$2:$J$1000,"&gt;="&amp;'2013-Monthly'!C$2,'Orders&amp; Summary'!$J$2:$J$1000,"&lt;"&amp;'2013-Monthly'!D$2)</f>
        <v>0</v>
      </c>
      <c r="D12" s="19">
        <f>SUMIFS('Orders&amp; Summary'!$I$2:$I$1000,'Orders&amp; Summary'!$L$2:$L$1000,"="&amp;'2013-Monthly'!$B12,'Orders&amp; Summary'!$J$2:$J$1000,"&gt;="&amp;'2013-Monthly'!D$2,'Orders&amp; Summary'!$J$2:$J$1000,"&lt;"&amp;'2013-Monthly'!E$2)</f>
        <v>0</v>
      </c>
      <c r="E12" s="19">
        <f>SUMIFS('Orders&amp; Summary'!$I$2:$I$1000,'Orders&amp; Summary'!$L$2:$L$1000,"="&amp;'2013-Monthly'!$B12,'Orders&amp; Summary'!$J$2:$J$1000,"&gt;="&amp;'2013-Monthly'!E$2,'Orders&amp; Summary'!$J$2:$J$1000,"&lt;"&amp;'2013-Monthly'!F$2)</f>
        <v>0</v>
      </c>
      <c r="F12" s="19">
        <f>SUMIFS('Orders&amp; Summary'!$I$2:$I$1000,'Orders&amp; Summary'!$L$2:$L$1000,"="&amp;'2013-Monthly'!$B12,'Orders&amp; Summary'!$J$2:$J$1000,"&gt;="&amp;'2013-Monthly'!F$2,'Orders&amp; Summary'!$J$2:$J$1000,"&lt;"&amp;'2013-Monthly'!G$2)</f>
        <v>0</v>
      </c>
      <c r="G12" s="19">
        <f>SUMIFS('Orders&amp; Summary'!$I$2:$I$1000,'Orders&amp; Summary'!$L$2:$L$1000,"="&amp;'2013-Monthly'!$B12,'Orders&amp; Summary'!$J$2:$J$1000,"&gt;="&amp;'2013-Monthly'!G$2,'Orders&amp; Summary'!$J$2:$J$1000,"&lt;"&amp;'2013-Monthly'!H$2)</f>
        <v>0</v>
      </c>
      <c r="H12" s="19">
        <f>SUMIFS('Orders&amp; Summary'!$I$2:$I$1000,'Orders&amp; Summary'!$L$2:$L$1000,"="&amp;'2013-Monthly'!$B12,'Orders&amp; Summary'!$J$2:$J$1000,"&gt;="&amp;'2013-Monthly'!H$2,'Orders&amp; Summary'!$J$2:$J$1000,"&lt;"&amp;'2013-Monthly'!I$2)</f>
        <v>0</v>
      </c>
      <c r="I12" s="19">
        <f>SUMIFS('Orders&amp; Summary'!$I$2:$I$1000,'Orders&amp; Summary'!$L$2:$L$1000,"="&amp;'2013-Monthly'!$B12,'Orders&amp; Summary'!$J$2:$J$1000,"&gt;="&amp;'2013-Monthly'!I$2,'Orders&amp; Summary'!$J$2:$J$1000,"&lt;"&amp;'2013-Monthly'!J$2)</f>
        <v>0</v>
      </c>
      <c r="J12" s="19">
        <f>SUMIFS('Orders&amp; Summary'!$I$2:$I$1000,'Orders&amp; Summary'!$L$2:$L$1000,"="&amp;'2013-Monthly'!$B12,'Orders&amp; Summary'!$J$2:$J$1000,"&gt;="&amp;'2013-Monthly'!J$2,'Orders&amp; Summary'!$J$2:$J$1000,"&lt;"&amp;'2013-Monthly'!K$2)</f>
        <v>0</v>
      </c>
      <c r="K12" s="19">
        <f>SUMIFS('Orders&amp; Summary'!$I$2:$I$1000,'Orders&amp; Summary'!$L$2:$L$1000,"="&amp;'2013-Monthly'!$B12,'Orders&amp; Summary'!$J$2:$J$1000,"&gt;="&amp;'2013-Monthly'!K$2,'Orders&amp; Summary'!$J$2:$J$1000,"&lt;"&amp;'2013-Monthly'!L$2)</f>
        <v>0</v>
      </c>
      <c r="L12" s="19">
        <f>SUMIFS('Orders&amp; Summary'!$I$2:$I$1000,'Orders&amp; Summary'!$L$2:$L$1000,"="&amp;'2013-Monthly'!$B12,'Orders&amp; Summary'!$J$2:$J$1000,"&gt;="&amp;'2013-Monthly'!L$2,'Orders&amp; Summary'!$J$2:$J$1000,"&lt;"&amp;'2013-Monthly'!M$2)</f>
        <v>0</v>
      </c>
      <c r="M12" s="19">
        <f>SUMIFS('Orders&amp; Summary'!$I$2:$I$1000,'Orders&amp; Summary'!$L$2:$L$1000,"="&amp;'2013-Monthly'!$B12,'Orders&amp; Summary'!$J$2:$J$1000,"&gt;="&amp;'2013-Monthly'!M$2,'Orders&amp; Summary'!$J$2:$J$1000,"&lt;"&amp;'2013-Monthly'!N$2)</f>
        <v>0</v>
      </c>
      <c r="N12" s="19">
        <f>SUMIFS('Orders&amp; Summary'!$I$2:$I$1000,'Orders&amp; Summary'!$L$2:$L$1000,"="&amp;'2013-Monthly'!$B12,'Orders&amp; Summary'!$J$2:$J$1000,"&gt;="&amp;'2013-Monthly'!N$2,'Orders&amp; Summary'!$J$2:$J$1000,"&lt;"&amp;'2013-Monthly'!O$2)</f>
        <v>0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B2:P14"/>
  <sheetViews>
    <sheetView workbookViewId="0"/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40909</v>
      </c>
      <c r="D2" s="41">
        <f t="shared" ref="D2:O2" si="0">DATE(YEAR(C2),MONTH(C2)+1,DAY(C2))</f>
        <v>40940</v>
      </c>
      <c r="E2" s="41">
        <f t="shared" si="0"/>
        <v>40969</v>
      </c>
      <c r="F2" s="41">
        <f t="shared" si="0"/>
        <v>41000</v>
      </c>
      <c r="G2" s="41">
        <f t="shared" si="0"/>
        <v>41030</v>
      </c>
      <c r="H2" s="41">
        <f t="shared" si="0"/>
        <v>41061</v>
      </c>
      <c r="I2" s="41">
        <f t="shared" si="0"/>
        <v>41091</v>
      </c>
      <c r="J2" s="41">
        <f t="shared" si="0"/>
        <v>41122</v>
      </c>
      <c r="K2" s="41">
        <f t="shared" si="0"/>
        <v>41153</v>
      </c>
      <c r="L2" s="41">
        <f t="shared" si="0"/>
        <v>41183</v>
      </c>
      <c r="M2" s="41">
        <f t="shared" si="0"/>
        <v>41214</v>
      </c>
      <c r="N2" s="41">
        <f t="shared" si="0"/>
        <v>41244</v>
      </c>
      <c r="O2" s="41">
        <f t="shared" si="0"/>
        <v>41275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Summary'!$L$2:$L$1000,"="&amp;'2012-Monthly'!$B4,'Orders&amp; Summary'!$J$2:$J$1000,"&gt;="&amp;'2012-Monthly'!C$2,'Orders&amp; Summary'!$J$2:$J$1000,"&lt;"&amp;'2012-Monthly'!D$2)</f>
        <v>0</v>
      </c>
      <c r="D4" s="17">
        <f>SUMIFS('Orders&amp; Summary'!$I$2:$I$1000,'Orders&amp; Summary'!$L$2:$L$1000,"="&amp;'2012-Monthly'!$B4,'Orders&amp; Summary'!$J$2:$J$1000,"&gt;="&amp;'2012-Monthly'!D$2,'Orders&amp; Summary'!$J$2:$J$1000,"&lt;"&amp;'2012-Monthly'!E$2)</f>
        <v>147665</v>
      </c>
      <c r="E4" s="17">
        <f>SUMIFS('Orders&amp; Summary'!$I$2:$I$1000,'Orders&amp; Summary'!$L$2:$L$1000,"="&amp;'2012-Monthly'!$B4,'Orders&amp; Summary'!$J$2:$J$1000,"&gt;="&amp;'2012-Monthly'!E$2,'Orders&amp; Summary'!$J$2:$J$1000,"&lt;"&amp;'2012-Monthly'!F$2)</f>
        <v>198978</v>
      </c>
      <c r="F4" s="17">
        <f>SUMIFS('Orders&amp; Summary'!$I$2:$I$1000,'Orders&amp; Summary'!$L$2:$L$1000,"="&amp;'2012-Monthly'!$B4,'Orders&amp; Summary'!$J$2:$J$1000,"&gt;="&amp;'2012-Monthly'!F$2,'Orders&amp; Summary'!$J$2:$J$1000,"&lt;"&amp;'2012-Monthly'!G$2)</f>
        <v>75612</v>
      </c>
      <c r="G4" s="17">
        <f>SUMIFS('Orders&amp; Summary'!$I$2:$I$1000,'Orders&amp; Summary'!$L$2:$L$1000,"="&amp;'2012-Monthly'!$B4,'Orders&amp; Summary'!$J$2:$J$1000,"&gt;="&amp;'2012-Monthly'!G$2,'Orders&amp; Summary'!$J$2:$J$1000,"&lt;"&amp;'2012-Monthly'!H$2)</f>
        <v>46015</v>
      </c>
      <c r="H4" s="17">
        <f>SUMIFS('Orders&amp; Summary'!$I$2:$I$1000,'Orders&amp; Summary'!$L$2:$L$1000,"="&amp;'2012-Monthly'!$B4,'Orders&amp; Summary'!$J$2:$J$1000,"&gt;="&amp;'2012-Monthly'!H$2,'Orders&amp; Summary'!$J$2:$J$1000,"&lt;"&amp;'2012-Monthly'!I$2)</f>
        <v>182462</v>
      </c>
      <c r="I4" s="17">
        <f>SUMIFS('Orders&amp; Summary'!$I$2:$I$1000,'Orders&amp; Summary'!$L$2:$L$1000,"="&amp;'2012-Monthly'!$B4,'Orders&amp; Summary'!$J$2:$J$1000,"&gt;="&amp;'2012-Monthly'!I$2,'Orders&amp; Summary'!$J$2:$J$1000,"&lt;"&amp;'2012-Monthly'!J$2)</f>
        <v>74955</v>
      </c>
      <c r="J4" s="17">
        <f>SUMIFS('Orders&amp; Summary'!$I$2:$I$1000,'Orders&amp; Summary'!$L$2:$L$1000,"="&amp;'2012-Monthly'!$B4,'Orders&amp; Summary'!$J$2:$J$1000,"&gt;="&amp;'2012-Monthly'!J$2,'Orders&amp; Summary'!$J$2:$J$1000,"&lt;"&amp;'2012-Monthly'!K$2)</f>
        <v>0</v>
      </c>
      <c r="K4" s="17">
        <f>SUMIFS('Orders&amp; Summary'!$I$2:$I$1000,'Orders&amp; Summary'!$L$2:$L$1000,"="&amp;'2012-Monthly'!$B4,'Orders&amp; Summary'!$J$2:$J$1000,"&gt;="&amp;'2012-Monthly'!K$2,'Orders&amp; Summary'!$J$2:$J$1000,"&lt;"&amp;'2012-Monthly'!L$2)</f>
        <v>138483</v>
      </c>
      <c r="L4" s="17">
        <f>SUMIFS('Orders&amp; Summary'!$I$2:$I$1000,'Orders&amp; Summary'!$L$2:$L$1000,"="&amp;'2012-Monthly'!$B4,'Orders&amp; Summary'!$J$2:$J$1000,"&gt;="&amp;'2012-Monthly'!L$2,'Orders&amp; Summary'!$J$2:$J$1000,"&lt;"&amp;'2012-Monthly'!M$2)</f>
        <v>0</v>
      </c>
      <c r="M4" s="17">
        <f>SUMIFS('Orders&amp; Summary'!$I$2:$I$1000,'Orders&amp; Summary'!$L$2:$L$1000,"="&amp;'2012-Monthly'!$B4,'Orders&amp; Summary'!$J$2:$J$1000,"&gt;="&amp;'2012-Monthly'!M$2,'Orders&amp; Summary'!$J$2:$J$1000,"&lt;"&amp;'2012-Monthly'!N$2)</f>
        <v>0</v>
      </c>
      <c r="N4" s="17">
        <f>SUMIFS('Orders&amp; Summary'!$I$2:$I$1000,'Orders&amp; Summary'!$L$2:$L$1000,"="&amp;'2012-Monthly'!$B4,'Orders&amp; Summary'!$J$2:$J$1000,"&gt;="&amp;'2012-Monthly'!N$2,'Orders&amp; Summary'!$J$2:$J$1000,"&lt;"&amp;'2012-Monthly'!O$2)</f>
        <v>68014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Summary'!$L$2:$L$1000,"="&amp;'2012-Monthly'!$B5,'Orders&amp; Summary'!$J$2:$J$1000,"&gt;="&amp;'2012-Monthly'!C$2,'Orders&amp; Summary'!$J$2:$J$1000,"&lt;"&amp;'2012-Monthly'!D$2)</f>
        <v>0</v>
      </c>
      <c r="D5" s="18">
        <f>SUMIFS('Orders&amp; Summary'!$I$2:$I$1000,'Orders&amp; Summary'!$L$2:$L$1000,"="&amp;'2012-Monthly'!$B5,'Orders&amp; Summary'!$J$2:$J$1000,"&gt;="&amp;'2012-Monthly'!D$2,'Orders&amp; Summary'!$J$2:$J$1000,"&lt;"&amp;'2012-Monthly'!E$2)</f>
        <v>341226</v>
      </c>
      <c r="E5" s="18">
        <f>SUMIFS('Orders&amp; Summary'!$I$2:$I$1000,'Orders&amp; Summary'!$L$2:$L$1000,"="&amp;'2012-Monthly'!$B5,'Orders&amp; Summary'!$J$2:$J$1000,"&gt;="&amp;'2012-Monthly'!E$2,'Orders&amp; Summary'!$J$2:$J$1000,"&lt;"&amp;'2012-Monthly'!F$2)</f>
        <v>78249</v>
      </c>
      <c r="F5" s="18">
        <f>SUMIFS('Orders&amp; Summary'!$I$2:$I$1000,'Orders&amp; Summary'!$L$2:$L$1000,"="&amp;'2012-Monthly'!$B5,'Orders&amp; Summary'!$J$2:$J$1000,"&gt;="&amp;'2012-Monthly'!F$2,'Orders&amp; Summary'!$J$2:$J$1000,"&lt;"&amp;'2012-Monthly'!G$2)</f>
        <v>43247</v>
      </c>
      <c r="G5" s="18">
        <f>SUMIFS('Orders&amp; Summary'!$I$2:$I$1000,'Orders&amp; Summary'!$L$2:$L$1000,"="&amp;'2012-Monthly'!$B5,'Orders&amp; Summary'!$J$2:$J$1000,"&gt;="&amp;'2012-Monthly'!G$2,'Orders&amp; Summary'!$J$2:$J$1000,"&lt;"&amp;'2012-Monthly'!H$2)</f>
        <v>198443</v>
      </c>
      <c r="H5" s="18">
        <f>SUMIFS('Orders&amp; Summary'!$I$2:$I$1000,'Orders&amp; Summary'!$L$2:$L$1000,"="&amp;'2012-Monthly'!$B5,'Orders&amp; Summary'!$J$2:$J$1000,"&gt;="&amp;'2012-Monthly'!H$2,'Orders&amp; Summary'!$J$2:$J$1000,"&lt;"&amp;'2012-Monthly'!I$2)</f>
        <v>0</v>
      </c>
      <c r="I5" s="18">
        <f>SUMIFS('Orders&amp; Summary'!$I$2:$I$1000,'Orders&amp; Summary'!$L$2:$L$1000,"="&amp;'2012-Monthly'!$B5,'Orders&amp; Summary'!$J$2:$J$1000,"&gt;="&amp;'2012-Monthly'!I$2,'Orders&amp; Summary'!$J$2:$J$1000,"&lt;"&amp;'2012-Monthly'!J$2)</f>
        <v>79275</v>
      </c>
      <c r="J5" s="18">
        <f>SUMIFS('Orders&amp; Summary'!$I$2:$I$1000,'Orders&amp; Summary'!$L$2:$L$1000,"="&amp;'2012-Monthly'!$B5,'Orders&amp; Summary'!$J$2:$J$1000,"&gt;="&amp;'2012-Monthly'!J$2,'Orders&amp; Summary'!$J$2:$J$1000,"&lt;"&amp;'2012-Monthly'!K$2)</f>
        <v>47826</v>
      </c>
      <c r="K5" s="18">
        <f>SUMIFS('Orders&amp; Summary'!$I$2:$I$1000,'Orders&amp; Summary'!$L$2:$L$1000,"="&amp;'2012-Monthly'!$B5,'Orders&amp; Summary'!$J$2:$J$1000,"&gt;="&amp;'2012-Monthly'!K$2,'Orders&amp; Summary'!$J$2:$J$1000,"&lt;"&amp;'2012-Monthly'!L$2)</f>
        <v>40881</v>
      </c>
      <c r="L5" s="18">
        <f>SUMIFS('Orders&amp; Summary'!$I$2:$I$1000,'Orders&amp; Summary'!$L$2:$L$1000,"="&amp;'2012-Monthly'!$B5,'Orders&amp; Summary'!$J$2:$J$1000,"&gt;="&amp;'2012-Monthly'!L$2,'Orders&amp; Summary'!$J$2:$J$1000,"&lt;"&amp;'2012-Monthly'!M$2)</f>
        <v>98697</v>
      </c>
      <c r="M5" s="18">
        <f>SUMIFS('Orders&amp; Summary'!$I$2:$I$1000,'Orders&amp; Summary'!$L$2:$L$1000,"="&amp;'2012-Monthly'!$B5,'Orders&amp; Summary'!$J$2:$J$1000,"&gt;="&amp;'2012-Monthly'!M$2,'Orders&amp; Summary'!$J$2:$J$1000,"&lt;"&amp;'2012-Monthly'!N$2)</f>
        <v>0</v>
      </c>
      <c r="N5" s="18">
        <f>SUMIFS('Orders&amp; Summary'!$I$2:$I$1000,'Orders&amp; Summary'!$L$2:$L$1000,"="&amp;'2012-Monthly'!$B5,'Orders&amp; Summary'!$J$2:$J$1000,"&gt;="&amp;'2012-Monthly'!N$2,'Orders&amp; Summary'!$J$2:$J$1000,"&lt;"&amp;'2012-Monthly'!O$2)</f>
        <v>0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Summary'!$L$2:$L$1000,"="&amp;'2012-Monthly'!$B6,'Orders&amp; Summary'!$J$2:$J$1000,"&gt;="&amp;'2012-Monthly'!C$2,'Orders&amp; Summary'!$J$2:$J$1000,"&lt;"&amp;'2012-Monthly'!D$2)</f>
        <v>303454</v>
      </c>
      <c r="D6" s="18">
        <f>SUMIFS('Orders&amp; Summary'!$I$2:$I$1000,'Orders&amp; Summary'!$L$2:$L$1000,"="&amp;'2012-Monthly'!$B6,'Orders&amp; Summary'!$J$2:$J$1000,"&gt;="&amp;'2012-Monthly'!D$2,'Orders&amp; Summary'!$J$2:$J$1000,"&lt;"&amp;'2012-Monthly'!E$2)</f>
        <v>121769</v>
      </c>
      <c r="E6" s="18">
        <f>SUMIFS('Orders&amp; Summary'!$I$2:$I$1000,'Orders&amp; Summary'!$L$2:$L$1000,"="&amp;'2012-Monthly'!$B6,'Orders&amp; Summary'!$J$2:$J$1000,"&gt;="&amp;'2012-Monthly'!E$2,'Orders&amp; Summary'!$J$2:$J$1000,"&lt;"&amp;'2012-Monthly'!F$2)</f>
        <v>71503</v>
      </c>
      <c r="F6" s="18">
        <f>SUMIFS('Orders&amp; Summary'!$I$2:$I$1000,'Orders&amp; Summary'!$L$2:$L$1000,"="&amp;'2012-Monthly'!$B6,'Orders&amp; Summary'!$J$2:$J$1000,"&gt;="&amp;'2012-Monthly'!F$2,'Orders&amp; Summary'!$J$2:$J$1000,"&lt;"&amp;'2012-Monthly'!G$2)</f>
        <v>0</v>
      </c>
      <c r="G6" s="18">
        <f>SUMIFS('Orders&amp; Summary'!$I$2:$I$1000,'Orders&amp; Summary'!$L$2:$L$1000,"="&amp;'2012-Monthly'!$B6,'Orders&amp; Summary'!$J$2:$J$1000,"&gt;="&amp;'2012-Monthly'!G$2,'Orders&amp; Summary'!$J$2:$J$1000,"&lt;"&amp;'2012-Monthly'!H$2)</f>
        <v>183251</v>
      </c>
      <c r="H6" s="18">
        <f>SUMIFS('Orders&amp; Summary'!$I$2:$I$1000,'Orders&amp; Summary'!$L$2:$L$1000,"="&amp;'2012-Monthly'!$B6,'Orders&amp; Summary'!$J$2:$J$1000,"&gt;="&amp;'2012-Monthly'!H$2,'Orders&amp; Summary'!$J$2:$J$1000,"&lt;"&amp;'2012-Monthly'!I$2)</f>
        <v>84019</v>
      </c>
      <c r="I6" s="18">
        <f>SUMIFS('Orders&amp; Summary'!$I$2:$I$1000,'Orders&amp; Summary'!$L$2:$L$1000,"="&amp;'2012-Monthly'!$B6,'Orders&amp; Summary'!$J$2:$J$1000,"&gt;="&amp;'2012-Monthly'!I$2,'Orders&amp; Summary'!$J$2:$J$1000,"&lt;"&amp;'2012-Monthly'!J$2)</f>
        <v>178467</v>
      </c>
      <c r="J6" s="18">
        <f>SUMIFS('Orders&amp; Summary'!$I$2:$I$1000,'Orders&amp; Summary'!$L$2:$L$1000,"="&amp;'2012-Monthly'!$B6,'Orders&amp; Summary'!$J$2:$J$1000,"&gt;="&amp;'2012-Monthly'!J$2,'Orders&amp; Summary'!$J$2:$J$1000,"&lt;"&amp;'2012-Monthly'!K$2)</f>
        <v>80756</v>
      </c>
      <c r="K6" s="18">
        <f>SUMIFS('Orders&amp; Summary'!$I$2:$I$1000,'Orders&amp; Summary'!$L$2:$L$1000,"="&amp;'2012-Monthly'!$B6,'Orders&amp; Summary'!$J$2:$J$1000,"&gt;="&amp;'2012-Monthly'!K$2,'Orders&amp; Summary'!$J$2:$J$1000,"&lt;"&amp;'2012-Monthly'!L$2)</f>
        <v>40162</v>
      </c>
      <c r="L6" s="18">
        <f>SUMIFS('Orders&amp; Summary'!$I$2:$I$1000,'Orders&amp; Summary'!$L$2:$L$1000,"="&amp;'2012-Monthly'!$B6,'Orders&amp; Summary'!$J$2:$J$1000,"&gt;="&amp;'2012-Monthly'!L$2,'Orders&amp; Summary'!$J$2:$J$1000,"&lt;"&amp;'2012-Monthly'!M$2)</f>
        <v>136554</v>
      </c>
      <c r="M6" s="18">
        <f>SUMIFS('Orders&amp; Summary'!$I$2:$I$1000,'Orders&amp; Summary'!$L$2:$L$1000,"="&amp;'2012-Monthly'!$B6,'Orders&amp; Summary'!$J$2:$J$1000,"&gt;="&amp;'2012-Monthly'!M$2,'Orders&amp; Summary'!$J$2:$J$1000,"&lt;"&amp;'2012-Monthly'!N$2)</f>
        <v>68508</v>
      </c>
      <c r="N6" s="18">
        <f>SUMIFS('Orders&amp; Summary'!$I$2:$I$1000,'Orders&amp; Summary'!$L$2:$L$1000,"="&amp;'2012-Monthly'!$B6,'Orders&amp; Summary'!$J$2:$J$1000,"&gt;="&amp;'2012-Monthly'!N$2,'Orders&amp; Summary'!$J$2:$J$1000,"&lt;"&amp;'2012-Monthly'!O$2)</f>
        <v>66602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Summary'!$L$2:$L$1000,"="&amp;'2012-Monthly'!$B7,'Orders&amp; Summary'!$J$2:$J$1000,"&gt;="&amp;'2012-Monthly'!C$2,'Orders&amp; Summary'!$J$2:$J$1000,"&lt;"&amp;'2012-Monthly'!D$2)</f>
        <v>0</v>
      </c>
      <c r="D7" s="18">
        <f>SUMIFS('Orders&amp; Summary'!$I$2:$I$1000,'Orders&amp; Summary'!$L$2:$L$1000,"="&amp;'2012-Monthly'!$B7,'Orders&amp; Summary'!$J$2:$J$1000,"&gt;="&amp;'2012-Monthly'!D$2,'Orders&amp; Summary'!$J$2:$J$1000,"&lt;"&amp;'2012-Monthly'!E$2)</f>
        <v>0</v>
      </c>
      <c r="E7" s="18">
        <f>SUMIFS('Orders&amp; Summary'!$I$2:$I$1000,'Orders&amp; Summary'!$L$2:$L$1000,"="&amp;'2012-Monthly'!$B7,'Orders&amp; Summary'!$J$2:$J$1000,"&gt;="&amp;'2012-Monthly'!E$2,'Orders&amp; Summary'!$J$2:$J$1000,"&lt;"&amp;'2012-Monthly'!F$2)</f>
        <v>0</v>
      </c>
      <c r="F7" s="18">
        <f>SUMIFS('Orders&amp; Summary'!$I$2:$I$1000,'Orders&amp; Summary'!$L$2:$L$1000,"="&amp;'2012-Monthly'!$B7,'Orders&amp; Summary'!$J$2:$J$1000,"&gt;="&amp;'2012-Monthly'!F$2,'Orders&amp; Summary'!$J$2:$J$1000,"&lt;"&amp;'2012-Monthly'!G$2)</f>
        <v>0</v>
      </c>
      <c r="G7" s="18">
        <f>SUMIFS('Orders&amp; Summary'!$I$2:$I$1000,'Orders&amp; Summary'!$L$2:$L$1000,"="&amp;'2012-Monthly'!$B7,'Orders&amp; Summary'!$J$2:$J$1000,"&gt;="&amp;'2012-Monthly'!G$2,'Orders&amp; Summary'!$J$2:$J$1000,"&lt;"&amp;'2012-Monthly'!H$2)</f>
        <v>0</v>
      </c>
      <c r="H7" s="18">
        <f>SUMIFS('Orders&amp; Summary'!$I$2:$I$1000,'Orders&amp; Summary'!$L$2:$L$1000,"="&amp;'2012-Monthly'!$B7,'Orders&amp; Summary'!$J$2:$J$1000,"&gt;="&amp;'2012-Monthly'!H$2,'Orders&amp; Summary'!$J$2:$J$1000,"&lt;"&amp;'2012-Monthly'!I$2)</f>
        <v>0</v>
      </c>
      <c r="I7" s="18">
        <f>SUMIFS('Orders&amp; Summary'!$I$2:$I$1000,'Orders&amp; Summary'!$L$2:$L$1000,"="&amp;'2012-Monthly'!$B7,'Orders&amp; Summary'!$J$2:$J$1000,"&gt;="&amp;'2012-Monthly'!I$2,'Orders&amp; Summary'!$J$2:$J$1000,"&lt;"&amp;'2012-Monthly'!J$2)</f>
        <v>0</v>
      </c>
      <c r="J7" s="18">
        <f>SUMIFS('Orders&amp; Summary'!$I$2:$I$1000,'Orders&amp; Summary'!$L$2:$L$1000,"="&amp;'2012-Monthly'!$B7,'Orders&amp; Summary'!$J$2:$J$1000,"&gt;="&amp;'2012-Monthly'!J$2,'Orders&amp; Summary'!$J$2:$J$1000,"&lt;"&amp;'2012-Monthly'!K$2)</f>
        <v>0</v>
      </c>
      <c r="K7" s="18">
        <f>SUMIFS('Orders&amp; Summary'!$I$2:$I$1000,'Orders&amp; Summary'!$L$2:$L$1000,"="&amp;'2012-Monthly'!$B7,'Orders&amp; Summary'!$J$2:$J$1000,"&gt;="&amp;'2012-Monthly'!K$2,'Orders&amp; Summary'!$J$2:$J$1000,"&lt;"&amp;'2012-Monthly'!L$2)</f>
        <v>0</v>
      </c>
      <c r="L7" s="18">
        <f>SUMIFS('Orders&amp; Summary'!$I$2:$I$1000,'Orders&amp; Summary'!$L$2:$L$1000,"="&amp;'2012-Monthly'!$B7,'Orders&amp; Summary'!$J$2:$J$1000,"&gt;="&amp;'2012-Monthly'!L$2,'Orders&amp; Summary'!$J$2:$J$1000,"&lt;"&amp;'2012-Monthly'!M$2)</f>
        <v>0</v>
      </c>
      <c r="M7" s="18">
        <f>SUMIFS('Orders&amp; Summary'!$I$2:$I$1000,'Orders&amp; Summary'!$L$2:$L$1000,"="&amp;'2012-Monthly'!$B7,'Orders&amp; Summary'!$J$2:$J$1000,"&gt;="&amp;'2012-Monthly'!M$2,'Orders&amp; Summary'!$J$2:$J$1000,"&lt;"&amp;'2012-Monthly'!N$2)</f>
        <v>0</v>
      </c>
      <c r="N7" s="18">
        <f>SUMIFS('Orders&amp; Summary'!$I$2:$I$1000,'Orders&amp; Summary'!$L$2:$L$1000,"="&amp;'2012-Monthly'!$B7,'Orders&amp; Summary'!$J$2:$J$1000,"&gt;="&amp;'2012-Monthly'!N$2,'Orders&amp; Summary'!$J$2:$J$1000,"&lt;"&amp;'2012-Monthly'!O$2)</f>
        <v>0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Summary'!$L$2:$L$1000,"="&amp;'2012-Monthly'!$B8,'Orders&amp; Summary'!$J$2:$J$1000,"&gt;="&amp;'2012-Monthly'!C$2,'Orders&amp; Summary'!$J$2:$J$1000,"&lt;"&amp;'2012-Monthly'!D$2)</f>
        <v>0</v>
      </c>
      <c r="D8" s="18">
        <f>SUMIFS('Orders&amp; Summary'!$I$2:$I$1000,'Orders&amp; Summary'!$L$2:$L$1000,"="&amp;'2012-Monthly'!$B8,'Orders&amp; Summary'!$J$2:$J$1000,"&gt;="&amp;'2012-Monthly'!D$2,'Orders&amp; Summary'!$J$2:$J$1000,"&lt;"&amp;'2012-Monthly'!E$2)</f>
        <v>0</v>
      </c>
      <c r="E8" s="18">
        <f>SUMIFS('Orders&amp; Summary'!$I$2:$I$1000,'Orders&amp; Summary'!$L$2:$L$1000,"="&amp;'2012-Monthly'!$B8,'Orders&amp; Summary'!$J$2:$J$1000,"&gt;="&amp;'2012-Monthly'!E$2,'Orders&amp; Summary'!$J$2:$J$1000,"&lt;"&amp;'2012-Monthly'!F$2)</f>
        <v>0</v>
      </c>
      <c r="F8" s="18">
        <f>SUMIFS('Orders&amp; Summary'!$I$2:$I$1000,'Orders&amp; Summary'!$L$2:$L$1000,"="&amp;'2012-Monthly'!$B8,'Orders&amp; Summary'!$J$2:$J$1000,"&gt;="&amp;'2012-Monthly'!F$2,'Orders&amp; Summary'!$J$2:$J$1000,"&lt;"&amp;'2012-Monthly'!G$2)</f>
        <v>0</v>
      </c>
      <c r="G8" s="18">
        <f>SUMIFS('Orders&amp; Summary'!$I$2:$I$1000,'Orders&amp; Summary'!$L$2:$L$1000,"="&amp;'2012-Monthly'!$B8,'Orders&amp; Summary'!$J$2:$J$1000,"&gt;="&amp;'2012-Monthly'!G$2,'Orders&amp; Summary'!$J$2:$J$1000,"&lt;"&amp;'2012-Monthly'!H$2)</f>
        <v>0</v>
      </c>
      <c r="H8" s="18">
        <f>SUMIFS('Orders&amp; Summary'!$I$2:$I$1000,'Orders&amp; Summary'!$L$2:$L$1000,"="&amp;'2012-Monthly'!$B8,'Orders&amp; Summary'!$J$2:$J$1000,"&gt;="&amp;'2012-Monthly'!H$2,'Orders&amp; Summary'!$J$2:$J$1000,"&lt;"&amp;'2012-Monthly'!I$2)</f>
        <v>0</v>
      </c>
      <c r="I8" s="18">
        <f>SUMIFS('Orders&amp; Summary'!$I$2:$I$1000,'Orders&amp; Summary'!$L$2:$L$1000,"="&amp;'2012-Monthly'!$B8,'Orders&amp; Summary'!$J$2:$J$1000,"&gt;="&amp;'2012-Monthly'!I$2,'Orders&amp; Summary'!$J$2:$J$1000,"&lt;"&amp;'2012-Monthly'!J$2)</f>
        <v>0</v>
      </c>
      <c r="J8" s="18">
        <f>SUMIFS('Orders&amp; Summary'!$I$2:$I$1000,'Orders&amp; Summary'!$L$2:$L$1000,"="&amp;'2012-Monthly'!$B8,'Orders&amp; Summary'!$J$2:$J$1000,"&gt;="&amp;'2012-Monthly'!J$2,'Orders&amp; Summary'!$J$2:$J$1000,"&lt;"&amp;'2012-Monthly'!K$2)</f>
        <v>0</v>
      </c>
      <c r="K8" s="18">
        <f>SUMIFS('Orders&amp; Summary'!$I$2:$I$1000,'Orders&amp; Summary'!$L$2:$L$1000,"="&amp;'2012-Monthly'!$B8,'Orders&amp; Summary'!$J$2:$J$1000,"&gt;="&amp;'2012-Monthly'!K$2,'Orders&amp; Summary'!$J$2:$J$1000,"&lt;"&amp;'2012-Monthly'!L$2)</f>
        <v>0</v>
      </c>
      <c r="L8" s="18">
        <f>SUMIFS('Orders&amp; Summary'!$I$2:$I$1000,'Orders&amp; Summary'!$L$2:$L$1000,"="&amp;'2012-Monthly'!$B8,'Orders&amp; Summary'!$J$2:$J$1000,"&gt;="&amp;'2012-Monthly'!L$2,'Orders&amp; Summary'!$J$2:$J$1000,"&lt;"&amp;'2012-Monthly'!M$2)</f>
        <v>0</v>
      </c>
      <c r="M8" s="18">
        <f>SUMIFS('Orders&amp; Summary'!$I$2:$I$1000,'Orders&amp; Summary'!$L$2:$L$1000,"="&amp;'2012-Monthly'!$B8,'Orders&amp; Summary'!$J$2:$J$1000,"&gt;="&amp;'2012-Monthly'!M$2,'Orders&amp; Summary'!$J$2:$J$1000,"&lt;"&amp;'2012-Monthly'!N$2)</f>
        <v>0</v>
      </c>
      <c r="N8" s="18">
        <f>SUMIFS('Orders&amp; Summary'!$I$2:$I$1000,'Orders&amp; Summary'!$L$2:$L$1000,"="&amp;'2012-Monthly'!$B8,'Orders&amp; Summary'!$J$2:$J$1000,"&gt;="&amp;'2012-Monthly'!N$2,'Orders&amp; Summary'!$J$2:$J$1000,"&lt;"&amp;'2012-Monthly'!O$2)</f>
        <v>0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Summary'!$L$2:$L$1000,"="&amp;'2012-Monthly'!$B9,'Orders&amp; Summary'!$J$2:$J$1000,"&gt;="&amp;'2012-Monthly'!C$2,'Orders&amp; Summary'!$J$2:$J$1000,"&lt;"&amp;'2012-Monthly'!D$2)</f>
        <v>0</v>
      </c>
      <c r="D9" s="18">
        <f>SUMIFS('Orders&amp; Summary'!$I$2:$I$1000,'Orders&amp; Summary'!$L$2:$L$1000,"="&amp;'2012-Monthly'!$B9,'Orders&amp; Summary'!$J$2:$J$1000,"&gt;="&amp;'2012-Monthly'!D$2,'Orders&amp; Summary'!$J$2:$J$1000,"&lt;"&amp;'2012-Monthly'!E$2)</f>
        <v>0</v>
      </c>
      <c r="E9" s="18">
        <f>SUMIFS('Orders&amp; Summary'!$I$2:$I$1000,'Orders&amp; Summary'!$L$2:$L$1000,"="&amp;'2012-Monthly'!$B9,'Orders&amp; Summary'!$J$2:$J$1000,"&gt;="&amp;'2012-Monthly'!E$2,'Orders&amp; Summary'!$J$2:$J$1000,"&lt;"&amp;'2012-Monthly'!F$2)</f>
        <v>0</v>
      </c>
      <c r="F9" s="18">
        <f>SUMIFS('Orders&amp; Summary'!$I$2:$I$1000,'Orders&amp; Summary'!$L$2:$L$1000,"="&amp;'2012-Monthly'!$B9,'Orders&amp; Summary'!$J$2:$J$1000,"&gt;="&amp;'2012-Monthly'!F$2,'Orders&amp; Summary'!$J$2:$J$1000,"&lt;"&amp;'2012-Monthly'!G$2)</f>
        <v>0</v>
      </c>
      <c r="G9" s="18">
        <f>SUMIFS('Orders&amp; Summary'!$I$2:$I$1000,'Orders&amp; Summary'!$L$2:$L$1000,"="&amp;'2012-Monthly'!$B9,'Orders&amp; Summary'!$J$2:$J$1000,"&gt;="&amp;'2012-Monthly'!G$2,'Orders&amp; Summary'!$J$2:$J$1000,"&lt;"&amp;'2012-Monthly'!H$2)</f>
        <v>0</v>
      </c>
      <c r="H9" s="18">
        <f>SUMIFS('Orders&amp; Summary'!$I$2:$I$1000,'Orders&amp; Summary'!$L$2:$L$1000,"="&amp;'2012-Monthly'!$B9,'Orders&amp; Summary'!$J$2:$J$1000,"&gt;="&amp;'2012-Monthly'!H$2,'Orders&amp; Summary'!$J$2:$J$1000,"&lt;"&amp;'2012-Monthly'!I$2)</f>
        <v>0</v>
      </c>
      <c r="I9" s="18">
        <f>SUMIFS('Orders&amp; Summary'!$I$2:$I$1000,'Orders&amp; Summary'!$L$2:$L$1000,"="&amp;'2012-Monthly'!$B9,'Orders&amp; Summary'!$J$2:$J$1000,"&gt;="&amp;'2012-Monthly'!I$2,'Orders&amp; Summary'!$J$2:$J$1000,"&lt;"&amp;'2012-Monthly'!J$2)</f>
        <v>0</v>
      </c>
      <c r="J9" s="18">
        <f>SUMIFS('Orders&amp; Summary'!$I$2:$I$1000,'Orders&amp; Summary'!$L$2:$L$1000,"="&amp;'2012-Monthly'!$B9,'Orders&amp; Summary'!$J$2:$J$1000,"&gt;="&amp;'2012-Monthly'!J$2,'Orders&amp; Summary'!$J$2:$J$1000,"&lt;"&amp;'2012-Monthly'!K$2)</f>
        <v>0</v>
      </c>
      <c r="K9" s="18">
        <f>SUMIFS('Orders&amp; Summary'!$I$2:$I$1000,'Orders&amp; Summary'!$L$2:$L$1000,"="&amp;'2012-Monthly'!$B9,'Orders&amp; Summary'!$J$2:$J$1000,"&gt;="&amp;'2012-Monthly'!K$2,'Orders&amp; Summary'!$J$2:$J$1000,"&lt;"&amp;'2012-Monthly'!L$2)</f>
        <v>0</v>
      </c>
      <c r="L9" s="18">
        <f>SUMIFS('Orders&amp; Summary'!$I$2:$I$1000,'Orders&amp; Summary'!$L$2:$L$1000,"="&amp;'2012-Monthly'!$B9,'Orders&amp; Summary'!$J$2:$J$1000,"&gt;="&amp;'2012-Monthly'!L$2,'Orders&amp; Summary'!$J$2:$J$1000,"&lt;"&amp;'2012-Monthly'!M$2)</f>
        <v>0</v>
      </c>
      <c r="M9" s="18">
        <f>SUMIFS('Orders&amp; Summary'!$I$2:$I$1000,'Orders&amp; Summary'!$L$2:$L$1000,"="&amp;'2012-Monthly'!$B9,'Orders&amp; Summary'!$J$2:$J$1000,"&gt;="&amp;'2012-Monthly'!M$2,'Orders&amp; Summary'!$J$2:$J$1000,"&lt;"&amp;'2012-Monthly'!N$2)</f>
        <v>0</v>
      </c>
      <c r="N9" s="18">
        <f>SUMIFS('Orders&amp; Summary'!$I$2:$I$1000,'Orders&amp; Summary'!$L$2:$L$1000,"="&amp;'2012-Monthly'!$B9,'Orders&amp; Summary'!$J$2:$J$1000,"&gt;="&amp;'2012-Monthly'!N$2,'Orders&amp; Summary'!$J$2:$J$1000,"&lt;"&amp;'2012-Monthly'!O$2)</f>
        <v>0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Summary'!$L$2:$L$1000,"="&amp;'2012-Monthly'!$B10,'Orders&amp; Summary'!$J$2:$J$1000,"&gt;="&amp;'2012-Monthly'!C$2,'Orders&amp; Summary'!$J$2:$J$1000,"&lt;"&amp;'2012-Monthly'!D$2)</f>
        <v>0</v>
      </c>
      <c r="D10" s="18">
        <f>SUMIFS('Orders&amp; Summary'!$I$2:$I$1000,'Orders&amp; Summary'!$L$2:$L$1000,"="&amp;'2012-Monthly'!$B10,'Orders&amp; Summary'!$J$2:$J$1000,"&gt;="&amp;'2012-Monthly'!D$2,'Orders&amp; Summary'!$J$2:$J$1000,"&lt;"&amp;'2012-Monthly'!E$2)</f>
        <v>0</v>
      </c>
      <c r="E10" s="18">
        <f>SUMIFS('Orders&amp; Summary'!$I$2:$I$1000,'Orders&amp; Summary'!$L$2:$L$1000,"="&amp;'2012-Monthly'!$B10,'Orders&amp; Summary'!$J$2:$J$1000,"&gt;="&amp;'2012-Monthly'!E$2,'Orders&amp; Summary'!$J$2:$J$1000,"&lt;"&amp;'2012-Monthly'!F$2)</f>
        <v>0</v>
      </c>
      <c r="F10" s="18">
        <f>SUMIFS('Orders&amp; Summary'!$I$2:$I$1000,'Orders&amp; Summary'!$L$2:$L$1000,"="&amp;'2012-Monthly'!$B10,'Orders&amp; Summary'!$J$2:$J$1000,"&gt;="&amp;'2012-Monthly'!F$2,'Orders&amp; Summary'!$J$2:$J$1000,"&lt;"&amp;'2012-Monthly'!G$2)</f>
        <v>0</v>
      </c>
      <c r="G10" s="18">
        <f>SUMIFS('Orders&amp; Summary'!$I$2:$I$1000,'Orders&amp; Summary'!$L$2:$L$1000,"="&amp;'2012-Monthly'!$B10,'Orders&amp; Summary'!$J$2:$J$1000,"&gt;="&amp;'2012-Monthly'!G$2,'Orders&amp; Summary'!$J$2:$J$1000,"&lt;"&amp;'2012-Monthly'!H$2)</f>
        <v>0</v>
      </c>
      <c r="H10" s="18">
        <f>SUMIFS('Orders&amp; Summary'!$I$2:$I$1000,'Orders&amp; Summary'!$L$2:$L$1000,"="&amp;'2012-Monthly'!$B10,'Orders&amp; Summary'!$J$2:$J$1000,"&gt;="&amp;'2012-Monthly'!H$2,'Orders&amp; Summary'!$J$2:$J$1000,"&lt;"&amp;'2012-Monthly'!I$2)</f>
        <v>0</v>
      </c>
      <c r="I10" s="18">
        <f>SUMIFS('Orders&amp; Summary'!$I$2:$I$1000,'Orders&amp; Summary'!$L$2:$L$1000,"="&amp;'2012-Monthly'!$B10,'Orders&amp; Summary'!$J$2:$J$1000,"&gt;="&amp;'2012-Monthly'!I$2,'Orders&amp; Summary'!$J$2:$J$1000,"&lt;"&amp;'2012-Monthly'!J$2)</f>
        <v>0</v>
      </c>
      <c r="J10" s="18">
        <f>SUMIFS('Orders&amp; Summary'!$I$2:$I$1000,'Orders&amp; Summary'!$L$2:$L$1000,"="&amp;'2012-Monthly'!$B10,'Orders&amp; Summary'!$J$2:$J$1000,"&gt;="&amp;'2012-Monthly'!J$2,'Orders&amp; Summary'!$J$2:$J$1000,"&lt;"&amp;'2012-Monthly'!K$2)</f>
        <v>0</v>
      </c>
      <c r="K10" s="18">
        <f>SUMIFS('Orders&amp; Summary'!$I$2:$I$1000,'Orders&amp; Summary'!$L$2:$L$1000,"="&amp;'2012-Monthly'!$B10,'Orders&amp; Summary'!$J$2:$J$1000,"&gt;="&amp;'2012-Monthly'!K$2,'Orders&amp; Summary'!$J$2:$J$1000,"&lt;"&amp;'2012-Monthly'!L$2)</f>
        <v>0</v>
      </c>
      <c r="L10" s="18">
        <f>SUMIFS('Orders&amp; Summary'!$I$2:$I$1000,'Orders&amp; Summary'!$L$2:$L$1000,"="&amp;'2012-Monthly'!$B10,'Orders&amp; Summary'!$J$2:$J$1000,"&gt;="&amp;'2012-Monthly'!L$2,'Orders&amp; Summary'!$J$2:$J$1000,"&lt;"&amp;'2012-Monthly'!M$2)</f>
        <v>0</v>
      </c>
      <c r="M10" s="18">
        <f>SUMIFS('Orders&amp; Summary'!$I$2:$I$1000,'Orders&amp; Summary'!$L$2:$L$1000,"="&amp;'2012-Monthly'!$B10,'Orders&amp; Summary'!$J$2:$J$1000,"&gt;="&amp;'2012-Monthly'!M$2,'Orders&amp; Summary'!$J$2:$J$1000,"&lt;"&amp;'2012-Monthly'!N$2)</f>
        <v>0</v>
      </c>
      <c r="N10" s="18">
        <f>SUMIFS('Orders&amp; Summary'!$I$2:$I$1000,'Orders&amp; Summary'!$L$2:$L$1000,"="&amp;'2012-Monthly'!$B10,'Orders&amp; Summary'!$J$2:$J$1000,"&gt;="&amp;'2012-Monthly'!N$2,'Orders&amp; Summary'!$J$2:$J$1000,"&lt;"&amp;'2012-Monthly'!O$2)</f>
        <v>0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Summary'!$L$2:$L$1000,"="&amp;'2012-Monthly'!$B11,'Orders&amp; Summary'!$J$2:$J$1000,"&gt;="&amp;'2012-Monthly'!C$2,'Orders&amp; Summary'!$J$2:$J$1000,"&lt;"&amp;'2012-Monthly'!D$2)</f>
        <v>0</v>
      </c>
      <c r="D11" s="18">
        <f>SUMIFS('Orders&amp; Summary'!$I$2:$I$1000,'Orders&amp; Summary'!$L$2:$L$1000,"="&amp;'2012-Monthly'!$B11,'Orders&amp; Summary'!$J$2:$J$1000,"&gt;="&amp;'2012-Monthly'!D$2,'Orders&amp; Summary'!$J$2:$J$1000,"&lt;"&amp;'2012-Monthly'!E$2)</f>
        <v>0</v>
      </c>
      <c r="E11" s="18">
        <f>SUMIFS('Orders&amp; Summary'!$I$2:$I$1000,'Orders&amp; Summary'!$L$2:$L$1000,"="&amp;'2012-Monthly'!$B11,'Orders&amp; Summary'!$J$2:$J$1000,"&gt;="&amp;'2012-Monthly'!E$2,'Orders&amp; Summary'!$J$2:$J$1000,"&lt;"&amp;'2012-Monthly'!F$2)</f>
        <v>0</v>
      </c>
      <c r="F11" s="18">
        <f>SUMIFS('Orders&amp; Summary'!$I$2:$I$1000,'Orders&amp; Summary'!$L$2:$L$1000,"="&amp;'2012-Monthly'!$B11,'Orders&amp; Summary'!$J$2:$J$1000,"&gt;="&amp;'2012-Monthly'!F$2,'Orders&amp; Summary'!$J$2:$J$1000,"&lt;"&amp;'2012-Monthly'!G$2)</f>
        <v>0</v>
      </c>
      <c r="G11" s="18">
        <f>SUMIFS('Orders&amp; Summary'!$I$2:$I$1000,'Orders&amp; Summary'!$L$2:$L$1000,"="&amp;'2012-Monthly'!$B11,'Orders&amp; Summary'!$J$2:$J$1000,"&gt;="&amp;'2012-Monthly'!G$2,'Orders&amp; Summary'!$J$2:$J$1000,"&lt;"&amp;'2012-Monthly'!H$2)</f>
        <v>0</v>
      </c>
      <c r="H11" s="18">
        <f>SUMIFS('Orders&amp; Summary'!$I$2:$I$1000,'Orders&amp; Summary'!$L$2:$L$1000,"="&amp;'2012-Monthly'!$B11,'Orders&amp; Summary'!$J$2:$J$1000,"&gt;="&amp;'2012-Monthly'!H$2,'Orders&amp; Summary'!$J$2:$J$1000,"&lt;"&amp;'2012-Monthly'!I$2)</f>
        <v>0</v>
      </c>
      <c r="I11" s="18">
        <f>SUMIFS('Orders&amp; Summary'!$I$2:$I$1000,'Orders&amp; Summary'!$L$2:$L$1000,"="&amp;'2012-Monthly'!$B11,'Orders&amp; Summary'!$J$2:$J$1000,"&gt;="&amp;'2012-Monthly'!I$2,'Orders&amp; Summary'!$J$2:$J$1000,"&lt;"&amp;'2012-Monthly'!J$2)</f>
        <v>0</v>
      </c>
      <c r="J11" s="18">
        <f>SUMIFS('Orders&amp; Summary'!$I$2:$I$1000,'Orders&amp; Summary'!$L$2:$L$1000,"="&amp;'2012-Monthly'!$B11,'Orders&amp; Summary'!$J$2:$J$1000,"&gt;="&amp;'2012-Monthly'!J$2,'Orders&amp; Summary'!$J$2:$J$1000,"&lt;"&amp;'2012-Monthly'!K$2)</f>
        <v>0</v>
      </c>
      <c r="K11" s="18">
        <f>SUMIFS('Orders&amp; Summary'!$I$2:$I$1000,'Orders&amp; Summary'!$L$2:$L$1000,"="&amp;'2012-Monthly'!$B11,'Orders&amp; Summary'!$J$2:$J$1000,"&gt;="&amp;'2012-Monthly'!K$2,'Orders&amp; Summary'!$J$2:$J$1000,"&lt;"&amp;'2012-Monthly'!L$2)</f>
        <v>0</v>
      </c>
      <c r="L11" s="18">
        <f>SUMIFS('Orders&amp; Summary'!$I$2:$I$1000,'Orders&amp; Summary'!$L$2:$L$1000,"="&amp;'2012-Monthly'!$B11,'Orders&amp; Summary'!$J$2:$J$1000,"&gt;="&amp;'2012-Monthly'!L$2,'Orders&amp; Summary'!$J$2:$J$1000,"&lt;"&amp;'2012-Monthly'!M$2)</f>
        <v>0</v>
      </c>
      <c r="M11" s="18">
        <f>SUMIFS('Orders&amp; Summary'!$I$2:$I$1000,'Orders&amp; Summary'!$L$2:$L$1000,"="&amp;'2012-Monthly'!$B11,'Orders&amp; Summary'!$J$2:$J$1000,"&gt;="&amp;'2012-Monthly'!M$2,'Orders&amp; Summary'!$J$2:$J$1000,"&lt;"&amp;'2012-Monthly'!N$2)</f>
        <v>0</v>
      </c>
      <c r="N11" s="18">
        <f>SUMIFS('Orders&amp; Summary'!$I$2:$I$1000,'Orders&amp; Summary'!$L$2:$L$1000,"="&amp;'2012-Monthly'!$B11,'Orders&amp; Summary'!$J$2:$J$1000,"&gt;="&amp;'2012-Monthly'!N$2,'Orders&amp; Summary'!$J$2:$J$1000,"&lt;"&amp;'2012-Monthly'!O$2)</f>
        <v>0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Summary'!$L$2:$L$1000,"="&amp;'2012-Monthly'!$B12,'Orders&amp; Summary'!$J$2:$J$1000,"&gt;="&amp;'2012-Monthly'!C$2,'Orders&amp; Summary'!$J$2:$J$1000,"&lt;"&amp;'2012-Monthly'!D$2)</f>
        <v>0</v>
      </c>
      <c r="D12" s="19">
        <f>SUMIFS('Orders&amp; Summary'!$I$2:$I$1000,'Orders&amp; Summary'!$L$2:$L$1000,"="&amp;'2012-Monthly'!$B12,'Orders&amp; Summary'!$J$2:$J$1000,"&gt;="&amp;'2012-Monthly'!D$2,'Orders&amp; Summary'!$J$2:$J$1000,"&lt;"&amp;'2012-Monthly'!E$2)</f>
        <v>0</v>
      </c>
      <c r="E12" s="19">
        <f>SUMIFS('Orders&amp; Summary'!$I$2:$I$1000,'Orders&amp; Summary'!$L$2:$L$1000,"="&amp;'2012-Monthly'!$B12,'Orders&amp; Summary'!$J$2:$J$1000,"&gt;="&amp;'2012-Monthly'!E$2,'Orders&amp; Summary'!$J$2:$J$1000,"&lt;"&amp;'2012-Monthly'!F$2)</f>
        <v>0</v>
      </c>
      <c r="F12" s="19">
        <f>SUMIFS('Orders&amp; Summary'!$I$2:$I$1000,'Orders&amp; Summary'!$L$2:$L$1000,"="&amp;'2012-Monthly'!$B12,'Orders&amp; Summary'!$J$2:$J$1000,"&gt;="&amp;'2012-Monthly'!F$2,'Orders&amp; Summary'!$J$2:$J$1000,"&lt;"&amp;'2012-Monthly'!G$2)</f>
        <v>0</v>
      </c>
      <c r="G12" s="19">
        <f>SUMIFS('Orders&amp; Summary'!$I$2:$I$1000,'Orders&amp; Summary'!$L$2:$L$1000,"="&amp;'2012-Monthly'!$B12,'Orders&amp; Summary'!$J$2:$J$1000,"&gt;="&amp;'2012-Monthly'!G$2,'Orders&amp; Summary'!$J$2:$J$1000,"&lt;"&amp;'2012-Monthly'!H$2)</f>
        <v>0</v>
      </c>
      <c r="H12" s="19">
        <f>SUMIFS('Orders&amp; Summary'!$I$2:$I$1000,'Orders&amp; Summary'!$L$2:$L$1000,"="&amp;'2012-Monthly'!$B12,'Orders&amp; Summary'!$J$2:$J$1000,"&gt;="&amp;'2012-Monthly'!H$2,'Orders&amp; Summary'!$J$2:$J$1000,"&lt;"&amp;'2012-Monthly'!I$2)</f>
        <v>0</v>
      </c>
      <c r="I12" s="19">
        <f>SUMIFS('Orders&amp; Summary'!$I$2:$I$1000,'Orders&amp; Summary'!$L$2:$L$1000,"="&amp;'2012-Monthly'!$B12,'Orders&amp; Summary'!$J$2:$J$1000,"&gt;="&amp;'2012-Monthly'!I$2,'Orders&amp; Summary'!$J$2:$J$1000,"&lt;"&amp;'2012-Monthly'!J$2)</f>
        <v>0</v>
      </c>
      <c r="J12" s="19">
        <f>SUMIFS('Orders&amp; Summary'!$I$2:$I$1000,'Orders&amp; Summary'!$L$2:$L$1000,"="&amp;'2012-Monthly'!$B12,'Orders&amp; Summary'!$J$2:$J$1000,"&gt;="&amp;'2012-Monthly'!J$2,'Orders&amp; Summary'!$J$2:$J$1000,"&lt;"&amp;'2012-Monthly'!K$2)</f>
        <v>0</v>
      </c>
      <c r="K12" s="19">
        <f>SUMIFS('Orders&amp; Summary'!$I$2:$I$1000,'Orders&amp; Summary'!$L$2:$L$1000,"="&amp;'2012-Monthly'!$B12,'Orders&amp; Summary'!$J$2:$J$1000,"&gt;="&amp;'2012-Monthly'!K$2,'Orders&amp; Summary'!$J$2:$J$1000,"&lt;"&amp;'2012-Monthly'!L$2)</f>
        <v>0</v>
      </c>
      <c r="L12" s="19">
        <f>SUMIFS('Orders&amp; Summary'!$I$2:$I$1000,'Orders&amp; Summary'!$L$2:$L$1000,"="&amp;'2012-Monthly'!$B12,'Orders&amp; Summary'!$J$2:$J$1000,"&gt;="&amp;'2012-Monthly'!L$2,'Orders&amp; Summary'!$J$2:$J$1000,"&lt;"&amp;'2012-Monthly'!M$2)</f>
        <v>0</v>
      </c>
      <c r="M12" s="19">
        <f>SUMIFS('Orders&amp; Summary'!$I$2:$I$1000,'Orders&amp; Summary'!$L$2:$L$1000,"="&amp;'2012-Monthly'!$B12,'Orders&amp; Summary'!$J$2:$J$1000,"&gt;="&amp;'2012-Monthly'!M$2,'Orders&amp; Summary'!$J$2:$J$1000,"&lt;"&amp;'2012-Monthly'!N$2)</f>
        <v>0</v>
      </c>
      <c r="N12" s="19">
        <f>SUMIFS('Orders&amp; Summary'!$I$2:$I$1000,'Orders&amp; Summary'!$L$2:$L$1000,"="&amp;'2012-Monthly'!$B12,'Orders&amp; Summary'!$J$2:$J$1000,"&gt;="&amp;'2012-Monthly'!N$2,'Orders&amp; Summary'!$J$2:$J$1000,"&lt;"&amp;'2012-Monthly'!O$2)</f>
        <v>0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2:P14"/>
  <sheetViews>
    <sheetView workbookViewId="0"/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40544</v>
      </c>
      <c r="D2" s="41">
        <f t="shared" ref="D2:O2" si="0">DATE(YEAR(C2),MONTH(C2)+1,DAY(C2))</f>
        <v>40575</v>
      </c>
      <c r="E2" s="41">
        <f t="shared" si="0"/>
        <v>40603</v>
      </c>
      <c r="F2" s="41">
        <f t="shared" si="0"/>
        <v>40634</v>
      </c>
      <c r="G2" s="41">
        <f t="shared" si="0"/>
        <v>40664</v>
      </c>
      <c r="H2" s="41">
        <f t="shared" si="0"/>
        <v>40695</v>
      </c>
      <c r="I2" s="41">
        <f t="shared" si="0"/>
        <v>40725</v>
      </c>
      <c r="J2" s="41">
        <f t="shared" si="0"/>
        <v>40756</v>
      </c>
      <c r="K2" s="41">
        <f t="shared" si="0"/>
        <v>40787</v>
      </c>
      <c r="L2" s="41">
        <f t="shared" si="0"/>
        <v>40817</v>
      </c>
      <c r="M2" s="41">
        <f t="shared" si="0"/>
        <v>40848</v>
      </c>
      <c r="N2" s="41">
        <f t="shared" si="0"/>
        <v>40878</v>
      </c>
      <c r="O2" s="41">
        <f t="shared" si="0"/>
        <v>40909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Summary'!$L$2:$L$1000,"="&amp;'2011-Monthly'!$B4,'Orders&amp; Summary'!$J$2:$J$1000,"&gt;="&amp;'2011-Monthly'!C$2,'Orders&amp; Summary'!$J$2:$J$1000,"&lt;"&amp;'2011-Monthly'!D$2)</f>
        <v>56383</v>
      </c>
      <c r="D4" s="17">
        <f>SUMIFS('Orders&amp; Summary'!$I$2:$I$1000,'Orders&amp; Summary'!$L$2:$L$1000,"="&amp;'2011-Monthly'!$B4,'Orders&amp; Summary'!$J$2:$J$1000,"&gt;="&amp;'2011-Monthly'!D$2,'Orders&amp; Summary'!$J$2:$J$1000,"&lt;"&amp;'2011-Monthly'!E$2)</f>
        <v>92645</v>
      </c>
      <c r="E4" s="17">
        <f>SUMIFS('Orders&amp; Summary'!$I$2:$I$1000,'Orders&amp; Summary'!$L$2:$L$1000,"="&amp;'2011-Monthly'!$B4,'Orders&amp; Summary'!$J$2:$J$1000,"&gt;="&amp;'2011-Monthly'!E$2,'Orders&amp; Summary'!$J$2:$J$1000,"&lt;"&amp;'2011-Monthly'!F$2)</f>
        <v>0</v>
      </c>
      <c r="F4" s="17">
        <f>SUMIFS('Orders&amp; Summary'!$I$2:$I$1000,'Orders&amp; Summary'!$L$2:$L$1000,"="&amp;'2011-Monthly'!$B4,'Orders&amp; Summary'!$J$2:$J$1000,"&gt;="&amp;'2011-Monthly'!F$2,'Orders&amp; Summary'!$J$2:$J$1000,"&lt;"&amp;'2011-Monthly'!G$2)</f>
        <v>25997</v>
      </c>
      <c r="G4" s="17">
        <f>SUMIFS('Orders&amp; Summary'!$I$2:$I$1000,'Orders&amp; Summary'!$L$2:$L$1000,"="&amp;'2011-Monthly'!$B4,'Orders&amp; Summary'!$J$2:$J$1000,"&gt;="&amp;'2011-Monthly'!G$2,'Orders&amp; Summary'!$J$2:$J$1000,"&lt;"&amp;'2011-Monthly'!H$2)</f>
        <v>52041</v>
      </c>
      <c r="H4" s="17">
        <f>SUMIFS('Orders&amp; Summary'!$I$2:$I$1000,'Orders&amp; Summary'!$L$2:$L$1000,"="&amp;'2011-Monthly'!$B4,'Orders&amp; Summary'!$J$2:$J$1000,"&gt;="&amp;'2011-Monthly'!H$2,'Orders&amp; Summary'!$J$2:$J$1000,"&lt;"&amp;'2011-Monthly'!I$2)</f>
        <v>87413</v>
      </c>
      <c r="I4" s="17">
        <f>SUMIFS('Orders&amp; Summary'!$I$2:$I$1000,'Orders&amp; Summary'!$L$2:$L$1000,"="&amp;'2011-Monthly'!$B4,'Orders&amp; Summary'!$J$2:$J$1000,"&gt;="&amp;'2011-Monthly'!I$2,'Orders&amp; Summary'!$J$2:$J$1000,"&lt;"&amp;'2011-Monthly'!J$2)</f>
        <v>167160</v>
      </c>
      <c r="J4" s="17">
        <f>SUMIFS('Orders&amp; Summary'!$I$2:$I$1000,'Orders&amp; Summary'!$L$2:$L$1000,"="&amp;'2011-Monthly'!$B4,'Orders&amp; Summary'!$J$2:$J$1000,"&gt;="&amp;'2011-Monthly'!J$2,'Orders&amp; Summary'!$J$2:$J$1000,"&lt;"&amp;'2011-Monthly'!K$2)</f>
        <v>0</v>
      </c>
      <c r="K4" s="17">
        <f>SUMIFS('Orders&amp; Summary'!$I$2:$I$1000,'Orders&amp; Summary'!$L$2:$L$1000,"="&amp;'2011-Monthly'!$B4,'Orders&amp; Summary'!$J$2:$J$1000,"&gt;="&amp;'2011-Monthly'!K$2,'Orders&amp; Summary'!$J$2:$J$1000,"&lt;"&amp;'2011-Monthly'!L$2)</f>
        <v>0</v>
      </c>
      <c r="L4" s="17">
        <f>SUMIFS('Orders&amp; Summary'!$I$2:$I$1000,'Orders&amp; Summary'!$L$2:$L$1000,"="&amp;'2011-Monthly'!$B4,'Orders&amp; Summary'!$J$2:$J$1000,"&gt;="&amp;'2011-Monthly'!L$2,'Orders&amp; Summary'!$J$2:$J$1000,"&lt;"&amp;'2011-Monthly'!M$2)</f>
        <v>0</v>
      </c>
      <c r="M4" s="17">
        <f>SUMIFS('Orders&amp; Summary'!$I$2:$I$1000,'Orders&amp; Summary'!$L$2:$L$1000,"="&amp;'2011-Monthly'!$B4,'Orders&amp; Summary'!$J$2:$J$1000,"&gt;="&amp;'2011-Monthly'!M$2,'Orders&amp; Summary'!$J$2:$J$1000,"&lt;"&amp;'2011-Monthly'!N$2)</f>
        <v>33289</v>
      </c>
      <c r="N4" s="17">
        <f>SUMIFS('Orders&amp; Summary'!$I$2:$I$1000,'Orders&amp; Summary'!$L$2:$L$1000,"="&amp;'2011-Monthly'!$B4,'Orders&amp; Summary'!$J$2:$J$1000,"&gt;="&amp;'2011-Monthly'!N$2,'Orders&amp; Summary'!$J$2:$J$1000,"&lt;"&amp;'2011-Monthly'!O$2)</f>
        <v>107700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Summary'!$L$2:$L$1000,"="&amp;'2011-Monthly'!$B5,'Orders&amp; Summary'!$J$2:$J$1000,"&gt;="&amp;'2011-Monthly'!C$2,'Orders&amp; Summary'!$J$2:$J$1000,"&lt;"&amp;'2011-Monthly'!D$2)</f>
        <v>0</v>
      </c>
      <c r="D5" s="18">
        <f>SUMIFS('Orders&amp; Summary'!$I$2:$I$1000,'Orders&amp; Summary'!$L$2:$L$1000,"="&amp;'2011-Monthly'!$B5,'Orders&amp; Summary'!$J$2:$J$1000,"&gt;="&amp;'2011-Monthly'!D$2,'Orders&amp; Summary'!$J$2:$J$1000,"&lt;"&amp;'2011-Monthly'!E$2)</f>
        <v>0</v>
      </c>
      <c r="E5" s="18">
        <f>SUMIFS('Orders&amp; Summary'!$I$2:$I$1000,'Orders&amp; Summary'!$L$2:$L$1000,"="&amp;'2011-Monthly'!$B5,'Orders&amp; Summary'!$J$2:$J$1000,"&gt;="&amp;'2011-Monthly'!E$2,'Orders&amp; Summary'!$J$2:$J$1000,"&lt;"&amp;'2011-Monthly'!F$2)</f>
        <v>0</v>
      </c>
      <c r="F5" s="18">
        <f>SUMIFS('Orders&amp; Summary'!$I$2:$I$1000,'Orders&amp; Summary'!$L$2:$L$1000,"="&amp;'2011-Monthly'!$B5,'Orders&amp; Summary'!$J$2:$J$1000,"&gt;="&amp;'2011-Monthly'!F$2,'Orders&amp; Summary'!$J$2:$J$1000,"&lt;"&amp;'2011-Monthly'!G$2)</f>
        <v>98914</v>
      </c>
      <c r="G5" s="18">
        <f>SUMIFS('Orders&amp; Summary'!$I$2:$I$1000,'Orders&amp; Summary'!$L$2:$L$1000,"="&amp;'2011-Monthly'!$B5,'Orders&amp; Summary'!$J$2:$J$1000,"&gt;="&amp;'2011-Monthly'!G$2,'Orders&amp; Summary'!$J$2:$J$1000,"&lt;"&amp;'2011-Monthly'!H$2)</f>
        <v>67196</v>
      </c>
      <c r="H5" s="18">
        <f>SUMIFS('Orders&amp; Summary'!$I$2:$I$1000,'Orders&amp; Summary'!$L$2:$L$1000,"="&amp;'2011-Monthly'!$B5,'Orders&amp; Summary'!$J$2:$J$1000,"&gt;="&amp;'2011-Monthly'!H$2,'Orders&amp; Summary'!$J$2:$J$1000,"&lt;"&amp;'2011-Monthly'!I$2)</f>
        <v>83104</v>
      </c>
      <c r="I5" s="18">
        <f>SUMIFS('Orders&amp; Summary'!$I$2:$I$1000,'Orders&amp; Summary'!$L$2:$L$1000,"="&amp;'2011-Monthly'!$B5,'Orders&amp; Summary'!$J$2:$J$1000,"&gt;="&amp;'2011-Monthly'!I$2,'Orders&amp; Summary'!$J$2:$J$1000,"&lt;"&amp;'2011-Monthly'!J$2)</f>
        <v>34339</v>
      </c>
      <c r="J5" s="18">
        <f>SUMIFS('Orders&amp; Summary'!$I$2:$I$1000,'Orders&amp; Summary'!$L$2:$L$1000,"="&amp;'2011-Monthly'!$B5,'Orders&amp; Summary'!$J$2:$J$1000,"&gt;="&amp;'2011-Monthly'!J$2,'Orders&amp; Summary'!$J$2:$J$1000,"&lt;"&amp;'2011-Monthly'!K$2)</f>
        <v>0</v>
      </c>
      <c r="K5" s="18">
        <f>SUMIFS('Orders&amp; Summary'!$I$2:$I$1000,'Orders&amp; Summary'!$L$2:$L$1000,"="&amp;'2011-Monthly'!$B5,'Orders&amp; Summary'!$J$2:$J$1000,"&gt;="&amp;'2011-Monthly'!K$2,'Orders&amp; Summary'!$J$2:$J$1000,"&lt;"&amp;'2011-Monthly'!L$2)</f>
        <v>0</v>
      </c>
      <c r="L5" s="18">
        <f>SUMIFS('Orders&amp; Summary'!$I$2:$I$1000,'Orders&amp; Summary'!$L$2:$L$1000,"="&amp;'2011-Monthly'!$B5,'Orders&amp; Summary'!$J$2:$J$1000,"&gt;="&amp;'2011-Monthly'!L$2,'Orders&amp; Summary'!$J$2:$J$1000,"&lt;"&amp;'2011-Monthly'!M$2)</f>
        <v>0</v>
      </c>
      <c r="M5" s="18">
        <f>SUMIFS('Orders&amp; Summary'!$I$2:$I$1000,'Orders&amp; Summary'!$L$2:$L$1000,"="&amp;'2011-Monthly'!$B5,'Orders&amp; Summary'!$J$2:$J$1000,"&gt;="&amp;'2011-Monthly'!M$2,'Orders&amp; Summary'!$J$2:$J$1000,"&lt;"&amp;'2011-Monthly'!N$2)</f>
        <v>0</v>
      </c>
      <c r="N5" s="18">
        <f>SUMIFS('Orders&amp; Summary'!$I$2:$I$1000,'Orders&amp; Summary'!$L$2:$L$1000,"="&amp;'2011-Monthly'!$B5,'Orders&amp; Summary'!$J$2:$J$1000,"&gt;="&amp;'2011-Monthly'!N$2,'Orders&amp; Summary'!$J$2:$J$1000,"&lt;"&amp;'2011-Monthly'!O$2)</f>
        <v>103295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Summary'!$L$2:$L$1000,"="&amp;'2011-Monthly'!$B6,'Orders&amp; Summary'!$J$2:$J$1000,"&gt;="&amp;'2011-Monthly'!C$2,'Orders&amp; Summary'!$J$2:$J$1000,"&lt;"&amp;'2011-Monthly'!D$2)</f>
        <v>105840</v>
      </c>
      <c r="D6" s="18">
        <f>SUMIFS('Orders&amp; Summary'!$I$2:$I$1000,'Orders&amp; Summary'!$L$2:$L$1000,"="&amp;'2011-Monthly'!$B6,'Orders&amp; Summary'!$J$2:$J$1000,"&gt;="&amp;'2011-Monthly'!D$2,'Orders&amp; Summary'!$J$2:$J$1000,"&lt;"&amp;'2011-Monthly'!E$2)</f>
        <v>0</v>
      </c>
      <c r="E6" s="18">
        <f>SUMIFS('Orders&amp; Summary'!$I$2:$I$1000,'Orders&amp; Summary'!$L$2:$L$1000,"="&amp;'2011-Monthly'!$B6,'Orders&amp; Summary'!$J$2:$J$1000,"&gt;="&amp;'2011-Monthly'!E$2,'Orders&amp; Summary'!$J$2:$J$1000,"&lt;"&amp;'2011-Monthly'!F$2)</f>
        <v>31297</v>
      </c>
      <c r="F6" s="18">
        <f>SUMIFS('Orders&amp; Summary'!$I$2:$I$1000,'Orders&amp; Summary'!$L$2:$L$1000,"="&amp;'2011-Monthly'!$B6,'Orders&amp; Summary'!$J$2:$J$1000,"&gt;="&amp;'2011-Monthly'!F$2,'Orders&amp; Summary'!$J$2:$J$1000,"&lt;"&amp;'2011-Monthly'!G$2)</f>
        <v>144510</v>
      </c>
      <c r="G6" s="18">
        <f>SUMIFS('Orders&amp; Summary'!$I$2:$I$1000,'Orders&amp; Summary'!$L$2:$L$1000,"="&amp;'2011-Monthly'!$B6,'Orders&amp; Summary'!$J$2:$J$1000,"&gt;="&amp;'2011-Monthly'!G$2,'Orders&amp; Summary'!$J$2:$J$1000,"&lt;"&amp;'2011-Monthly'!H$2)</f>
        <v>240067</v>
      </c>
      <c r="H6" s="18">
        <f>SUMIFS('Orders&amp; Summary'!$I$2:$I$1000,'Orders&amp; Summary'!$L$2:$L$1000,"="&amp;'2011-Monthly'!$B6,'Orders&amp; Summary'!$J$2:$J$1000,"&gt;="&amp;'2011-Monthly'!H$2,'Orders&amp; Summary'!$J$2:$J$1000,"&lt;"&amp;'2011-Monthly'!I$2)</f>
        <v>65946</v>
      </c>
      <c r="I6" s="18">
        <f>SUMIFS('Orders&amp; Summary'!$I$2:$I$1000,'Orders&amp; Summary'!$L$2:$L$1000,"="&amp;'2011-Monthly'!$B6,'Orders&amp; Summary'!$J$2:$J$1000,"&gt;="&amp;'2011-Monthly'!I$2,'Orders&amp; Summary'!$J$2:$J$1000,"&lt;"&amp;'2011-Monthly'!J$2)</f>
        <v>0</v>
      </c>
      <c r="J6" s="18">
        <f>SUMIFS('Orders&amp; Summary'!$I$2:$I$1000,'Orders&amp; Summary'!$L$2:$L$1000,"="&amp;'2011-Monthly'!$B6,'Orders&amp; Summary'!$J$2:$J$1000,"&gt;="&amp;'2011-Monthly'!J$2,'Orders&amp; Summary'!$J$2:$J$1000,"&lt;"&amp;'2011-Monthly'!K$2)</f>
        <v>0</v>
      </c>
      <c r="K6" s="18">
        <f>SUMIFS('Orders&amp; Summary'!$I$2:$I$1000,'Orders&amp; Summary'!$L$2:$L$1000,"="&amp;'2011-Monthly'!$B6,'Orders&amp; Summary'!$J$2:$J$1000,"&gt;="&amp;'2011-Monthly'!K$2,'Orders&amp; Summary'!$J$2:$J$1000,"&lt;"&amp;'2011-Monthly'!L$2)</f>
        <v>73494</v>
      </c>
      <c r="L6" s="18">
        <f>SUMIFS('Orders&amp; Summary'!$I$2:$I$1000,'Orders&amp; Summary'!$L$2:$L$1000,"="&amp;'2011-Monthly'!$B6,'Orders&amp; Summary'!$J$2:$J$1000,"&gt;="&amp;'2011-Monthly'!L$2,'Orders&amp; Summary'!$J$2:$J$1000,"&lt;"&amp;'2011-Monthly'!M$2)</f>
        <v>73183</v>
      </c>
      <c r="M6" s="18">
        <f>SUMIFS('Orders&amp; Summary'!$I$2:$I$1000,'Orders&amp; Summary'!$L$2:$L$1000,"="&amp;'2011-Monthly'!$B6,'Orders&amp; Summary'!$J$2:$J$1000,"&gt;="&amp;'2011-Monthly'!M$2,'Orders&amp; Summary'!$J$2:$J$1000,"&lt;"&amp;'2011-Monthly'!N$2)</f>
        <v>0</v>
      </c>
      <c r="N6" s="18">
        <f>SUMIFS('Orders&amp; Summary'!$I$2:$I$1000,'Orders&amp; Summary'!$L$2:$L$1000,"="&amp;'2011-Monthly'!$B6,'Orders&amp; Summary'!$J$2:$J$1000,"&gt;="&amp;'2011-Monthly'!N$2,'Orders&amp; Summary'!$J$2:$J$1000,"&lt;"&amp;'2011-Monthly'!O$2)</f>
        <v>0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Summary'!$L$2:$L$1000,"="&amp;'2011-Monthly'!$B7,'Orders&amp; Summary'!$J$2:$J$1000,"&gt;="&amp;'2011-Monthly'!C$2,'Orders&amp; Summary'!$J$2:$J$1000,"&lt;"&amp;'2011-Monthly'!D$2)</f>
        <v>0</v>
      </c>
      <c r="D7" s="18">
        <f>SUMIFS('Orders&amp; Summary'!$I$2:$I$1000,'Orders&amp; Summary'!$L$2:$L$1000,"="&amp;'2011-Monthly'!$B7,'Orders&amp; Summary'!$J$2:$J$1000,"&gt;="&amp;'2011-Monthly'!D$2,'Orders&amp; Summary'!$J$2:$J$1000,"&lt;"&amp;'2011-Monthly'!E$2)</f>
        <v>0</v>
      </c>
      <c r="E7" s="18">
        <f>SUMIFS('Orders&amp; Summary'!$I$2:$I$1000,'Orders&amp; Summary'!$L$2:$L$1000,"="&amp;'2011-Monthly'!$B7,'Orders&amp; Summary'!$J$2:$J$1000,"&gt;="&amp;'2011-Monthly'!E$2,'Orders&amp; Summary'!$J$2:$J$1000,"&lt;"&amp;'2011-Monthly'!F$2)</f>
        <v>0</v>
      </c>
      <c r="F7" s="18">
        <f>SUMIFS('Orders&amp; Summary'!$I$2:$I$1000,'Orders&amp; Summary'!$L$2:$L$1000,"="&amp;'2011-Monthly'!$B7,'Orders&amp; Summary'!$J$2:$J$1000,"&gt;="&amp;'2011-Monthly'!F$2,'Orders&amp; Summary'!$J$2:$J$1000,"&lt;"&amp;'2011-Monthly'!G$2)</f>
        <v>0</v>
      </c>
      <c r="G7" s="18">
        <f>SUMIFS('Orders&amp; Summary'!$I$2:$I$1000,'Orders&amp; Summary'!$L$2:$L$1000,"="&amp;'2011-Monthly'!$B7,'Orders&amp; Summary'!$J$2:$J$1000,"&gt;="&amp;'2011-Monthly'!G$2,'Orders&amp; Summary'!$J$2:$J$1000,"&lt;"&amp;'2011-Monthly'!H$2)</f>
        <v>0</v>
      </c>
      <c r="H7" s="18">
        <f>SUMIFS('Orders&amp; Summary'!$I$2:$I$1000,'Orders&amp; Summary'!$L$2:$L$1000,"="&amp;'2011-Monthly'!$B7,'Orders&amp; Summary'!$J$2:$J$1000,"&gt;="&amp;'2011-Monthly'!H$2,'Orders&amp; Summary'!$J$2:$J$1000,"&lt;"&amp;'2011-Monthly'!I$2)</f>
        <v>0</v>
      </c>
      <c r="I7" s="18">
        <f>SUMIFS('Orders&amp; Summary'!$I$2:$I$1000,'Orders&amp; Summary'!$L$2:$L$1000,"="&amp;'2011-Monthly'!$B7,'Orders&amp; Summary'!$J$2:$J$1000,"&gt;="&amp;'2011-Monthly'!I$2,'Orders&amp; Summary'!$J$2:$J$1000,"&lt;"&amp;'2011-Monthly'!J$2)</f>
        <v>0</v>
      </c>
      <c r="J7" s="18">
        <f>SUMIFS('Orders&amp; Summary'!$I$2:$I$1000,'Orders&amp; Summary'!$L$2:$L$1000,"="&amp;'2011-Monthly'!$B7,'Orders&amp; Summary'!$J$2:$J$1000,"&gt;="&amp;'2011-Monthly'!J$2,'Orders&amp; Summary'!$J$2:$J$1000,"&lt;"&amp;'2011-Monthly'!K$2)</f>
        <v>0</v>
      </c>
      <c r="K7" s="18">
        <f>SUMIFS('Orders&amp; Summary'!$I$2:$I$1000,'Orders&amp; Summary'!$L$2:$L$1000,"="&amp;'2011-Monthly'!$B7,'Orders&amp; Summary'!$J$2:$J$1000,"&gt;="&amp;'2011-Monthly'!K$2,'Orders&amp; Summary'!$J$2:$J$1000,"&lt;"&amp;'2011-Monthly'!L$2)</f>
        <v>0</v>
      </c>
      <c r="L7" s="18">
        <f>SUMIFS('Orders&amp; Summary'!$I$2:$I$1000,'Orders&amp; Summary'!$L$2:$L$1000,"="&amp;'2011-Monthly'!$B7,'Orders&amp; Summary'!$J$2:$J$1000,"&gt;="&amp;'2011-Monthly'!L$2,'Orders&amp; Summary'!$J$2:$J$1000,"&lt;"&amp;'2011-Monthly'!M$2)</f>
        <v>0</v>
      </c>
      <c r="M7" s="18">
        <f>SUMIFS('Orders&amp; Summary'!$I$2:$I$1000,'Orders&amp; Summary'!$L$2:$L$1000,"="&amp;'2011-Monthly'!$B7,'Orders&amp; Summary'!$J$2:$J$1000,"&gt;="&amp;'2011-Monthly'!M$2,'Orders&amp; Summary'!$J$2:$J$1000,"&lt;"&amp;'2011-Monthly'!N$2)</f>
        <v>0</v>
      </c>
      <c r="N7" s="18">
        <f>SUMIFS('Orders&amp; Summary'!$I$2:$I$1000,'Orders&amp; Summary'!$L$2:$L$1000,"="&amp;'2011-Monthly'!$B7,'Orders&amp; Summary'!$J$2:$J$1000,"&gt;="&amp;'2011-Monthly'!N$2,'Orders&amp; Summary'!$J$2:$J$1000,"&lt;"&amp;'2011-Monthly'!O$2)</f>
        <v>0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Summary'!$L$2:$L$1000,"="&amp;'2011-Monthly'!$B8,'Orders&amp; Summary'!$J$2:$J$1000,"&gt;="&amp;'2011-Monthly'!C$2,'Orders&amp; Summary'!$J$2:$J$1000,"&lt;"&amp;'2011-Monthly'!D$2)</f>
        <v>0</v>
      </c>
      <c r="D8" s="18">
        <f>SUMIFS('Orders&amp; Summary'!$I$2:$I$1000,'Orders&amp; Summary'!$L$2:$L$1000,"="&amp;'2011-Monthly'!$B8,'Orders&amp; Summary'!$J$2:$J$1000,"&gt;="&amp;'2011-Monthly'!D$2,'Orders&amp; Summary'!$J$2:$J$1000,"&lt;"&amp;'2011-Monthly'!E$2)</f>
        <v>0</v>
      </c>
      <c r="E8" s="18">
        <f>SUMIFS('Orders&amp; Summary'!$I$2:$I$1000,'Orders&amp; Summary'!$L$2:$L$1000,"="&amp;'2011-Monthly'!$B8,'Orders&amp; Summary'!$J$2:$J$1000,"&gt;="&amp;'2011-Monthly'!E$2,'Orders&amp; Summary'!$J$2:$J$1000,"&lt;"&amp;'2011-Monthly'!F$2)</f>
        <v>0</v>
      </c>
      <c r="F8" s="18">
        <f>SUMIFS('Orders&amp; Summary'!$I$2:$I$1000,'Orders&amp; Summary'!$L$2:$L$1000,"="&amp;'2011-Monthly'!$B8,'Orders&amp; Summary'!$J$2:$J$1000,"&gt;="&amp;'2011-Monthly'!F$2,'Orders&amp; Summary'!$J$2:$J$1000,"&lt;"&amp;'2011-Monthly'!G$2)</f>
        <v>0</v>
      </c>
      <c r="G8" s="18">
        <f>SUMIFS('Orders&amp; Summary'!$I$2:$I$1000,'Orders&amp; Summary'!$L$2:$L$1000,"="&amp;'2011-Monthly'!$B8,'Orders&amp; Summary'!$J$2:$J$1000,"&gt;="&amp;'2011-Monthly'!G$2,'Orders&amp; Summary'!$J$2:$J$1000,"&lt;"&amp;'2011-Monthly'!H$2)</f>
        <v>0</v>
      </c>
      <c r="H8" s="18">
        <f>SUMIFS('Orders&amp; Summary'!$I$2:$I$1000,'Orders&amp; Summary'!$L$2:$L$1000,"="&amp;'2011-Monthly'!$B8,'Orders&amp; Summary'!$J$2:$J$1000,"&gt;="&amp;'2011-Monthly'!H$2,'Orders&amp; Summary'!$J$2:$J$1000,"&lt;"&amp;'2011-Monthly'!I$2)</f>
        <v>0</v>
      </c>
      <c r="I8" s="18">
        <f>SUMIFS('Orders&amp; Summary'!$I$2:$I$1000,'Orders&amp; Summary'!$L$2:$L$1000,"="&amp;'2011-Monthly'!$B8,'Orders&amp; Summary'!$J$2:$J$1000,"&gt;="&amp;'2011-Monthly'!I$2,'Orders&amp; Summary'!$J$2:$J$1000,"&lt;"&amp;'2011-Monthly'!J$2)</f>
        <v>0</v>
      </c>
      <c r="J8" s="18">
        <f>SUMIFS('Orders&amp; Summary'!$I$2:$I$1000,'Orders&amp; Summary'!$L$2:$L$1000,"="&amp;'2011-Monthly'!$B8,'Orders&amp; Summary'!$J$2:$J$1000,"&gt;="&amp;'2011-Monthly'!J$2,'Orders&amp; Summary'!$J$2:$J$1000,"&lt;"&amp;'2011-Monthly'!K$2)</f>
        <v>0</v>
      </c>
      <c r="K8" s="18">
        <f>SUMIFS('Orders&amp; Summary'!$I$2:$I$1000,'Orders&amp; Summary'!$L$2:$L$1000,"="&amp;'2011-Monthly'!$B8,'Orders&amp; Summary'!$J$2:$J$1000,"&gt;="&amp;'2011-Monthly'!K$2,'Orders&amp; Summary'!$J$2:$J$1000,"&lt;"&amp;'2011-Monthly'!L$2)</f>
        <v>0</v>
      </c>
      <c r="L8" s="18">
        <f>SUMIFS('Orders&amp; Summary'!$I$2:$I$1000,'Orders&amp; Summary'!$L$2:$L$1000,"="&amp;'2011-Monthly'!$B8,'Orders&amp; Summary'!$J$2:$J$1000,"&gt;="&amp;'2011-Monthly'!L$2,'Orders&amp; Summary'!$J$2:$J$1000,"&lt;"&amp;'2011-Monthly'!M$2)</f>
        <v>0</v>
      </c>
      <c r="M8" s="18">
        <f>SUMIFS('Orders&amp; Summary'!$I$2:$I$1000,'Orders&amp; Summary'!$L$2:$L$1000,"="&amp;'2011-Monthly'!$B8,'Orders&amp; Summary'!$J$2:$J$1000,"&gt;="&amp;'2011-Monthly'!M$2,'Orders&amp; Summary'!$J$2:$J$1000,"&lt;"&amp;'2011-Monthly'!N$2)</f>
        <v>0</v>
      </c>
      <c r="N8" s="18">
        <f>SUMIFS('Orders&amp; Summary'!$I$2:$I$1000,'Orders&amp; Summary'!$L$2:$L$1000,"="&amp;'2011-Monthly'!$B8,'Orders&amp; Summary'!$J$2:$J$1000,"&gt;="&amp;'2011-Monthly'!N$2,'Orders&amp; Summary'!$J$2:$J$1000,"&lt;"&amp;'2011-Monthly'!O$2)</f>
        <v>0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Summary'!$L$2:$L$1000,"="&amp;'2011-Monthly'!$B9,'Orders&amp; Summary'!$J$2:$J$1000,"&gt;="&amp;'2011-Monthly'!C$2,'Orders&amp; Summary'!$J$2:$J$1000,"&lt;"&amp;'2011-Monthly'!D$2)</f>
        <v>0</v>
      </c>
      <c r="D9" s="18">
        <f>SUMIFS('Orders&amp; Summary'!$I$2:$I$1000,'Orders&amp; Summary'!$L$2:$L$1000,"="&amp;'2011-Monthly'!$B9,'Orders&amp; Summary'!$J$2:$J$1000,"&gt;="&amp;'2011-Monthly'!D$2,'Orders&amp; Summary'!$J$2:$J$1000,"&lt;"&amp;'2011-Monthly'!E$2)</f>
        <v>0</v>
      </c>
      <c r="E9" s="18">
        <f>SUMIFS('Orders&amp; Summary'!$I$2:$I$1000,'Orders&amp; Summary'!$L$2:$L$1000,"="&amp;'2011-Monthly'!$B9,'Orders&amp; Summary'!$J$2:$J$1000,"&gt;="&amp;'2011-Monthly'!E$2,'Orders&amp; Summary'!$J$2:$J$1000,"&lt;"&amp;'2011-Monthly'!F$2)</f>
        <v>0</v>
      </c>
      <c r="F9" s="18">
        <f>SUMIFS('Orders&amp; Summary'!$I$2:$I$1000,'Orders&amp; Summary'!$L$2:$L$1000,"="&amp;'2011-Monthly'!$B9,'Orders&amp; Summary'!$J$2:$J$1000,"&gt;="&amp;'2011-Monthly'!F$2,'Orders&amp; Summary'!$J$2:$J$1000,"&lt;"&amp;'2011-Monthly'!G$2)</f>
        <v>0</v>
      </c>
      <c r="G9" s="18">
        <f>SUMIFS('Orders&amp; Summary'!$I$2:$I$1000,'Orders&amp; Summary'!$L$2:$L$1000,"="&amp;'2011-Monthly'!$B9,'Orders&amp; Summary'!$J$2:$J$1000,"&gt;="&amp;'2011-Monthly'!G$2,'Orders&amp; Summary'!$J$2:$J$1000,"&lt;"&amp;'2011-Monthly'!H$2)</f>
        <v>0</v>
      </c>
      <c r="H9" s="18">
        <f>SUMIFS('Orders&amp; Summary'!$I$2:$I$1000,'Orders&amp; Summary'!$L$2:$L$1000,"="&amp;'2011-Monthly'!$B9,'Orders&amp; Summary'!$J$2:$J$1000,"&gt;="&amp;'2011-Monthly'!H$2,'Orders&amp; Summary'!$J$2:$J$1000,"&lt;"&amp;'2011-Monthly'!I$2)</f>
        <v>0</v>
      </c>
      <c r="I9" s="18">
        <f>SUMIFS('Orders&amp; Summary'!$I$2:$I$1000,'Orders&amp; Summary'!$L$2:$L$1000,"="&amp;'2011-Monthly'!$B9,'Orders&amp; Summary'!$J$2:$J$1000,"&gt;="&amp;'2011-Monthly'!I$2,'Orders&amp; Summary'!$J$2:$J$1000,"&lt;"&amp;'2011-Monthly'!J$2)</f>
        <v>0</v>
      </c>
      <c r="J9" s="18">
        <f>SUMIFS('Orders&amp; Summary'!$I$2:$I$1000,'Orders&amp; Summary'!$L$2:$L$1000,"="&amp;'2011-Monthly'!$B9,'Orders&amp; Summary'!$J$2:$J$1000,"&gt;="&amp;'2011-Monthly'!J$2,'Orders&amp; Summary'!$J$2:$J$1000,"&lt;"&amp;'2011-Monthly'!K$2)</f>
        <v>0</v>
      </c>
      <c r="K9" s="18">
        <f>SUMIFS('Orders&amp; Summary'!$I$2:$I$1000,'Orders&amp; Summary'!$L$2:$L$1000,"="&amp;'2011-Monthly'!$B9,'Orders&amp; Summary'!$J$2:$J$1000,"&gt;="&amp;'2011-Monthly'!K$2,'Orders&amp; Summary'!$J$2:$J$1000,"&lt;"&amp;'2011-Monthly'!L$2)</f>
        <v>0</v>
      </c>
      <c r="L9" s="18">
        <f>SUMIFS('Orders&amp; Summary'!$I$2:$I$1000,'Orders&amp; Summary'!$L$2:$L$1000,"="&amp;'2011-Monthly'!$B9,'Orders&amp; Summary'!$J$2:$J$1000,"&gt;="&amp;'2011-Monthly'!L$2,'Orders&amp; Summary'!$J$2:$J$1000,"&lt;"&amp;'2011-Monthly'!M$2)</f>
        <v>0</v>
      </c>
      <c r="M9" s="18">
        <f>SUMIFS('Orders&amp; Summary'!$I$2:$I$1000,'Orders&amp; Summary'!$L$2:$L$1000,"="&amp;'2011-Monthly'!$B9,'Orders&amp; Summary'!$J$2:$J$1000,"&gt;="&amp;'2011-Monthly'!M$2,'Orders&amp; Summary'!$J$2:$J$1000,"&lt;"&amp;'2011-Monthly'!N$2)</f>
        <v>0</v>
      </c>
      <c r="N9" s="18">
        <f>SUMIFS('Orders&amp; Summary'!$I$2:$I$1000,'Orders&amp; Summary'!$L$2:$L$1000,"="&amp;'2011-Monthly'!$B9,'Orders&amp; Summary'!$J$2:$J$1000,"&gt;="&amp;'2011-Monthly'!N$2,'Orders&amp; Summary'!$J$2:$J$1000,"&lt;"&amp;'2011-Monthly'!O$2)</f>
        <v>0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Summary'!$L$2:$L$1000,"="&amp;'2011-Monthly'!$B10,'Orders&amp; Summary'!$J$2:$J$1000,"&gt;="&amp;'2011-Monthly'!C$2,'Orders&amp; Summary'!$J$2:$J$1000,"&lt;"&amp;'2011-Monthly'!D$2)</f>
        <v>0</v>
      </c>
      <c r="D10" s="18">
        <f>SUMIFS('Orders&amp; Summary'!$I$2:$I$1000,'Orders&amp; Summary'!$L$2:$L$1000,"="&amp;'2011-Monthly'!$B10,'Orders&amp; Summary'!$J$2:$J$1000,"&gt;="&amp;'2011-Monthly'!D$2,'Orders&amp; Summary'!$J$2:$J$1000,"&lt;"&amp;'2011-Monthly'!E$2)</f>
        <v>0</v>
      </c>
      <c r="E10" s="18">
        <f>SUMIFS('Orders&amp; Summary'!$I$2:$I$1000,'Orders&amp; Summary'!$L$2:$L$1000,"="&amp;'2011-Monthly'!$B10,'Orders&amp; Summary'!$J$2:$J$1000,"&gt;="&amp;'2011-Monthly'!E$2,'Orders&amp; Summary'!$J$2:$J$1000,"&lt;"&amp;'2011-Monthly'!F$2)</f>
        <v>0</v>
      </c>
      <c r="F10" s="18">
        <f>SUMIFS('Orders&amp; Summary'!$I$2:$I$1000,'Orders&amp; Summary'!$L$2:$L$1000,"="&amp;'2011-Monthly'!$B10,'Orders&amp; Summary'!$J$2:$J$1000,"&gt;="&amp;'2011-Monthly'!F$2,'Orders&amp; Summary'!$J$2:$J$1000,"&lt;"&amp;'2011-Monthly'!G$2)</f>
        <v>0</v>
      </c>
      <c r="G10" s="18">
        <f>SUMIFS('Orders&amp; Summary'!$I$2:$I$1000,'Orders&amp; Summary'!$L$2:$L$1000,"="&amp;'2011-Monthly'!$B10,'Orders&amp; Summary'!$J$2:$J$1000,"&gt;="&amp;'2011-Monthly'!G$2,'Orders&amp; Summary'!$J$2:$J$1000,"&lt;"&amp;'2011-Monthly'!H$2)</f>
        <v>0</v>
      </c>
      <c r="H10" s="18">
        <f>SUMIFS('Orders&amp; Summary'!$I$2:$I$1000,'Orders&amp; Summary'!$L$2:$L$1000,"="&amp;'2011-Monthly'!$B10,'Orders&amp; Summary'!$J$2:$J$1000,"&gt;="&amp;'2011-Monthly'!H$2,'Orders&amp; Summary'!$J$2:$J$1000,"&lt;"&amp;'2011-Monthly'!I$2)</f>
        <v>0</v>
      </c>
      <c r="I10" s="18">
        <f>SUMIFS('Orders&amp; Summary'!$I$2:$I$1000,'Orders&amp; Summary'!$L$2:$L$1000,"="&amp;'2011-Monthly'!$B10,'Orders&amp; Summary'!$J$2:$J$1000,"&gt;="&amp;'2011-Monthly'!I$2,'Orders&amp; Summary'!$J$2:$J$1000,"&lt;"&amp;'2011-Monthly'!J$2)</f>
        <v>0</v>
      </c>
      <c r="J10" s="18">
        <f>SUMIFS('Orders&amp; Summary'!$I$2:$I$1000,'Orders&amp; Summary'!$L$2:$L$1000,"="&amp;'2011-Monthly'!$B10,'Orders&amp; Summary'!$J$2:$J$1000,"&gt;="&amp;'2011-Monthly'!J$2,'Orders&amp; Summary'!$J$2:$J$1000,"&lt;"&amp;'2011-Monthly'!K$2)</f>
        <v>0</v>
      </c>
      <c r="K10" s="18">
        <f>SUMIFS('Orders&amp; Summary'!$I$2:$I$1000,'Orders&amp; Summary'!$L$2:$L$1000,"="&amp;'2011-Monthly'!$B10,'Orders&amp; Summary'!$J$2:$J$1000,"&gt;="&amp;'2011-Monthly'!K$2,'Orders&amp; Summary'!$J$2:$J$1000,"&lt;"&amp;'2011-Monthly'!L$2)</f>
        <v>0</v>
      </c>
      <c r="L10" s="18">
        <f>SUMIFS('Orders&amp; Summary'!$I$2:$I$1000,'Orders&amp; Summary'!$L$2:$L$1000,"="&amp;'2011-Monthly'!$B10,'Orders&amp; Summary'!$J$2:$J$1000,"&gt;="&amp;'2011-Monthly'!L$2,'Orders&amp; Summary'!$J$2:$J$1000,"&lt;"&amp;'2011-Monthly'!M$2)</f>
        <v>0</v>
      </c>
      <c r="M10" s="18">
        <f>SUMIFS('Orders&amp; Summary'!$I$2:$I$1000,'Orders&amp; Summary'!$L$2:$L$1000,"="&amp;'2011-Monthly'!$B10,'Orders&amp; Summary'!$J$2:$J$1000,"&gt;="&amp;'2011-Monthly'!M$2,'Orders&amp; Summary'!$J$2:$J$1000,"&lt;"&amp;'2011-Monthly'!N$2)</f>
        <v>0</v>
      </c>
      <c r="N10" s="18">
        <f>SUMIFS('Orders&amp; Summary'!$I$2:$I$1000,'Orders&amp; Summary'!$L$2:$L$1000,"="&amp;'2011-Monthly'!$B10,'Orders&amp; Summary'!$J$2:$J$1000,"&gt;="&amp;'2011-Monthly'!N$2,'Orders&amp; Summary'!$J$2:$J$1000,"&lt;"&amp;'2011-Monthly'!O$2)</f>
        <v>0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Summary'!$L$2:$L$1000,"="&amp;'2011-Monthly'!$B11,'Orders&amp; Summary'!$J$2:$J$1000,"&gt;="&amp;'2011-Monthly'!C$2,'Orders&amp; Summary'!$J$2:$J$1000,"&lt;"&amp;'2011-Monthly'!D$2)</f>
        <v>0</v>
      </c>
      <c r="D11" s="18">
        <f>SUMIFS('Orders&amp; Summary'!$I$2:$I$1000,'Orders&amp; Summary'!$L$2:$L$1000,"="&amp;'2011-Monthly'!$B11,'Orders&amp; Summary'!$J$2:$J$1000,"&gt;="&amp;'2011-Monthly'!D$2,'Orders&amp; Summary'!$J$2:$J$1000,"&lt;"&amp;'2011-Monthly'!E$2)</f>
        <v>0</v>
      </c>
      <c r="E11" s="18">
        <f>SUMIFS('Orders&amp; Summary'!$I$2:$I$1000,'Orders&amp; Summary'!$L$2:$L$1000,"="&amp;'2011-Monthly'!$B11,'Orders&amp; Summary'!$J$2:$J$1000,"&gt;="&amp;'2011-Monthly'!E$2,'Orders&amp; Summary'!$J$2:$J$1000,"&lt;"&amp;'2011-Monthly'!F$2)</f>
        <v>0</v>
      </c>
      <c r="F11" s="18">
        <f>SUMIFS('Orders&amp; Summary'!$I$2:$I$1000,'Orders&amp; Summary'!$L$2:$L$1000,"="&amp;'2011-Monthly'!$B11,'Orders&amp; Summary'!$J$2:$J$1000,"&gt;="&amp;'2011-Monthly'!F$2,'Orders&amp; Summary'!$J$2:$J$1000,"&lt;"&amp;'2011-Monthly'!G$2)</f>
        <v>0</v>
      </c>
      <c r="G11" s="18">
        <f>SUMIFS('Orders&amp; Summary'!$I$2:$I$1000,'Orders&amp; Summary'!$L$2:$L$1000,"="&amp;'2011-Monthly'!$B11,'Orders&amp; Summary'!$J$2:$J$1000,"&gt;="&amp;'2011-Monthly'!G$2,'Orders&amp; Summary'!$J$2:$J$1000,"&lt;"&amp;'2011-Monthly'!H$2)</f>
        <v>0</v>
      </c>
      <c r="H11" s="18">
        <f>SUMIFS('Orders&amp; Summary'!$I$2:$I$1000,'Orders&amp; Summary'!$L$2:$L$1000,"="&amp;'2011-Monthly'!$B11,'Orders&amp; Summary'!$J$2:$J$1000,"&gt;="&amp;'2011-Monthly'!H$2,'Orders&amp; Summary'!$J$2:$J$1000,"&lt;"&amp;'2011-Monthly'!I$2)</f>
        <v>0</v>
      </c>
      <c r="I11" s="18">
        <f>SUMIFS('Orders&amp; Summary'!$I$2:$I$1000,'Orders&amp; Summary'!$L$2:$L$1000,"="&amp;'2011-Monthly'!$B11,'Orders&amp; Summary'!$J$2:$J$1000,"&gt;="&amp;'2011-Monthly'!I$2,'Orders&amp; Summary'!$J$2:$J$1000,"&lt;"&amp;'2011-Monthly'!J$2)</f>
        <v>0</v>
      </c>
      <c r="J11" s="18">
        <f>SUMIFS('Orders&amp; Summary'!$I$2:$I$1000,'Orders&amp; Summary'!$L$2:$L$1000,"="&amp;'2011-Monthly'!$B11,'Orders&amp; Summary'!$J$2:$J$1000,"&gt;="&amp;'2011-Monthly'!J$2,'Orders&amp; Summary'!$J$2:$J$1000,"&lt;"&amp;'2011-Monthly'!K$2)</f>
        <v>0</v>
      </c>
      <c r="K11" s="18">
        <f>SUMIFS('Orders&amp; Summary'!$I$2:$I$1000,'Orders&amp; Summary'!$L$2:$L$1000,"="&amp;'2011-Monthly'!$B11,'Orders&amp; Summary'!$J$2:$J$1000,"&gt;="&amp;'2011-Monthly'!K$2,'Orders&amp; Summary'!$J$2:$J$1000,"&lt;"&amp;'2011-Monthly'!L$2)</f>
        <v>0</v>
      </c>
      <c r="L11" s="18">
        <f>SUMIFS('Orders&amp; Summary'!$I$2:$I$1000,'Orders&amp; Summary'!$L$2:$L$1000,"="&amp;'2011-Monthly'!$B11,'Orders&amp; Summary'!$J$2:$J$1000,"&gt;="&amp;'2011-Monthly'!L$2,'Orders&amp; Summary'!$J$2:$J$1000,"&lt;"&amp;'2011-Monthly'!M$2)</f>
        <v>0</v>
      </c>
      <c r="M11" s="18">
        <f>SUMIFS('Orders&amp; Summary'!$I$2:$I$1000,'Orders&amp; Summary'!$L$2:$L$1000,"="&amp;'2011-Monthly'!$B11,'Orders&amp; Summary'!$J$2:$J$1000,"&gt;="&amp;'2011-Monthly'!M$2,'Orders&amp; Summary'!$J$2:$J$1000,"&lt;"&amp;'2011-Monthly'!N$2)</f>
        <v>0</v>
      </c>
      <c r="N11" s="18">
        <f>SUMIFS('Orders&amp; Summary'!$I$2:$I$1000,'Orders&amp; Summary'!$L$2:$L$1000,"="&amp;'2011-Monthly'!$B11,'Orders&amp; Summary'!$J$2:$J$1000,"&gt;="&amp;'2011-Monthly'!N$2,'Orders&amp; Summary'!$J$2:$J$1000,"&lt;"&amp;'2011-Monthly'!O$2)</f>
        <v>0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Summary'!$L$2:$L$1000,"="&amp;'2011-Monthly'!$B12,'Orders&amp; Summary'!$J$2:$J$1000,"&gt;="&amp;'2011-Monthly'!C$2,'Orders&amp; Summary'!$J$2:$J$1000,"&lt;"&amp;'2011-Monthly'!D$2)</f>
        <v>0</v>
      </c>
      <c r="D12" s="19">
        <f>SUMIFS('Orders&amp; Summary'!$I$2:$I$1000,'Orders&amp; Summary'!$L$2:$L$1000,"="&amp;'2011-Monthly'!$B12,'Orders&amp; Summary'!$J$2:$J$1000,"&gt;="&amp;'2011-Monthly'!D$2,'Orders&amp; Summary'!$J$2:$J$1000,"&lt;"&amp;'2011-Monthly'!E$2)</f>
        <v>0</v>
      </c>
      <c r="E12" s="19">
        <f>SUMIFS('Orders&amp; Summary'!$I$2:$I$1000,'Orders&amp; Summary'!$L$2:$L$1000,"="&amp;'2011-Monthly'!$B12,'Orders&amp; Summary'!$J$2:$J$1000,"&gt;="&amp;'2011-Monthly'!E$2,'Orders&amp; Summary'!$J$2:$J$1000,"&lt;"&amp;'2011-Monthly'!F$2)</f>
        <v>0</v>
      </c>
      <c r="F12" s="19">
        <f>SUMIFS('Orders&amp; Summary'!$I$2:$I$1000,'Orders&amp; Summary'!$L$2:$L$1000,"="&amp;'2011-Monthly'!$B12,'Orders&amp; Summary'!$J$2:$J$1000,"&gt;="&amp;'2011-Monthly'!F$2,'Orders&amp; Summary'!$J$2:$J$1000,"&lt;"&amp;'2011-Monthly'!G$2)</f>
        <v>0</v>
      </c>
      <c r="G12" s="19">
        <f>SUMIFS('Orders&amp; Summary'!$I$2:$I$1000,'Orders&amp; Summary'!$L$2:$L$1000,"="&amp;'2011-Monthly'!$B12,'Orders&amp; Summary'!$J$2:$J$1000,"&gt;="&amp;'2011-Monthly'!G$2,'Orders&amp; Summary'!$J$2:$J$1000,"&lt;"&amp;'2011-Monthly'!H$2)</f>
        <v>0</v>
      </c>
      <c r="H12" s="19">
        <f>SUMIFS('Orders&amp; Summary'!$I$2:$I$1000,'Orders&amp; Summary'!$L$2:$L$1000,"="&amp;'2011-Monthly'!$B12,'Orders&amp; Summary'!$J$2:$J$1000,"&gt;="&amp;'2011-Monthly'!H$2,'Orders&amp; Summary'!$J$2:$J$1000,"&lt;"&amp;'2011-Monthly'!I$2)</f>
        <v>0</v>
      </c>
      <c r="I12" s="19">
        <f>SUMIFS('Orders&amp; Summary'!$I$2:$I$1000,'Orders&amp; Summary'!$L$2:$L$1000,"="&amp;'2011-Monthly'!$B12,'Orders&amp; Summary'!$J$2:$J$1000,"&gt;="&amp;'2011-Monthly'!I$2,'Orders&amp; Summary'!$J$2:$J$1000,"&lt;"&amp;'2011-Monthly'!J$2)</f>
        <v>0</v>
      </c>
      <c r="J12" s="19">
        <f>SUMIFS('Orders&amp; Summary'!$I$2:$I$1000,'Orders&amp; Summary'!$L$2:$L$1000,"="&amp;'2011-Monthly'!$B12,'Orders&amp; Summary'!$J$2:$J$1000,"&gt;="&amp;'2011-Monthly'!J$2,'Orders&amp; Summary'!$J$2:$J$1000,"&lt;"&amp;'2011-Monthly'!K$2)</f>
        <v>0</v>
      </c>
      <c r="K12" s="19">
        <f>SUMIFS('Orders&amp; Summary'!$I$2:$I$1000,'Orders&amp; Summary'!$L$2:$L$1000,"="&amp;'2011-Monthly'!$B12,'Orders&amp; Summary'!$J$2:$J$1000,"&gt;="&amp;'2011-Monthly'!K$2,'Orders&amp; Summary'!$J$2:$J$1000,"&lt;"&amp;'2011-Monthly'!L$2)</f>
        <v>0</v>
      </c>
      <c r="L12" s="19">
        <f>SUMIFS('Orders&amp; Summary'!$I$2:$I$1000,'Orders&amp; Summary'!$L$2:$L$1000,"="&amp;'2011-Monthly'!$B12,'Orders&amp; Summary'!$J$2:$J$1000,"&gt;="&amp;'2011-Monthly'!L$2,'Orders&amp; Summary'!$J$2:$J$1000,"&lt;"&amp;'2011-Monthly'!M$2)</f>
        <v>0</v>
      </c>
      <c r="M12" s="19">
        <f>SUMIFS('Orders&amp; Summary'!$I$2:$I$1000,'Orders&amp; Summary'!$L$2:$L$1000,"="&amp;'2011-Monthly'!$B12,'Orders&amp; Summary'!$J$2:$J$1000,"&gt;="&amp;'2011-Monthly'!M$2,'Orders&amp; Summary'!$J$2:$J$1000,"&lt;"&amp;'2011-Monthly'!N$2)</f>
        <v>0</v>
      </c>
      <c r="N12" s="19">
        <f>SUMIFS('Orders&amp; Summary'!$I$2:$I$1000,'Orders&amp; Summary'!$L$2:$L$1000,"="&amp;'2011-Monthly'!$B12,'Orders&amp; Summary'!$J$2:$J$1000,"&gt;="&amp;'2011-Monthly'!N$2,'Orders&amp; Summary'!$J$2:$J$1000,"&lt;"&amp;'2011-Monthly'!O$2)</f>
        <v>0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autoPageBreaks="0"/>
  </sheetPr>
  <dimension ref="B2:C53"/>
  <sheetViews>
    <sheetView topLeftCell="A10" workbookViewId="0">
      <selection activeCell="B2" sqref="B2:C53"/>
    </sheetView>
  </sheetViews>
  <sheetFormatPr baseColWidth="10" defaultColWidth="8.83203125" defaultRowHeight="15" x14ac:dyDescent="0.2"/>
  <cols>
    <col min="1" max="1" width="2.6640625" customWidth="1"/>
    <col min="2" max="3" width="10.6640625" customWidth="1"/>
  </cols>
  <sheetData>
    <row r="2" spans="2:3" x14ac:dyDescent="0.2">
      <c r="B2" s="12" t="s">
        <v>3236</v>
      </c>
      <c r="C2" s="14" t="s">
        <v>3531</v>
      </c>
    </row>
    <row r="3" spans="2:3" x14ac:dyDescent="0.2">
      <c r="B3" s="42" t="s">
        <v>2212</v>
      </c>
      <c r="C3" s="49" t="s">
        <v>3532</v>
      </c>
    </row>
    <row r="4" spans="2:3" x14ac:dyDescent="0.2">
      <c r="B4" s="42" t="s">
        <v>2245</v>
      </c>
      <c r="C4" s="49" t="s">
        <v>3532</v>
      </c>
    </row>
    <row r="5" spans="2:3" x14ac:dyDescent="0.2">
      <c r="B5" s="42" t="s">
        <v>2230</v>
      </c>
      <c r="C5" s="49" t="s">
        <v>3532</v>
      </c>
    </row>
    <row r="6" spans="2:3" x14ac:dyDescent="0.2">
      <c r="B6" s="42" t="s">
        <v>2271</v>
      </c>
      <c r="C6" s="49" t="s">
        <v>3532</v>
      </c>
    </row>
    <row r="7" spans="2:3" x14ac:dyDescent="0.2">
      <c r="B7" s="42" t="s">
        <v>2224</v>
      </c>
      <c r="C7" s="49" t="s">
        <v>3532</v>
      </c>
    </row>
    <row r="8" spans="2:3" x14ac:dyDescent="0.2">
      <c r="B8" s="42" t="s">
        <v>2460</v>
      </c>
      <c r="C8" s="49" t="s">
        <v>3532</v>
      </c>
    </row>
    <row r="9" spans="2:3" x14ac:dyDescent="0.2">
      <c r="B9" s="42" t="s">
        <v>2253</v>
      </c>
      <c r="C9" s="49" t="s">
        <v>3532</v>
      </c>
    </row>
    <row r="10" spans="2:3" x14ac:dyDescent="0.2">
      <c r="B10" s="42" t="s">
        <v>2980</v>
      </c>
      <c r="C10" s="49" t="s">
        <v>3532</v>
      </c>
    </row>
    <row r="11" spans="2:3" x14ac:dyDescent="0.2">
      <c r="B11" s="42" t="s">
        <v>2510</v>
      </c>
      <c r="C11" s="49" t="s">
        <v>3532</v>
      </c>
    </row>
    <row r="12" spans="2:3" x14ac:dyDescent="0.2">
      <c r="B12" s="42" t="s">
        <v>2354</v>
      </c>
      <c r="C12" s="49" t="s">
        <v>3532</v>
      </c>
    </row>
    <row r="13" spans="2:3" x14ac:dyDescent="0.2">
      <c r="B13" s="42" t="s">
        <v>2206</v>
      </c>
      <c r="C13" s="49" t="s">
        <v>3532</v>
      </c>
    </row>
    <row r="14" spans="2:3" x14ac:dyDescent="0.2">
      <c r="B14" s="42" t="s">
        <v>2215</v>
      </c>
      <c r="C14" s="49" t="s">
        <v>3532</v>
      </c>
    </row>
    <row r="15" spans="2:3" x14ac:dyDescent="0.2">
      <c r="B15" s="42" t="s">
        <v>2221</v>
      </c>
      <c r="C15" s="49" t="s">
        <v>3533</v>
      </c>
    </row>
    <row r="16" spans="2:3" x14ac:dyDescent="0.2">
      <c r="B16" s="42" t="s">
        <v>2617</v>
      </c>
      <c r="C16" s="49" t="s">
        <v>3533</v>
      </c>
    </row>
    <row r="17" spans="2:3" x14ac:dyDescent="0.2">
      <c r="B17" s="42" t="s">
        <v>3534</v>
      </c>
      <c r="C17" s="49" t="s">
        <v>3533</v>
      </c>
    </row>
    <row r="18" spans="2:3" x14ac:dyDescent="0.2">
      <c r="B18" s="42" t="s">
        <v>2287</v>
      </c>
      <c r="C18" s="49" t="s">
        <v>3533</v>
      </c>
    </row>
    <row r="19" spans="2:3" x14ac:dyDescent="0.2">
      <c r="B19" s="42" t="s">
        <v>2490</v>
      </c>
      <c r="C19" s="49" t="s">
        <v>3533</v>
      </c>
    </row>
    <row r="20" spans="2:3" x14ac:dyDescent="0.2">
      <c r="B20" s="42" t="s">
        <v>3535</v>
      </c>
      <c r="C20" s="49" t="s">
        <v>3533</v>
      </c>
    </row>
    <row r="21" spans="2:3" x14ac:dyDescent="0.2">
      <c r="B21" s="42" t="s">
        <v>3085</v>
      </c>
      <c r="C21" s="49" t="s">
        <v>3533</v>
      </c>
    </row>
    <row r="22" spans="2:3" x14ac:dyDescent="0.2">
      <c r="B22" s="42" t="s">
        <v>2332</v>
      </c>
      <c r="C22" s="49" t="s">
        <v>3533</v>
      </c>
    </row>
    <row r="23" spans="2:3" x14ac:dyDescent="0.2">
      <c r="B23" s="42" t="s">
        <v>2227</v>
      </c>
      <c r="C23" s="49" t="s">
        <v>3533</v>
      </c>
    </row>
    <row r="24" spans="2:3" x14ac:dyDescent="0.2">
      <c r="B24" s="42" t="s">
        <v>2426</v>
      </c>
      <c r="C24" s="49" t="s">
        <v>3533</v>
      </c>
    </row>
    <row r="25" spans="2:3" x14ac:dyDescent="0.2">
      <c r="B25" s="42" t="s">
        <v>2404</v>
      </c>
      <c r="C25" s="49" t="s">
        <v>3533</v>
      </c>
    </row>
    <row r="26" spans="2:3" x14ac:dyDescent="0.2">
      <c r="B26" s="42" t="s">
        <v>3536</v>
      </c>
      <c r="C26" s="49" t="s">
        <v>3533</v>
      </c>
    </row>
    <row r="27" spans="2:3" x14ac:dyDescent="0.2">
      <c r="B27" s="42" t="s">
        <v>2692</v>
      </c>
      <c r="C27" s="49" t="s">
        <v>3537</v>
      </c>
    </row>
    <row r="28" spans="2:3" x14ac:dyDescent="0.2">
      <c r="B28" s="42" t="s">
        <v>2198</v>
      </c>
      <c r="C28" s="49" t="s">
        <v>3537</v>
      </c>
    </row>
    <row r="29" spans="2:3" x14ac:dyDescent="0.2">
      <c r="B29" s="42" t="s">
        <v>2363</v>
      </c>
      <c r="C29" s="49" t="s">
        <v>3537</v>
      </c>
    </row>
    <row r="30" spans="2:3" x14ac:dyDescent="0.2">
      <c r="B30" s="42" t="s">
        <v>2262</v>
      </c>
      <c r="C30" s="49" t="s">
        <v>3537</v>
      </c>
    </row>
    <row r="31" spans="2:3" x14ac:dyDescent="0.2">
      <c r="B31" s="42" t="s">
        <v>2371</v>
      </c>
      <c r="C31" s="49" t="s">
        <v>3537</v>
      </c>
    </row>
    <row r="32" spans="2:3" x14ac:dyDescent="0.2">
      <c r="B32" s="42" t="s">
        <v>2330</v>
      </c>
      <c r="C32" s="49" t="s">
        <v>3537</v>
      </c>
    </row>
    <row r="33" spans="2:3" x14ac:dyDescent="0.2">
      <c r="B33" s="42" t="s">
        <v>2366</v>
      </c>
      <c r="C33" s="49" t="s">
        <v>3537</v>
      </c>
    </row>
    <row r="34" spans="2:3" x14ac:dyDescent="0.2">
      <c r="B34" s="42" t="s">
        <v>2547</v>
      </c>
      <c r="C34" s="49" t="s">
        <v>3537</v>
      </c>
    </row>
    <row r="35" spans="2:3" x14ac:dyDescent="0.2">
      <c r="B35" s="42" t="s">
        <v>2477</v>
      </c>
      <c r="C35" s="49" t="s">
        <v>3537</v>
      </c>
    </row>
    <row r="36" spans="2:3" x14ac:dyDescent="0.2">
      <c r="B36" s="42" t="s">
        <v>2876</v>
      </c>
      <c r="C36" s="49" t="s">
        <v>3537</v>
      </c>
    </row>
    <row r="37" spans="2:3" x14ac:dyDescent="0.2">
      <c r="B37" s="42" t="s">
        <v>2294</v>
      </c>
      <c r="C37" s="49" t="s">
        <v>3537</v>
      </c>
    </row>
    <row r="38" spans="2:3" x14ac:dyDescent="0.2">
      <c r="B38" s="42" t="s">
        <v>2237</v>
      </c>
      <c r="C38" s="49" t="s">
        <v>3537</v>
      </c>
    </row>
    <row r="39" spans="2:3" x14ac:dyDescent="0.2">
      <c r="B39" s="42" t="s">
        <v>3538</v>
      </c>
      <c r="C39" s="49" t="s">
        <v>3537</v>
      </c>
    </row>
    <row r="40" spans="2:3" x14ac:dyDescent="0.2">
      <c r="B40" s="42" t="s">
        <v>2250</v>
      </c>
      <c r="C40" s="49" t="s">
        <v>3539</v>
      </c>
    </row>
    <row r="41" spans="2:3" x14ac:dyDescent="0.2">
      <c r="B41" s="42" t="s">
        <v>2344</v>
      </c>
      <c r="C41" s="49" t="s">
        <v>3539</v>
      </c>
    </row>
    <row r="42" spans="2:3" x14ac:dyDescent="0.2">
      <c r="B42" s="42" t="s">
        <v>2209</v>
      </c>
      <c r="C42" s="49" t="s">
        <v>3539</v>
      </c>
    </row>
    <row r="43" spans="2:3" x14ac:dyDescent="0.2">
      <c r="B43" s="42" t="s">
        <v>2242</v>
      </c>
      <c r="C43" s="49" t="s">
        <v>3539</v>
      </c>
    </row>
    <row r="44" spans="2:3" x14ac:dyDescent="0.2">
      <c r="B44" s="42" t="s">
        <v>2201</v>
      </c>
      <c r="C44" s="49" t="s">
        <v>3540</v>
      </c>
    </row>
    <row r="45" spans="2:3" x14ac:dyDescent="0.2">
      <c r="B45" s="42" t="s">
        <v>2385</v>
      </c>
      <c r="C45" s="49" t="s">
        <v>3540</v>
      </c>
    </row>
    <row r="46" spans="2:3" x14ac:dyDescent="0.2">
      <c r="B46" s="42" t="s">
        <v>2544</v>
      </c>
      <c r="C46" s="49" t="s">
        <v>3540</v>
      </c>
    </row>
    <row r="47" spans="2:3" x14ac:dyDescent="0.2">
      <c r="B47" s="42" t="s">
        <v>2699</v>
      </c>
      <c r="C47" s="49" t="s">
        <v>3540</v>
      </c>
    </row>
    <row r="48" spans="2:3" x14ac:dyDescent="0.2">
      <c r="B48" s="42" t="s">
        <v>2529</v>
      </c>
      <c r="C48" s="49" t="s">
        <v>3540</v>
      </c>
    </row>
    <row r="49" spans="2:3" x14ac:dyDescent="0.2">
      <c r="B49" s="42" t="s">
        <v>2284</v>
      </c>
      <c r="C49" s="49" t="s">
        <v>3540</v>
      </c>
    </row>
    <row r="50" spans="2:3" x14ac:dyDescent="0.2">
      <c r="B50" s="42" t="s">
        <v>2218</v>
      </c>
      <c r="C50" s="49" t="s">
        <v>3540</v>
      </c>
    </row>
    <row r="51" spans="2:3" x14ac:dyDescent="0.2">
      <c r="B51" s="42" t="s">
        <v>2323</v>
      </c>
      <c r="C51" s="49" t="s">
        <v>3540</v>
      </c>
    </row>
    <row r="52" spans="2:3" x14ac:dyDescent="0.2">
      <c r="B52" s="42" t="s">
        <v>2301</v>
      </c>
      <c r="C52" s="49" t="s">
        <v>3540</v>
      </c>
    </row>
    <row r="53" spans="2:3" x14ac:dyDescent="0.2">
      <c r="B53" s="43" t="s">
        <v>3541</v>
      </c>
      <c r="C53" s="50" t="s">
        <v>3540</v>
      </c>
    </row>
  </sheetData>
  <pageMargins left="0.7" right="0.7" top="0.75" bottom="0.75" header="0.3" footer="0.3"/>
  <pageSetup scale="88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autoPageBreaks="0"/>
  </sheetPr>
  <dimension ref="B2:J14"/>
  <sheetViews>
    <sheetView workbookViewId="0">
      <selection activeCell="B6" sqref="B6"/>
    </sheetView>
  </sheetViews>
  <sheetFormatPr baseColWidth="10" defaultColWidth="8.83203125" defaultRowHeight="15" outlineLevelCol="1" x14ac:dyDescent="0.2"/>
  <cols>
    <col min="1" max="1" width="2.6640625" customWidth="1"/>
    <col min="2" max="2" width="16.1640625" bestFit="1" customWidth="1"/>
    <col min="3" max="3" width="21.83203125" customWidth="1" outlineLevel="1"/>
    <col min="4" max="4" width="14.33203125" customWidth="1" outlineLevel="1"/>
    <col min="5" max="5" width="10.1640625" customWidth="1" outlineLevel="1"/>
    <col min="6" max="6" width="8.33203125" customWidth="1" outlineLevel="1"/>
    <col min="7" max="7" width="16.33203125" bestFit="1" customWidth="1"/>
    <col min="8" max="8" width="13.83203125" bestFit="1" customWidth="1"/>
    <col min="9" max="9" width="15.5" bestFit="1" customWidth="1"/>
    <col min="10" max="10" width="21" bestFit="1" customWidth="1"/>
    <col min="11" max="11" width="7" customWidth="1"/>
  </cols>
  <sheetData>
    <row r="2" spans="2:10" x14ac:dyDescent="0.2">
      <c r="B2" s="12" t="s">
        <v>195</v>
      </c>
      <c r="C2" s="13" t="s">
        <v>0</v>
      </c>
      <c r="D2" s="13" t="s">
        <v>3235</v>
      </c>
      <c r="E2" s="13" t="s">
        <v>3236</v>
      </c>
      <c r="F2" s="13" t="s">
        <v>3237</v>
      </c>
      <c r="G2" s="13" t="s">
        <v>192</v>
      </c>
      <c r="H2" s="13" t="s">
        <v>3273</v>
      </c>
      <c r="I2" s="13" t="s">
        <v>193</v>
      </c>
      <c r="J2" s="14" t="s">
        <v>194</v>
      </c>
    </row>
    <row r="3" spans="2:10" x14ac:dyDescent="0.2">
      <c r="B3" s="7" t="s">
        <v>3264</v>
      </c>
      <c r="C3" s="8" t="s">
        <v>3254</v>
      </c>
      <c r="D3" s="8" t="s">
        <v>2382</v>
      </c>
      <c r="E3" s="8" t="s">
        <v>2245</v>
      </c>
      <c r="F3" s="29">
        <v>60504</v>
      </c>
      <c r="G3" s="30">
        <v>1</v>
      </c>
      <c r="H3" s="23">
        <v>40544</v>
      </c>
      <c r="I3" s="17">
        <v>50000</v>
      </c>
      <c r="J3" s="31">
        <v>0.1</v>
      </c>
    </row>
    <row r="4" spans="2:10" x14ac:dyDescent="0.2">
      <c r="B4" s="7" t="s">
        <v>3265</v>
      </c>
      <c r="C4" s="8" t="s">
        <v>3253</v>
      </c>
      <c r="D4" s="8" t="s">
        <v>2444</v>
      </c>
      <c r="E4" s="8" t="s">
        <v>2262</v>
      </c>
      <c r="F4" s="29">
        <v>33602</v>
      </c>
      <c r="G4" s="30">
        <v>2</v>
      </c>
      <c r="H4" s="23">
        <v>40544</v>
      </c>
      <c r="I4" s="18">
        <v>50000</v>
      </c>
      <c r="J4" s="31">
        <v>0.1</v>
      </c>
    </row>
    <row r="5" spans="2:10" x14ac:dyDescent="0.2">
      <c r="B5" s="7" t="s">
        <v>3266</v>
      </c>
      <c r="C5" s="8" t="s">
        <v>3255</v>
      </c>
      <c r="D5" s="8" t="s">
        <v>2625</v>
      </c>
      <c r="E5" s="8" t="s">
        <v>2201</v>
      </c>
      <c r="F5" s="29">
        <v>90001</v>
      </c>
      <c r="G5" s="30">
        <v>3</v>
      </c>
      <c r="H5" s="23">
        <v>40544</v>
      </c>
      <c r="I5" s="18">
        <v>50000</v>
      </c>
      <c r="J5" s="31">
        <v>0.1</v>
      </c>
    </row>
    <row r="6" spans="2:10" x14ac:dyDescent="0.2">
      <c r="B6" s="7" t="s">
        <v>3267</v>
      </c>
      <c r="C6" s="9" t="s">
        <v>3256</v>
      </c>
      <c r="D6" s="9" t="s">
        <v>2559</v>
      </c>
      <c r="E6" s="8" t="s">
        <v>2221</v>
      </c>
      <c r="F6" s="32" t="s">
        <v>3247</v>
      </c>
      <c r="G6" s="30">
        <v>4</v>
      </c>
      <c r="H6" s="23">
        <v>41275</v>
      </c>
      <c r="I6" s="18">
        <v>50000</v>
      </c>
      <c r="J6" s="31">
        <v>0.1</v>
      </c>
    </row>
    <row r="7" spans="2:10" x14ac:dyDescent="0.2">
      <c r="B7" s="7" t="s">
        <v>3268</v>
      </c>
      <c r="C7" s="8" t="s">
        <v>3257</v>
      </c>
      <c r="D7" s="8" t="s">
        <v>2815</v>
      </c>
      <c r="E7" s="8" t="s">
        <v>2242</v>
      </c>
      <c r="F7" s="29">
        <v>76541</v>
      </c>
      <c r="G7" s="30">
        <v>5</v>
      </c>
      <c r="H7" s="23">
        <v>41275</v>
      </c>
      <c r="I7" s="18">
        <v>50000</v>
      </c>
      <c r="J7" s="31">
        <v>0.1</v>
      </c>
    </row>
    <row r="8" spans="2:10" x14ac:dyDescent="0.2">
      <c r="B8" s="7" t="s">
        <v>3269</v>
      </c>
      <c r="C8" s="8" t="s">
        <v>3258</v>
      </c>
      <c r="D8" s="8" t="s">
        <v>2229</v>
      </c>
      <c r="E8" s="8" t="s">
        <v>2230</v>
      </c>
      <c r="F8" s="29">
        <v>46601</v>
      </c>
      <c r="G8" s="30">
        <v>6</v>
      </c>
      <c r="H8" s="23">
        <v>42005</v>
      </c>
      <c r="I8" s="18">
        <v>50000</v>
      </c>
      <c r="J8" s="31">
        <v>0.1</v>
      </c>
    </row>
    <row r="9" spans="2:10" x14ac:dyDescent="0.2">
      <c r="B9" s="7" t="s">
        <v>3270</v>
      </c>
      <c r="C9" s="9" t="s">
        <v>3259</v>
      </c>
      <c r="D9" s="9" t="s">
        <v>3262</v>
      </c>
      <c r="E9" s="8" t="s">
        <v>2287</v>
      </c>
      <c r="F9" s="32" t="s">
        <v>3238</v>
      </c>
      <c r="G9" s="30">
        <v>7</v>
      </c>
      <c r="H9" s="23">
        <v>42005</v>
      </c>
      <c r="I9" s="18">
        <v>50000</v>
      </c>
      <c r="J9" s="31">
        <v>0.1</v>
      </c>
    </row>
    <row r="10" spans="2:10" x14ac:dyDescent="0.2">
      <c r="B10" s="7" t="s">
        <v>3271</v>
      </c>
      <c r="C10" s="8" t="s">
        <v>3260</v>
      </c>
      <c r="D10" s="8" t="s">
        <v>2365</v>
      </c>
      <c r="E10" s="8" t="s">
        <v>2366</v>
      </c>
      <c r="F10" s="29">
        <v>70801</v>
      </c>
      <c r="G10" s="30">
        <v>8</v>
      </c>
      <c r="H10" s="23">
        <v>42370</v>
      </c>
      <c r="I10" s="18">
        <v>50000</v>
      </c>
      <c r="J10" s="31">
        <v>0.1</v>
      </c>
    </row>
    <row r="11" spans="2:10" x14ac:dyDescent="0.2">
      <c r="B11" s="10" t="s">
        <v>3272</v>
      </c>
      <c r="C11" s="11" t="s">
        <v>3261</v>
      </c>
      <c r="D11" s="11" t="s">
        <v>3263</v>
      </c>
      <c r="E11" s="11" t="s">
        <v>2201</v>
      </c>
      <c r="F11" s="33">
        <v>94086</v>
      </c>
      <c r="G11" s="34">
        <v>9</v>
      </c>
      <c r="H11" s="24">
        <v>43101</v>
      </c>
      <c r="I11" s="19">
        <v>50000</v>
      </c>
      <c r="J11" s="35">
        <v>0.1</v>
      </c>
    </row>
    <row r="13" spans="2:10" x14ac:dyDescent="0.2">
      <c r="B13" s="30"/>
    </row>
    <row r="14" spans="2:10" x14ac:dyDescent="0.2">
      <c r="B14" s="51"/>
    </row>
  </sheetData>
  <autoFilter ref="B2:J11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P14"/>
  <sheetViews>
    <sheetView workbookViewId="0">
      <selection activeCell="F4" sqref="F4"/>
    </sheetView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43831</v>
      </c>
      <c r="D2" s="41">
        <f t="shared" ref="D2:O2" si="0">DATE(YEAR(C2),MONTH(C2)+1,DAY(C2))</f>
        <v>43862</v>
      </c>
      <c r="E2" s="41">
        <f t="shared" si="0"/>
        <v>43891</v>
      </c>
      <c r="F2" s="41">
        <f t="shared" si="0"/>
        <v>43922</v>
      </c>
      <c r="G2" s="41">
        <f t="shared" si="0"/>
        <v>43952</v>
      </c>
      <c r="H2" s="41">
        <f t="shared" si="0"/>
        <v>43983</v>
      </c>
      <c r="I2" s="41">
        <f t="shared" si="0"/>
        <v>44013</v>
      </c>
      <c r="J2" s="41">
        <f t="shared" si="0"/>
        <v>44044</v>
      </c>
      <c r="K2" s="41">
        <f t="shared" si="0"/>
        <v>44075</v>
      </c>
      <c r="L2" s="41">
        <f t="shared" si="0"/>
        <v>44105</v>
      </c>
      <c r="M2" s="41">
        <f t="shared" si="0"/>
        <v>44136</v>
      </c>
      <c r="N2" s="41">
        <f t="shared" si="0"/>
        <v>44166</v>
      </c>
      <c r="O2" s="41">
        <f t="shared" si="0"/>
        <v>44197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Summary'!$L$2:$L$1000,"="&amp;'2020-Monthly'!$B4,'Orders&amp; Summary'!$J$2:$J$1000,"&gt;="&amp;'2020-Monthly'!C$2,'Orders&amp; Summary'!$J$2:$J$1000,"&lt;"&amp;'2020-Monthly'!D$2)</f>
        <v>159182</v>
      </c>
      <c r="D4" s="17">
        <f>SUMIFS('Orders&amp; Summary'!$I$2:$I$1000,'Orders&amp; Summary'!$L$2:$L$1000,"="&amp;'2020-Monthly'!$B4,'Orders&amp; Summary'!$J$2:$J$1000,"&gt;="&amp;'2020-Monthly'!D$2,'Orders&amp; Summary'!$J$2:$J$1000,"&lt;"&amp;'2020-Monthly'!E$2)</f>
        <v>0</v>
      </c>
      <c r="E4" s="17">
        <f>SUMIFS('Orders&amp; Summary'!$I$2:$I$1000,'Orders&amp; Summary'!$L$2:$L$1000,"="&amp;'2020-Monthly'!$B4,'Orders&amp; Summary'!$J$2:$J$1000,"&gt;="&amp;'2020-Monthly'!E$2,'Orders&amp; Summary'!$J$2:$J$1000,"&lt;"&amp;'2020-Monthly'!F$2)</f>
        <v>247262</v>
      </c>
      <c r="F4" s="17">
        <f>SUMIFS('Orders&amp; Summary'!$I$2:$I$1000,'Orders&amp; Summary'!$L$2:$L$1000,"="&amp;'2020-Monthly'!$B4,'Orders&amp; Summary'!$J$2:$J$1000,"&gt;="&amp;'2020-Monthly'!F$2,'Orders&amp; Summary'!$J$2:$J$1000,"&lt;"&amp;'2020-Monthly'!G$2)</f>
        <v>156746</v>
      </c>
      <c r="G4" s="17">
        <f>SUMIFS('Orders&amp; Summary'!$I$2:$I$1000,'Orders&amp; Summary'!$L$2:$L$1000,"="&amp;'2020-Monthly'!$B4,'Orders&amp; Summary'!$J$2:$J$1000,"&gt;="&amp;'2020-Monthly'!G$2,'Orders&amp; Summary'!$J$2:$J$1000,"&lt;"&amp;'2020-Monthly'!H$2)</f>
        <v>736819</v>
      </c>
      <c r="H4" s="17">
        <f>SUMIFS('Orders&amp; Summary'!$I$2:$I$1000,'Orders&amp; Summary'!$L$2:$L$1000,"="&amp;'2020-Monthly'!$B4,'Orders&amp; Summary'!$J$2:$J$1000,"&gt;="&amp;'2020-Monthly'!H$2,'Orders&amp; Summary'!$J$2:$J$1000,"&lt;"&amp;'2020-Monthly'!I$2)</f>
        <v>251239</v>
      </c>
      <c r="I4" s="17">
        <f>SUMIFS('Orders&amp; Summary'!$I$2:$I$1000,'Orders&amp; Summary'!$L$2:$L$1000,"="&amp;'2020-Monthly'!$B4,'Orders&amp; Summary'!$J$2:$J$1000,"&gt;="&amp;'2020-Monthly'!I$2,'Orders&amp; Summary'!$J$2:$J$1000,"&lt;"&amp;'2020-Monthly'!J$2)</f>
        <v>274492</v>
      </c>
      <c r="J4" s="17">
        <f>SUMIFS('Orders&amp; Summary'!$I$2:$I$1000,'Orders&amp; Summary'!$L$2:$L$1000,"="&amp;'2020-Monthly'!$B4,'Orders&amp; Summary'!$J$2:$J$1000,"&gt;="&amp;'2020-Monthly'!J$2,'Orders&amp; Summary'!$J$2:$J$1000,"&lt;"&amp;'2020-Monthly'!K$2)</f>
        <v>466263</v>
      </c>
      <c r="K4" s="17">
        <f>SUMIFS('Orders&amp; Summary'!$I$2:$I$1000,'Orders&amp; Summary'!$L$2:$L$1000,"="&amp;'2020-Monthly'!$B4,'Orders&amp; Summary'!$J$2:$J$1000,"&gt;="&amp;'2020-Monthly'!K$2,'Orders&amp; Summary'!$J$2:$J$1000,"&lt;"&amp;'2020-Monthly'!L$2)</f>
        <v>0</v>
      </c>
      <c r="L4" s="17">
        <f>SUMIFS('Orders&amp; Summary'!$I$2:$I$1000,'Orders&amp; Summary'!$L$2:$L$1000,"="&amp;'2020-Monthly'!$B4,'Orders&amp; Summary'!$J$2:$J$1000,"&gt;="&amp;'2020-Monthly'!L$2,'Orders&amp; Summary'!$J$2:$J$1000,"&lt;"&amp;'2020-Monthly'!M$2)</f>
        <v>315779</v>
      </c>
      <c r="M4" s="17">
        <f>SUMIFS('Orders&amp; Summary'!$I$2:$I$1000,'Orders&amp; Summary'!$L$2:$L$1000,"="&amp;'2020-Monthly'!$B4,'Orders&amp; Summary'!$J$2:$J$1000,"&gt;="&amp;'2020-Monthly'!M$2,'Orders&amp; Summary'!$J$2:$J$1000,"&lt;"&amp;'2020-Monthly'!N$2)</f>
        <v>0</v>
      </c>
      <c r="N4" s="17">
        <f>SUMIFS('Orders&amp; Summary'!$I$2:$I$1000,'Orders&amp; Summary'!$L$2:$L$1000,"="&amp;'2020-Monthly'!$B4,'Orders&amp; Summary'!$J$2:$J$1000,"&gt;="&amp;'2020-Monthly'!N$2,'Orders&amp; Summary'!$J$2:$J$1000,"&lt;"&amp;'2020-Monthly'!O$2)</f>
        <v>996112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Summary'!$L$2:$L$1000,"="&amp;'2020-Monthly'!$B5,'Orders&amp; Summary'!$J$2:$J$1000,"&gt;="&amp;'2020-Monthly'!C$2,'Orders&amp; Summary'!$J$2:$J$1000,"&lt;"&amp;'2020-Monthly'!D$2)</f>
        <v>230254</v>
      </c>
      <c r="D5" s="18">
        <f>SUMIFS('Orders&amp; Summary'!$I$2:$I$1000,'Orders&amp; Summary'!$L$2:$L$1000,"="&amp;'2020-Monthly'!$B5,'Orders&amp; Summary'!$J$2:$J$1000,"&gt;="&amp;'2020-Monthly'!D$2,'Orders&amp; Summary'!$J$2:$J$1000,"&lt;"&amp;'2020-Monthly'!E$2)</f>
        <v>432621</v>
      </c>
      <c r="E5" s="18">
        <f>SUMIFS('Orders&amp; Summary'!$I$2:$I$1000,'Orders&amp; Summary'!$L$2:$L$1000,"="&amp;'2020-Monthly'!$B5,'Orders&amp; Summary'!$J$2:$J$1000,"&gt;="&amp;'2020-Monthly'!E$2,'Orders&amp; Summary'!$J$2:$J$1000,"&lt;"&amp;'2020-Monthly'!F$2)</f>
        <v>0</v>
      </c>
      <c r="F5" s="18">
        <f>SUMIFS('Orders&amp; Summary'!$I$2:$I$1000,'Orders&amp; Summary'!$L$2:$L$1000,"="&amp;'2020-Monthly'!$B5,'Orders&amp; Summary'!$J$2:$J$1000,"&gt;="&amp;'2020-Monthly'!F$2,'Orders&amp; Summary'!$J$2:$J$1000,"&lt;"&amp;'2020-Monthly'!G$2)</f>
        <v>461898</v>
      </c>
      <c r="G5" s="18">
        <f>SUMIFS('Orders&amp; Summary'!$I$2:$I$1000,'Orders&amp; Summary'!$L$2:$L$1000,"="&amp;'2020-Monthly'!$B5,'Orders&amp; Summary'!$J$2:$J$1000,"&gt;="&amp;'2020-Monthly'!G$2,'Orders&amp; Summary'!$J$2:$J$1000,"&lt;"&amp;'2020-Monthly'!H$2)</f>
        <v>359130</v>
      </c>
      <c r="H5" s="18">
        <f>SUMIFS('Orders&amp; Summary'!$I$2:$I$1000,'Orders&amp; Summary'!$L$2:$L$1000,"="&amp;'2020-Monthly'!$B5,'Orders&amp; Summary'!$J$2:$J$1000,"&gt;="&amp;'2020-Monthly'!H$2,'Orders&amp; Summary'!$J$2:$J$1000,"&lt;"&amp;'2020-Monthly'!I$2)</f>
        <v>480945</v>
      </c>
      <c r="I5" s="18">
        <f>SUMIFS('Orders&amp; Summary'!$I$2:$I$1000,'Orders&amp; Summary'!$L$2:$L$1000,"="&amp;'2020-Monthly'!$B5,'Orders&amp; Summary'!$J$2:$J$1000,"&gt;="&amp;'2020-Monthly'!I$2,'Orders&amp; Summary'!$J$2:$J$1000,"&lt;"&amp;'2020-Monthly'!J$2)</f>
        <v>564314</v>
      </c>
      <c r="J5" s="18">
        <f>SUMIFS('Orders&amp; Summary'!$I$2:$I$1000,'Orders&amp; Summary'!$L$2:$L$1000,"="&amp;'2020-Monthly'!$B5,'Orders&amp; Summary'!$J$2:$J$1000,"&gt;="&amp;'2020-Monthly'!J$2,'Orders&amp; Summary'!$J$2:$J$1000,"&lt;"&amp;'2020-Monthly'!K$2)</f>
        <v>640183</v>
      </c>
      <c r="K5" s="18">
        <f>SUMIFS('Orders&amp; Summary'!$I$2:$I$1000,'Orders&amp; Summary'!$L$2:$L$1000,"="&amp;'2020-Monthly'!$B5,'Orders&amp; Summary'!$J$2:$J$1000,"&gt;="&amp;'2020-Monthly'!K$2,'Orders&amp; Summary'!$J$2:$J$1000,"&lt;"&amp;'2020-Monthly'!L$2)</f>
        <v>620017</v>
      </c>
      <c r="L5" s="18">
        <f>SUMIFS('Orders&amp; Summary'!$I$2:$I$1000,'Orders&amp; Summary'!$L$2:$L$1000,"="&amp;'2020-Monthly'!$B5,'Orders&amp; Summary'!$J$2:$J$1000,"&gt;="&amp;'2020-Monthly'!L$2,'Orders&amp; Summary'!$J$2:$J$1000,"&lt;"&amp;'2020-Monthly'!M$2)</f>
        <v>469879</v>
      </c>
      <c r="M5" s="18">
        <f>SUMIFS('Orders&amp; Summary'!$I$2:$I$1000,'Orders&amp; Summary'!$L$2:$L$1000,"="&amp;'2020-Monthly'!$B5,'Orders&amp; Summary'!$J$2:$J$1000,"&gt;="&amp;'2020-Monthly'!M$2,'Orders&amp; Summary'!$J$2:$J$1000,"&lt;"&amp;'2020-Monthly'!N$2)</f>
        <v>183436</v>
      </c>
      <c r="N5" s="18">
        <f>SUMIFS('Orders&amp; Summary'!$I$2:$I$1000,'Orders&amp; Summary'!$L$2:$L$1000,"="&amp;'2020-Monthly'!$B5,'Orders&amp; Summary'!$J$2:$J$1000,"&gt;="&amp;'2020-Monthly'!N$2,'Orders&amp; Summary'!$J$2:$J$1000,"&lt;"&amp;'2020-Monthly'!O$2)</f>
        <v>741526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Summary'!$L$2:$L$1000,"="&amp;'2020-Monthly'!$B6,'Orders&amp; Summary'!$J$2:$J$1000,"&gt;="&amp;'2020-Monthly'!C$2,'Orders&amp; Summary'!$J$2:$J$1000,"&lt;"&amp;'2020-Monthly'!D$2)</f>
        <v>1135702</v>
      </c>
      <c r="D6" s="18">
        <f>SUMIFS('Orders&amp; Summary'!$I$2:$I$1000,'Orders&amp; Summary'!$L$2:$L$1000,"="&amp;'2020-Monthly'!$B6,'Orders&amp; Summary'!$J$2:$J$1000,"&gt;="&amp;'2020-Monthly'!D$2,'Orders&amp; Summary'!$J$2:$J$1000,"&lt;"&amp;'2020-Monthly'!E$2)</f>
        <v>1274247</v>
      </c>
      <c r="E6" s="18">
        <f>SUMIFS('Orders&amp; Summary'!$I$2:$I$1000,'Orders&amp; Summary'!$L$2:$L$1000,"="&amp;'2020-Monthly'!$B6,'Orders&amp; Summary'!$J$2:$J$1000,"&gt;="&amp;'2020-Monthly'!E$2,'Orders&amp; Summary'!$J$2:$J$1000,"&lt;"&amp;'2020-Monthly'!F$2)</f>
        <v>763525</v>
      </c>
      <c r="F6" s="18">
        <f>SUMIFS('Orders&amp; Summary'!$I$2:$I$1000,'Orders&amp; Summary'!$L$2:$L$1000,"="&amp;'2020-Monthly'!$B6,'Orders&amp; Summary'!$J$2:$J$1000,"&gt;="&amp;'2020-Monthly'!F$2,'Orders&amp; Summary'!$J$2:$J$1000,"&lt;"&amp;'2020-Monthly'!G$2)</f>
        <v>441812</v>
      </c>
      <c r="G6" s="18">
        <f>SUMIFS('Orders&amp; Summary'!$I$2:$I$1000,'Orders&amp; Summary'!$L$2:$L$1000,"="&amp;'2020-Monthly'!$B6,'Orders&amp; Summary'!$J$2:$J$1000,"&gt;="&amp;'2020-Monthly'!G$2,'Orders&amp; Summary'!$J$2:$J$1000,"&lt;"&amp;'2020-Monthly'!H$2)</f>
        <v>1338174</v>
      </c>
      <c r="H6" s="18">
        <f>SUMIFS('Orders&amp; Summary'!$I$2:$I$1000,'Orders&amp; Summary'!$L$2:$L$1000,"="&amp;'2020-Monthly'!$B6,'Orders&amp; Summary'!$J$2:$J$1000,"&gt;="&amp;'2020-Monthly'!H$2,'Orders&amp; Summary'!$J$2:$J$1000,"&lt;"&amp;'2020-Monthly'!I$2)</f>
        <v>1157015</v>
      </c>
      <c r="I6" s="18">
        <f>SUMIFS('Orders&amp; Summary'!$I$2:$I$1000,'Orders&amp; Summary'!$L$2:$L$1000,"="&amp;'2020-Monthly'!$B6,'Orders&amp; Summary'!$J$2:$J$1000,"&gt;="&amp;'2020-Monthly'!I$2,'Orders&amp; Summary'!$J$2:$J$1000,"&lt;"&amp;'2020-Monthly'!J$2)</f>
        <v>961599</v>
      </c>
      <c r="J6" s="18">
        <f>SUMIFS('Orders&amp; Summary'!$I$2:$I$1000,'Orders&amp; Summary'!$L$2:$L$1000,"="&amp;'2020-Monthly'!$B6,'Orders&amp; Summary'!$J$2:$J$1000,"&gt;="&amp;'2020-Monthly'!J$2,'Orders&amp; Summary'!$J$2:$J$1000,"&lt;"&amp;'2020-Monthly'!K$2)</f>
        <v>0</v>
      </c>
      <c r="K6" s="18">
        <f>SUMIFS('Orders&amp; Summary'!$I$2:$I$1000,'Orders&amp; Summary'!$L$2:$L$1000,"="&amp;'2020-Monthly'!$B6,'Orders&amp; Summary'!$J$2:$J$1000,"&gt;="&amp;'2020-Monthly'!K$2,'Orders&amp; Summary'!$J$2:$J$1000,"&lt;"&amp;'2020-Monthly'!L$2)</f>
        <v>671428</v>
      </c>
      <c r="L6" s="18">
        <f>SUMIFS('Orders&amp; Summary'!$I$2:$I$1000,'Orders&amp; Summary'!$L$2:$L$1000,"="&amp;'2020-Monthly'!$B6,'Orders&amp; Summary'!$J$2:$J$1000,"&gt;="&amp;'2020-Monthly'!L$2,'Orders&amp; Summary'!$J$2:$J$1000,"&lt;"&amp;'2020-Monthly'!M$2)</f>
        <v>458556</v>
      </c>
      <c r="M6" s="18">
        <f>SUMIFS('Orders&amp; Summary'!$I$2:$I$1000,'Orders&amp; Summary'!$L$2:$L$1000,"="&amp;'2020-Monthly'!$B6,'Orders&amp; Summary'!$J$2:$J$1000,"&gt;="&amp;'2020-Monthly'!M$2,'Orders&amp; Summary'!$J$2:$J$1000,"&lt;"&amp;'2020-Monthly'!N$2)</f>
        <v>951167</v>
      </c>
      <c r="N6" s="18">
        <f>SUMIFS('Orders&amp; Summary'!$I$2:$I$1000,'Orders&amp; Summary'!$L$2:$L$1000,"="&amp;'2020-Monthly'!$B6,'Orders&amp; Summary'!$J$2:$J$1000,"&gt;="&amp;'2020-Monthly'!N$2,'Orders&amp; Summary'!$J$2:$J$1000,"&lt;"&amp;'2020-Monthly'!O$2)</f>
        <v>268581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Summary'!$L$2:$L$1000,"="&amp;'2020-Monthly'!$B7,'Orders&amp; Summary'!$J$2:$J$1000,"&gt;="&amp;'2020-Monthly'!C$2,'Orders&amp; Summary'!$J$2:$J$1000,"&lt;"&amp;'2020-Monthly'!D$2)</f>
        <v>0</v>
      </c>
      <c r="D7" s="18">
        <f>SUMIFS('Orders&amp; Summary'!$I$2:$I$1000,'Orders&amp; Summary'!$L$2:$L$1000,"="&amp;'2020-Monthly'!$B7,'Orders&amp; Summary'!$J$2:$J$1000,"&gt;="&amp;'2020-Monthly'!D$2,'Orders&amp; Summary'!$J$2:$J$1000,"&lt;"&amp;'2020-Monthly'!E$2)</f>
        <v>0</v>
      </c>
      <c r="E7" s="18">
        <f>SUMIFS('Orders&amp; Summary'!$I$2:$I$1000,'Orders&amp; Summary'!$L$2:$L$1000,"="&amp;'2020-Monthly'!$B7,'Orders&amp; Summary'!$J$2:$J$1000,"&gt;="&amp;'2020-Monthly'!E$2,'Orders&amp; Summary'!$J$2:$J$1000,"&lt;"&amp;'2020-Monthly'!F$2)</f>
        <v>223495</v>
      </c>
      <c r="F7" s="18">
        <f>SUMIFS('Orders&amp; Summary'!$I$2:$I$1000,'Orders&amp; Summary'!$L$2:$L$1000,"="&amp;'2020-Monthly'!$B7,'Orders&amp; Summary'!$J$2:$J$1000,"&gt;="&amp;'2020-Monthly'!F$2,'Orders&amp; Summary'!$J$2:$J$1000,"&lt;"&amp;'2020-Monthly'!G$2)</f>
        <v>0</v>
      </c>
      <c r="G7" s="18">
        <f>SUMIFS('Orders&amp; Summary'!$I$2:$I$1000,'Orders&amp; Summary'!$L$2:$L$1000,"="&amp;'2020-Monthly'!$B7,'Orders&amp; Summary'!$J$2:$J$1000,"&gt;="&amp;'2020-Monthly'!G$2,'Orders&amp; Summary'!$J$2:$J$1000,"&lt;"&amp;'2020-Monthly'!H$2)</f>
        <v>0</v>
      </c>
      <c r="H7" s="18">
        <f>SUMIFS('Orders&amp; Summary'!$I$2:$I$1000,'Orders&amp; Summary'!$L$2:$L$1000,"="&amp;'2020-Monthly'!$B7,'Orders&amp; Summary'!$J$2:$J$1000,"&gt;="&amp;'2020-Monthly'!H$2,'Orders&amp; Summary'!$J$2:$J$1000,"&lt;"&amp;'2020-Monthly'!I$2)</f>
        <v>225320</v>
      </c>
      <c r="I7" s="18">
        <f>SUMIFS('Orders&amp; Summary'!$I$2:$I$1000,'Orders&amp; Summary'!$L$2:$L$1000,"="&amp;'2020-Monthly'!$B7,'Orders&amp; Summary'!$J$2:$J$1000,"&gt;="&amp;'2020-Monthly'!I$2,'Orders&amp; Summary'!$J$2:$J$1000,"&lt;"&amp;'2020-Monthly'!J$2)</f>
        <v>225869</v>
      </c>
      <c r="J7" s="18">
        <f>SUMIFS('Orders&amp; Summary'!$I$2:$I$1000,'Orders&amp; Summary'!$L$2:$L$1000,"="&amp;'2020-Monthly'!$B7,'Orders&amp; Summary'!$J$2:$J$1000,"&gt;="&amp;'2020-Monthly'!J$2,'Orders&amp; Summary'!$J$2:$J$1000,"&lt;"&amp;'2020-Monthly'!K$2)</f>
        <v>196953</v>
      </c>
      <c r="K7" s="18">
        <f>SUMIFS('Orders&amp; Summary'!$I$2:$I$1000,'Orders&amp; Summary'!$L$2:$L$1000,"="&amp;'2020-Monthly'!$B7,'Orders&amp; Summary'!$J$2:$J$1000,"&gt;="&amp;'2020-Monthly'!K$2,'Orders&amp; Summary'!$J$2:$J$1000,"&lt;"&amp;'2020-Monthly'!L$2)</f>
        <v>0</v>
      </c>
      <c r="L7" s="18">
        <f>SUMIFS('Orders&amp; Summary'!$I$2:$I$1000,'Orders&amp; Summary'!$L$2:$L$1000,"="&amp;'2020-Monthly'!$B7,'Orders&amp; Summary'!$J$2:$J$1000,"&gt;="&amp;'2020-Monthly'!L$2,'Orders&amp; Summary'!$J$2:$J$1000,"&lt;"&amp;'2020-Monthly'!M$2)</f>
        <v>176651</v>
      </c>
      <c r="M7" s="18">
        <f>SUMIFS('Orders&amp; Summary'!$I$2:$I$1000,'Orders&amp; Summary'!$L$2:$L$1000,"="&amp;'2020-Monthly'!$B7,'Orders&amp; Summary'!$J$2:$J$1000,"&gt;="&amp;'2020-Monthly'!M$2,'Orders&amp; Summary'!$J$2:$J$1000,"&lt;"&amp;'2020-Monthly'!N$2)</f>
        <v>0</v>
      </c>
      <c r="N7" s="18">
        <f>SUMIFS('Orders&amp; Summary'!$I$2:$I$1000,'Orders&amp; Summary'!$L$2:$L$1000,"="&amp;'2020-Monthly'!$B7,'Orders&amp; Summary'!$J$2:$J$1000,"&gt;="&amp;'2020-Monthly'!N$2,'Orders&amp; Summary'!$J$2:$J$1000,"&lt;"&amp;'2020-Monthly'!O$2)</f>
        <v>241825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Summary'!$L$2:$L$1000,"="&amp;'2020-Monthly'!$B8,'Orders&amp; Summary'!$J$2:$J$1000,"&gt;="&amp;'2020-Monthly'!C$2,'Orders&amp; Summary'!$J$2:$J$1000,"&lt;"&amp;'2020-Monthly'!D$2)</f>
        <v>384465</v>
      </c>
      <c r="D8" s="18">
        <f>SUMIFS('Orders&amp; Summary'!$I$2:$I$1000,'Orders&amp; Summary'!$L$2:$L$1000,"="&amp;'2020-Monthly'!$B8,'Orders&amp; Summary'!$J$2:$J$1000,"&gt;="&amp;'2020-Monthly'!D$2,'Orders&amp; Summary'!$J$2:$J$1000,"&lt;"&amp;'2020-Monthly'!E$2)</f>
        <v>272842</v>
      </c>
      <c r="E8" s="18">
        <f>SUMIFS('Orders&amp; Summary'!$I$2:$I$1000,'Orders&amp; Summary'!$L$2:$L$1000,"="&amp;'2020-Monthly'!$B8,'Orders&amp; Summary'!$J$2:$J$1000,"&gt;="&amp;'2020-Monthly'!E$2,'Orders&amp; Summary'!$J$2:$J$1000,"&lt;"&amp;'2020-Monthly'!F$2)</f>
        <v>284841</v>
      </c>
      <c r="F8" s="18">
        <f>SUMIFS('Orders&amp; Summary'!$I$2:$I$1000,'Orders&amp; Summary'!$L$2:$L$1000,"="&amp;'2020-Monthly'!$B8,'Orders&amp; Summary'!$J$2:$J$1000,"&gt;="&amp;'2020-Monthly'!F$2,'Orders&amp; Summary'!$J$2:$J$1000,"&lt;"&amp;'2020-Monthly'!G$2)</f>
        <v>0</v>
      </c>
      <c r="G8" s="18">
        <f>SUMIFS('Orders&amp; Summary'!$I$2:$I$1000,'Orders&amp; Summary'!$L$2:$L$1000,"="&amp;'2020-Monthly'!$B8,'Orders&amp; Summary'!$J$2:$J$1000,"&gt;="&amp;'2020-Monthly'!G$2,'Orders&amp; Summary'!$J$2:$J$1000,"&lt;"&amp;'2020-Monthly'!H$2)</f>
        <v>1087529</v>
      </c>
      <c r="H8" s="18">
        <f>SUMIFS('Orders&amp; Summary'!$I$2:$I$1000,'Orders&amp; Summary'!$L$2:$L$1000,"="&amp;'2020-Monthly'!$B8,'Orders&amp; Summary'!$J$2:$J$1000,"&gt;="&amp;'2020-Monthly'!H$2,'Orders&amp; Summary'!$J$2:$J$1000,"&lt;"&amp;'2020-Monthly'!I$2)</f>
        <v>923381</v>
      </c>
      <c r="I8" s="18">
        <f>SUMIFS('Orders&amp; Summary'!$I$2:$I$1000,'Orders&amp; Summary'!$L$2:$L$1000,"="&amp;'2020-Monthly'!$B8,'Orders&amp; Summary'!$J$2:$J$1000,"&gt;="&amp;'2020-Monthly'!I$2,'Orders&amp; Summary'!$J$2:$J$1000,"&lt;"&amp;'2020-Monthly'!J$2)</f>
        <v>455437</v>
      </c>
      <c r="J8" s="18">
        <f>SUMIFS('Orders&amp; Summary'!$I$2:$I$1000,'Orders&amp; Summary'!$L$2:$L$1000,"="&amp;'2020-Monthly'!$B8,'Orders&amp; Summary'!$J$2:$J$1000,"&gt;="&amp;'2020-Monthly'!J$2,'Orders&amp; Summary'!$J$2:$J$1000,"&lt;"&amp;'2020-Monthly'!K$2)</f>
        <v>908646</v>
      </c>
      <c r="K8" s="18">
        <f>SUMIFS('Orders&amp; Summary'!$I$2:$I$1000,'Orders&amp; Summary'!$L$2:$L$1000,"="&amp;'2020-Monthly'!$B8,'Orders&amp; Summary'!$J$2:$J$1000,"&gt;="&amp;'2020-Monthly'!K$2,'Orders&amp; Summary'!$J$2:$J$1000,"&lt;"&amp;'2020-Monthly'!L$2)</f>
        <v>501294</v>
      </c>
      <c r="L8" s="18">
        <f>SUMIFS('Orders&amp; Summary'!$I$2:$I$1000,'Orders&amp; Summary'!$L$2:$L$1000,"="&amp;'2020-Monthly'!$B8,'Orders&amp; Summary'!$J$2:$J$1000,"&gt;="&amp;'2020-Monthly'!L$2,'Orders&amp; Summary'!$J$2:$J$1000,"&lt;"&amp;'2020-Monthly'!M$2)</f>
        <v>177761</v>
      </c>
      <c r="M8" s="18">
        <f>SUMIFS('Orders&amp; Summary'!$I$2:$I$1000,'Orders&amp; Summary'!$L$2:$L$1000,"="&amp;'2020-Monthly'!$B8,'Orders&amp; Summary'!$J$2:$J$1000,"&gt;="&amp;'2020-Monthly'!M$2,'Orders&amp; Summary'!$J$2:$J$1000,"&lt;"&amp;'2020-Monthly'!N$2)</f>
        <v>559874</v>
      </c>
      <c r="N8" s="18">
        <f>SUMIFS('Orders&amp; Summary'!$I$2:$I$1000,'Orders&amp; Summary'!$L$2:$L$1000,"="&amp;'2020-Monthly'!$B8,'Orders&amp; Summary'!$J$2:$J$1000,"&gt;="&amp;'2020-Monthly'!N$2,'Orders&amp; Summary'!$J$2:$J$1000,"&lt;"&amp;'2020-Monthly'!O$2)</f>
        <v>378116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Summary'!$L$2:$L$1000,"="&amp;'2020-Monthly'!$B9,'Orders&amp; Summary'!$J$2:$J$1000,"&gt;="&amp;'2020-Monthly'!C$2,'Orders&amp; Summary'!$J$2:$J$1000,"&lt;"&amp;'2020-Monthly'!D$2)</f>
        <v>226509</v>
      </c>
      <c r="D9" s="18">
        <f>SUMIFS('Orders&amp; Summary'!$I$2:$I$1000,'Orders&amp; Summary'!$L$2:$L$1000,"="&amp;'2020-Monthly'!$B9,'Orders&amp; Summary'!$J$2:$J$1000,"&gt;="&amp;'2020-Monthly'!D$2,'Orders&amp; Summary'!$J$2:$J$1000,"&lt;"&amp;'2020-Monthly'!E$2)</f>
        <v>189041</v>
      </c>
      <c r="E9" s="18">
        <f>SUMIFS('Orders&amp; Summary'!$I$2:$I$1000,'Orders&amp; Summary'!$L$2:$L$1000,"="&amp;'2020-Monthly'!$B9,'Orders&amp; Summary'!$J$2:$J$1000,"&gt;="&amp;'2020-Monthly'!E$2,'Orders&amp; Summary'!$J$2:$J$1000,"&lt;"&amp;'2020-Monthly'!F$2)</f>
        <v>554264</v>
      </c>
      <c r="F9" s="18">
        <f>SUMIFS('Orders&amp; Summary'!$I$2:$I$1000,'Orders&amp; Summary'!$L$2:$L$1000,"="&amp;'2020-Monthly'!$B9,'Orders&amp; Summary'!$J$2:$J$1000,"&gt;="&amp;'2020-Monthly'!F$2,'Orders&amp; Summary'!$J$2:$J$1000,"&lt;"&amp;'2020-Monthly'!G$2)</f>
        <v>280018</v>
      </c>
      <c r="G9" s="18">
        <f>SUMIFS('Orders&amp; Summary'!$I$2:$I$1000,'Orders&amp; Summary'!$L$2:$L$1000,"="&amp;'2020-Monthly'!$B9,'Orders&amp; Summary'!$J$2:$J$1000,"&gt;="&amp;'2020-Monthly'!G$2,'Orders&amp; Summary'!$J$2:$J$1000,"&lt;"&amp;'2020-Monthly'!H$2)</f>
        <v>218101</v>
      </c>
      <c r="H9" s="18">
        <f>SUMIFS('Orders&amp; Summary'!$I$2:$I$1000,'Orders&amp; Summary'!$L$2:$L$1000,"="&amp;'2020-Monthly'!$B9,'Orders&amp; Summary'!$J$2:$J$1000,"&gt;="&amp;'2020-Monthly'!H$2,'Orders&amp; Summary'!$J$2:$J$1000,"&lt;"&amp;'2020-Monthly'!I$2)</f>
        <v>213913</v>
      </c>
      <c r="I9" s="18">
        <f>SUMIFS('Orders&amp; Summary'!$I$2:$I$1000,'Orders&amp; Summary'!$L$2:$L$1000,"="&amp;'2020-Monthly'!$B9,'Orders&amp; Summary'!$J$2:$J$1000,"&gt;="&amp;'2020-Monthly'!I$2,'Orders&amp; Summary'!$J$2:$J$1000,"&lt;"&amp;'2020-Monthly'!J$2)</f>
        <v>216848</v>
      </c>
      <c r="J9" s="18">
        <f>SUMIFS('Orders&amp; Summary'!$I$2:$I$1000,'Orders&amp; Summary'!$L$2:$L$1000,"="&amp;'2020-Monthly'!$B9,'Orders&amp; Summary'!$J$2:$J$1000,"&gt;="&amp;'2020-Monthly'!J$2,'Orders&amp; Summary'!$J$2:$J$1000,"&lt;"&amp;'2020-Monthly'!K$2)</f>
        <v>211090</v>
      </c>
      <c r="K9" s="18">
        <f>SUMIFS('Orders&amp; Summary'!$I$2:$I$1000,'Orders&amp; Summary'!$L$2:$L$1000,"="&amp;'2020-Monthly'!$B9,'Orders&amp; Summary'!$J$2:$J$1000,"&gt;="&amp;'2020-Monthly'!K$2,'Orders&amp; Summary'!$J$2:$J$1000,"&lt;"&amp;'2020-Monthly'!L$2)</f>
        <v>205635</v>
      </c>
      <c r="L9" s="18">
        <f>SUMIFS('Orders&amp; Summary'!$I$2:$I$1000,'Orders&amp; Summary'!$L$2:$L$1000,"="&amp;'2020-Monthly'!$B9,'Orders&amp; Summary'!$J$2:$J$1000,"&gt;="&amp;'2020-Monthly'!L$2,'Orders&amp; Summary'!$J$2:$J$1000,"&lt;"&amp;'2020-Monthly'!M$2)</f>
        <v>286721</v>
      </c>
      <c r="M9" s="18">
        <f>SUMIFS('Orders&amp; Summary'!$I$2:$I$1000,'Orders&amp; Summary'!$L$2:$L$1000,"="&amp;'2020-Monthly'!$B9,'Orders&amp; Summary'!$J$2:$J$1000,"&gt;="&amp;'2020-Monthly'!M$2,'Orders&amp; Summary'!$J$2:$J$1000,"&lt;"&amp;'2020-Monthly'!N$2)</f>
        <v>172011</v>
      </c>
      <c r="N9" s="18">
        <f>SUMIFS('Orders&amp; Summary'!$I$2:$I$1000,'Orders&amp; Summary'!$L$2:$L$1000,"="&amp;'2020-Monthly'!$B9,'Orders&amp; Summary'!$J$2:$J$1000,"&gt;="&amp;'2020-Monthly'!N$2,'Orders&amp; Summary'!$J$2:$J$1000,"&lt;"&amp;'2020-Monthly'!O$2)</f>
        <v>191361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Summary'!$L$2:$L$1000,"="&amp;'2020-Monthly'!$B10,'Orders&amp; Summary'!$J$2:$J$1000,"&gt;="&amp;'2020-Monthly'!C$2,'Orders&amp; Summary'!$J$2:$J$1000,"&lt;"&amp;'2020-Monthly'!D$2)</f>
        <v>162928</v>
      </c>
      <c r="D10" s="18">
        <f>SUMIFS('Orders&amp; Summary'!$I$2:$I$1000,'Orders&amp; Summary'!$L$2:$L$1000,"="&amp;'2020-Monthly'!$B10,'Orders&amp; Summary'!$J$2:$J$1000,"&gt;="&amp;'2020-Monthly'!D$2,'Orders&amp; Summary'!$J$2:$J$1000,"&lt;"&amp;'2020-Monthly'!E$2)</f>
        <v>551062</v>
      </c>
      <c r="E10" s="18">
        <f>SUMIFS('Orders&amp; Summary'!$I$2:$I$1000,'Orders&amp; Summary'!$L$2:$L$1000,"="&amp;'2020-Monthly'!$B10,'Orders&amp; Summary'!$J$2:$J$1000,"&gt;="&amp;'2020-Monthly'!E$2,'Orders&amp; Summary'!$J$2:$J$1000,"&lt;"&amp;'2020-Monthly'!F$2)</f>
        <v>254536</v>
      </c>
      <c r="F10" s="18">
        <f>SUMIFS('Orders&amp; Summary'!$I$2:$I$1000,'Orders&amp; Summary'!$L$2:$L$1000,"="&amp;'2020-Monthly'!$B10,'Orders&amp; Summary'!$J$2:$J$1000,"&gt;="&amp;'2020-Monthly'!F$2,'Orders&amp; Summary'!$J$2:$J$1000,"&lt;"&amp;'2020-Monthly'!G$2)</f>
        <v>652300</v>
      </c>
      <c r="G10" s="18">
        <f>SUMIFS('Orders&amp; Summary'!$I$2:$I$1000,'Orders&amp; Summary'!$L$2:$L$1000,"="&amp;'2020-Monthly'!$B10,'Orders&amp; Summary'!$J$2:$J$1000,"&gt;="&amp;'2020-Monthly'!G$2,'Orders&amp; Summary'!$J$2:$J$1000,"&lt;"&amp;'2020-Monthly'!H$2)</f>
        <v>276197</v>
      </c>
      <c r="H10" s="18">
        <f>SUMIFS('Orders&amp; Summary'!$I$2:$I$1000,'Orders&amp; Summary'!$L$2:$L$1000,"="&amp;'2020-Monthly'!$B10,'Orders&amp; Summary'!$J$2:$J$1000,"&gt;="&amp;'2020-Monthly'!H$2,'Orders&amp; Summary'!$J$2:$J$1000,"&lt;"&amp;'2020-Monthly'!I$2)</f>
        <v>440263</v>
      </c>
      <c r="I10" s="18">
        <f>SUMIFS('Orders&amp; Summary'!$I$2:$I$1000,'Orders&amp; Summary'!$L$2:$L$1000,"="&amp;'2020-Monthly'!$B10,'Orders&amp; Summary'!$J$2:$J$1000,"&gt;="&amp;'2020-Monthly'!I$2,'Orders&amp; Summary'!$J$2:$J$1000,"&lt;"&amp;'2020-Monthly'!J$2)</f>
        <v>400173</v>
      </c>
      <c r="J10" s="18">
        <f>SUMIFS('Orders&amp; Summary'!$I$2:$I$1000,'Orders&amp; Summary'!$L$2:$L$1000,"="&amp;'2020-Monthly'!$B10,'Orders&amp; Summary'!$J$2:$J$1000,"&gt;="&amp;'2020-Monthly'!J$2,'Orders&amp; Summary'!$J$2:$J$1000,"&lt;"&amp;'2020-Monthly'!K$2)</f>
        <v>173662</v>
      </c>
      <c r="K10" s="18">
        <f>SUMIFS('Orders&amp; Summary'!$I$2:$I$1000,'Orders&amp; Summary'!$L$2:$L$1000,"="&amp;'2020-Monthly'!$B10,'Orders&amp; Summary'!$J$2:$J$1000,"&gt;="&amp;'2020-Monthly'!K$2,'Orders&amp; Summary'!$J$2:$J$1000,"&lt;"&amp;'2020-Monthly'!L$2)</f>
        <v>193652</v>
      </c>
      <c r="L10" s="18">
        <f>SUMIFS('Orders&amp; Summary'!$I$2:$I$1000,'Orders&amp; Summary'!$L$2:$L$1000,"="&amp;'2020-Monthly'!$B10,'Orders&amp; Summary'!$J$2:$J$1000,"&gt;="&amp;'2020-Monthly'!L$2,'Orders&amp; Summary'!$J$2:$J$1000,"&lt;"&amp;'2020-Monthly'!M$2)</f>
        <v>1080958</v>
      </c>
      <c r="M10" s="18">
        <f>SUMIFS('Orders&amp; Summary'!$I$2:$I$1000,'Orders&amp; Summary'!$L$2:$L$1000,"="&amp;'2020-Monthly'!$B10,'Orders&amp; Summary'!$J$2:$J$1000,"&gt;="&amp;'2020-Monthly'!M$2,'Orders&amp; Summary'!$J$2:$J$1000,"&lt;"&amp;'2020-Monthly'!N$2)</f>
        <v>275727</v>
      </c>
      <c r="N10" s="18">
        <f>SUMIFS('Orders&amp; Summary'!$I$2:$I$1000,'Orders&amp; Summary'!$L$2:$L$1000,"="&amp;'2020-Monthly'!$B10,'Orders&amp; Summary'!$J$2:$J$1000,"&gt;="&amp;'2020-Monthly'!N$2,'Orders&amp; Summary'!$J$2:$J$1000,"&lt;"&amp;'2020-Monthly'!O$2)</f>
        <v>349371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Summary'!$L$2:$L$1000,"="&amp;'2020-Monthly'!$B11,'Orders&amp; Summary'!$J$2:$J$1000,"&gt;="&amp;'2020-Monthly'!C$2,'Orders&amp; Summary'!$J$2:$J$1000,"&lt;"&amp;'2020-Monthly'!D$2)</f>
        <v>225276</v>
      </c>
      <c r="D11" s="18">
        <f>SUMIFS('Orders&amp; Summary'!$I$2:$I$1000,'Orders&amp; Summary'!$L$2:$L$1000,"="&amp;'2020-Monthly'!$B11,'Orders&amp; Summary'!$J$2:$J$1000,"&gt;="&amp;'2020-Monthly'!D$2,'Orders&amp; Summary'!$J$2:$J$1000,"&lt;"&amp;'2020-Monthly'!E$2)</f>
        <v>635752</v>
      </c>
      <c r="E11" s="18">
        <f>SUMIFS('Orders&amp; Summary'!$I$2:$I$1000,'Orders&amp; Summary'!$L$2:$L$1000,"="&amp;'2020-Monthly'!$B11,'Orders&amp; Summary'!$J$2:$J$1000,"&gt;="&amp;'2020-Monthly'!E$2,'Orders&amp; Summary'!$J$2:$J$1000,"&lt;"&amp;'2020-Monthly'!F$2)</f>
        <v>252118</v>
      </c>
      <c r="F11" s="18">
        <f>SUMIFS('Orders&amp; Summary'!$I$2:$I$1000,'Orders&amp; Summary'!$L$2:$L$1000,"="&amp;'2020-Monthly'!$B11,'Orders&amp; Summary'!$J$2:$J$1000,"&gt;="&amp;'2020-Monthly'!F$2,'Orders&amp; Summary'!$J$2:$J$1000,"&lt;"&amp;'2020-Monthly'!G$2)</f>
        <v>452591</v>
      </c>
      <c r="G11" s="18">
        <f>SUMIFS('Orders&amp; Summary'!$I$2:$I$1000,'Orders&amp; Summary'!$L$2:$L$1000,"="&amp;'2020-Monthly'!$B11,'Orders&amp; Summary'!$J$2:$J$1000,"&gt;="&amp;'2020-Monthly'!G$2,'Orders&amp; Summary'!$J$2:$J$1000,"&lt;"&amp;'2020-Monthly'!H$2)</f>
        <v>332075</v>
      </c>
      <c r="H11" s="18">
        <f>SUMIFS('Orders&amp; Summary'!$I$2:$I$1000,'Orders&amp; Summary'!$L$2:$L$1000,"="&amp;'2020-Monthly'!$B11,'Orders&amp; Summary'!$J$2:$J$1000,"&gt;="&amp;'2020-Monthly'!H$2,'Orders&amp; Summary'!$J$2:$J$1000,"&lt;"&amp;'2020-Monthly'!I$2)</f>
        <v>286017</v>
      </c>
      <c r="I11" s="18">
        <f>SUMIFS('Orders&amp; Summary'!$I$2:$I$1000,'Orders&amp; Summary'!$L$2:$L$1000,"="&amp;'2020-Monthly'!$B11,'Orders&amp; Summary'!$J$2:$J$1000,"&gt;="&amp;'2020-Monthly'!I$2,'Orders&amp; Summary'!$J$2:$J$1000,"&lt;"&amp;'2020-Monthly'!J$2)</f>
        <v>216818</v>
      </c>
      <c r="J11" s="18">
        <f>SUMIFS('Orders&amp; Summary'!$I$2:$I$1000,'Orders&amp; Summary'!$L$2:$L$1000,"="&amp;'2020-Monthly'!$B11,'Orders&amp; Summary'!$J$2:$J$1000,"&gt;="&amp;'2020-Monthly'!J$2,'Orders&amp; Summary'!$J$2:$J$1000,"&lt;"&amp;'2020-Monthly'!K$2)</f>
        <v>684726</v>
      </c>
      <c r="K11" s="18">
        <f>SUMIFS('Orders&amp; Summary'!$I$2:$I$1000,'Orders&amp; Summary'!$L$2:$L$1000,"="&amp;'2020-Monthly'!$B11,'Orders&amp; Summary'!$J$2:$J$1000,"&gt;="&amp;'2020-Monthly'!K$2,'Orders&amp; Summary'!$J$2:$J$1000,"&lt;"&amp;'2020-Monthly'!L$2)</f>
        <v>516123</v>
      </c>
      <c r="L11" s="18">
        <f>SUMIFS('Orders&amp; Summary'!$I$2:$I$1000,'Orders&amp; Summary'!$L$2:$L$1000,"="&amp;'2020-Monthly'!$B11,'Orders&amp; Summary'!$J$2:$J$1000,"&gt;="&amp;'2020-Monthly'!L$2,'Orders&amp; Summary'!$J$2:$J$1000,"&lt;"&amp;'2020-Monthly'!M$2)</f>
        <v>234131</v>
      </c>
      <c r="M11" s="18">
        <f>SUMIFS('Orders&amp; Summary'!$I$2:$I$1000,'Orders&amp; Summary'!$L$2:$L$1000,"="&amp;'2020-Monthly'!$B11,'Orders&amp; Summary'!$J$2:$J$1000,"&gt;="&amp;'2020-Monthly'!M$2,'Orders&amp; Summary'!$J$2:$J$1000,"&lt;"&amp;'2020-Monthly'!N$2)</f>
        <v>0</v>
      </c>
      <c r="N11" s="18">
        <f>SUMIFS('Orders&amp; Summary'!$I$2:$I$1000,'Orders&amp; Summary'!$L$2:$L$1000,"="&amp;'2020-Monthly'!$B11,'Orders&amp; Summary'!$J$2:$J$1000,"&gt;="&amp;'2020-Monthly'!N$2,'Orders&amp; Summary'!$J$2:$J$1000,"&lt;"&amp;'2020-Monthly'!O$2)</f>
        <v>0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Summary'!$L$2:$L$1000,"="&amp;'2020-Monthly'!$B12,'Orders&amp; Summary'!$J$2:$J$1000,"&gt;="&amp;'2020-Monthly'!C$2,'Orders&amp; Summary'!$J$2:$J$1000,"&lt;"&amp;'2020-Monthly'!D$2)</f>
        <v>464931</v>
      </c>
      <c r="D12" s="19">
        <f>SUMIFS('Orders&amp; Summary'!$I$2:$I$1000,'Orders&amp; Summary'!$L$2:$L$1000,"="&amp;'2020-Monthly'!$B12,'Orders&amp; Summary'!$J$2:$J$1000,"&gt;="&amp;'2020-Monthly'!D$2,'Orders&amp; Summary'!$J$2:$J$1000,"&lt;"&amp;'2020-Monthly'!E$2)</f>
        <v>0</v>
      </c>
      <c r="E12" s="19">
        <f>SUMIFS('Orders&amp; Summary'!$I$2:$I$1000,'Orders&amp; Summary'!$L$2:$L$1000,"="&amp;'2020-Monthly'!$B12,'Orders&amp; Summary'!$J$2:$J$1000,"&gt;="&amp;'2020-Monthly'!E$2,'Orders&amp; Summary'!$J$2:$J$1000,"&lt;"&amp;'2020-Monthly'!F$2)</f>
        <v>537280</v>
      </c>
      <c r="F12" s="19">
        <f>SUMIFS('Orders&amp; Summary'!$I$2:$I$1000,'Orders&amp; Summary'!$L$2:$L$1000,"="&amp;'2020-Monthly'!$B12,'Orders&amp; Summary'!$J$2:$J$1000,"&gt;="&amp;'2020-Monthly'!F$2,'Orders&amp; Summary'!$J$2:$J$1000,"&lt;"&amp;'2020-Monthly'!G$2)</f>
        <v>165772</v>
      </c>
      <c r="G12" s="19">
        <f>SUMIFS('Orders&amp; Summary'!$I$2:$I$1000,'Orders&amp; Summary'!$L$2:$L$1000,"="&amp;'2020-Monthly'!$B12,'Orders&amp; Summary'!$J$2:$J$1000,"&gt;="&amp;'2020-Monthly'!G$2,'Orders&amp; Summary'!$J$2:$J$1000,"&lt;"&amp;'2020-Monthly'!H$2)</f>
        <v>226537</v>
      </c>
      <c r="H12" s="19">
        <f>SUMIFS('Orders&amp; Summary'!$I$2:$I$1000,'Orders&amp; Summary'!$L$2:$L$1000,"="&amp;'2020-Monthly'!$B12,'Orders&amp; Summary'!$J$2:$J$1000,"&gt;="&amp;'2020-Monthly'!H$2,'Orders&amp; Summary'!$J$2:$J$1000,"&lt;"&amp;'2020-Monthly'!I$2)</f>
        <v>0</v>
      </c>
      <c r="I12" s="19">
        <f>SUMIFS('Orders&amp; Summary'!$I$2:$I$1000,'Orders&amp; Summary'!$L$2:$L$1000,"="&amp;'2020-Monthly'!$B12,'Orders&amp; Summary'!$J$2:$J$1000,"&gt;="&amp;'2020-Monthly'!I$2,'Orders&amp; Summary'!$J$2:$J$1000,"&lt;"&amp;'2020-Monthly'!J$2)</f>
        <v>0</v>
      </c>
      <c r="J12" s="19">
        <f>SUMIFS('Orders&amp; Summary'!$I$2:$I$1000,'Orders&amp; Summary'!$L$2:$L$1000,"="&amp;'2020-Monthly'!$B12,'Orders&amp; Summary'!$J$2:$J$1000,"&gt;="&amp;'2020-Monthly'!J$2,'Orders&amp; Summary'!$J$2:$J$1000,"&lt;"&amp;'2020-Monthly'!K$2)</f>
        <v>699899</v>
      </c>
      <c r="K12" s="19">
        <f>SUMIFS('Orders&amp; Summary'!$I$2:$I$1000,'Orders&amp; Summary'!$L$2:$L$1000,"="&amp;'2020-Monthly'!$B12,'Orders&amp; Summary'!$J$2:$J$1000,"&gt;="&amp;'2020-Monthly'!K$2,'Orders&amp; Summary'!$J$2:$J$1000,"&lt;"&amp;'2020-Monthly'!L$2)</f>
        <v>0</v>
      </c>
      <c r="L12" s="19">
        <f>SUMIFS('Orders&amp; Summary'!$I$2:$I$1000,'Orders&amp; Summary'!$L$2:$L$1000,"="&amp;'2020-Monthly'!$B12,'Orders&amp; Summary'!$J$2:$J$1000,"&gt;="&amp;'2020-Monthly'!L$2,'Orders&amp; Summary'!$J$2:$J$1000,"&lt;"&amp;'2020-Monthly'!M$2)</f>
        <v>247267</v>
      </c>
      <c r="M12" s="19">
        <f>SUMIFS('Orders&amp; Summary'!$I$2:$I$1000,'Orders&amp; Summary'!$L$2:$L$1000,"="&amp;'2020-Monthly'!$B12,'Orders&amp; Summary'!$J$2:$J$1000,"&gt;="&amp;'2020-Monthly'!M$2,'Orders&amp; Summary'!$J$2:$J$1000,"&lt;"&amp;'2020-Monthly'!N$2)</f>
        <v>469094</v>
      </c>
      <c r="N12" s="19">
        <f>SUMIFS('Orders&amp; Summary'!$I$2:$I$1000,'Orders&amp; Summary'!$L$2:$L$1000,"="&amp;'2020-Monthly'!$B12,'Orders&amp; Summary'!$J$2:$J$1000,"&gt;="&amp;'2020-Monthly'!N$2,'Orders&amp; Summary'!$J$2:$J$1000,"&lt;"&amp;'2020-Monthly'!O$2)</f>
        <v>276065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2:P14"/>
  <sheetViews>
    <sheetView workbookViewId="0">
      <selection activeCell="I4" sqref="I4"/>
    </sheetView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43466</v>
      </c>
      <c r="D2" s="41">
        <f t="shared" ref="D2:O2" si="0">DATE(YEAR(C2),MONTH(C2)+1,DAY(C2))</f>
        <v>43497</v>
      </c>
      <c r="E2" s="41">
        <f t="shared" si="0"/>
        <v>43525</v>
      </c>
      <c r="F2" s="41">
        <f t="shared" si="0"/>
        <v>43556</v>
      </c>
      <c r="G2" s="41">
        <f t="shared" si="0"/>
        <v>43586</v>
      </c>
      <c r="H2" s="41">
        <f t="shared" si="0"/>
        <v>43617</v>
      </c>
      <c r="I2" s="41">
        <f t="shared" si="0"/>
        <v>43647</v>
      </c>
      <c r="J2" s="41">
        <f t="shared" si="0"/>
        <v>43678</v>
      </c>
      <c r="K2" s="41">
        <f t="shared" si="0"/>
        <v>43709</v>
      </c>
      <c r="L2" s="41">
        <f t="shared" si="0"/>
        <v>43739</v>
      </c>
      <c r="M2" s="41">
        <f t="shared" si="0"/>
        <v>43770</v>
      </c>
      <c r="N2" s="41">
        <f t="shared" si="0"/>
        <v>43800</v>
      </c>
      <c r="O2" s="41">
        <f t="shared" si="0"/>
        <v>43831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Summary'!$L$2:$L$1000,"="&amp;'2019-Monthly'!$B4,'Orders&amp; Summary'!$J$2:$J$1000,"&gt;="&amp;'2019-Monthly'!C$2,'Orders&amp; Summary'!$J$2:$J$1000,"&lt;"&amp;'2019-Monthly'!D$2)</f>
        <v>236488</v>
      </c>
      <c r="D4" s="17">
        <f>SUMIFS('Orders&amp; Summary'!$I$2:$I$1000,'Orders&amp; Summary'!$L$2:$L$1000,"="&amp;'2019-Monthly'!$B4,'Orders&amp; Summary'!$J$2:$J$1000,"&gt;="&amp;'2019-Monthly'!D$2,'Orders&amp; Summary'!$J$2:$J$1000,"&lt;"&amp;'2019-Monthly'!E$2)</f>
        <v>0</v>
      </c>
      <c r="E4" s="17">
        <f>SUMIFS('Orders&amp; Summary'!$I$2:$I$1000,'Orders&amp; Summary'!$L$2:$L$1000,"="&amp;'2019-Monthly'!$B4,'Orders&amp; Summary'!$J$2:$J$1000,"&gt;="&amp;'2019-Monthly'!E$2,'Orders&amp; Summary'!$J$2:$J$1000,"&lt;"&amp;'2019-Monthly'!F$2)</f>
        <v>168370</v>
      </c>
      <c r="F4" s="17">
        <f>SUMIFS('Orders&amp; Summary'!$I$2:$I$1000,'Orders&amp; Summary'!$L$2:$L$1000,"="&amp;'2019-Monthly'!$B4,'Orders&amp; Summary'!$J$2:$J$1000,"&gt;="&amp;'2019-Monthly'!F$2,'Orders&amp; Summary'!$J$2:$J$1000,"&lt;"&amp;'2019-Monthly'!G$2)</f>
        <v>626831</v>
      </c>
      <c r="G4" s="17">
        <f>SUMIFS('Orders&amp; Summary'!$I$2:$I$1000,'Orders&amp; Summary'!$L$2:$L$1000,"="&amp;'2019-Monthly'!$B4,'Orders&amp; Summary'!$J$2:$J$1000,"&gt;="&amp;'2019-Monthly'!G$2,'Orders&amp; Summary'!$J$2:$J$1000,"&lt;"&amp;'2019-Monthly'!H$2)</f>
        <v>224311</v>
      </c>
      <c r="H4" s="17">
        <f>SUMIFS('Orders&amp; Summary'!$I$2:$I$1000,'Orders&amp; Summary'!$L$2:$L$1000,"="&amp;'2019-Monthly'!$B4,'Orders&amp; Summary'!$J$2:$J$1000,"&gt;="&amp;'2019-Monthly'!H$2,'Orders&amp; Summary'!$J$2:$J$1000,"&lt;"&amp;'2019-Monthly'!I$2)</f>
        <v>317568</v>
      </c>
      <c r="I4" s="17">
        <f>SUMIFS('Orders&amp; Summary'!$I$2:$I$1000,'Orders&amp; Summary'!$L$2:$L$1000,"="&amp;'2019-Monthly'!$B4,'Orders&amp; Summary'!$J$2:$J$1000,"&gt;="&amp;'2019-Monthly'!I$2,'Orders&amp; Summary'!$J$2:$J$1000,"&lt;"&amp;'2019-Monthly'!J$2)</f>
        <v>359167</v>
      </c>
      <c r="J4" s="17">
        <f>SUMIFS('Orders&amp; Summary'!$I$2:$I$1000,'Orders&amp; Summary'!$L$2:$L$1000,"="&amp;'2019-Monthly'!$B4,'Orders&amp; Summary'!$J$2:$J$1000,"&gt;="&amp;'2019-Monthly'!J$2,'Orders&amp; Summary'!$J$2:$J$1000,"&lt;"&amp;'2019-Monthly'!K$2)</f>
        <v>236059</v>
      </c>
      <c r="K4" s="17">
        <f>SUMIFS('Orders&amp; Summary'!$I$2:$I$1000,'Orders&amp; Summary'!$L$2:$L$1000,"="&amp;'2019-Monthly'!$B4,'Orders&amp; Summary'!$J$2:$J$1000,"&gt;="&amp;'2019-Monthly'!K$2,'Orders&amp; Summary'!$J$2:$J$1000,"&lt;"&amp;'2019-Monthly'!L$2)</f>
        <v>647085</v>
      </c>
      <c r="L4" s="17">
        <f>SUMIFS('Orders&amp; Summary'!$I$2:$I$1000,'Orders&amp; Summary'!$L$2:$L$1000,"="&amp;'2019-Monthly'!$B4,'Orders&amp; Summary'!$J$2:$J$1000,"&gt;="&amp;'2019-Monthly'!L$2,'Orders&amp; Summary'!$J$2:$J$1000,"&lt;"&amp;'2019-Monthly'!M$2)</f>
        <v>183243</v>
      </c>
      <c r="M4" s="17">
        <f>SUMIFS('Orders&amp; Summary'!$I$2:$I$1000,'Orders&amp; Summary'!$L$2:$L$1000,"="&amp;'2019-Monthly'!$B4,'Orders&amp; Summary'!$J$2:$J$1000,"&gt;="&amp;'2019-Monthly'!M$2,'Orders&amp; Summary'!$J$2:$J$1000,"&lt;"&amp;'2019-Monthly'!N$2)</f>
        <v>0</v>
      </c>
      <c r="N4" s="17">
        <f>SUMIFS('Orders&amp; Summary'!$I$2:$I$1000,'Orders&amp; Summary'!$L$2:$L$1000,"="&amp;'2019-Monthly'!$B4,'Orders&amp; Summary'!$J$2:$J$1000,"&gt;="&amp;'2019-Monthly'!N$2,'Orders&amp; Summary'!$J$2:$J$1000,"&lt;"&amp;'2019-Monthly'!O$2)</f>
        <v>141372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Summary'!$L$2:$L$1000,"="&amp;'2019-Monthly'!$B5,'Orders&amp; Summary'!$J$2:$J$1000,"&gt;="&amp;'2019-Monthly'!C$2,'Orders&amp; Summary'!$J$2:$J$1000,"&lt;"&amp;'2019-Monthly'!D$2)</f>
        <v>837588</v>
      </c>
      <c r="D5" s="18">
        <f>SUMIFS('Orders&amp; Summary'!$I$2:$I$1000,'Orders&amp; Summary'!$L$2:$L$1000,"="&amp;'2019-Monthly'!$B5,'Orders&amp; Summary'!$J$2:$J$1000,"&gt;="&amp;'2019-Monthly'!D$2,'Orders&amp; Summary'!$J$2:$J$1000,"&lt;"&amp;'2019-Monthly'!E$2)</f>
        <v>0</v>
      </c>
      <c r="E5" s="18">
        <f>SUMIFS('Orders&amp; Summary'!$I$2:$I$1000,'Orders&amp; Summary'!$L$2:$L$1000,"="&amp;'2019-Monthly'!$B5,'Orders&amp; Summary'!$J$2:$J$1000,"&gt;="&amp;'2019-Monthly'!E$2,'Orders&amp; Summary'!$J$2:$J$1000,"&lt;"&amp;'2019-Monthly'!F$2)</f>
        <v>385766</v>
      </c>
      <c r="F5" s="18">
        <f>SUMIFS('Orders&amp; Summary'!$I$2:$I$1000,'Orders&amp; Summary'!$L$2:$L$1000,"="&amp;'2019-Monthly'!$B5,'Orders&amp; Summary'!$J$2:$J$1000,"&gt;="&amp;'2019-Monthly'!F$2,'Orders&amp; Summary'!$J$2:$J$1000,"&lt;"&amp;'2019-Monthly'!G$2)</f>
        <v>452260</v>
      </c>
      <c r="G5" s="18">
        <f>SUMIFS('Orders&amp; Summary'!$I$2:$I$1000,'Orders&amp; Summary'!$L$2:$L$1000,"="&amp;'2019-Monthly'!$B5,'Orders&amp; Summary'!$J$2:$J$1000,"&gt;="&amp;'2019-Monthly'!G$2,'Orders&amp; Summary'!$J$2:$J$1000,"&lt;"&amp;'2019-Monthly'!H$2)</f>
        <v>0</v>
      </c>
      <c r="H5" s="18">
        <f>SUMIFS('Orders&amp; Summary'!$I$2:$I$1000,'Orders&amp; Summary'!$L$2:$L$1000,"="&amp;'2019-Monthly'!$B5,'Orders&amp; Summary'!$J$2:$J$1000,"&gt;="&amp;'2019-Monthly'!H$2,'Orders&amp; Summary'!$J$2:$J$1000,"&lt;"&amp;'2019-Monthly'!I$2)</f>
        <v>0</v>
      </c>
      <c r="I5" s="18">
        <f>SUMIFS('Orders&amp; Summary'!$I$2:$I$1000,'Orders&amp; Summary'!$L$2:$L$1000,"="&amp;'2019-Monthly'!$B5,'Orders&amp; Summary'!$J$2:$J$1000,"&gt;="&amp;'2019-Monthly'!I$2,'Orders&amp; Summary'!$J$2:$J$1000,"&lt;"&amp;'2019-Monthly'!J$2)</f>
        <v>195976</v>
      </c>
      <c r="J5" s="18">
        <f>SUMIFS('Orders&amp; Summary'!$I$2:$I$1000,'Orders&amp; Summary'!$L$2:$L$1000,"="&amp;'2019-Monthly'!$B5,'Orders&amp; Summary'!$J$2:$J$1000,"&gt;="&amp;'2019-Monthly'!J$2,'Orders&amp; Summary'!$J$2:$J$1000,"&lt;"&amp;'2019-Monthly'!K$2)</f>
        <v>403070</v>
      </c>
      <c r="K5" s="18">
        <f>SUMIFS('Orders&amp; Summary'!$I$2:$I$1000,'Orders&amp; Summary'!$L$2:$L$1000,"="&amp;'2019-Monthly'!$B5,'Orders&amp; Summary'!$J$2:$J$1000,"&gt;="&amp;'2019-Monthly'!K$2,'Orders&amp; Summary'!$J$2:$J$1000,"&lt;"&amp;'2019-Monthly'!L$2)</f>
        <v>752292</v>
      </c>
      <c r="L5" s="18">
        <f>SUMIFS('Orders&amp; Summary'!$I$2:$I$1000,'Orders&amp; Summary'!$L$2:$L$1000,"="&amp;'2019-Monthly'!$B5,'Orders&amp; Summary'!$J$2:$J$1000,"&gt;="&amp;'2019-Monthly'!L$2,'Orders&amp; Summary'!$J$2:$J$1000,"&lt;"&amp;'2019-Monthly'!M$2)</f>
        <v>307633</v>
      </c>
      <c r="M5" s="18">
        <f>SUMIFS('Orders&amp; Summary'!$I$2:$I$1000,'Orders&amp; Summary'!$L$2:$L$1000,"="&amp;'2019-Monthly'!$B5,'Orders&amp; Summary'!$J$2:$J$1000,"&gt;="&amp;'2019-Monthly'!M$2,'Orders&amp; Summary'!$J$2:$J$1000,"&lt;"&amp;'2019-Monthly'!N$2)</f>
        <v>182722</v>
      </c>
      <c r="N5" s="18">
        <f>SUMIFS('Orders&amp; Summary'!$I$2:$I$1000,'Orders&amp; Summary'!$L$2:$L$1000,"="&amp;'2019-Monthly'!$B5,'Orders&amp; Summary'!$J$2:$J$1000,"&gt;="&amp;'2019-Monthly'!N$2,'Orders&amp; Summary'!$J$2:$J$1000,"&lt;"&amp;'2019-Monthly'!O$2)</f>
        <v>503255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Summary'!$L$2:$L$1000,"="&amp;'2019-Monthly'!$B6,'Orders&amp; Summary'!$J$2:$J$1000,"&gt;="&amp;'2019-Monthly'!C$2,'Orders&amp; Summary'!$J$2:$J$1000,"&lt;"&amp;'2019-Monthly'!D$2)</f>
        <v>880071</v>
      </c>
      <c r="D6" s="18">
        <f>SUMIFS('Orders&amp; Summary'!$I$2:$I$1000,'Orders&amp; Summary'!$L$2:$L$1000,"="&amp;'2019-Monthly'!$B6,'Orders&amp; Summary'!$J$2:$J$1000,"&gt;="&amp;'2019-Monthly'!D$2,'Orders&amp; Summary'!$J$2:$J$1000,"&lt;"&amp;'2019-Monthly'!E$2)</f>
        <v>1052728</v>
      </c>
      <c r="E6" s="18">
        <f>SUMIFS('Orders&amp; Summary'!$I$2:$I$1000,'Orders&amp; Summary'!$L$2:$L$1000,"="&amp;'2019-Monthly'!$B6,'Orders&amp; Summary'!$J$2:$J$1000,"&gt;="&amp;'2019-Monthly'!E$2,'Orders&amp; Summary'!$J$2:$J$1000,"&lt;"&amp;'2019-Monthly'!F$2)</f>
        <v>568154</v>
      </c>
      <c r="F6" s="18">
        <f>SUMIFS('Orders&amp; Summary'!$I$2:$I$1000,'Orders&amp; Summary'!$L$2:$L$1000,"="&amp;'2019-Monthly'!$B6,'Orders&amp; Summary'!$J$2:$J$1000,"&gt;="&amp;'2019-Monthly'!F$2,'Orders&amp; Summary'!$J$2:$J$1000,"&lt;"&amp;'2019-Monthly'!G$2)</f>
        <v>461510</v>
      </c>
      <c r="G6" s="18">
        <f>SUMIFS('Orders&amp; Summary'!$I$2:$I$1000,'Orders&amp; Summary'!$L$2:$L$1000,"="&amp;'2019-Monthly'!$B6,'Orders&amp; Summary'!$J$2:$J$1000,"&gt;="&amp;'2019-Monthly'!G$2,'Orders&amp; Summary'!$J$2:$J$1000,"&lt;"&amp;'2019-Monthly'!H$2)</f>
        <v>1303547</v>
      </c>
      <c r="H6" s="18">
        <f>SUMIFS('Orders&amp; Summary'!$I$2:$I$1000,'Orders&amp; Summary'!$L$2:$L$1000,"="&amp;'2019-Monthly'!$B6,'Orders&amp; Summary'!$J$2:$J$1000,"&gt;="&amp;'2019-Monthly'!H$2,'Orders&amp; Summary'!$J$2:$J$1000,"&lt;"&amp;'2019-Monthly'!I$2)</f>
        <v>803871</v>
      </c>
      <c r="I6" s="18">
        <f>SUMIFS('Orders&amp; Summary'!$I$2:$I$1000,'Orders&amp; Summary'!$L$2:$L$1000,"="&amp;'2019-Monthly'!$B6,'Orders&amp; Summary'!$J$2:$J$1000,"&gt;="&amp;'2019-Monthly'!I$2,'Orders&amp; Summary'!$J$2:$J$1000,"&lt;"&amp;'2019-Monthly'!J$2)</f>
        <v>719556</v>
      </c>
      <c r="J6" s="18">
        <f>SUMIFS('Orders&amp; Summary'!$I$2:$I$1000,'Orders&amp; Summary'!$L$2:$L$1000,"="&amp;'2019-Monthly'!$B6,'Orders&amp; Summary'!$J$2:$J$1000,"&gt;="&amp;'2019-Monthly'!J$2,'Orders&amp; Summary'!$J$2:$J$1000,"&lt;"&amp;'2019-Monthly'!K$2)</f>
        <v>1168890</v>
      </c>
      <c r="K6" s="18">
        <f>SUMIFS('Orders&amp; Summary'!$I$2:$I$1000,'Orders&amp; Summary'!$L$2:$L$1000,"="&amp;'2019-Monthly'!$B6,'Orders&amp; Summary'!$J$2:$J$1000,"&gt;="&amp;'2019-Monthly'!K$2,'Orders&amp; Summary'!$J$2:$J$1000,"&lt;"&amp;'2019-Monthly'!L$2)</f>
        <v>519016</v>
      </c>
      <c r="L6" s="18">
        <f>SUMIFS('Orders&amp; Summary'!$I$2:$I$1000,'Orders&amp; Summary'!$L$2:$L$1000,"="&amp;'2019-Monthly'!$B6,'Orders&amp; Summary'!$J$2:$J$1000,"&gt;="&amp;'2019-Monthly'!L$2,'Orders&amp; Summary'!$J$2:$J$1000,"&lt;"&amp;'2019-Monthly'!M$2)</f>
        <v>759492</v>
      </c>
      <c r="M6" s="18">
        <f>SUMIFS('Orders&amp; Summary'!$I$2:$I$1000,'Orders&amp; Summary'!$L$2:$L$1000,"="&amp;'2019-Monthly'!$B6,'Orders&amp; Summary'!$J$2:$J$1000,"&gt;="&amp;'2019-Monthly'!M$2,'Orders&amp; Summary'!$J$2:$J$1000,"&lt;"&amp;'2019-Monthly'!N$2)</f>
        <v>786260</v>
      </c>
      <c r="N6" s="18">
        <f>SUMIFS('Orders&amp; Summary'!$I$2:$I$1000,'Orders&amp; Summary'!$L$2:$L$1000,"="&amp;'2019-Monthly'!$B6,'Orders&amp; Summary'!$J$2:$J$1000,"&gt;="&amp;'2019-Monthly'!N$2,'Orders&amp; Summary'!$J$2:$J$1000,"&lt;"&amp;'2019-Monthly'!O$2)</f>
        <v>890794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Summary'!$L$2:$L$1000,"="&amp;'2019-Monthly'!$B7,'Orders&amp; Summary'!$J$2:$J$1000,"&gt;="&amp;'2019-Monthly'!C$2,'Orders&amp; Summary'!$J$2:$J$1000,"&lt;"&amp;'2019-Monthly'!D$2)</f>
        <v>179761</v>
      </c>
      <c r="D7" s="18">
        <f>SUMIFS('Orders&amp; Summary'!$I$2:$I$1000,'Orders&amp; Summary'!$L$2:$L$1000,"="&amp;'2019-Monthly'!$B7,'Orders&amp; Summary'!$J$2:$J$1000,"&gt;="&amp;'2019-Monthly'!D$2,'Orders&amp; Summary'!$J$2:$J$1000,"&lt;"&amp;'2019-Monthly'!E$2)</f>
        <v>0</v>
      </c>
      <c r="E7" s="18">
        <f>SUMIFS('Orders&amp; Summary'!$I$2:$I$1000,'Orders&amp; Summary'!$L$2:$L$1000,"="&amp;'2019-Monthly'!$B7,'Orders&amp; Summary'!$J$2:$J$1000,"&gt;="&amp;'2019-Monthly'!E$2,'Orders&amp; Summary'!$J$2:$J$1000,"&lt;"&amp;'2019-Monthly'!F$2)</f>
        <v>431895</v>
      </c>
      <c r="F7" s="18">
        <f>SUMIFS('Orders&amp; Summary'!$I$2:$I$1000,'Orders&amp; Summary'!$L$2:$L$1000,"="&amp;'2019-Monthly'!$B7,'Orders&amp; Summary'!$J$2:$J$1000,"&gt;="&amp;'2019-Monthly'!F$2,'Orders&amp; Summary'!$J$2:$J$1000,"&lt;"&amp;'2019-Monthly'!G$2)</f>
        <v>0</v>
      </c>
      <c r="G7" s="18">
        <f>SUMIFS('Orders&amp; Summary'!$I$2:$I$1000,'Orders&amp; Summary'!$L$2:$L$1000,"="&amp;'2019-Monthly'!$B7,'Orders&amp; Summary'!$J$2:$J$1000,"&gt;="&amp;'2019-Monthly'!G$2,'Orders&amp; Summary'!$J$2:$J$1000,"&lt;"&amp;'2019-Monthly'!H$2)</f>
        <v>0</v>
      </c>
      <c r="H7" s="18">
        <f>SUMIFS('Orders&amp; Summary'!$I$2:$I$1000,'Orders&amp; Summary'!$L$2:$L$1000,"="&amp;'2019-Monthly'!$B7,'Orders&amp; Summary'!$J$2:$J$1000,"&gt;="&amp;'2019-Monthly'!H$2,'Orders&amp; Summary'!$J$2:$J$1000,"&lt;"&amp;'2019-Monthly'!I$2)</f>
        <v>0</v>
      </c>
      <c r="I7" s="18">
        <f>SUMIFS('Orders&amp; Summary'!$I$2:$I$1000,'Orders&amp; Summary'!$L$2:$L$1000,"="&amp;'2019-Monthly'!$B7,'Orders&amp; Summary'!$J$2:$J$1000,"&gt;="&amp;'2019-Monthly'!I$2,'Orders&amp; Summary'!$J$2:$J$1000,"&lt;"&amp;'2019-Monthly'!J$2)</f>
        <v>173617</v>
      </c>
      <c r="J7" s="18">
        <f>SUMIFS('Orders&amp; Summary'!$I$2:$I$1000,'Orders&amp; Summary'!$L$2:$L$1000,"="&amp;'2019-Monthly'!$B7,'Orders&amp; Summary'!$J$2:$J$1000,"&gt;="&amp;'2019-Monthly'!J$2,'Orders&amp; Summary'!$J$2:$J$1000,"&lt;"&amp;'2019-Monthly'!K$2)</f>
        <v>0</v>
      </c>
      <c r="K7" s="18">
        <f>SUMIFS('Orders&amp; Summary'!$I$2:$I$1000,'Orders&amp; Summary'!$L$2:$L$1000,"="&amp;'2019-Monthly'!$B7,'Orders&amp; Summary'!$J$2:$J$1000,"&gt;="&amp;'2019-Monthly'!K$2,'Orders&amp; Summary'!$J$2:$J$1000,"&lt;"&amp;'2019-Monthly'!L$2)</f>
        <v>0</v>
      </c>
      <c r="L7" s="18">
        <f>SUMIFS('Orders&amp; Summary'!$I$2:$I$1000,'Orders&amp; Summary'!$L$2:$L$1000,"="&amp;'2019-Monthly'!$B7,'Orders&amp; Summary'!$J$2:$J$1000,"&gt;="&amp;'2019-Monthly'!L$2,'Orders&amp; Summary'!$J$2:$J$1000,"&lt;"&amp;'2019-Monthly'!M$2)</f>
        <v>394329</v>
      </c>
      <c r="M7" s="18">
        <f>SUMIFS('Orders&amp; Summary'!$I$2:$I$1000,'Orders&amp; Summary'!$L$2:$L$1000,"="&amp;'2019-Monthly'!$B7,'Orders&amp; Summary'!$J$2:$J$1000,"&gt;="&amp;'2019-Monthly'!M$2,'Orders&amp; Summary'!$J$2:$J$1000,"&lt;"&amp;'2019-Monthly'!N$2)</f>
        <v>0</v>
      </c>
      <c r="N7" s="18">
        <f>SUMIFS('Orders&amp; Summary'!$I$2:$I$1000,'Orders&amp; Summary'!$L$2:$L$1000,"="&amp;'2019-Monthly'!$B7,'Orders&amp; Summary'!$J$2:$J$1000,"&gt;="&amp;'2019-Monthly'!N$2,'Orders&amp; Summary'!$J$2:$J$1000,"&lt;"&amp;'2019-Monthly'!O$2)</f>
        <v>490218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Summary'!$L$2:$L$1000,"="&amp;'2019-Monthly'!$B8,'Orders&amp; Summary'!$J$2:$J$1000,"&gt;="&amp;'2019-Monthly'!C$2,'Orders&amp; Summary'!$J$2:$J$1000,"&lt;"&amp;'2019-Monthly'!D$2)</f>
        <v>187204</v>
      </c>
      <c r="D8" s="18">
        <f>SUMIFS('Orders&amp; Summary'!$I$2:$I$1000,'Orders&amp; Summary'!$L$2:$L$1000,"="&amp;'2019-Monthly'!$B8,'Orders&amp; Summary'!$J$2:$J$1000,"&gt;="&amp;'2019-Monthly'!D$2,'Orders&amp; Summary'!$J$2:$J$1000,"&lt;"&amp;'2019-Monthly'!E$2)</f>
        <v>191703</v>
      </c>
      <c r="E8" s="18">
        <f>SUMIFS('Orders&amp; Summary'!$I$2:$I$1000,'Orders&amp; Summary'!$L$2:$L$1000,"="&amp;'2019-Monthly'!$B8,'Orders&amp; Summary'!$J$2:$J$1000,"&gt;="&amp;'2019-Monthly'!E$2,'Orders&amp; Summary'!$J$2:$J$1000,"&lt;"&amp;'2019-Monthly'!F$2)</f>
        <v>450092</v>
      </c>
      <c r="F8" s="18">
        <f>SUMIFS('Orders&amp; Summary'!$I$2:$I$1000,'Orders&amp; Summary'!$L$2:$L$1000,"="&amp;'2019-Monthly'!$B8,'Orders&amp; Summary'!$J$2:$J$1000,"&gt;="&amp;'2019-Monthly'!F$2,'Orders&amp; Summary'!$J$2:$J$1000,"&lt;"&amp;'2019-Monthly'!G$2)</f>
        <v>358538</v>
      </c>
      <c r="G8" s="18">
        <f>SUMIFS('Orders&amp; Summary'!$I$2:$I$1000,'Orders&amp; Summary'!$L$2:$L$1000,"="&amp;'2019-Monthly'!$B8,'Orders&amp; Summary'!$J$2:$J$1000,"&gt;="&amp;'2019-Monthly'!G$2,'Orders&amp; Summary'!$J$2:$J$1000,"&lt;"&amp;'2019-Monthly'!H$2)</f>
        <v>407800</v>
      </c>
      <c r="H8" s="18">
        <f>SUMIFS('Orders&amp; Summary'!$I$2:$I$1000,'Orders&amp; Summary'!$L$2:$L$1000,"="&amp;'2019-Monthly'!$B8,'Orders&amp; Summary'!$J$2:$J$1000,"&gt;="&amp;'2019-Monthly'!H$2,'Orders&amp; Summary'!$J$2:$J$1000,"&lt;"&amp;'2019-Monthly'!I$2)</f>
        <v>322212</v>
      </c>
      <c r="I8" s="18">
        <f>SUMIFS('Orders&amp; Summary'!$I$2:$I$1000,'Orders&amp; Summary'!$L$2:$L$1000,"="&amp;'2019-Monthly'!$B8,'Orders&amp; Summary'!$J$2:$J$1000,"&gt;="&amp;'2019-Monthly'!I$2,'Orders&amp; Summary'!$J$2:$J$1000,"&lt;"&amp;'2019-Monthly'!J$2)</f>
        <v>0</v>
      </c>
      <c r="J8" s="18">
        <f>SUMIFS('Orders&amp; Summary'!$I$2:$I$1000,'Orders&amp; Summary'!$L$2:$L$1000,"="&amp;'2019-Monthly'!$B8,'Orders&amp; Summary'!$J$2:$J$1000,"&gt;="&amp;'2019-Monthly'!J$2,'Orders&amp; Summary'!$J$2:$J$1000,"&lt;"&amp;'2019-Monthly'!K$2)</f>
        <v>293785</v>
      </c>
      <c r="K8" s="18">
        <f>SUMIFS('Orders&amp; Summary'!$I$2:$I$1000,'Orders&amp; Summary'!$L$2:$L$1000,"="&amp;'2019-Monthly'!$B8,'Orders&amp; Summary'!$J$2:$J$1000,"&gt;="&amp;'2019-Monthly'!K$2,'Orders&amp; Summary'!$J$2:$J$1000,"&lt;"&amp;'2019-Monthly'!L$2)</f>
        <v>516842</v>
      </c>
      <c r="L8" s="18">
        <f>SUMIFS('Orders&amp; Summary'!$I$2:$I$1000,'Orders&amp; Summary'!$L$2:$L$1000,"="&amp;'2019-Monthly'!$B8,'Orders&amp; Summary'!$J$2:$J$1000,"&gt;="&amp;'2019-Monthly'!L$2,'Orders&amp; Summary'!$J$2:$J$1000,"&lt;"&amp;'2019-Monthly'!M$2)</f>
        <v>400470</v>
      </c>
      <c r="M8" s="18">
        <f>SUMIFS('Orders&amp; Summary'!$I$2:$I$1000,'Orders&amp; Summary'!$L$2:$L$1000,"="&amp;'2019-Monthly'!$B8,'Orders&amp; Summary'!$J$2:$J$1000,"&gt;="&amp;'2019-Monthly'!M$2,'Orders&amp; Summary'!$J$2:$J$1000,"&lt;"&amp;'2019-Monthly'!N$2)</f>
        <v>140622</v>
      </c>
      <c r="N8" s="18">
        <f>SUMIFS('Orders&amp; Summary'!$I$2:$I$1000,'Orders&amp; Summary'!$L$2:$L$1000,"="&amp;'2019-Monthly'!$B8,'Orders&amp; Summary'!$J$2:$J$1000,"&gt;="&amp;'2019-Monthly'!N$2,'Orders&amp; Summary'!$J$2:$J$1000,"&lt;"&amp;'2019-Monthly'!O$2)</f>
        <v>228339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Summary'!$L$2:$L$1000,"="&amp;'2019-Monthly'!$B9,'Orders&amp; Summary'!$J$2:$J$1000,"&gt;="&amp;'2019-Monthly'!C$2,'Orders&amp; Summary'!$J$2:$J$1000,"&lt;"&amp;'2019-Monthly'!D$2)</f>
        <v>0</v>
      </c>
      <c r="D9" s="18">
        <f>SUMIFS('Orders&amp; Summary'!$I$2:$I$1000,'Orders&amp; Summary'!$L$2:$L$1000,"="&amp;'2019-Monthly'!$B9,'Orders&amp; Summary'!$J$2:$J$1000,"&gt;="&amp;'2019-Monthly'!D$2,'Orders&amp; Summary'!$J$2:$J$1000,"&lt;"&amp;'2019-Monthly'!E$2)</f>
        <v>0</v>
      </c>
      <c r="E9" s="18">
        <f>SUMIFS('Orders&amp; Summary'!$I$2:$I$1000,'Orders&amp; Summary'!$L$2:$L$1000,"="&amp;'2019-Monthly'!$B9,'Orders&amp; Summary'!$J$2:$J$1000,"&gt;="&amp;'2019-Monthly'!E$2,'Orders&amp; Summary'!$J$2:$J$1000,"&lt;"&amp;'2019-Monthly'!F$2)</f>
        <v>334771</v>
      </c>
      <c r="F9" s="18">
        <f>SUMIFS('Orders&amp; Summary'!$I$2:$I$1000,'Orders&amp; Summary'!$L$2:$L$1000,"="&amp;'2019-Monthly'!$B9,'Orders&amp; Summary'!$J$2:$J$1000,"&gt;="&amp;'2019-Monthly'!F$2,'Orders&amp; Summary'!$J$2:$J$1000,"&lt;"&amp;'2019-Monthly'!G$2)</f>
        <v>148569</v>
      </c>
      <c r="G9" s="18">
        <f>SUMIFS('Orders&amp; Summary'!$I$2:$I$1000,'Orders&amp; Summary'!$L$2:$L$1000,"="&amp;'2019-Monthly'!$B9,'Orders&amp; Summary'!$J$2:$J$1000,"&gt;="&amp;'2019-Monthly'!G$2,'Orders&amp; Summary'!$J$2:$J$1000,"&lt;"&amp;'2019-Monthly'!H$2)</f>
        <v>312556</v>
      </c>
      <c r="H9" s="18">
        <f>SUMIFS('Orders&amp; Summary'!$I$2:$I$1000,'Orders&amp; Summary'!$L$2:$L$1000,"="&amp;'2019-Monthly'!$B9,'Orders&amp; Summary'!$J$2:$J$1000,"&gt;="&amp;'2019-Monthly'!H$2,'Orders&amp; Summary'!$J$2:$J$1000,"&lt;"&amp;'2019-Monthly'!I$2)</f>
        <v>392797</v>
      </c>
      <c r="I9" s="18">
        <f>SUMIFS('Orders&amp; Summary'!$I$2:$I$1000,'Orders&amp; Summary'!$L$2:$L$1000,"="&amp;'2019-Monthly'!$B9,'Orders&amp; Summary'!$J$2:$J$1000,"&gt;="&amp;'2019-Monthly'!I$2,'Orders&amp; Summary'!$J$2:$J$1000,"&lt;"&amp;'2019-Monthly'!J$2)</f>
        <v>375742</v>
      </c>
      <c r="J9" s="18">
        <f>SUMIFS('Orders&amp; Summary'!$I$2:$I$1000,'Orders&amp; Summary'!$L$2:$L$1000,"="&amp;'2019-Monthly'!$B9,'Orders&amp; Summary'!$J$2:$J$1000,"&gt;="&amp;'2019-Monthly'!J$2,'Orders&amp; Summary'!$J$2:$J$1000,"&lt;"&amp;'2019-Monthly'!K$2)</f>
        <v>0</v>
      </c>
      <c r="K9" s="18">
        <f>SUMIFS('Orders&amp; Summary'!$I$2:$I$1000,'Orders&amp; Summary'!$L$2:$L$1000,"="&amp;'2019-Monthly'!$B9,'Orders&amp; Summary'!$J$2:$J$1000,"&gt;="&amp;'2019-Monthly'!K$2,'Orders&amp; Summary'!$J$2:$J$1000,"&lt;"&amp;'2019-Monthly'!L$2)</f>
        <v>0</v>
      </c>
      <c r="L9" s="18">
        <f>SUMIFS('Orders&amp; Summary'!$I$2:$I$1000,'Orders&amp; Summary'!$L$2:$L$1000,"="&amp;'2019-Monthly'!$B9,'Orders&amp; Summary'!$J$2:$J$1000,"&gt;="&amp;'2019-Monthly'!L$2,'Orders&amp; Summary'!$J$2:$J$1000,"&lt;"&amp;'2019-Monthly'!M$2)</f>
        <v>0</v>
      </c>
      <c r="M9" s="18">
        <f>SUMIFS('Orders&amp; Summary'!$I$2:$I$1000,'Orders&amp; Summary'!$L$2:$L$1000,"="&amp;'2019-Monthly'!$B9,'Orders&amp; Summary'!$J$2:$J$1000,"&gt;="&amp;'2019-Monthly'!M$2,'Orders&amp; Summary'!$J$2:$J$1000,"&lt;"&amp;'2019-Monthly'!N$2)</f>
        <v>338630</v>
      </c>
      <c r="N9" s="18">
        <f>SUMIFS('Orders&amp; Summary'!$I$2:$I$1000,'Orders&amp; Summary'!$L$2:$L$1000,"="&amp;'2019-Monthly'!$B9,'Orders&amp; Summary'!$J$2:$J$1000,"&gt;="&amp;'2019-Monthly'!N$2,'Orders&amp; Summary'!$J$2:$J$1000,"&lt;"&amp;'2019-Monthly'!O$2)</f>
        <v>207550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Summary'!$L$2:$L$1000,"="&amp;'2019-Monthly'!$B10,'Orders&amp; Summary'!$J$2:$J$1000,"&gt;="&amp;'2019-Monthly'!C$2,'Orders&amp; Summary'!$J$2:$J$1000,"&lt;"&amp;'2019-Monthly'!D$2)</f>
        <v>0</v>
      </c>
      <c r="D10" s="18">
        <f>SUMIFS('Orders&amp; Summary'!$I$2:$I$1000,'Orders&amp; Summary'!$L$2:$L$1000,"="&amp;'2019-Monthly'!$B10,'Orders&amp; Summary'!$J$2:$J$1000,"&gt;="&amp;'2019-Monthly'!D$2,'Orders&amp; Summary'!$J$2:$J$1000,"&lt;"&amp;'2019-Monthly'!E$2)</f>
        <v>173629</v>
      </c>
      <c r="E10" s="18">
        <f>SUMIFS('Orders&amp; Summary'!$I$2:$I$1000,'Orders&amp; Summary'!$L$2:$L$1000,"="&amp;'2019-Monthly'!$B10,'Orders&amp; Summary'!$J$2:$J$1000,"&gt;="&amp;'2019-Monthly'!E$2,'Orders&amp; Summary'!$J$2:$J$1000,"&lt;"&amp;'2019-Monthly'!F$2)</f>
        <v>0</v>
      </c>
      <c r="F10" s="18">
        <f>SUMIFS('Orders&amp; Summary'!$I$2:$I$1000,'Orders&amp; Summary'!$L$2:$L$1000,"="&amp;'2019-Monthly'!$B10,'Orders&amp; Summary'!$J$2:$J$1000,"&gt;="&amp;'2019-Monthly'!F$2,'Orders&amp; Summary'!$J$2:$J$1000,"&lt;"&amp;'2019-Monthly'!G$2)</f>
        <v>144105</v>
      </c>
      <c r="G10" s="18">
        <f>SUMIFS('Orders&amp; Summary'!$I$2:$I$1000,'Orders&amp; Summary'!$L$2:$L$1000,"="&amp;'2019-Monthly'!$B10,'Orders&amp; Summary'!$J$2:$J$1000,"&gt;="&amp;'2019-Monthly'!G$2,'Orders&amp; Summary'!$J$2:$J$1000,"&lt;"&amp;'2019-Monthly'!H$2)</f>
        <v>0</v>
      </c>
      <c r="H10" s="18">
        <f>SUMIFS('Orders&amp; Summary'!$I$2:$I$1000,'Orders&amp; Summary'!$L$2:$L$1000,"="&amp;'2019-Monthly'!$B10,'Orders&amp; Summary'!$J$2:$J$1000,"&gt;="&amp;'2019-Monthly'!H$2,'Orders&amp; Summary'!$J$2:$J$1000,"&lt;"&amp;'2019-Monthly'!I$2)</f>
        <v>0</v>
      </c>
      <c r="I10" s="18">
        <f>SUMIFS('Orders&amp; Summary'!$I$2:$I$1000,'Orders&amp; Summary'!$L$2:$L$1000,"="&amp;'2019-Monthly'!$B10,'Orders&amp; Summary'!$J$2:$J$1000,"&gt;="&amp;'2019-Monthly'!I$2,'Orders&amp; Summary'!$J$2:$J$1000,"&lt;"&amp;'2019-Monthly'!J$2)</f>
        <v>0</v>
      </c>
      <c r="J10" s="18">
        <f>SUMIFS('Orders&amp; Summary'!$I$2:$I$1000,'Orders&amp; Summary'!$L$2:$L$1000,"="&amp;'2019-Monthly'!$B10,'Orders&amp; Summary'!$J$2:$J$1000,"&gt;="&amp;'2019-Monthly'!J$2,'Orders&amp; Summary'!$J$2:$J$1000,"&lt;"&amp;'2019-Monthly'!K$2)</f>
        <v>0</v>
      </c>
      <c r="K10" s="18">
        <f>SUMIFS('Orders&amp; Summary'!$I$2:$I$1000,'Orders&amp; Summary'!$L$2:$L$1000,"="&amp;'2019-Monthly'!$B10,'Orders&amp; Summary'!$J$2:$J$1000,"&gt;="&amp;'2019-Monthly'!K$2,'Orders&amp; Summary'!$J$2:$J$1000,"&lt;"&amp;'2019-Monthly'!L$2)</f>
        <v>0</v>
      </c>
      <c r="L10" s="18">
        <f>SUMIFS('Orders&amp; Summary'!$I$2:$I$1000,'Orders&amp; Summary'!$L$2:$L$1000,"="&amp;'2019-Monthly'!$B10,'Orders&amp; Summary'!$J$2:$J$1000,"&gt;="&amp;'2019-Monthly'!L$2,'Orders&amp; Summary'!$J$2:$J$1000,"&lt;"&amp;'2019-Monthly'!M$2)</f>
        <v>184647</v>
      </c>
      <c r="M10" s="18">
        <f>SUMIFS('Orders&amp; Summary'!$I$2:$I$1000,'Orders&amp; Summary'!$L$2:$L$1000,"="&amp;'2019-Monthly'!$B10,'Orders&amp; Summary'!$J$2:$J$1000,"&gt;="&amp;'2019-Monthly'!M$2,'Orders&amp; Summary'!$J$2:$J$1000,"&lt;"&amp;'2019-Monthly'!N$2)</f>
        <v>0</v>
      </c>
      <c r="N10" s="18">
        <f>SUMIFS('Orders&amp; Summary'!$I$2:$I$1000,'Orders&amp; Summary'!$L$2:$L$1000,"="&amp;'2019-Monthly'!$B10,'Orders&amp; Summary'!$J$2:$J$1000,"&gt;="&amp;'2019-Monthly'!N$2,'Orders&amp; Summary'!$J$2:$J$1000,"&lt;"&amp;'2019-Monthly'!O$2)</f>
        <v>0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Summary'!$L$2:$L$1000,"="&amp;'2019-Monthly'!$B11,'Orders&amp; Summary'!$J$2:$J$1000,"&gt;="&amp;'2019-Monthly'!C$2,'Orders&amp; Summary'!$J$2:$J$1000,"&lt;"&amp;'2019-Monthly'!D$2)</f>
        <v>0</v>
      </c>
      <c r="D11" s="18">
        <f>SUMIFS('Orders&amp; Summary'!$I$2:$I$1000,'Orders&amp; Summary'!$L$2:$L$1000,"="&amp;'2019-Monthly'!$B11,'Orders&amp; Summary'!$J$2:$J$1000,"&gt;="&amp;'2019-Monthly'!D$2,'Orders&amp; Summary'!$J$2:$J$1000,"&lt;"&amp;'2019-Monthly'!E$2)</f>
        <v>377241</v>
      </c>
      <c r="E11" s="18">
        <f>SUMIFS('Orders&amp; Summary'!$I$2:$I$1000,'Orders&amp; Summary'!$L$2:$L$1000,"="&amp;'2019-Monthly'!$B11,'Orders&amp; Summary'!$J$2:$J$1000,"&gt;="&amp;'2019-Monthly'!E$2,'Orders&amp; Summary'!$J$2:$J$1000,"&lt;"&amp;'2019-Monthly'!F$2)</f>
        <v>0</v>
      </c>
      <c r="F11" s="18">
        <f>SUMIFS('Orders&amp; Summary'!$I$2:$I$1000,'Orders&amp; Summary'!$L$2:$L$1000,"="&amp;'2019-Monthly'!$B11,'Orders&amp; Summary'!$J$2:$J$1000,"&gt;="&amp;'2019-Monthly'!F$2,'Orders&amp; Summary'!$J$2:$J$1000,"&lt;"&amp;'2019-Monthly'!G$2)</f>
        <v>0</v>
      </c>
      <c r="G11" s="18">
        <f>SUMIFS('Orders&amp; Summary'!$I$2:$I$1000,'Orders&amp; Summary'!$L$2:$L$1000,"="&amp;'2019-Monthly'!$B11,'Orders&amp; Summary'!$J$2:$J$1000,"&gt;="&amp;'2019-Monthly'!G$2,'Orders&amp; Summary'!$J$2:$J$1000,"&lt;"&amp;'2019-Monthly'!H$2)</f>
        <v>427342</v>
      </c>
      <c r="H11" s="18">
        <f>SUMIFS('Orders&amp; Summary'!$I$2:$I$1000,'Orders&amp; Summary'!$L$2:$L$1000,"="&amp;'2019-Monthly'!$B11,'Orders&amp; Summary'!$J$2:$J$1000,"&gt;="&amp;'2019-Monthly'!H$2,'Orders&amp; Summary'!$J$2:$J$1000,"&lt;"&amp;'2019-Monthly'!I$2)</f>
        <v>0</v>
      </c>
      <c r="I11" s="18">
        <f>SUMIFS('Orders&amp; Summary'!$I$2:$I$1000,'Orders&amp; Summary'!$L$2:$L$1000,"="&amp;'2019-Monthly'!$B11,'Orders&amp; Summary'!$J$2:$J$1000,"&gt;="&amp;'2019-Monthly'!I$2,'Orders&amp; Summary'!$J$2:$J$1000,"&lt;"&amp;'2019-Monthly'!J$2)</f>
        <v>453470</v>
      </c>
      <c r="J11" s="18">
        <f>SUMIFS('Orders&amp; Summary'!$I$2:$I$1000,'Orders&amp; Summary'!$L$2:$L$1000,"="&amp;'2019-Monthly'!$B11,'Orders&amp; Summary'!$J$2:$J$1000,"&gt;="&amp;'2019-Monthly'!J$2,'Orders&amp; Summary'!$J$2:$J$1000,"&lt;"&amp;'2019-Monthly'!K$2)</f>
        <v>0</v>
      </c>
      <c r="K11" s="18">
        <f>SUMIFS('Orders&amp; Summary'!$I$2:$I$1000,'Orders&amp; Summary'!$L$2:$L$1000,"="&amp;'2019-Monthly'!$B11,'Orders&amp; Summary'!$J$2:$J$1000,"&gt;="&amp;'2019-Monthly'!K$2,'Orders&amp; Summary'!$J$2:$J$1000,"&lt;"&amp;'2019-Monthly'!L$2)</f>
        <v>416816</v>
      </c>
      <c r="L11" s="18">
        <f>SUMIFS('Orders&amp; Summary'!$I$2:$I$1000,'Orders&amp; Summary'!$L$2:$L$1000,"="&amp;'2019-Monthly'!$B11,'Orders&amp; Summary'!$J$2:$J$1000,"&gt;="&amp;'2019-Monthly'!L$2,'Orders&amp; Summary'!$J$2:$J$1000,"&lt;"&amp;'2019-Monthly'!M$2)</f>
        <v>194109</v>
      </c>
      <c r="M11" s="18">
        <f>SUMIFS('Orders&amp; Summary'!$I$2:$I$1000,'Orders&amp; Summary'!$L$2:$L$1000,"="&amp;'2019-Monthly'!$B11,'Orders&amp; Summary'!$J$2:$J$1000,"&gt;="&amp;'2019-Monthly'!M$2,'Orders&amp; Summary'!$J$2:$J$1000,"&lt;"&amp;'2019-Monthly'!N$2)</f>
        <v>353251</v>
      </c>
      <c r="N11" s="18">
        <f>SUMIFS('Orders&amp; Summary'!$I$2:$I$1000,'Orders&amp; Summary'!$L$2:$L$1000,"="&amp;'2019-Monthly'!$B11,'Orders&amp; Summary'!$J$2:$J$1000,"&gt;="&amp;'2019-Monthly'!N$2,'Orders&amp; Summary'!$J$2:$J$1000,"&lt;"&amp;'2019-Monthly'!O$2)</f>
        <v>223709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Summary'!$L$2:$L$1000,"="&amp;'2019-Monthly'!$B12,'Orders&amp; Summary'!$J$2:$J$1000,"&gt;="&amp;'2019-Monthly'!C$2,'Orders&amp; Summary'!$J$2:$J$1000,"&lt;"&amp;'2019-Monthly'!D$2)</f>
        <v>0</v>
      </c>
      <c r="D12" s="19">
        <f>SUMIFS('Orders&amp; Summary'!$I$2:$I$1000,'Orders&amp; Summary'!$L$2:$L$1000,"="&amp;'2019-Monthly'!$B12,'Orders&amp; Summary'!$J$2:$J$1000,"&gt;="&amp;'2019-Monthly'!D$2,'Orders&amp; Summary'!$J$2:$J$1000,"&lt;"&amp;'2019-Monthly'!E$2)</f>
        <v>0</v>
      </c>
      <c r="E12" s="19">
        <f>SUMIFS('Orders&amp; Summary'!$I$2:$I$1000,'Orders&amp; Summary'!$L$2:$L$1000,"="&amp;'2019-Monthly'!$B12,'Orders&amp; Summary'!$J$2:$J$1000,"&gt;="&amp;'2019-Monthly'!E$2,'Orders&amp; Summary'!$J$2:$J$1000,"&lt;"&amp;'2019-Monthly'!F$2)</f>
        <v>174721</v>
      </c>
      <c r="F12" s="19">
        <f>SUMIFS('Orders&amp; Summary'!$I$2:$I$1000,'Orders&amp; Summary'!$L$2:$L$1000,"="&amp;'2019-Monthly'!$B12,'Orders&amp; Summary'!$J$2:$J$1000,"&gt;="&amp;'2019-Monthly'!F$2,'Orders&amp; Summary'!$J$2:$J$1000,"&lt;"&amp;'2019-Monthly'!G$2)</f>
        <v>151658</v>
      </c>
      <c r="G12" s="19">
        <f>SUMIFS('Orders&amp; Summary'!$I$2:$I$1000,'Orders&amp; Summary'!$L$2:$L$1000,"="&amp;'2019-Monthly'!$B12,'Orders&amp; Summary'!$J$2:$J$1000,"&gt;="&amp;'2019-Monthly'!G$2,'Orders&amp; Summary'!$J$2:$J$1000,"&lt;"&amp;'2019-Monthly'!H$2)</f>
        <v>158090</v>
      </c>
      <c r="H12" s="19">
        <f>SUMIFS('Orders&amp; Summary'!$I$2:$I$1000,'Orders&amp; Summary'!$L$2:$L$1000,"="&amp;'2019-Monthly'!$B12,'Orders&amp; Summary'!$J$2:$J$1000,"&gt;="&amp;'2019-Monthly'!H$2,'Orders&amp; Summary'!$J$2:$J$1000,"&lt;"&amp;'2019-Monthly'!I$2)</f>
        <v>165338</v>
      </c>
      <c r="I12" s="19">
        <f>SUMIFS('Orders&amp; Summary'!$I$2:$I$1000,'Orders&amp; Summary'!$L$2:$L$1000,"="&amp;'2019-Monthly'!$B12,'Orders&amp; Summary'!$J$2:$J$1000,"&gt;="&amp;'2019-Monthly'!I$2,'Orders&amp; Summary'!$J$2:$J$1000,"&lt;"&amp;'2019-Monthly'!J$2)</f>
        <v>444296</v>
      </c>
      <c r="J12" s="19">
        <f>SUMIFS('Orders&amp; Summary'!$I$2:$I$1000,'Orders&amp; Summary'!$L$2:$L$1000,"="&amp;'2019-Monthly'!$B12,'Orders&amp; Summary'!$J$2:$J$1000,"&gt;="&amp;'2019-Monthly'!J$2,'Orders&amp; Summary'!$J$2:$J$1000,"&lt;"&amp;'2019-Monthly'!K$2)</f>
        <v>0</v>
      </c>
      <c r="K12" s="19">
        <f>SUMIFS('Orders&amp; Summary'!$I$2:$I$1000,'Orders&amp; Summary'!$L$2:$L$1000,"="&amp;'2019-Monthly'!$B12,'Orders&amp; Summary'!$J$2:$J$1000,"&gt;="&amp;'2019-Monthly'!K$2,'Orders&amp; Summary'!$J$2:$J$1000,"&lt;"&amp;'2019-Monthly'!L$2)</f>
        <v>0</v>
      </c>
      <c r="L12" s="19">
        <f>SUMIFS('Orders&amp; Summary'!$I$2:$I$1000,'Orders&amp; Summary'!$L$2:$L$1000,"="&amp;'2019-Monthly'!$B12,'Orders&amp; Summary'!$J$2:$J$1000,"&gt;="&amp;'2019-Monthly'!L$2,'Orders&amp; Summary'!$J$2:$J$1000,"&lt;"&amp;'2019-Monthly'!M$2)</f>
        <v>406297</v>
      </c>
      <c r="M12" s="19">
        <f>SUMIFS('Orders&amp; Summary'!$I$2:$I$1000,'Orders&amp; Summary'!$L$2:$L$1000,"="&amp;'2019-Monthly'!$B12,'Orders&amp; Summary'!$J$2:$J$1000,"&gt;="&amp;'2019-Monthly'!M$2,'Orders&amp; Summary'!$J$2:$J$1000,"&lt;"&amp;'2019-Monthly'!N$2)</f>
        <v>146843</v>
      </c>
      <c r="N12" s="19">
        <f>SUMIFS('Orders&amp; Summary'!$I$2:$I$1000,'Orders&amp; Summary'!$L$2:$L$1000,"="&amp;'2019-Monthly'!$B12,'Orders&amp; Summary'!$J$2:$J$1000,"&gt;="&amp;'2019-Monthly'!N$2,'Orders&amp; Summary'!$J$2:$J$1000,"&lt;"&amp;'2019-Monthly'!O$2)</f>
        <v>202557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2:P14"/>
  <sheetViews>
    <sheetView workbookViewId="0"/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43101</v>
      </c>
      <c r="D2" s="41">
        <f t="shared" ref="D2:O2" si="0">DATE(YEAR(C2),MONTH(C2)+1,DAY(C2))</f>
        <v>43132</v>
      </c>
      <c r="E2" s="41">
        <f t="shared" si="0"/>
        <v>43160</v>
      </c>
      <c r="F2" s="41">
        <f t="shared" si="0"/>
        <v>43191</v>
      </c>
      <c r="G2" s="41">
        <f t="shared" si="0"/>
        <v>43221</v>
      </c>
      <c r="H2" s="41">
        <f t="shared" si="0"/>
        <v>43252</v>
      </c>
      <c r="I2" s="41">
        <f t="shared" si="0"/>
        <v>43282</v>
      </c>
      <c r="J2" s="41">
        <f t="shared" si="0"/>
        <v>43313</v>
      </c>
      <c r="K2" s="41">
        <f t="shared" si="0"/>
        <v>43344</v>
      </c>
      <c r="L2" s="41">
        <f t="shared" si="0"/>
        <v>43374</v>
      </c>
      <c r="M2" s="41">
        <f t="shared" si="0"/>
        <v>43405</v>
      </c>
      <c r="N2" s="41">
        <f t="shared" si="0"/>
        <v>43435</v>
      </c>
      <c r="O2" s="41">
        <f t="shared" si="0"/>
        <v>43466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Summary'!$L$2:$L$1000,"="&amp;'2018-Monthly'!$B4,'Orders&amp; Summary'!$J$2:$J$1000,"&gt;="&amp;'2018-Monthly'!C$2,'Orders&amp; Summary'!$J$2:$J$1000,"&lt;"&amp;'2018-Monthly'!D$2)</f>
        <v>176005</v>
      </c>
      <c r="D4" s="17">
        <f>SUMIFS('Orders&amp; Summary'!$I$2:$I$1000,'Orders&amp; Summary'!$L$2:$L$1000,"="&amp;'2018-Monthly'!$B4,'Orders&amp; Summary'!$J$2:$J$1000,"&gt;="&amp;'2018-Monthly'!D$2,'Orders&amp; Summary'!$J$2:$J$1000,"&lt;"&amp;'2018-Monthly'!E$2)</f>
        <v>0</v>
      </c>
      <c r="E4" s="17">
        <f>SUMIFS('Orders&amp; Summary'!$I$2:$I$1000,'Orders&amp; Summary'!$L$2:$L$1000,"="&amp;'2018-Monthly'!$B4,'Orders&amp; Summary'!$J$2:$J$1000,"&gt;="&amp;'2018-Monthly'!E$2,'Orders&amp; Summary'!$J$2:$J$1000,"&lt;"&amp;'2018-Monthly'!F$2)</f>
        <v>154106</v>
      </c>
      <c r="F4" s="17">
        <f>SUMIFS('Orders&amp; Summary'!$I$2:$I$1000,'Orders&amp; Summary'!$L$2:$L$1000,"="&amp;'2018-Monthly'!$B4,'Orders&amp; Summary'!$J$2:$J$1000,"&gt;="&amp;'2018-Monthly'!F$2,'Orders&amp; Summary'!$J$2:$J$1000,"&lt;"&amp;'2018-Monthly'!G$2)</f>
        <v>144106</v>
      </c>
      <c r="G4" s="17">
        <f>SUMIFS('Orders&amp; Summary'!$I$2:$I$1000,'Orders&amp; Summary'!$L$2:$L$1000,"="&amp;'2018-Monthly'!$B4,'Orders&amp; Summary'!$J$2:$J$1000,"&gt;="&amp;'2018-Monthly'!G$2,'Orders&amp; Summary'!$J$2:$J$1000,"&lt;"&amp;'2018-Monthly'!H$2)</f>
        <v>496355</v>
      </c>
      <c r="H4" s="17">
        <f>SUMIFS('Orders&amp; Summary'!$I$2:$I$1000,'Orders&amp; Summary'!$L$2:$L$1000,"="&amp;'2018-Monthly'!$B4,'Orders&amp; Summary'!$J$2:$J$1000,"&gt;="&amp;'2018-Monthly'!H$2,'Orders&amp; Summary'!$J$2:$J$1000,"&lt;"&amp;'2018-Monthly'!I$2)</f>
        <v>0</v>
      </c>
      <c r="I4" s="17">
        <f>SUMIFS('Orders&amp; Summary'!$I$2:$I$1000,'Orders&amp; Summary'!$L$2:$L$1000,"="&amp;'2018-Monthly'!$B4,'Orders&amp; Summary'!$J$2:$J$1000,"&gt;="&amp;'2018-Monthly'!I$2,'Orders&amp; Summary'!$J$2:$J$1000,"&lt;"&amp;'2018-Monthly'!J$2)</f>
        <v>200170</v>
      </c>
      <c r="J4" s="17">
        <f>SUMIFS('Orders&amp; Summary'!$I$2:$I$1000,'Orders&amp; Summary'!$L$2:$L$1000,"="&amp;'2018-Monthly'!$B4,'Orders&amp; Summary'!$J$2:$J$1000,"&gt;="&amp;'2018-Monthly'!J$2,'Orders&amp; Summary'!$J$2:$J$1000,"&lt;"&amp;'2018-Monthly'!K$2)</f>
        <v>431567</v>
      </c>
      <c r="K4" s="17">
        <f>SUMIFS('Orders&amp; Summary'!$I$2:$I$1000,'Orders&amp; Summary'!$L$2:$L$1000,"="&amp;'2018-Monthly'!$B4,'Orders&amp; Summary'!$J$2:$J$1000,"&gt;="&amp;'2018-Monthly'!K$2,'Orders&amp; Summary'!$J$2:$J$1000,"&lt;"&amp;'2018-Monthly'!L$2)</f>
        <v>469756</v>
      </c>
      <c r="L4" s="17">
        <f>SUMIFS('Orders&amp; Summary'!$I$2:$I$1000,'Orders&amp; Summary'!$L$2:$L$1000,"="&amp;'2018-Monthly'!$B4,'Orders&amp; Summary'!$J$2:$J$1000,"&gt;="&amp;'2018-Monthly'!L$2,'Orders&amp; Summary'!$J$2:$J$1000,"&lt;"&amp;'2018-Monthly'!M$2)</f>
        <v>329175</v>
      </c>
      <c r="M4" s="17">
        <f>SUMIFS('Orders&amp; Summary'!$I$2:$I$1000,'Orders&amp; Summary'!$L$2:$L$1000,"="&amp;'2018-Monthly'!$B4,'Orders&amp; Summary'!$J$2:$J$1000,"&gt;="&amp;'2018-Monthly'!M$2,'Orders&amp; Summary'!$J$2:$J$1000,"&lt;"&amp;'2018-Monthly'!N$2)</f>
        <v>286472</v>
      </c>
      <c r="N4" s="17">
        <f>SUMIFS('Orders&amp; Summary'!$I$2:$I$1000,'Orders&amp; Summary'!$L$2:$L$1000,"="&amp;'2018-Monthly'!$B4,'Orders&amp; Summary'!$J$2:$J$1000,"&gt;="&amp;'2018-Monthly'!N$2,'Orders&amp; Summary'!$J$2:$J$1000,"&lt;"&amp;'2018-Monthly'!O$2)</f>
        <v>0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Summary'!$L$2:$L$1000,"="&amp;'2018-Monthly'!$B5,'Orders&amp; Summary'!$J$2:$J$1000,"&gt;="&amp;'2018-Monthly'!C$2,'Orders&amp; Summary'!$J$2:$J$1000,"&lt;"&amp;'2018-Monthly'!D$2)</f>
        <v>0</v>
      </c>
      <c r="D5" s="18">
        <f>SUMIFS('Orders&amp; Summary'!$I$2:$I$1000,'Orders&amp; Summary'!$L$2:$L$1000,"="&amp;'2018-Monthly'!$B5,'Orders&amp; Summary'!$J$2:$J$1000,"&gt;="&amp;'2018-Monthly'!D$2,'Orders&amp; Summary'!$J$2:$J$1000,"&lt;"&amp;'2018-Monthly'!E$2)</f>
        <v>128584</v>
      </c>
      <c r="E5" s="18">
        <f>SUMIFS('Orders&amp; Summary'!$I$2:$I$1000,'Orders&amp; Summary'!$L$2:$L$1000,"="&amp;'2018-Monthly'!$B5,'Orders&amp; Summary'!$J$2:$J$1000,"&gt;="&amp;'2018-Monthly'!E$2,'Orders&amp; Summary'!$J$2:$J$1000,"&lt;"&amp;'2018-Monthly'!F$2)</f>
        <v>683272</v>
      </c>
      <c r="F5" s="18">
        <f>SUMIFS('Orders&amp; Summary'!$I$2:$I$1000,'Orders&amp; Summary'!$L$2:$L$1000,"="&amp;'2018-Monthly'!$B5,'Orders&amp; Summary'!$J$2:$J$1000,"&gt;="&amp;'2018-Monthly'!F$2,'Orders&amp; Summary'!$J$2:$J$1000,"&lt;"&amp;'2018-Monthly'!G$2)</f>
        <v>397636</v>
      </c>
      <c r="G5" s="18">
        <f>SUMIFS('Orders&amp; Summary'!$I$2:$I$1000,'Orders&amp; Summary'!$L$2:$L$1000,"="&amp;'2018-Monthly'!$B5,'Orders&amp; Summary'!$J$2:$J$1000,"&gt;="&amp;'2018-Monthly'!G$2,'Orders&amp; Summary'!$J$2:$J$1000,"&lt;"&amp;'2018-Monthly'!H$2)</f>
        <v>358963</v>
      </c>
      <c r="H5" s="18">
        <f>SUMIFS('Orders&amp; Summary'!$I$2:$I$1000,'Orders&amp; Summary'!$L$2:$L$1000,"="&amp;'2018-Monthly'!$B5,'Orders&amp; Summary'!$J$2:$J$1000,"&gt;="&amp;'2018-Monthly'!H$2,'Orders&amp; Summary'!$J$2:$J$1000,"&lt;"&amp;'2018-Monthly'!I$2)</f>
        <v>138052</v>
      </c>
      <c r="I5" s="18">
        <f>SUMIFS('Orders&amp; Summary'!$I$2:$I$1000,'Orders&amp; Summary'!$L$2:$L$1000,"="&amp;'2018-Monthly'!$B5,'Orders&amp; Summary'!$J$2:$J$1000,"&gt;="&amp;'2018-Monthly'!I$2,'Orders&amp; Summary'!$J$2:$J$1000,"&lt;"&amp;'2018-Monthly'!J$2)</f>
        <v>207525</v>
      </c>
      <c r="J5" s="18">
        <f>SUMIFS('Orders&amp; Summary'!$I$2:$I$1000,'Orders&amp; Summary'!$L$2:$L$1000,"="&amp;'2018-Monthly'!$B5,'Orders&amp; Summary'!$J$2:$J$1000,"&gt;="&amp;'2018-Monthly'!J$2,'Orders&amp; Summary'!$J$2:$J$1000,"&lt;"&amp;'2018-Monthly'!K$2)</f>
        <v>728668</v>
      </c>
      <c r="K5" s="18">
        <f>SUMIFS('Orders&amp; Summary'!$I$2:$I$1000,'Orders&amp; Summary'!$L$2:$L$1000,"="&amp;'2018-Monthly'!$B5,'Orders&amp; Summary'!$J$2:$J$1000,"&gt;="&amp;'2018-Monthly'!K$2,'Orders&amp; Summary'!$J$2:$J$1000,"&lt;"&amp;'2018-Monthly'!L$2)</f>
        <v>350149</v>
      </c>
      <c r="L5" s="18">
        <f>SUMIFS('Orders&amp; Summary'!$I$2:$I$1000,'Orders&amp; Summary'!$L$2:$L$1000,"="&amp;'2018-Monthly'!$B5,'Orders&amp; Summary'!$J$2:$J$1000,"&gt;="&amp;'2018-Monthly'!L$2,'Orders&amp; Summary'!$J$2:$J$1000,"&lt;"&amp;'2018-Monthly'!M$2)</f>
        <v>373781</v>
      </c>
      <c r="M5" s="18">
        <f>SUMIFS('Orders&amp; Summary'!$I$2:$I$1000,'Orders&amp; Summary'!$L$2:$L$1000,"="&amp;'2018-Monthly'!$B5,'Orders&amp; Summary'!$J$2:$J$1000,"&gt;="&amp;'2018-Monthly'!M$2,'Orders&amp; Summary'!$J$2:$J$1000,"&lt;"&amp;'2018-Monthly'!N$2)</f>
        <v>351066</v>
      </c>
      <c r="N5" s="18">
        <f>SUMIFS('Orders&amp; Summary'!$I$2:$I$1000,'Orders&amp; Summary'!$L$2:$L$1000,"="&amp;'2018-Monthly'!$B5,'Orders&amp; Summary'!$J$2:$J$1000,"&gt;="&amp;'2018-Monthly'!N$2,'Orders&amp; Summary'!$J$2:$J$1000,"&lt;"&amp;'2018-Monthly'!O$2)</f>
        <v>219469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Summary'!$L$2:$L$1000,"="&amp;'2018-Monthly'!$B6,'Orders&amp; Summary'!$J$2:$J$1000,"&gt;="&amp;'2018-Monthly'!C$2,'Orders&amp; Summary'!$J$2:$J$1000,"&lt;"&amp;'2018-Monthly'!D$2)</f>
        <v>354230</v>
      </c>
      <c r="D6" s="18">
        <f>SUMIFS('Orders&amp; Summary'!$I$2:$I$1000,'Orders&amp; Summary'!$L$2:$L$1000,"="&amp;'2018-Monthly'!$B6,'Orders&amp; Summary'!$J$2:$J$1000,"&gt;="&amp;'2018-Monthly'!D$2,'Orders&amp; Summary'!$J$2:$J$1000,"&lt;"&amp;'2018-Monthly'!E$2)</f>
        <v>331721</v>
      </c>
      <c r="E6" s="18">
        <f>SUMIFS('Orders&amp; Summary'!$I$2:$I$1000,'Orders&amp; Summary'!$L$2:$L$1000,"="&amp;'2018-Monthly'!$B6,'Orders&amp; Summary'!$J$2:$J$1000,"&gt;="&amp;'2018-Monthly'!E$2,'Orders&amp; Summary'!$J$2:$J$1000,"&lt;"&amp;'2018-Monthly'!F$2)</f>
        <v>375846</v>
      </c>
      <c r="F6" s="18">
        <f>SUMIFS('Orders&amp; Summary'!$I$2:$I$1000,'Orders&amp; Summary'!$L$2:$L$1000,"="&amp;'2018-Monthly'!$B6,'Orders&amp; Summary'!$J$2:$J$1000,"&gt;="&amp;'2018-Monthly'!F$2,'Orders&amp; Summary'!$J$2:$J$1000,"&lt;"&amp;'2018-Monthly'!G$2)</f>
        <v>437542</v>
      </c>
      <c r="G6" s="18">
        <f>SUMIFS('Orders&amp; Summary'!$I$2:$I$1000,'Orders&amp; Summary'!$L$2:$L$1000,"="&amp;'2018-Monthly'!$B6,'Orders&amp; Summary'!$J$2:$J$1000,"&gt;="&amp;'2018-Monthly'!G$2,'Orders&amp; Summary'!$J$2:$J$1000,"&lt;"&amp;'2018-Monthly'!H$2)</f>
        <v>1020954</v>
      </c>
      <c r="H6" s="18">
        <f>SUMIFS('Orders&amp; Summary'!$I$2:$I$1000,'Orders&amp; Summary'!$L$2:$L$1000,"="&amp;'2018-Monthly'!$B6,'Orders&amp; Summary'!$J$2:$J$1000,"&gt;="&amp;'2018-Monthly'!H$2,'Orders&amp; Summary'!$J$2:$J$1000,"&lt;"&amp;'2018-Monthly'!I$2)</f>
        <v>727201</v>
      </c>
      <c r="I6" s="18">
        <f>SUMIFS('Orders&amp; Summary'!$I$2:$I$1000,'Orders&amp; Summary'!$L$2:$L$1000,"="&amp;'2018-Monthly'!$B6,'Orders&amp; Summary'!$J$2:$J$1000,"&gt;="&amp;'2018-Monthly'!I$2,'Orders&amp; Summary'!$J$2:$J$1000,"&lt;"&amp;'2018-Monthly'!J$2)</f>
        <v>647206</v>
      </c>
      <c r="J6" s="18">
        <f>SUMIFS('Orders&amp; Summary'!$I$2:$I$1000,'Orders&amp; Summary'!$L$2:$L$1000,"="&amp;'2018-Monthly'!$B6,'Orders&amp; Summary'!$J$2:$J$1000,"&gt;="&amp;'2018-Monthly'!J$2,'Orders&amp; Summary'!$J$2:$J$1000,"&lt;"&amp;'2018-Monthly'!K$2)</f>
        <v>325546</v>
      </c>
      <c r="K6" s="18">
        <f>SUMIFS('Orders&amp; Summary'!$I$2:$I$1000,'Orders&amp; Summary'!$L$2:$L$1000,"="&amp;'2018-Monthly'!$B6,'Orders&amp; Summary'!$J$2:$J$1000,"&gt;="&amp;'2018-Monthly'!K$2,'Orders&amp; Summary'!$J$2:$J$1000,"&lt;"&amp;'2018-Monthly'!L$2)</f>
        <v>529880</v>
      </c>
      <c r="L6" s="18">
        <f>SUMIFS('Orders&amp; Summary'!$I$2:$I$1000,'Orders&amp; Summary'!$L$2:$L$1000,"="&amp;'2018-Monthly'!$B6,'Orders&amp; Summary'!$J$2:$J$1000,"&gt;="&amp;'2018-Monthly'!L$2,'Orders&amp; Summary'!$J$2:$J$1000,"&lt;"&amp;'2018-Monthly'!M$2)</f>
        <v>0</v>
      </c>
      <c r="M6" s="18">
        <f>SUMIFS('Orders&amp; Summary'!$I$2:$I$1000,'Orders&amp; Summary'!$L$2:$L$1000,"="&amp;'2018-Monthly'!$B6,'Orders&amp; Summary'!$J$2:$J$1000,"&gt;="&amp;'2018-Monthly'!M$2,'Orders&amp; Summary'!$J$2:$J$1000,"&lt;"&amp;'2018-Monthly'!N$2)</f>
        <v>380099</v>
      </c>
      <c r="N6" s="18">
        <f>SUMIFS('Orders&amp; Summary'!$I$2:$I$1000,'Orders&amp; Summary'!$L$2:$L$1000,"="&amp;'2018-Monthly'!$B6,'Orders&amp; Summary'!$J$2:$J$1000,"&gt;="&amp;'2018-Monthly'!N$2,'Orders&amp; Summary'!$J$2:$J$1000,"&lt;"&amp;'2018-Monthly'!O$2)</f>
        <v>1269428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Summary'!$L$2:$L$1000,"="&amp;'2018-Monthly'!$B7,'Orders&amp; Summary'!$J$2:$J$1000,"&gt;="&amp;'2018-Monthly'!C$2,'Orders&amp; Summary'!$J$2:$J$1000,"&lt;"&amp;'2018-Monthly'!D$2)</f>
        <v>217790</v>
      </c>
      <c r="D7" s="18">
        <f>SUMIFS('Orders&amp; Summary'!$I$2:$I$1000,'Orders&amp; Summary'!$L$2:$L$1000,"="&amp;'2018-Monthly'!$B7,'Orders&amp; Summary'!$J$2:$J$1000,"&gt;="&amp;'2018-Monthly'!D$2,'Orders&amp; Summary'!$J$2:$J$1000,"&lt;"&amp;'2018-Monthly'!E$2)</f>
        <v>0</v>
      </c>
      <c r="E7" s="18">
        <f>SUMIFS('Orders&amp; Summary'!$I$2:$I$1000,'Orders&amp; Summary'!$L$2:$L$1000,"="&amp;'2018-Monthly'!$B7,'Orders&amp; Summary'!$J$2:$J$1000,"&gt;="&amp;'2018-Monthly'!E$2,'Orders&amp; Summary'!$J$2:$J$1000,"&lt;"&amp;'2018-Monthly'!F$2)</f>
        <v>0</v>
      </c>
      <c r="F7" s="18">
        <f>SUMIFS('Orders&amp; Summary'!$I$2:$I$1000,'Orders&amp; Summary'!$L$2:$L$1000,"="&amp;'2018-Monthly'!$B7,'Orders&amp; Summary'!$J$2:$J$1000,"&gt;="&amp;'2018-Monthly'!F$2,'Orders&amp; Summary'!$J$2:$J$1000,"&lt;"&amp;'2018-Monthly'!G$2)</f>
        <v>0</v>
      </c>
      <c r="G7" s="18">
        <f>SUMIFS('Orders&amp; Summary'!$I$2:$I$1000,'Orders&amp; Summary'!$L$2:$L$1000,"="&amp;'2018-Monthly'!$B7,'Orders&amp; Summary'!$J$2:$J$1000,"&gt;="&amp;'2018-Monthly'!G$2,'Orders&amp; Summary'!$J$2:$J$1000,"&lt;"&amp;'2018-Monthly'!H$2)</f>
        <v>0</v>
      </c>
      <c r="H7" s="18">
        <f>SUMIFS('Orders&amp; Summary'!$I$2:$I$1000,'Orders&amp; Summary'!$L$2:$L$1000,"="&amp;'2018-Monthly'!$B7,'Orders&amp; Summary'!$J$2:$J$1000,"&gt;="&amp;'2018-Monthly'!H$2,'Orders&amp; Summary'!$J$2:$J$1000,"&lt;"&amp;'2018-Monthly'!I$2)</f>
        <v>0</v>
      </c>
      <c r="I7" s="18">
        <f>SUMIFS('Orders&amp; Summary'!$I$2:$I$1000,'Orders&amp; Summary'!$L$2:$L$1000,"="&amp;'2018-Monthly'!$B7,'Orders&amp; Summary'!$J$2:$J$1000,"&gt;="&amp;'2018-Monthly'!I$2,'Orders&amp; Summary'!$J$2:$J$1000,"&lt;"&amp;'2018-Monthly'!J$2)</f>
        <v>0</v>
      </c>
      <c r="J7" s="18">
        <f>SUMIFS('Orders&amp; Summary'!$I$2:$I$1000,'Orders&amp; Summary'!$L$2:$L$1000,"="&amp;'2018-Monthly'!$B7,'Orders&amp; Summary'!$J$2:$J$1000,"&gt;="&amp;'2018-Monthly'!J$2,'Orders&amp; Summary'!$J$2:$J$1000,"&lt;"&amp;'2018-Monthly'!K$2)</f>
        <v>0</v>
      </c>
      <c r="K7" s="18">
        <f>SUMIFS('Orders&amp; Summary'!$I$2:$I$1000,'Orders&amp; Summary'!$L$2:$L$1000,"="&amp;'2018-Monthly'!$B7,'Orders&amp; Summary'!$J$2:$J$1000,"&gt;="&amp;'2018-Monthly'!K$2,'Orders&amp; Summary'!$J$2:$J$1000,"&lt;"&amp;'2018-Monthly'!L$2)</f>
        <v>0</v>
      </c>
      <c r="L7" s="18">
        <f>SUMIFS('Orders&amp; Summary'!$I$2:$I$1000,'Orders&amp; Summary'!$L$2:$L$1000,"="&amp;'2018-Monthly'!$B7,'Orders&amp; Summary'!$J$2:$J$1000,"&gt;="&amp;'2018-Monthly'!L$2,'Orders&amp; Summary'!$J$2:$J$1000,"&lt;"&amp;'2018-Monthly'!M$2)</f>
        <v>0</v>
      </c>
      <c r="M7" s="18">
        <f>SUMIFS('Orders&amp; Summary'!$I$2:$I$1000,'Orders&amp; Summary'!$L$2:$L$1000,"="&amp;'2018-Monthly'!$B7,'Orders&amp; Summary'!$J$2:$J$1000,"&gt;="&amp;'2018-Monthly'!M$2,'Orders&amp; Summary'!$J$2:$J$1000,"&lt;"&amp;'2018-Monthly'!N$2)</f>
        <v>149137</v>
      </c>
      <c r="N7" s="18">
        <f>SUMIFS('Orders&amp; Summary'!$I$2:$I$1000,'Orders&amp; Summary'!$L$2:$L$1000,"="&amp;'2018-Monthly'!$B7,'Orders&amp; Summary'!$J$2:$J$1000,"&gt;="&amp;'2018-Monthly'!N$2,'Orders&amp; Summary'!$J$2:$J$1000,"&lt;"&amp;'2018-Monthly'!O$2)</f>
        <v>413614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Summary'!$L$2:$L$1000,"="&amp;'2018-Monthly'!$B8,'Orders&amp; Summary'!$J$2:$J$1000,"&gt;="&amp;'2018-Monthly'!C$2,'Orders&amp; Summary'!$J$2:$J$1000,"&lt;"&amp;'2018-Monthly'!D$2)</f>
        <v>134911</v>
      </c>
      <c r="D8" s="18">
        <f>SUMIFS('Orders&amp; Summary'!$I$2:$I$1000,'Orders&amp; Summary'!$L$2:$L$1000,"="&amp;'2018-Monthly'!$B8,'Orders&amp; Summary'!$J$2:$J$1000,"&gt;="&amp;'2018-Monthly'!D$2,'Orders&amp; Summary'!$J$2:$J$1000,"&lt;"&amp;'2018-Monthly'!E$2)</f>
        <v>124438</v>
      </c>
      <c r="E8" s="18">
        <f>SUMIFS('Orders&amp; Summary'!$I$2:$I$1000,'Orders&amp; Summary'!$L$2:$L$1000,"="&amp;'2018-Monthly'!$B8,'Orders&amp; Summary'!$J$2:$J$1000,"&gt;="&amp;'2018-Monthly'!E$2,'Orders&amp; Summary'!$J$2:$J$1000,"&lt;"&amp;'2018-Monthly'!F$2)</f>
        <v>184900</v>
      </c>
      <c r="F8" s="18">
        <f>SUMIFS('Orders&amp; Summary'!$I$2:$I$1000,'Orders&amp; Summary'!$L$2:$L$1000,"="&amp;'2018-Monthly'!$B8,'Orders&amp; Summary'!$J$2:$J$1000,"&gt;="&amp;'2018-Monthly'!F$2,'Orders&amp; Summary'!$J$2:$J$1000,"&lt;"&amp;'2018-Monthly'!G$2)</f>
        <v>313294</v>
      </c>
      <c r="G8" s="18">
        <f>SUMIFS('Orders&amp; Summary'!$I$2:$I$1000,'Orders&amp; Summary'!$L$2:$L$1000,"="&amp;'2018-Monthly'!$B8,'Orders&amp; Summary'!$J$2:$J$1000,"&gt;="&amp;'2018-Monthly'!G$2,'Orders&amp; Summary'!$J$2:$J$1000,"&lt;"&amp;'2018-Monthly'!H$2)</f>
        <v>125676</v>
      </c>
      <c r="H8" s="18">
        <f>SUMIFS('Orders&amp; Summary'!$I$2:$I$1000,'Orders&amp; Summary'!$L$2:$L$1000,"="&amp;'2018-Monthly'!$B8,'Orders&amp; Summary'!$J$2:$J$1000,"&gt;="&amp;'2018-Monthly'!H$2,'Orders&amp; Summary'!$J$2:$J$1000,"&lt;"&amp;'2018-Monthly'!I$2)</f>
        <v>190414</v>
      </c>
      <c r="I8" s="18">
        <f>SUMIFS('Orders&amp; Summary'!$I$2:$I$1000,'Orders&amp; Summary'!$L$2:$L$1000,"="&amp;'2018-Monthly'!$B8,'Orders&amp; Summary'!$J$2:$J$1000,"&gt;="&amp;'2018-Monthly'!I$2,'Orders&amp; Summary'!$J$2:$J$1000,"&lt;"&amp;'2018-Monthly'!J$2)</f>
        <v>122089</v>
      </c>
      <c r="J8" s="18">
        <f>SUMIFS('Orders&amp; Summary'!$I$2:$I$1000,'Orders&amp; Summary'!$L$2:$L$1000,"="&amp;'2018-Monthly'!$B8,'Orders&amp; Summary'!$J$2:$J$1000,"&gt;="&amp;'2018-Monthly'!J$2,'Orders&amp; Summary'!$J$2:$J$1000,"&lt;"&amp;'2018-Monthly'!K$2)</f>
        <v>0</v>
      </c>
      <c r="K8" s="18">
        <f>SUMIFS('Orders&amp; Summary'!$I$2:$I$1000,'Orders&amp; Summary'!$L$2:$L$1000,"="&amp;'2018-Monthly'!$B8,'Orders&amp; Summary'!$J$2:$J$1000,"&gt;="&amp;'2018-Monthly'!K$2,'Orders&amp; Summary'!$J$2:$J$1000,"&lt;"&amp;'2018-Monthly'!L$2)</f>
        <v>355587</v>
      </c>
      <c r="L8" s="18">
        <f>SUMIFS('Orders&amp; Summary'!$I$2:$I$1000,'Orders&amp; Summary'!$L$2:$L$1000,"="&amp;'2018-Monthly'!$B8,'Orders&amp; Summary'!$J$2:$J$1000,"&gt;="&amp;'2018-Monthly'!L$2,'Orders&amp; Summary'!$J$2:$J$1000,"&lt;"&amp;'2018-Monthly'!M$2)</f>
        <v>314599</v>
      </c>
      <c r="M8" s="18">
        <f>SUMIFS('Orders&amp; Summary'!$I$2:$I$1000,'Orders&amp; Summary'!$L$2:$L$1000,"="&amp;'2018-Monthly'!$B8,'Orders&amp; Summary'!$J$2:$J$1000,"&gt;="&amp;'2018-Monthly'!M$2,'Orders&amp; Summary'!$J$2:$J$1000,"&lt;"&amp;'2018-Monthly'!N$2)</f>
        <v>344891</v>
      </c>
      <c r="N8" s="18">
        <f>SUMIFS('Orders&amp; Summary'!$I$2:$I$1000,'Orders&amp; Summary'!$L$2:$L$1000,"="&amp;'2018-Monthly'!$B8,'Orders&amp; Summary'!$J$2:$J$1000,"&gt;="&amp;'2018-Monthly'!N$2,'Orders&amp; Summary'!$J$2:$J$1000,"&lt;"&amp;'2018-Monthly'!O$2)</f>
        <v>199668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Summary'!$L$2:$L$1000,"="&amp;'2018-Monthly'!$B9,'Orders&amp; Summary'!$J$2:$J$1000,"&gt;="&amp;'2018-Monthly'!C$2,'Orders&amp; Summary'!$J$2:$J$1000,"&lt;"&amp;'2018-Monthly'!D$2)</f>
        <v>0</v>
      </c>
      <c r="D9" s="18">
        <f>SUMIFS('Orders&amp; Summary'!$I$2:$I$1000,'Orders&amp; Summary'!$L$2:$L$1000,"="&amp;'2018-Monthly'!$B9,'Orders&amp; Summary'!$J$2:$J$1000,"&gt;="&amp;'2018-Monthly'!D$2,'Orders&amp; Summary'!$J$2:$J$1000,"&lt;"&amp;'2018-Monthly'!E$2)</f>
        <v>295362</v>
      </c>
      <c r="E9" s="18">
        <f>SUMIFS('Orders&amp; Summary'!$I$2:$I$1000,'Orders&amp; Summary'!$L$2:$L$1000,"="&amp;'2018-Monthly'!$B9,'Orders&amp; Summary'!$J$2:$J$1000,"&gt;="&amp;'2018-Monthly'!E$2,'Orders&amp; Summary'!$J$2:$J$1000,"&lt;"&amp;'2018-Monthly'!F$2)</f>
        <v>0</v>
      </c>
      <c r="F9" s="18">
        <f>SUMIFS('Orders&amp; Summary'!$I$2:$I$1000,'Orders&amp; Summary'!$L$2:$L$1000,"="&amp;'2018-Monthly'!$B9,'Orders&amp; Summary'!$J$2:$J$1000,"&gt;="&amp;'2018-Monthly'!F$2,'Orders&amp; Summary'!$J$2:$J$1000,"&lt;"&amp;'2018-Monthly'!G$2)</f>
        <v>0</v>
      </c>
      <c r="G9" s="18">
        <f>SUMIFS('Orders&amp; Summary'!$I$2:$I$1000,'Orders&amp; Summary'!$L$2:$L$1000,"="&amp;'2018-Monthly'!$B9,'Orders&amp; Summary'!$J$2:$J$1000,"&gt;="&amp;'2018-Monthly'!G$2,'Orders&amp; Summary'!$J$2:$J$1000,"&lt;"&amp;'2018-Monthly'!H$2)</f>
        <v>0</v>
      </c>
      <c r="H9" s="18">
        <f>SUMIFS('Orders&amp; Summary'!$I$2:$I$1000,'Orders&amp; Summary'!$L$2:$L$1000,"="&amp;'2018-Monthly'!$B9,'Orders&amp; Summary'!$J$2:$J$1000,"&gt;="&amp;'2018-Monthly'!H$2,'Orders&amp; Summary'!$J$2:$J$1000,"&lt;"&amp;'2018-Monthly'!I$2)</f>
        <v>367540</v>
      </c>
      <c r="I9" s="18">
        <f>SUMIFS('Orders&amp; Summary'!$I$2:$I$1000,'Orders&amp; Summary'!$L$2:$L$1000,"="&amp;'2018-Monthly'!$B9,'Orders&amp; Summary'!$J$2:$J$1000,"&gt;="&amp;'2018-Monthly'!I$2,'Orders&amp; Summary'!$J$2:$J$1000,"&lt;"&amp;'2018-Monthly'!J$2)</f>
        <v>0</v>
      </c>
      <c r="J9" s="18">
        <f>SUMIFS('Orders&amp; Summary'!$I$2:$I$1000,'Orders&amp; Summary'!$L$2:$L$1000,"="&amp;'2018-Monthly'!$B9,'Orders&amp; Summary'!$J$2:$J$1000,"&gt;="&amp;'2018-Monthly'!J$2,'Orders&amp; Summary'!$J$2:$J$1000,"&lt;"&amp;'2018-Monthly'!K$2)</f>
        <v>0</v>
      </c>
      <c r="K9" s="18">
        <f>SUMIFS('Orders&amp; Summary'!$I$2:$I$1000,'Orders&amp; Summary'!$L$2:$L$1000,"="&amp;'2018-Monthly'!$B9,'Orders&amp; Summary'!$J$2:$J$1000,"&gt;="&amp;'2018-Monthly'!K$2,'Orders&amp; Summary'!$J$2:$J$1000,"&lt;"&amp;'2018-Monthly'!L$2)</f>
        <v>0</v>
      </c>
      <c r="L9" s="18">
        <f>SUMIFS('Orders&amp; Summary'!$I$2:$I$1000,'Orders&amp; Summary'!$L$2:$L$1000,"="&amp;'2018-Monthly'!$B9,'Orders&amp; Summary'!$J$2:$J$1000,"&gt;="&amp;'2018-Monthly'!L$2,'Orders&amp; Summary'!$J$2:$J$1000,"&lt;"&amp;'2018-Monthly'!M$2)</f>
        <v>351467</v>
      </c>
      <c r="M9" s="18">
        <f>SUMIFS('Orders&amp; Summary'!$I$2:$I$1000,'Orders&amp; Summary'!$L$2:$L$1000,"="&amp;'2018-Monthly'!$B9,'Orders&amp; Summary'!$J$2:$J$1000,"&gt;="&amp;'2018-Monthly'!M$2,'Orders&amp; Summary'!$J$2:$J$1000,"&lt;"&amp;'2018-Monthly'!N$2)</f>
        <v>194982</v>
      </c>
      <c r="N9" s="18">
        <f>SUMIFS('Orders&amp; Summary'!$I$2:$I$1000,'Orders&amp; Summary'!$L$2:$L$1000,"="&amp;'2018-Monthly'!$B9,'Orders&amp; Summary'!$J$2:$J$1000,"&gt;="&amp;'2018-Monthly'!N$2,'Orders&amp; Summary'!$J$2:$J$1000,"&lt;"&amp;'2018-Monthly'!O$2)</f>
        <v>127272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Summary'!$L$2:$L$1000,"="&amp;'2018-Monthly'!$B10,'Orders&amp; Summary'!$J$2:$J$1000,"&gt;="&amp;'2018-Monthly'!C$2,'Orders&amp; Summary'!$J$2:$J$1000,"&lt;"&amp;'2018-Monthly'!D$2)</f>
        <v>0</v>
      </c>
      <c r="D10" s="18">
        <f>SUMIFS('Orders&amp; Summary'!$I$2:$I$1000,'Orders&amp; Summary'!$L$2:$L$1000,"="&amp;'2018-Monthly'!$B10,'Orders&amp; Summary'!$J$2:$J$1000,"&gt;="&amp;'2018-Monthly'!D$2,'Orders&amp; Summary'!$J$2:$J$1000,"&lt;"&amp;'2018-Monthly'!E$2)</f>
        <v>0</v>
      </c>
      <c r="E10" s="18">
        <f>SUMIFS('Orders&amp; Summary'!$I$2:$I$1000,'Orders&amp; Summary'!$L$2:$L$1000,"="&amp;'2018-Monthly'!$B10,'Orders&amp; Summary'!$J$2:$J$1000,"&gt;="&amp;'2018-Monthly'!E$2,'Orders&amp; Summary'!$J$2:$J$1000,"&lt;"&amp;'2018-Monthly'!F$2)</f>
        <v>169205</v>
      </c>
      <c r="F10" s="18">
        <f>SUMIFS('Orders&amp; Summary'!$I$2:$I$1000,'Orders&amp; Summary'!$L$2:$L$1000,"="&amp;'2018-Monthly'!$B10,'Orders&amp; Summary'!$J$2:$J$1000,"&gt;="&amp;'2018-Monthly'!F$2,'Orders&amp; Summary'!$J$2:$J$1000,"&lt;"&amp;'2018-Monthly'!G$2)</f>
        <v>174606</v>
      </c>
      <c r="G10" s="18">
        <f>SUMIFS('Orders&amp; Summary'!$I$2:$I$1000,'Orders&amp; Summary'!$L$2:$L$1000,"="&amp;'2018-Monthly'!$B10,'Orders&amp; Summary'!$J$2:$J$1000,"&gt;="&amp;'2018-Monthly'!G$2,'Orders&amp; Summary'!$J$2:$J$1000,"&lt;"&amp;'2018-Monthly'!H$2)</f>
        <v>0</v>
      </c>
      <c r="H10" s="18">
        <f>SUMIFS('Orders&amp; Summary'!$I$2:$I$1000,'Orders&amp; Summary'!$L$2:$L$1000,"="&amp;'2018-Monthly'!$B10,'Orders&amp; Summary'!$J$2:$J$1000,"&gt;="&amp;'2018-Monthly'!H$2,'Orders&amp; Summary'!$J$2:$J$1000,"&lt;"&amp;'2018-Monthly'!I$2)</f>
        <v>170894</v>
      </c>
      <c r="I10" s="18">
        <f>SUMIFS('Orders&amp; Summary'!$I$2:$I$1000,'Orders&amp; Summary'!$L$2:$L$1000,"="&amp;'2018-Monthly'!$B10,'Orders&amp; Summary'!$J$2:$J$1000,"&gt;="&amp;'2018-Monthly'!I$2,'Orders&amp; Summary'!$J$2:$J$1000,"&lt;"&amp;'2018-Monthly'!J$2)</f>
        <v>0</v>
      </c>
      <c r="J10" s="18">
        <f>SUMIFS('Orders&amp; Summary'!$I$2:$I$1000,'Orders&amp; Summary'!$L$2:$L$1000,"="&amp;'2018-Monthly'!$B10,'Orders&amp; Summary'!$J$2:$J$1000,"&gt;="&amp;'2018-Monthly'!J$2,'Orders&amp; Summary'!$J$2:$J$1000,"&lt;"&amp;'2018-Monthly'!K$2)</f>
        <v>125898</v>
      </c>
      <c r="K10" s="18">
        <f>SUMIFS('Orders&amp; Summary'!$I$2:$I$1000,'Orders&amp; Summary'!$L$2:$L$1000,"="&amp;'2018-Monthly'!$B10,'Orders&amp; Summary'!$J$2:$J$1000,"&gt;="&amp;'2018-Monthly'!K$2,'Orders&amp; Summary'!$J$2:$J$1000,"&lt;"&amp;'2018-Monthly'!L$2)</f>
        <v>417601</v>
      </c>
      <c r="L10" s="18">
        <f>SUMIFS('Orders&amp; Summary'!$I$2:$I$1000,'Orders&amp; Summary'!$L$2:$L$1000,"="&amp;'2018-Monthly'!$B10,'Orders&amp; Summary'!$J$2:$J$1000,"&gt;="&amp;'2018-Monthly'!L$2,'Orders&amp; Summary'!$J$2:$J$1000,"&lt;"&amp;'2018-Monthly'!M$2)</f>
        <v>0</v>
      </c>
      <c r="M10" s="18">
        <f>SUMIFS('Orders&amp; Summary'!$I$2:$I$1000,'Orders&amp; Summary'!$L$2:$L$1000,"="&amp;'2018-Monthly'!$B10,'Orders&amp; Summary'!$J$2:$J$1000,"&gt;="&amp;'2018-Monthly'!M$2,'Orders&amp; Summary'!$J$2:$J$1000,"&lt;"&amp;'2018-Monthly'!N$2)</f>
        <v>0</v>
      </c>
      <c r="N10" s="18">
        <f>SUMIFS('Orders&amp; Summary'!$I$2:$I$1000,'Orders&amp; Summary'!$L$2:$L$1000,"="&amp;'2018-Monthly'!$B10,'Orders&amp; Summary'!$J$2:$J$1000,"&gt;="&amp;'2018-Monthly'!N$2,'Orders&amp; Summary'!$J$2:$J$1000,"&lt;"&amp;'2018-Monthly'!O$2)</f>
        <v>0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Summary'!$L$2:$L$1000,"="&amp;'2018-Monthly'!$B11,'Orders&amp; Summary'!$J$2:$J$1000,"&gt;="&amp;'2018-Monthly'!C$2,'Orders&amp; Summary'!$J$2:$J$1000,"&lt;"&amp;'2018-Monthly'!D$2)</f>
        <v>326240</v>
      </c>
      <c r="D11" s="18">
        <f>SUMIFS('Orders&amp; Summary'!$I$2:$I$1000,'Orders&amp; Summary'!$L$2:$L$1000,"="&amp;'2018-Monthly'!$B11,'Orders&amp; Summary'!$J$2:$J$1000,"&gt;="&amp;'2018-Monthly'!D$2,'Orders&amp; Summary'!$J$2:$J$1000,"&lt;"&amp;'2018-Monthly'!E$2)</f>
        <v>209641</v>
      </c>
      <c r="E11" s="18">
        <f>SUMIFS('Orders&amp; Summary'!$I$2:$I$1000,'Orders&amp; Summary'!$L$2:$L$1000,"="&amp;'2018-Monthly'!$B11,'Orders&amp; Summary'!$J$2:$J$1000,"&gt;="&amp;'2018-Monthly'!E$2,'Orders&amp; Summary'!$J$2:$J$1000,"&lt;"&amp;'2018-Monthly'!F$2)</f>
        <v>616944</v>
      </c>
      <c r="F11" s="18">
        <f>SUMIFS('Orders&amp; Summary'!$I$2:$I$1000,'Orders&amp; Summary'!$L$2:$L$1000,"="&amp;'2018-Monthly'!$B11,'Orders&amp; Summary'!$J$2:$J$1000,"&gt;="&amp;'2018-Monthly'!F$2,'Orders&amp; Summary'!$J$2:$J$1000,"&lt;"&amp;'2018-Monthly'!G$2)</f>
        <v>173500</v>
      </c>
      <c r="G11" s="18">
        <f>SUMIFS('Orders&amp; Summary'!$I$2:$I$1000,'Orders&amp; Summary'!$L$2:$L$1000,"="&amp;'2018-Monthly'!$B11,'Orders&amp; Summary'!$J$2:$J$1000,"&gt;="&amp;'2018-Monthly'!G$2,'Orders&amp; Summary'!$J$2:$J$1000,"&lt;"&amp;'2018-Monthly'!H$2)</f>
        <v>0</v>
      </c>
      <c r="H11" s="18">
        <f>SUMIFS('Orders&amp; Summary'!$I$2:$I$1000,'Orders&amp; Summary'!$L$2:$L$1000,"="&amp;'2018-Monthly'!$B11,'Orders&amp; Summary'!$J$2:$J$1000,"&gt;="&amp;'2018-Monthly'!H$2,'Orders&amp; Summary'!$J$2:$J$1000,"&lt;"&amp;'2018-Monthly'!I$2)</f>
        <v>422557</v>
      </c>
      <c r="I11" s="18">
        <f>SUMIFS('Orders&amp; Summary'!$I$2:$I$1000,'Orders&amp; Summary'!$L$2:$L$1000,"="&amp;'2018-Monthly'!$B11,'Orders&amp; Summary'!$J$2:$J$1000,"&gt;="&amp;'2018-Monthly'!I$2,'Orders&amp; Summary'!$J$2:$J$1000,"&lt;"&amp;'2018-Monthly'!J$2)</f>
        <v>679599</v>
      </c>
      <c r="J11" s="18">
        <f>SUMIFS('Orders&amp; Summary'!$I$2:$I$1000,'Orders&amp; Summary'!$L$2:$L$1000,"="&amp;'2018-Monthly'!$B11,'Orders&amp; Summary'!$J$2:$J$1000,"&gt;="&amp;'2018-Monthly'!J$2,'Orders&amp; Summary'!$J$2:$J$1000,"&lt;"&amp;'2018-Monthly'!K$2)</f>
        <v>198898</v>
      </c>
      <c r="K11" s="18">
        <f>SUMIFS('Orders&amp; Summary'!$I$2:$I$1000,'Orders&amp; Summary'!$L$2:$L$1000,"="&amp;'2018-Monthly'!$B11,'Orders&amp; Summary'!$J$2:$J$1000,"&gt;="&amp;'2018-Monthly'!K$2,'Orders&amp; Summary'!$J$2:$J$1000,"&lt;"&amp;'2018-Monthly'!L$2)</f>
        <v>729158</v>
      </c>
      <c r="L11" s="18">
        <f>SUMIFS('Orders&amp; Summary'!$I$2:$I$1000,'Orders&amp; Summary'!$L$2:$L$1000,"="&amp;'2018-Monthly'!$B11,'Orders&amp; Summary'!$J$2:$J$1000,"&gt;="&amp;'2018-Monthly'!L$2,'Orders&amp; Summary'!$J$2:$J$1000,"&lt;"&amp;'2018-Monthly'!M$2)</f>
        <v>0</v>
      </c>
      <c r="M11" s="18">
        <f>SUMIFS('Orders&amp; Summary'!$I$2:$I$1000,'Orders&amp; Summary'!$L$2:$L$1000,"="&amp;'2018-Monthly'!$B11,'Orders&amp; Summary'!$J$2:$J$1000,"&gt;="&amp;'2018-Monthly'!M$2,'Orders&amp; Summary'!$J$2:$J$1000,"&lt;"&amp;'2018-Monthly'!N$2)</f>
        <v>366483</v>
      </c>
      <c r="N11" s="18">
        <f>SUMIFS('Orders&amp; Summary'!$I$2:$I$1000,'Orders&amp; Summary'!$L$2:$L$1000,"="&amp;'2018-Monthly'!$B11,'Orders&amp; Summary'!$J$2:$J$1000,"&gt;="&amp;'2018-Monthly'!N$2,'Orders&amp; Summary'!$J$2:$J$1000,"&lt;"&amp;'2018-Monthly'!O$2)</f>
        <v>344640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Summary'!$L$2:$L$1000,"="&amp;'2018-Monthly'!$B12,'Orders&amp; Summary'!$J$2:$J$1000,"&gt;="&amp;'2018-Monthly'!C$2,'Orders&amp; Summary'!$J$2:$J$1000,"&lt;"&amp;'2018-Monthly'!D$2)</f>
        <v>597641</v>
      </c>
      <c r="D12" s="19">
        <f>SUMIFS('Orders&amp; Summary'!$I$2:$I$1000,'Orders&amp; Summary'!$L$2:$L$1000,"="&amp;'2018-Monthly'!$B12,'Orders&amp; Summary'!$J$2:$J$1000,"&gt;="&amp;'2018-Monthly'!D$2,'Orders&amp; Summary'!$J$2:$J$1000,"&lt;"&amp;'2018-Monthly'!E$2)</f>
        <v>0</v>
      </c>
      <c r="E12" s="19">
        <f>SUMIFS('Orders&amp; Summary'!$I$2:$I$1000,'Orders&amp; Summary'!$L$2:$L$1000,"="&amp;'2018-Monthly'!$B12,'Orders&amp; Summary'!$J$2:$J$1000,"&gt;="&amp;'2018-Monthly'!E$2,'Orders&amp; Summary'!$J$2:$J$1000,"&lt;"&amp;'2018-Monthly'!F$2)</f>
        <v>219888</v>
      </c>
      <c r="F12" s="19">
        <f>SUMIFS('Orders&amp; Summary'!$I$2:$I$1000,'Orders&amp; Summary'!$L$2:$L$1000,"="&amp;'2018-Monthly'!$B12,'Orders&amp; Summary'!$J$2:$J$1000,"&gt;="&amp;'2018-Monthly'!F$2,'Orders&amp; Summary'!$J$2:$J$1000,"&lt;"&amp;'2018-Monthly'!G$2)</f>
        <v>0</v>
      </c>
      <c r="G12" s="19">
        <f>SUMIFS('Orders&amp; Summary'!$I$2:$I$1000,'Orders&amp; Summary'!$L$2:$L$1000,"="&amp;'2018-Monthly'!$B12,'Orders&amp; Summary'!$J$2:$J$1000,"&gt;="&amp;'2018-Monthly'!G$2,'Orders&amp; Summary'!$J$2:$J$1000,"&lt;"&amp;'2018-Monthly'!H$2)</f>
        <v>0</v>
      </c>
      <c r="H12" s="19">
        <f>SUMIFS('Orders&amp; Summary'!$I$2:$I$1000,'Orders&amp; Summary'!$L$2:$L$1000,"="&amp;'2018-Monthly'!$B12,'Orders&amp; Summary'!$J$2:$J$1000,"&gt;="&amp;'2018-Monthly'!H$2,'Orders&amp; Summary'!$J$2:$J$1000,"&lt;"&amp;'2018-Monthly'!I$2)</f>
        <v>0</v>
      </c>
      <c r="I12" s="19">
        <f>SUMIFS('Orders&amp; Summary'!$I$2:$I$1000,'Orders&amp; Summary'!$L$2:$L$1000,"="&amp;'2018-Monthly'!$B12,'Orders&amp; Summary'!$J$2:$J$1000,"&gt;="&amp;'2018-Monthly'!I$2,'Orders&amp; Summary'!$J$2:$J$1000,"&lt;"&amp;'2018-Monthly'!J$2)</f>
        <v>0</v>
      </c>
      <c r="J12" s="19">
        <f>SUMIFS('Orders&amp; Summary'!$I$2:$I$1000,'Orders&amp; Summary'!$L$2:$L$1000,"="&amp;'2018-Monthly'!$B12,'Orders&amp; Summary'!$J$2:$J$1000,"&gt;="&amp;'2018-Monthly'!J$2,'Orders&amp; Summary'!$J$2:$J$1000,"&lt;"&amp;'2018-Monthly'!K$2)</f>
        <v>0</v>
      </c>
      <c r="K12" s="19">
        <f>SUMIFS('Orders&amp; Summary'!$I$2:$I$1000,'Orders&amp; Summary'!$L$2:$L$1000,"="&amp;'2018-Monthly'!$B12,'Orders&amp; Summary'!$J$2:$J$1000,"&gt;="&amp;'2018-Monthly'!K$2,'Orders&amp; Summary'!$J$2:$J$1000,"&lt;"&amp;'2018-Monthly'!L$2)</f>
        <v>181816</v>
      </c>
      <c r="L12" s="19">
        <f>SUMIFS('Orders&amp; Summary'!$I$2:$I$1000,'Orders&amp; Summary'!$L$2:$L$1000,"="&amp;'2018-Monthly'!$B12,'Orders&amp; Summary'!$J$2:$J$1000,"&gt;="&amp;'2018-Monthly'!L$2,'Orders&amp; Summary'!$J$2:$J$1000,"&lt;"&amp;'2018-Monthly'!M$2)</f>
        <v>0</v>
      </c>
      <c r="M12" s="19">
        <f>SUMIFS('Orders&amp; Summary'!$I$2:$I$1000,'Orders&amp; Summary'!$L$2:$L$1000,"="&amp;'2018-Monthly'!$B12,'Orders&amp; Summary'!$J$2:$J$1000,"&gt;="&amp;'2018-Monthly'!M$2,'Orders&amp; Summary'!$J$2:$J$1000,"&lt;"&amp;'2018-Monthly'!N$2)</f>
        <v>0</v>
      </c>
      <c r="N12" s="19">
        <f>SUMIFS('Orders&amp; Summary'!$I$2:$I$1000,'Orders&amp; Summary'!$L$2:$L$1000,"="&amp;'2018-Monthly'!$B12,'Orders&amp; Summary'!$J$2:$J$1000,"&gt;="&amp;'2018-Monthly'!N$2,'Orders&amp; Summary'!$J$2:$J$1000,"&lt;"&amp;'2018-Monthly'!O$2)</f>
        <v>0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P14"/>
  <sheetViews>
    <sheetView workbookViewId="0"/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42736</v>
      </c>
      <c r="D2" s="41">
        <f t="shared" ref="D2:O2" si="0">DATE(YEAR(C2),MONTH(C2)+1,DAY(C2))</f>
        <v>42767</v>
      </c>
      <c r="E2" s="41">
        <f t="shared" si="0"/>
        <v>42795</v>
      </c>
      <c r="F2" s="41">
        <f t="shared" si="0"/>
        <v>42826</v>
      </c>
      <c r="G2" s="41">
        <f t="shared" si="0"/>
        <v>42856</v>
      </c>
      <c r="H2" s="41">
        <f t="shared" si="0"/>
        <v>42887</v>
      </c>
      <c r="I2" s="41">
        <f t="shared" si="0"/>
        <v>42917</v>
      </c>
      <c r="J2" s="41">
        <f t="shared" si="0"/>
        <v>42948</v>
      </c>
      <c r="K2" s="41">
        <f t="shared" si="0"/>
        <v>42979</v>
      </c>
      <c r="L2" s="41">
        <f t="shared" si="0"/>
        <v>43009</v>
      </c>
      <c r="M2" s="41">
        <f t="shared" si="0"/>
        <v>43040</v>
      </c>
      <c r="N2" s="41">
        <f t="shared" si="0"/>
        <v>43070</v>
      </c>
      <c r="O2" s="41">
        <f t="shared" si="0"/>
        <v>43101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Summary'!$L$2:$L$1000,"="&amp;'2017-Monthly'!$B4,'Orders&amp; Summary'!$J$2:$J$1000,"&gt;="&amp;'2017-Monthly'!C$2,'Orders&amp; Summary'!$J$2:$J$1000,"&lt;"&amp;'2017-Monthly'!D$2)</f>
        <v>109080</v>
      </c>
      <c r="D4" s="17">
        <f>SUMIFS('Orders&amp; Summary'!$I$2:$I$1000,'Orders&amp; Summary'!$L$2:$L$1000,"="&amp;'2017-Monthly'!$B4,'Orders&amp; Summary'!$J$2:$J$1000,"&gt;="&amp;'2017-Monthly'!D$2,'Orders&amp; Summary'!$J$2:$J$1000,"&lt;"&amp;'2017-Monthly'!E$2)</f>
        <v>0</v>
      </c>
      <c r="E4" s="17">
        <f>SUMIFS('Orders&amp; Summary'!$I$2:$I$1000,'Orders&amp; Summary'!$L$2:$L$1000,"="&amp;'2017-Monthly'!$B4,'Orders&amp; Summary'!$J$2:$J$1000,"&gt;="&amp;'2017-Monthly'!E$2,'Orders&amp; Summary'!$J$2:$J$1000,"&lt;"&amp;'2017-Monthly'!F$2)</f>
        <v>568239</v>
      </c>
      <c r="F4" s="17">
        <f>SUMIFS('Orders&amp; Summary'!$I$2:$I$1000,'Orders&amp; Summary'!$L$2:$L$1000,"="&amp;'2017-Monthly'!$B4,'Orders&amp; Summary'!$J$2:$J$1000,"&gt;="&amp;'2017-Monthly'!F$2,'Orders&amp; Summary'!$J$2:$J$1000,"&lt;"&amp;'2017-Monthly'!G$2)</f>
        <v>196492</v>
      </c>
      <c r="G4" s="17">
        <f>SUMIFS('Orders&amp; Summary'!$I$2:$I$1000,'Orders&amp; Summary'!$L$2:$L$1000,"="&amp;'2017-Monthly'!$B4,'Orders&amp; Summary'!$J$2:$J$1000,"&gt;="&amp;'2017-Monthly'!G$2,'Orders&amp; Summary'!$J$2:$J$1000,"&lt;"&amp;'2017-Monthly'!H$2)</f>
        <v>0</v>
      </c>
      <c r="H4" s="17">
        <f>SUMIFS('Orders&amp; Summary'!$I$2:$I$1000,'Orders&amp; Summary'!$L$2:$L$1000,"="&amp;'2017-Monthly'!$B4,'Orders&amp; Summary'!$J$2:$J$1000,"&gt;="&amp;'2017-Monthly'!H$2,'Orders&amp; Summary'!$J$2:$J$1000,"&lt;"&amp;'2017-Monthly'!I$2)</f>
        <v>0</v>
      </c>
      <c r="I4" s="17">
        <f>SUMIFS('Orders&amp; Summary'!$I$2:$I$1000,'Orders&amp; Summary'!$L$2:$L$1000,"="&amp;'2017-Monthly'!$B4,'Orders&amp; Summary'!$J$2:$J$1000,"&gt;="&amp;'2017-Monthly'!I$2,'Orders&amp; Summary'!$J$2:$J$1000,"&lt;"&amp;'2017-Monthly'!J$2)</f>
        <v>583851</v>
      </c>
      <c r="J4" s="17">
        <f>SUMIFS('Orders&amp; Summary'!$I$2:$I$1000,'Orders&amp; Summary'!$L$2:$L$1000,"="&amp;'2017-Monthly'!$B4,'Orders&amp; Summary'!$J$2:$J$1000,"&gt;="&amp;'2017-Monthly'!J$2,'Orders&amp; Summary'!$J$2:$J$1000,"&lt;"&amp;'2017-Monthly'!K$2)</f>
        <v>173104</v>
      </c>
      <c r="K4" s="17">
        <f>SUMIFS('Orders&amp; Summary'!$I$2:$I$1000,'Orders&amp; Summary'!$L$2:$L$1000,"="&amp;'2017-Monthly'!$B4,'Orders&amp; Summary'!$J$2:$J$1000,"&gt;="&amp;'2017-Monthly'!K$2,'Orders&amp; Summary'!$J$2:$J$1000,"&lt;"&amp;'2017-Monthly'!L$2)</f>
        <v>198554</v>
      </c>
      <c r="L4" s="17">
        <f>SUMIFS('Orders&amp; Summary'!$I$2:$I$1000,'Orders&amp; Summary'!$L$2:$L$1000,"="&amp;'2017-Monthly'!$B4,'Orders&amp; Summary'!$J$2:$J$1000,"&gt;="&amp;'2017-Monthly'!L$2,'Orders&amp; Summary'!$J$2:$J$1000,"&lt;"&amp;'2017-Monthly'!M$2)</f>
        <v>0</v>
      </c>
      <c r="M4" s="17">
        <f>SUMIFS('Orders&amp; Summary'!$I$2:$I$1000,'Orders&amp; Summary'!$L$2:$L$1000,"="&amp;'2017-Monthly'!$B4,'Orders&amp; Summary'!$J$2:$J$1000,"&gt;="&amp;'2017-Monthly'!M$2,'Orders&amp; Summary'!$J$2:$J$1000,"&lt;"&amp;'2017-Monthly'!N$2)</f>
        <v>149329</v>
      </c>
      <c r="N4" s="17">
        <f>SUMIFS('Orders&amp; Summary'!$I$2:$I$1000,'Orders&amp; Summary'!$L$2:$L$1000,"="&amp;'2017-Monthly'!$B4,'Orders&amp; Summary'!$J$2:$J$1000,"&gt;="&amp;'2017-Monthly'!N$2,'Orders&amp; Summary'!$J$2:$J$1000,"&lt;"&amp;'2017-Monthly'!O$2)</f>
        <v>167614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Summary'!$L$2:$L$1000,"="&amp;'2017-Monthly'!$B5,'Orders&amp; Summary'!$J$2:$J$1000,"&gt;="&amp;'2017-Monthly'!C$2,'Orders&amp; Summary'!$J$2:$J$1000,"&lt;"&amp;'2017-Monthly'!D$2)</f>
        <v>0</v>
      </c>
      <c r="D5" s="18">
        <f>SUMIFS('Orders&amp; Summary'!$I$2:$I$1000,'Orders&amp; Summary'!$L$2:$L$1000,"="&amp;'2017-Monthly'!$B5,'Orders&amp; Summary'!$J$2:$J$1000,"&gt;="&amp;'2017-Monthly'!D$2,'Orders&amp; Summary'!$J$2:$J$1000,"&lt;"&amp;'2017-Monthly'!E$2)</f>
        <v>0</v>
      </c>
      <c r="E5" s="18">
        <f>SUMIFS('Orders&amp; Summary'!$I$2:$I$1000,'Orders&amp; Summary'!$L$2:$L$1000,"="&amp;'2017-Monthly'!$B5,'Orders&amp; Summary'!$J$2:$J$1000,"&gt;="&amp;'2017-Monthly'!E$2,'Orders&amp; Summary'!$J$2:$J$1000,"&lt;"&amp;'2017-Monthly'!F$2)</f>
        <v>323516</v>
      </c>
      <c r="F5" s="18">
        <f>SUMIFS('Orders&amp; Summary'!$I$2:$I$1000,'Orders&amp; Summary'!$L$2:$L$1000,"="&amp;'2017-Monthly'!$B5,'Orders&amp; Summary'!$J$2:$J$1000,"&gt;="&amp;'2017-Monthly'!F$2,'Orders&amp; Summary'!$J$2:$J$1000,"&lt;"&amp;'2017-Monthly'!G$2)</f>
        <v>173967</v>
      </c>
      <c r="G5" s="18">
        <f>SUMIFS('Orders&amp; Summary'!$I$2:$I$1000,'Orders&amp; Summary'!$L$2:$L$1000,"="&amp;'2017-Monthly'!$B5,'Orders&amp; Summary'!$J$2:$J$1000,"&gt;="&amp;'2017-Monthly'!G$2,'Orders&amp; Summary'!$J$2:$J$1000,"&lt;"&amp;'2017-Monthly'!H$2)</f>
        <v>203535</v>
      </c>
      <c r="H5" s="18">
        <f>SUMIFS('Orders&amp; Summary'!$I$2:$I$1000,'Orders&amp; Summary'!$L$2:$L$1000,"="&amp;'2017-Monthly'!$B5,'Orders&amp; Summary'!$J$2:$J$1000,"&gt;="&amp;'2017-Monthly'!H$2,'Orders&amp; Summary'!$J$2:$J$1000,"&lt;"&amp;'2017-Monthly'!I$2)</f>
        <v>0</v>
      </c>
      <c r="I5" s="18">
        <f>SUMIFS('Orders&amp; Summary'!$I$2:$I$1000,'Orders&amp; Summary'!$L$2:$L$1000,"="&amp;'2017-Monthly'!$B5,'Orders&amp; Summary'!$J$2:$J$1000,"&gt;="&amp;'2017-Monthly'!I$2,'Orders&amp; Summary'!$J$2:$J$1000,"&lt;"&amp;'2017-Monthly'!J$2)</f>
        <v>331920</v>
      </c>
      <c r="J5" s="18">
        <f>SUMIFS('Orders&amp; Summary'!$I$2:$I$1000,'Orders&amp; Summary'!$L$2:$L$1000,"="&amp;'2017-Monthly'!$B5,'Orders&amp; Summary'!$J$2:$J$1000,"&gt;="&amp;'2017-Monthly'!J$2,'Orders&amp; Summary'!$J$2:$J$1000,"&lt;"&amp;'2017-Monthly'!K$2)</f>
        <v>118686</v>
      </c>
      <c r="K5" s="18">
        <f>SUMIFS('Orders&amp; Summary'!$I$2:$I$1000,'Orders&amp; Summary'!$L$2:$L$1000,"="&amp;'2017-Monthly'!$B5,'Orders&amp; Summary'!$J$2:$J$1000,"&gt;="&amp;'2017-Monthly'!K$2,'Orders&amp; Summary'!$J$2:$J$1000,"&lt;"&amp;'2017-Monthly'!L$2)</f>
        <v>144036</v>
      </c>
      <c r="L5" s="18">
        <f>SUMIFS('Orders&amp; Summary'!$I$2:$I$1000,'Orders&amp; Summary'!$L$2:$L$1000,"="&amp;'2017-Monthly'!$B5,'Orders&amp; Summary'!$J$2:$J$1000,"&gt;="&amp;'2017-Monthly'!L$2,'Orders&amp; Summary'!$J$2:$J$1000,"&lt;"&amp;'2017-Monthly'!M$2)</f>
        <v>0</v>
      </c>
      <c r="M5" s="18">
        <f>SUMIFS('Orders&amp; Summary'!$I$2:$I$1000,'Orders&amp; Summary'!$L$2:$L$1000,"="&amp;'2017-Monthly'!$B5,'Orders&amp; Summary'!$J$2:$J$1000,"&gt;="&amp;'2017-Monthly'!M$2,'Orders&amp; Summary'!$J$2:$J$1000,"&lt;"&amp;'2017-Monthly'!N$2)</f>
        <v>0</v>
      </c>
      <c r="N5" s="18">
        <f>SUMIFS('Orders&amp; Summary'!$I$2:$I$1000,'Orders&amp; Summary'!$L$2:$L$1000,"="&amp;'2017-Monthly'!$B5,'Orders&amp; Summary'!$J$2:$J$1000,"&gt;="&amp;'2017-Monthly'!N$2,'Orders&amp; Summary'!$J$2:$J$1000,"&lt;"&amp;'2017-Monthly'!O$2)</f>
        <v>0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Summary'!$L$2:$L$1000,"="&amp;'2017-Monthly'!$B6,'Orders&amp; Summary'!$J$2:$J$1000,"&gt;="&amp;'2017-Monthly'!C$2,'Orders&amp; Summary'!$J$2:$J$1000,"&lt;"&amp;'2017-Monthly'!D$2)</f>
        <v>565045</v>
      </c>
      <c r="D6" s="18">
        <f>SUMIFS('Orders&amp; Summary'!$I$2:$I$1000,'Orders&amp; Summary'!$L$2:$L$1000,"="&amp;'2017-Monthly'!$B6,'Orders&amp; Summary'!$J$2:$J$1000,"&gt;="&amp;'2017-Monthly'!D$2,'Orders&amp; Summary'!$J$2:$J$1000,"&lt;"&amp;'2017-Monthly'!E$2)</f>
        <v>407228</v>
      </c>
      <c r="E6" s="18">
        <f>SUMIFS('Orders&amp; Summary'!$I$2:$I$1000,'Orders&amp; Summary'!$L$2:$L$1000,"="&amp;'2017-Monthly'!$B6,'Orders&amp; Summary'!$J$2:$J$1000,"&gt;="&amp;'2017-Monthly'!E$2,'Orders&amp; Summary'!$J$2:$J$1000,"&lt;"&amp;'2017-Monthly'!F$2)</f>
        <v>454675</v>
      </c>
      <c r="F6" s="18">
        <f>SUMIFS('Orders&amp; Summary'!$I$2:$I$1000,'Orders&amp; Summary'!$L$2:$L$1000,"="&amp;'2017-Monthly'!$B6,'Orders&amp; Summary'!$J$2:$J$1000,"&gt;="&amp;'2017-Monthly'!F$2,'Orders&amp; Summary'!$J$2:$J$1000,"&lt;"&amp;'2017-Monthly'!G$2)</f>
        <v>491912</v>
      </c>
      <c r="G6" s="18">
        <f>SUMIFS('Orders&amp; Summary'!$I$2:$I$1000,'Orders&amp; Summary'!$L$2:$L$1000,"="&amp;'2017-Monthly'!$B6,'Orders&amp; Summary'!$J$2:$J$1000,"&gt;="&amp;'2017-Monthly'!G$2,'Orders&amp; Summary'!$J$2:$J$1000,"&lt;"&amp;'2017-Monthly'!H$2)</f>
        <v>439370</v>
      </c>
      <c r="H6" s="18">
        <f>SUMIFS('Orders&amp; Summary'!$I$2:$I$1000,'Orders&amp; Summary'!$L$2:$L$1000,"="&amp;'2017-Monthly'!$B6,'Orders&amp; Summary'!$J$2:$J$1000,"&gt;="&amp;'2017-Monthly'!H$2,'Orders&amp; Summary'!$J$2:$J$1000,"&lt;"&amp;'2017-Monthly'!I$2)</f>
        <v>950328</v>
      </c>
      <c r="I6" s="18">
        <f>SUMIFS('Orders&amp; Summary'!$I$2:$I$1000,'Orders&amp; Summary'!$L$2:$L$1000,"="&amp;'2017-Monthly'!$B6,'Orders&amp; Summary'!$J$2:$J$1000,"&gt;="&amp;'2017-Monthly'!I$2,'Orders&amp; Summary'!$J$2:$J$1000,"&lt;"&amp;'2017-Monthly'!J$2)</f>
        <v>708340</v>
      </c>
      <c r="J6" s="18">
        <f>SUMIFS('Orders&amp; Summary'!$I$2:$I$1000,'Orders&amp; Summary'!$L$2:$L$1000,"="&amp;'2017-Monthly'!$B6,'Orders&amp; Summary'!$J$2:$J$1000,"&gt;="&amp;'2017-Monthly'!J$2,'Orders&amp; Summary'!$J$2:$J$1000,"&lt;"&amp;'2017-Monthly'!K$2)</f>
        <v>428848</v>
      </c>
      <c r="K6" s="18">
        <f>SUMIFS('Orders&amp; Summary'!$I$2:$I$1000,'Orders&amp; Summary'!$L$2:$L$1000,"="&amp;'2017-Monthly'!$B6,'Orders&amp; Summary'!$J$2:$J$1000,"&gt;="&amp;'2017-Monthly'!K$2,'Orders&amp; Summary'!$J$2:$J$1000,"&lt;"&amp;'2017-Monthly'!L$2)</f>
        <v>179901</v>
      </c>
      <c r="L6" s="18">
        <f>SUMIFS('Orders&amp; Summary'!$I$2:$I$1000,'Orders&amp; Summary'!$L$2:$L$1000,"="&amp;'2017-Monthly'!$B6,'Orders&amp; Summary'!$J$2:$J$1000,"&gt;="&amp;'2017-Monthly'!L$2,'Orders&amp; Summary'!$J$2:$J$1000,"&lt;"&amp;'2017-Monthly'!M$2)</f>
        <v>813273</v>
      </c>
      <c r="M6" s="18">
        <f>SUMIFS('Orders&amp; Summary'!$I$2:$I$1000,'Orders&amp; Summary'!$L$2:$L$1000,"="&amp;'2017-Monthly'!$B6,'Orders&amp; Summary'!$J$2:$J$1000,"&gt;="&amp;'2017-Monthly'!M$2,'Orders&amp; Summary'!$J$2:$J$1000,"&lt;"&amp;'2017-Monthly'!N$2)</f>
        <v>503333</v>
      </c>
      <c r="N6" s="18">
        <f>SUMIFS('Orders&amp; Summary'!$I$2:$I$1000,'Orders&amp; Summary'!$L$2:$L$1000,"="&amp;'2017-Monthly'!$B6,'Orders&amp; Summary'!$J$2:$J$1000,"&gt;="&amp;'2017-Monthly'!N$2,'Orders&amp; Summary'!$J$2:$J$1000,"&lt;"&amp;'2017-Monthly'!O$2)</f>
        <v>295131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Summary'!$L$2:$L$1000,"="&amp;'2017-Monthly'!$B7,'Orders&amp; Summary'!$J$2:$J$1000,"&gt;="&amp;'2017-Monthly'!C$2,'Orders&amp; Summary'!$J$2:$J$1000,"&lt;"&amp;'2017-Monthly'!D$2)</f>
        <v>0</v>
      </c>
      <c r="D7" s="18">
        <f>SUMIFS('Orders&amp; Summary'!$I$2:$I$1000,'Orders&amp; Summary'!$L$2:$L$1000,"="&amp;'2017-Monthly'!$B7,'Orders&amp; Summary'!$J$2:$J$1000,"&gt;="&amp;'2017-Monthly'!D$2,'Orders&amp; Summary'!$J$2:$J$1000,"&lt;"&amp;'2017-Monthly'!E$2)</f>
        <v>122098</v>
      </c>
      <c r="E7" s="18">
        <f>SUMIFS('Orders&amp; Summary'!$I$2:$I$1000,'Orders&amp; Summary'!$L$2:$L$1000,"="&amp;'2017-Monthly'!$B7,'Orders&amp; Summary'!$J$2:$J$1000,"&gt;="&amp;'2017-Monthly'!E$2,'Orders&amp; Summary'!$J$2:$J$1000,"&lt;"&amp;'2017-Monthly'!F$2)</f>
        <v>0</v>
      </c>
      <c r="F7" s="18">
        <f>SUMIFS('Orders&amp; Summary'!$I$2:$I$1000,'Orders&amp; Summary'!$L$2:$L$1000,"="&amp;'2017-Monthly'!$B7,'Orders&amp; Summary'!$J$2:$J$1000,"&gt;="&amp;'2017-Monthly'!F$2,'Orders&amp; Summary'!$J$2:$J$1000,"&lt;"&amp;'2017-Monthly'!G$2)</f>
        <v>112220</v>
      </c>
      <c r="G7" s="18">
        <f>SUMIFS('Orders&amp; Summary'!$I$2:$I$1000,'Orders&amp; Summary'!$L$2:$L$1000,"="&amp;'2017-Monthly'!$B7,'Orders&amp; Summary'!$J$2:$J$1000,"&gt;="&amp;'2017-Monthly'!G$2,'Orders&amp; Summary'!$J$2:$J$1000,"&lt;"&amp;'2017-Monthly'!H$2)</f>
        <v>0</v>
      </c>
      <c r="H7" s="18">
        <f>SUMIFS('Orders&amp; Summary'!$I$2:$I$1000,'Orders&amp; Summary'!$L$2:$L$1000,"="&amp;'2017-Monthly'!$B7,'Orders&amp; Summary'!$J$2:$J$1000,"&gt;="&amp;'2017-Monthly'!H$2,'Orders&amp; Summary'!$J$2:$J$1000,"&lt;"&amp;'2017-Monthly'!I$2)</f>
        <v>0</v>
      </c>
      <c r="I7" s="18">
        <f>SUMIFS('Orders&amp; Summary'!$I$2:$I$1000,'Orders&amp; Summary'!$L$2:$L$1000,"="&amp;'2017-Monthly'!$B7,'Orders&amp; Summary'!$J$2:$J$1000,"&gt;="&amp;'2017-Monthly'!I$2,'Orders&amp; Summary'!$J$2:$J$1000,"&lt;"&amp;'2017-Monthly'!J$2)</f>
        <v>0</v>
      </c>
      <c r="J7" s="18">
        <f>SUMIFS('Orders&amp; Summary'!$I$2:$I$1000,'Orders&amp; Summary'!$L$2:$L$1000,"="&amp;'2017-Monthly'!$B7,'Orders&amp; Summary'!$J$2:$J$1000,"&gt;="&amp;'2017-Monthly'!J$2,'Orders&amp; Summary'!$J$2:$J$1000,"&lt;"&amp;'2017-Monthly'!K$2)</f>
        <v>0</v>
      </c>
      <c r="K7" s="18">
        <f>SUMIFS('Orders&amp; Summary'!$I$2:$I$1000,'Orders&amp; Summary'!$L$2:$L$1000,"="&amp;'2017-Monthly'!$B7,'Orders&amp; Summary'!$J$2:$J$1000,"&gt;="&amp;'2017-Monthly'!K$2,'Orders&amp; Summary'!$J$2:$J$1000,"&lt;"&amp;'2017-Monthly'!L$2)</f>
        <v>0</v>
      </c>
      <c r="L7" s="18">
        <f>SUMIFS('Orders&amp; Summary'!$I$2:$I$1000,'Orders&amp; Summary'!$L$2:$L$1000,"="&amp;'2017-Monthly'!$B7,'Orders&amp; Summary'!$J$2:$J$1000,"&gt;="&amp;'2017-Monthly'!L$2,'Orders&amp; Summary'!$J$2:$J$1000,"&lt;"&amp;'2017-Monthly'!M$2)</f>
        <v>0</v>
      </c>
      <c r="M7" s="18">
        <f>SUMIFS('Orders&amp; Summary'!$I$2:$I$1000,'Orders&amp; Summary'!$L$2:$L$1000,"="&amp;'2017-Monthly'!$B7,'Orders&amp; Summary'!$J$2:$J$1000,"&gt;="&amp;'2017-Monthly'!M$2,'Orders&amp; Summary'!$J$2:$J$1000,"&lt;"&amp;'2017-Monthly'!N$2)</f>
        <v>0</v>
      </c>
      <c r="N7" s="18">
        <f>SUMIFS('Orders&amp; Summary'!$I$2:$I$1000,'Orders&amp; Summary'!$L$2:$L$1000,"="&amp;'2017-Monthly'!$B7,'Orders&amp; Summary'!$J$2:$J$1000,"&gt;="&amp;'2017-Monthly'!N$2,'Orders&amp; Summary'!$J$2:$J$1000,"&lt;"&amp;'2017-Monthly'!O$2)</f>
        <v>0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Summary'!$L$2:$L$1000,"="&amp;'2017-Monthly'!$B8,'Orders&amp; Summary'!$J$2:$J$1000,"&gt;="&amp;'2017-Monthly'!C$2,'Orders&amp; Summary'!$J$2:$J$1000,"&lt;"&amp;'2017-Monthly'!D$2)</f>
        <v>281977</v>
      </c>
      <c r="D8" s="18">
        <f>SUMIFS('Orders&amp; Summary'!$I$2:$I$1000,'Orders&amp; Summary'!$L$2:$L$1000,"="&amp;'2017-Monthly'!$B8,'Orders&amp; Summary'!$J$2:$J$1000,"&gt;="&amp;'2017-Monthly'!D$2,'Orders&amp; Summary'!$J$2:$J$1000,"&lt;"&amp;'2017-Monthly'!E$2)</f>
        <v>340679</v>
      </c>
      <c r="E8" s="18">
        <f>SUMIFS('Orders&amp; Summary'!$I$2:$I$1000,'Orders&amp; Summary'!$L$2:$L$1000,"="&amp;'2017-Monthly'!$B8,'Orders&amp; Summary'!$J$2:$J$1000,"&gt;="&amp;'2017-Monthly'!E$2,'Orders&amp; Summary'!$J$2:$J$1000,"&lt;"&amp;'2017-Monthly'!F$2)</f>
        <v>124267</v>
      </c>
      <c r="F8" s="18">
        <f>SUMIFS('Orders&amp; Summary'!$I$2:$I$1000,'Orders&amp; Summary'!$L$2:$L$1000,"="&amp;'2017-Monthly'!$B8,'Orders&amp; Summary'!$J$2:$J$1000,"&gt;="&amp;'2017-Monthly'!F$2,'Orders&amp; Summary'!$J$2:$J$1000,"&lt;"&amp;'2017-Monthly'!G$2)</f>
        <v>129385</v>
      </c>
      <c r="G8" s="18">
        <f>SUMIFS('Orders&amp; Summary'!$I$2:$I$1000,'Orders&amp; Summary'!$L$2:$L$1000,"="&amp;'2017-Monthly'!$B8,'Orders&amp; Summary'!$J$2:$J$1000,"&gt;="&amp;'2017-Monthly'!G$2,'Orders&amp; Summary'!$J$2:$J$1000,"&lt;"&amp;'2017-Monthly'!H$2)</f>
        <v>0</v>
      </c>
      <c r="H8" s="18">
        <f>SUMIFS('Orders&amp; Summary'!$I$2:$I$1000,'Orders&amp; Summary'!$L$2:$L$1000,"="&amp;'2017-Monthly'!$B8,'Orders&amp; Summary'!$J$2:$J$1000,"&gt;="&amp;'2017-Monthly'!H$2,'Orders&amp; Summary'!$J$2:$J$1000,"&lt;"&amp;'2017-Monthly'!I$2)</f>
        <v>543943</v>
      </c>
      <c r="I8" s="18">
        <f>SUMIFS('Orders&amp; Summary'!$I$2:$I$1000,'Orders&amp; Summary'!$L$2:$L$1000,"="&amp;'2017-Monthly'!$B8,'Orders&amp; Summary'!$J$2:$J$1000,"&gt;="&amp;'2017-Monthly'!I$2,'Orders&amp; Summary'!$J$2:$J$1000,"&lt;"&amp;'2017-Monthly'!J$2)</f>
        <v>365149</v>
      </c>
      <c r="J8" s="18">
        <f>SUMIFS('Orders&amp; Summary'!$I$2:$I$1000,'Orders&amp; Summary'!$L$2:$L$1000,"="&amp;'2017-Monthly'!$B8,'Orders&amp; Summary'!$J$2:$J$1000,"&gt;="&amp;'2017-Monthly'!J$2,'Orders&amp; Summary'!$J$2:$J$1000,"&lt;"&amp;'2017-Monthly'!K$2)</f>
        <v>151915</v>
      </c>
      <c r="K8" s="18">
        <f>SUMIFS('Orders&amp; Summary'!$I$2:$I$1000,'Orders&amp; Summary'!$L$2:$L$1000,"="&amp;'2017-Monthly'!$B8,'Orders&amp; Summary'!$J$2:$J$1000,"&gt;="&amp;'2017-Monthly'!K$2,'Orders&amp; Summary'!$J$2:$J$1000,"&lt;"&amp;'2017-Monthly'!L$2)</f>
        <v>128112</v>
      </c>
      <c r="L8" s="18">
        <f>SUMIFS('Orders&amp; Summary'!$I$2:$I$1000,'Orders&amp; Summary'!$L$2:$L$1000,"="&amp;'2017-Monthly'!$B8,'Orders&amp; Summary'!$J$2:$J$1000,"&gt;="&amp;'2017-Monthly'!L$2,'Orders&amp; Summary'!$J$2:$J$1000,"&lt;"&amp;'2017-Monthly'!M$2)</f>
        <v>114365</v>
      </c>
      <c r="M8" s="18">
        <f>SUMIFS('Orders&amp; Summary'!$I$2:$I$1000,'Orders&amp; Summary'!$L$2:$L$1000,"="&amp;'2017-Monthly'!$B8,'Orders&amp; Summary'!$J$2:$J$1000,"&gt;="&amp;'2017-Monthly'!M$2,'Orders&amp; Summary'!$J$2:$J$1000,"&lt;"&amp;'2017-Monthly'!N$2)</f>
        <v>887031</v>
      </c>
      <c r="N8" s="18">
        <f>SUMIFS('Orders&amp; Summary'!$I$2:$I$1000,'Orders&amp; Summary'!$L$2:$L$1000,"="&amp;'2017-Monthly'!$B8,'Orders&amp; Summary'!$J$2:$J$1000,"&gt;="&amp;'2017-Monthly'!N$2,'Orders&amp; Summary'!$J$2:$J$1000,"&lt;"&amp;'2017-Monthly'!O$2)</f>
        <v>687073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Summary'!$L$2:$L$1000,"="&amp;'2017-Monthly'!$B9,'Orders&amp; Summary'!$J$2:$J$1000,"&gt;="&amp;'2017-Monthly'!C$2,'Orders&amp; Summary'!$J$2:$J$1000,"&lt;"&amp;'2017-Monthly'!D$2)</f>
        <v>340601</v>
      </c>
      <c r="D9" s="18">
        <f>SUMIFS('Orders&amp; Summary'!$I$2:$I$1000,'Orders&amp; Summary'!$L$2:$L$1000,"="&amp;'2017-Monthly'!$B9,'Orders&amp; Summary'!$J$2:$J$1000,"&gt;="&amp;'2017-Monthly'!D$2,'Orders&amp; Summary'!$J$2:$J$1000,"&lt;"&amp;'2017-Monthly'!E$2)</f>
        <v>183118</v>
      </c>
      <c r="E9" s="18">
        <f>SUMIFS('Orders&amp; Summary'!$I$2:$I$1000,'Orders&amp; Summary'!$L$2:$L$1000,"="&amp;'2017-Monthly'!$B9,'Orders&amp; Summary'!$J$2:$J$1000,"&gt;="&amp;'2017-Monthly'!E$2,'Orders&amp; Summary'!$J$2:$J$1000,"&lt;"&amp;'2017-Monthly'!F$2)</f>
        <v>299630</v>
      </c>
      <c r="F9" s="18">
        <f>SUMIFS('Orders&amp; Summary'!$I$2:$I$1000,'Orders&amp; Summary'!$L$2:$L$1000,"="&amp;'2017-Monthly'!$B9,'Orders&amp; Summary'!$J$2:$J$1000,"&gt;="&amp;'2017-Monthly'!F$2,'Orders&amp; Summary'!$J$2:$J$1000,"&lt;"&amp;'2017-Monthly'!G$2)</f>
        <v>0</v>
      </c>
      <c r="G9" s="18">
        <f>SUMIFS('Orders&amp; Summary'!$I$2:$I$1000,'Orders&amp; Summary'!$L$2:$L$1000,"="&amp;'2017-Monthly'!$B9,'Orders&amp; Summary'!$J$2:$J$1000,"&gt;="&amp;'2017-Monthly'!G$2,'Orders&amp; Summary'!$J$2:$J$1000,"&lt;"&amp;'2017-Monthly'!H$2)</f>
        <v>0</v>
      </c>
      <c r="H9" s="18">
        <f>SUMIFS('Orders&amp; Summary'!$I$2:$I$1000,'Orders&amp; Summary'!$L$2:$L$1000,"="&amp;'2017-Monthly'!$B9,'Orders&amp; Summary'!$J$2:$J$1000,"&gt;="&amp;'2017-Monthly'!H$2,'Orders&amp; Summary'!$J$2:$J$1000,"&lt;"&amp;'2017-Monthly'!I$2)</f>
        <v>0</v>
      </c>
      <c r="I9" s="18">
        <f>SUMIFS('Orders&amp; Summary'!$I$2:$I$1000,'Orders&amp; Summary'!$L$2:$L$1000,"="&amp;'2017-Monthly'!$B9,'Orders&amp; Summary'!$J$2:$J$1000,"&gt;="&amp;'2017-Monthly'!I$2,'Orders&amp; Summary'!$J$2:$J$1000,"&lt;"&amp;'2017-Monthly'!J$2)</f>
        <v>0</v>
      </c>
      <c r="J9" s="18">
        <f>SUMIFS('Orders&amp; Summary'!$I$2:$I$1000,'Orders&amp; Summary'!$L$2:$L$1000,"="&amp;'2017-Monthly'!$B9,'Orders&amp; Summary'!$J$2:$J$1000,"&gt;="&amp;'2017-Monthly'!J$2,'Orders&amp; Summary'!$J$2:$J$1000,"&lt;"&amp;'2017-Monthly'!K$2)</f>
        <v>0</v>
      </c>
      <c r="K9" s="18">
        <f>SUMIFS('Orders&amp; Summary'!$I$2:$I$1000,'Orders&amp; Summary'!$L$2:$L$1000,"="&amp;'2017-Monthly'!$B9,'Orders&amp; Summary'!$J$2:$J$1000,"&gt;="&amp;'2017-Monthly'!K$2,'Orders&amp; Summary'!$J$2:$J$1000,"&lt;"&amp;'2017-Monthly'!L$2)</f>
        <v>140501</v>
      </c>
      <c r="L9" s="18">
        <f>SUMIFS('Orders&amp; Summary'!$I$2:$I$1000,'Orders&amp; Summary'!$L$2:$L$1000,"="&amp;'2017-Monthly'!$B9,'Orders&amp; Summary'!$J$2:$J$1000,"&gt;="&amp;'2017-Monthly'!L$2,'Orders&amp; Summary'!$J$2:$J$1000,"&lt;"&amp;'2017-Monthly'!M$2)</f>
        <v>0</v>
      </c>
      <c r="M9" s="18">
        <f>SUMIFS('Orders&amp; Summary'!$I$2:$I$1000,'Orders&amp; Summary'!$L$2:$L$1000,"="&amp;'2017-Monthly'!$B9,'Orders&amp; Summary'!$J$2:$J$1000,"&gt;="&amp;'2017-Monthly'!M$2,'Orders&amp; Summary'!$J$2:$J$1000,"&lt;"&amp;'2017-Monthly'!N$2)</f>
        <v>145754</v>
      </c>
      <c r="N9" s="18">
        <f>SUMIFS('Orders&amp; Summary'!$I$2:$I$1000,'Orders&amp; Summary'!$L$2:$L$1000,"="&amp;'2017-Monthly'!$B9,'Orders&amp; Summary'!$J$2:$J$1000,"&gt;="&amp;'2017-Monthly'!N$2,'Orders&amp; Summary'!$J$2:$J$1000,"&lt;"&amp;'2017-Monthly'!O$2)</f>
        <v>0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Summary'!$L$2:$L$1000,"="&amp;'2017-Monthly'!$B10,'Orders&amp; Summary'!$J$2:$J$1000,"&gt;="&amp;'2017-Monthly'!C$2,'Orders&amp; Summary'!$J$2:$J$1000,"&lt;"&amp;'2017-Monthly'!D$2)</f>
        <v>0</v>
      </c>
      <c r="D10" s="18">
        <f>SUMIFS('Orders&amp; Summary'!$I$2:$I$1000,'Orders&amp; Summary'!$L$2:$L$1000,"="&amp;'2017-Monthly'!$B10,'Orders&amp; Summary'!$J$2:$J$1000,"&gt;="&amp;'2017-Monthly'!D$2,'Orders&amp; Summary'!$J$2:$J$1000,"&lt;"&amp;'2017-Monthly'!E$2)</f>
        <v>0</v>
      </c>
      <c r="E10" s="18">
        <f>SUMIFS('Orders&amp; Summary'!$I$2:$I$1000,'Orders&amp; Summary'!$L$2:$L$1000,"="&amp;'2017-Monthly'!$B10,'Orders&amp; Summary'!$J$2:$J$1000,"&gt;="&amp;'2017-Monthly'!E$2,'Orders&amp; Summary'!$J$2:$J$1000,"&lt;"&amp;'2017-Monthly'!F$2)</f>
        <v>0</v>
      </c>
      <c r="F10" s="18">
        <f>SUMIFS('Orders&amp; Summary'!$I$2:$I$1000,'Orders&amp; Summary'!$L$2:$L$1000,"="&amp;'2017-Monthly'!$B10,'Orders&amp; Summary'!$J$2:$J$1000,"&gt;="&amp;'2017-Monthly'!F$2,'Orders&amp; Summary'!$J$2:$J$1000,"&lt;"&amp;'2017-Monthly'!G$2)</f>
        <v>0</v>
      </c>
      <c r="G10" s="18">
        <f>SUMIFS('Orders&amp; Summary'!$I$2:$I$1000,'Orders&amp; Summary'!$L$2:$L$1000,"="&amp;'2017-Monthly'!$B10,'Orders&amp; Summary'!$J$2:$J$1000,"&gt;="&amp;'2017-Monthly'!G$2,'Orders&amp; Summary'!$J$2:$J$1000,"&lt;"&amp;'2017-Monthly'!H$2)</f>
        <v>194384</v>
      </c>
      <c r="H10" s="18">
        <f>SUMIFS('Orders&amp; Summary'!$I$2:$I$1000,'Orders&amp; Summary'!$L$2:$L$1000,"="&amp;'2017-Monthly'!$B10,'Orders&amp; Summary'!$J$2:$J$1000,"&gt;="&amp;'2017-Monthly'!H$2,'Orders&amp; Summary'!$J$2:$J$1000,"&lt;"&amp;'2017-Monthly'!I$2)</f>
        <v>0</v>
      </c>
      <c r="I10" s="18">
        <f>SUMIFS('Orders&amp; Summary'!$I$2:$I$1000,'Orders&amp; Summary'!$L$2:$L$1000,"="&amp;'2017-Monthly'!$B10,'Orders&amp; Summary'!$J$2:$J$1000,"&gt;="&amp;'2017-Monthly'!I$2,'Orders&amp; Summary'!$J$2:$J$1000,"&lt;"&amp;'2017-Monthly'!J$2)</f>
        <v>0</v>
      </c>
      <c r="J10" s="18">
        <f>SUMIFS('Orders&amp; Summary'!$I$2:$I$1000,'Orders&amp; Summary'!$L$2:$L$1000,"="&amp;'2017-Monthly'!$B10,'Orders&amp; Summary'!$J$2:$J$1000,"&gt;="&amp;'2017-Monthly'!J$2,'Orders&amp; Summary'!$J$2:$J$1000,"&lt;"&amp;'2017-Monthly'!K$2)</f>
        <v>189083</v>
      </c>
      <c r="K10" s="18">
        <f>SUMIFS('Orders&amp; Summary'!$I$2:$I$1000,'Orders&amp; Summary'!$L$2:$L$1000,"="&amp;'2017-Monthly'!$B10,'Orders&amp; Summary'!$J$2:$J$1000,"&gt;="&amp;'2017-Monthly'!K$2,'Orders&amp; Summary'!$J$2:$J$1000,"&lt;"&amp;'2017-Monthly'!L$2)</f>
        <v>120033</v>
      </c>
      <c r="L10" s="18">
        <f>SUMIFS('Orders&amp; Summary'!$I$2:$I$1000,'Orders&amp; Summary'!$L$2:$L$1000,"="&amp;'2017-Monthly'!$B10,'Orders&amp; Summary'!$J$2:$J$1000,"&gt;="&amp;'2017-Monthly'!L$2,'Orders&amp; Summary'!$J$2:$J$1000,"&lt;"&amp;'2017-Monthly'!M$2)</f>
        <v>0</v>
      </c>
      <c r="M10" s="18">
        <f>SUMIFS('Orders&amp; Summary'!$I$2:$I$1000,'Orders&amp; Summary'!$L$2:$L$1000,"="&amp;'2017-Monthly'!$B10,'Orders&amp; Summary'!$J$2:$J$1000,"&gt;="&amp;'2017-Monthly'!M$2,'Orders&amp; Summary'!$J$2:$J$1000,"&lt;"&amp;'2017-Monthly'!N$2)</f>
        <v>0</v>
      </c>
      <c r="N10" s="18">
        <f>SUMIFS('Orders&amp; Summary'!$I$2:$I$1000,'Orders&amp; Summary'!$L$2:$L$1000,"="&amp;'2017-Monthly'!$B10,'Orders&amp; Summary'!$J$2:$J$1000,"&gt;="&amp;'2017-Monthly'!N$2,'Orders&amp; Summary'!$J$2:$J$1000,"&lt;"&amp;'2017-Monthly'!O$2)</f>
        <v>0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Summary'!$L$2:$L$1000,"="&amp;'2017-Monthly'!$B11,'Orders&amp; Summary'!$J$2:$J$1000,"&gt;="&amp;'2017-Monthly'!C$2,'Orders&amp; Summary'!$J$2:$J$1000,"&lt;"&amp;'2017-Monthly'!D$2)</f>
        <v>216637</v>
      </c>
      <c r="D11" s="18">
        <f>SUMIFS('Orders&amp; Summary'!$I$2:$I$1000,'Orders&amp; Summary'!$L$2:$L$1000,"="&amp;'2017-Monthly'!$B11,'Orders&amp; Summary'!$J$2:$J$1000,"&gt;="&amp;'2017-Monthly'!D$2,'Orders&amp; Summary'!$J$2:$J$1000,"&lt;"&amp;'2017-Monthly'!E$2)</f>
        <v>108418</v>
      </c>
      <c r="E11" s="18">
        <f>SUMIFS('Orders&amp; Summary'!$I$2:$I$1000,'Orders&amp; Summary'!$L$2:$L$1000,"="&amp;'2017-Monthly'!$B11,'Orders&amp; Summary'!$J$2:$J$1000,"&gt;="&amp;'2017-Monthly'!E$2,'Orders&amp; Summary'!$J$2:$J$1000,"&lt;"&amp;'2017-Monthly'!F$2)</f>
        <v>0</v>
      </c>
      <c r="F11" s="18">
        <f>SUMIFS('Orders&amp; Summary'!$I$2:$I$1000,'Orders&amp; Summary'!$L$2:$L$1000,"="&amp;'2017-Monthly'!$B11,'Orders&amp; Summary'!$J$2:$J$1000,"&gt;="&amp;'2017-Monthly'!F$2,'Orders&amp; Summary'!$J$2:$J$1000,"&lt;"&amp;'2017-Monthly'!G$2)</f>
        <v>0</v>
      </c>
      <c r="G11" s="18">
        <f>SUMIFS('Orders&amp; Summary'!$I$2:$I$1000,'Orders&amp; Summary'!$L$2:$L$1000,"="&amp;'2017-Monthly'!$B11,'Orders&amp; Summary'!$J$2:$J$1000,"&gt;="&amp;'2017-Monthly'!G$2,'Orders&amp; Summary'!$J$2:$J$1000,"&lt;"&amp;'2017-Monthly'!H$2)</f>
        <v>0</v>
      </c>
      <c r="H11" s="18">
        <f>SUMIFS('Orders&amp; Summary'!$I$2:$I$1000,'Orders&amp; Summary'!$L$2:$L$1000,"="&amp;'2017-Monthly'!$B11,'Orders&amp; Summary'!$J$2:$J$1000,"&gt;="&amp;'2017-Monthly'!H$2,'Orders&amp; Summary'!$J$2:$J$1000,"&lt;"&amp;'2017-Monthly'!I$2)</f>
        <v>0</v>
      </c>
      <c r="I11" s="18">
        <f>SUMIFS('Orders&amp; Summary'!$I$2:$I$1000,'Orders&amp; Summary'!$L$2:$L$1000,"="&amp;'2017-Monthly'!$B11,'Orders&amp; Summary'!$J$2:$J$1000,"&gt;="&amp;'2017-Monthly'!I$2,'Orders&amp; Summary'!$J$2:$J$1000,"&lt;"&amp;'2017-Monthly'!J$2)</f>
        <v>330184</v>
      </c>
      <c r="J11" s="18">
        <f>SUMIFS('Orders&amp; Summary'!$I$2:$I$1000,'Orders&amp; Summary'!$L$2:$L$1000,"="&amp;'2017-Monthly'!$B11,'Orders&amp; Summary'!$J$2:$J$1000,"&gt;="&amp;'2017-Monthly'!J$2,'Orders&amp; Summary'!$J$2:$J$1000,"&lt;"&amp;'2017-Monthly'!K$2)</f>
        <v>274265</v>
      </c>
      <c r="K11" s="18">
        <f>SUMIFS('Orders&amp; Summary'!$I$2:$I$1000,'Orders&amp; Summary'!$L$2:$L$1000,"="&amp;'2017-Monthly'!$B11,'Orders&amp; Summary'!$J$2:$J$1000,"&gt;="&amp;'2017-Monthly'!K$2,'Orders&amp; Summary'!$J$2:$J$1000,"&lt;"&amp;'2017-Monthly'!L$2)</f>
        <v>336307</v>
      </c>
      <c r="L11" s="18">
        <f>SUMIFS('Orders&amp; Summary'!$I$2:$I$1000,'Orders&amp; Summary'!$L$2:$L$1000,"="&amp;'2017-Monthly'!$B11,'Orders&amp; Summary'!$J$2:$J$1000,"&gt;="&amp;'2017-Monthly'!L$2,'Orders&amp; Summary'!$J$2:$J$1000,"&lt;"&amp;'2017-Monthly'!M$2)</f>
        <v>579548</v>
      </c>
      <c r="M11" s="18">
        <f>SUMIFS('Orders&amp; Summary'!$I$2:$I$1000,'Orders&amp; Summary'!$L$2:$L$1000,"="&amp;'2017-Monthly'!$B11,'Orders&amp; Summary'!$J$2:$J$1000,"&gt;="&amp;'2017-Monthly'!M$2,'Orders&amp; Summary'!$J$2:$J$1000,"&lt;"&amp;'2017-Monthly'!N$2)</f>
        <v>121683</v>
      </c>
      <c r="N11" s="18">
        <f>SUMIFS('Orders&amp; Summary'!$I$2:$I$1000,'Orders&amp; Summary'!$L$2:$L$1000,"="&amp;'2017-Monthly'!$B11,'Orders&amp; Summary'!$J$2:$J$1000,"&gt;="&amp;'2017-Monthly'!N$2,'Orders&amp; Summary'!$J$2:$J$1000,"&lt;"&amp;'2017-Monthly'!O$2)</f>
        <v>178932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Summary'!$L$2:$L$1000,"="&amp;'2017-Monthly'!$B12,'Orders&amp; Summary'!$J$2:$J$1000,"&gt;="&amp;'2017-Monthly'!C$2,'Orders&amp; Summary'!$J$2:$J$1000,"&lt;"&amp;'2017-Monthly'!D$2)</f>
        <v>0</v>
      </c>
      <c r="D12" s="19">
        <f>SUMIFS('Orders&amp; Summary'!$I$2:$I$1000,'Orders&amp; Summary'!$L$2:$L$1000,"="&amp;'2017-Monthly'!$B12,'Orders&amp; Summary'!$J$2:$J$1000,"&gt;="&amp;'2017-Monthly'!D$2,'Orders&amp; Summary'!$J$2:$J$1000,"&lt;"&amp;'2017-Monthly'!E$2)</f>
        <v>0</v>
      </c>
      <c r="E12" s="19">
        <f>SUMIFS('Orders&amp; Summary'!$I$2:$I$1000,'Orders&amp; Summary'!$L$2:$L$1000,"="&amp;'2017-Monthly'!$B12,'Orders&amp; Summary'!$J$2:$J$1000,"&gt;="&amp;'2017-Monthly'!E$2,'Orders&amp; Summary'!$J$2:$J$1000,"&lt;"&amp;'2017-Monthly'!F$2)</f>
        <v>0</v>
      </c>
      <c r="F12" s="19">
        <f>SUMIFS('Orders&amp; Summary'!$I$2:$I$1000,'Orders&amp; Summary'!$L$2:$L$1000,"="&amp;'2017-Monthly'!$B12,'Orders&amp; Summary'!$J$2:$J$1000,"&gt;="&amp;'2017-Monthly'!F$2,'Orders&amp; Summary'!$J$2:$J$1000,"&lt;"&amp;'2017-Monthly'!G$2)</f>
        <v>0</v>
      </c>
      <c r="G12" s="19">
        <f>SUMIFS('Orders&amp; Summary'!$I$2:$I$1000,'Orders&amp; Summary'!$L$2:$L$1000,"="&amp;'2017-Monthly'!$B12,'Orders&amp; Summary'!$J$2:$J$1000,"&gt;="&amp;'2017-Monthly'!G$2,'Orders&amp; Summary'!$J$2:$J$1000,"&lt;"&amp;'2017-Monthly'!H$2)</f>
        <v>0</v>
      </c>
      <c r="H12" s="19">
        <f>SUMIFS('Orders&amp; Summary'!$I$2:$I$1000,'Orders&amp; Summary'!$L$2:$L$1000,"="&amp;'2017-Monthly'!$B12,'Orders&amp; Summary'!$J$2:$J$1000,"&gt;="&amp;'2017-Monthly'!H$2,'Orders&amp; Summary'!$J$2:$J$1000,"&lt;"&amp;'2017-Monthly'!I$2)</f>
        <v>0</v>
      </c>
      <c r="I12" s="19">
        <f>SUMIFS('Orders&amp; Summary'!$I$2:$I$1000,'Orders&amp; Summary'!$L$2:$L$1000,"="&amp;'2017-Monthly'!$B12,'Orders&amp; Summary'!$J$2:$J$1000,"&gt;="&amp;'2017-Monthly'!I$2,'Orders&amp; Summary'!$J$2:$J$1000,"&lt;"&amp;'2017-Monthly'!J$2)</f>
        <v>0</v>
      </c>
      <c r="J12" s="19">
        <f>SUMIFS('Orders&amp; Summary'!$I$2:$I$1000,'Orders&amp; Summary'!$L$2:$L$1000,"="&amp;'2017-Monthly'!$B12,'Orders&amp; Summary'!$J$2:$J$1000,"&gt;="&amp;'2017-Monthly'!J$2,'Orders&amp; Summary'!$J$2:$J$1000,"&lt;"&amp;'2017-Monthly'!K$2)</f>
        <v>0</v>
      </c>
      <c r="K12" s="19">
        <f>SUMIFS('Orders&amp; Summary'!$I$2:$I$1000,'Orders&amp; Summary'!$L$2:$L$1000,"="&amp;'2017-Monthly'!$B12,'Orders&amp; Summary'!$J$2:$J$1000,"&gt;="&amp;'2017-Monthly'!K$2,'Orders&amp; Summary'!$J$2:$J$1000,"&lt;"&amp;'2017-Monthly'!L$2)</f>
        <v>0</v>
      </c>
      <c r="L12" s="19">
        <f>SUMIFS('Orders&amp; Summary'!$I$2:$I$1000,'Orders&amp; Summary'!$L$2:$L$1000,"="&amp;'2017-Monthly'!$B12,'Orders&amp; Summary'!$J$2:$J$1000,"&gt;="&amp;'2017-Monthly'!L$2,'Orders&amp; Summary'!$J$2:$J$1000,"&lt;"&amp;'2017-Monthly'!M$2)</f>
        <v>0</v>
      </c>
      <c r="M12" s="19">
        <f>SUMIFS('Orders&amp; Summary'!$I$2:$I$1000,'Orders&amp; Summary'!$L$2:$L$1000,"="&amp;'2017-Monthly'!$B12,'Orders&amp; Summary'!$J$2:$J$1000,"&gt;="&amp;'2017-Monthly'!M$2,'Orders&amp; Summary'!$J$2:$J$1000,"&lt;"&amp;'2017-Monthly'!N$2)</f>
        <v>0</v>
      </c>
      <c r="N12" s="19">
        <f>SUMIFS('Orders&amp; Summary'!$I$2:$I$1000,'Orders&amp; Summary'!$L$2:$L$1000,"="&amp;'2017-Monthly'!$B12,'Orders&amp; Summary'!$J$2:$J$1000,"&gt;="&amp;'2017-Monthly'!N$2,'Orders&amp; Summary'!$J$2:$J$1000,"&lt;"&amp;'2017-Monthly'!O$2)</f>
        <v>0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2:P14"/>
  <sheetViews>
    <sheetView workbookViewId="0"/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42370</v>
      </c>
      <c r="D2" s="41">
        <f t="shared" ref="D2:O2" si="0">DATE(YEAR(C2),MONTH(C2)+1,DAY(C2))</f>
        <v>42401</v>
      </c>
      <c r="E2" s="41">
        <f t="shared" si="0"/>
        <v>42430</v>
      </c>
      <c r="F2" s="41">
        <f t="shared" si="0"/>
        <v>42461</v>
      </c>
      <c r="G2" s="41">
        <f t="shared" si="0"/>
        <v>42491</v>
      </c>
      <c r="H2" s="41">
        <f t="shared" si="0"/>
        <v>42522</v>
      </c>
      <c r="I2" s="41">
        <f t="shared" si="0"/>
        <v>42552</v>
      </c>
      <c r="J2" s="41">
        <f t="shared" si="0"/>
        <v>42583</v>
      </c>
      <c r="K2" s="41">
        <f t="shared" si="0"/>
        <v>42614</v>
      </c>
      <c r="L2" s="41">
        <f t="shared" si="0"/>
        <v>42644</v>
      </c>
      <c r="M2" s="41">
        <f t="shared" si="0"/>
        <v>42675</v>
      </c>
      <c r="N2" s="41">
        <f t="shared" si="0"/>
        <v>42705</v>
      </c>
      <c r="O2" s="41">
        <f t="shared" si="0"/>
        <v>42736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Summary'!$L$2:$L$1000,"="&amp;'2016-Monthly'!$B4,'Orders&amp; Summary'!$J$2:$J$1000,"&gt;="&amp;'2016-Monthly'!C$2,'Orders&amp; Summary'!$J$2:$J$1000,"&lt;"&amp;'2016-Monthly'!D$2)</f>
        <v>160945</v>
      </c>
      <c r="D4" s="17">
        <f>SUMIFS('Orders&amp; Summary'!$I$2:$I$1000,'Orders&amp; Summary'!$L$2:$L$1000,"="&amp;'2016-Monthly'!$B4,'Orders&amp; Summary'!$J$2:$J$1000,"&gt;="&amp;'2016-Monthly'!D$2,'Orders&amp; Summary'!$J$2:$J$1000,"&lt;"&amp;'2016-Monthly'!E$2)</f>
        <v>0</v>
      </c>
      <c r="E4" s="17">
        <f>SUMIFS('Orders&amp; Summary'!$I$2:$I$1000,'Orders&amp; Summary'!$L$2:$L$1000,"="&amp;'2016-Monthly'!$B4,'Orders&amp; Summary'!$J$2:$J$1000,"&gt;="&amp;'2016-Monthly'!E$2,'Orders&amp; Summary'!$J$2:$J$1000,"&lt;"&amp;'2016-Monthly'!F$2)</f>
        <v>274494</v>
      </c>
      <c r="F4" s="17">
        <f>SUMIFS('Orders&amp; Summary'!$I$2:$I$1000,'Orders&amp; Summary'!$L$2:$L$1000,"="&amp;'2016-Monthly'!$B4,'Orders&amp; Summary'!$J$2:$J$1000,"&gt;="&amp;'2016-Monthly'!F$2,'Orders&amp; Summary'!$J$2:$J$1000,"&lt;"&amp;'2016-Monthly'!G$2)</f>
        <v>0</v>
      </c>
      <c r="G4" s="17">
        <f>SUMIFS('Orders&amp; Summary'!$I$2:$I$1000,'Orders&amp; Summary'!$L$2:$L$1000,"="&amp;'2016-Monthly'!$B4,'Orders&amp; Summary'!$J$2:$J$1000,"&gt;="&amp;'2016-Monthly'!G$2,'Orders&amp; Summary'!$J$2:$J$1000,"&lt;"&amp;'2016-Monthly'!H$2)</f>
        <v>145944</v>
      </c>
      <c r="H4" s="17">
        <f>SUMIFS('Orders&amp; Summary'!$I$2:$I$1000,'Orders&amp; Summary'!$L$2:$L$1000,"="&amp;'2016-Monthly'!$B4,'Orders&amp; Summary'!$J$2:$J$1000,"&gt;="&amp;'2016-Monthly'!H$2,'Orders&amp; Summary'!$J$2:$J$1000,"&lt;"&amp;'2016-Monthly'!I$2)</f>
        <v>0</v>
      </c>
      <c r="I4" s="17">
        <f>SUMIFS('Orders&amp; Summary'!$I$2:$I$1000,'Orders&amp; Summary'!$L$2:$L$1000,"="&amp;'2016-Monthly'!$B4,'Orders&amp; Summary'!$J$2:$J$1000,"&gt;="&amp;'2016-Monthly'!I$2,'Orders&amp; Summary'!$J$2:$J$1000,"&lt;"&amp;'2016-Monthly'!J$2)</f>
        <v>170019</v>
      </c>
      <c r="J4" s="17">
        <f>SUMIFS('Orders&amp; Summary'!$I$2:$I$1000,'Orders&amp; Summary'!$L$2:$L$1000,"="&amp;'2016-Monthly'!$B4,'Orders&amp; Summary'!$J$2:$J$1000,"&gt;="&amp;'2016-Monthly'!J$2,'Orders&amp; Summary'!$J$2:$J$1000,"&lt;"&amp;'2016-Monthly'!K$2)</f>
        <v>0</v>
      </c>
      <c r="K4" s="17">
        <f>SUMIFS('Orders&amp; Summary'!$I$2:$I$1000,'Orders&amp; Summary'!$L$2:$L$1000,"="&amp;'2016-Monthly'!$B4,'Orders&amp; Summary'!$J$2:$J$1000,"&gt;="&amp;'2016-Monthly'!K$2,'Orders&amp; Summary'!$J$2:$J$1000,"&lt;"&amp;'2016-Monthly'!L$2)</f>
        <v>225492</v>
      </c>
      <c r="L4" s="17">
        <f>SUMIFS('Orders&amp; Summary'!$I$2:$I$1000,'Orders&amp; Summary'!$L$2:$L$1000,"="&amp;'2016-Monthly'!$B4,'Orders&amp; Summary'!$J$2:$J$1000,"&gt;="&amp;'2016-Monthly'!L$2,'Orders&amp; Summary'!$J$2:$J$1000,"&lt;"&amp;'2016-Monthly'!M$2)</f>
        <v>0</v>
      </c>
      <c r="M4" s="17">
        <f>SUMIFS('Orders&amp; Summary'!$I$2:$I$1000,'Orders&amp; Summary'!$L$2:$L$1000,"="&amp;'2016-Monthly'!$B4,'Orders&amp; Summary'!$J$2:$J$1000,"&gt;="&amp;'2016-Monthly'!M$2,'Orders&amp; Summary'!$J$2:$J$1000,"&lt;"&amp;'2016-Monthly'!N$2)</f>
        <v>0</v>
      </c>
      <c r="N4" s="17">
        <f>SUMIFS('Orders&amp; Summary'!$I$2:$I$1000,'Orders&amp; Summary'!$L$2:$L$1000,"="&amp;'2016-Monthly'!$B4,'Orders&amp; Summary'!$J$2:$J$1000,"&gt;="&amp;'2016-Monthly'!N$2,'Orders&amp; Summary'!$J$2:$J$1000,"&lt;"&amp;'2016-Monthly'!O$2)</f>
        <v>0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Summary'!$L$2:$L$1000,"="&amp;'2016-Monthly'!$B5,'Orders&amp; Summary'!$J$2:$J$1000,"&gt;="&amp;'2016-Monthly'!C$2,'Orders&amp; Summary'!$J$2:$J$1000,"&lt;"&amp;'2016-Monthly'!D$2)</f>
        <v>242695</v>
      </c>
      <c r="D5" s="18">
        <f>SUMIFS('Orders&amp; Summary'!$I$2:$I$1000,'Orders&amp; Summary'!$L$2:$L$1000,"="&amp;'2016-Monthly'!$B5,'Orders&amp; Summary'!$J$2:$J$1000,"&gt;="&amp;'2016-Monthly'!D$2,'Orders&amp; Summary'!$J$2:$J$1000,"&lt;"&amp;'2016-Monthly'!E$2)</f>
        <v>125873</v>
      </c>
      <c r="E5" s="18">
        <f>SUMIFS('Orders&amp; Summary'!$I$2:$I$1000,'Orders&amp; Summary'!$L$2:$L$1000,"="&amp;'2016-Monthly'!$B5,'Orders&amp; Summary'!$J$2:$J$1000,"&gt;="&amp;'2016-Monthly'!E$2,'Orders&amp; Summary'!$J$2:$J$1000,"&lt;"&amp;'2016-Monthly'!F$2)</f>
        <v>235525</v>
      </c>
      <c r="F5" s="18">
        <f>SUMIFS('Orders&amp; Summary'!$I$2:$I$1000,'Orders&amp; Summary'!$L$2:$L$1000,"="&amp;'2016-Monthly'!$B5,'Orders&amp; Summary'!$J$2:$J$1000,"&gt;="&amp;'2016-Monthly'!F$2,'Orders&amp; Summary'!$J$2:$J$1000,"&lt;"&amp;'2016-Monthly'!G$2)</f>
        <v>427291</v>
      </c>
      <c r="G5" s="18">
        <f>SUMIFS('Orders&amp; Summary'!$I$2:$I$1000,'Orders&amp; Summary'!$L$2:$L$1000,"="&amp;'2016-Monthly'!$B5,'Orders&amp; Summary'!$J$2:$J$1000,"&gt;="&amp;'2016-Monthly'!G$2,'Orders&amp; Summary'!$J$2:$J$1000,"&lt;"&amp;'2016-Monthly'!H$2)</f>
        <v>173248</v>
      </c>
      <c r="H5" s="18">
        <f>SUMIFS('Orders&amp; Summary'!$I$2:$I$1000,'Orders&amp; Summary'!$L$2:$L$1000,"="&amp;'2016-Monthly'!$B5,'Orders&amp; Summary'!$J$2:$J$1000,"&gt;="&amp;'2016-Monthly'!H$2,'Orders&amp; Summary'!$J$2:$J$1000,"&lt;"&amp;'2016-Monthly'!I$2)</f>
        <v>0</v>
      </c>
      <c r="I5" s="18">
        <f>SUMIFS('Orders&amp; Summary'!$I$2:$I$1000,'Orders&amp; Summary'!$L$2:$L$1000,"="&amp;'2016-Monthly'!$B5,'Orders&amp; Summary'!$J$2:$J$1000,"&gt;="&amp;'2016-Monthly'!I$2,'Orders&amp; Summary'!$J$2:$J$1000,"&lt;"&amp;'2016-Monthly'!J$2)</f>
        <v>0</v>
      </c>
      <c r="J5" s="18">
        <f>SUMIFS('Orders&amp; Summary'!$I$2:$I$1000,'Orders&amp; Summary'!$L$2:$L$1000,"="&amp;'2016-Monthly'!$B5,'Orders&amp; Summary'!$J$2:$J$1000,"&gt;="&amp;'2016-Monthly'!J$2,'Orders&amp; Summary'!$J$2:$J$1000,"&lt;"&amp;'2016-Monthly'!K$2)</f>
        <v>0</v>
      </c>
      <c r="K5" s="18">
        <f>SUMIFS('Orders&amp; Summary'!$I$2:$I$1000,'Orders&amp; Summary'!$L$2:$L$1000,"="&amp;'2016-Monthly'!$B5,'Orders&amp; Summary'!$J$2:$J$1000,"&gt;="&amp;'2016-Monthly'!K$2,'Orders&amp; Summary'!$J$2:$J$1000,"&lt;"&amp;'2016-Monthly'!L$2)</f>
        <v>278020</v>
      </c>
      <c r="L5" s="18">
        <f>SUMIFS('Orders&amp; Summary'!$I$2:$I$1000,'Orders&amp; Summary'!$L$2:$L$1000,"="&amp;'2016-Monthly'!$B5,'Orders&amp; Summary'!$J$2:$J$1000,"&gt;="&amp;'2016-Monthly'!L$2,'Orders&amp; Summary'!$J$2:$J$1000,"&lt;"&amp;'2016-Monthly'!M$2)</f>
        <v>271919</v>
      </c>
      <c r="M5" s="18">
        <f>SUMIFS('Orders&amp; Summary'!$I$2:$I$1000,'Orders&amp; Summary'!$L$2:$L$1000,"="&amp;'2016-Monthly'!$B5,'Orders&amp; Summary'!$J$2:$J$1000,"&gt;="&amp;'2016-Monthly'!M$2,'Orders&amp; Summary'!$J$2:$J$1000,"&lt;"&amp;'2016-Monthly'!N$2)</f>
        <v>176446</v>
      </c>
      <c r="N5" s="18">
        <f>SUMIFS('Orders&amp; Summary'!$I$2:$I$1000,'Orders&amp; Summary'!$L$2:$L$1000,"="&amp;'2016-Monthly'!$B5,'Orders&amp; Summary'!$J$2:$J$1000,"&gt;="&amp;'2016-Monthly'!N$2,'Orders&amp; Summary'!$J$2:$J$1000,"&lt;"&amp;'2016-Monthly'!O$2)</f>
        <v>0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Summary'!$L$2:$L$1000,"="&amp;'2016-Monthly'!$B6,'Orders&amp; Summary'!$J$2:$J$1000,"&gt;="&amp;'2016-Monthly'!C$2,'Orders&amp; Summary'!$J$2:$J$1000,"&lt;"&amp;'2016-Monthly'!D$2)</f>
        <v>275546</v>
      </c>
      <c r="D6" s="18">
        <f>SUMIFS('Orders&amp; Summary'!$I$2:$I$1000,'Orders&amp; Summary'!$L$2:$L$1000,"="&amp;'2016-Monthly'!$B6,'Orders&amp; Summary'!$J$2:$J$1000,"&gt;="&amp;'2016-Monthly'!D$2,'Orders&amp; Summary'!$J$2:$J$1000,"&lt;"&amp;'2016-Monthly'!E$2)</f>
        <v>772892</v>
      </c>
      <c r="E6" s="18">
        <f>SUMIFS('Orders&amp; Summary'!$I$2:$I$1000,'Orders&amp; Summary'!$L$2:$L$1000,"="&amp;'2016-Monthly'!$B6,'Orders&amp; Summary'!$J$2:$J$1000,"&gt;="&amp;'2016-Monthly'!E$2,'Orders&amp; Summary'!$J$2:$J$1000,"&lt;"&amp;'2016-Monthly'!F$2)</f>
        <v>351987</v>
      </c>
      <c r="F6" s="18">
        <f>SUMIFS('Orders&amp; Summary'!$I$2:$I$1000,'Orders&amp; Summary'!$L$2:$L$1000,"="&amp;'2016-Monthly'!$B6,'Orders&amp; Summary'!$J$2:$J$1000,"&gt;="&amp;'2016-Monthly'!F$2,'Orders&amp; Summary'!$J$2:$J$1000,"&lt;"&amp;'2016-Monthly'!G$2)</f>
        <v>445980</v>
      </c>
      <c r="G6" s="18">
        <f>SUMIFS('Orders&amp; Summary'!$I$2:$I$1000,'Orders&amp; Summary'!$L$2:$L$1000,"="&amp;'2016-Monthly'!$B6,'Orders&amp; Summary'!$J$2:$J$1000,"&gt;="&amp;'2016-Monthly'!G$2,'Orders&amp; Summary'!$J$2:$J$1000,"&lt;"&amp;'2016-Monthly'!H$2)</f>
        <v>102673</v>
      </c>
      <c r="H6" s="18">
        <f>SUMIFS('Orders&amp; Summary'!$I$2:$I$1000,'Orders&amp; Summary'!$L$2:$L$1000,"="&amp;'2016-Monthly'!$B6,'Orders&amp; Summary'!$J$2:$J$1000,"&gt;="&amp;'2016-Monthly'!H$2,'Orders&amp; Summary'!$J$2:$J$1000,"&lt;"&amp;'2016-Monthly'!I$2)</f>
        <v>664224</v>
      </c>
      <c r="I6" s="18">
        <f>SUMIFS('Orders&amp; Summary'!$I$2:$I$1000,'Orders&amp; Summary'!$L$2:$L$1000,"="&amp;'2016-Monthly'!$B6,'Orders&amp; Summary'!$J$2:$J$1000,"&gt;="&amp;'2016-Monthly'!I$2,'Orders&amp; Summary'!$J$2:$J$1000,"&lt;"&amp;'2016-Monthly'!J$2)</f>
        <v>0</v>
      </c>
      <c r="J6" s="18">
        <f>SUMIFS('Orders&amp; Summary'!$I$2:$I$1000,'Orders&amp; Summary'!$L$2:$L$1000,"="&amp;'2016-Monthly'!$B6,'Orders&amp; Summary'!$J$2:$J$1000,"&gt;="&amp;'2016-Monthly'!J$2,'Orders&amp; Summary'!$J$2:$J$1000,"&lt;"&amp;'2016-Monthly'!K$2)</f>
        <v>120913</v>
      </c>
      <c r="K6" s="18">
        <f>SUMIFS('Orders&amp; Summary'!$I$2:$I$1000,'Orders&amp; Summary'!$L$2:$L$1000,"="&amp;'2016-Monthly'!$B6,'Orders&amp; Summary'!$J$2:$J$1000,"&gt;="&amp;'2016-Monthly'!K$2,'Orders&amp; Summary'!$J$2:$J$1000,"&lt;"&amp;'2016-Monthly'!L$2)</f>
        <v>217001</v>
      </c>
      <c r="L6" s="18">
        <f>SUMIFS('Orders&amp; Summary'!$I$2:$I$1000,'Orders&amp; Summary'!$L$2:$L$1000,"="&amp;'2016-Monthly'!$B6,'Orders&amp; Summary'!$J$2:$J$1000,"&gt;="&amp;'2016-Monthly'!L$2,'Orders&amp; Summary'!$J$2:$J$1000,"&lt;"&amp;'2016-Monthly'!M$2)</f>
        <v>413036</v>
      </c>
      <c r="M6" s="18">
        <f>SUMIFS('Orders&amp; Summary'!$I$2:$I$1000,'Orders&amp; Summary'!$L$2:$L$1000,"="&amp;'2016-Monthly'!$B6,'Orders&amp; Summary'!$J$2:$J$1000,"&gt;="&amp;'2016-Monthly'!M$2,'Orders&amp; Summary'!$J$2:$J$1000,"&lt;"&amp;'2016-Monthly'!N$2)</f>
        <v>133495</v>
      </c>
      <c r="N6" s="18">
        <f>SUMIFS('Orders&amp; Summary'!$I$2:$I$1000,'Orders&amp; Summary'!$L$2:$L$1000,"="&amp;'2016-Monthly'!$B6,'Orders&amp; Summary'!$J$2:$J$1000,"&gt;="&amp;'2016-Monthly'!N$2,'Orders&amp; Summary'!$J$2:$J$1000,"&lt;"&amp;'2016-Monthly'!O$2)</f>
        <v>0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Summary'!$L$2:$L$1000,"="&amp;'2016-Monthly'!$B7,'Orders&amp; Summary'!$J$2:$J$1000,"&gt;="&amp;'2016-Monthly'!C$2,'Orders&amp; Summary'!$J$2:$J$1000,"&lt;"&amp;'2016-Monthly'!D$2)</f>
        <v>152257</v>
      </c>
      <c r="D7" s="18">
        <f>SUMIFS('Orders&amp; Summary'!$I$2:$I$1000,'Orders&amp; Summary'!$L$2:$L$1000,"="&amp;'2016-Monthly'!$B7,'Orders&amp; Summary'!$J$2:$J$1000,"&gt;="&amp;'2016-Monthly'!D$2,'Orders&amp; Summary'!$J$2:$J$1000,"&lt;"&amp;'2016-Monthly'!E$2)</f>
        <v>165314</v>
      </c>
      <c r="E7" s="18">
        <f>SUMIFS('Orders&amp; Summary'!$I$2:$I$1000,'Orders&amp; Summary'!$L$2:$L$1000,"="&amp;'2016-Monthly'!$B7,'Orders&amp; Summary'!$J$2:$J$1000,"&gt;="&amp;'2016-Monthly'!E$2,'Orders&amp; Summary'!$J$2:$J$1000,"&lt;"&amp;'2016-Monthly'!F$2)</f>
        <v>0</v>
      </c>
      <c r="F7" s="18">
        <f>SUMIFS('Orders&amp; Summary'!$I$2:$I$1000,'Orders&amp; Summary'!$L$2:$L$1000,"="&amp;'2016-Monthly'!$B7,'Orders&amp; Summary'!$J$2:$J$1000,"&gt;="&amp;'2016-Monthly'!F$2,'Orders&amp; Summary'!$J$2:$J$1000,"&lt;"&amp;'2016-Monthly'!G$2)</f>
        <v>0</v>
      </c>
      <c r="G7" s="18">
        <f>SUMIFS('Orders&amp; Summary'!$I$2:$I$1000,'Orders&amp; Summary'!$L$2:$L$1000,"="&amp;'2016-Monthly'!$B7,'Orders&amp; Summary'!$J$2:$J$1000,"&gt;="&amp;'2016-Monthly'!G$2,'Orders&amp; Summary'!$J$2:$J$1000,"&lt;"&amp;'2016-Monthly'!H$2)</f>
        <v>132381</v>
      </c>
      <c r="H7" s="18">
        <f>SUMIFS('Orders&amp; Summary'!$I$2:$I$1000,'Orders&amp; Summary'!$L$2:$L$1000,"="&amp;'2016-Monthly'!$B7,'Orders&amp; Summary'!$J$2:$J$1000,"&gt;="&amp;'2016-Monthly'!H$2,'Orders&amp; Summary'!$J$2:$J$1000,"&lt;"&amp;'2016-Monthly'!I$2)</f>
        <v>324037</v>
      </c>
      <c r="I7" s="18">
        <f>SUMIFS('Orders&amp; Summary'!$I$2:$I$1000,'Orders&amp; Summary'!$L$2:$L$1000,"="&amp;'2016-Monthly'!$B7,'Orders&amp; Summary'!$J$2:$J$1000,"&gt;="&amp;'2016-Monthly'!I$2,'Orders&amp; Summary'!$J$2:$J$1000,"&lt;"&amp;'2016-Monthly'!J$2)</f>
        <v>0</v>
      </c>
      <c r="J7" s="18">
        <f>SUMIFS('Orders&amp; Summary'!$I$2:$I$1000,'Orders&amp; Summary'!$L$2:$L$1000,"="&amp;'2016-Monthly'!$B7,'Orders&amp; Summary'!$J$2:$J$1000,"&gt;="&amp;'2016-Monthly'!J$2,'Orders&amp; Summary'!$J$2:$J$1000,"&lt;"&amp;'2016-Monthly'!K$2)</f>
        <v>0</v>
      </c>
      <c r="K7" s="18">
        <f>SUMIFS('Orders&amp; Summary'!$I$2:$I$1000,'Orders&amp; Summary'!$L$2:$L$1000,"="&amp;'2016-Monthly'!$B7,'Orders&amp; Summary'!$J$2:$J$1000,"&gt;="&amp;'2016-Monthly'!K$2,'Orders&amp; Summary'!$J$2:$J$1000,"&lt;"&amp;'2016-Monthly'!L$2)</f>
        <v>0</v>
      </c>
      <c r="L7" s="18">
        <f>SUMIFS('Orders&amp; Summary'!$I$2:$I$1000,'Orders&amp; Summary'!$L$2:$L$1000,"="&amp;'2016-Monthly'!$B7,'Orders&amp; Summary'!$J$2:$J$1000,"&gt;="&amp;'2016-Monthly'!L$2,'Orders&amp; Summary'!$J$2:$J$1000,"&lt;"&amp;'2016-Monthly'!M$2)</f>
        <v>0</v>
      </c>
      <c r="M7" s="18">
        <f>SUMIFS('Orders&amp; Summary'!$I$2:$I$1000,'Orders&amp; Summary'!$L$2:$L$1000,"="&amp;'2016-Monthly'!$B7,'Orders&amp; Summary'!$J$2:$J$1000,"&gt;="&amp;'2016-Monthly'!M$2,'Orders&amp; Summary'!$J$2:$J$1000,"&lt;"&amp;'2016-Monthly'!N$2)</f>
        <v>0</v>
      </c>
      <c r="N7" s="18">
        <f>SUMIFS('Orders&amp; Summary'!$I$2:$I$1000,'Orders&amp; Summary'!$L$2:$L$1000,"="&amp;'2016-Monthly'!$B7,'Orders&amp; Summary'!$J$2:$J$1000,"&gt;="&amp;'2016-Monthly'!N$2,'Orders&amp; Summary'!$J$2:$J$1000,"&lt;"&amp;'2016-Monthly'!O$2)</f>
        <v>0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Summary'!$L$2:$L$1000,"="&amp;'2016-Monthly'!$B8,'Orders&amp; Summary'!$J$2:$J$1000,"&gt;="&amp;'2016-Monthly'!C$2,'Orders&amp; Summary'!$J$2:$J$1000,"&lt;"&amp;'2016-Monthly'!D$2)</f>
        <v>176709</v>
      </c>
      <c r="D8" s="18">
        <f>SUMIFS('Orders&amp; Summary'!$I$2:$I$1000,'Orders&amp; Summary'!$L$2:$L$1000,"="&amp;'2016-Monthly'!$B8,'Orders&amp; Summary'!$J$2:$J$1000,"&gt;="&amp;'2016-Monthly'!D$2,'Orders&amp; Summary'!$J$2:$J$1000,"&lt;"&amp;'2016-Monthly'!E$2)</f>
        <v>140156</v>
      </c>
      <c r="E8" s="18">
        <f>SUMIFS('Orders&amp; Summary'!$I$2:$I$1000,'Orders&amp; Summary'!$L$2:$L$1000,"="&amp;'2016-Monthly'!$B8,'Orders&amp; Summary'!$J$2:$J$1000,"&gt;="&amp;'2016-Monthly'!E$2,'Orders&amp; Summary'!$J$2:$J$1000,"&lt;"&amp;'2016-Monthly'!F$2)</f>
        <v>144633</v>
      </c>
      <c r="F8" s="18">
        <f>SUMIFS('Orders&amp; Summary'!$I$2:$I$1000,'Orders&amp; Summary'!$L$2:$L$1000,"="&amp;'2016-Monthly'!$B8,'Orders&amp; Summary'!$J$2:$J$1000,"&gt;="&amp;'2016-Monthly'!F$2,'Orders&amp; Summary'!$J$2:$J$1000,"&lt;"&amp;'2016-Monthly'!G$2)</f>
        <v>239606</v>
      </c>
      <c r="G8" s="18">
        <f>SUMIFS('Orders&amp; Summary'!$I$2:$I$1000,'Orders&amp; Summary'!$L$2:$L$1000,"="&amp;'2016-Monthly'!$B8,'Orders&amp; Summary'!$J$2:$J$1000,"&gt;="&amp;'2016-Monthly'!G$2,'Orders&amp; Summary'!$J$2:$J$1000,"&lt;"&amp;'2016-Monthly'!H$2)</f>
        <v>0</v>
      </c>
      <c r="H8" s="18">
        <f>SUMIFS('Orders&amp; Summary'!$I$2:$I$1000,'Orders&amp; Summary'!$L$2:$L$1000,"="&amp;'2016-Monthly'!$B8,'Orders&amp; Summary'!$J$2:$J$1000,"&gt;="&amp;'2016-Monthly'!H$2,'Orders&amp; Summary'!$J$2:$J$1000,"&lt;"&amp;'2016-Monthly'!I$2)</f>
        <v>282713</v>
      </c>
      <c r="I8" s="18">
        <f>SUMIFS('Orders&amp; Summary'!$I$2:$I$1000,'Orders&amp; Summary'!$L$2:$L$1000,"="&amp;'2016-Monthly'!$B8,'Orders&amp; Summary'!$J$2:$J$1000,"&gt;="&amp;'2016-Monthly'!I$2,'Orders&amp; Summary'!$J$2:$J$1000,"&lt;"&amp;'2016-Monthly'!J$2)</f>
        <v>220391</v>
      </c>
      <c r="J8" s="18">
        <f>SUMIFS('Orders&amp; Summary'!$I$2:$I$1000,'Orders&amp; Summary'!$L$2:$L$1000,"="&amp;'2016-Monthly'!$B8,'Orders&amp; Summary'!$J$2:$J$1000,"&gt;="&amp;'2016-Monthly'!J$2,'Orders&amp; Summary'!$J$2:$J$1000,"&lt;"&amp;'2016-Monthly'!K$2)</f>
        <v>395580</v>
      </c>
      <c r="K8" s="18">
        <f>SUMIFS('Orders&amp; Summary'!$I$2:$I$1000,'Orders&amp; Summary'!$L$2:$L$1000,"="&amp;'2016-Monthly'!$B8,'Orders&amp; Summary'!$J$2:$J$1000,"&gt;="&amp;'2016-Monthly'!K$2,'Orders&amp; Summary'!$J$2:$J$1000,"&lt;"&amp;'2016-Monthly'!L$2)</f>
        <v>0</v>
      </c>
      <c r="L8" s="18">
        <f>SUMIFS('Orders&amp; Summary'!$I$2:$I$1000,'Orders&amp; Summary'!$L$2:$L$1000,"="&amp;'2016-Monthly'!$B8,'Orders&amp; Summary'!$J$2:$J$1000,"&gt;="&amp;'2016-Monthly'!L$2,'Orders&amp; Summary'!$J$2:$J$1000,"&lt;"&amp;'2016-Monthly'!M$2)</f>
        <v>766956</v>
      </c>
      <c r="M8" s="18">
        <f>SUMIFS('Orders&amp; Summary'!$I$2:$I$1000,'Orders&amp; Summary'!$L$2:$L$1000,"="&amp;'2016-Monthly'!$B8,'Orders&amp; Summary'!$J$2:$J$1000,"&gt;="&amp;'2016-Monthly'!M$2,'Orders&amp; Summary'!$J$2:$J$1000,"&lt;"&amp;'2016-Monthly'!N$2)</f>
        <v>174598</v>
      </c>
      <c r="N8" s="18">
        <f>SUMIFS('Orders&amp; Summary'!$I$2:$I$1000,'Orders&amp; Summary'!$L$2:$L$1000,"="&amp;'2016-Monthly'!$B8,'Orders&amp; Summary'!$J$2:$J$1000,"&gt;="&amp;'2016-Monthly'!N$2,'Orders&amp; Summary'!$J$2:$J$1000,"&lt;"&amp;'2016-Monthly'!O$2)</f>
        <v>143186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Summary'!$L$2:$L$1000,"="&amp;'2016-Monthly'!$B9,'Orders&amp; Summary'!$J$2:$J$1000,"&gt;="&amp;'2016-Monthly'!C$2,'Orders&amp; Summary'!$J$2:$J$1000,"&lt;"&amp;'2016-Monthly'!D$2)</f>
        <v>0</v>
      </c>
      <c r="D9" s="18">
        <f>SUMIFS('Orders&amp; Summary'!$I$2:$I$1000,'Orders&amp; Summary'!$L$2:$L$1000,"="&amp;'2016-Monthly'!$B9,'Orders&amp; Summary'!$J$2:$J$1000,"&gt;="&amp;'2016-Monthly'!D$2,'Orders&amp; Summary'!$J$2:$J$1000,"&lt;"&amp;'2016-Monthly'!E$2)</f>
        <v>0</v>
      </c>
      <c r="E9" s="18">
        <f>SUMIFS('Orders&amp; Summary'!$I$2:$I$1000,'Orders&amp; Summary'!$L$2:$L$1000,"="&amp;'2016-Monthly'!$B9,'Orders&amp; Summary'!$J$2:$J$1000,"&gt;="&amp;'2016-Monthly'!E$2,'Orders&amp; Summary'!$J$2:$J$1000,"&lt;"&amp;'2016-Monthly'!F$2)</f>
        <v>0</v>
      </c>
      <c r="F9" s="18">
        <f>SUMIFS('Orders&amp; Summary'!$I$2:$I$1000,'Orders&amp; Summary'!$L$2:$L$1000,"="&amp;'2016-Monthly'!$B9,'Orders&amp; Summary'!$J$2:$J$1000,"&gt;="&amp;'2016-Monthly'!F$2,'Orders&amp; Summary'!$J$2:$J$1000,"&lt;"&amp;'2016-Monthly'!G$2)</f>
        <v>0</v>
      </c>
      <c r="G9" s="18">
        <f>SUMIFS('Orders&amp; Summary'!$I$2:$I$1000,'Orders&amp; Summary'!$L$2:$L$1000,"="&amp;'2016-Monthly'!$B9,'Orders&amp; Summary'!$J$2:$J$1000,"&gt;="&amp;'2016-Monthly'!G$2,'Orders&amp; Summary'!$J$2:$J$1000,"&lt;"&amp;'2016-Monthly'!H$2)</f>
        <v>0</v>
      </c>
      <c r="H9" s="18">
        <f>SUMIFS('Orders&amp; Summary'!$I$2:$I$1000,'Orders&amp; Summary'!$L$2:$L$1000,"="&amp;'2016-Monthly'!$B9,'Orders&amp; Summary'!$J$2:$J$1000,"&gt;="&amp;'2016-Monthly'!H$2,'Orders&amp; Summary'!$J$2:$J$1000,"&lt;"&amp;'2016-Monthly'!I$2)</f>
        <v>0</v>
      </c>
      <c r="I9" s="18">
        <f>SUMIFS('Orders&amp; Summary'!$I$2:$I$1000,'Orders&amp; Summary'!$L$2:$L$1000,"="&amp;'2016-Monthly'!$B9,'Orders&amp; Summary'!$J$2:$J$1000,"&gt;="&amp;'2016-Monthly'!I$2,'Orders&amp; Summary'!$J$2:$J$1000,"&lt;"&amp;'2016-Monthly'!J$2)</f>
        <v>134219</v>
      </c>
      <c r="J9" s="18">
        <f>SUMIFS('Orders&amp; Summary'!$I$2:$I$1000,'Orders&amp; Summary'!$L$2:$L$1000,"="&amp;'2016-Monthly'!$B9,'Orders&amp; Summary'!$J$2:$J$1000,"&gt;="&amp;'2016-Monthly'!J$2,'Orders&amp; Summary'!$J$2:$J$1000,"&lt;"&amp;'2016-Monthly'!K$2)</f>
        <v>0</v>
      </c>
      <c r="K9" s="18">
        <f>SUMIFS('Orders&amp; Summary'!$I$2:$I$1000,'Orders&amp; Summary'!$L$2:$L$1000,"="&amp;'2016-Monthly'!$B9,'Orders&amp; Summary'!$J$2:$J$1000,"&gt;="&amp;'2016-Monthly'!K$2,'Orders&amp; Summary'!$J$2:$J$1000,"&lt;"&amp;'2016-Monthly'!L$2)</f>
        <v>100926</v>
      </c>
      <c r="L9" s="18">
        <f>SUMIFS('Orders&amp; Summary'!$I$2:$I$1000,'Orders&amp; Summary'!$L$2:$L$1000,"="&amp;'2016-Monthly'!$B9,'Orders&amp; Summary'!$J$2:$J$1000,"&gt;="&amp;'2016-Monthly'!L$2,'Orders&amp; Summary'!$J$2:$J$1000,"&lt;"&amp;'2016-Monthly'!M$2)</f>
        <v>170775</v>
      </c>
      <c r="M9" s="18">
        <f>SUMIFS('Orders&amp; Summary'!$I$2:$I$1000,'Orders&amp; Summary'!$L$2:$L$1000,"="&amp;'2016-Monthly'!$B9,'Orders&amp; Summary'!$J$2:$J$1000,"&gt;="&amp;'2016-Monthly'!M$2,'Orders&amp; Summary'!$J$2:$J$1000,"&lt;"&amp;'2016-Monthly'!N$2)</f>
        <v>373160</v>
      </c>
      <c r="N9" s="18">
        <f>SUMIFS('Orders&amp; Summary'!$I$2:$I$1000,'Orders&amp; Summary'!$L$2:$L$1000,"="&amp;'2016-Monthly'!$B9,'Orders&amp; Summary'!$J$2:$J$1000,"&gt;="&amp;'2016-Monthly'!N$2,'Orders&amp; Summary'!$J$2:$J$1000,"&lt;"&amp;'2016-Monthly'!O$2)</f>
        <v>0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Summary'!$L$2:$L$1000,"="&amp;'2016-Monthly'!$B10,'Orders&amp; Summary'!$J$2:$J$1000,"&gt;="&amp;'2016-Monthly'!C$2,'Orders&amp; Summary'!$J$2:$J$1000,"&lt;"&amp;'2016-Monthly'!D$2)</f>
        <v>155545</v>
      </c>
      <c r="D10" s="18">
        <f>SUMIFS('Orders&amp; Summary'!$I$2:$I$1000,'Orders&amp; Summary'!$L$2:$L$1000,"="&amp;'2016-Monthly'!$B10,'Orders&amp; Summary'!$J$2:$J$1000,"&gt;="&amp;'2016-Monthly'!D$2,'Orders&amp; Summary'!$J$2:$J$1000,"&lt;"&amp;'2016-Monthly'!E$2)</f>
        <v>0</v>
      </c>
      <c r="E10" s="18">
        <f>SUMIFS('Orders&amp; Summary'!$I$2:$I$1000,'Orders&amp; Summary'!$L$2:$L$1000,"="&amp;'2016-Monthly'!$B10,'Orders&amp; Summary'!$J$2:$J$1000,"&gt;="&amp;'2016-Monthly'!E$2,'Orders&amp; Summary'!$J$2:$J$1000,"&lt;"&amp;'2016-Monthly'!F$2)</f>
        <v>0</v>
      </c>
      <c r="F10" s="18">
        <f>SUMIFS('Orders&amp; Summary'!$I$2:$I$1000,'Orders&amp; Summary'!$L$2:$L$1000,"="&amp;'2016-Monthly'!$B10,'Orders&amp; Summary'!$J$2:$J$1000,"&gt;="&amp;'2016-Monthly'!F$2,'Orders&amp; Summary'!$J$2:$J$1000,"&lt;"&amp;'2016-Monthly'!G$2)</f>
        <v>106452</v>
      </c>
      <c r="G10" s="18">
        <f>SUMIFS('Orders&amp; Summary'!$I$2:$I$1000,'Orders&amp; Summary'!$L$2:$L$1000,"="&amp;'2016-Monthly'!$B10,'Orders&amp; Summary'!$J$2:$J$1000,"&gt;="&amp;'2016-Monthly'!G$2,'Orders&amp; Summary'!$J$2:$J$1000,"&lt;"&amp;'2016-Monthly'!H$2)</f>
        <v>0</v>
      </c>
      <c r="H10" s="18">
        <f>SUMIFS('Orders&amp; Summary'!$I$2:$I$1000,'Orders&amp; Summary'!$L$2:$L$1000,"="&amp;'2016-Monthly'!$B10,'Orders&amp; Summary'!$J$2:$J$1000,"&gt;="&amp;'2016-Monthly'!H$2,'Orders&amp; Summary'!$J$2:$J$1000,"&lt;"&amp;'2016-Monthly'!I$2)</f>
        <v>0</v>
      </c>
      <c r="I10" s="18">
        <f>SUMIFS('Orders&amp; Summary'!$I$2:$I$1000,'Orders&amp; Summary'!$L$2:$L$1000,"="&amp;'2016-Monthly'!$B10,'Orders&amp; Summary'!$J$2:$J$1000,"&gt;="&amp;'2016-Monthly'!I$2,'Orders&amp; Summary'!$J$2:$J$1000,"&lt;"&amp;'2016-Monthly'!J$2)</f>
        <v>0</v>
      </c>
      <c r="J10" s="18">
        <f>SUMIFS('Orders&amp; Summary'!$I$2:$I$1000,'Orders&amp; Summary'!$L$2:$L$1000,"="&amp;'2016-Monthly'!$B10,'Orders&amp; Summary'!$J$2:$J$1000,"&gt;="&amp;'2016-Monthly'!J$2,'Orders&amp; Summary'!$J$2:$J$1000,"&lt;"&amp;'2016-Monthly'!K$2)</f>
        <v>138985</v>
      </c>
      <c r="K10" s="18">
        <f>SUMIFS('Orders&amp; Summary'!$I$2:$I$1000,'Orders&amp; Summary'!$L$2:$L$1000,"="&amp;'2016-Monthly'!$B10,'Orders&amp; Summary'!$J$2:$J$1000,"&gt;="&amp;'2016-Monthly'!K$2,'Orders&amp; Summary'!$J$2:$J$1000,"&lt;"&amp;'2016-Monthly'!L$2)</f>
        <v>0</v>
      </c>
      <c r="L10" s="18">
        <f>SUMIFS('Orders&amp; Summary'!$I$2:$I$1000,'Orders&amp; Summary'!$L$2:$L$1000,"="&amp;'2016-Monthly'!$B10,'Orders&amp; Summary'!$J$2:$J$1000,"&gt;="&amp;'2016-Monthly'!L$2,'Orders&amp; Summary'!$J$2:$J$1000,"&lt;"&amp;'2016-Monthly'!M$2)</f>
        <v>0</v>
      </c>
      <c r="M10" s="18">
        <f>SUMIFS('Orders&amp; Summary'!$I$2:$I$1000,'Orders&amp; Summary'!$L$2:$L$1000,"="&amp;'2016-Monthly'!$B10,'Orders&amp; Summary'!$J$2:$J$1000,"&gt;="&amp;'2016-Monthly'!M$2,'Orders&amp; Summary'!$J$2:$J$1000,"&lt;"&amp;'2016-Monthly'!N$2)</f>
        <v>0</v>
      </c>
      <c r="N10" s="18">
        <f>SUMIFS('Orders&amp; Summary'!$I$2:$I$1000,'Orders&amp; Summary'!$L$2:$L$1000,"="&amp;'2016-Monthly'!$B10,'Orders&amp; Summary'!$J$2:$J$1000,"&gt;="&amp;'2016-Monthly'!N$2,'Orders&amp; Summary'!$J$2:$J$1000,"&lt;"&amp;'2016-Monthly'!O$2)</f>
        <v>120791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Summary'!$L$2:$L$1000,"="&amp;'2016-Monthly'!$B11,'Orders&amp; Summary'!$J$2:$J$1000,"&gt;="&amp;'2016-Monthly'!C$2,'Orders&amp; Summary'!$J$2:$J$1000,"&lt;"&amp;'2016-Monthly'!D$2)</f>
        <v>121910</v>
      </c>
      <c r="D11" s="18">
        <f>SUMIFS('Orders&amp; Summary'!$I$2:$I$1000,'Orders&amp; Summary'!$L$2:$L$1000,"="&amp;'2016-Monthly'!$B11,'Orders&amp; Summary'!$J$2:$J$1000,"&gt;="&amp;'2016-Monthly'!D$2,'Orders&amp; Summary'!$J$2:$J$1000,"&lt;"&amp;'2016-Monthly'!E$2)</f>
        <v>273492</v>
      </c>
      <c r="E11" s="18">
        <f>SUMIFS('Orders&amp; Summary'!$I$2:$I$1000,'Orders&amp; Summary'!$L$2:$L$1000,"="&amp;'2016-Monthly'!$B11,'Orders&amp; Summary'!$J$2:$J$1000,"&gt;="&amp;'2016-Monthly'!E$2,'Orders&amp; Summary'!$J$2:$J$1000,"&lt;"&amp;'2016-Monthly'!F$2)</f>
        <v>120844</v>
      </c>
      <c r="F11" s="18">
        <f>SUMIFS('Orders&amp; Summary'!$I$2:$I$1000,'Orders&amp; Summary'!$L$2:$L$1000,"="&amp;'2016-Monthly'!$B11,'Orders&amp; Summary'!$J$2:$J$1000,"&gt;="&amp;'2016-Monthly'!F$2,'Orders&amp; Summary'!$J$2:$J$1000,"&lt;"&amp;'2016-Monthly'!G$2)</f>
        <v>126187</v>
      </c>
      <c r="G11" s="18">
        <f>SUMIFS('Orders&amp; Summary'!$I$2:$I$1000,'Orders&amp; Summary'!$L$2:$L$1000,"="&amp;'2016-Monthly'!$B11,'Orders&amp; Summary'!$J$2:$J$1000,"&gt;="&amp;'2016-Monthly'!G$2,'Orders&amp; Summary'!$J$2:$J$1000,"&lt;"&amp;'2016-Monthly'!H$2)</f>
        <v>155618</v>
      </c>
      <c r="H11" s="18">
        <f>SUMIFS('Orders&amp; Summary'!$I$2:$I$1000,'Orders&amp; Summary'!$L$2:$L$1000,"="&amp;'2016-Monthly'!$B11,'Orders&amp; Summary'!$J$2:$J$1000,"&gt;="&amp;'2016-Monthly'!H$2,'Orders&amp; Summary'!$J$2:$J$1000,"&lt;"&amp;'2016-Monthly'!I$2)</f>
        <v>144761</v>
      </c>
      <c r="I11" s="18">
        <f>SUMIFS('Orders&amp; Summary'!$I$2:$I$1000,'Orders&amp; Summary'!$L$2:$L$1000,"="&amp;'2016-Monthly'!$B11,'Orders&amp; Summary'!$J$2:$J$1000,"&gt;="&amp;'2016-Monthly'!I$2,'Orders&amp; Summary'!$J$2:$J$1000,"&lt;"&amp;'2016-Monthly'!J$2)</f>
        <v>513944</v>
      </c>
      <c r="J11" s="18">
        <f>SUMIFS('Orders&amp; Summary'!$I$2:$I$1000,'Orders&amp; Summary'!$L$2:$L$1000,"="&amp;'2016-Monthly'!$B11,'Orders&amp; Summary'!$J$2:$J$1000,"&gt;="&amp;'2016-Monthly'!J$2,'Orders&amp; Summary'!$J$2:$J$1000,"&lt;"&amp;'2016-Monthly'!K$2)</f>
        <v>155000</v>
      </c>
      <c r="K11" s="18">
        <f>SUMIFS('Orders&amp; Summary'!$I$2:$I$1000,'Orders&amp; Summary'!$L$2:$L$1000,"="&amp;'2016-Monthly'!$B11,'Orders&amp; Summary'!$J$2:$J$1000,"&gt;="&amp;'2016-Monthly'!K$2,'Orders&amp; Summary'!$J$2:$J$1000,"&lt;"&amp;'2016-Monthly'!L$2)</f>
        <v>0</v>
      </c>
      <c r="L11" s="18">
        <f>SUMIFS('Orders&amp; Summary'!$I$2:$I$1000,'Orders&amp; Summary'!$L$2:$L$1000,"="&amp;'2016-Monthly'!$B11,'Orders&amp; Summary'!$J$2:$J$1000,"&gt;="&amp;'2016-Monthly'!L$2,'Orders&amp; Summary'!$J$2:$J$1000,"&lt;"&amp;'2016-Monthly'!M$2)</f>
        <v>0</v>
      </c>
      <c r="M11" s="18">
        <f>SUMIFS('Orders&amp; Summary'!$I$2:$I$1000,'Orders&amp; Summary'!$L$2:$L$1000,"="&amp;'2016-Monthly'!$B11,'Orders&amp; Summary'!$J$2:$J$1000,"&gt;="&amp;'2016-Monthly'!M$2,'Orders&amp; Summary'!$J$2:$J$1000,"&lt;"&amp;'2016-Monthly'!N$2)</f>
        <v>145799</v>
      </c>
      <c r="N11" s="18">
        <f>SUMIFS('Orders&amp; Summary'!$I$2:$I$1000,'Orders&amp; Summary'!$L$2:$L$1000,"="&amp;'2016-Monthly'!$B11,'Orders&amp; Summary'!$J$2:$J$1000,"&gt;="&amp;'2016-Monthly'!N$2,'Orders&amp; Summary'!$J$2:$J$1000,"&lt;"&amp;'2016-Monthly'!O$2)</f>
        <v>152744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Summary'!$L$2:$L$1000,"="&amp;'2016-Monthly'!$B12,'Orders&amp; Summary'!$J$2:$J$1000,"&gt;="&amp;'2016-Monthly'!C$2,'Orders&amp; Summary'!$J$2:$J$1000,"&lt;"&amp;'2016-Monthly'!D$2)</f>
        <v>0</v>
      </c>
      <c r="D12" s="19">
        <f>SUMIFS('Orders&amp; Summary'!$I$2:$I$1000,'Orders&amp; Summary'!$L$2:$L$1000,"="&amp;'2016-Monthly'!$B12,'Orders&amp; Summary'!$J$2:$J$1000,"&gt;="&amp;'2016-Monthly'!D$2,'Orders&amp; Summary'!$J$2:$J$1000,"&lt;"&amp;'2016-Monthly'!E$2)</f>
        <v>0</v>
      </c>
      <c r="E12" s="19">
        <f>SUMIFS('Orders&amp; Summary'!$I$2:$I$1000,'Orders&amp; Summary'!$L$2:$L$1000,"="&amp;'2016-Monthly'!$B12,'Orders&amp; Summary'!$J$2:$J$1000,"&gt;="&amp;'2016-Monthly'!E$2,'Orders&amp; Summary'!$J$2:$J$1000,"&lt;"&amp;'2016-Monthly'!F$2)</f>
        <v>0</v>
      </c>
      <c r="F12" s="19">
        <f>SUMIFS('Orders&amp; Summary'!$I$2:$I$1000,'Orders&amp; Summary'!$L$2:$L$1000,"="&amp;'2016-Monthly'!$B12,'Orders&amp; Summary'!$J$2:$J$1000,"&gt;="&amp;'2016-Monthly'!F$2,'Orders&amp; Summary'!$J$2:$J$1000,"&lt;"&amp;'2016-Monthly'!G$2)</f>
        <v>0</v>
      </c>
      <c r="G12" s="19">
        <f>SUMIFS('Orders&amp; Summary'!$I$2:$I$1000,'Orders&amp; Summary'!$L$2:$L$1000,"="&amp;'2016-Monthly'!$B12,'Orders&amp; Summary'!$J$2:$J$1000,"&gt;="&amp;'2016-Monthly'!G$2,'Orders&amp; Summary'!$J$2:$J$1000,"&lt;"&amp;'2016-Monthly'!H$2)</f>
        <v>0</v>
      </c>
      <c r="H12" s="19">
        <f>SUMIFS('Orders&amp; Summary'!$I$2:$I$1000,'Orders&amp; Summary'!$L$2:$L$1000,"="&amp;'2016-Monthly'!$B12,'Orders&amp; Summary'!$J$2:$J$1000,"&gt;="&amp;'2016-Monthly'!H$2,'Orders&amp; Summary'!$J$2:$J$1000,"&lt;"&amp;'2016-Monthly'!I$2)</f>
        <v>0</v>
      </c>
      <c r="I12" s="19">
        <f>SUMIFS('Orders&amp; Summary'!$I$2:$I$1000,'Orders&amp; Summary'!$L$2:$L$1000,"="&amp;'2016-Monthly'!$B12,'Orders&amp; Summary'!$J$2:$J$1000,"&gt;="&amp;'2016-Monthly'!I$2,'Orders&amp; Summary'!$J$2:$J$1000,"&lt;"&amp;'2016-Monthly'!J$2)</f>
        <v>0</v>
      </c>
      <c r="J12" s="19">
        <f>SUMIFS('Orders&amp; Summary'!$I$2:$I$1000,'Orders&amp; Summary'!$L$2:$L$1000,"="&amp;'2016-Monthly'!$B12,'Orders&amp; Summary'!$J$2:$J$1000,"&gt;="&amp;'2016-Monthly'!J$2,'Orders&amp; Summary'!$J$2:$J$1000,"&lt;"&amp;'2016-Monthly'!K$2)</f>
        <v>0</v>
      </c>
      <c r="K12" s="19">
        <f>SUMIFS('Orders&amp; Summary'!$I$2:$I$1000,'Orders&amp; Summary'!$L$2:$L$1000,"="&amp;'2016-Monthly'!$B12,'Orders&amp; Summary'!$J$2:$J$1000,"&gt;="&amp;'2016-Monthly'!K$2,'Orders&amp; Summary'!$J$2:$J$1000,"&lt;"&amp;'2016-Monthly'!L$2)</f>
        <v>0</v>
      </c>
      <c r="L12" s="19">
        <f>SUMIFS('Orders&amp; Summary'!$I$2:$I$1000,'Orders&amp; Summary'!$L$2:$L$1000,"="&amp;'2016-Monthly'!$B12,'Orders&amp; Summary'!$J$2:$J$1000,"&gt;="&amp;'2016-Monthly'!L$2,'Orders&amp; Summary'!$J$2:$J$1000,"&lt;"&amp;'2016-Monthly'!M$2)</f>
        <v>0</v>
      </c>
      <c r="M12" s="19">
        <f>SUMIFS('Orders&amp; Summary'!$I$2:$I$1000,'Orders&amp; Summary'!$L$2:$L$1000,"="&amp;'2016-Monthly'!$B12,'Orders&amp; Summary'!$J$2:$J$1000,"&gt;="&amp;'2016-Monthly'!M$2,'Orders&amp; Summary'!$J$2:$J$1000,"&lt;"&amp;'2016-Monthly'!N$2)</f>
        <v>0</v>
      </c>
      <c r="N12" s="19">
        <f>SUMIFS('Orders&amp; Summary'!$I$2:$I$1000,'Orders&amp; Summary'!$L$2:$L$1000,"="&amp;'2016-Monthly'!$B12,'Orders&amp; Summary'!$J$2:$J$1000,"&gt;="&amp;'2016-Monthly'!N$2,'Orders&amp; Summary'!$J$2:$J$1000,"&lt;"&amp;'2016-Monthly'!O$2)</f>
        <v>0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B2:P14"/>
  <sheetViews>
    <sheetView workbookViewId="0"/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42005</v>
      </c>
      <c r="D2" s="41">
        <f t="shared" ref="D2:O2" si="0">DATE(YEAR(C2),MONTH(C2)+1,DAY(C2))</f>
        <v>42036</v>
      </c>
      <c r="E2" s="41">
        <f t="shared" si="0"/>
        <v>42064</v>
      </c>
      <c r="F2" s="41">
        <f t="shared" si="0"/>
        <v>42095</v>
      </c>
      <c r="G2" s="41">
        <f t="shared" si="0"/>
        <v>42125</v>
      </c>
      <c r="H2" s="41">
        <f t="shared" si="0"/>
        <v>42156</v>
      </c>
      <c r="I2" s="41">
        <f t="shared" si="0"/>
        <v>42186</v>
      </c>
      <c r="J2" s="41">
        <f t="shared" si="0"/>
        <v>42217</v>
      </c>
      <c r="K2" s="41">
        <f t="shared" si="0"/>
        <v>42248</v>
      </c>
      <c r="L2" s="41">
        <f t="shared" si="0"/>
        <v>42278</v>
      </c>
      <c r="M2" s="41">
        <f t="shared" si="0"/>
        <v>42309</v>
      </c>
      <c r="N2" s="41">
        <f t="shared" si="0"/>
        <v>42339</v>
      </c>
      <c r="O2" s="41">
        <f t="shared" si="0"/>
        <v>42370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Summary'!$L$2:$L$1000,"="&amp;'2015-Monthly'!$B4,'Orders&amp; Summary'!$J$2:$J$1000,"&gt;="&amp;'2015-Monthly'!C$2,'Orders&amp; Summary'!$J$2:$J$1000,"&lt;"&amp;'2015-Monthly'!D$2)</f>
        <v>0</v>
      </c>
      <c r="D4" s="17">
        <f>SUMIFS('Orders&amp; Summary'!$I$2:$I$1000,'Orders&amp; Summary'!$L$2:$L$1000,"="&amp;'2015-Monthly'!$B4,'Orders&amp; Summary'!$J$2:$J$1000,"&gt;="&amp;'2015-Monthly'!D$2,'Orders&amp; Summary'!$J$2:$J$1000,"&lt;"&amp;'2015-Monthly'!E$2)</f>
        <v>338418</v>
      </c>
      <c r="E4" s="17">
        <f>SUMIFS('Orders&amp; Summary'!$I$2:$I$1000,'Orders&amp; Summary'!$L$2:$L$1000,"="&amp;'2015-Monthly'!$B4,'Orders&amp; Summary'!$J$2:$J$1000,"&gt;="&amp;'2015-Monthly'!E$2,'Orders&amp; Summary'!$J$2:$J$1000,"&lt;"&amp;'2015-Monthly'!F$2)</f>
        <v>0</v>
      </c>
      <c r="F4" s="17">
        <f>SUMIFS('Orders&amp; Summary'!$I$2:$I$1000,'Orders&amp; Summary'!$L$2:$L$1000,"="&amp;'2015-Monthly'!$B4,'Orders&amp; Summary'!$J$2:$J$1000,"&gt;="&amp;'2015-Monthly'!F$2,'Orders&amp; Summary'!$J$2:$J$1000,"&lt;"&amp;'2015-Monthly'!G$2)</f>
        <v>258844</v>
      </c>
      <c r="G4" s="17">
        <f>SUMIFS('Orders&amp; Summary'!$I$2:$I$1000,'Orders&amp; Summary'!$L$2:$L$1000,"="&amp;'2015-Monthly'!$B4,'Orders&amp; Summary'!$J$2:$J$1000,"&gt;="&amp;'2015-Monthly'!G$2,'Orders&amp; Summary'!$J$2:$J$1000,"&lt;"&amp;'2015-Monthly'!H$2)</f>
        <v>150440</v>
      </c>
      <c r="H4" s="17">
        <f>SUMIFS('Orders&amp; Summary'!$I$2:$I$1000,'Orders&amp; Summary'!$L$2:$L$1000,"="&amp;'2015-Monthly'!$B4,'Orders&amp; Summary'!$J$2:$J$1000,"&gt;="&amp;'2015-Monthly'!H$2,'Orders&amp; Summary'!$J$2:$J$1000,"&lt;"&amp;'2015-Monthly'!I$2)</f>
        <v>93919</v>
      </c>
      <c r="I4" s="17">
        <f>SUMIFS('Orders&amp; Summary'!$I$2:$I$1000,'Orders&amp; Summary'!$L$2:$L$1000,"="&amp;'2015-Monthly'!$B4,'Orders&amp; Summary'!$J$2:$J$1000,"&gt;="&amp;'2015-Monthly'!I$2,'Orders&amp; Summary'!$J$2:$J$1000,"&lt;"&amp;'2015-Monthly'!J$2)</f>
        <v>219724</v>
      </c>
      <c r="J4" s="17">
        <f>SUMIFS('Orders&amp; Summary'!$I$2:$I$1000,'Orders&amp; Summary'!$L$2:$L$1000,"="&amp;'2015-Monthly'!$B4,'Orders&amp; Summary'!$J$2:$J$1000,"&gt;="&amp;'2015-Monthly'!J$2,'Orders&amp; Summary'!$J$2:$J$1000,"&lt;"&amp;'2015-Monthly'!K$2)</f>
        <v>215829</v>
      </c>
      <c r="K4" s="17">
        <f>SUMIFS('Orders&amp; Summary'!$I$2:$I$1000,'Orders&amp; Summary'!$L$2:$L$1000,"="&amp;'2015-Monthly'!$B4,'Orders&amp; Summary'!$J$2:$J$1000,"&gt;="&amp;'2015-Monthly'!K$2,'Orders&amp; Summary'!$J$2:$J$1000,"&lt;"&amp;'2015-Monthly'!L$2)</f>
        <v>166816</v>
      </c>
      <c r="L4" s="17">
        <f>SUMIFS('Orders&amp; Summary'!$I$2:$I$1000,'Orders&amp; Summary'!$L$2:$L$1000,"="&amp;'2015-Monthly'!$B4,'Orders&amp; Summary'!$J$2:$J$1000,"&gt;="&amp;'2015-Monthly'!L$2,'Orders&amp; Summary'!$J$2:$J$1000,"&lt;"&amp;'2015-Monthly'!M$2)</f>
        <v>81318</v>
      </c>
      <c r="M4" s="17">
        <f>SUMIFS('Orders&amp; Summary'!$I$2:$I$1000,'Orders&amp; Summary'!$L$2:$L$1000,"="&amp;'2015-Monthly'!$B4,'Orders&amp; Summary'!$J$2:$J$1000,"&gt;="&amp;'2015-Monthly'!M$2,'Orders&amp; Summary'!$J$2:$J$1000,"&lt;"&amp;'2015-Monthly'!N$2)</f>
        <v>87787</v>
      </c>
      <c r="N4" s="17">
        <f>SUMIFS('Orders&amp; Summary'!$I$2:$I$1000,'Orders&amp; Summary'!$L$2:$L$1000,"="&amp;'2015-Monthly'!$B4,'Orders&amp; Summary'!$J$2:$J$1000,"&gt;="&amp;'2015-Monthly'!N$2,'Orders&amp; Summary'!$J$2:$J$1000,"&lt;"&amp;'2015-Monthly'!O$2)</f>
        <v>148218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Summary'!$L$2:$L$1000,"="&amp;'2015-Monthly'!$B5,'Orders&amp; Summary'!$J$2:$J$1000,"&gt;="&amp;'2015-Monthly'!C$2,'Orders&amp; Summary'!$J$2:$J$1000,"&lt;"&amp;'2015-Monthly'!D$2)</f>
        <v>140664</v>
      </c>
      <c r="D5" s="18">
        <f>SUMIFS('Orders&amp; Summary'!$I$2:$I$1000,'Orders&amp; Summary'!$L$2:$L$1000,"="&amp;'2015-Monthly'!$B5,'Orders&amp; Summary'!$J$2:$J$1000,"&gt;="&amp;'2015-Monthly'!D$2,'Orders&amp; Summary'!$J$2:$J$1000,"&lt;"&amp;'2015-Monthly'!E$2)</f>
        <v>310722</v>
      </c>
      <c r="E5" s="18">
        <f>SUMIFS('Orders&amp; Summary'!$I$2:$I$1000,'Orders&amp; Summary'!$L$2:$L$1000,"="&amp;'2015-Monthly'!$B5,'Orders&amp; Summary'!$J$2:$J$1000,"&gt;="&amp;'2015-Monthly'!E$2,'Orders&amp; Summary'!$J$2:$J$1000,"&lt;"&amp;'2015-Monthly'!F$2)</f>
        <v>0</v>
      </c>
      <c r="F5" s="18">
        <f>SUMIFS('Orders&amp; Summary'!$I$2:$I$1000,'Orders&amp; Summary'!$L$2:$L$1000,"="&amp;'2015-Monthly'!$B5,'Orders&amp; Summary'!$J$2:$J$1000,"&gt;="&amp;'2015-Monthly'!F$2,'Orders&amp; Summary'!$J$2:$J$1000,"&lt;"&amp;'2015-Monthly'!G$2)</f>
        <v>243975</v>
      </c>
      <c r="G5" s="18">
        <f>SUMIFS('Orders&amp; Summary'!$I$2:$I$1000,'Orders&amp; Summary'!$L$2:$L$1000,"="&amp;'2015-Monthly'!$B5,'Orders&amp; Summary'!$J$2:$J$1000,"&gt;="&amp;'2015-Monthly'!G$2,'Orders&amp; Summary'!$J$2:$J$1000,"&lt;"&amp;'2015-Monthly'!H$2)</f>
        <v>191980</v>
      </c>
      <c r="H5" s="18">
        <f>SUMIFS('Orders&amp; Summary'!$I$2:$I$1000,'Orders&amp; Summary'!$L$2:$L$1000,"="&amp;'2015-Monthly'!$B5,'Orders&amp; Summary'!$J$2:$J$1000,"&gt;="&amp;'2015-Monthly'!H$2,'Orders&amp; Summary'!$J$2:$J$1000,"&lt;"&amp;'2015-Monthly'!I$2)</f>
        <v>543919</v>
      </c>
      <c r="I5" s="18">
        <f>SUMIFS('Orders&amp; Summary'!$I$2:$I$1000,'Orders&amp; Summary'!$L$2:$L$1000,"="&amp;'2015-Monthly'!$B5,'Orders&amp; Summary'!$J$2:$J$1000,"&gt;="&amp;'2015-Monthly'!I$2,'Orders&amp; Summary'!$J$2:$J$1000,"&lt;"&amp;'2015-Monthly'!J$2)</f>
        <v>149830</v>
      </c>
      <c r="J5" s="18">
        <f>SUMIFS('Orders&amp; Summary'!$I$2:$I$1000,'Orders&amp; Summary'!$L$2:$L$1000,"="&amp;'2015-Monthly'!$B5,'Orders&amp; Summary'!$J$2:$J$1000,"&gt;="&amp;'2015-Monthly'!J$2,'Orders&amp; Summary'!$J$2:$J$1000,"&lt;"&amp;'2015-Monthly'!K$2)</f>
        <v>417720</v>
      </c>
      <c r="K5" s="18">
        <f>SUMIFS('Orders&amp; Summary'!$I$2:$I$1000,'Orders&amp; Summary'!$L$2:$L$1000,"="&amp;'2015-Monthly'!$B5,'Orders&amp; Summary'!$J$2:$J$1000,"&gt;="&amp;'2015-Monthly'!K$2,'Orders&amp; Summary'!$J$2:$J$1000,"&lt;"&amp;'2015-Monthly'!L$2)</f>
        <v>482002</v>
      </c>
      <c r="L5" s="18">
        <f>SUMIFS('Orders&amp; Summary'!$I$2:$I$1000,'Orders&amp; Summary'!$L$2:$L$1000,"="&amp;'2015-Monthly'!$B5,'Orders&amp; Summary'!$J$2:$J$1000,"&gt;="&amp;'2015-Monthly'!L$2,'Orders&amp; Summary'!$J$2:$J$1000,"&lt;"&amp;'2015-Monthly'!M$2)</f>
        <v>0</v>
      </c>
      <c r="M5" s="18">
        <f>SUMIFS('Orders&amp; Summary'!$I$2:$I$1000,'Orders&amp; Summary'!$L$2:$L$1000,"="&amp;'2015-Monthly'!$B5,'Orders&amp; Summary'!$J$2:$J$1000,"&gt;="&amp;'2015-Monthly'!M$2,'Orders&amp; Summary'!$J$2:$J$1000,"&lt;"&amp;'2015-Monthly'!N$2)</f>
        <v>129360</v>
      </c>
      <c r="N5" s="18">
        <f>SUMIFS('Orders&amp; Summary'!$I$2:$I$1000,'Orders&amp; Summary'!$L$2:$L$1000,"="&amp;'2015-Monthly'!$B5,'Orders&amp; Summary'!$J$2:$J$1000,"&gt;="&amp;'2015-Monthly'!N$2,'Orders&amp; Summary'!$J$2:$J$1000,"&lt;"&amp;'2015-Monthly'!O$2)</f>
        <v>252601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Summary'!$L$2:$L$1000,"="&amp;'2015-Monthly'!$B6,'Orders&amp; Summary'!$J$2:$J$1000,"&gt;="&amp;'2015-Monthly'!C$2,'Orders&amp; Summary'!$J$2:$J$1000,"&lt;"&amp;'2015-Monthly'!D$2)</f>
        <v>317877</v>
      </c>
      <c r="D6" s="18">
        <f>SUMIFS('Orders&amp; Summary'!$I$2:$I$1000,'Orders&amp; Summary'!$L$2:$L$1000,"="&amp;'2015-Monthly'!$B6,'Orders&amp; Summary'!$J$2:$J$1000,"&gt;="&amp;'2015-Monthly'!D$2,'Orders&amp; Summary'!$J$2:$J$1000,"&lt;"&amp;'2015-Monthly'!E$2)</f>
        <v>542767</v>
      </c>
      <c r="E6" s="18">
        <f>SUMIFS('Orders&amp; Summary'!$I$2:$I$1000,'Orders&amp; Summary'!$L$2:$L$1000,"="&amp;'2015-Monthly'!$B6,'Orders&amp; Summary'!$J$2:$J$1000,"&gt;="&amp;'2015-Monthly'!E$2,'Orders&amp; Summary'!$J$2:$J$1000,"&lt;"&amp;'2015-Monthly'!F$2)</f>
        <v>87531</v>
      </c>
      <c r="F6" s="18">
        <f>SUMIFS('Orders&amp; Summary'!$I$2:$I$1000,'Orders&amp; Summary'!$L$2:$L$1000,"="&amp;'2015-Monthly'!$B6,'Orders&amp; Summary'!$J$2:$J$1000,"&gt;="&amp;'2015-Monthly'!F$2,'Orders&amp; Summary'!$J$2:$J$1000,"&lt;"&amp;'2015-Monthly'!G$2)</f>
        <v>168774</v>
      </c>
      <c r="G6" s="18">
        <f>SUMIFS('Orders&amp; Summary'!$I$2:$I$1000,'Orders&amp; Summary'!$L$2:$L$1000,"="&amp;'2015-Monthly'!$B6,'Orders&amp; Summary'!$J$2:$J$1000,"&gt;="&amp;'2015-Monthly'!G$2,'Orders&amp; Summary'!$J$2:$J$1000,"&lt;"&amp;'2015-Monthly'!H$2)</f>
        <v>440835</v>
      </c>
      <c r="H6" s="18">
        <f>SUMIFS('Orders&amp; Summary'!$I$2:$I$1000,'Orders&amp; Summary'!$L$2:$L$1000,"="&amp;'2015-Monthly'!$B6,'Orders&amp; Summary'!$J$2:$J$1000,"&gt;="&amp;'2015-Monthly'!H$2,'Orders&amp; Summary'!$J$2:$J$1000,"&lt;"&amp;'2015-Monthly'!I$2)</f>
        <v>139592</v>
      </c>
      <c r="I6" s="18">
        <f>SUMIFS('Orders&amp; Summary'!$I$2:$I$1000,'Orders&amp; Summary'!$L$2:$L$1000,"="&amp;'2015-Monthly'!$B6,'Orders&amp; Summary'!$J$2:$J$1000,"&gt;="&amp;'2015-Monthly'!I$2,'Orders&amp; Summary'!$J$2:$J$1000,"&lt;"&amp;'2015-Monthly'!J$2)</f>
        <v>346846</v>
      </c>
      <c r="J6" s="18">
        <f>SUMIFS('Orders&amp; Summary'!$I$2:$I$1000,'Orders&amp; Summary'!$L$2:$L$1000,"="&amp;'2015-Monthly'!$B6,'Orders&amp; Summary'!$J$2:$J$1000,"&gt;="&amp;'2015-Monthly'!J$2,'Orders&amp; Summary'!$J$2:$J$1000,"&lt;"&amp;'2015-Monthly'!K$2)</f>
        <v>302350</v>
      </c>
      <c r="K6" s="18">
        <f>SUMIFS('Orders&amp; Summary'!$I$2:$I$1000,'Orders&amp; Summary'!$L$2:$L$1000,"="&amp;'2015-Monthly'!$B6,'Orders&amp; Summary'!$J$2:$J$1000,"&gt;="&amp;'2015-Monthly'!K$2,'Orders&amp; Summary'!$J$2:$J$1000,"&lt;"&amp;'2015-Monthly'!L$2)</f>
        <v>284649</v>
      </c>
      <c r="L6" s="18">
        <f>SUMIFS('Orders&amp; Summary'!$I$2:$I$1000,'Orders&amp; Summary'!$L$2:$L$1000,"="&amp;'2015-Monthly'!$B6,'Orders&amp; Summary'!$J$2:$J$1000,"&gt;="&amp;'2015-Monthly'!L$2,'Orders&amp; Summary'!$J$2:$J$1000,"&lt;"&amp;'2015-Monthly'!M$2)</f>
        <v>126734</v>
      </c>
      <c r="M6" s="18">
        <f>SUMIFS('Orders&amp; Summary'!$I$2:$I$1000,'Orders&amp; Summary'!$L$2:$L$1000,"="&amp;'2015-Monthly'!$B6,'Orders&amp; Summary'!$J$2:$J$1000,"&gt;="&amp;'2015-Monthly'!M$2,'Orders&amp; Summary'!$J$2:$J$1000,"&lt;"&amp;'2015-Monthly'!N$2)</f>
        <v>79124</v>
      </c>
      <c r="N6" s="18">
        <f>SUMIFS('Orders&amp; Summary'!$I$2:$I$1000,'Orders&amp; Summary'!$L$2:$L$1000,"="&amp;'2015-Monthly'!$B6,'Orders&amp; Summary'!$J$2:$J$1000,"&gt;="&amp;'2015-Monthly'!N$2,'Orders&amp; Summary'!$J$2:$J$1000,"&lt;"&amp;'2015-Monthly'!O$2)</f>
        <v>643017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Summary'!$L$2:$L$1000,"="&amp;'2015-Monthly'!$B7,'Orders&amp; Summary'!$J$2:$J$1000,"&gt;="&amp;'2015-Monthly'!C$2,'Orders&amp; Summary'!$J$2:$J$1000,"&lt;"&amp;'2015-Monthly'!D$2)</f>
        <v>93412</v>
      </c>
      <c r="D7" s="18">
        <f>SUMIFS('Orders&amp; Summary'!$I$2:$I$1000,'Orders&amp; Summary'!$L$2:$L$1000,"="&amp;'2015-Monthly'!$B7,'Orders&amp; Summary'!$J$2:$J$1000,"&gt;="&amp;'2015-Monthly'!D$2,'Orders&amp; Summary'!$J$2:$J$1000,"&lt;"&amp;'2015-Monthly'!E$2)</f>
        <v>138373</v>
      </c>
      <c r="E7" s="18">
        <f>SUMIFS('Orders&amp; Summary'!$I$2:$I$1000,'Orders&amp; Summary'!$L$2:$L$1000,"="&amp;'2015-Monthly'!$B7,'Orders&amp; Summary'!$J$2:$J$1000,"&gt;="&amp;'2015-Monthly'!E$2,'Orders&amp; Summary'!$J$2:$J$1000,"&lt;"&amp;'2015-Monthly'!F$2)</f>
        <v>133113</v>
      </c>
      <c r="F7" s="18">
        <f>SUMIFS('Orders&amp; Summary'!$I$2:$I$1000,'Orders&amp; Summary'!$L$2:$L$1000,"="&amp;'2015-Monthly'!$B7,'Orders&amp; Summary'!$J$2:$J$1000,"&gt;="&amp;'2015-Monthly'!F$2,'Orders&amp; Summary'!$J$2:$J$1000,"&lt;"&amp;'2015-Monthly'!G$2)</f>
        <v>123110</v>
      </c>
      <c r="G7" s="18">
        <f>SUMIFS('Orders&amp; Summary'!$I$2:$I$1000,'Orders&amp; Summary'!$L$2:$L$1000,"="&amp;'2015-Monthly'!$B7,'Orders&amp; Summary'!$J$2:$J$1000,"&gt;="&amp;'2015-Monthly'!G$2,'Orders&amp; Summary'!$J$2:$J$1000,"&lt;"&amp;'2015-Monthly'!H$2)</f>
        <v>0</v>
      </c>
      <c r="H7" s="18">
        <f>SUMIFS('Orders&amp; Summary'!$I$2:$I$1000,'Orders&amp; Summary'!$L$2:$L$1000,"="&amp;'2015-Monthly'!$B7,'Orders&amp; Summary'!$J$2:$J$1000,"&gt;="&amp;'2015-Monthly'!H$2,'Orders&amp; Summary'!$J$2:$J$1000,"&lt;"&amp;'2015-Monthly'!I$2)</f>
        <v>118767</v>
      </c>
      <c r="I7" s="18">
        <f>SUMIFS('Orders&amp; Summary'!$I$2:$I$1000,'Orders&amp; Summary'!$L$2:$L$1000,"="&amp;'2015-Monthly'!$B7,'Orders&amp; Summary'!$J$2:$J$1000,"&gt;="&amp;'2015-Monthly'!I$2,'Orders&amp; Summary'!$J$2:$J$1000,"&lt;"&amp;'2015-Monthly'!J$2)</f>
        <v>116785</v>
      </c>
      <c r="J7" s="18">
        <f>SUMIFS('Orders&amp; Summary'!$I$2:$I$1000,'Orders&amp; Summary'!$L$2:$L$1000,"="&amp;'2015-Monthly'!$B7,'Orders&amp; Summary'!$J$2:$J$1000,"&gt;="&amp;'2015-Monthly'!J$2,'Orders&amp; Summary'!$J$2:$J$1000,"&lt;"&amp;'2015-Monthly'!K$2)</f>
        <v>80310</v>
      </c>
      <c r="K7" s="18">
        <f>SUMIFS('Orders&amp; Summary'!$I$2:$I$1000,'Orders&amp; Summary'!$L$2:$L$1000,"="&amp;'2015-Monthly'!$B7,'Orders&amp; Summary'!$J$2:$J$1000,"&gt;="&amp;'2015-Monthly'!K$2,'Orders&amp; Summary'!$J$2:$J$1000,"&lt;"&amp;'2015-Monthly'!L$2)</f>
        <v>136672</v>
      </c>
      <c r="L7" s="18">
        <f>SUMIFS('Orders&amp; Summary'!$I$2:$I$1000,'Orders&amp; Summary'!$L$2:$L$1000,"="&amp;'2015-Monthly'!$B7,'Orders&amp; Summary'!$J$2:$J$1000,"&gt;="&amp;'2015-Monthly'!L$2,'Orders&amp; Summary'!$J$2:$J$1000,"&lt;"&amp;'2015-Monthly'!M$2)</f>
        <v>0</v>
      </c>
      <c r="M7" s="18">
        <f>SUMIFS('Orders&amp; Summary'!$I$2:$I$1000,'Orders&amp; Summary'!$L$2:$L$1000,"="&amp;'2015-Monthly'!$B7,'Orders&amp; Summary'!$J$2:$J$1000,"&gt;="&amp;'2015-Monthly'!M$2,'Orders&amp; Summary'!$J$2:$J$1000,"&lt;"&amp;'2015-Monthly'!N$2)</f>
        <v>0</v>
      </c>
      <c r="N7" s="18">
        <f>SUMIFS('Orders&amp; Summary'!$I$2:$I$1000,'Orders&amp; Summary'!$L$2:$L$1000,"="&amp;'2015-Monthly'!$B7,'Orders&amp; Summary'!$J$2:$J$1000,"&gt;="&amp;'2015-Monthly'!N$2,'Orders&amp; Summary'!$J$2:$J$1000,"&lt;"&amp;'2015-Monthly'!O$2)</f>
        <v>0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Summary'!$L$2:$L$1000,"="&amp;'2015-Monthly'!$B8,'Orders&amp; Summary'!$J$2:$J$1000,"&gt;="&amp;'2015-Monthly'!C$2,'Orders&amp; Summary'!$J$2:$J$1000,"&lt;"&amp;'2015-Monthly'!D$2)</f>
        <v>89645</v>
      </c>
      <c r="D8" s="18">
        <f>SUMIFS('Orders&amp; Summary'!$I$2:$I$1000,'Orders&amp; Summary'!$L$2:$L$1000,"="&amp;'2015-Monthly'!$B8,'Orders&amp; Summary'!$J$2:$J$1000,"&gt;="&amp;'2015-Monthly'!D$2,'Orders&amp; Summary'!$J$2:$J$1000,"&lt;"&amp;'2015-Monthly'!E$2)</f>
        <v>0</v>
      </c>
      <c r="E8" s="18">
        <f>SUMIFS('Orders&amp; Summary'!$I$2:$I$1000,'Orders&amp; Summary'!$L$2:$L$1000,"="&amp;'2015-Monthly'!$B8,'Orders&amp; Summary'!$J$2:$J$1000,"&gt;="&amp;'2015-Monthly'!E$2,'Orders&amp; Summary'!$J$2:$J$1000,"&lt;"&amp;'2015-Monthly'!F$2)</f>
        <v>434412</v>
      </c>
      <c r="F8" s="18">
        <f>SUMIFS('Orders&amp; Summary'!$I$2:$I$1000,'Orders&amp; Summary'!$L$2:$L$1000,"="&amp;'2015-Monthly'!$B8,'Orders&amp; Summary'!$J$2:$J$1000,"&gt;="&amp;'2015-Monthly'!F$2,'Orders&amp; Summary'!$J$2:$J$1000,"&lt;"&amp;'2015-Monthly'!G$2)</f>
        <v>111347</v>
      </c>
      <c r="G8" s="18">
        <f>SUMIFS('Orders&amp; Summary'!$I$2:$I$1000,'Orders&amp; Summary'!$L$2:$L$1000,"="&amp;'2015-Monthly'!$B8,'Orders&amp; Summary'!$J$2:$J$1000,"&gt;="&amp;'2015-Monthly'!G$2,'Orders&amp; Summary'!$J$2:$J$1000,"&lt;"&amp;'2015-Monthly'!H$2)</f>
        <v>0</v>
      </c>
      <c r="H8" s="18">
        <f>SUMIFS('Orders&amp; Summary'!$I$2:$I$1000,'Orders&amp; Summary'!$L$2:$L$1000,"="&amp;'2015-Monthly'!$B8,'Orders&amp; Summary'!$J$2:$J$1000,"&gt;="&amp;'2015-Monthly'!H$2,'Orders&amp; Summary'!$J$2:$J$1000,"&lt;"&amp;'2015-Monthly'!I$2)</f>
        <v>174319</v>
      </c>
      <c r="I8" s="18">
        <f>SUMIFS('Orders&amp; Summary'!$I$2:$I$1000,'Orders&amp; Summary'!$L$2:$L$1000,"="&amp;'2015-Monthly'!$B8,'Orders&amp; Summary'!$J$2:$J$1000,"&gt;="&amp;'2015-Monthly'!I$2,'Orders&amp; Summary'!$J$2:$J$1000,"&lt;"&amp;'2015-Monthly'!J$2)</f>
        <v>147054</v>
      </c>
      <c r="J8" s="18">
        <f>SUMIFS('Orders&amp; Summary'!$I$2:$I$1000,'Orders&amp; Summary'!$L$2:$L$1000,"="&amp;'2015-Monthly'!$B8,'Orders&amp; Summary'!$J$2:$J$1000,"&gt;="&amp;'2015-Monthly'!J$2,'Orders&amp; Summary'!$J$2:$J$1000,"&lt;"&amp;'2015-Monthly'!K$2)</f>
        <v>0</v>
      </c>
      <c r="K8" s="18">
        <f>SUMIFS('Orders&amp; Summary'!$I$2:$I$1000,'Orders&amp; Summary'!$L$2:$L$1000,"="&amp;'2015-Monthly'!$B8,'Orders&amp; Summary'!$J$2:$J$1000,"&gt;="&amp;'2015-Monthly'!K$2,'Orders&amp; Summary'!$J$2:$J$1000,"&lt;"&amp;'2015-Monthly'!L$2)</f>
        <v>0</v>
      </c>
      <c r="L8" s="18">
        <f>SUMIFS('Orders&amp; Summary'!$I$2:$I$1000,'Orders&amp; Summary'!$L$2:$L$1000,"="&amp;'2015-Monthly'!$B8,'Orders&amp; Summary'!$J$2:$J$1000,"&gt;="&amp;'2015-Monthly'!L$2,'Orders&amp; Summary'!$J$2:$J$1000,"&lt;"&amp;'2015-Monthly'!M$2)</f>
        <v>270890</v>
      </c>
      <c r="M8" s="18">
        <f>SUMIFS('Orders&amp; Summary'!$I$2:$I$1000,'Orders&amp; Summary'!$L$2:$L$1000,"="&amp;'2015-Monthly'!$B8,'Orders&amp; Summary'!$J$2:$J$1000,"&gt;="&amp;'2015-Monthly'!M$2,'Orders&amp; Summary'!$J$2:$J$1000,"&lt;"&amp;'2015-Monthly'!N$2)</f>
        <v>153443</v>
      </c>
      <c r="N8" s="18">
        <f>SUMIFS('Orders&amp; Summary'!$I$2:$I$1000,'Orders&amp; Summary'!$L$2:$L$1000,"="&amp;'2015-Monthly'!$B8,'Orders&amp; Summary'!$J$2:$J$1000,"&gt;="&amp;'2015-Monthly'!N$2,'Orders&amp; Summary'!$J$2:$J$1000,"&lt;"&amp;'2015-Monthly'!O$2)</f>
        <v>0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Summary'!$L$2:$L$1000,"="&amp;'2015-Monthly'!$B9,'Orders&amp; Summary'!$J$2:$J$1000,"&gt;="&amp;'2015-Monthly'!C$2,'Orders&amp; Summary'!$J$2:$J$1000,"&lt;"&amp;'2015-Monthly'!D$2)</f>
        <v>0</v>
      </c>
      <c r="D9" s="18">
        <f>SUMIFS('Orders&amp; Summary'!$I$2:$I$1000,'Orders&amp; Summary'!$L$2:$L$1000,"="&amp;'2015-Monthly'!$B9,'Orders&amp; Summary'!$J$2:$J$1000,"&gt;="&amp;'2015-Monthly'!D$2,'Orders&amp; Summary'!$J$2:$J$1000,"&lt;"&amp;'2015-Monthly'!E$2)</f>
        <v>0</v>
      </c>
      <c r="E9" s="18">
        <f>SUMIFS('Orders&amp; Summary'!$I$2:$I$1000,'Orders&amp; Summary'!$L$2:$L$1000,"="&amp;'2015-Monthly'!$B9,'Orders&amp; Summary'!$J$2:$J$1000,"&gt;="&amp;'2015-Monthly'!E$2,'Orders&amp; Summary'!$J$2:$J$1000,"&lt;"&amp;'2015-Monthly'!F$2)</f>
        <v>0</v>
      </c>
      <c r="F9" s="18">
        <f>SUMIFS('Orders&amp; Summary'!$I$2:$I$1000,'Orders&amp; Summary'!$L$2:$L$1000,"="&amp;'2015-Monthly'!$B9,'Orders&amp; Summary'!$J$2:$J$1000,"&gt;="&amp;'2015-Monthly'!F$2,'Orders&amp; Summary'!$J$2:$J$1000,"&lt;"&amp;'2015-Monthly'!G$2)</f>
        <v>155908</v>
      </c>
      <c r="G9" s="18">
        <f>SUMIFS('Orders&amp; Summary'!$I$2:$I$1000,'Orders&amp; Summary'!$L$2:$L$1000,"="&amp;'2015-Monthly'!$B9,'Orders&amp; Summary'!$J$2:$J$1000,"&gt;="&amp;'2015-Monthly'!G$2,'Orders&amp; Summary'!$J$2:$J$1000,"&lt;"&amp;'2015-Monthly'!H$2)</f>
        <v>0</v>
      </c>
      <c r="H9" s="18">
        <f>SUMIFS('Orders&amp; Summary'!$I$2:$I$1000,'Orders&amp; Summary'!$L$2:$L$1000,"="&amp;'2015-Monthly'!$B9,'Orders&amp; Summary'!$J$2:$J$1000,"&gt;="&amp;'2015-Monthly'!H$2,'Orders&amp; Summary'!$J$2:$J$1000,"&lt;"&amp;'2015-Monthly'!I$2)</f>
        <v>0</v>
      </c>
      <c r="I9" s="18">
        <f>SUMIFS('Orders&amp; Summary'!$I$2:$I$1000,'Orders&amp; Summary'!$L$2:$L$1000,"="&amp;'2015-Monthly'!$B9,'Orders&amp; Summary'!$J$2:$J$1000,"&gt;="&amp;'2015-Monthly'!I$2,'Orders&amp; Summary'!$J$2:$J$1000,"&lt;"&amp;'2015-Monthly'!J$2)</f>
        <v>0</v>
      </c>
      <c r="J9" s="18">
        <f>SUMIFS('Orders&amp; Summary'!$I$2:$I$1000,'Orders&amp; Summary'!$L$2:$L$1000,"="&amp;'2015-Monthly'!$B9,'Orders&amp; Summary'!$J$2:$J$1000,"&gt;="&amp;'2015-Monthly'!J$2,'Orders&amp; Summary'!$J$2:$J$1000,"&lt;"&amp;'2015-Monthly'!K$2)</f>
        <v>0</v>
      </c>
      <c r="K9" s="18">
        <f>SUMIFS('Orders&amp; Summary'!$I$2:$I$1000,'Orders&amp; Summary'!$L$2:$L$1000,"="&amp;'2015-Monthly'!$B9,'Orders&amp; Summary'!$J$2:$J$1000,"&gt;="&amp;'2015-Monthly'!K$2,'Orders&amp; Summary'!$J$2:$J$1000,"&lt;"&amp;'2015-Monthly'!L$2)</f>
        <v>0</v>
      </c>
      <c r="L9" s="18">
        <f>SUMIFS('Orders&amp; Summary'!$I$2:$I$1000,'Orders&amp; Summary'!$L$2:$L$1000,"="&amp;'2015-Monthly'!$B9,'Orders&amp; Summary'!$J$2:$J$1000,"&gt;="&amp;'2015-Monthly'!L$2,'Orders&amp; Summary'!$J$2:$J$1000,"&lt;"&amp;'2015-Monthly'!M$2)</f>
        <v>130068</v>
      </c>
      <c r="M9" s="18">
        <f>SUMIFS('Orders&amp; Summary'!$I$2:$I$1000,'Orders&amp; Summary'!$L$2:$L$1000,"="&amp;'2015-Monthly'!$B9,'Orders&amp; Summary'!$J$2:$J$1000,"&gt;="&amp;'2015-Monthly'!M$2,'Orders&amp; Summary'!$J$2:$J$1000,"&lt;"&amp;'2015-Monthly'!N$2)</f>
        <v>0</v>
      </c>
      <c r="N9" s="18">
        <f>SUMIFS('Orders&amp; Summary'!$I$2:$I$1000,'Orders&amp; Summary'!$L$2:$L$1000,"="&amp;'2015-Monthly'!$B9,'Orders&amp; Summary'!$J$2:$J$1000,"&gt;="&amp;'2015-Monthly'!N$2,'Orders&amp; Summary'!$J$2:$J$1000,"&lt;"&amp;'2015-Monthly'!O$2)</f>
        <v>0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Summary'!$L$2:$L$1000,"="&amp;'2015-Monthly'!$B10,'Orders&amp; Summary'!$J$2:$J$1000,"&gt;="&amp;'2015-Monthly'!C$2,'Orders&amp; Summary'!$J$2:$J$1000,"&lt;"&amp;'2015-Monthly'!D$2)</f>
        <v>0</v>
      </c>
      <c r="D10" s="18">
        <f>SUMIFS('Orders&amp; Summary'!$I$2:$I$1000,'Orders&amp; Summary'!$L$2:$L$1000,"="&amp;'2015-Monthly'!$B10,'Orders&amp; Summary'!$J$2:$J$1000,"&gt;="&amp;'2015-Monthly'!D$2,'Orders&amp; Summary'!$J$2:$J$1000,"&lt;"&amp;'2015-Monthly'!E$2)</f>
        <v>0</v>
      </c>
      <c r="E10" s="18">
        <f>SUMIFS('Orders&amp; Summary'!$I$2:$I$1000,'Orders&amp; Summary'!$L$2:$L$1000,"="&amp;'2015-Monthly'!$B10,'Orders&amp; Summary'!$J$2:$J$1000,"&gt;="&amp;'2015-Monthly'!E$2,'Orders&amp; Summary'!$J$2:$J$1000,"&lt;"&amp;'2015-Monthly'!F$2)</f>
        <v>0</v>
      </c>
      <c r="F10" s="18">
        <f>SUMIFS('Orders&amp; Summary'!$I$2:$I$1000,'Orders&amp; Summary'!$L$2:$L$1000,"="&amp;'2015-Monthly'!$B10,'Orders&amp; Summary'!$J$2:$J$1000,"&gt;="&amp;'2015-Monthly'!F$2,'Orders&amp; Summary'!$J$2:$J$1000,"&lt;"&amp;'2015-Monthly'!G$2)</f>
        <v>0</v>
      </c>
      <c r="G10" s="18">
        <f>SUMIFS('Orders&amp; Summary'!$I$2:$I$1000,'Orders&amp; Summary'!$L$2:$L$1000,"="&amp;'2015-Monthly'!$B10,'Orders&amp; Summary'!$J$2:$J$1000,"&gt;="&amp;'2015-Monthly'!G$2,'Orders&amp; Summary'!$J$2:$J$1000,"&lt;"&amp;'2015-Monthly'!H$2)</f>
        <v>0</v>
      </c>
      <c r="H10" s="18">
        <f>SUMIFS('Orders&amp; Summary'!$I$2:$I$1000,'Orders&amp; Summary'!$L$2:$L$1000,"="&amp;'2015-Monthly'!$B10,'Orders&amp; Summary'!$J$2:$J$1000,"&gt;="&amp;'2015-Monthly'!H$2,'Orders&amp; Summary'!$J$2:$J$1000,"&lt;"&amp;'2015-Monthly'!I$2)</f>
        <v>0</v>
      </c>
      <c r="I10" s="18">
        <f>SUMIFS('Orders&amp; Summary'!$I$2:$I$1000,'Orders&amp; Summary'!$L$2:$L$1000,"="&amp;'2015-Monthly'!$B10,'Orders&amp; Summary'!$J$2:$J$1000,"&gt;="&amp;'2015-Monthly'!I$2,'Orders&amp; Summary'!$J$2:$J$1000,"&lt;"&amp;'2015-Monthly'!J$2)</f>
        <v>0</v>
      </c>
      <c r="J10" s="18">
        <f>SUMIFS('Orders&amp; Summary'!$I$2:$I$1000,'Orders&amp; Summary'!$L$2:$L$1000,"="&amp;'2015-Monthly'!$B10,'Orders&amp; Summary'!$J$2:$J$1000,"&gt;="&amp;'2015-Monthly'!J$2,'Orders&amp; Summary'!$J$2:$J$1000,"&lt;"&amp;'2015-Monthly'!K$2)</f>
        <v>0</v>
      </c>
      <c r="K10" s="18">
        <f>SUMIFS('Orders&amp; Summary'!$I$2:$I$1000,'Orders&amp; Summary'!$L$2:$L$1000,"="&amp;'2015-Monthly'!$B10,'Orders&amp; Summary'!$J$2:$J$1000,"&gt;="&amp;'2015-Monthly'!K$2,'Orders&amp; Summary'!$J$2:$J$1000,"&lt;"&amp;'2015-Monthly'!L$2)</f>
        <v>0</v>
      </c>
      <c r="L10" s="18">
        <f>SUMIFS('Orders&amp; Summary'!$I$2:$I$1000,'Orders&amp; Summary'!$L$2:$L$1000,"="&amp;'2015-Monthly'!$B10,'Orders&amp; Summary'!$J$2:$J$1000,"&gt;="&amp;'2015-Monthly'!L$2,'Orders&amp; Summary'!$J$2:$J$1000,"&lt;"&amp;'2015-Monthly'!M$2)</f>
        <v>0</v>
      </c>
      <c r="M10" s="18">
        <f>SUMIFS('Orders&amp; Summary'!$I$2:$I$1000,'Orders&amp; Summary'!$L$2:$L$1000,"="&amp;'2015-Monthly'!$B10,'Orders&amp; Summary'!$J$2:$J$1000,"&gt;="&amp;'2015-Monthly'!M$2,'Orders&amp; Summary'!$J$2:$J$1000,"&lt;"&amp;'2015-Monthly'!N$2)</f>
        <v>0</v>
      </c>
      <c r="N10" s="18">
        <f>SUMIFS('Orders&amp; Summary'!$I$2:$I$1000,'Orders&amp; Summary'!$L$2:$L$1000,"="&amp;'2015-Monthly'!$B10,'Orders&amp; Summary'!$J$2:$J$1000,"&gt;="&amp;'2015-Monthly'!N$2,'Orders&amp; Summary'!$J$2:$J$1000,"&lt;"&amp;'2015-Monthly'!O$2)</f>
        <v>0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Summary'!$L$2:$L$1000,"="&amp;'2015-Monthly'!$B11,'Orders&amp; Summary'!$J$2:$J$1000,"&gt;="&amp;'2015-Monthly'!C$2,'Orders&amp; Summary'!$J$2:$J$1000,"&lt;"&amp;'2015-Monthly'!D$2)</f>
        <v>0</v>
      </c>
      <c r="D11" s="18">
        <f>SUMIFS('Orders&amp; Summary'!$I$2:$I$1000,'Orders&amp; Summary'!$L$2:$L$1000,"="&amp;'2015-Monthly'!$B11,'Orders&amp; Summary'!$J$2:$J$1000,"&gt;="&amp;'2015-Monthly'!D$2,'Orders&amp; Summary'!$J$2:$J$1000,"&lt;"&amp;'2015-Monthly'!E$2)</f>
        <v>0</v>
      </c>
      <c r="E11" s="18">
        <f>SUMIFS('Orders&amp; Summary'!$I$2:$I$1000,'Orders&amp; Summary'!$L$2:$L$1000,"="&amp;'2015-Monthly'!$B11,'Orders&amp; Summary'!$J$2:$J$1000,"&gt;="&amp;'2015-Monthly'!E$2,'Orders&amp; Summary'!$J$2:$J$1000,"&lt;"&amp;'2015-Monthly'!F$2)</f>
        <v>0</v>
      </c>
      <c r="F11" s="18">
        <f>SUMIFS('Orders&amp; Summary'!$I$2:$I$1000,'Orders&amp; Summary'!$L$2:$L$1000,"="&amp;'2015-Monthly'!$B11,'Orders&amp; Summary'!$J$2:$J$1000,"&gt;="&amp;'2015-Monthly'!F$2,'Orders&amp; Summary'!$J$2:$J$1000,"&lt;"&amp;'2015-Monthly'!G$2)</f>
        <v>0</v>
      </c>
      <c r="G11" s="18">
        <f>SUMIFS('Orders&amp; Summary'!$I$2:$I$1000,'Orders&amp; Summary'!$L$2:$L$1000,"="&amp;'2015-Monthly'!$B11,'Orders&amp; Summary'!$J$2:$J$1000,"&gt;="&amp;'2015-Monthly'!G$2,'Orders&amp; Summary'!$J$2:$J$1000,"&lt;"&amp;'2015-Monthly'!H$2)</f>
        <v>0</v>
      </c>
      <c r="H11" s="18">
        <f>SUMIFS('Orders&amp; Summary'!$I$2:$I$1000,'Orders&amp; Summary'!$L$2:$L$1000,"="&amp;'2015-Monthly'!$B11,'Orders&amp; Summary'!$J$2:$J$1000,"&gt;="&amp;'2015-Monthly'!H$2,'Orders&amp; Summary'!$J$2:$J$1000,"&lt;"&amp;'2015-Monthly'!I$2)</f>
        <v>0</v>
      </c>
      <c r="I11" s="18">
        <f>SUMIFS('Orders&amp; Summary'!$I$2:$I$1000,'Orders&amp; Summary'!$L$2:$L$1000,"="&amp;'2015-Monthly'!$B11,'Orders&amp; Summary'!$J$2:$J$1000,"&gt;="&amp;'2015-Monthly'!I$2,'Orders&amp; Summary'!$J$2:$J$1000,"&lt;"&amp;'2015-Monthly'!J$2)</f>
        <v>0</v>
      </c>
      <c r="J11" s="18">
        <f>SUMIFS('Orders&amp; Summary'!$I$2:$I$1000,'Orders&amp; Summary'!$L$2:$L$1000,"="&amp;'2015-Monthly'!$B11,'Orders&amp; Summary'!$J$2:$J$1000,"&gt;="&amp;'2015-Monthly'!J$2,'Orders&amp; Summary'!$J$2:$J$1000,"&lt;"&amp;'2015-Monthly'!K$2)</f>
        <v>0</v>
      </c>
      <c r="K11" s="18">
        <f>SUMIFS('Orders&amp; Summary'!$I$2:$I$1000,'Orders&amp; Summary'!$L$2:$L$1000,"="&amp;'2015-Monthly'!$B11,'Orders&amp; Summary'!$J$2:$J$1000,"&gt;="&amp;'2015-Monthly'!K$2,'Orders&amp; Summary'!$J$2:$J$1000,"&lt;"&amp;'2015-Monthly'!L$2)</f>
        <v>0</v>
      </c>
      <c r="L11" s="18">
        <f>SUMIFS('Orders&amp; Summary'!$I$2:$I$1000,'Orders&amp; Summary'!$L$2:$L$1000,"="&amp;'2015-Monthly'!$B11,'Orders&amp; Summary'!$J$2:$J$1000,"&gt;="&amp;'2015-Monthly'!L$2,'Orders&amp; Summary'!$J$2:$J$1000,"&lt;"&amp;'2015-Monthly'!M$2)</f>
        <v>0</v>
      </c>
      <c r="M11" s="18">
        <f>SUMIFS('Orders&amp; Summary'!$I$2:$I$1000,'Orders&amp; Summary'!$L$2:$L$1000,"="&amp;'2015-Monthly'!$B11,'Orders&amp; Summary'!$J$2:$J$1000,"&gt;="&amp;'2015-Monthly'!M$2,'Orders&amp; Summary'!$J$2:$J$1000,"&lt;"&amp;'2015-Monthly'!N$2)</f>
        <v>0</v>
      </c>
      <c r="N11" s="18">
        <f>SUMIFS('Orders&amp; Summary'!$I$2:$I$1000,'Orders&amp; Summary'!$L$2:$L$1000,"="&amp;'2015-Monthly'!$B11,'Orders&amp; Summary'!$J$2:$J$1000,"&gt;="&amp;'2015-Monthly'!N$2,'Orders&amp; Summary'!$J$2:$J$1000,"&lt;"&amp;'2015-Monthly'!O$2)</f>
        <v>0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Summary'!$L$2:$L$1000,"="&amp;'2015-Monthly'!$B12,'Orders&amp; Summary'!$J$2:$J$1000,"&gt;="&amp;'2015-Monthly'!C$2,'Orders&amp; Summary'!$J$2:$J$1000,"&lt;"&amp;'2015-Monthly'!D$2)</f>
        <v>0</v>
      </c>
      <c r="D12" s="19">
        <f>SUMIFS('Orders&amp; Summary'!$I$2:$I$1000,'Orders&amp; Summary'!$L$2:$L$1000,"="&amp;'2015-Monthly'!$B12,'Orders&amp; Summary'!$J$2:$J$1000,"&gt;="&amp;'2015-Monthly'!D$2,'Orders&amp; Summary'!$J$2:$J$1000,"&lt;"&amp;'2015-Monthly'!E$2)</f>
        <v>0</v>
      </c>
      <c r="E12" s="19">
        <f>SUMIFS('Orders&amp; Summary'!$I$2:$I$1000,'Orders&amp; Summary'!$L$2:$L$1000,"="&amp;'2015-Monthly'!$B12,'Orders&amp; Summary'!$J$2:$J$1000,"&gt;="&amp;'2015-Monthly'!E$2,'Orders&amp; Summary'!$J$2:$J$1000,"&lt;"&amp;'2015-Monthly'!F$2)</f>
        <v>0</v>
      </c>
      <c r="F12" s="19">
        <f>SUMIFS('Orders&amp; Summary'!$I$2:$I$1000,'Orders&amp; Summary'!$L$2:$L$1000,"="&amp;'2015-Monthly'!$B12,'Orders&amp; Summary'!$J$2:$J$1000,"&gt;="&amp;'2015-Monthly'!F$2,'Orders&amp; Summary'!$J$2:$J$1000,"&lt;"&amp;'2015-Monthly'!G$2)</f>
        <v>0</v>
      </c>
      <c r="G12" s="19">
        <f>SUMIFS('Orders&amp; Summary'!$I$2:$I$1000,'Orders&amp; Summary'!$L$2:$L$1000,"="&amp;'2015-Monthly'!$B12,'Orders&amp; Summary'!$J$2:$J$1000,"&gt;="&amp;'2015-Monthly'!G$2,'Orders&amp; Summary'!$J$2:$J$1000,"&lt;"&amp;'2015-Monthly'!H$2)</f>
        <v>0</v>
      </c>
      <c r="H12" s="19">
        <f>SUMIFS('Orders&amp; Summary'!$I$2:$I$1000,'Orders&amp; Summary'!$L$2:$L$1000,"="&amp;'2015-Monthly'!$B12,'Orders&amp; Summary'!$J$2:$J$1000,"&gt;="&amp;'2015-Monthly'!H$2,'Orders&amp; Summary'!$J$2:$J$1000,"&lt;"&amp;'2015-Monthly'!I$2)</f>
        <v>0</v>
      </c>
      <c r="I12" s="19">
        <f>SUMIFS('Orders&amp; Summary'!$I$2:$I$1000,'Orders&amp; Summary'!$L$2:$L$1000,"="&amp;'2015-Monthly'!$B12,'Orders&amp; Summary'!$J$2:$J$1000,"&gt;="&amp;'2015-Monthly'!I$2,'Orders&amp; Summary'!$J$2:$J$1000,"&lt;"&amp;'2015-Monthly'!J$2)</f>
        <v>0</v>
      </c>
      <c r="J12" s="19">
        <f>SUMIFS('Orders&amp; Summary'!$I$2:$I$1000,'Orders&amp; Summary'!$L$2:$L$1000,"="&amp;'2015-Monthly'!$B12,'Orders&amp; Summary'!$J$2:$J$1000,"&gt;="&amp;'2015-Monthly'!J$2,'Orders&amp; Summary'!$J$2:$J$1000,"&lt;"&amp;'2015-Monthly'!K$2)</f>
        <v>0</v>
      </c>
      <c r="K12" s="19">
        <f>SUMIFS('Orders&amp; Summary'!$I$2:$I$1000,'Orders&amp; Summary'!$L$2:$L$1000,"="&amp;'2015-Monthly'!$B12,'Orders&amp; Summary'!$J$2:$J$1000,"&gt;="&amp;'2015-Monthly'!K$2,'Orders&amp; Summary'!$J$2:$J$1000,"&lt;"&amp;'2015-Monthly'!L$2)</f>
        <v>0</v>
      </c>
      <c r="L12" s="19">
        <f>SUMIFS('Orders&amp; Summary'!$I$2:$I$1000,'Orders&amp; Summary'!$L$2:$L$1000,"="&amp;'2015-Monthly'!$B12,'Orders&amp; Summary'!$J$2:$J$1000,"&gt;="&amp;'2015-Monthly'!L$2,'Orders&amp; Summary'!$J$2:$J$1000,"&lt;"&amp;'2015-Monthly'!M$2)</f>
        <v>0</v>
      </c>
      <c r="M12" s="19">
        <f>SUMIFS('Orders&amp; Summary'!$I$2:$I$1000,'Orders&amp; Summary'!$L$2:$L$1000,"="&amp;'2015-Monthly'!$B12,'Orders&amp; Summary'!$J$2:$J$1000,"&gt;="&amp;'2015-Monthly'!M$2,'Orders&amp; Summary'!$J$2:$J$1000,"&lt;"&amp;'2015-Monthly'!N$2)</f>
        <v>0</v>
      </c>
      <c r="N12" s="19">
        <f>SUMIFS('Orders&amp; Summary'!$I$2:$I$1000,'Orders&amp; Summary'!$L$2:$L$1000,"="&amp;'2015-Monthly'!$B12,'Orders&amp; Summary'!$J$2:$J$1000,"&gt;="&amp;'2015-Monthly'!N$2,'Orders&amp; Summary'!$J$2:$J$1000,"&lt;"&amp;'2015-Monthly'!O$2)</f>
        <v>0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2:P14"/>
  <sheetViews>
    <sheetView topLeftCell="B1" workbookViewId="0"/>
  </sheetViews>
  <sheetFormatPr baseColWidth="10" defaultColWidth="8.83203125" defaultRowHeight="15" outlineLevelCol="1" x14ac:dyDescent="0.2"/>
  <cols>
    <col min="1" max="1" width="2.6640625" customWidth="1"/>
    <col min="2" max="2" width="11.6640625" bestFit="1" customWidth="1"/>
    <col min="3" max="14" width="10.6640625" customWidth="1"/>
    <col min="15" max="15" width="10.6640625" hidden="1" customWidth="1" outlineLevel="1"/>
    <col min="16" max="16" width="2.6640625" customWidth="1" collapsed="1"/>
  </cols>
  <sheetData>
    <row r="2" spans="2:16" x14ac:dyDescent="0.2">
      <c r="B2" s="40"/>
      <c r="C2" s="41">
        <v>41640</v>
      </c>
      <c r="D2" s="41">
        <f t="shared" ref="D2:O2" si="0">DATE(YEAR(C2),MONTH(C2)+1,DAY(C2))</f>
        <v>41671</v>
      </c>
      <c r="E2" s="41">
        <f t="shared" si="0"/>
        <v>41699</v>
      </c>
      <c r="F2" s="41">
        <f t="shared" si="0"/>
        <v>41730</v>
      </c>
      <c r="G2" s="41">
        <f t="shared" si="0"/>
        <v>41760</v>
      </c>
      <c r="H2" s="41">
        <f t="shared" si="0"/>
        <v>41791</v>
      </c>
      <c r="I2" s="41">
        <f t="shared" si="0"/>
        <v>41821</v>
      </c>
      <c r="J2" s="41">
        <f t="shared" si="0"/>
        <v>41852</v>
      </c>
      <c r="K2" s="41">
        <f t="shared" si="0"/>
        <v>41883</v>
      </c>
      <c r="L2" s="41">
        <f t="shared" si="0"/>
        <v>41913</v>
      </c>
      <c r="M2" s="41">
        <f t="shared" si="0"/>
        <v>41944</v>
      </c>
      <c r="N2" s="41">
        <f t="shared" si="0"/>
        <v>41974</v>
      </c>
      <c r="O2" s="41">
        <f t="shared" si="0"/>
        <v>42005</v>
      </c>
      <c r="P2" s="14"/>
    </row>
    <row r="3" spans="2:16" x14ac:dyDescent="0.2">
      <c r="B3" s="45" t="s">
        <v>192</v>
      </c>
      <c r="C3" s="46" t="str">
        <f>TEXT(C2,"mmm")</f>
        <v>Jan</v>
      </c>
      <c r="D3" s="46" t="str">
        <f t="shared" ref="D3:N3" si="1">TEXT(D2,"mmm")</f>
        <v>Feb</v>
      </c>
      <c r="E3" s="46" t="str">
        <f t="shared" si="1"/>
        <v>Mar</v>
      </c>
      <c r="F3" s="46" t="str">
        <f t="shared" si="1"/>
        <v>Apr</v>
      </c>
      <c r="G3" s="46" t="str">
        <f t="shared" si="1"/>
        <v>May</v>
      </c>
      <c r="H3" s="46" t="str">
        <f t="shared" si="1"/>
        <v>Jun</v>
      </c>
      <c r="I3" s="46" t="str">
        <f t="shared" si="1"/>
        <v>Jul</v>
      </c>
      <c r="J3" s="46" t="str">
        <f t="shared" si="1"/>
        <v>Aug</v>
      </c>
      <c r="K3" s="46" t="str">
        <f t="shared" si="1"/>
        <v>Sep</v>
      </c>
      <c r="L3" s="46" t="str">
        <f t="shared" si="1"/>
        <v>Oct</v>
      </c>
      <c r="M3" s="46" t="str">
        <f t="shared" si="1"/>
        <v>Nov</v>
      </c>
      <c r="N3" s="46" t="str">
        <f t="shared" si="1"/>
        <v>Dec</v>
      </c>
      <c r="O3" s="47"/>
      <c r="P3" s="48"/>
    </row>
    <row r="4" spans="2:16" x14ac:dyDescent="0.2">
      <c r="B4" s="42">
        <v>1</v>
      </c>
      <c r="C4" s="17">
        <f>SUMIFS('Orders&amp; Summary'!$I$2:$I$1000,'Orders&amp; Summary'!$L$2:$L$1000,"="&amp;'2014-Monthly'!$B4,'Orders&amp; Summary'!$J$2:$J$1000,"&gt;="&amp;'2014-Monthly'!C$2,'Orders&amp; Summary'!$J$2:$J$1000,"&lt;"&amp;'2014-Monthly'!D$2)</f>
        <v>127713</v>
      </c>
      <c r="D4" s="17">
        <f>SUMIFS('Orders&amp; Summary'!$I$2:$I$1000,'Orders&amp; Summary'!$L$2:$L$1000,"="&amp;'2014-Monthly'!$B4,'Orders&amp; Summary'!$J$2:$J$1000,"&gt;="&amp;'2014-Monthly'!D$2,'Orders&amp; Summary'!$J$2:$J$1000,"&lt;"&amp;'2014-Monthly'!E$2)</f>
        <v>210139</v>
      </c>
      <c r="E4" s="17">
        <f>SUMIFS('Orders&amp; Summary'!$I$2:$I$1000,'Orders&amp; Summary'!$L$2:$L$1000,"="&amp;'2014-Monthly'!$B4,'Orders&amp; Summary'!$J$2:$J$1000,"&gt;="&amp;'2014-Monthly'!E$2,'Orders&amp; Summary'!$J$2:$J$1000,"&lt;"&amp;'2014-Monthly'!F$2)</f>
        <v>0</v>
      </c>
      <c r="F4" s="17">
        <f>SUMIFS('Orders&amp; Summary'!$I$2:$I$1000,'Orders&amp; Summary'!$L$2:$L$1000,"="&amp;'2014-Monthly'!$B4,'Orders&amp; Summary'!$J$2:$J$1000,"&gt;="&amp;'2014-Monthly'!F$2,'Orders&amp; Summary'!$J$2:$J$1000,"&lt;"&amp;'2014-Monthly'!G$2)</f>
        <v>0</v>
      </c>
      <c r="G4" s="17">
        <f>SUMIFS('Orders&amp; Summary'!$I$2:$I$1000,'Orders&amp; Summary'!$L$2:$L$1000,"="&amp;'2014-Monthly'!$B4,'Orders&amp; Summary'!$J$2:$J$1000,"&gt;="&amp;'2014-Monthly'!G$2,'Orders&amp; Summary'!$J$2:$J$1000,"&lt;"&amp;'2014-Monthly'!H$2)</f>
        <v>121907</v>
      </c>
      <c r="H4" s="17">
        <f>SUMIFS('Orders&amp; Summary'!$I$2:$I$1000,'Orders&amp; Summary'!$L$2:$L$1000,"="&amp;'2014-Monthly'!$B4,'Orders&amp; Summary'!$J$2:$J$1000,"&gt;="&amp;'2014-Monthly'!H$2,'Orders&amp; Summary'!$J$2:$J$1000,"&lt;"&amp;'2014-Monthly'!I$2)</f>
        <v>0</v>
      </c>
      <c r="I4" s="17">
        <f>SUMIFS('Orders&amp; Summary'!$I$2:$I$1000,'Orders&amp; Summary'!$L$2:$L$1000,"="&amp;'2014-Monthly'!$B4,'Orders&amp; Summary'!$J$2:$J$1000,"&gt;="&amp;'2014-Monthly'!I$2,'Orders&amp; Summary'!$J$2:$J$1000,"&lt;"&amp;'2014-Monthly'!J$2)</f>
        <v>237063</v>
      </c>
      <c r="J4" s="17">
        <f>SUMIFS('Orders&amp; Summary'!$I$2:$I$1000,'Orders&amp; Summary'!$L$2:$L$1000,"="&amp;'2014-Monthly'!$B4,'Orders&amp; Summary'!$J$2:$J$1000,"&gt;="&amp;'2014-Monthly'!J$2,'Orders&amp; Summary'!$J$2:$J$1000,"&lt;"&amp;'2014-Monthly'!K$2)</f>
        <v>123419</v>
      </c>
      <c r="K4" s="17">
        <f>SUMIFS('Orders&amp; Summary'!$I$2:$I$1000,'Orders&amp; Summary'!$L$2:$L$1000,"="&amp;'2014-Monthly'!$B4,'Orders&amp; Summary'!$J$2:$J$1000,"&gt;="&amp;'2014-Monthly'!K$2,'Orders&amp; Summary'!$J$2:$J$1000,"&lt;"&amp;'2014-Monthly'!L$2)</f>
        <v>108671</v>
      </c>
      <c r="L4" s="17">
        <f>SUMIFS('Orders&amp; Summary'!$I$2:$I$1000,'Orders&amp; Summary'!$L$2:$L$1000,"="&amp;'2014-Monthly'!$B4,'Orders&amp; Summary'!$J$2:$J$1000,"&gt;="&amp;'2014-Monthly'!L$2,'Orders&amp; Summary'!$J$2:$J$1000,"&lt;"&amp;'2014-Monthly'!M$2)</f>
        <v>84686</v>
      </c>
      <c r="M4" s="17">
        <f>SUMIFS('Orders&amp; Summary'!$I$2:$I$1000,'Orders&amp; Summary'!$L$2:$L$1000,"="&amp;'2014-Monthly'!$B4,'Orders&amp; Summary'!$J$2:$J$1000,"&gt;="&amp;'2014-Monthly'!M$2,'Orders&amp; Summary'!$J$2:$J$1000,"&lt;"&amp;'2014-Monthly'!N$2)</f>
        <v>199577</v>
      </c>
      <c r="N4" s="17">
        <f>SUMIFS('Orders&amp; Summary'!$I$2:$I$1000,'Orders&amp; Summary'!$L$2:$L$1000,"="&amp;'2014-Monthly'!$B4,'Orders&amp; Summary'!$J$2:$J$1000,"&gt;="&amp;'2014-Monthly'!N$2,'Orders&amp; Summary'!$J$2:$J$1000,"&lt;"&amp;'2014-Monthly'!O$2)</f>
        <v>127179</v>
      </c>
      <c r="O4" s="17"/>
      <c r="P4" s="31"/>
    </row>
    <row r="5" spans="2:16" x14ac:dyDescent="0.2">
      <c r="B5" s="42">
        <v>2</v>
      </c>
      <c r="C5" s="18">
        <f>SUMIFS('Orders&amp; Summary'!$I$2:$I$1000,'Orders&amp; Summary'!$L$2:$L$1000,"="&amp;'2014-Monthly'!$B5,'Orders&amp; Summary'!$J$2:$J$1000,"&gt;="&amp;'2014-Monthly'!C$2,'Orders&amp; Summary'!$J$2:$J$1000,"&lt;"&amp;'2014-Monthly'!D$2)</f>
        <v>248708</v>
      </c>
      <c r="D5" s="18">
        <f>SUMIFS('Orders&amp; Summary'!$I$2:$I$1000,'Orders&amp; Summary'!$L$2:$L$1000,"="&amp;'2014-Monthly'!$B5,'Orders&amp; Summary'!$J$2:$J$1000,"&gt;="&amp;'2014-Monthly'!D$2,'Orders&amp; Summary'!$J$2:$J$1000,"&lt;"&amp;'2014-Monthly'!E$2)</f>
        <v>0</v>
      </c>
      <c r="E5" s="18">
        <f>SUMIFS('Orders&amp; Summary'!$I$2:$I$1000,'Orders&amp; Summary'!$L$2:$L$1000,"="&amp;'2014-Monthly'!$B5,'Orders&amp; Summary'!$J$2:$J$1000,"&gt;="&amp;'2014-Monthly'!E$2,'Orders&amp; Summary'!$J$2:$J$1000,"&lt;"&amp;'2014-Monthly'!F$2)</f>
        <v>244078</v>
      </c>
      <c r="F5" s="18">
        <f>SUMIFS('Orders&amp; Summary'!$I$2:$I$1000,'Orders&amp; Summary'!$L$2:$L$1000,"="&amp;'2014-Monthly'!$B5,'Orders&amp; Summary'!$J$2:$J$1000,"&gt;="&amp;'2014-Monthly'!F$2,'Orders&amp; Summary'!$J$2:$J$1000,"&lt;"&amp;'2014-Monthly'!G$2)</f>
        <v>226827</v>
      </c>
      <c r="G5" s="18">
        <f>SUMIFS('Orders&amp; Summary'!$I$2:$I$1000,'Orders&amp; Summary'!$L$2:$L$1000,"="&amp;'2014-Monthly'!$B5,'Orders&amp; Summary'!$J$2:$J$1000,"&gt;="&amp;'2014-Monthly'!G$2,'Orders&amp; Summary'!$J$2:$J$1000,"&lt;"&amp;'2014-Monthly'!H$2)</f>
        <v>224255</v>
      </c>
      <c r="H5" s="18">
        <f>SUMIFS('Orders&amp; Summary'!$I$2:$I$1000,'Orders&amp; Summary'!$L$2:$L$1000,"="&amp;'2014-Monthly'!$B5,'Orders&amp; Summary'!$J$2:$J$1000,"&gt;="&amp;'2014-Monthly'!H$2,'Orders&amp; Summary'!$J$2:$J$1000,"&lt;"&amp;'2014-Monthly'!I$2)</f>
        <v>0</v>
      </c>
      <c r="I5" s="18">
        <f>SUMIFS('Orders&amp; Summary'!$I$2:$I$1000,'Orders&amp; Summary'!$L$2:$L$1000,"="&amp;'2014-Monthly'!$B5,'Orders&amp; Summary'!$J$2:$J$1000,"&gt;="&amp;'2014-Monthly'!I$2,'Orders&amp; Summary'!$J$2:$J$1000,"&lt;"&amp;'2014-Monthly'!J$2)</f>
        <v>114129</v>
      </c>
      <c r="J5" s="18">
        <f>SUMIFS('Orders&amp; Summary'!$I$2:$I$1000,'Orders&amp; Summary'!$L$2:$L$1000,"="&amp;'2014-Monthly'!$B5,'Orders&amp; Summary'!$J$2:$J$1000,"&gt;="&amp;'2014-Monthly'!J$2,'Orders&amp; Summary'!$J$2:$J$1000,"&lt;"&amp;'2014-Monthly'!K$2)</f>
        <v>0</v>
      </c>
      <c r="K5" s="18">
        <f>SUMIFS('Orders&amp; Summary'!$I$2:$I$1000,'Orders&amp; Summary'!$L$2:$L$1000,"="&amp;'2014-Monthly'!$B5,'Orders&amp; Summary'!$J$2:$J$1000,"&gt;="&amp;'2014-Monthly'!K$2,'Orders&amp; Summary'!$J$2:$J$1000,"&lt;"&amp;'2014-Monthly'!L$2)</f>
        <v>0</v>
      </c>
      <c r="L5" s="18">
        <f>SUMIFS('Orders&amp; Summary'!$I$2:$I$1000,'Orders&amp; Summary'!$L$2:$L$1000,"="&amp;'2014-Monthly'!$B5,'Orders&amp; Summary'!$J$2:$J$1000,"&gt;="&amp;'2014-Monthly'!L$2,'Orders&amp; Summary'!$J$2:$J$1000,"&lt;"&amp;'2014-Monthly'!M$2)</f>
        <v>392452</v>
      </c>
      <c r="M5" s="18">
        <f>SUMIFS('Orders&amp; Summary'!$I$2:$I$1000,'Orders&amp; Summary'!$L$2:$L$1000,"="&amp;'2014-Monthly'!$B5,'Orders&amp; Summary'!$J$2:$J$1000,"&gt;="&amp;'2014-Monthly'!M$2,'Orders&amp; Summary'!$J$2:$J$1000,"&lt;"&amp;'2014-Monthly'!N$2)</f>
        <v>409725</v>
      </c>
      <c r="N5" s="18">
        <f>SUMIFS('Orders&amp; Summary'!$I$2:$I$1000,'Orders&amp; Summary'!$L$2:$L$1000,"="&amp;'2014-Monthly'!$B5,'Orders&amp; Summary'!$J$2:$J$1000,"&gt;="&amp;'2014-Monthly'!N$2,'Orders&amp; Summary'!$J$2:$J$1000,"&lt;"&amp;'2014-Monthly'!O$2)</f>
        <v>98871</v>
      </c>
      <c r="O5" s="18"/>
      <c r="P5" s="31"/>
    </row>
    <row r="6" spans="2:16" x14ac:dyDescent="0.2">
      <c r="B6" s="42">
        <v>3</v>
      </c>
      <c r="C6" s="18">
        <f>SUMIFS('Orders&amp; Summary'!$I$2:$I$1000,'Orders&amp; Summary'!$L$2:$L$1000,"="&amp;'2014-Monthly'!$B6,'Orders&amp; Summary'!$J$2:$J$1000,"&gt;="&amp;'2014-Monthly'!C$2,'Orders&amp; Summary'!$J$2:$J$1000,"&lt;"&amp;'2014-Monthly'!D$2)</f>
        <v>698862</v>
      </c>
      <c r="D6" s="18">
        <f>SUMIFS('Orders&amp; Summary'!$I$2:$I$1000,'Orders&amp; Summary'!$L$2:$L$1000,"="&amp;'2014-Monthly'!$B6,'Orders&amp; Summary'!$J$2:$J$1000,"&gt;="&amp;'2014-Monthly'!D$2,'Orders&amp; Summary'!$J$2:$J$1000,"&lt;"&amp;'2014-Monthly'!E$2)</f>
        <v>0</v>
      </c>
      <c r="E6" s="18">
        <f>SUMIFS('Orders&amp; Summary'!$I$2:$I$1000,'Orders&amp; Summary'!$L$2:$L$1000,"="&amp;'2014-Monthly'!$B6,'Orders&amp; Summary'!$J$2:$J$1000,"&gt;="&amp;'2014-Monthly'!E$2,'Orders&amp; Summary'!$J$2:$J$1000,"&lt;"&amp;'2014-Monthly'!F$2)</f>
        <v>132505</v>
      </c>
      <c r="F6" s="18">
        <f>SUMIFS('Orders&amp; Summary'!$I$2:$I$1000,'Orders&amp; Summary'!$L$2:$L$1000,"="&amp;'2014-Monthly'!$B6,'Orders&amp; Summary'!$J$2:$J$1000,"&gt;="&amp;'2014-Monthly'!F$2,'Orders&amp; Summary'!$J$2:$J$1000,"&lt;"&amp;'2014-Monthly'!G$2)</f>
        <v>80212</v>
      </c>
      <c r="G6" s="18">
        <f>SUMIFS('Orders&amp; Summary'!$I$2:$I$1000,'Orders&amp; Summary'!$L$2:$L$1000,"="&amp;'2014-Monthly'!$B6,'Orders&amp; Summary'!$J$2:$J$1000,"&gt;="&amp;'2014-Monthly'!G$2,'Orders&amp; Summary'!$J$2:$J$1000,"&lt;"&amp;'2014-Monthly'!H$2)</f>
        <v>272148</v>
      </c>
      <c r="H6" s="18">
        <f>SUMIFS('Orders&amp; Summary'!$I$2:$I$1000,'Orders&amp; Summary'!$L$2:$L$1000,"="&amp;'2014-Monthly'!$B6,'Orders&amp; Summary'!$J$2:$J$1000,"&gt;="&amp;'2014-Monthly'!H$2,'Orders&amp; Summary'!$J$2:$J$1000,"&lt;"&amp;'2014-Monthly'!I$2)</f>
        <v>167213</v>
      </c>
      <c r="I6" s="18">
        <f>SUMIFS('Orders&amp; Summary'!$I$2:$I$1000,'Orders&amp; Summary'!$L$2:$L$1000,"="&amp;'2014-Monthly'!$B6,'Orders&amp; Summary'!$J$2:$J$1000,"&gt;="&amp;'2014-Monthly'!I$2,'Orders&amp; Summary'!$J$2:$J$1000,"&lt;"&amp;'2014-Monthly'!J$2)</f>
        <v>86413</v>
      </c>
      <c r="J6" s="18">
        <f>SUMIFS('Orders&amp; Summary'!$I$2:$I$1000,'Orders&amp; Summary'!$L$2:$L$1000,"="&amp;'2014-Monthly'!$B6,'Orders&amp; Summary'!$J$2:$J$1000,"&gt;="&amp;'2014-Monthly'!J$2,'Orders&amp; Summary'!$J$2:$J$1000,"&lt;"&amp;'2014-Monthly'!K$2)</f>
        <v>333419</v>
      </c>
      <c r="K6" s="18">
        <f>SUMIFS('Orders&amp; Summary'!$I$2:$I$1000,'Orders&amp; Summary'!$L$2:$L$1000,"="&amp;'2014-Monthly'!$B6,'Orders&amp; Summary'!$J$2:$J$1000,"&gt;="&amp;'2014-Monthly'!K$2,'Orders&amp; Summary'!$J$2:$J$1000,"&lt;"&amp;'2014-Monthly'!L$2)</f>
        <v>0</v>
      </c>
      <c r="L6" s="18">
        <f>SUMIFS('Orders&amp; Summary'!$I$2:$I$1000,'Orders&amp; Summary'!$L$2:$L$1000,"="&amp;'2014-Monthly'!$B6,'Orders&amp; Summary'!$J$2:$J$1000,"&gt;="&amp;'2014-Monthly'!L$2,'Orders&amp; Summary'!$J$2:$J$1000,"&lt;"&amp;'2014-Monthly'!M$2)</f>
        <v>238117</v>
      </c>
      <c r="M6" s="18">
        <f>SUMIFS('Orders&amp; Summary'!$I$2:$I$1000,'Orders&amp; Summary'!$L$2:$L$1000,"="&amp;'2014-Monthly'!$B6,'Orders&amp; Summary'!$J$2:$J$1000,"&gt;="&amp;'2014-Monthly'!M$2,'Orders&amp; Summary'!$J$2:$J$1000,"&lt;"&amp;'2014-Monthly'!N$2)</f>
        <v>168996</v>
      </c>
      <c r="N6" s="18">
        <f>SUMIFS('Orders&amp; Summary'!$I$2:$I$1000,'Orders&amp; Summary'!$L$2:$L$1000,"="&amp;'2014-Monthly'!$B6,'Orders&amp; Summary'!$J$2:$J$1000,"&gt;="&amp;'2014-Monthly'!N$2,'Orders&amp; Summary'!$J$2:$J$1000,"&lt;"&amp;'2014-Monthly'!O$2)</f>
        <v>330173</v>
      </c>
      <c r="O6" s="18"/>
      <c r="P6" s="31"/>
    </row>
    <row r="7" spans="2:16" x14ac:dyDescent="0.2">
      <c r="B7" s="42">
        <v>4</v>
      </c>
      <c r="C7" s="18">
        <f>SUMIFS('Orders&amp; Summary'!$I$2:$I$1000,'Orders&amp; Summary'!$L$2:$L$1000,"="&amp;'2014-Monthly'!$B7,'Orders&amp; Summary'!$J$2:$J$1000,"&gt;="&amp;'2014-Monthly'!C$2,'Orders&amp; Summary'!$J$2:$J$1000,"&lt;"&amp;'2014-Monthly'!D$2)</f>
        <v>129410</v>
      </c>
      <c r="D7" s="18">
        <f>SUMIFS('Orders&amp; Summary'!$I$2:$I$1000,'Orders&amp; Summary'!$L$2:$L$1000,"="&amp;'2014-Monthly'!$B7,'Orders&amp; Summary'!$J$2:$J$1000,"&gt;="&amp;'2014-Monthly'!D$2,'Orders&amp; Summary'!$J$2:$J$1000,"&lt;"&amp;'2014-Monthly'!E$2)</f>
        <v>0</v>
      </c>
      <c r="E7" s="18">
        <f>SUMIFS('Orders&amp; Summary'!$I$2:$I$1000,'Orders&amp; Summary'!$L$2:$L$1000,"="&amp;'2014-Monthly'!$B7,'Orders&amp; Summary'!$J$2:$J$1000,"&gt;="&amp;'2014-Monthly'!E$2,'Orders&amp; Summary'!$J$2:$J$1000,"&lt;"&amp;'2014-Monthly'!F$2)</f>
        <v>122474</v>
      </c>
      <c r="F7" s="18">
        <f>SUMIFS('Orders&amp; Summary'!$I$2:$I$1000,'Orders&amp; Summary'!$L$2:$L$1000,"="&amp;'2014-Monthly'!$B7,'Orders&amp; Summary'!$J$2:$J$1000,"&gt;="&amp;'2014-Monthly'!F$2,'Orders&amp; Summary'!$J$2:$J$1000,"&lt;"&amp;'2014-Monthly'!G$2)</f>
        <v>177046</v>
      </c>
      <c r="G7" s="18">
        <f>SUMIFS('Orders&amp; Summary'!$I$2:$I$1000,'Orders&amp; Summary'!$L$2:$L$1000,"="&amp;'2014-Monthly'!$B7,'Orders&amp; Summary'!$J$2:$J$1000,"&gt;="&amp;'2014-Monthly'!G$2,'Orders&amp; Summary'!$J$2:$J$1000,"&lt;"&amp;'2014-Monthly'!H$2)</f>
        <v>88831</v>
      </c>
      <c r="H7" s="18">
        <f>SUMIFS('Orders&amp; Summary'!$I$2:$I$1000,'Orders&amp; Summary'!$L$2:$L$1000,"="&amp;'2014-Monthly'!$B7,'Orders&amp; Summary'!$J$2:$J$1000,"&gt;="&amp;'2014-Monthly'!H$2,'Orders&amp; Summary'!$J$2:$J$1000,"&lt;"&amp;'2014-Monthly'!I$2)</f>
        <v>0</v>
      </c>
      <c r="I7" s="18">
        <f>SUMIFS('Orders&amp; Summary'!$I$2:$I$1000,'Orders&amp; Summary'!$L$2:$L$1000,"="&amp;'2014-Monthly'!$B7,'Orders&amp; Summary'!$J$2:$J$1000,"&gt;="&amp;'2014-Monthly'!I$2,'Orders&amp; Summary'!$J$2:$J$1000,"&lt;"&amp;'2014-Monthly'!J$2)</f>
        <v>118831</v>
      </c>
      <c r="J7" s="18">
        <f>SUMIFS('Orders&amp; Summary'!$I$2:$I$1000,'Orders&amp; Summary'!$L$2:$L$1000,"="&amp;'2014-Monthly'!$B7,'Orders&amp; Summary'!$J$2:$J$1000,"&gt;="&amp;'2014-Monthly'!J$2,'Orders&amp; Summary'!$J$2:$J$1000,"&lt;"&amp;'2014-Monthly'!K$2)</f>
        <v>141524</v>
      </c>
      <c r="K7" s="18">
        <f>SUMIFS('Orders&amp; Summary'!$I$2:$I$1000,'Orders&amp; Summary'!$L$2:$L$1000,"="&amp;'2014-Monthly'!$B7,'Orders&amp; Summary'!$J$2:$J$1000,"&gt;="&amp;'2014-Monthly'!K$2,'Orders&amp; Summary'!$J$2:$J$1000,"&lt;"&amp;'2014-Monthly'!L$2)</f>
        <v>0</v>
      </c>
      <c r="L7" s="18">
        <f>SUMIFS('Orders&amp; Summary'!$I$2:$I$1000,'Orders&amp; Summary'!$L$2:$L$1000,"="&amp;'2014-Monthly'!$B7,'Orders&amp; Summary'!$J$2:$J$1000,"&gt;="&amp;'2014-Monthly'!L$2,'Orders&amp; Summary'!$J$2:$J$1000,"&lt;"&amp;'2014-Monthly'!M$2)</f>
        <v>123644</v>
      </c>
      <c r="M7" s="18">
        <f>SUMIFS('Orders&amp; Summary'!$I$2:$I$1000,'Orders&amp; Summary'!$L$2:$L$1000,"="&amp;'2014-Monthly'!$B7,'Orders&amp; Summary'!$J$2:$J$1000,"&gt;="&amp;'2014-Monthly'!M$2,'Orders&amp; Summary'!$J$2:$J$1000,"&lt;"&amp;'2014-Monthly'!N$2)</f>
        <v>129630</v>
      </c>
      <c r="N7" s="18">
        <f>SUMIFS('Orders&amp; Summary'!$I$2:$I$1000,'Orders&amp; Summary'!$L$2:$L$1000,"="&amp;'2014-Monthly'!$B7,'Orders&amp; Summary'!$J$2:$J$1000,"&gt;="&amp;'2014-Monthly'!N$2,'Orders&amp; Summary'!$J$2:$J$1000,"&lt;"&amp;'2014-Monthly'!O$2)</f>
        <v>0</v>
      </c>
      <c r="O7" s="18"/>
      <c r="P7" s="31"/>
    </row>
    <row r="8" spans="2:16" x14ac:dyDescent="0.2">
      <c r="B8" s="42">
        <v>5</v>
      </c>
      <c r="C8" s="18">
        <f>SUMIFS('Orders&amp; Summary'!$I$2:$I$1000,'Orders&amp; Summary'!$L$2:$L$1000,"="&amp;'2014-Monthly'!$B8,'Orders&amp; Summary'!$J$2:$J$1000,"&gt;="&amp;'2014-Monthly'!C$2,'Orders&amp; Summary'!$J$2:$J$1000,"&lt;"&amp;'2014-Monthly'!D$2)</f>
        <v>0</v>
      </c>
      <c r="D8" s="18">
        <f>SUMIFS('Orders&amp; Summary'!$I$2:$I$1000,'Orders&amp; Summary'!$L$2:$L$1000,"="&amp;'2014-Monthly'!$B8,'Orders&amp; Summary'!$J$2:$J$1000,"&gt;="&amp;'2014-Monthly'!D$2,'Orders&amp; Summary'!$J$2:$J$1000,"&lt;"&amp;'2014-Monthly'!E$2)</f>
        <v>0</v>
      </c>
      <c r="E8" s="18">
        <f>SUMIFS('Orders&amp; Summary'!$I$2:$I$1000,'Orders&amp; Summary'!$L$2:$L$1000,"="&amp;'2014-Monthly'!$B8,'Orders&amp; Summary'!$J$2:$J$1000,"&gt;="&amp;'2014-Monthly'!E$2,'Orders&amp; Summary'!$J$2:$J$1000,"&lt;"&amp;'2014-Monthly'!F$2)</f>
        <v>200689</v>
      </c>
      <c r="F8" s="18">
        <f>SUMIFS('Orders&amp; Summary'!$I$2:$I$1000,'Orders&amp; Summary'!$L$2:$L$1000,"="&amp;'2014-Monthly'!$B8,'Orders&amp; Summary'!$J$2:$J$1000,"&gt;="&amp;'2014-Monthly'!F$2,'Orders&amp; Summary'!$J$2:$J$1000,"&lt;"&amp;'2014-Monthly'!G$2)</f>
        <v>95188</v>
      </c>
      <c r="G8" s="18">
        <f>SUMIFS('Orders&amp; Summary'!$I$2:$I$1000,'Orders&amp; Summary'!$L$2:$L$1000,"="&amp;'2014-Monthly'!$B8,'Orders&amp; Summary'!$J$2:$J$1000,"&gt;="&amp;'2014-Monthly'!G$2,'Orders&amp; Summary'!$J$2:$J$1000,"&lt;"&amp;'2014-Monthly'!H$2)</f>
        <v>139251</v>
      </c>
      <c r="H8" s="18">
        <f>SUMIFS('Orders&amp; Summary'!$I$2:$I$1000,'Orders&amp; Summary'!$L$2:$L$1000,"="&amp;'2014-Monthly'!$B8,'Orders&amp; Summary'!$J$2:$J$1000,"&gt;="&amp;'2014-Monthly'!H$2,'Orders&amp; Summary'!$J$2:$J$1000,"&lt;"&amp;'2014-Monthly'!I$2)</f>
        <v>143784</v>
      </c>
      <c r="I8" s="18">
        <f>SUMIFS('Orders&amp; Summary'!$I$2:$I$1000,'Orders&amp; Summary'!$L$2:$L$1000,"="&amp;'2014-Monthly'!$B8,'Orders&amp; Summary'!$J$2:$J$1000,"&gt;="&amp;'2014-Monthly'!I$2,'Orders&amp; Summary'!$J$2:$J$1000,"&lt;"&amp;'2014-Monthly'!J$2)</f>
        <v>71031</v>
      </c>
      <c r="J8" s="18">
        <f>SUMIFS('Orders&amp; Summary'!$I$2:$I$1000,'Orders&amp; Summary'!$L$2:$L$1000,"="&amp;'2014-Monthly'!$B8,'Orders&amp; Summary'!$J$2:$J$1000,"&gt;="&amp;'2014-Monthly'!J$2,'Orders&amp; Summary'!$J$2:$J$1000,"&lt;"&amp;'2014-Monthly'!K$2)</f>
        <v>259502</v>
      </c>
      <c r="K8" s="18">
        <f>SUMIFS('Orders&amp; Summary'!$I$2:$I$1000,'Orders&amp; Summary'!$L$2:$L$1000,"="&amp;'2014-Monthly'!$B8,'Orders&amp; Summary'!$J$2:$J$1000,"&gt;="&amp;'2014-Monthly'!K$2,'Orders&amp; Summary'!$J$2:$J$1000,"&lt;"&amp;'2014-Monthly'!L$2)</f>
        <v>0</v>
      </c>
      <c r="L8" s="18">
        <f>SUMIFS('Orders&amp; Summary'!$I$2:$I$1000,'Orders&amp; Summary'!$L$2:$L$1000,"="&amp;'2014-Monthly'!$B8,'Orders&amp; Summary'!$J$2:$J$1000,"&gt;="&amp;'2014-Monthly'!L$2,'Orders&amp; Summary'!$J$2:$J$1000,"&lt;"&amp;'2014-Monthly'!M$2)</f>
        <v>0</v>
      </c>
      <c r="M8" s="18">
        <f>SUMIFS('Orders&amp; Summary'!$I$2:$I$1000,'Orders&amp; Summary'!$L$2:$L$1000,"="&amp;'2014-Monthly'!$B8,'Orders&amp; Summary'!$J$2:$J$1000,"&gt;="&amp;'2014-Monthly'!M$2,'Orders&amp; Summary'!$J$2:$J$1000,"&lt;"&amp;'2014-Monthly'!N$2)</f>
        <v>97335</v>
      </c>
      <c r="N8" s="18">
        <f>SUMIFS('Orders&amp; Summary'!$I$2:$I$1000,'Orders&amp; Summary'!$L$2:$L$1000,"="&amp;'2014-Monthly'!$B8,'Orders&amp; Summary'!$J$2:$J$1000,"&gt;="&amp;'2014-Monthly'!N$2,'Orders&amp; Summary'!$J$2:$J$1000,"&lt;"&amp;'2014-Monthly'!O$2)</f>
        <v>62052</v>
      </c>
      <c r="O8" s="18"/>
      <c r="P8" s="31"/>
    </row>
    <row r="9" spans="2:16" x14ac:dyDescent="0.2">
      <c r="B9" s="42">
        <v>6</v>
      </c>
      <c r="C9" s="18">
        <f>SUMIFS('Orders&amp; Summary'!$I$2:$I$1000,'Orders&amp; Summary'!$L$2:$L$1000,"="&amp;'2014-Monthly'!$B9,'Orders&amp; Summary'!$J$2:$J$1000,"&gt;="&amp;'2014-Monthly'!C$2,'Orders&amp; Summary'!$J$2:$J$1000,"&lt;"&amp;'2014-Monthly'!D$2)</f>
        <v>0</v>
      </c>
      <c r="D9" s="18">
        <f>SUMIFS('Orders&amp; Summary'!$I$2:$I$1000,'Orders&amp; Summary'!$L$2:$L$1000,"="&amp;'2014-Monthly'!$B9,'Orders&amp; Summary'!$J$2:$J$1000,"&gt;="&amp;'2014-Monthly'!D$2,'Orders&amp; Summary'!$J$2:$J$1000,"&lt;"&amp;'2014-Monthly'!E$2)</f>
        <v>0</v>
      </c>
      <c r="E9" s="18">
        <f>SUMIFS('Orders&amp; Summary'!$I$2:$I$1000,'Orders&amp; Summary'!$L$2:$L$1000,"="&amp;'2014-Monthly'!$B9,'Orders&amp; Summary'!$J$2:$J$1000,"&gt;="&amp;'2014-Monthly'!E$2,'Orders&amp; Summary'!$J$2:$J$1000,"&lt;"&amp;'2014-Monthly'!F$2)</f>
        <v>0</v>
      </c>
      <c r="F9" s="18">
        <f>SUMIFS('Orders&amp; Summary'!$I$2:$I$1000,'Orders&amp; Summary'!$L$2:$L$1000,"="&amp;'2014-Monthly'!$B9,'Orders&amp; Summary'!$J$2:$J$1000,"&gt;="&amp;'2014-Monthly'!F$2,'Orders&amp; Summary'!$J$2:$J$1000,"&lt;"&amp;'2014-Monthly'!G$2)</f>
        <v>0</v>
      </c>
      <c r="G9" s="18">
        <f>SUMIFS('Orders&amp; Summary'!$I$2:$I$1000,'Orders&amp; Summary'!$L$2:$L$1000,"="&amp;'2014-Monthly'!$B9,'Orders&amp; Summary'!$J$2:$J$1000,"&gt;="&amp;'2014-Monthly'!G$2,'Orders&amp; Summary'!$J$2:$J$1000,"&lt;"&amp;'2014-Monthly'!H$2)</f>
        <v>0</v>
      </c>
      <c r="H9" s="18">
        <f>SUMIFS('Orders&amp; Summary'!$I$2:$I$1000,'Orders&amp; Summary'!$L$2:$L$1000,"="&amp;'2014-Monthly'!$B9,'Orders&amp; Summary'!$J$2:$J$1000,"&gt;="&amp;'2014-Monthly'!H$2,'Orders&amp; Summary'!$J$2:$J$1000,"&lt;"&amp;'2014-Monthly'!I$2)</f>
        <v>0</v>
      </c>
      <c r="I9" s="18">
        <f>SUMIFS('Orders&amp; Summary'!$I$2:$I$1000,'Orders&amp; Summary'!$L$2:$L$1000,"="&amp;'2014-Monthly'!$B9,'Orders&amp; Summary'!$J$2:$J$1000,"&gt;="&amp;'2014-Monthly'!I$2,'Orders&amp; Summary'!$J$2:$J$1000,"&lt;"&amp;'2014-Monthly'!J$2)</f>
        <v>0</v>
      </c>
      <c r="J9" s="18">
        <f>SUMIFS('Orders&amp; Summary'!$I$2:$I$1000,'Orders&amp; Summary'!$L$2:$L$1000,"="&amp;'2014-Monthly'!$B9,'Orders&amp; Summary'!$J$2:$J$1000,"&gt;="&amp;'2014-Monthly'!J$2,'Orders&amp; Summary'!$J$2:$J$1000,"&lt;"&amp;'2014-Monthly'!K$2)</f>
        <v>0</v>
      </c>
      <c r="K9" s="18">
        <f>SUMIFS('Orders&amp; Summary'!$I$2:$I$1000,'Orders&amp; Summary'!$L$2:$L$1000,"="&amp;'2014-Monthly'!$B9,'Orders&amp; Summary'!$J$2:$J$1000,"&gt;="&amp;'2014-Monthly'!K$2,'Orders&amp; Summary'!$J$2:$J$1000,"&lt;"&amp;'2014-Monthly'!L$2)</f>
        <v>0</v>
      </c>
      <c r="L9" s="18">
        <f>SUMIFS('Orders&amp; Summary'!$I$2:$I$1000,'Orders&amp; Summary'!$L$2:$L$1000,"="&amp;'2014-Monthly'!$B9,'Orders&amp; Summary'!$J$2:$J$1000,"&gt;="&amp;'2014-Monthly'!L$2,'Orders&amp; Summary'!$J$2:$J$1000,"&lt;"&amp;'2014-Monthly'!M$2)</f>
        <v>0</v>
      </c>
      <c r="M9" s="18">
        <f>SUMIFS('Orders&amp; Summary'!$I$2:$I$1000,'Orders&amp; Summary'!$L$2:$L$1000,"="&amp;'2014-Monthly'!$B9,'Orders&amp; Summary'!$J$2:$J$1000,"&gt;="&amp;'2014-Monthly'!M$2,'Orders&amp; Summary'!$J$2:$J$1000,"&lt;"&amp;'2014-Monthly'!N$2)</f>
        <v>0</v>
      </c>
      <c r="N9" s="18">
        <f>SUMIFS('Orders&amp; Summary'!$I$2:$I$1000,'Orders&amp; Summary'!$L$2:$L$1000,"="&amp;'2014-Monthly'!$B9,'Orders&amp; Summary'!$J$2:$J$1000,"&gt;="&amp;'2014-Monthly'!N$2,'Orders&amp; Summary'!$J$2:$J$1000,"&lt;"&amp;'2014-Monthly'!O$2)</f>
        <v>0</v>
      </c>
      <c r="O9" s="18"/>
      <c r="P9" s="31"/>
    </row>
    <row r="10" spans="2:16" x14ac:dyDescent="0.2">
      <c r="B10" s="42">
        <v>7</v>
      </c>
      <c r="C10" s="18">
        <f>SUMIFS('Orders&amp; Summary'!$I$2:$I$1000,'Orders&amp; Summary'!$L$2:$L$1000,"="&amp;'2014-Monthly'!$B10,'Orders&amp; Summary'!$J$2:$J$1000,"&gt;="&amp;'2014-Monthly'!C$2,'Orders&amp; Summary'!$J$2:$J$1000,"&lt;"&amp;'2014-Monthly'!D$2)</f>
        <v>0</v>
      </c>
      <c r="D10" s="18">
        <f>SUMIFS('Orders&amp; Summary'!$I$2:$I$1000,'Orders&amp; Summary'!$L$2:$L$1000,"="&amp;'2014-Monthly'!$B10,'Orders&amp; Summary'!$J$2:$J$1000,"&gt;="&amp;'2014-Monthly'!D$2,'Orders&amp; Summary'!$J$2:$J$1000,"&lt;"&amp;'2014-Monthly'!E$2)</f>
        <v>0</v>
      </c>
      <c r="E10" s="18">
        <f>SUMIFS('Orders&amp; Summary'!$I$2:$I$1000,'Orders&amp; Summary'!$L$2:$L$1000,"="&amp;'2014-Monthly'!$B10,'Orders&amp; Summary'!$J$2:$J$1000,"&gt;="&amp;'2014-Monthly'!E$2,'Orders&amp; Summary'!$J$2:$J$1000,"&lt;"&amp;'2014-Monthly'!F$2)</f>
        <v>0</v>
      </c>
      <c r="F10" s="18">
        <f>SUMIFS('Orders&amp; Summary'!$I$2:$I$1000,'Orders&amp; Summary'!$L$2:$L$1000,"="&amp;'2014-Monthly'!$B10,'Orders&amp; Summary'!$J$2:$J$1000,"&gt;="&amp;'2014-Monthly'!F$2,'Orders&amp; Summary'!$J$2:$J$1000,"&lt;"&amp;'2014-Monthly'!G$2)</f>
        <v>0</v>
      </c>
      <c r="G10" s="18">
        <f>SUMIFS('Orders&amp; Summary'!$I$2:$I$1000,'Orders&amp; Summary'!$L$2:$L$1000,"="&amp;'2014-Monthly'!$B10,'Orders&amp; Summary'!$J$2:$J$1000,"&gt;="&amp;'2014-Monthly'!G$2,'Orders&amp; Summary'!$J$2:$J$1000,"&lt;"&amp;'2014-Monthly'!H$2)</f>
        <v>0</v>
      </c>
      <c r="H10" s="18">
        <f>SUMIFS('Orders&amp; Summary'!$I$2:$I$1000,'Orders&amp; Summary'!$L$2:$L$1000,"="&amp;'2014-Monthly'!$B10,'Orders&amp; Summary'!$J$2:$J$1000,"&gt;="&amp;'2014-Monthly'!H$2,'Orders&amp; Summary'!$J$2:$J$1000,"&lt;"&amp;'2014-Monthly'!I$2)</f>
        <v>0</v>
      </c>
      <c r="I10" s="18">
        <f>SUMIFS('Orders&amp; Summary'!$I$2:$I$1000,'Orders&amp; Summary'!$L$2:$L$1000,"="&amp;'2014-Monthly'!$B10,'Orders&amp; Summary'!$J$2:$J$1000,"&gt;="&amp;'2014-Monthly'!I$2,'Orders&amp; Summary'!$J$2:$J$1000,"&lt;"&amp;'2014-Monthly'!J$2)</f>
        <v>0</v>
      </c>
      <c r="J10" s="18">
        <f>SUMIFS('Orders&amp; Summary'!$I$2:$I$1000,'Orders&amp; Summary'!$L$2:$L$1000,"="&amp;'2014-Monthly'!$B10,'Orders&amp; Summary'!$J$2:$J$1000,"&gt;="&amp;'2014-Monthly'!J$2,'Orders&amp; Summary'!$J$2:$J$1000,"&lt;"&amp;'2014-Monthly'!K$2)</f>
        <v>0</v>
      </c>
      <c r="K10" s="18">
        <f>SUMIFS('Orders&amp; Summary'!$I$2:$I$1000,'Orders&amp; Summary'!$L$2:$L$1000,"="&amp;'2014-Monthly'!$B10,'Orders&amp; Summary'!$J$2:$J$1000,"&gt;="&amp;'2014-Monthly'!K$2,'Orders&amp; Summary'!$J$2:$J$1000,"&lt;"&amp;'2014-Monthly'!L$2)</f>
        <v>0</v>
      </c>
      <c r="L10" s="18">
        <f>SUMIFS('Orders&amp; Summary'!$I$2:$I$1000,'Orders&amp; Summary'!$L$2:$L$1000,"="&amp;'2014-Monthly'!$B10,'Orders&amp; Summary'!$J$2:$J$1000,"&gt;="&amp;'2014-Monthly'!L$2,'Orders&amp; Summary'!$J$2:$J$1000,"&lt;"&amp;'2014-Monthly'!M$2)</f>
        <v>0</v>
      </c>
      <c r="M10" s="18">
        <f>SUMIFS('Orders&amp; Summary'!$I$2:$I$1000,'Orders&amp; Summary'!$L$2:$L$1000,"="&amp;'2014-Monthly'!$B10,'Orders&amp; Summary'!$J$2:$J$1000,"&gt;="&amp;'2014-Monthly'!M$2,'Orders&amp; Summary'!$J$2:$J$1000,"&lt;"&amp;'2014-Monthly'!N$2)</f>
        <v>0</v>
      </c>
      <c r="N10" s="18">
        <f>SUMIFS('Orders&amp; Summary'!$I$2:$I$1000,'Orders&amp; Summary'!$L$2:$L$1000,"="&amp;'2014-Monthly'!$B10,'Orders&amp; Summary'!$J$2:$J$1000,"&gt;="&amp;'2014-Monthly'!N$2,'Orders&amp; Summary'!$J$2:$J$1000,"&lt;"&amp;'2014-Monthly'!O$2)</f>
        <v>0</v>
      </c>
      <c r="O10" s="18"/>
      <c r="P10" s="31"/>
    </row>
    <row r="11" spans="2:16" x14ac:dyDescent="0.2">
      <c r="B11" s="42">
        <v>8</v>
      </c>
      <c r="C11" s="18">
        <f>SUMIFS('Orders&amp; Summary'!$I$2:$I$1000,'Orders&amp; Summary'!$L$2:$L$1000,"="&amp;'2014-Monthly'!$B11,'Orders&amp; Summary'!$J$2:$J$1000,"&gt;="&amp;'2014-Monthly'!C$2,'Orders&amp; Summary'!$J$2:$J$1000,"&lt;"&amp;'2014-Monthly'!D$2)</f>
        <v>0</v>
      </c>
      <c r="D11" s="18">
        <f>SUMIFS('Orders&amp; Summary'!$I$2:$I$1000,'Orders&amp; Summary'!$L$2:$L$1000,"="&amp;'2014-Monthly'!$B11,'Orders&amp; Summary'!$J$2:$J$1000,"&gt;="&amp;'2014-Monthly'!D$2,'Orders&amp; Summary'!$J$2:$J$1000,"&lt;"&amp;'2014-Monthly'!E$2)</f>
        <v>0</v>
      </c>
      <c r="E11" s="18">
        <f>SUMIFS('Orders&amp; Summary'!$I$2:$I$1000,'Orders&amp; Summary'!$L$2:$L$1000,"="&amp;'2014-Monthly'!$B11,'Orders&amp; Summary'!$J$2:$J$1000,"&gt;="&amp;'2014-Monthly'!E$2,'Orders&amp; Summary'!$J$2:$J$1000,"&lt;"&amp;'2014-Monthly'!F$2)</f>
        <v>0</v>
      </c>
      <c r="F11" s="18">
        <f>SUMIFS('Orders&amp; Summary'!$I$2:$I$1000,'Orders&amp; Summary'!$L$2:$L$1000,"="&amp;'2014-Monthly'!$B11,'Orders&amp; Summary'!$J$2:$J$1000,"&gt;="&amp;'2014-Monthly'!F$2,'Orders&amp; Summary'!$J$2:$J$1000,"&lt;"&amp;'2014-Monthly'!G$2)</f>
        <v>0</v>
      </c>
      <c r="G11" s="18">
        <f>SUMIFS('Orders&amp; Summary'!$I$2:$I$1000,'Orders&amp; Summary'!$L$2:$L$1000,"="&amp;'2014-Monthly'!$B11,'Orders&amp; Summary'!$J$2:$J$1000,"&gt;="&amp;'2014-Monthly'!G$2,'Orders&amp; Summary'!$J$2:$J$1000,"&lt;"&amp;'2014-Monthly'!H$2)</f>
        <v>0</v>
      </c>
      <c r="H11" s="18">
        <f>SUMIFS('Orders&amp; Summary'!$I$2:$I$1000,'Orders&amp; Summary'!$L$2:$L$1000,"="&amp;'2014-Monthly'!$B11,'Orders&amp; Summary'!$J$2:$J$1000,"&gt;="&amp;'2014-Monthly'!H$2,'Orders&amp; Summary'!$J$2:$J$1000,"&lt;"&amp;'2014-Monthly'!I$2)</f>
        <v>0</v>
      </c>
      <c r="I11" s="18">
        <f>SUMIFS('Orders&amp; Summary'!$I$2:$I$1000,'Orders&amp; Summary'!$L$2:$L$1000,"="&amp;'2014-Monthly'!$B11,'Orders&amp; Summary'!$J$2:$J$1000,"&gt;="&amp;'2014-Monthly'!I$2,'Orders&amp; Summary'!$J$2:$J$1000,"&lt;"&amp;'2014-Monthly'!J$2)</f>
        <v>0</v>
      </c>
      <c r="J11" s="18">
        <f>SUMIFS('Orders&amp; Summary'!$I$2:$I$1000,'Orders&amp; Summary'!$L$2:$L$1000,"="&amp;'2014-Monthly'!$B11,'Orders&amp; Summary'!$J$2:$J$1000,"&gt;="&amp;'2014-Monthly'!J$2,'Orders&amp; Summary'!$J$2:$J$1000,"&lt;"&amp;'2014-Monthly'!K$2)</f>
        <v>0</v>
      </c>
      <c r="K11" s="18">
        <f>SUMIFS('Orders&amp; Summary'!$I$2:$I$1000,'Orders&amp; Summary'!$L$2:$L$1000,"="&amp;'2014-Monthly'!$B11,'Orders&amp; Summary'!$J$2:$J$1000,"&gt;="&amp;'2014-Monthly'!K$2,'Orders&amp; Summary'!$J$2:$J$1000,"&lt;"&amp;'2014-Monthly'!L$2)</f>
        <v>0</v>
      </c>
      <c r="L11" s="18">
        <f>SUMIFS('Orders&amp; Summary'!$I$2:$I$1000,'Orders&amp; Summary'!$L$2:$L$1000,"="&amp;'2014-Monthly'!$B11,'Orders&amp; Summary'!$J$2:$J$1000,"&gt;="&amp;'2014-Monthly'!L$2,'Orders&amp; Summary'!$J$2:$J$1000,"&lt;"&amp;'2014-Monthly'!M$2)</f>
        <v>0</v>
      </c>
      <c r="M11" s="18">
        <f>SUMIFS('Orders&amp; Summary'!$I$2:$I$1000,'Orders&amp; Summary'!$L$2:$L$1000,"="&amp;'2014-Monthly'!$B11,'Orders&amp; Summary'!$J$2:$J$1000,"&gt;="&amp;'2014-Monthly'!M$2,'Orders&amp; Summary'!$J$2:$J$1000,"&lt;"&amp;'2014-Monthly'!N$2)</f>
        <v>0</v>
      </c>
      <c r="N11" s="18">
        <f>SUMIFS('Orders&amp; Summary'!$I$2:$I$1000,'Orders&amp; Summary'!$L$2:$L$1000,"="&amp;'2014-Monthly'!$B11,'Orders&amp; Summary'!$J$2:$J$1000,"&gt;="&amp;'2014-Monthly'!N$2,'Orders&amp; Summary'!$J$2:$J$1000,"&lt;"&amp;'2014-Monthly'!O$2)</f>
        <v>0</v>
      </c>
      <c r="O11" s="18"/>
      <c r="P11" s="31"/>
    </row>
    <row r="12" spans="2:16" x14ac:dyDescent="0.2">
      <c r="B12" s="43">
        <v>9</v>
      </c>
      <c r="C12" s="19">
        <f>SUMIFS('Orders&amp; Summary'!$I$2:$I$1000,'Orders&amp; Summary'!$L$2:$L$1000,"="&amp;'2014-Monthly'!$B12,'Orders&amp; Summary'!$J$2:$J$1000,"&gt;="&amp;'2014-Monthly'!C$2,'Orders&amp; Summary'!$J$2:$J$1000,"&lt;"&amp;'2014-Monthly'!D$2)</f>
        <v>0</v>
      </c>
      <c r="D12" s="19">
        <f>SUMIFS('Orders&amp; Summary'!$I$2:$I$1000,'Orders&amp; Summary'!$L$2:$L$1000,"="&amp;'2014-Monthly'!$B12,'Orders&amp; Summary'!$J$2:$J$1000,"&gt;="&amp;'2014-Monthly'!D$2,'Orders&amp; Summary'!$J$2:$J$1000,"&lt;"&amp;'2014-Monthly'!E$2)</f>
        <v>0</v>
      </c>
      <c r="E12" s="19">
        <f>SUMIFS('Orders&amp; Summary'!$I$2:$I$1000,'Orders&amp; Summary'!$L$2:$L$1000,"="&amp;'2014-Monthly'!$B12,'Orders&amp; Summary'!$J$2:$J$1000,"&gt;="&amp;'2014-Monthly'!E$2,'Orders&amp; Summary'!$J$2:$J$1000,"&lt;"&amp;'2014-Monthly'!F$2)</f>
        <v>0</v>
      </c>
      <c r="F12" s="19">
        <f>SUMIFS('Orders&amp; Summary'!$I$2:$I$1000,'Orders&amp; Summary'!$L$2:$L$1000,"="&amp;'2014-Monthly'!$B12,'Orders&amp; Summary'!$J$2:$J$1000,"&gt;="&amp;'2014-Monthly'!F$2,'Orders&amp; Summary'!$J$2:$J$1000,"&lt;"&amp;'2014-Monthly'!G$2)</f>
        <v>0</v>
      </c>
      <c r="G12" s="19">
        <f>SUMIFS('Orders&amp; Summary'!$I$2:$I$1000,'Orders&amp; Summary'!$L$2:$L$1000,"="&amp;'2014-Monthly'!$B12,'Orders&amp; Summary'!$J$2:$J$1000,"&gt;="&amp;'2014-Monthly'!G$2,'Orders&amp; Summary'!$J$2:$J$1000,"&lt;"&amp;'2014-Monthly'!H$2)</f>
        <v>0</v>
      </c>
      <c r="H12" s="19">
        <f>SUMIFS('Orders&amp; Summary'!$I$2:$I$1000,'Orders&amp; Summary'!$L$2:$L$1000,"="&amp;'2014-Monthly'!$B12,'Orders&amp; Summary'!$J$2:$J$1000,"&gt;="&amp;'2014-Monthly'!H$2,'Orders&amp; Summary'!$J$2:$J$1000,"&lt;"&amp;'2014-Monthly'!I$2)</f>
        <v>0</v>
      </c>
      <c r="I12" s="19">
        <f>SUMIFS('Orders&amp; Summary'!$I$2:$I$1000,'Orders&amp; Summary'!$L$2:$L$1000,"="&amp;'2014-Monthly'!$B12,'Orders&amp; Summary'!$J$2:$J$1000,"&gt;="&amp;'2014-Monthly'!I$2,'Orders&amp; Summary'!$J$2:$J$1000,"&lt;"&amp;'2014-Monthly'!J$2)</f>
        <v>0</v>
      </c>
      <c r="J12" s="19">
        <f>SUMIFS('Orders&amp; Summary'!$I$2:$I$1000,'Orders&amp; Summary'!$L$2:$L$1000,"="&amp;'2014-Monthly'!$B12,'Orders&amp; Summary'!$J$2:$J$1000,"&gt;="&amp;'2014-Monthly'!J$2,'Orders&amp; Summary'!$J$2:$J$1000,"&lt;"&amp;'2014-Monthly'!K$2)</f>
        <v>0</v>
      </c>
      <c r="K12" s="19">
        <f>SUMIFS('Orders&amp; Summary'!$I$2:$I$1000,'Orders&amp; Summary'!$L$2:$L$1000,"="&amp;'2014-Monthly'!$B12,'Orders&amp; Summary'!$J$2:$J$1000,"&gt;="&amp;'2014-Monthly'!K$2,'Orders&amp; Summary'!$J$2:$J$1000,"&lt;"&amp;'2014-Monthly'!L$2)</f>
        <v>0</v>
      </c>
      <c r="L12" s="19">
        <f>SUMIFS('Orders&amp; Summary'!$I$2:$I$1000,'Orders&amp; Summary'!$L$2:$L$1000,"="&amp;'2014-Monthly'!$B12,'Orders&amp; Summary'!$J$2:$J$1000,"&gt;="&amp;'2014-Monthly'!L$2,'Orders&amp; Summary'!$J$2:$J$1000,"&lt;"&amp;'2014-Monthly'!M$2)</f>
        <v>0</v>
      </c>
      <c r="M12" s="19">
        <f>SUMIFS('Orders&amp; Summary'!$I$2:$I$1000,'Orders&amp; Summary'!$L$2:$L$1000,"="&amp;'2014-Monthly'!$B12,'Orders&amp; Summary'!$J$2:$J$1000,"&gt;="&amp;'2014-Monthly'!M$2,'Orders&amp; Summary'!$J$2:$J$1000,"&lt;"&amp;'2014-Monthly'!N$2)</f>
        <v>0</v>
      </c>
      <c r="N12" s="19">
        <f>SUMIFS('Orders&amp; Summary'!$I$2:$I$1000,'Orders&amp; Summary'!$L$2:$L$1000,"="&amp;'2014-Monthly'!$B12,'Orders&amp; Summary'!$J$2:$J$1000,"&gt;="&amp;'2014-Monthly'!N$2,'Orders&amp; Summary'!$J$2:$J$1000,"&lt;"&amp;'2014-Monthly'!O$2)</f>
        <v>0</v>
      </c>
      <c r="O12" s="19"/>
      <c r="P12" s="35"/>
    </row>
    <row r="13" spans="2:16" x14ac:dyDescent="0.2">
      <c r="C13" s="44"/>
    </row>
    <row r="14" spans="2:16" x14ac:dyDescent="0.2">
      <c r="C14" s="44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Orders&amp; Summary</vt:lpstr>
      <vt:lpstr>Sales-Reps</vt:lpstr>
      <vt:lpstr>2020-Monthly</vt:lpstr>
      <vt:lpstr>2019-Monthly</vt:lpstr>
      <vt:lpstr>2018-Monthly</vt:lpstr>
      <vt:lpstr>2017-Monthly</vt:lpstr>
      <vt:lpstr>2016-Monthly</vt:lpstr>
      <vt:lpstr>2015-Monthly</vt:lpstr>
      <vt:lpstr>2014-Monthly</vt:lpstr>
      <vt:lpstr>2013-Monthly</vt:lpstr>
      <vt:lpstr>2012-Monthly</vt:lpstr>
      <vt:lpstr>2011-Monthly</vt:lpstr>
      <vt:lpstr>Regions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2016-09-17T16:48:03Z</dcterms:modified>
</cp:coreProperties>
</file>