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<sst xmlns="http://schemas.openxmlformats.org/spreadsheetml/2006/main" uniqueCount="16">
  <si/>
  <si>
    <t>Table 1</t>
  </si>
  <si>
    <t>Parameter</t>
  </si>
  <si>
    <t>Value</t>
  </si>
  <si>
    <t>Width:</t>
  </si>
  <si>
    <t>Dont touch:</t>
  </si>
  <si>
    <t>Centre:</t>
  </si>
  <si>
    <t>Amplitude:</t>
  </si>
  <si>
    <t>Constant:</t>
  </si>
  <si>
    <t>Multiplier:</t>
  </si>
  <si>
    <t>Signal In</t>
  </si>
  <si>
    <t>After constant</t>
  </si>
  <si>
    <t>x</t>
  </si>
  <si>
    <t>y</t>
  </si>
  <si>
    <t xml:space="preserve">Sine </t>
  </si>
  <si>
    <t>Signal Out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</si>
</sst>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6fbf4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92114"/>
          <c:y val="0.126667"/>
          <c:w val="0.908683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1'!$J$2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1'!$C$10:$C$83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1'!$J$10:$J$83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62.252093</c:v>
                </c:pt>
                <c:pt idx="6">
                  <c:v>112.348980</c:v>
                </c:pt>
                <c:pt idx="7">
                  <c:v>150.096887</c:v>
                </c:pt>
                <c:pt idx="8">
                  <c:v>170.000000</c:v>
                </c:pt>
                <c:pt idx="9">
                  <c:v>170.096887</c:v>
                </c:pt>
                <c:pt idx="10">
                  <c:v>152.348980</c:v>
                </c:pt>
                <c:pt idx="11">
                  <c:v>122.252093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0.000000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00"/>
        <c:minorUnit val="50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47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775366"/>
          <c:y val="0.126667"/>
          <c:w val="0.900358"/>
          <c:h val="0.809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1'!$C$10:$C$47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1'!$I$10:$I$47</c:f>
              <c:numCache>
                <c:ptCount val="37"/>
                <c:pt idx="1">
                  <c:v>-100.000000</c:v>
                </c:pt>
                <c:pt idx="2">
                  <c:v>-90.096887</c:v>
                </c:pt>
                <c:pt idx="3">
                  <c:v>-62.348980</c:v>
                </c:pt>
                <c:pt idx="4">
                  <c:v>-22.252093</c:v>
                </c:pt>
                <c:pt idx="5">
                  <c:v>22.252093</c:v>
                </c:pt>
                <c:pt idx="6">
                  <c:v>62.348980</c:v>
                </c:pt>
                <c:pt idx="7">
                  <c:v>90.096887</c:v>
                </c:pt>
                <c:pt idx="8">
                  <c:v>100.000000</c:v>
                </c:pt>
                <c:pt idx="9">
                  <c:v>90.096887</c:v>
                </c:pt>
                <c:pt idx="10">
                  <c:v>62.348980</c:v>
                </c:pt>
                <c:pt idx="11">
                  <c:v>22.252093</c:v>
                </c:pt>
                <c:pt idx="12">
                  <c:v>-22.252093</c:v>
                </c:pt>
                <c:pt idx="13">
                  <c:v>-62.348980</c:v>
                </c:pt>
                <c:pt idx="14">
                  <c:v>-90.096887</c:v>
                </c:pt>
                <c:pt idx="15">
                  <c:v>-100.000000</c:v>
                </c:pt>
                <c:pt idx="16">
                  <c:v>-90.096887</c:v>
                </c:pt>
                <c:pt idx="17">
                  <c:v>-62.348980</c:v>
                </c:pt>
                <c:pt idx="18">
                  <c:v>-22.252093</c:v>
                </c:pt>
                <c:pt idx="19">
                  <c:v>22.252093</c:v>
                </c:pt>
                <c:pt idx="20">
                  <c:v>62.348980</c:v>
                </c:pt>
                <c:pt idx="21">
                  <c:v>90.096887</c:v>
                </c:pt>
                <c:pt idx="22">
                  <c:v>100.000000</c:v>
                </c:pt>
                <c:pt idx="23">
                  <c:v>90.096887</c:v>
                </c:pt>
                <c:pt idx="24">
                  <c:v>62.348980</c:v>
                </c:pt>
                <c:pt idx="25">
                  <c:v>22.252093</c:v>
                </c:pt>
                <c:pt idx="26">
                  <c:v>-22.252093</c:v>
                </c:pt>
                <c:pt idx="27">
                  <c:v>-62.348980</c:v>
                </c:pt>
                <c:pt idx="28">
                  <c:v>-90.096887</c:v>
                </c:pt>
                <c:pt idx="29">
                  <c:v>-100.000000</c:v>
                </c:pt>
                <c:pt idx="30">
                  <c:v>-90.096887</c:v>
                </c:pt>
                <c:pt idx="31">
                  <c:v>-62.348980</c:v>
                </c:pt>
                <c:pt idx="32">
                  <c:v>-22.252093</c:v>
                </c:pt>
                <c:pt idx="33">
                  <c:v>22.252093</c:v>
                </c:pt>
                <c:pt idx="34">
                  <c:v>62.348980</c:v>
                </c:pt>
                <c:pt idx="35">
                  <c:v>90.096887</c:v>
                </c:pt>
                <c:pt idx="36">
                  <c:v>100.000000</c:v>
                </c:pt>
                <c:pt idx="37">
                  <c:v>90.096887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 1'!$J$2</c:f>
              <c:strCache/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1'!$C$10:$C$47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40.000000</c:v>
                </c:pt>
                <c:pt idx="6">
                  <c:v>50.000000</c:v>
                </c:pt>
                <c:pt idx="7">
                  <c:v>60.000000</c:v>
                </c:pt>
                <c:pt idx="8">
                  <c:v>70.000000</c:v>
                </c:pt>
                <c:pt idx="9">
                  <c:v>80.000000</c:v>
                </c:pt>
                <c:pt idx="10">
                  <c:v>90.000000</c:v>
                </c:pt>
                <c:pt idx="11">
                  <c:v>100.000000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360.000000</c:v>
                </c:pt>
              </c:numCache>
            </c:numRef>
          </c:xVal>
          <c:yVal>
            <c:numRef>
              <c:f>'Sheet 1'!$J$10:$J$47</c:f>
              <c:numCache>
                <c:ptCount val="37"/>
                <c:pt idx="1">
                  <c:v>0.000000</c:v>
                </c:pt>
                <c:pt idx="2">
                  <c:v>10.000000</c:v>
                </c:pt>
                <c:pt idx="3">
                  <c:v>20.000000</c:v>
                </c:pt>
                <c:pt idx="4">
                  <c:v>30.000000</c:v>
                </c:pt>
                <c:pt idx="5">
                  <c:v>62.252093</c:v>
                </c:pt>
                <c:pt idx="6">
                  <c:v>112.348980</c:v>
                </c:pt>
                <c:pt idx="7">
                  <c:v>150.096887</c:v>
                </c:pt>
                <c:pt idx="8">
                  <c:v>170.000000</c:v>
                </c:pt>
                <c:pt idx="9">
                  <c:v>170.096887</c:v>
                </c:pt>
                <c:pt idx="10">
                  <c:v>152.348980</c:v>
                </c:pt>
                <c:pt idx="11">
                  <c:v>122.252093</c:v>
                </c:pt>
                <c:pt idx="12">
                  <c:v>110.000000</c:v>
                </c:pt>
                <c:pt idx="13">
                  <c:v>120.000000</c:v>
                </c:pt>
                <c:pt idx="14">
                  <c:v>130.000000</c:v>
                </c:pt>
                <c:pt idx="15">
                  <c:v>140.000000</c:v>
                </c:pt>
                <c:pt idx="16">
                  <c:v>150.000000</c:v>
                </c:pt>
                <c:pt idx="17">
                  <c:v>160.000000</c:v>
                </c:pt>
                <c:pt idx="18">
                  <c:v>170.000000</c:v>
                </c:pt>
                <c:pt idx="19">
                  <c:v>180.000000</c:v>
                </c:pt>
                <c:pt idx="20">
                  <c:v>190.000000</c:v>
                </c:pt>
                <c:pt idx="21">
                  <c:v>200.000000</c:v>
                </c:pt>
                <c:pt idx="22">
                  <c:v>210.000000</c:v>
                </c:pt>
                <c:pt idx="23">
                  <c:v>220.000000</c:v>
                </c:pt>
                <c:pt idx="24">
                  <c:v>230.000000</c:v>
                </c:pt>
                <c:pt idx="25">
                  <c:v>240.000000</c:v>
                </c:pt>
                <c:pt idx="26">
                  <c:v>250.000000</c:v>
                </c:pt>
                <c:pt idx="27">
                  <c:v>260.000000</c:v>
                </c:pt>
                <c:pt idx="28">
                  <c:v>270.000000</c:v>
                </c:pt>
                <c:pt idx="29">
                  <c:v>280.000000</c:v>
                </c:pt>
                <c:pt idx="30">
                  <c:v>290.000000</c:v>
                </c:pt>
                <c:pt idx="31">
                  <c:v>300.000000</c:v>
                </c:pt>
                <c:pt idx="32">
                  <c:v>310.000000</c:v>
                </c:pt>
                <c:pt idx="33">
                  <c:v>320.000000</c:v>
                </c:pt>
                <c:pt idx="34">
                  <c:v>330.000000</c:v>
                </c:pt>
                <c:pt idx="35">
                  <c:v>340.000000</c:v>
                </c:pt>
                <c:pt idx="36">
                  <c:v>350.000000</c:v>
                </c:pt>
                <c:pt idx="37">
                  <c:v>0.000000</c:v>
                </c:pt>
              </c:numCache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crossBetween val="between"/>
        <c:majorUnit val="100"/>
        <c:minorUnit val="50"/>
      </c:val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6385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10</xdr:col>
      <xdr:colOff>0</xdr:colOff>
      <xdr:row>2</xdr:row>
      <xdr:rowOff>120015</xdr:rowOff>
    </xdr:from>
    <xdr:to>
      <xdr:col>15</xdr:col>
      <xdr:colOff>492760</xdr:colOff>
      <xdr:row>17</xdr:row>
      <xdr:rowOff>50799</xdr:rowOff>
    </xdr:to>
    <xdr:graphicFrame>
      <xdr:nvGraphicFramePr>
        <xdr:cNvPr id="2" name="Chart 2"/>
        <xdr:cNvGraphicFramePr/>
      </xdr:nvGraphicFramePr>
      <xdr:xfrm>
        <a:off x="9681646" y="38100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0</xdr:colOff>
      <xdr:row>18</xdr:row>
      <xdr:rowOff>173354</xdr:rowOff>
    </xdr:from>
    <xdr:to>
      <xdr:col>15</xdr:col>
      <xdr:colOff>492760</xdr:colOff>
      <xdr:row>33</xdr:row>
      <xdr:rowOff>106681</xdr:rowOff>
    </xdr:to>
    <xdr:graphicFrame>
      <xdr:nvGraphicFramePr>
        <xdr:cNvPr id="3" name="Chart 3"/>
        <xdr:cNvGraphicFramePr/>
      </xdr:nvGraphicFramePr>
      <xdr:xfrm>
        <a:off x="9681646" y="457200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8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14.0391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256" width="9.05469" style="1" customWidth="1"/>
  </cols>
  <sheetData>
    <row r="1">
      <c r="A1" t="s" s="2">
        <v>1</v>
      </c>
      <c r="B1"/>
      <c r="C1"/>
      <c r="D1"/>
      <c r="E1"/>
      <c r="F1"/>
      <c r="G1"/>
      <c r="H1"/>
      <c r="I1"/>
      <c r="J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  <c r="J2" s="3"/>
    </row>
    <row r="3" ht="20.55" customHeight="1">
      <c r="A3" s="5"/>
      <c r="B3" s="6"/>
      <c r="C3" t="s" s="7">
        <v>2</v>
      </c>
      <c r="D3" t="s" s="7">
        <v>3</v>
      </c>
      <c r="E3" s="6"/>
      <c r="F3" s="6"/>
      <c r="G3" s="6"/>
      <c r="H3" s="6"/>
      <c r="I3" s="6"/>
      <c r="J3" s="6"/>
    </row>
    <row r="4" ht="20.35" customHeight="1">
      <c r="A4" s="5"/>
      <c r="B4" s="6"/>
      <c r="C4" t="s" s="7">
        <v>4</v>
      </c>
      <c r="D4" s="7">
        <v>70</v>
      </c>
      <c r="E4" s="6"/>
      <c r="F4" t="s" s="7">
        <v>5</v>
      </c>
      <c r="G4" s="7">
        <f>0-(D4/2)</f>
        <v>-35</v>
      </c>
      <c r="H4" s="6"/>
      <c r="I4" s="6"/>
      <c r="J4" s="6"/>
    </row>
    <row r="5" ht="20.35" customHeight="1">
      <c r="A5" s="5"/>
      <c r="B5" s="6"/>
      <c r="C5" t="s" s="7">
        <v>6</v>
      </c>
      <c r="D5" s="7">
        <v>70</v>
      </c>
      <c r="E5" s="6"/>
      <c r="F5" s="6"/>
      <c r="G5" s="6"/>
      <c r="H5" s="6"/>
      <c r="I5" s="6"/>
      <c r="J5" s="6"/>
    </row>
    <row r="6" ht="20.35" customHeight="1">
      <c r="A6" s="5"/>
      <c r="B6" s="6"/>
      <c r="C6" t="s" s="7">
        <v>7</v>
      </c>
      <c r="D6" s="7">
        <v>100</v>
      </c>
      <c r="E6" s="6"/>
      <c r="F6" s="6"/>
      <c r="G6" s="6"/>
      <c r="H6" s="6"/>
      <c r="I6" s="6"/>
      <c r="J6" s="6"/>
    </row>
    <row r="7" ht="20.35" customHeight="1">
      <c r="A7" s="5"/>
      <c r="B7" s="6"/>
      <c r="C7" t="s" s="7">
        <v>8</v>
      </c>
      <c r="D7" s="7">
        <v>0</v>
      </c>
      <c r="E7" s="6"/>
      <c r="F7" s="6"/>
      <c r="G7" s="6"/>
      <c r="H7" s="6"/>
      <c r="I7" s="6"/>
      <c r="J7" s="6"/>
    </row>
    <row r="8" ht="20.35" customHeight="1">
      <c r="A8" s="5"/>
      <c r="B8" s="6"/>
      <c r="C8" t="s" s="7">
        <v>9</v>
      </c>
      <c r="D8" s="7">
        <v>1</v>
      </c>
      <c r="E8" s="6"/>
      <c r="F8" s="6"/>
      <c r="G8" s="6"/>
      <c r="H8" s="6"/>
      <c r="I8" s="6"/>
      <c r="J8" s="6"/>
    </row>
    <row r="9" ht="20.35" customHeight="1">
      <c r="A9" s="8"/>
      <c r="B9" s="6"/>
      <c r="C9" s="6"/>
      <c r="D9" s="7"/>
      <c r="E9" s="7"/>
      <c r="F9" s="7"/>
      <c r="G9" s="7"/>
      <c r="H9" s="7"/>
      <c r="I9" s="7"/>
      <c r="J9" s="6"/>
    </row>
    <row r="10" ht="20.35" customHeight="1">
      <c r="A10" s="8"/>
      <c r="B10" s="6"/>
      <c r="C10" t="s" s="7">
        <v>10</v>
      </c>
      <c r="D10" t="s" s="7">
        <v>11</v>
      </c>
      <c r="E10" t="s" s="7">
        <v>12</v>
      </c>
      <c r="F10" t="s" s="7">
        <v>13</v>
      </c>
      <c r="G10" s="6"/>
      <c r="H10" s="7"/>
      <c r="I10" t="s" s="7">
        <v>14</v>
      </c>
      <c r="J10" t="s" s="7">
        <v>15</v>
      </c>
    </row>
    <row r="11" ht="20.35" customHeight="1">
      <c r="A11" s="8"/>
      <c r="B11" s="6"/>
      <c r="C11" s="7">
        <v>0</v>
      </c>
      <c r="D11" s="7">
        <f>(C11*$D$8)+$D$7</f>
        <v>0</v>
      </c>
      <c r="E11" s="7">
        <f>COS(C11*PI()/180)*COS($D$5*PI()/180)</f>
        <v>0.3420201433256688</v>
      </c>
      <c r="F11" s="7">
        <f>SIN(C11*PI()/180)*SIN($D$5*PI()/180)</f>
        <v>0</v>
      </c>
      <c r="G11" s="7">
        <f>ACOS(E11+F11)*180/PI()</f>
        <v>70</v>
      </c>
      <c r="H11" t="b" s="6">
        <f>G11&lt;=($D$4/2)</f>
        <v>0</v>
      </c>
      <c r="I11" s="7">
        <f>SIN((C11-($G$4+$D$5))*PI()/$D$4)*$D$6</f>
        <v>-100</v>
      </c>
      <c r="J11" s="7">
        <f>MOD($D11+(H11*I11),360)</f>
        <v>0</v>
      </c>
    </row>
    <row r="12" ht="20.35" customHeight="1">
      <c r="A12" s="8"/>
      <c r="B12" s="6"/>
      <c r="C12" s="7">
        <f>C11+10</f>
        <v>10</v>
      </c>
      <c r="D12" s="7">
        <f>(C12*$D$8)+$D$7</f>
        <v>10</v>
      </c>
      <c r="E12" s="7">
        <f>COS(C12*PI()/180)*COS($D$5*PI()/180)</f>
        <v>0.3368240888334653</v>
      </c>
      <c r="F12" s="7">
        <f>SIN(C12*PI()/180)*SIN($D$5*PI()/180)</f>
        <v>0.1631759111665348</v>
      </c>
      <c r="G12" s="7">
        <f>ACOS(E12+F12)*180/PI()</f>
        <v>59.99999999999999</v>
      </c>
      <c r="H12" t="b" s="6">
        <f>G12&lt;=($D$4/2)</f>
        <v>0</v>
      </c>
      <c r="I12" s="7">
        <f>SIN((C12-($G$4+$D$5))*PI()/$D$4)*$D$6</f>
        <v>-90.09688679024191</v>
      </c>
      <c r="J12" s="7">
        <f>MOD($D12+(H12*I12),360)</f>
        <v>10</v>
      </c>
    </row>
    <row r="13" ht="20.35" customHeight="1">
      <c r="A13" s="8"/>
      <c r="B13" s="6"/>
      <c r="C13" s="7">
        <f>C12+10</f>
        <v>20</v>
      </c>
      <c r="D13" s="7">
        <f>(C13*$D$8)+$D$7</f>
        <v>20</v>
      </c>
      <c r="E13" s="7">
        <f>COS(C13*PI()/180)*COS($D$5*PI()/180)</f>
        <v>0.3213938048432697</v>
      </c>
      <c r="F13" s="7">
        <f>SIN(C13*PI()/180)*SIN($D$5*PI()/180)</f>
        <v>0.3213938048432696</v>
      </c>
      <c r="G13" s="7">
        <f>ACOS(E13+F13)*180/PI()</f>
        <v>50</v>
      </c>
      <c r="H13" t="b" s="6">
        <f>G13&lt;=($D$4/2)</f>
        <v>0</v>
      </c>
      <c r="I13" s="7">
        <f>SIN((C13-($G$4+$D$5))*PI()/$D$4)*$D$6</f>
        <v>-62.34898018587335</v>
      </c>
      <c r="J13" s="7">
        <f>MOD($D13+(H13*I13),360)</f>
        <v>20</v>
      </c>
    </row>
    <row r="14" ht="20.35" customHeight="1">
      <c r="A14" s="8"/>
      <c r="B14" s="6"/>
      <c r="C14" s="7">
        <f>C13+10</f>
        <v>30</v>
      </c>
      <c r="D14" s="7">
        <f>(C14*$D$8)+$D$7</f>
        <v>30</v>
      </c>
      <c r="E14" s="7">
        <f>COS(C14*PI()/180)*COS($D$5*PI()/180)</f>
        <v>0.296198132726024</v>
      </c>
      <c r="F14" s="7">
        <f>SIN(C14*PI()/180)*SIN($D$5*PI()/180)</f>
        <v>0.4698463103929541</v>
      </c>
      <c r="G14" s="7">
        <f>ACOS(E14+F14)*180/PI()</f>
        <v>39.99999999999999</v>
      </c>
      <c r="H14" t="b" s="6">
        <f>G14&lt;=($D$4/2)</f>
        <v>0</v>
      </c>
      <c r="I14" s="7">
        <f>SIN((C14-($G$4+$D$5))*PI()/$D$4)*$D$6</f>
        <v>-22.25209339563144</v>
      </c>
      <c r="J14" s="7">
        <f>MOD($D14+(H14*I14),360)</f>
        <v>30</v>
      </c>
    </row>
    <row r="15" ht="20.35" customHeight="1">
      <c r="A15" s="8"/>
      <c r="B15" s="6"/>
      <c r="C15" s="7">
        <f>C14+10</f>
        <v>40</v>
      </c>
      <c r="D15" s="7">
        <f>(C15*$D$8)+$D$7</f>
        <v>40</v>
      </c>
      <c r="E15" s="7">
        <f>COS(C15*PI()/180)*COS($D$5*PI()/180)</f>
        <v>0.2620026302293851</v>
      </c>
      <c r="F15" s="7">
        <f>SIN(C15*PI()/180)*SIN($D$5*PI()/180)</f>
        <v>0.6040227735550536</v>
      </c>
      <c r="G15" s="7">
        <f>ACOS(E15+F15)*180/PI()</f>
        <v>30</v>
      </c>
      <c r="H15" t="b" s="6">
        <f>G15&lt;=($D$4/2)</f>
        <v>1</v>
      </c>
      <c r="I15" s="7">
        <f>SIN((C15-($G$4+$D$5))*PI()/$D$4)*$D$6</f>
        <v>22.25209339563144</v>
      </c>
      <c r="J15" s="7">
        <f>MOD($D15+(H15*I15),360)</f>
        <v>62.25209339563144</v>
      </c>
    </row>
    <row r="16" ht="20.35" customHeight="1">
      <c r="A16" s="8"/>
      <c r="B16" s="6"/>
      <c r="C16" s="7">
        <f>C15+10</f>
        <v>50</v>
      </c>
      <c r="D16" s="7">
        <f>(C16*$D$8)+$D$7</f>
        <v>50</v>
      </c>
      <c r="E16" s="7">
        <f>COS(C16*PI()/180)*COS($D$5*PI()/180)</f>
        <v>0.2198463103929543</v>
      </c>
      <c r="F16" s="7">
        <f>SIN(C16*PI()/180)*SIN($D$5*PI()/180)</f>
        <v>0.7198463103929541</v>
      </c>
      <c r="G16" s="7">
        <f>ACOS(E16+F16)*180/PI()</f>
        <v>19.99999999999999</v>
      </c>
      <c r="H16" t="b" s="6">
        <f>G16&lt;=($D$4/2)</f>
        <v>1</v>
      </c>
      <c r="I16" s="7">
        <f>SIN((C16-($G$4+$D$5))*PI()/$D$4)*$D$6</f>
        <v>62.34898018587335</v>
      </c>
      <c r="J16" s="7">
        <f>MOD($D16+(H16*I16),360)</f>
        <v>112.3489801858734</v>
      </c>
    </row>
    <row r="17" ht="20.35" customHeight="1">
      <c r="A17" s="8"/>
      <c r="B17" s="6"/>
      <c r="C17" s="7">
        <f>C16+10</f>
        <v>60</v>
      </c>
      <c r="D17" s="7">
        <f>(C17*$D$8)+$D$7</f>
        <v>60</v>
      </c>
      <c r="E17" s="7">
        <f>COS(C17*PI()/180)*COS($D$5*PI()/180)</f>
        <v>0.1710100716628344</v>
      </c>
      <c r="F17" s="7">
        <f>SIN(C17*PI()/180)*SIN($D$5*PI()/180)</f>
        <v>0.8137976813493736</v>
      </c>
      <c r="G17" s="7">
        <f>ACOS(E17+F17)*180/PI()</f>
        <v>10.00000000000001</v>
      </c>
      <c r="H17" t="b" s="6">
        <f>G17&lt;=($D$4/2)</f>
        <v>1</v>
      </c>
      <c r="I17" s="7">
        <f>SIN((C17-($G$4+$D$5))*PI()/$D$4)*$D$6</f>
        <v>90.09688679024191</v>
      </c>
      <c r="J17" s="7">
        <f>MOD($D17+(H17*I17),360)</f>
        <v>150.0968867902419</v>
      </c>
    </row>
    <row r="18" ht="20.35" customHeight="1">
      <c r="A18" s="8"/>
      <c r="B18" s="6"/>
      <c r="C18" s="7">
        <f>C17+10</f>
        <v>70</v>
      </c>
      <c r="D18" s="7">
        <f>(C18*$D$8)+$D$7</f>
        <v>70</v>
      </c>
      <c r="E18" s="7">
        <f>COS(C18*PI()/180)*COS($D$5*PI()/180)</f>
        <v>0.116977778440511</v>
      </c>
      <c r="F18" s="7">
        <f>SIN(C18*PI()/180)*SIN($D$5*PI()/180)</f>
        <v>0.8830222215594888</v>
      </c>
      <c r="G18" s="7">
        <f>ACOS(E18+F18)*180/PI()</f>
        <v>8.537736462515939e-07</v>
      </c>
      <c r="H18" t="b" s="6">
        <f>G18&lt;=($D$4/2)</f>
        <v>1</v>
      </c>
      <c r="I18" s="7">
        <f>SIN((C18-($G$4+$D$5))*PI()/$D$4)*$D$6</f>
        <v>100</v>
      </c>
      <c r="J18" s="7">
        <f>MOD($D18+(H18*I18),360)</f>
        <v>170</v>
      </c>
    </row>
    <row r="19" ht="20.35" customHeight="1">
      <c r="A19" s="8"/>
      <c r="B19" s="6"/>
      <c r="C19" s="7">
        <f>C18+10</f>
        <v>80</v>
      </c>
      <c r="D19" s="7">
        <f>(C19*$D$8)+$D$7</f>
        <v>80</v>
      </c>
      <c r="E19" s="7">
        <f>COS(C19*PI()/180)*COS($D$5*PI()/180)</f>
        <v>0.05939117461388475</v>
      </c>
      <c r="F19" s="7">
        <f>SIN(C19*PI()/180)*SIN($D$5*PI()/180)</f>
        <v>0.9254165783983233</v>
      </c>
      <c r="G19" s="7">
        <f>ACOS(E19+F19)*180/PI()</f>
        <v>10.00000000000001</v>
      </c>
      <c r="H19" t="b" s="6">
        <f>G19&lt;=($D$4/2)</f>
        <v>1</v>
      </c>
      <c r="I19" s="7">
        <f>SIN((C19-($G$4+$D$5))*PI()/$D$4)*$D$6</f>
        <v>90.09688679024191</v>
      </c>
      <c r="J19" s="7">
        <f>MOD($D19+(H19*I19),360)</f>
        <v>170.0968867902419</v>
      </c>
    </row>
    <row r="20" ht="20.35" customHeight="1">
      <c r="A20" s="8"/>
      <c r="B20" s="6"/>
      <c r="C20" s="7">
        <f>C19+10</f>
        <v>90</v>
      </c>
      <c r="D20" s="7">
        <f>(C20*$D$8)+$D$7</f>
        <v>90</v>
      </c>
      <c r="E20" s="7">
        <f>COS(C20*PI()/180)*COS($D$5*PI()/180)</f>
        <v>2.094269368838496e-17</v>
      </c>
      <c r="F20" s="7">
        <f>SIN(C20*PI()/180)*SIN($D$5*PI()/180)</f>
        <v>0.9396926207859083</v>
      </c>
      <c r="G20" s="7">
        <f>ACOS(E20+F20)*180/PI()</f>
        <v>20.00000000000001</v>
      </c>
      <c r="H20" t="b" s="6">
        <f>G20&lt;=($D$4/2)</f>
        <v>1</v>
      </c>
      <c r="I20" s="7">
        <f>SIN((C20-($G$4+$D$5))*PI()/$D$4)*$D$6</f>
        <v>62.34898018587336</v>
      </c>
      <c r="J20" s="7">
        <f>MOD($D20+(H20*I20),360)</f>
        <v>152.3489801858734</v>
      </c>
    </row>
    <row r="21" ht="20.35" customHeight="1">
      <c r="A21" s="8"/>
      <c r="B21" s="6"/>
      <c r="C21" s="7">
        <f>C20+10</f>
        <v>100</v>
      </c>
      <c r="D21" s="7">
        <f>(C21*$D$8)+$D$7</f>
        <v>100</v>
      </c>
      <c r="E21" s="7">
        <f>COS(C21*PI()/180)*COS($D$5*PI()/180)</f>
        <v>-0.0593911746138847</v>
      </c>
      <c r="F21" s="7">
        <f>SIN(C21*PI()/180)*SIN($D$5*PI()/180)</f>
        <v>0.9254165783983233</v>
      </c>
      <c r="G21" s="7">
        <f>ACOS(E21+F21)*180/PI()</f>
        <v>30</v>
      </c>
      <c r="H21" t="b" s="6">
        <f>G21&lt;=($D$4/2)</f>
        <v>1</v>
      </c>
      <c r="I21" s="7">
        <f>SIN((C21-($G$4+$D$5))*PI()/$D$4)*$D$6</f>
        <v>22.25209339563145</v>
      </c>
      <c r="J21" s="7">
        <f>MOD($D21+(H21*I21),360)</f>
        <v>122.2520933956314</v>
      </c>
    </row>
    <row r="22" ht="20.35" customHeight="1">
      <c r="A22" s="8"/>
      <c r="B22" s="7"/>
      <c r="C22" s="7">
        <f>C21+10</f>
        <v>110</v>
      </c>
      <c r="D22" s="7">
        <f>(C22*$D$8)+$D$7</f>
        <v>110</v>
      </c>
      <c r="E22" s="7">
        <f>COS(C22*PI()/180)*COS($D$5*PI()/180)</f>
        <v>-0.116977778440511</v>
      </c>
      <c r="F22" s="7">
        <f>SIN(C22*PI()/180)*SIN($D$5*PI()/180)</f>
        <v>0.883022221559489</v>
      </c>
      <c r="G22" s="7">
        <f>ACOS(E22+F22)*180/PI()</f>
        <v>40.00000000000001</v>
      </c>
      <c r="H22" t="b" s="6">
        <f>G22&lt;=($D$4/2)</f>
        <v>0</v>
      </c>
      <c r="I22" s="7">
        <f>SIN((C22-($G$4+$D$5))*PI()/$D$4)*$D$6</f>
        <v>-22.25209339563143</v>
      </c>
      <c r="J22" s="7">
        <f>MOD($D22+(H22*I22),360)</f>
        <v>110</v>
      </c>
    </row>
    <row r="23" ht="20.35" customHeight="1">
      <c r="A23" s="8"/>
      <c r="B23" s="7"/>
      <c r="C23" s="7">
        <f>C22+10</f>
        <v>120</v>
      </c>
      <c r="D23" s="7">
        <f>(C23*$D$8)+$D$7</f>
        <v>120</v>
      </c>
      <c r="E23" s="7">
        <f>COS(C23*PI()/180)*COS($D$5*PI()/180)</f>
        <v>-0.1710100716628343</v>
      </c>
      <c r="F23" s="7">
        <f>SIN(C23*PI()/180)*SIN($D$5*PI()/180)</f>
        <v>0.8137976813493738</v>
      </c>
      <c r="G23" s="7">
        <f>ACOS(E23+F23)*180/PI()</f>
        <v>49.99999999999999</v>
      </c>
      <c r="H23" t="b" s="6">
        <f>G23&lt;=($D$4/2)</f>
        <v>0</v>
      </c>
      <c r="I23" s="7">
        <f>SIN((C23-($G$4+$D$5))*PI()/$D$4)*$D$6</f>
        <v>-62.34898018587334</v>
      </c>
      <c r="J23" s="7">
        <f>MOD($D23+(H23*I23),360)</f>
        <v>120</v>
      </c>
    </row>
    <row r="24" ht="20.35" customHeight="1">
      <c r="A24" s="8"/>
      <c r="B24" s="7"/>
      <c r="C24" s="7">
        <f>C23+10</f>
        <v>130</v>
      </c>
      <c r="D24" s="7">
        <f>(C24*$D$8)+$D$7</f>
        <v>130</v>
      </c>
      <c r="E24" s="7">
        <f>COS(C24*PI()/180)*COS($D$5*PI()/180)</f>
        <v>-0.2198463103929542</v>
      </c>
      <c r="F24" s="7">
        <f>SIN(C24*PI()/180)*SIN($D$5*PI()/180)</f>
        <v>0.7198463103929542</v>
      </c>
      <c r="G24" s="7">
        <f>ACOS(E24+F24)*180/PI()</f>
        <v>59.99999999999999</v>
      </c>
      <c r="H24" t="b" s="6">
        <f>G24&lt;=($D$4/2)</f>
        <v>0</v>
      </c>
      <c r="I24" s="7">
        <f>SIN((C24-($G$4+$D$5))*PI()/$D$4)*$D$6</f>
        <v>-90.09688679024191</v>
      </c>
      <c r="J24" s="7">
        <f>MOD($D24+(H24*I24),360)</f>
        <v>130</v>
      </c>
    </row>
    <row r="25" ht="20.35" customHeight="1">
      <c r="A25" s="8"/>
      <c r="B25" s="7"/>
      <c r="C25" s="7">
        <f>C24+10</f>
        <v>140</v>
      </c>
      <c r="D25" s="7">
        <f>(C25*$D$8)+$D$7</f>
        <v>140</v>
      </c>
      <c r="E25" s="7">
        <f>COS(C25*PI()/180)*COS($D$5*PI()/180)</f>
        <v>-0.262002630229385</v>
      </c>
      <c r="F25" s="7">
        <f>SIN(C25*PI()/180)*SIN($D$5*PI()/180)</f>
        <v>0.6040227735550537</v>
      </c>
      <c r="G25" s="7">
        <f>ACOS(E25+F25)*180/PI()</f>
        <v>70</v>
      </c>
      <c r="H25" t="b" s="6">
        <f>G25&lt;=($D$4/2)</f>
        <v>0</v>
      </c>
      <c r="I25" s="7">
        <f>SIN((C25-($G$4+$D$5))*PI()/$D$4)*$D$6</f>
        <v>-100</v>
      </c>
      <c r="J25" s="7">
        <f>MOD($D25+(H25*I25),360)</f>
        <v>140</v>
      </c>
    </row>
    <row r="26" ht="20.35" customHeight="1">
      <c r="A26" s="8"/>
      <c r="B26" s="7"/>
      <c r="C26" s="7">
        <f>C25+10</f>
        <v>150</v>
      </c>
      <c r="D26" s="7">
        <f>(C26*$D$8)+$D$7</f>
        <v>150</v>
      </c>
      <c r="E26" s="7">
        <f>COS(C26*PI()/180)*COS($D$5*PI()/180)</f>
        <v>-0.296198132726024</v>
      </c>
      <c r="F26" s="7">
        <f>SIN(C26*PI()/180)*SIN($D$5*PI()/180)</f>
        <v>0.4698463103929541</v>
      </c>
      <c r="G26" s="7">
        <f>ACOS(E26+F26)*180/PI()</f>
        <v>80.00000000000001</v>
      </c>
      <c r="H26" t="b" s="6">
        <f>G26&lt;=($D$4/2)</f>
        <v>0</v>
      </c>
      <c r="I26" s="7">
        <f>SIN((C26-($G$4+$D$5))*PI()/$D$4)*$D$6</f>
        <v>-90.09688679024192</v>
      </c>
      <c r="J26" s="7">
        <f>MOD($D26+(H26*I26),360)</f>
        <v>150</v>
      </c>
    </row>
    <row r="27" ht="20.35" customHeight="1">
      <c r="A27" s="8"/>
      <c r="B27" s="7"/>
      <c r="C27" s="7">
        <f>C26+10</f>
        <v>160</v>
      </c>
      <c r="D27" s="7">
        <f>(C27*$D$8)+$D$7</f>
        <v>160</v>
      </c>
      <c r="E27" s="7">
        <f>COS(C27*PI()/180)*COS($D$5*PI()/180)</f>
        <v>-0.3213938048432697</v>
      </c>
      <c r="F27" s="7">
        <f>SIN(C27*PI()/180)*SIN($D$5*PI()/180)</f>
        <v>0.3213938048432698</v>
      </c>
      <c r="G27" s="7">
        <f>ACOS(E27+F27)*180/PI()</f>
        <v>90</v>
      </c>
      <c r="H27" t="b" s="6">
        <f>G27&lt;=($D$4/2)</f>
        <v>0</v>
      </c>
      <c r="I27" s="7">
        <f>SIN((C27-($G$4+$D$5))*PI()/$D$4)*$D$6</f>
        <v>-62.34898018587337</v>
      </c>
      <c r="J27" s="7">
        <f>MOD($D27+(H27*I27),360)</f>
        <v>160</v>
      </c>
    </row>
    <row r="28" ht="20.35" customHeight="1">
      <c r="A28" s="8"/>
      <c r="B28" s="7"/>
      <c r="C28" s="7">
        <f>C27+10</f>
        <v>170</v>
      </c>
      <c r="D28" s="7">
        <f>(C28*$D$8)+$D$7</f>
        <v>170</v>
      </c>
      <c r="E28" s="7">
        <f>COS(C28*PI()/180)*COS($D$5*PI()/180)</f>
        <v>-0.3368240888334653</v>
      </c>
      <c r="F28" s="7">
        <f>SIN(C28*PI()/180)*SIN($D$5*PI()/180)</f>
        <v>0.1631759111665347</v>
      </c>
      <c r="G28" s="7">
        <f>ACOS(E28+F28)*180/PI()</f>
        <v>100</v>
      </c>
      <c r="H28" t="b" s="6">
        <f>G28&lt;=($D$4/2)</f>
        <v>0</v>
      </c>
      <c r="I28" s="7">
        <f>SIN((C28-($G$4+$D$5))*PI()/$D$4)*$D$6</f>
        <v>-22.25209339563147</v>
      </c>
      <c r="J28" s="7">
        <f>MOD($D28+(H28*I28),360)</f>
        <v>170</v>
      </c>
    </row>
    <row r="29" ht="20.35" customHeight="1">
      <c r="A29" s="8"/>
      <c r="B29" s="7"/>
      <c r="C29" s="7">
        <f>C28+10</f>
        <v>180</v>
      </c>
      <c r="D29" s="7">
        <f>(C29*$D$8)+$D$7</f>
        <v>180</v>
      </c>
      <c r="E29" s="7">
        <f>COS(C29*PI()/180)*COS($D$5*PI()/180)</f>
        <v>-0.3420201433256688</v>
      </c>
      <c r="F29" s="7">
        <f>SIN(C29*PI()/180)*SIN($D$5*PI()/180)</f>
        <v>1.15079156022785e-16</v>
      </c>
      <c r="G29" s="7">
        <f>ACOS(E29+F29)*180/PI()</f>
        <v>110</v>
      </c>
      <c r="H29" t="b" s="6">
        <f>G29&lt;=($D$4/2)</f>
        <v>0</v>
      </c>
      <c r="I29" s="7">
        <f>SIN((C29-($G$4+$D$5))*PI()/$D$4)*$D$6</f>
        <v>22.25209339563142</v>
      </c>
      <c r="J29" s="7">
        <f>MOD($D29+(H29*I29),360)</f>
        <v>180</v>
      </c>
    </row>
    <row r="30" ht="20.35" customHeight="1">
      <c r="A30" s="5"/>
      <c r="B30" s="6"/>
      <c r="C30" s="7">
        <f>C29+10</f>
        <v>190</v>
      </c>
      <c r="D30" s="7">
        <f>(C30*$D$8)+$D$7</f>
        <v>190</v>
      </c>
      <c r="E30" s="7">
        <f>COS(C30*PI()/180)*COS($D$5*PI()/180)</f>
        <v>-0.3368240888334653</v>
      </c>
      <c r="F30" s="7">
        <f>SIN(C30*PI()/180)*SIN($D$5*PI()/180)</f>
        <v>-0.1631759111665349</v>
      </c>
      <c r="G30" s="7">
        <f>ACOS(E30+F30)*180/PI()</f>
        <v>120</v>
      </c>
      <c r="H30" t="b" s="6">
        <f>G30&lt;=($D$4/2)</f>
        <v>0</v>
      </c>
      <c r="I30" s="7">
        <f>SIN((C30-($G$4+$D$5))*PI()/$D$4)*$D$6</f>
        <v>62.34898018587334</v>
      </c>
      <c r="J30" s="7">
        <f>MOD($D30+(H30*I30),360)</f>
        <v>190</v>
      </c>
    </row>
    <row r="31" ht="20.35" customHeight="1">
      <c r="A31" s="5"/>
      <c r="B31" s="6"/>
      <c r="C31" s="7">
        <f>C30+10</f>
        <v>200</v>
      </c>
      <c r="D31" s="7">
        <f>(C31*$D$8)+$D$7</f>
        <v>200</v>
      </c>
      <c r="E31" s="7">
        <f>COS(C31*PI()/180)*COS($D$5*PI()/180)</f>
        <v>-0.3213938048432697</v>
      </c>
      <c r="F31" s="7">
        <f>SIN(C31*PI()/180)*SIN($D$5*PI()/180)</f>
        <v>-0.3213938048432696</v>
      </c>
      <c r="G31" s="7">
        <f>ACOS(E31+F31)*180/PI()</f>
        <v>130</v>
      </c>
      <c r="H31" t="b" s="6">
        <f>G31&lt;=($D$4/2)</f>
        <v>0</v>
      </c>
      <c r="I31" s="7">
        <f>SIN((C31-($G$4+$D$5))*PI()/$D$4)*$D$6</f>
        <v>90.09688679024185</v>
      </c>
      <c r="J31" s="7">
        <f>MOD($D31+(H31*I31),360)</f>
        <v>200</v>
      </c>
    </row>
    <row r="32" ht="20.35" customHeight="1">
      <c r="A32" s="5"/>
      <c r="B32" s="6"/>
      <c r="C32" s="7">
        <f>C31+10</f>
        <v>210</v>
      </c>
      <c r="D32" s="7">
        <f>(C32*$D$8)+$D$7</f>
        <v>210</v>
      </c>
      <c r="E32" s="7">
        <f>COS(C32*PI()/180)*COS($D$5*PI()/180)</f>
        <v>-0.2961981327260239</v>
      </c>
      <c r="F32" s="7">
        <f>SIN(C32*PI()/180)*SIN($D$5*PI()/180)</f>
        <v>-0.4698463103929543</v>
      </c>
      <c r="G32" s="7">
        <f>ACOS(E32+F32)*180/PI()</f>
        <v>140</v>
      </c>
      <c r="H32" t="b" s="6">
        <f>G32&lt;=($D$4/2)</f>
        <v>0</v>
      </c>
      <c r="I32" s="7">
        <f>SIN((C32-($G$4+$D$5))*PI()/$D$4)*$D$6</f>
        <v>100</v>
      </c>
      <c r="J32" s="7">
        <f>MOD($D32+(H32*I32),360)</f>
        <v>210</v>
      </c>
    </row>
    <row r="33" ht="20.35" customHeight="1">
      <c r="A33" s="5"/>
      <c r="B33" s="6"/>
      <c r="C33" s="7">
        <f>C32+10</f>
        <v>220</v>
      </c>
      <c r="D33" s="7">
        <f>(C33*$D$8)+$D$7</f>
        <v>220</v>
      </c>
      <c r="E33" s="7">
        <f>COS(C33*PI()/180)*COS($D$5*PI()/180)</f>
        <v>-0.2620026302293851</v>
      </c>
      <c r="F33" s="7">
        <f>SIN(C33*PI()/180)*SIN($D$5*PI()/180)</f>
        <v>-0.6040227735550536</v>
      </c>
      <c r="G33" s="7">
        <f>ACOS(E33+F33)*180/PI()</f>
        <v>150</v>
      </c>
      <c r="H33" t="b" s="6">
        <f>G33&lt;=($D$4/2)</f>
        <v>0</v>
      </c>
      <c r="I33" s="7">
        <f>SIN((C33-($G$4+$D$5))*PI()/$D$4)*$D$6</f>
        <v>90.09688679024192</v>
      </c>
      <c r="J33" s="7">
        <f>MOD($D33+(H33*I33),360)</f>
        <v>220</v>
      </c>
    </row>
    <row r="34" ht="20.35" customHeight="1">
      <c r="A34" s="5"/>
      <c r="B34" s="6"/>
      <c r="C34" s="7">
        <f>C33+10</f>
        <v>230</v>
      </c>
      <c r="D34" s="7">
        <f>(C34*$D$8)+$D$7</f>
        <v>230</v>
      </c>
      <c r="E34" s="7">
        <f>COS(C34*PI()/180)*COS($D$5*PI()/180)</f>
        <v>-0.2198463103929544</v>
      </c>
      <c r="F34" s="7">
        <f>SIN(C34*PI()/180)*SIN($D$5*PI()/180)</f>
        <v>-0.719846310392954</v>
      </c>
      <c r="G34" s="7">
        <f>ACOS(E34+F34)*180/PI()</f>
        <v>160</v>
      </c>
      <c r="H34" t="b" s="6">
        <f>G34&lt;=($D$4/2)</f>
        <v>0</v>
      </c>
      <c r="I34" s="7">
        <f>SIN((C34-($G$4+$D$5))*PI()/$D$4)*$D$6</f>
        <v>62.34898018587338</v>
      </c>
      <c r="J34" s="7">
        <f>MOD($D34+(H34*I34),360)</f>
        <v>230</v>
      </c>
    </row>
    <row r="35" ht="20.35" customHeight="1">
      <c r="A35" s="5"/>
      <c r="B35" s="6"/>
      <c r="C35" s="7">
        <f>C34+10</f>
        <v>240</v>
      </c>
      <c r="D35" s="7">
        <f>(C35*$D$8)+$D$7</f>
        <v>240</v>
      </c>
      <c r="E35" s="7">
        <f>COS(C35*PI()/180)*COS($D$5*PI()/180)</f>
        <v>-0.1710100716628346</v>
      </c>
      <c r="F35" s="7">
        <f>SIN(C35*PI()/180)*SIN($D$5*PI()/180)</f>
        <v>-0.8137976813493734</v>
      </c>
      <c r="G35" s="7">
        <f>ACOS(E35+F35)*180/PI()</f>
        <v>170</v>
      </c>
      <c r="H35" t="b" s="6">
        <f>G35&lt;=($D$4/2)</f>
        <v>0</v>
      </c>
      <c r="I35" s="7">
        <f>SIN((C35-($G$4+$D$5))*PI()/$D$4)*$D$6</f>
        <v>22.25209339563148</v>
      </c>
      <c r="J35" s="7">
        <f>MOD($D35+(H35*I35),360)</f>
        <v>240</v>
      </c>
    </row>
    <row r="36" ht="20.35" customHeight="1">
      <c r="A36" s="5"/>
      <c r="B36" s="6"/>
      <c r="C36" s="7">
        <f>C35+10</f>
        <v>250</v>
      </c>
      <c r="D36" s="7">
        <f>(C36*$D$8)+$D$7</f>
        <v>250</v>
      </c>
      <c r="E36" s="7">
        <f>COS(C36*PI()/180)*COS($D$5*PI()/180)</f>
        <v>-0.1169777784405112</v>
      </c>
      <c r="F36" s="7">
        <f>SIN(C36*PI()/180)*SIN($D$5*PI()/180)</f>
        <v>-0.8830222215594888</v>
      </c>
      <c r="G36" s="7">
        <f>ACOS(E36+F36)*180/PI()</f>
        <v>180</v>
      </c>
      <c r="H36" t="b" s="6">
        <f>G36&lt;=($D$4/2)</f>
        <v>0</v>
      </c>
      <c r="I36" s="7">
        <f>SIN((C36-($G$4+$D$5))*PI()/$D$4)*$D$6</f>
        <v>-22.2520933956314</v>
      </c>
      <c r="J36" s="7">
        <f>MOD($D36+(H36*I36),360)</f>
        <v>250</v>
      </c>
    </row>
    <row r="37" ht="20.35" customHeight="1">
      <c r="A37" s="5"/>
      <c r="B37" s="6"/>
      <c r="C37" s="7">
        <f>C36+10</f>
        <v>260</v>
      </c>
      <c r="D37" s="7">
        <f>(C37*$D$8)+$D$7</f>
        <v>260</v>
      </c>
      <c r="E37" s="7">
        <f>COS(C37*PI()/180)*COS($D$5*PI()/180)</f>
        <v>-0.05939117461388472</v>
      </c>
      <c r="F37" s="7">
        <f>SIN(C37*PI()/180)*SIN($D$5*PI()/180)</f>
        <v>-0.9254165783983233</v>
      </c>
      <c r="G37" s="7">
        <f>ACOS(E37+F37)*180/PI()</f>
        <v>170</v>
      </c>
      <c r="H37" t="b" s="6">
        <f>G37&lt;=($D$4/2)</f>
        <v>0</v>
      </c>
      <c r="I37" s="7">
        <f>SIN((C37-($G$4+$D$5))*PI()/$D$4)*$D$6</f>
        <v>-62.34898018587332</v>
      </c>
      <c r="J37" s="7">
        <f>MOD($D37+(H37*I37),360)</f>
        <v>260</v>
      </c>
    </row>
    <row r="38" ht="20.35" customHeight="1">
      <c r="A38" s="5"/>
      <c r="B38" s="6"/>
      <c r="C38" s="7">
        <f>C37+10</f>
        <v>270</v>
      </c>
      <c r="D38" s="7">
        <f>(C38*$D$8)+$D$7</f>
        <v>270</v>
      </c>
      <c r="E38" s="7">
        <f>COS(C38*PI()/180)*COS($D$5*PI()/180)</f>
        <v>-6.282808106515489e-17</v>
      </c>
      <c r="F38" s="7">
        <f>SIN(C38*PI()/180)*SIN($D$5*PI()/180)</f>
        <v>-0.9396926207859083</v>
      </c>
      <c r="G38" s="7">
        <f>ACOS(E38+F38)*180/PI()</f>
        <v>160</v>
      </c>
      <c r="H38" t="b" s="6">
        <f>G38&lt;=($D$4/2)</f>
        <v>0</v>
      </c>
      <c r="I38" s="7">
        <f>SIN((C38-($G$4+$D$5))*PI()/$D$4)*$D$6</f>
        <v>-90.0968867902419</v>
      </c>
      <c r="J38" s="7">
        <f>MOD($D38+(H38*I38),360)</f>
        <v>270</v>
      </c>
    </row>
    <row r="39" ht="20.35" customHeight="1">
      <c r="A39" s="5"/>
      <c r="B39" s="6"/>
      <c r="C39" s="7">
        <f>C38+10</f>
        <v>280</v>
      </c>
      <c r="D39" s="7">
        <f>(C39*$D$8)+$D$7</f>
        <v>280</v>
      </c>
      <c r="E39" s="7">
        <f>COS(C39*PI()/180)*COS($D$5*PI()/180)</f>
        <v>0.05939117461388459</v>
      </c>
      <c r="F39" s="7">
        <f>SIN(C39*PI()/180)*SIN($D$5*PI()/180)</f>
        <v>-0.9254165783983234</v>
      </c>
      <c r="G39" s="7">
        <f>ACOS(E39+F39)*180/PI()</f>
        <v>150</v>
      </c>
      <c r="H39" t="b" s="6">
        <f>G39&lt;=($D$4/2)</f>
        <v>0</v>
      </c>
      <c r="I39" s="7">
        <f>SIN((C39-($G$4+$D$5))*PI()/$D$4)*$D$6</f>
        <v>-100</v>
      </c>
      <c r="J39" s="7">
        <f>MOD($D39+(H39*I39),360)</f>
        <v>280</v>
      </c>
    </row>
    <row r="40" ht="20.35" customHeight="1">
      <c r="A40" s="5"/>
      <c r="B40" s="6"/>
      <c r="C40" s="7">
        <f>C39+10</f>
        <v>290</v>
      </c>
      <c r="D40" s="7">
        <f>(C40*$D$8)+$D$7</f>
        <v>290</v>
      </c>
      <c r="E40" s="7">
        <f>COS(C40*PI()/180)*COS($D$5*PI()/180)</f>
        <v>0.1169777784405108</v>
      </c>
      <c r="F40" s="7">
        <f>SIN(C40*PI()/180)*SIN($D$5*PI()/180)</f>
        <v>-0.8830222215594891</v>
      </c>
      <c r="G40" s="7">
        <f>ACOS(E40+F40)*180/PI()</f>
        <v>140</v>
      </c>
      <c r="H40" t="b" s="6">
        <f>G40&lt;=($D$4/2)</f>
        <v>0</v>
      </c>
      <c r="I40" s="7">
        <f>SIN((C40-($G$4+$D$5))*PI()/$D$4)*$D$6</f>
        <v>-90.09688679024194</v>
      </c>
      <c r="J40" s="7">
        <f>MOD($D40+(H40*I40),360)</f>
        <v>290</v>
      </c>
    </row>
    <row r="41" ht="20.35" customHeight="1">
      <c r="A41" s="5"/>
      <c r="B41" s="6"/>
      <c r="C41" s="7">
        <f>C40+10</f>
        <v>300</v>
      </c>
      <c r="D41" s="7">
        <f>(C41*$D$8)+$D$7</f>
        <v>300</v>
      </c>
      <c r="E41" s="7">
        <f>COS(C41*PI()/180)*COS($D$5*PI()/180)</f>
        <v>0.1710100716628344</v>
      </c>
      <c r="F41" s="7">
        <f>SIN(C41*PI()/180)*SIN($D$5*PI()/180)</f>
        <v>-0.8137976813493736</v>
      </c>
      <c r="G41" s="7">
        <f>ACOS(E41+F41)*180/PI()</f>
        <v>130</v>
      </c>
      <c r="H41" t="b" s="6">
        <f>G41&lt;=($D$4/2)</f>
        <v>0</v>
      </c>
      <c r="I41" s="7">
        <f>SIN((C41-($G$4+$D$5))*PI()/$D$4)*$D$6</f>
        <v>-62.34898018587338</v>
      </c>
      <c r="J41" s="7">
        <f>MOD($D41+(H41*I41),360)</f>
        <v>300</v>
      </c>
    </row>
    <row r="42" ht="20.35" customHeight="1">
      <c r="A42" s="5"/>
      <c r="B42" s="6"/>
      <c r="C42" s="7">
        <f>C41+10</f>
        <v>310</v>
      </c>
      <c r="D42" s="7">
        <f>(C42*$D$8)+$D$7</f>
        <v>310</v>
      </c>
      <c r="E42" s="7">
        <f>COS(C42*PI()/180)*COS($D$5*PI()/180)</f>
        <v>0.2198463103929542</v>
      </c>
      <c r="F42" s="7">
        <f>SIN(C42*PI()/180)*SIN($D$5*PI()/180)</f>
        <v>-0.7198463103929542</v>
      </c>
      <c r="G42" s="7">
        <f>ACOS(E42+F42)*180/PI()</f>
        <v>120</v>
      </c>
      <c r="H42" t="b" s="6">
        <f>G42&lt;=($D$4/2)</f>
        <v>0</v>
      </c>
      <c r="I42" s="7">
        <f>SIN((C42-($G$4+$D$5))*PI()/$D$4)*$D$6</f>
        <v>-22.25209339563149</v>
      </c>
      <c r="J42" s="7">
        <f>MOD($D42+(H42*I42),360)</f>
        <v>310</v>
      </c>
    </row>
    <row r="43" ht="20.35" customHeight="1">
      <c r="A43" s="5"/>
      <c r="B43" s="6"/>
      <c r="C43" s="7">
        <f>C42+10</f>
        <v>320</v>
      </c>
      <c r="D43" s="7">
        <f>(C43*$D$8)+$D$7</f>
        <v>320</v>
      </c>
      <c r="E43" s="7">
        <f>COS(C43*PI()/180)*COS($D$5*PI()/180)</f>
        <v>0.262002630229385</v>
      </c>
      <c r="F43" s="7">
        <f>SIN(C43*PI()/180)*SIN($D$5*PI()/180)</f>
        <v>-0.6040227735550538</v>
      </c>
      <c r="G43" s="7">
        <f>ACOS(E43+F43)*180/PI()</f>
        <v>110</v>
      </c>
      <c r="H43" t="b" s="6">
        <f>G43&lt;=($D$4/2)</f>
        <v>0</v>
      </c>
      <c r="I43" s="7">
        <f>SIN((C43-($G$4+$D$5))*PI()/$D$4)*$D$6</f>
        <v>22.25209339563139</v>
      </c>
      <c r="J43" s="7">
        <f>MOD($D43+(H43*I43),360)</f>
        <v>320</v>
      </c>
    </row>
    <row r="44" ht="20.35" customHeight="1">
      <c r="A44" s="5"/>
      <c r="B44" s="6"/>
      <c r="C44" s="7">
        <f>C43+10</f>
        <v>330</v>
      </c>
      <c r="D44" s="7">
        <f>(C44*$D$8)+$D$7</f>
        <v>330</v>
      </c>
      <c r="E44" s="7">
        <f>COS(C44*PI()/180)*COS($D$5*PI()/180)</f>
        <v>0.2961981327260239</v>
      </c>
      <c r="F44" s="7">
        <f>SIN(C44*PI()/180)*SIN($D$5*PI()/180)</f>
        <v>-0.4698463103929546</v>
      </c>
      <c r="G44" s="7">
        <f>ACOS(E44+F44)*180/PI()</f>
        <v>100</v>
      </c>
      <c r="H44" t="b" s="6">
        <f>G44&lt;=($D$4/2)</f>
        <v>0</v>
      </c>
      <c r="I44" s="7">
        <f>SIN((C44-($G$4+$D$5))*PI()/$D$4)*$D$6</f>
        <v>62.34898018587332</v>
      </c>
      <c r="J44" s="7">
        <f>MOD($D44+(H44*I44),360)</f>
        <v>330</v>
      </c>
    </row>
    <row r="45" ht="20.35" customHeight="1">
      <c r="A45" s="5"/>
      <c r="B45" s="6"/>
      <c r="C45" s="7">
        <f>C44+10</f>
        <v>340</v>
      </c>
      <c r="D45" s="7">
        <f>(C45*$D$8)+$D$7</f>
        <v>340</v>
      </c>
      <c r="E45" s="7">
        <f>COS(C45*PI()/180)*COS($D$5*PI()/180)</f>
        <v>0.3213938048432697</v>
      </c>
      <c r="F45" s="7">
        <f>SIN(C45*PI()/180)*SIN($D$5*PI()/180)</f>
        <v>-0.3213938048432695</v>
      </c>
      <c r="G45" s="7">
        <f>ACOS(E45+F45)*180/PI()</f>
        <v>89.99999999999999</v>
      </c>
      <c r="H45" t="b" s="6">
        <f>G45&lt;=($D$4/2)</f>
        <v>0</v>
      </c>
      <c r="I45" s="7">
        <f>SIN((C45-($G$4+$D$5))*PI()/$D$4)*$D$6</f>
        <v>90.0968867902419</v>
      </c>
      <c r="J45" s="7">
        <f>MOD($D45+(H45*I45),360)</f>
        <v>340</v>
      </c>
    </row>
    <row r="46" ht="20.35" customHeight="1">
      <c r="A46" s="5"/>
      <c r="B46" s="6"/>
      <c r="C46" s="7">
        <f>C45+10</f>
        <v>350</v>
      </c>
      <c r="D46" s="7">
        <f>(C46*$D$8)+$D$7</f>
        <v>350</v>
      </c>
      <c r="E46" s="7">
        <f>COS(C46*PI()/180)*COS($D$5*PI()/180)</f>
        <v>0.3368240888334652</v>
      </c>
      <c r="F46" s="7">
        <f>SIN(C46*PI()/180)*SIN($D$5*PI()/180)</f>
        <v>-0.1631759111665357</v>
      </c>
      <c r="G46" s="7">
        <f>ACOS(E46+F46)*180/PI()</f>
        <v>80.00000000000004</v>
      </c>
      <c r="H46" t="b" s="6">
        <f>G46&lt;=($D$4/2)</f>
        <v>0</v>
      </c>
      <c r="I46" s="7">
        <f>SIN((C46-($G$4+$D$5))*PI()/$D$4)*$D$6</f>
        <v>100</v>
      </c>
      <c r="J46" s="7">
        <f>MOD($D46+(H46*I46),360)</f>
        <v>350</v>
      </c>
    </row>
    <row r="47" ht="20.35" customHeight="1">
      <c r="A47" s="5"/>
      <c r="B47" s="6"/>
      <c r="C47" s="7">
        <f>C46+10</f>
        <v>360</v>
      </c>
      <c r="D47" s="7">
        <f>(C47*$D$8)+$D$7</f>
        <v>360</v>
      </c>
      <c r="E47" s="7">
        <f>COS(C47*PI()/180)*COS($D$5*PI()/180)</f>
        <v>0.3420201433256688</v>
      </c>
      <c r="F47" s="7">
        <f>SIN(C47*PI()/180)*SIN($D$5*PI()/180)</f>
        <v>-2.301583120455701e-16</v>
      </c>
      <c r="G47" s="7">
        <f>ACOS(E47+F47)*180/PI()</f>
        <v>70</v>
      </c>
      <c r="H47" t="b" s="6">
        <f>G47&lt;=($D$4/2)</f>
        <v>0</v>
      </c>
      <c r="I47" s="7">
        <f>SIN((C47-($G$4+$D$5))*PI()/$D$4)*$D$6</f>
        <v>90.09688679024194</v>
      </c>
      <c r="J47" s="7">
        <f>MOD($D47+(H47*I47),360)</f>
        <v>0</v>
      </c>
    </row>
    <row r="48" ht="20.35" customHeight="1">
      <c r="A48" s="5"/>
      <c r="B48" s="6"/>
      <c r="C48" s="6"/>
      <c r="D48" s="6"/>
      <c r="E48" s="6"/>
      <c r="F48" s="6"/>
      <c r="G48" s="6"/>
      <c r="H48" s="6"/>
      <c r="I48" s="6"/>
      <c r="J48" s="6"/>
    </row>
    <row r="49" ht="20.35" customHeight="1">
      <c r="A49" s="5"/>
      <c r="B49" s="6"/>
      <c r="C49" s="6"/>
      <c r="D49" s="6"/>
      <c r="E49" s="6"/>
      <c r="F49" s="6"/>
      <c r="G49" s="6"/>
      <c r="H49" s="6"/>
      <c r="I49" s="6"/>
      <c r="J49" s="6"/>
    </row>
    <row r="50" ht="20.35" customHeight="1">
      <c r="A50" s="5"/>
      <c r="B50" s="6"/>
      <c r="C50" s="6"/>
      <c r="D50" s="6"/>
      <c r="E50" s="6"/>
      <c r="F50" s="6"/>
      <c r="G50" s="6"/>
      <c r="H50" s="6"/>
      <c r="I50" s="6"/>
      <c r="J50" s="6"/>
    </row>
    <row r="51" ht="20.35" customHeight="1">
      <c r="A51" s="5"/>
      <c r="B51" s="6"/>
      <c r="C51" s="6"/>
      <c r="D51" s="6"/>
      <c r="E51" s="6"/>
      <c r="F51" s="6"/>
      <c r="G51" s="6"/>
      <c r="H51" s="6"/>
      <c r="I51" s="6"/>
      <c r="J51" s="6"/>
    </row>
    <row r="52" ht="20.35" customHeight="1">
      <c r="A52" s="5"/>
      <c r="B52" s="6"/>
      <c r="C52" s="6"/>
      <c r="D52" s="6"/>
      <c r="E52" s="6"/>
      <c r="F52" s="6"/>
      <c r="G52" s="6"/>
      <c r="H52" s="6"/>
      <c r="I52" s="6"/>
      <c r="J52" s="6"/>
    </row>
    <row r="53" ht="20.35" customHeight="1">
      <c r="A53" s="5"/>
      <c r="B53" s="6"/>
      <c r="C53" s="6"/>
      <c r="D53" s="6"/>
      <c r="E53" s="6"/>
      <c r="F53" s="6"/>
      <c r="G53" s="6"/>
      <c r="H53" s="6"/>
      <c r="I53" s="6"/>
      <c r="J53" s="6"/>
    </row>
    <row r="54" ht="20.35" customHeight="1">
      <c r="A54" s="5"/>
      <c r="B54" s="6"/>
      <c r="C54" s="6"/>
      <c r="D54" s="6"/>
      <c r="E54" s="6"/>
      <c r="F54" s="6"/>
      <c r="G54" s="6"/>
      <c r="H54" s="6"/>
      <c r="I54" s="6"/>
      <c r="J54" s="6"/>
    </row>
    <row r="55" ht="20.35" customHeight="1">
      <c r="A55" s="5"/>
      <c r="B55" s="6"/>
      <c r="C55" s="6"/>
      <c r="D55" s="6"/>
      <c r="E55" s="6"/>
      <c r="F55" s="6"/>
      <c r="G55" s="6"/>
      <c r="H55" s="6"/>
      <c r="I55" s="6"/>
      <c r="J55" s="6"/>
    </row>
    <row r="56" ht="20.35" customHeight="1">
      <c r="A56" s="5"/>
      <c r="B56" s="6"/>
      <c r="C56" s="6"/>
      <c r="D56" s="6"/>
      <c r="E56" s="6"/>
      <c r="F56" s="6"/>
      <c r="G56" s="6"/>
      <c r="H56" s="6"/>
      <c r="I56" s="6"/>
      <c r="J56" s="6"/>
    </row>
    <row r="57" ht="20.35" customHeight="1">
      <c r="A57" s="5"/>
      <c r="B57" s="6"/>
      <c r="C57" s="6"/>
      <c r="D57" s="6"/>
      <c r="E57" s="6"/>
      <c r="F57" s="6"/>
      <c r="G57" s="6"/>
      <c r="H57" s="6"/>
      <c r="I57" s="6"/>
      <c r="J57" s="6"/>
    </row>
    <row r="58" ht="20.35" customHeight="1">
      <c r="A58" s="5"/>
      <c r="B58" s="6"/>
      <c r="C58" s="6"/>
      <c r="D58" s="6"/>
      <c r="E58" s="6"/>
      <c r="F58" s="6"/>
      <c r="G58" s="6"/>
      <c r="H58" s="6"/>
      <c r="I58" s="6"/>
      <c r="J58" s="6"/>
    </row>
    <row r="59" ht="20.35" customHeight="1">
      <c r="A59" s="5"/>
      <c r="B59" s="6"/>
      <c r="C59" s="6"/>
      <c r="D59" s="6"/>
      <c r="E59" s="6"/>
      <c r="F59" s="6"/>
      <c r="G59" s="6"/>
      <c r="H59" s="6"/>
      <c r="I59" s="6"/>
      <c r="J59" s="6"/>
    </row>
    <row r="60" ht="20.35" customHeight="1">
      <c r="A60" s="5"/>
      <c r="B60" s="6"/>
      <c r="C60" s="6"/>
      <c r="D60" s="6"/>
      <c r="E60" s="6"/>
      <c r="F60" s="6"/>
      <c r="G60" s="6"/>
      <c r="H60" s="6"/>
      <c r="I60" s="6"/>
      <c r="J60" s="6"/>
    </row>
    <row r="61" ht="20.35" customHeight="1">
      <c r="A61" s="5"/>
      <c r="B61" s="6"/>
      <c r="C61" s="6"/>
      <c r="D61" s="6"/>
      <c r="E61" s="6"/>
      <c r="F61" s="6"/>
      <c r="G61" s="6"/>
      <c r="H61" s="6"/>
      <c r="I61" s="6"/>
      <c r="J61" s="6"/>
    </row>
    <row r="62" ht="20.35" customHeight="1">
      <c r="A62" s="5"/>
      <c r="B62" s="6"/>
      <c r="C62" s="6"/>
      <c r="D62" s="6"/>
      <c r="E62" s="6"/>
      <c r="F62" s="6"/>
      <c r="G62" s="6"/>
      <c r="H62" s="6"/>
      <c r="I62" s="6"/>
      <c r="J62" s="6"/>
    </row>
    <row r="63" ht="20.35" customHeight="1">
      <c r="A63" s="5"/>
      <c r="B63" s="6"/>
      <c r="C63" s="6"/>
      <c r="D63" s="6"/>
      <c r="E63" s="6"/>
      <c r="F63" s="6"/>
      <c r="G63" s="6"/>
      <c r="H63" s="6"/>
      <c r="I63" s="6"/>
      <c r="J63" s="6"/>
    </row>
    <row r="64" ht="20.35" customHeight="1">
      <c r="A64" s="5"/>
      <c r="B64" s="6"/>
      <c r="C64" s="6"/>
      <c r="D64" s="6"/>
      <c r="E64" s="6"/>
      <c r="F64" s="6"/>
      <c r="G64" s="6"/>
      <c r="H64" s="6"/>
      <c r="I64" s="6"/>
      <c r="J64" s="6"/>
    </row>
    <row r="65" ht="20.35" customHeight="1">
      <c r="A65" s="5"/>
      <c r="B65" s="6"/>
      <c r="C65" s="6"/>
      <c r="D65" s="6"/>
      <c r="E65" s="6"/>
      <c r="F65" s="6"/>
      <c r="G65" s="6"/>
      <c r="H65" s="6"/>
      <c r="I65" s="6"/>
      <c r="J65" s="6"/>
    </row>
    <row r="66" ht="20.35" customHeight="1">
      <c r="A66" s="5"/>
      <c r="B66" s="6"/>
      <c r="C66" s="6"/>
      <c r="D66" s="6"/>
      <c r="E66" s="6"/>
      <c r="F66" s="6"/>
      <c r="G66" s="6"/>
      <c r="H66" s="6"/>
      <c r="I66" s="6"/>
      <c r="J66" s="6"/>
    </row>
    <row r="67" ht="20.35" customHeight="1">
      <c r="A67" s="5"/>
      <c r="B67" s="6"/>
      <c r="C67" s="6"/>
      <c r="D67" s="6"/>
      <c r="E67" s="6"/>
      <c r="F67" s="6"/>
      <c r="G67" s="6"/>
      <c r="H67" s="6"/>
      <c r="I67" s="6"/>
      <c r="J67" s="6"/>
    </row>
    <row r="68" ht="20.35" customHeight="1">
      <c r="A68" s="5"/>
      <c r="B68" s="6"/>
      <c r="C68" s="6"/>
      <c r="D68" s="6"/>
      <c r="E68" s="6"/>
      <c r="F68" s="6"/>
      <c r="G68" s="6"/>
      <c r="H68" s="6"/>
      <c r="I68" s="6"/>
      <c r="J68" s="6"/>
    </row>
    <row r="69" ht="20.35" customHeight="1">
      <c r="A69" s="5"/>
      <c r="B69" s="6"/>
      <c r="C69" s="6"/>
      <c r="D69" s="6"/>
      <c r="E69" s="6"/>
      <c r="F69" s="6"/>
      <c r="G69" s="6"/>
      <c r="H69" s="6"/>
      <c r="I69" s="6"/>
      <c r="J69" s="6"/>
    </row>
    <row r="70" ht="20.35" customHeight="1">
      <c r="A70" s="5"/>
      <c r="B70" s="6"/>
      <c r="C70" s="6"/>
      <c r="D70" s="6"/>
      <c r="E70" s="6"/>
      <c r="F70" s="6"/>
      <c r="G70" s="6"/>
      <c r="H70" s="6"/>
      <c r="I70" s="6"/>
      <c r="J70" s="6"/>
    </row>
    <row r="71" ht="20.35" customHeight="1">
      <c r="A71" s="5"/>
      <c r="B71" s="6"/>
      <c r="C71" s="6"/>
      <c r="D71" s="6"/>
      <c r="E71" s="6"/>
      <c r="F71" s="6"/>
      <c r="G71" s="6"/>
      <c r="H71" s="6"/>
      <c r="I71" s="6"/>
      <c r="J71" s="6"/>
    </row>
    <row r="72" ht="20.35" customHeight="1">
      <c r="A72" s="5"/>
      <c r="B72" s="6"/>
      <c r="C72" s="6"/>
      <c r="D72" s="6"/>
      <c r="E72" s="6"/>
      <c r="F72" s="6"/>
      <c r="G72" s="6"/>
      <c r="H72" s="6"/>
      <c r="I72" s="6"/>
      <c r="J72" s="6"/>
    </row>
    <row r="73" ht="20.35" customHeight="1">
      <c r="A73" s="5"/>
      <c r="B73" s="6"/>
      <c r="C73" s="6"/>
      <c r="D73" s="6"/>
      <c r="E73" s="6"/>
      <c r="F73" s="6"/>
      <c r="G73" s="6"/>
      <c r="H73" s="6"/>
      <c r="I73" s="6"/>
      <c r="J73" s="6"/>
    </row>
    <row r="74" ht="20.35" customHeight="1">
      <c r="A74" s="5"/>
      <c r="B74" s="6"/>
      <c r="C74" s="6"/>
      <c r="D74" s="6"/>
      <c r="E74" s="6"/>
      <c r="F74" s="6"/>
      <c r="G74" s="6"/>
      <c r="H74" s="6"/>
      <c r="I74" s="6"/>
      <c r="J74" s="6"/>
    </row>
    <row r="75" ht="20.35" customHeight="1">
      <c r="A75" s="5"/>
      <c r="B75" s="6"/>
      <c r="C75" s="6"/>
      <c r="D75" s="6"/>
      <c r="E75" s="6"/>
      <c r="F75" s="6"/>
      <c r="G75" s="6"/>
      <c r="H75" s="6"/>
      <c r="I75" s="6"/>
      <c r="J75" s="6"/>
    </row>
    <row r="76" ht="20.35" customHeight="1">
      <c r="A76" s="5"/>
      <c r="B76" s="6"/>
      <c r="C76" s="6"/>
      <c r="D76" s="6"/>
      <c r="E76" s="6"/>
      <c r="F76" s="6"/>
      <c r="G76" s="6"/>
      <c r="H76" s="6"/>
      <c r="I76" s="6"/>
      <c r="J76" s="6"/>
    </row>
    <row r="77" ht="20.35" customHeight="1">
      <c r="A77" s="5"/>
      <c r="B77" s="6"/>
      <c r="C77" s="6"/>
      <c r="D77" s="6"/>
      <c r="E77" s="6"/>
      <c r="F77" s="6"/>
      <c r="G77" s="6"/>
      <c r="H77" s="6"/>
      <c r="I77" s="6"/>
      <c r="J77" s="6"/>
    </row>
    <row r="78" ht="20.35" customHeight="1">
      <c r="A78" s="5"/>
      <c r="B78" s="6"/>
      <c r="C78" s="6"/>
      <c r="D78" s="6"/>
      <c r="E78" s="6"/>
      <c r="F78" s="6"/>
      <c r="G78" s="6"/>
      <c r="H78" s="6"/>
      <c r="I78" s="6"/>
      <c r="J78" s="6"/>
    </row>
    <row r="79" ht="20.35" customHeight="1">
      <c r="A79" s="5"/>
      <c r="B79" s="6"/>
      <c r="C79" s="6"/>
      <c r="D79" s="6"/>
      <c r="E79" s="6"/>
      <c r="F79" s="6"/>
      <c r="G79" s="6"/>
      <c r="H79" s="6"/>
      <c r="I79" s="6"/>
      <c r="J79" s="6"/>
    </row>
    <row r="80" ht="20.35" customHeight="1">
      <c r="A80" s="5"/>
      <c r="B80" s="6"/>
      <c r="C80" s="6"/>
      <c r="D80" s="6"/>
      <c r="E80" s="6"/>
      <c r="F80" s="6"/>
      <c r="G80" s="6"/>
      <c r="H80" s="6"/>
      <c r="I80" s="6"/>
      <c r="J80" s="6"/>
    </row>
    <row r="81" ht="20.35" customHeight="1">
      <c r="A81" s="5"/>
      <c r="B81" s="6"/>
      <c r="C81" s="6"/>
      <c r="D81" s="6"/>
      <c r="E81" s="6"/>
      <c r="F81" s="6"/>
      <c r="G81" s="6"/>
      <c r="H81" s="6"/>
      <c r="I81" s="6"/>
      <c r="J81" s="6"/>
    </row>
    <row r="82" ht="20.35" customHeight="1">
      <c r="A82" s="5"/>
      <c r="B82" s="6"/>
      <c r="C82" s="6"/>
      <c r="D82" s="6"/>
      <c r="E82" s="6"/>
      <c r="F82" s="6"/>
      <c r="G82" s="6"/>
      <c r="H82" s="6"/>
      <c r="I82" s="6"/>
      <c r="J82" s="6"/>
    </row>
    <row r="83" ht="20.35" customHeight="1">
      <c r="A83" s="5"/>
      <c r="B83" s="6"/>
      <c r="C83" s="6"/>
      <c r="D83" s="6"/>
      <c r="E83" s="6"/>
      <c r="F83" s="6"/>
      <c r="G83" s="6"/>
      <c r="H83" s="6"/>
      <c r="I83" s="6"/>
      <c r="J83" s="6"/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