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3820"/>
  <bookViews>
    <workbookView xWindow="0" yWindow="0" windowWidth="19200" windowHeight="7760" firstSheet="3" activeTab="5"/>
  </bookViews>
  <sheets>
    <sheet name="Northern Grid" sheetId="12" r:id="rId1"/>
    <sheet name="Chart1" sheetId="14" r:id="rId2"/>
    <sheet name="Chart2" sheetId="15" r:id="rId3"/>
    <sheet name="Chart3" sheetId="16" r:id="rId4"/>
    <sheet name="Br. Details" sheetId="1" r:id="rId5"/>
    <sheet name="Br. Allocation" sheetId="9" r:id="rId6"/>
    <sheet name="Names" sheetId="11" r:id="rId7"/>
    <sheet name="Ids" sheetId="10" r:id="rId8"/>
    <sheet name="Sheet1" sheetId="13" r:id="rId9"/>
    <sheet name="Sheet2" sheetId="17" r:id="rId10"/>
    <sheet name="Sheet3" sheetId="18" r:id="rId11"/>
  </sheets>
  <definedNames>
    <definedName name="_xlnm.Print_Area" localSheetId="4">'Br. Details'!$B$1:$G$103</definedName>
  </definedNames>
  <calcPr calcId="145621"/>
</workbook>
</file>

<file path=xl/calcChain.xml><?xml version="1.0" encoding="utf-8"?>
<calcChain xmlns="http://schemas.openxmlformats.org/spreadsheetml/2006/main">
  <c r="D8" i="9" l="1"/>
  <c r="D10" i="9"/>
  <c r="D5" i="9"/>
  <c r="D7" i="9"/>
  <c r="D4" i="9" l="1"/>
  <c r="D9" i="9"/>
  <c r="G10" i="9" l="1"/>
  <c r="D6" i="9"/>
  <c r="K22" i="1" l="1"/>
  <c r="K28" i="1" s="1"/>
  <c r="J22" i="1"/>
  <c r="D1" i="9" l="1"/>
  <c r="E103" i="1" l="1"/>
  <c r="F103" i="1" l="1"/>
  <c r="G103" i="1"/>
  <c r="F75" i="1"/>
  <c r="F77" i="1" s="1"/>
  <c r="G75" i="1"/>
  <c r="G77" i="1" s="1"/>
  <c r="D11" i="9" l="1"/>
  <c r="F10" i="9" l="1"/>
  <c r="E75" i="1"/>
  <c r="E77" i="1" s="1"/>
  <c r="D103" i="1" l="1"/>
  <c r="D75" i="1"/>
  <c r="D77" i="1" s="1"/>
  <c r="F6" i="9" l="1"/>
  <c r="G11" i="9" l="1"/>
  <c r="D30" i="18" l="1"/>
  <c r="A43" i="18"/>
  <c r="F9" i="9" l="1"/>
  <c r="F8" i="9"/>
  <c r="F7" i="9"/>
  <c r="F5" i="9"/>
  <c r="F4" i="9"/>
  <c r="G9" i="9"/>
  <c r="G8" i="9"/>
  <c r="G7" i="9"/>
  <c r="G6" i="9"/>
  <c r="G5" i="9"/>
  <c r="G4" i="9" l="1"/>
  <c r="D12" i="9" l="1"/>
  <c r="G12" i="9" l="1"/>
  <c r="D13" i="9"/>
  <c r="G13" i="9" s="1"/>
  <c r="F13" i="9" l="1"/>
  <c r="F11" i="9"/>
  <c r="C1" i="9"/>
</calcChain>
</file>

<file path=xl/sharedStrings.xml><?xml version="1.0" encoding="utf-8"?>
<sst xmlns="http://schemas.openxmlformats.org/spreadsheetml/2006/main" count="542" uniqueCount="330">
  <si>
    <t xml:space="preserve"> </t>
  </si>
  <si>
    <t>VANDNA ARORA</t>
  </si>
  <si>
    <t>SP GUPTA</t>
  </si>
  <si>
    <t>PF No.</t>
  </si>
  <si>
    <t>Name</t>
  </si>
  <si>
    <t xml:space="preserve">Maker ID </t>
  </si>
  <si>
    <t>Checker ID</t>
  </si>
  <si>
    <t>O-7081</t>
  </si>
  <si>
    <t>O-7820</t>
  </si>
  <si>
    <t>O-6154</t>
  </si>
  <si>
    <t>SHARAD SRIVASTVA</t>
  </si>
  <si>
    <t>7081m</t>
  </si>
  <si>
    <t>7820m</t>
  </si>
  <si>
    <t>6154m</t>
  </si>
  <si>
    <t>6154c</t>
  </si>
  <si>
    <t>NEW IDS</t>
  </si>
  <si>
    <t>Uma Sharma</t>
  </si>
  <si>
    <t>4371m</t>
  </si>
  <si>
    <t>4371c</t>
  </si>
  <si>
    <t>Z-1466</t>
  </si>
  <si>
    <t>Harish Bhagwan</t>
  </si>
  <si>
    <t>1466m</t>
  </si>
  <si>
    <t>1466c</t>
  </si>
  <si>
    <t>वंदना अरोड़ा</t>
  </si>
  <si>
    <t>सेवा शाखा</t>
  </si>
  <si>
    <t>चाँदनी चौक</t>
  </si>
  <si>
    <t>चावारी बाजार</t>
  </si>
  <si>
    <t>मायापुरी</t>
  </si>
  <si>
    <t>करोल बाग</t>
  </si>
  <si>
    <t>कनॉट सर्कस</t>
  </si>
  <si>
    <t>सब्जी मंडी</t>
  </si>
  <si>
    <t>दरिया गंज</t>
  </si>
  <si>
    <t>जी बी रोड</t>
  </si>
  <si>
    <t>नजफगढ़ रोड</t>
  </si>
  <si>
    <t>वज़ीर पुर</t>
  </si>
  <si>
    <t>नेहरू प्लेस</t>
  </si>
  <si>
    <t>सफदरजंग</t>
  </si>
  <si>
    <t>ओखला</t>
  </si>
  <si>
    <t>हरि नगर</t>
  </si>
  <si>
    <t>अलीपुर रोड</t>
  </si>
  <si>
    <t>राजेंद्र प्लेस</t>
  </si>
  <si>
    <t>लोदी रोड</t>
  </si>
  <si>
    <t>लक्ष्मी नगर</t>
  </si>
  <si>
    <t>स्कोप परिसर</t>
  </si>
  <si>
    <t>पीतमपुरा</t>
  </si>
  <si>
    <t>फरीदाबाद</t>
  </si>
  <si>
    <t>गुड़गांव</t>
  </si>
  <si>
    <t>नोएडा</t>
  </si>
  <si>
    <t>साउथ एक्सटेंशन</t>
  </si>
  <si>
    <t>गाज़ियाबाद</t>
  </si>
  <si>
    <t>पश्चिम विहार</t>
  </si>
  <si>
    <t>नवादा</t>
  </si>
  <si>
    <t>शाह पुर बम बाटा</t>
  </si>
  <si>
    <t>सोनीपत</t>
  </si>
  <si>
    <t>द्वारका</t>
  </si>
  <si>
    <t>ग्रेटर नोएडा</t>
  </si>
  <si>
    <t>रब</t>
  </si>
  <si>
    <t>रोहिणी</t>
  </si>
  <si>
    <t>कॉर्पोरेट व्यापार शाखा</t>
  </si>
  <si>
    <t>कुंदा ली</t>
  </si>
  <si>
    <t>पॅट पार गंज</t>
  </si>
  <si>
    <t>नांगलोई</t>
  </si>
  <si>
    <t>मयूर विहार</t>
  </si>
  <si>
    <t>साकेत</t>
  </si>
  <si>
    <t>मानेसर</t>
  </si>
  <si>
    <t>शाह धारा</t>
  </si>
  <si>
    <t>बवाना</t>
  </si>
  <si>
    <t>बहादुरगढ़</t>
  </si>
  <si>
    <t>मैदान गढ़ी</t>
  </si>
  <si>
    <t>यमुना विहार</t>
  </si>
  <si>
    <t>कालका जी</t>
  </si>
  <si>
    <t>खानपुर</t>
  </si>
  <si>
    <t>विकास पुरी</t>
  </si>
  <si>
    <t>एमवीएल गुड़गांव</t>
  </si>
  <si>
    <t xml:space="preserve">शाखा </t>
  </si>
  <si>
    <t>शाखा का नाम</t>
  </si>
  <si>
    <t>राशि</t>
  </si>
  <si>
    <t>वापसी</t>
  </si>
  <si>
    <t>चेक संख्या</t>
  </si>
  <si>
    <t>सोल आईडी</t>
  </si>
  <si>
    <t>दिनांक</t>
  </si>
  <si>
    <t>टोली</t>
  </si>
  <si>
    <t>प्रविष्टि निर्माता</t>
  </si>
  <si>
    <t>संख्या</t>
  </si>
  <si>
    <t>बूरारी</t>
  </si>
  <si>
    <t>शाखा क्रमांक</t>
  </si>
  <si>
    <t>बल्लभगढ़</t>
  </si>
  <si>
    <t>नरेश अग्रवाल</t>
  </si>
  <si>
    <t>उमा शर्मा</t>
  </si>
  <si>
    <t>प्रवीण जैन</t>
  </si>
  <si>
    <t xml:space="preserve"> सी टी एस</t>
  </si>
  <si>
    <t xml:space="preserve">तरुण ढल </t>
  </si>
  <si>
    <t>कुल जोड़</t>
  </si>
  <si>
    <t>पुष्पा सिंह</t>
  </si>
  <si>
    <t>राजेंद्र सिंह भंडारी</t>
  </si>
  <si>
    <t xml:space="preserve"> रमेश चन्द चौधरी</t>
  </si>
  <si>
    <t>राजेंद्र सिंह गुरुंग</t>
  </si>
  <si>
    <t>सुरेश कुमार बत्रा</t>
  </si>
  <si>
    <t>महेश सूद</t>
  </si>
  <si>
    <t xml:space="preserve"> एस पी गुप्ता</t>
  </si>
  <si>
    <t>शरद श्रीवास्तव</t>
  </si>
  <si>
    <t>अनीता रानी</t>
  </si>
  <si>
    <t>दीपा शाह</t>
  </si>
  <si>
    <t>कीर्ति शर्मा</t>
  </si>
  <si>
    <t>हरीश भगवान</t>
  </si>
  <si>
    <t xml:space="preserve"> गैर सी टी एस</t>
  </si>
  <si>
    <t>नया बाजार, अमृतसर</t>
  </si>
  <si>
    <t>मालवीय नगर, जयपुर</t>
  </si>
  <si>
    <t>हल्दिया का रास्ता, जयपुर</t>
  </si>
  <si>
    <t>अम्बा बाड़ी, जयपुर</t>
  </si>
  <si>
    <t>एम ऐ रोड, जयपुर</t>
  </si>
  <si>
    <t>हरि पर्वत, आगरा</t>
  </si>
  <si>
    <t>सिविल लेन, अमृतसर</t>
  </si>
  <si>
    <t>जी टी रोड, जालंधर</t>
  </si>
  <si>
    <t>मानसरोवर, जयपुर</t>
  </si>
  <si>
    <t>चित्रकूट, जयपुर</t>
  </si>
  <si>
    <t>मौर्या लोक, पटना</t>
  </si>
  <si>
    <t>बख्तियारपुर, पटना</t>
  </si>
  <si>
    <t>कंकड़बाग, पटना</t>
  </si>
  <si>
    <t>बुद्धा डेंटल कॉलेज, पटना</t>
  </si>
  <si>
    <t>बिहटा, पटना</t>
  </si>
  <si>
    <t>जमशेदपुर</t>
  </si>
  <si>
    <t>उत्तरी ग्रिड</t>
  </si>
  <si>
    <t>बोरिंग रोड, पटना</t>
  </si>
  <si>
    <t>कानके, रांची</t>
  </si>
  <si>
    <t>घोष पुर, लखनऊ</t>
  </si>
  <si>
    <t>नादान महल रोड, लखनऊ</t>
  </si>
  <si>
    <t>शिवाजी मार्ग, लखनऊ</t>
  </si>
  <si>
    <t>आलम बाग, लखनऊ</t>
  </si>
  <si>
    <t>बीर हाना रॉड, कानपुर</t>
  </si>
  <si>
    <t>बारा, कानपुर</t>
  </si>
  <si>
    <t>मुख्य शाखा, लखनऊ</t>
  </si>
  <si>
    <t>बंगला बाजार, लखनऊ</t>
  </si>
  <si>
    <t>दू बग्गा, लखनऊ</t>
  </si>
  <si>
    <t>अलीगंज, लखनऊ</t>
  </si>
  <si>
    <t>रांची</t>
  </si>
  <si>
    <t>जॉन्स टन गंज, इलाहाबाद</t>
  </si>
  <si>
    <t xml:space="preserve">रामबाग, इलाहाबाद </t>
  </si>
  <si>
    <t>उत्तराथी, लखनऊ</t>
  </si>
  <si>
    <t>आर एन बाज़ार, जम्मू</t>
  </si>
  <si>
    <t>जम्मू कुंज वानी</t>
  </si>
  <si>
    <t>दादा नगर, कानपुर</t>
  </si>
  <si>
    <t xml:space="preserve">बाबू गंज, इलाहाबाद </t>
  </si>
  <si>
    <t>गोमती नगर, लखनऊ</t>
  </si>
  <si>
    <t>राजाजीपुरम, लखनऊ</t>
  </si>
  <si>
    <t>शिव गढ़, रायबरेली</t>
  </si>
  <si>
    <t>बुल्ला नाला, वाराणसी</t>
  </si>
  <si>
    <t>बलबीर रोड, देहरादून</t>
  </si>
  <si>
    <t>जीएमएस रोड, देहरादून</t>
  </si>
  <si>
    <t>प्रेम नगर, देहरादून</t>
  </si>
  <si>
    <t>फूल वारी शरीफ, पटना</t>
  </si>
  <si>
    <t>मा हा म्यू आर गंज</t>
  </si>
  <si>
    <t>न्याय नगर, इलाहाबाद</t>
  </si>
  <si>
    <t xml:space="preserve">आदित्यपुर बाजार शाखा </t>
  </si>
  <si>
    <t>उन्नाव</t>
  </si>
  <si>
    <t>हरदोई रोड, रहीमबाद,लखनऊ</t>
  </si>
  <si>
    <t>शिव गढ़, सोरन, इलाहाबाद</t>
  </si>
  <si>
    <t>दोरैंडओ, रांची</t>
  </si>
  <si>
    <t>माइकर</t>
  </si>
  <si>
    <t>समाशोधन केंद्र</t>
  </si>
  <si>
    <t>लुधियाना</t>
  </si>
  <si>
    <t>भारत नगर चौक</t>
  </si>
  <si>
    <t>औद्योगिक क्षेत्र, लुधियाना</t>
  </si>
  <si>
    <t>अमृतसर</t>
  </si>
  <si>
    <t>जालंधर</t>
  </si>
  <si>
    <t xml:space="preserve"> चंडीगढ़</t>
  </si>
  <si>
    <t>सेक्टर -7 चंडीगढ़</t>
  </si>
  <si>
    <t>बद्दी</t>
  </si>
  <si>
    <t>मोहाली</t>
  </si>
  <si>
    <t>सेक्टर -38 चंडीगढ़</t>
  </si>
  <si>
    <t>डेरा बस्सी</t>
  </si>
  <si>
    <t>जिराख पुर</t>
  </si>
  <si>
    <t>सेक्टर -21 पंचकुला</t>
  </si>
  <si>
    <t>सेक्टर -14 पंचकुला</t>
  </si>
  <si>
    <t>जम्मू</t>
  </si>
  <si>
    <t>कानपुर</t>
  </si>
  <si>
    <t>इलाहाबाद</t>
  </si>
  <si>
    <t>वाराणसी</t>
  </si>
  <si>
    <t>लखनऊ</t>
  </si>
  <si>
    <t>देहरादून</t>
  </si>
  <si>
    <t xml:space="preserve"> आगरा</t>
  </si>
  <si>
    <t>जयपुर</t>
  </si>
  <si>
    <t>बापू बाजार, उदयपुर</t>
  </si>
  <si>
    <t>जयथीली चेम्बर्स, भीलवाड़ा</t>
  </si>
  <si>
    <t>भीलवाड़ा</t>
  </si>
  <si>
    <t>उदयपुर</t>
  </si>
  <si>
    <t>एमजी अस्पताल रोड, जोधपुर</t>
  </si>
  <si>
    <t>पटना</t>
  </si>
  <si>
    <t>जोधपुर</t>
  </si>
  <si>
    <t>कोटा</t>
  </si>
  <si>
    <t>झालावाड़ रोड, कोटा</t>
  </si>
  <si>
    <t>गोरखपुर</t>
  </si>
  <si>
    <t>उत्तरी ग्रिड कुल जोड़</t>
  </si>
  <si>
    <t>किदवई नगर</t>
  </si>
  <si>
    <t>सी टी एस (दिल्ली)</t>
  </si>
  <si>
    <t>आश्रम</t>
  </si>
  <si>
    <t>नोएडा सेक्टर - 63</t>
  </si>
  <si>
    <t>आजादपुर</t>
  </si>
  <si>
    <t>बहार रोड, नंद पुरी जोधपुर</t>
  </si>
  <si>
    <t>अग्रसेन पार्क नांगलोई</t>
  </si>
  <si>
    <t>सेक्टर 16 रोहिणी</t>
  </si>
  <si>
    <t>राय सोनीपत</t>
  </si>
  <si>
    <t>गांव बरही सोनीपत</t>
  </si>
  <si>
    <t>गांधीनगर नई दिल्ली</t>
  </si>
  <si>
    <t>नरेला नई दिल्ली</t>
  </si>
  <si>
    <t>वैशाली गाजियाबाद</t>
  </si>
  <si>
    <t>इंदिरापुरम गाजियाबाद</t>
  </si>
  <si>
    <t>अनुपमा</t>
  </si>
  <si>
    <t>v</t>
  </si>
  <si>
    <t>सी टी एस (उत्तरी ग्रिड)</t>
  </si>
  <si>
    <t>गैर सी टी एस</t>
  </si>
  <si>
    <t>सीटीएस + गैरसीटीएस (दिल्ली)</t>
  </si>
  <si>
    <t>कुमार नीतीश</t>
  </si>
  <si>
    <t>जितेंद्र कोहली</t>
  </si>
  <si>
    <t>अंकित मेहरोत्रा</t>
  </si>
  <si>
    <t>शिव गोपाल त्रिवेदी</t>
  </si>
  <si>
    <t>अमित पुरी</t>
  </si>
  <si>
    <t>रिया जैन/</t>
  </si>
  <si>
    <t>centers,cts settlement,ecs settlement entry n verification,tally of branches,lodging return file</t>
  </si>
  <si>
    <t>Go to:</t>
  </si>
  <si>
    <r>
      <t>Bundle Monitor</t>
    </r>
    <r>
      <rPr>
        <sz val="11"/>
        <color rgb="FF000000"/>
        <rFont val="Calibri"/>
        <family val="2"/>
        <charset val="204"/>
      </rPr>
      <t xml:space="preserve"> </t>
    </r>
  </si>
  <si>
    <t>Status:</t>
  </si>
  <si>
    <t>Session:</t>
  </si>
  <si>
    <t>Sort by:</t>
  </si>
  <si>
    <t>Select</t>
  </si>
  <si>
    <t>Bundle ID</t>
  </si>
  <si>
    <t>Collection Type*</t>
  </si>
  <si>
    <t>Date</t>
  </si>
  <si>
    <t>Presenting Bank</t>
  </si>
  <si>
    <t>Receiving Bank</t>
  </si>
  <si>
    <t>Item Count</t>
  </si>
  <si>
    <t>Item Amount</t>
  </si>
  <si>
    <t>Status</t>
  </si>
  <si>
    <t>Currency</t>
  </si>
  <si>
    <t>Add to Session:</t>
  </si>
  <si>
    <t>Next Bundle Closing Time :</t>
  </si>
  <si>
    <t>Aug 14, 2015 01:18 PM</t>
  </si>
  <si>
    <t>Tips</t>
  </si>
  <si>
    <t>An AWAITING SESSION status indicates the bundle is closed, and is awaiting to be added to a session. To Add these bundles to a session, select the session from the Add to Session list box and click Add.</t>
  </si>
  <si>
    <t>An OPEN status indicates that the bundle contains items less than the maximum bundle limit. It is necessary to close the bundle before it can be attached to a session.</t>
  </si>
  <si>
    <t>To close an Open bundle, select the session from the session list box and then click Filter. The list of bundles for the session display. Select the Bundle ID, and click the Close button. This will display a dialog box confirming the bundle closing action. Click the OK button.</t>
  </si>
  <si>
    <t>Once the files have been composed, goto Outward Exchange Files.</t>
  </si>
  <si>
    <t>neetu</t>
  </si>
  <si>
    <t>kanika talwar</t>
  </si>
  <si>
    <t>harpreet</t>
  </si>
  <si>
    <t>kanika gupta</t>
  </si>
  <si>
    <t>r karketta</t>
  </si>
  <si>
    <t>OPEN</t>
  </si>
  <si>
    <t>INR</t>
  </si>
  <si>
    <t>CC201602251244115874</t>
  </si>
  <si>
    <t>Evening Return</t>
  </si>
  <si>
    <t>Feb 24, 2016</t>
  </si>
  <si>
    <t>PANIPAT</t>
  </si>
  <si>
    <t>PATIALA</t>
  </si>
  <si>
    <t>ALIGARH</t>
  </si>
  <si>
    <t>MEERUT</t>
  </si>
  <si>
    <t>ALWAR</t>
  </si>
  <si>
    <t>AJMER</t>
  </si>
  <si>
    <t>SERVICE BRANCH(SER)</t>
  </si>
  <si>
    <t>BAREILLY</t>
  </si>
  <si>
    <t>HALDWANI</t>
  </si>
  <si>
    <t>DHANBAD</t>
  </si>
  <si>
    <t>BIKANER</t>
  </si>
  <si>
    <t>BOKARO</t>
  </si>
  <si>
    <t>MUZAFFARPUR</t>
  </si>
  <si>
    <t>GAYA</t>
  </si>
  <si>
    <t>GORAKHPUR</t>
  </si>
  <si>
    <t>कनिका तलवार</t>
  </si>
  <si>
    <t>रिया जैन</t>
  </si>
  <si>
    <t>कनिका गुप्ता</t>
  </si>
  <si>
    <t>नीतू मोटानी</t>
  </si>
  <si>
    <t>राजेन्द्रजी</t>
  </si>
  <si>
    <t>हरप्रीत कौर</t>
  </si>
  <si>
    <t>पूजा किरण</t>
  </si>
  <si>
    <t>दिव्या</t>
  </si>
  <si>
    <t>राजौरी गार्डन</t>
  </si>
  <si>
    <t>होशियारपुर</t>
  </si>
  <si>
    <t>राजनगर</t>
  </si>
  <si>
    <t>नीमका</t>
  </si>
  <si>
    <t>वसुंधरा</t>
  </si>
  <si>
    <t>सोहना रोड</t>
  </si>
  <si>
    <t>धारूहेड़ा</t>
  </si>
  <si>
    <t>धनकौर</t>
  </si>
  <si>
    <t xml:space="preserve">आरएमआई उदभारण
</t>
  </si>
  <si>
    <t>निधि गुप्ता</t>
  </si>
  <si>
    <t xml:space="preserve">से. शा. संतुलित करना
</t>
  </si>
  <si>
    <t>S K Batra</t>
  </si>
  <si>
    <t>e3200</t>
  </si>
  <si>
    <t>kerketta</t>
  </si>
  <si>
    <t>1208m</t>
  </si>
  <si>
    <t xml:space="preserve">Riya </t>
  </si>
  <si>
    <t>riy1m</t>
  </si>
  <si>
    <t>Shiv</t>
  </si>
  <si>
    <t>shi1m</t>
  </si>
  <si>
    <t>shi1v</t>
  </si>
  <si>
    <t>Bhandari</t>
  </si>
  <si>
    <t>anita</t>
  </si>
  <si>
    <t>Kanika Talwar</t>
  </si>
  <si>
    <t>2310m</t>
  </si>
  <si>
    <t>Anupma</t>
  </si>
  <si>
    <t>anu1m</t>
  </si>
  <si>
    <t>Sharad SRIVASTVA</t>
  </si>
  <si>
    <t xml:space="preserve">Deepa </t>
  </si>
  <si>
    <t>4800m</t>
  </si>
  <si>
    <t>Kirti</t>
  </si>
  <si>
    <t>Ankit</t>
  </si>
  <si>
    <t>ankit1m</t>
  </si>
  <si>
    <t>Divya</t>
  </si>
  <si>
    <t>div1m</t>
  </si>
  <si>
    <t>Div0710</t>
  </si>
  <si>
    <t>Rajender kerketta</t>
  </si>
  <si>
    <t>Anita</t>
  </si>
  <si>
    <t>छतरपुर</t>
  </si>
  <si>
    <t>दीप्ति</t>
  </si>
  <si>
    <t>AMBALA</t>
  </si>
  <si>
    <t>20,21,22,23,26</t>
  </si>
  <si>
    <t>RISHIKESH - HARIDWAR</t>
  </si>
  <si>
    <t>TOTAL</t>
  </si>
  <si>
    <t>कीर्ति/</t>
  </si>
  <si>
    <t>16.07.16</t>
  </si>
  <si>
    <t>रिया/van</t>
  </si>
  <si>
    <t>32-74(-37,40,41,42,45,52)</t>
  </si>
  <si>
    <t>6,17,18,19,37</t>
  </si>
  <si>
    <t>11,40,SB</t>
  </si>
  <si>
    <t>12,13,14,15,16,31</t>
  </si>
  <si>
    <t>2,3,4,5,25,28,30,41,42</t>
  </si>
  <si>
    <t>7,8,9,10,29,45,52</t>
  </si>
  <si>
    <t>अनुपमा/kirti/MEE</t>
  </si>
  <si>
    <t>दीपा शाह/nitish/har</t>
  </si>
  <si>
    <t>SB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</si>
</sst>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111">
    <font>
      <sz val="11"/>
      <color rgb="FF000000"/>
      <name val="Calibri"/>
      <family val="2"/>
      <charset val="204"/>
    </font>
    <font>
      <sz val="11"/>
      <color theme="1"/>
      <name val="Calibri"/>
      <family val="2"/>
      <scheme val="minor"/>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4"/>
      <color rgb="FF000000"/>
      <name val="Calibri"/>
      <family val="2"/>
      <charset val="204"/>
    </font>
    <font>
      <sz val="14"/>
      <color rgb="FF000000"/>
      <name val="Arial"/>
      <family val="2"/>
    </font>
    <font>
      <sz val="10"/>
      <color rgb="FF000000"/>
      <name val="Calibri"/>
      <family val="2"/>
      <charset val="204"/>
    </font>
    <font>
      <sz val="10"/>
      <color rgb="FF000000"/>
      <name val="Arial"/>
      <family val="2"/>
    </font>
    <font>
      <b/>
      <sz val="14"/>
      <color rgb="FF000000"/>
      <name val="Arial"/>
      <family val="2"/>
    </font>
    <font>
      <b/>
      <sz val="14"/>
      <color rgb="FF000000"/>
      <name val="Calibri"/>
      <family val="2"/>
      <charset val="204"/>
    </font>
    <font>
      <b/>
      <sz val="11"/>
      <color rgb="FF000000"/>
      <name val="Calibri"/>
      <family val="2"/>
      <charset val="204"/>
    </font>
    <font>
      <sz val="14"/>
      <color rgb="FF000000"/>
      <name val="Calibri"/>
      <family val="2"/>
    </font>
    <font>
      <sz val="11"/>
      <color rgb="FF333333"/>
      <name val="Calibri"/>
      <family val="2"/>
      <scheme val="minor"/>
    </font>
    <font>
      <sz val="11"/>
      <color rgb="FF000000"/>
      <name val="Calibri"/>
      <family val="2"/>
      <scheme val="minor"/>
    </font>
    <font>
      <b/>
      <sz val="12"/>
      <color rgb="FF222222"/>
      <name val="Arial"/>
      <family val="2"/>
    </font>
    <font>
      <b/>
      <sz val="11"/>
      <color rgb="FF333333"/>
      <name val="Arial"/>
      <family val="2"/>
    </font>
    <font>
      <b/>
      <sz val="11"/>
      <color rgb="FF000000"/>
      <name val="Arial"/>
      <family val="2"/>
    </font>
    <font>
      <sz val="11"/>
      <color rgb="FF000000"/>
      <name val="Calibri"/>
      <family val="2"/>
    </font>
    <font>
      <sz val="10"/>
      <color rgb="FF222222"/>
      <name val="Calibri"/>
      <family val="2"/>
      <scheme val="minor"/>
    </font>
    <font>
      <sz val="10"/>
      <color rgb="FF222222"/>
      <name val="Arial"/>
      <family val="2"/>
    </font>
    <font>
      <sz val="10"/>
      <color rgb="FF000000"/>
      <name val="Calibri"/>
      <family val="2"/>
      <scheme val="minor"/>
    </font>
    <font>
      <sz val="10"/>
      <color rgb="FF333333"/>
      <name val="Calibri"/>
      <family val="2"/>
      <scheme val="minor"/>
    </font>
    <font>
      <sz val="11"/>
      <color rgb="FF222222"/>
      <name val="Calibri"/>
      <family val="2"/>
      <scheme val="minor"/>
    </font>
    <font>
      <sz val="9"/>
      <color rgb="FF222222"/>
      <name val="Arial"/>
      <family val="2"/>
    </font>
    <font>
      <b/>
      <sz val="12"/>
      <color rgb="FF333333"/>
      <name val="Calibri"/>
      <family val="2"/>
      <scheme val="minor"/>
    </font>
    <font>
      <b/>
      <sz val="12"/>
      <color rgb="FF000000"/>
      <name val="Calibri"/>
      <family val="2"/>
      <scheme val="minor"/>
    </font>
    <font>
      <b/>
      <sz val="12"/>
      <color rgb="FF000000"/>
      <name val="Calibri"/>
      <family val="2"/>
    </font>
    <font>
      <sz val="12"/>
      <color rgb="FF000000"/>
      <name val="Calibri"/>
      <family val="2"/>
      <charset val="204"/>
    </font>
    <font>
      <b/>
      <sz val="10"/>
      <color rgb="FF000000"/>
      <name val="Calibri"/>
      <family val="2"/>
    </font>
    <font>
      <sz val="12"/>
      <color rgb="FF000000"/>
      <name val="Calibri"/>
      <family val="2"/>
    </font>
    <font>
      <b/>
      <sz val="12"/>
      <color rgb="FF222222"/>
      <name val="Calibri"/>
      <family val="2"/>
    </font>
    <font>
      <sz val="12"/>
      <color rgb="FF222222"/>
      <name val="Calibri"/>
      <family val="2"/>
    </font>
    <font>
      <sz val="12"/>
      <color rgb="FF333333"/>
      <name val="Calibri"/>
      <family val="2"/>
    </font>
    <font>
      <sz val="12"/>
      <color rgb="FF888888"/>
      <name val="Calibri"/>
      <family val="2"/>
    </font>
    <font>
      <b/>
      <sz val="11"/>
      <color rgb="FF333333"/>
      <name val="Calibri"/>
      <family val="2"/>
      <scheme val="minor"/>
    </font>
    <font>
      <b/>
      <sz val="22"/>
      <color rgb="FF222222"/>
      <name val="Arial"/>
      <family val="2"/>
    </font>
    <font>
      <sz val="12"/>
      <color rgb="FF333333"/>
      <name val="Arial"/>
      <family val="2"/>
    </font>
    <font>
      <b/>
      <sz val="10"/>
      <color rgb="FF000000"/>
      <name val="Arial"/>
      <family val="2"/>
    </font>
    <font>
      <b/>
      <i/>
      <sz val="11"/>
      <color rgb="FF000000"/>
      <name val="Calibri"/>
      <family val="2"/>
    </font>
    <font>
      <sz val="10"/>
      <color rgb="FF000000"/>
      <name val="Calibri"/>
      <family val="2"/>
    </font>
    <font>
      <sz val="12"/>
      <color theme="1"/>
      <name val="Calibri"/>
      <family val="2"/>
      <scheme val="minor"/>
    </font>
    <font>
      <b/>
      <sz val="12"/>
      <color rgb="FF000000"/>
      <name val="Calibri"/>
      <family val="2"/>
      <charset val="204"/>
    </font>
    <font>
      <b/>
      <sz val="12"/>
      <color rgb="FF333333"/>
      <name val="Arial"/>
      <family val="2"/>
    </font>
    <font>
      <sz val="11"/>
      <color rgb="FF000000"/>
      <name val="Arial"/>
      <family val="2"/>
    </font>
    <font>
      <sz val="10"/>
      <color rgb="FFFFFFFF"/>
      <name val="Arial"/>
      <family val="2"/>
    </font>
    <font>
      <u/>
      <sz val="11"/>
      <color theme="10"/>
      <name val="Calibri"/>
      <family val="2"/>
      <charset val="204"/>
    </font>
    <font>
      <b/>
      <sz val="11"/>
      <color rgb="FF000000"/>
      <name val="Calibri"/>
      <family val="2"/>
    </font>
    <font>
      <sz val="10"/>
      <name val="Calibri"/>
      <family val="2"/>
    </font>
    <font>
      <b/>
      <sz val="14"/>
      <color rgb="FF212121"/>
      <name val="Inherit"/>
    </font>
    <font>
      <b/>
      <sz val="12"/>
      <color rgb="FF212121"/>
      <name val="Inherit"/>
    </font>
    <font>
      <sz val="22"/>
      <color rgb="FF212121"/>
      <name val="Arial"/>
      <family val="2"/>
    </font>
    <font>
      <sz val="12"/>
      <name val="Calibri"/>
      <family val="2"/>
    </font>
    <font>
      <sz val="12"/>
      <color rgb="FF000000"/>
      <name val="Arial"/>
      <family val="2"/>
    </font>
    <font>
      <u/>
      <sz val="11"/>
      <color rgb="FF000000"/>
      <name val="Calibri"/>
      <family val="2"/>
      <charset val="204"/>
    </font>
    <font>
      <b/>
      <sz val="12"/>
      <color rgb="FF333333"/>
      <name val="Calibri"/>
      <family val="2"/>
    </font>
    <font>
      <sz val="12"/>
      <color theme="1"/>
      <name val="Calibri"/>
      <family val="2"/>
    </font>
    <font>
      <b/>
      <sz val="12"/>
      <color theme="1"/>
      <name val="Calibri"/>
      <family val="2"/>
      <scheme val="minor"/>
    </font>
    <font>
      <b/>
      <sz val="14"/>
      <color rgb="FF000000"/>
      <name val="Calibri"/>
      <family val="2"/>
    </font>
    <font>
      <b/>
      <sz val="14"/>
      <color rgb="FF888888"/>
      <name val="Calibri"/>
      <family val="2"/>
    </font>
    <font>
      <b/>
      <sz val="12"/>
      <color rgb="FF212121"/>
      <name val="Arial"/>
      <family val="2"/>
    </font>
    <font>
      <b/>
      <sz val="12"/>
      <color rgb="FF888888"/>
      <name val="Arial"/>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rgb="FFDCDCDC"/>
        <bgColor indexed="64"/>
      </patternFill>
    </fill>
    <fill>
      <patternFill patternType="solid">
        <fgColor rgb="FF52699B"/>
        <bgColor indexed="64"/>
      </patternFill>
    </fill>
    <fill>
      <patternFill patternType="solid">
        <fgColor rgb="FF68BDAA"/>
        <bgColor indexed="64"/>
      </patternFill>
    </fill>
    <fill>
      <patternFill patternType="solid">
        <fgColor rgb="FFFFFFDB"/>
        <bgColor indexed="64"/>
      </patternFill>
    </fill>
    <fill>
      <patternFill patternType="solid">
        <fgColor rgb="FFDEDEDE"/>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150">
    <xf numFmtId="0" fontId="0" fillId="0" borderId="0"/>
    <xf numFmtId="0" fontId="37" fillId="2"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9" fillId="26" borderId="0" applyNumberFormat="0" applyBorder="0" applyAlignment="0" applyProtection="0"/>
    <xf numFmtId="0" fontId="40" fillId="27" borderId="3" applyNumberFormat="0" applyAlignment="0" applyProtection="0"/>
    <xf numFmtId="0" fontId="41" fillId="28" borderId="4" applyNumberFormat="0" applyAlignment="0" applyProtection="0"/>
    <xf numFmtId="0" fontId="42" fillId="0" borderId="0" applyNumberFormat="0" applyFill="0" applyBorder="0" applyAlignment="0" applyProtection="0"/>
    <xf numFmtId="0" fontId="43" fillId="29" borderId="0" applyNumberFormat="0" applyBorder="0" applyAlignment="0" applyProtection="0"/>
    <xf numFmtId="0" fontId="44" fillId="0" borderId="5" applyNumberFormat="0" applyFill="0" applyAlignment="0" applyProtection="0"/>
    <xf numFmtId="0" fontId="45" fillId="0" borderId="6" applyNumberFormat="0" applyFill="0" applyAlignment="0" applyProtection="0"/>
    <xf numFmtId="0" fontId="46" fillId="0" borderId="7" applyNumberFormat="0" applyFill="0" applyAlignment="0" applyProtection="0"/>
    <xf numFmtId="0" fontId="46" fillId="0" borderId="0" applyNumberFormat="0" applyFill="0" applyBorder="0" applyAlignment="0" applyProtection="0"/>
    <xf numFmtId="0" fontId="47" fillId="30" borderId="3" applyNumberFormat="0" applyAlignment="0" applyProtection="0"/>
    <xf numFmtId="0" fontId="48" fillId="0" borderId="8" applyNumberFormat="0" applyFill="0" applyAlignment="0" applyProtection="0"/>
    <xf numFmtId="0" fontId="49" fillId="31" borderId="0" applyNumberFormat="0" applyBorder="0" applyAlignment="0" applyProtection="0"/>
    <xf numFmtId="0" fontId="37" fillId="0" borderId="0"/>
    <xf numFmtId="0" fontId="37" fillId="32" borderId="9" applyNumberFormat="0" applyFont="0" applyAlignment="0" applyProtection="0"/>
    <xf numFmtId="0" fontId="50" fillId="27" borderId="10" applyNumberFormat="0" applyAlignment="0" applyProtection="0"/>
    <xf numFmtId="0" fontId="51" fillId="0" borderId="0" applyNumberFormat="0" applyFill="0" applyBorder="0" applyAlignment="0" applyProtection="0"/>
    <xf numFmtId="0" fontId="52" fillId="0" borderId="11" applyNumberFormat="0" applyFill="0" applyAlignment="0" applyProtection="0"/>
    <xf numFmtId="0" fontId="53" fillId="0" borderId="0" applyNumberFormat="0" applyFill="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0" borderId="0"/>
    <xf numFmtId="0" fontId="36" fillId="32" borderId="9" applyNumberFormat="0" applyFont="0" applyAlignment="0" applyProtection="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95" fillId="0" borderId="0" applyNumberFormat="0" applyFill="0" applyBorder="0" applyAlignment="0" applyProtection="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18">
    <xf numFmtId="0" fontId="0" fillId="0" borderId="0" xfId="0"/>
    <xf numFmtId="0" fontId="54" fillId="0" borderId="0" xfId="0" applyFont="1"/>
    <xf numFmtId="0" fontId="54" fillId="0" borderId="1" xfId="0" applyFont="1" applyBorder="1" applyAlignment="1">
      <alignment vertical="justify"/>
    </xf>
    <xf numFmtId="0" fontId="55" fillId="33" borderId="1" xfId="0" applyFont="1" applyFill="1" applyBorder="1" applyAlignment="1">
      <alignment vertical="justify" wrapText="1"/>
    </xf>
    <xf numFmtId="0" fontId="54" fillId="0" borderId="1" xfId="0" applyFont="1" applyFill="1" applyBorder="1" applyAlignment="1">
      <alignment vertical="justify"/>
    </xf>
    <xf numFmtId="0" fontId="55" fillId="33" borderId="0" xfId="0" applyFont="1" applyFill="1" applyBorder="1" applyAlignment="1">
      <alignment vertical="justify" wrapText="1"/>
    </xf>
    <xf numFmtId="0" fontId="57" fillId="33" borderId="0" xfId="0" applyFont="1" applyFill="1" applyBorder="1" applyAlignment="1">
      <alignment horizontal="left" wrapText="1"/>
    </xf>
    <xf numFmtId="0" fontId="54" fillId="0" borderId="1" xfId="0" applyFont="1" applyBorder="1"/>
    <xf numFmtId="0" fontId="58" fillId="33" borderId="1" xfId="0" applyFont="1" applyFill="1" applyBorder="1" applyAlignment="1">
      <alignment horizontal="center" vertical="justify" wrapText="1"/>
    </xf>
    <xf numFmtId="0" fontId="59" fillId="0" borderId="0" xfId="0" applyFont="1" applyAlignment="1">
      <alignment horizontal="center"/>
    </xf>
    <xf numFmtId="0" fontId="59" fillId="0" borderId="1" xfId="0" applyFont="1" applyBorder="1" applyAlignment="1">
      <alignment horizontal="center" vertical="justify"/>
    </xf>
    <xf numFmtId="0" fontId="59" fillId="0" borderId="1" xfId="0" applyFont="1" applyBorder="1" applyAlignment="1">
      <alignment horizontal="center"/>
    </xf>
    <xf numFmtId="0" fontId="60" fillId="0" borderId="0" xfId="0" applyFont="1" applyAlignment="1">
      <alignment horizontal="center"/>
    </xf>
    <xf numFmtId="0" fontId="61" fillId="0" borderId="1" xfId="0" applyFont="1" applyBorder="1"/>
    <xf numFmtId="0" fontId="0" fillId="0" borderId="0" xfId="0" applyBorder="1"/>
    <xf numFmtId="0" fontId="63" fillId="0" borderId="1" xfId="0" applyNumberFormat="1" applyFont="1" applyBorder="1" applyAlignment="1">
      <alignment horizontal="center" vertical="center" wrapText="1" readingOrder="1"/>
    </xf>
    <xf numFmtId="0" fontId="64" fillId="0" borderId="0" xfId="0" applyFont="1" applyAlignment="1">
      <alignment horizontal="center" vertical="center"/>
    </xf>
    <xf numFmtId="0" fontId="65" fillId="0" borderId="0" xfId="0" applyFont="1" applyBorder="1" applyAlignment="1" applyProtection="1">
      <alignment horizontal="center" vertical="center"/>
    </xf>
    <xf numFmtId="0" fontId="60" fillId="0" borderId="0" xfId="0" applyFont="1" applyBorder="1" applyAlignment="1">
      <alignment horizontal="center" vertical="center"/>
    </xf>
    <xf numFmtId="0" fontId="66" fillId="33" borderId="0" xfId="0" applyFont="1" applyFill="1" applyBorder="1" applyAlignment="1" applyProtection="1">
      <alignment horizontal="center" vertical="center" wrapText="1"/>
    </xf>
    <xf numFmtId="0" fontId="65" fillId="0" borderId="0" xfId="0" applyFont="1" applyBorder="1" applyAlignment="1" applyProtection="1">
      <alignment horizontal="center" vertical="center" wrapText="1"/>
    </xf>
    <xf numFmtId="0" fontId="64" fillId="0" borderId="0" xfId="0" applyFont="1" applyBorder="1" applyAlignment="1">
      <alignment horizontal="center" vertical="center"/>
    </xf>
    <xf numFmtId="0" fontId="56" fillId="0" borderId="1" xfId="0" applyFont="1" applyBorder="1" applyAlignment="1">
      <alignment horizontal="center"/>
    </xf>
    <xf numFmtId="0" fontId="67" fillId="0" borderId="1" xfId="0" applyFont="1" applyBorder="1" applyAlignment="1">
      <alignment horizontal="center" vertical="center"/>
    </xf>
    <xf numFmtId="0" fontId="68" fillId="0" borderId="1" xfId="0" applyFont="1" applyBorder="1" applyAlignment="1">
      <alignment horizontal="left" vertical="center"/>
    </xf>
    <xf numFmtId="0" fontId="69" fillId="0" borderId="1" xfId="0" applyFont="1" applyBorder="1" applyAlignment="1">
      <alignment horizontal="left"/>
    </xf>
    <xf numFmtId="0" fontId="69" fillId="0" borderId="1" xfId="0" applyFont="1" applyBorder="1" applyAlignment="1">
      <alignment horizontal="left" vertical="center"/>
    </xf>
    <xf numFmtId="0" fontId="0" fillId="0" borderId="1" xfId="0" applyBorder="1"/>
    <xf numFmtId="0" fontId="0" fillId="0" borderId="0" xfId="0" applyAlignment="1">
      <alignment horizontal="center"/>
    </xf>
    <xf numFmtId="0" fontId="62" fillId="0" borderId="1" xfId="0" applyFont="1" applyBorder="1" applyAlignment="1">
      <alignment horizontal="center"/>
    </xf>
    <xf numFmtId="0" fontId="70" fillId="0" borderId="1" xfId="0" applyFont="1" applyBorder="1" applyAlignment="1">
      <alignment horizontal="center"/>
    </xf>
    <xf numFmtId="0" fontId="68" fillId="0" borderId="1" xfId="0" applyFont="1" applyBorder="1" applyAlignment="1">
      <alignment wrapText="1"/>
    </xf>
    <xf numFmtId="0" fontId="70" fillId="0" borderId="1" xfId="0" applyNumberFormat="1" applyFont="1" applyBorder="1" applyAlignment="1">
      <alignment horizontal="center" vertical="center" wrapText="1" readingOrder="1"/>
    </xf>
    <xf numFmtId="0" fontId="72" fillId="0" borderId="1" xfId="0" applyFont="1" applyBorder="1" applyAlignment="1">
      <alignment horizontal="center" wrapText="1"/>
    </xf>
    <xf numFmtId="0" fontId="62" fillId="0" borderId="1" xfId="0" applyFont="1" applyBorder="1" applyAlignment="1">
      <alignment horizontal="left" vertical="center"/>
    </xf>
    <xf numFmtId="0" fontId="71" fillId="0" borderId="1" xfId="0" applyFont="1" applyBorder="1" applyAlignment="1">
      <alignment horizontal="left"/>
    </xf>
    <xf numFmtId="0" fontId="72" fillId="0" borderId="1" xfId="0" applyFont="1" applyBorder="1" applyAlignment="1">
      <alignment horizontal="left"/>
    </xf>
    <xf numFmtId="0" fontId="68" fillId="0" borderId="1" xfId="0" applyFont="1" applyBorder="1" applyAlignment="1">
      <alignment horizontal="left"/>
    </xf>
    <xf numFmtId="0" fontId="73" fillId="0" borderId="1" xfId="0" applyFont="1" applyBorder="1" applyAlignment="1">
      <alignment horizontal="left"/>
    </xf>
    <xf numFmtId="0" fontId="0" fillId="0" borderId="0" xfId="0" applyAlignment="1">
      <alignment horizontal="left"/>
    </xf>
    <xf numFmtId="0" fontId="74" fillId="0" borderId="1" xfId="0" applyFont="1" applyBorder="1" applyAlignment="1">
      <alignment horizontal="center" vertical="center"/>
    </xf>
    <xf numFmtId="0" fontId="75" fillId="0" borderId="1" xfId="0" applyNumberFormat="1" applyFont="1" applyBorder="1" applyAlignment="1">
      <alignment horizontal="center" vertical="center" wrapText="1" readingOrder="1"/>
    </xf>
    <xf numFmtId="0" fontId="76" fillId="0" borderId="1" xfId="0" applyFont="1" applyBorder="1" applyAlignment="1">
      <alignment horizontal="center" vertical="center"/>
    </xf>
    <xf numFmtId="0" fontId="76" fillId="0" borderId="0" xfId="0" applyFont="1"/>
    <xf numFmtId="0" fontId="76" fillId="0" borderId="1" xfId="0" applyFont="1" applyBorder="1"/>
    <xf numFmtId="0" fontId="0" fillId="0" borderId="1" xfId="0" applyBorder="1" applyAlignment="1">
      <alignment horizontal="center"/>
    </xf>
    <xf numFmtId="0" fontId="0" fillId="0" borderId="1" xfId="0" applyBorder="1" applyAlignment="1">
      <alignment horizontal="left"/>
    </xf>
    <xf numFmtId="0" fontId="71" fillId="0" borderId="1" xfId="0" applyFont="1" applyBorder="1" applyAlignment="1">
      <alignment horizontal="center"/>
    </xf>
    <xf numFmtId="0" fontId="70" fillId="0" borderId="1" xfId="0" applyFont="1" applyBorder="1" applyAlignment="1">
      <alignment horizontal="center" wrapText="1"/>
    </xf>
    <xf numFmtId="0" fontId="69" fillId="0" borderId="0" xfId="0" applyFont="1"/>
    <xf numFmtId="0" fontId="73" fillId="0" borderId="0" xfId="0" applyFont="1"/>
    <xf numFmtId="0" fontId="79" fillId="0" borderId="1" xfId="0" applyFont="1" applyBorder="1" applyAlignment="1">
      <alignment horizontal="center" vertical="center"/>
    </xf>
    <xf numFmtId="4" fontId="79" fillId="0" borderId="1" xfId="0" applyNumberFormat="1" applyFont="1" applyBorder="1" applyAlignment="1">
      <alignment horizontal="center" vertical="center" readingOrder="1"/>
    </xf>
    <xf numFmtId="4" fontId="79" fillId="0" borderId="1" xfId="0" applyNumberFormat="1" applyFont="1" applyBorder="1" applyAlignment="1">
      <alignment horizontal="center" vertical="center"/>
    </xf>
    <xf numFmtId="0" fontId="80" fillId="0" borderId="1" xfId="0" applyFont="1" applyBorder="1" applyAlignment="1">
      <alignment horizontal="center" vertical="center"/>
    </xf>
    <xf numFmtId="0" fontId="82" fillId="0" borderId="1" xfId="0" applyFont="1" applyBorder="1" applyAlignment="1">
      <alignment horizontal="center" vertical="center"/>
    </xf>
    <xf numFmtId="0" fontId="83" fillId="0" borderId="1" xfId="0" applyFont="1" applyBorder="1" applyAlignment="1">
      <alignment horizontal="center" vertical="center"/>
    </xf>
    <xf numFmtId="0" fontId="84" fillId="0" borderId="1" xfId="0" applyFont="1" applyBorder="1" applyAlignment="1">
      <alignment horizontal="center" wrapText="1"/>
    </xf>
    <xf numFmtId="0" fontId="60" fillId="0" borderId="0" xfId="0" applyFont="1" applyAlignment="1">
      <alignment horizontal="center" vertical="center"/>
    </xf>
    <xf numFmtId="0" fontId="85" fillId="0" borderId="1" xfId="0" applyFont="1" applyBorder="1" applyAlignment="1">
      <alignment horizontal="left" vertical="center"/>
    </xf>
    <xf numFmtId="2" fontId="86" fillId="0" borderId="1" xfId="0" applyNumberFormat="1" applyFont="1" applyBorder="1" applyAlignment="1" applyProtection="1">
      <alignment horizontal="center" vertical="center" wrapText="1"/>
    </xf>
    <xf numFmtId="0" fontId="77" fillId="0" borderId="1" xfId="0" applyFont="1" applyBorder="1"/>
    <xf numFmtId="2" fontId="0" fillId="0" borderId="0" xfId="0" applyNumberFormat="1"/>
    <xf numFmtId="0" fontId="57" fillId="0" borderId="0" xfId="0" applyFont="1" applyAlignment="1">
      <alignment horizontal="left" vertical="center" wrapText="1"/>
    </xf>
    <xf numFmtId="0" fontId="64" fillId="0" borderId="1" xfId="0" applyFont="1" applyBorder="1" applyAlignment="1">
      <alignment horizontal="center" vertical="center"/>
    </xf>
    <xf numFmtId="0" fontId="57" fillId="0" borderId="0" xfId="0" applyFont="1" applyAlignment="1">
      <alignment horizontal="left" vertical="top" wrapText="1"/>
    </xf>
    <xf numFmtId="0" fontId="57" fillId="0" borderId="0" xfId="0" applyFont="1" applyAlignment="1">
      <alignment horizontal="right" vertical="top" wrapText="1"/>
    </xf>
    <xf numFmtId="0" fontId="0" fillId="0" borderId="0" xfId="0" applyNumberFormat="1"/>
    <xf numFmtId="0" fontId="82" fillId="0" borderId="1" xfId="0" applyNumberFormat="1" applyFont="1" applyBorder="1" applyAlignment="1">
      <alignment horizontal="center" vertical="center"/>
    </xf>
    <xf numFmtId="0" fontId="56" fillId="0" borderId="1" xfId="0" applyNumberFormat="1" applyFont="1" applyBorder="1"/>
    <xf numFmtId="0" fontId="88" fillId="0" borderId="0" xfId="0" applyFont="1" applyBorder="1" applyAlignment="1">
      <alignment horizontal="center" vertical="center"/>
    </xf>
    <xf numFmtId="0" fontId="88" fillId="0" borderId="1" xfId="0" applyFont="1" applyBorder="1" applyAlignment="1">
      <alignment horizontal="center" vertical="center"/>
    </xf>
    <xf numFmtId="0" fontId="64" fillId="0" borderId="0" xfId="0" applyFont="1" applyAlignment="1">
      <alignment horizontal="center" vertical="center"/>
    </xf>
    <xf numFmtId="0" fontId="88" fillId="0" borderId="0" xfId="0" applyFont="1" applyBorder="1" applyAlignment="1">
      <alignment horizontal="center" vertical="center"/>
    </xf>
    <xf numFmtId="1" fontId="0" fillId="0" borderId="1" xfId="0" applyNumberFormat="1" applyBorder="1"/>
    <xf numFmtId="0" fontId="91" fillId="0" borderId="1" xfId="0" applyFont="1" applyBorder="1" applyAlignment="1">
      <alignment horizontal="center" vertical="center" wrapText="1"/>
    </xf>
    <xf numFmtId="0" fontId="57" fillId="35" borderId="0" xfId="0" applyFont="1" applyFill="1" applyAlignment="1">
      <alignment horizontal="left" vertical="center" wrapText="1" indent="1"/>
    </xf>
    <xf numFmtId="0" fontId="57" fillId="35" borderId="0" xfId="0" applyFont="1" applyFill="1" applyAlignment="1">
      <alignment horizontal="right" vertical="center" wrapText="1" indent="1"/>
    </xf>
    <xf numFmtId="0" fontId="94" fillId="35" borderId="0" xfId="0" applyFont="1" applyFill="1" applyAlignment="1">
      <alignment horizontal="right" vertical="center" wrapText="1" indent="1"/>
    </xf>
    <xf numFmtId="0" fontId="0" fillId="36" borderId="0" xfId="0" applyFill="1" applyAlignment="1">
      <alignment vertical="center" wrapText="1"/>
    </xf>
    <xf numFmtId="0" fontId="55" fillId="36" borderId="0" xfId="0" applyFont="1" applyFill="1" applyAlignment="1">
      <alignment horizontal="left" vertical="center"/>
    </xf>
    <xf numFmtId="0" fontId="57" fillId="0" borderId="0" xfId="0" applyFont="1" applyAlignment="1">
      <alignment vertical="center" wrapText="1"/>
    </xf>
    <xf numFmtId="0" fontId="57" fillId="0" borderId="0" xfId="0" applyFont="1" applyAlignment="1">
      <alignment horizontal="left" vertical="center"/>
    </xf>
    <xf numFmtId="0" fontId="57" fillId="0" borderId="0" xfId="0" applyFont="1" applyAlignment="1">
      <alignment horizontal="right" vertical="center"/>
    </xf>
    <xf numFmtId="0" fontId="57" fillId="0" borderId="0" xfId="0" applyFont="1" applyAlignment="1">
      <alignment horizontal="center" vertical="top" wrapText="1"/>
    </xf>
    <xf numFmtId="0" fontId="57" fillId="0" borderId="0" xfId="0" applyFont="1" applyAlignment="1">
      <alignment horizontal="right" vertical="center" wrapText="1"/>
    </xf>
    <xf numFmtId="0" fontId="87" fillId="0" borderId="0" xfId="0" applyFont="1" applyAlignment="1">
      <alignment horizontal="left" vertical="center"/>
    </xf>
    <xf numFmtId="0" fontId="0" fillId="37" borderId="0" xfId="0" applyFill="1" applyAlignment="1">
      <alignment horizontal="left" vertical="center" wrapText="1"/>
    </xf>
    <xf numFmtId="0" fontId="57" fillId="37" borderId="0" xfId="0" applyFont="1" applyFill="1" applyAlignment="1">
      <alignment horizontal="left" vertical="center" wrapText="1" indent="1"/>
    </xf>
    <xf numFmtId="0" fontId="65" fillId="0" borderId="1" xfId="0" applyFont="1" applyBorder="1" applyAlignment="1" applyProtection="1">
      <alignment horizontal="center" vertical="center"/>
    </xf>
    <xf numFmtId="1" fontId="64" fillId="0" borderId="1" xfId="0" applyNumberFormat="1" applyFont="1" applyBorder="1" applyAlignment="1">
      <alignment horizontal="center" vertical="center"/>
    </xf>
    <xf numFmtId="4" fontId="67" fillId="0" borderId="1" xfId="0" applyNumberFormat="1" applyFont="1" applyBorder="1"/>
    <xf numFmtId="4" fontId="57" fillId="38" borderId="0" xfId="0" applyNumberFormat="1" applyFont="1" applyFill="1" applyAlignment="1">
      <alignment horizontal="right" vertical="center" wrapText="1"/>
    </xf>
    <xf numFmtId="0" fontId="57" fillId="38" borderId="0" xfId="0" applyFont="1" applyFill="1" applyAlignment="1">
      <alignment vertical="center" wrapText="1"/>
    </xf>
    <xf numFmtId="0" fontId="57" fillId="38" borderId="0" xfId="0" applyFont="1" applyFill="1" applyAlignment="1">
      <alignment horizontal="center" vertical="center" wrapText="1"/>
    </xf>
    <xf numFmtId="0" fontId="57" fillId="33" borderId="0" xfId="0" applyFont="1" applyFill="1" applyAlignment="1">
      <alignment vertical="center" wrapText="1"/>
    </xf>
    <xf numFmtId="0" fontId="57" fillId="33" borderId="0" xfId="0" applyFont="1" applyFill="1" applyAlignment="1">
      <alignment horizontal="left" vertical="center" wrapText="1"/>
    </xf>
    <xf numFmtId="0" fontId="57" fillId="33" borderId="0" xfId="0" applyFont="1" applyFill="1" applyAlignment="1">
      <alignment horizontal="center" vertical="center" wrapText="1"/>
    </xf>
    <xf numFmtId="0" fontId="95" fillId="33" borderId="0" xfId="77" applyFill="1" applyAlignment="1">
      <alignment horizontal="right" vertical="center" wrapText="1"/>
    </xf>
    <xf numFmtId="4" fontId="57" fillId="33" borderId="0" xfId="0" applyNumberFormat="1" applyFont="1" applyFill="1" applyAlignment="1">
      <alignment horizontal="right" vertical="center" wrapText="1"/>
    </xf>
    <xf numFmtId="2" fontId="67" fillId="0" borderId="1" xfId="0" applyNumberFormat="1" applyFont="1" applyFill="1" applyBorder="1"/>
    <xf numFmtId="2" fontId="0" fillId="0" borderId="1" xfId="0" applyNumberFormat="1" applyFont="1" applyFill="1" applyBorder="1" applyAlignment="1">
      <alignment horizontal="right" readingOrder="2"/>
    </xf>
    <xf numFmtId="2" fontId="67" fillId="0" borderId="1" xfId="0" applyNumberFormat="1" applyFont="1" applyFill="1" applyBorder="1" applyAlignment="1">
      <alignment horizontal="right" readingOrder="2"/>
    </xf>
    <xf numFmtId="0" fontId="97" fillId="0" borderId="1" xfId="0" applyFont="1" applyFill="1" applyBorder="1"/>
    <xf numFmtId="0" fontId="89" fillId="0" borderId="1" xfId="0" applyFont="1" applyFill="1" applyBorder="1"/>
    <xf numFmtId="0" fontId="81" fillId="0" borderId="1" xfId="0" applyFont="1" applyFill="1" applyBorder="1" applyAlignment="1">
      <alignment horizontal="center" vertical="center"/>
    </xf>
    <xf numFmtId="4" fontId="79" fillId="0" borderId="1" xfId="0" applyNumberFormat="1" applyFont="1" applyFill="1" applyBorder="1" applyAlignment="1">
      <alignment horizontal="center" vertical="center"/>
    </xf>
    <xf numFmtId="0" fontId="79" fillId="0" borderId="1" xfId="0" applyFont="1" applyFill="1" applyBorder="1" applyAlignment="1">
      <alignment horizontal="center" vertical="center"/>
    </xf>
    <xf numFmtId="4" fontId="67" fillId="0" borderId="1" xfId="0" applyNumberFormat="1" applyFont="1" applyFill="1" applyBorder="1" applyAlignment="1">
      <alignment horizontal="right" readingOrder="2"/>
    </xf>
    <xf numFmtId="2" fontId="89" fillId="0" borderId="1" xfId="0" applyNumberFormat="1" applyFont="1" applyFill="1" applyBorder="1"/>
    <xf numFmtId="0" fontId="56" fillId="0" borderId="1" xfId="0" applyFont="1" applyBorder="1"/>
    <xf numFmtId="4" fontId="56" fillId="0" borderId="1" xfId="0" applyNumberFormat="1" applyFont="1" applyBorder="1"/>
    <xf numFmtId="4" fontId="67" fillId="0" borderId="1" xfId="0" applyNumberFormat="1" applyFont="1" applyFill="1" applyBorder="1"/>
    <xf numFmtId="2" fontId="67" fillId="0" borderId="1" xfId="0" applyNumberFormat="1" applyFont="1" applyFill="1" applyBorder="1" applyAlignment="1">
      <alignment horizontal="left" vertical="center" readingOrder="2"/>
    </xf>
    <xf numFmtId="0" fontId="67" fillId="0" borderId="1" xfId="0" applyFont="1" applyFill="1" applyBorder="1"/>
    <xf numFmtId="0" fontId="76" fillId="0" borderId="1" xfId="0" applyFont="1" applyBorder="1" applyAlignment="1">
      <alignment horizontal="center" vertical="center" wrapText="1"/>
    </xf>
    <xf numFmtId="0" fontId="98" fillId="0" borderId="0" xfId="0" applyFont="1" applyAlignment="1">
      <alignment horizontal="left" vertical="center"/>
    </xf>
    <xf numFmtId="0" fontId="59" fillId="0" borderId="0" xfId="0" applyFont="1"/>
    <xf numFmtId="0" fontId="100" fillId="0" borderId="0" xfId="0" applyFont="1"/>
    <xf numFmtId="2" fontId="3" fillId="0" borderId="1" xfId="0" applyNumberFormat="1" applyFont="1" applyFill="1" applyBorder="1" applyAlignment="1">
      <alignment horizontal="right" readingOrder="2"/>
    </xf>
    <xf numFmtId="4" fontId="89" fillId="0" borderId="1" xfId="0" applyNumberFormat="1" applyFont="1" applyFill="1" applyBorder="1"/>
    <xf numFmtId="0" fontId="56" fillId="0" borderId="1" xfId="0" applyFont="1" applyFill="1" applyBorder="1"/>
    <xf numFmtId="0" fontId="78" fillId="0" borderId="1" xfId="0" applyFont="1" applyFill="1" applyBorder="1"/>
    <xf numFmtId="0" fontId="96" fillId="0" borderId="1" xfId="0" applyFont="1" applyFill="1" applyBorder="1"/>
    <xf numFmtId="0" fontId="3" fillId="0" borderId="1" xfId="0" applyFont="1" applyFill="1" applyBorder="1"/>
    <xf numFmtId="0" fontId="57" fillId="0" borderId="1" xfId="0" applyFont="1" applyFill="1" applyBorder="1"/>
    <xf numFmtId="0" fontId="89" fillId="0" borderId="1" xfId="0" applyFont="1" applyBorder="1"/>
    <xf numFmtId="0" fontId="57" fillId="34" borderId="1" xfId="0" applyFont="1" applyFill="1" applyBorder="1" applyAlignment="1">
      <alignment horizontal="left" vertical="top" wrapText="1" readingOrder="1"/>
    </xf>
    <xf numFmtId="3" fontId="79" fillId="0" borderId="1" xfId="0" applyNumberFormat="1" applyFont="1" applyBorder="1" applyAlignment="1">
      <alignment horizontal="center" vertical="center" readingOrder="1"/>
    </xf>
    <xf numFmtId="3" fontId="56" fillId="0" borderId="1" xfId="0" applyNumberFormat="1" applyFont="1" applyBorder="1"/>
    <xf numFmtId="4" fontId="0" fillId="0" borderId="1" xfId="0" applyNumberFormat="1" applyFont="1" applyFill="1" applyBorder="1"/>
    <xf numFmtId="2" fontId="78" fillId="0" borderId="1" xfId="0" applyNumberFormat="1" applyFont="1" applyFill="1" applyBorder="1"/>
    <xf numFmtId="0" fontId="65" fillId="0" borderId="1" xfId="0" applyFont="1" applyFill="1" applyBorder="1" applyAlignment="1" applyProtection="1">
      <alignment horizontal="center" vertical="center"/>
    </xf>
    <xf numFmtId="3" fontId="91" fillId="0" borderId="1" xfId="0" applyNumberFormat="1" applyFont="1" applyBorder="1" applyAlignment="1">
      <alignment horizontal="center" vertical="center"/>
    </xf>
    <xf numFmtId="3" fontId="92" fillId="0" borderId="1" xfId="0" applyNumberFormat="1" applyFont="1" applyBorder="1" applyAlignment="1" applyProtection="1">
      <alignment horizontal="center" vertical="center" wrapText="1"/>
    </xf>
    <xf numFmtId="0" fontId="65" fillId="0" borderId="1" xfId="0" applyFont="1" applyBorder="1" applyAlignment="1" applyProtection="1">
      <alignment horizontal="center" vertical="center" wrapText="1"/>
    </xf>
    <xf numFmtId="3" fontId="76" fillId="0" borderId="1" xfId="0" applyNumberFormat="1" applyFont="1" applyBorder="1" applyAlignment="1">
      <alignment horizontal="center" vertical="center"/>
    </xf>
    <xf numFmtId="0" fontId="91" fillId="0" borderId="1" xfId="0" applyFont="1" applyBorder="1" applyAlignment="1">
      <alignment horizontal="center" vertical="center"/>
    </xf>
    <xf numFmtId="3" fontId="76" fillId="0" borderId="1" xfId="0" quotePrefix="1" applyNumberFormat="1" applyFont="1" applyBorder="1" applyAlignment="1">
      <alignment horizontal="center" vertical="center"/>
    </xf>
    <xf numFmtId="14" fontId="79" fillId="0" borderId="1" xfId="0" applyNumberFormat="1" applyFont="1" applyBorder="1"/>
    <xf numFmtId="0" fontId="79" fillId="0" borderId="1" xfId="0" applyNumberFormat="1" applyFont="1" applyFill="1" applyBorder="1" applyAlignment="1">
      <alignment horizontal="center" vertical="center" wrapText="1" readingOrder="1"/>
    </xf>
    <xf numFmtId="0" fontId="82" fillId="0" borderId="1" xfId="0" applyFont="1" applyFill="1" applyBorder="1" applyAlignment="1">
      <alignment horizontal="center" vertical="center"/>
    </xf>
    <xf numFmtId="1" fontId="79" fillId="0" borderId="1" xfId="0" applyNumberFormat="1" applyFont="1" applyBorder="1"/>
    <xf numFmtId="4" fontId="79" fillId="0" borderId="1" xfId="0" applyNumberFormat="1" applyFont="1" applyFill="1" applyBorder="1" applyAlignment="1">
      <alignment horizontal="right" readingOrder="2"/>
    </xf>
    <xf numFmtId="0" fontId="101" fillId="0" borderId="1" xfId="0" applyNumberFormat="1" applyFont="1" applyFill="1" applyBorder="1" applyAlignment="1">
      <alignment horizontal="center" vertical="center" readingOrder="1"/>
    </xf>
    <xf numFmtId="2" fontId="76" fillId="0" borderId="1" xfId="0" applyNumberFormat="1" applyFont="1" applyFill="1" applyBorder="1" applyAlignment="1">
      <alignment horizontal="right" readingOrder="2"/>
    </xf>
    <xf numFmtId="2" fontId="79" fillId="0" borderId="1" xfId="0" applyNumberFormat="1" applyFont="1" applyFill="1" applyBorder="1" applyAlignment="1">
      <alignment horizontal="right" readingOrder="2"/>
    </xf>
    <xf numFmtId="2" fontId="77" fillId="0" borderId="1" xfId="0" applyNumberFormat="1" applyFont="1" applyFill="1" applyBorder="1" applyAlignment="1">
      <alignment horizontal="right" readingOrder="2"/>
    </xf>
    <xf numFmtId="1" fontId="90" fillId="0" borderId="1" xfId="83" applyNumberFormat="1" applyFont="1" applyFill="1" applyBorder="1"/>
    <xf numFmtId="0" fontId="77" fillId="0" borderId="1" xfId="0" applyFont="1" applyFill="1" applyBorder="1"/>
    <xf numFmtId="0" fontId="101" fillId="0" borderId="1" xfId="0" applyNumberFormat="1" applyFont="1" applyFill="1" applyBorder="1" applyAlignment="1">
      <alignment horizontal="center" vertical="center" wrapText="1" readingOrder="1"/>
    </xf>
    <xf numFmtId="0" fontId="101" fillId="0" borderId="1" xfId="0" applyFont="1" applyFill="1" applyBorder="1" applyAlignment="1">
      <alignment horizontal="center" vertical="center"/>
    </xf>
    <xf numFmtId="2" fontId="101" fillId="0" borderId="1" xfId="0" applyNumberFormat="1" applyFont="1" applyFill="1" applyBorder="1" applyAlignment="1">
      <alignment horizontal="right" readingOrder="2"/>
    </xf>
    <xf numFmtId="0" fontId="79" fillId="0" borderId="1" xfId="0" applyFont="1" applyFill="1" applyBorder="1" applyAlignment="1">
      <alignment horizontal="center" vertical="center" readingOrder="1"/>
    </xf>
    <xf numFmtId="0" fontId="79" fillId="0" borderId="1" xfId="0" applyFont="1" applyBorder="1" applyAlignment="1">
      <alignment horizontal="center" vertical="center" readingOrder="1"/>
    </xf>
    <xf numFmtId="0" fontId="101" fillId="0" borderId="1" xfId="0" applyNumberFormat="1" applyFont="1" applyBorder="1" applyAlignment="1">
      <alignment horizontal="center" vertical="center" readingOrder="1"/>
    </xf>
    <xf numFmtId="0" fontId="81" fillId="0" borderId="1" xfId="0" applyFont="1" applyBorder="1" applyAlignment="1">
      <alignment horizontal="center" vertical="center"/>
    </xf>
    <xf numFmtId="2" fontId="77" fillId="0" borderId="1" xfId="0" applyNumberFormat="1" applyFont="1" applyBorder="1" applyAlignment="1">
      <alignment horizontal="right" readingOrder="2"/>
    </xf>
    <xf numFmtId="1" fontId="77" fillId="0" borderId="1" xfId="0" applyNumberFormat="1" applyFont="1" applyBorder="1"/>
    <xf numFmtId="2" fontId="79" fillId="0" borderId="1" xfId="0" applyNumberFormat="1" applyFont="1" applyBorder="1" applyAlignment="1">
      <alignment horizontal="right" readingOrder="2"/>
    </xf>
    <xf numFmtId="4" fontId="77" fillId="0" borderId="1" xfId="0" applyNumberFormat="1" applyFont="1" applyBorder="1" applyAlignment="1">
      <alignment horizontal="right" readingOrder="2"/>
    </xf>
    <xf numFmtId="0" fontId="77" fillId="0" borderId="1" xfId="0" applyFont="1" applyBorder="1" applyAlignment="1">
      <alignment horizontal="center"/>
    </xf>
    <xf numFmtId="1" fontId="0" fillId="0" borderId="1" xfId="0" applyNumberFormat="1" applyFont="1" applyBorder="1"/>
    <xf numFmtId="4" fontId="0" fillId="0" borderId="1" xfId="0" applyNumberFormat="1" applyFont="1" applyBorder="1" applyAlignment="1">
      <alignment horizontal="right" readingOrder="2"/>
    </xf>
    <xf numFmtId="0" fontId="0" fillId="0" borderId="1" xfId="0" applyFont="1" applyBorder="1"/>
    <xf numFmtId="0" fontId="0" fillId="0" borderId="1" xfId="0" applyFont="1" applyBorder="1" applyAlignment="1">
      <alignment horizontal="center"/>
    </xf>
    <xf numFmtId="0" fontId="0" fillId="0" borderId="1" xfId="0" applyNumberFormat="1" applyFont="1" applyBorder="1"/>
    <xf numFmtId="1" fontId="91" fillId="0" borderId="1" xfId="0" applyNumberFormat="1" applyFont="1" applyBorder="1" applyAlignment="1">
      <alignment horizontal="center" vertical="center"/>
    </xf>
    <xf numFmtId="0" fontId="101" fillId="0" borderId="1" xfId="0" applyFont="1" applyFill="1" applyBorder="1" applyAlignment="1">
      <alignment horizontal="center" vertical="center" readingOrder="1"/>
    </xf>
    <xf numFmtId="2" fontId="0" fillId="0" borderId="1" xfId="0" applyNumberFormat="1" applyFont="1" applyFill="1" applyBorder="1" applyAlignment="1">
      <alignment horizontal="left" vertical="top" readingOrder="2"/>
    </xf>
    <xf numFmtId="1" fontId="79" fillId="0" borderId="1" xfId="0" applyNumberFormat="1" applyFont="1" applyBorder="1" applyAlignment="1">
      <alignment horizontal="center" vertical="center" readingOrder="1"/>
    </xf>
    <xf numFmtId="4" fontId="0" fillId="0" borderId="1" xfId="0" applyNumberFormat="1" applyFont="1" applyBorder="1"/>
    <xf numFmtId="0" fontId="0" fillId="0" borderId="1" xfId="0" applyFont="1" applyFill="1" applyBorder="1" applyAlignment="1">
      <alignment horizontal="center"/>
    </xf>
    <xf numFmtId="1" fontId="90" fillId="0" borderId="1" xfId="78" applyNumberFormat="1" applyFont="1" applyFill="1" applyBorder="1"/>
    <xf numFmtId="4" fontId="82" fillId="0" borderId="1" xfId="0" applyNumberFormat="1" applyFont="1" applyBorder="1" applyAlignment="1">
      <alignment horizontal="center"/>
    </xf>
    <xf numFmtId="0" fontId="82" fillId="0" borderId="1" xfId="0" applyFont="1" applyBorder="1" applyAlignment="1">
      <alignment horizontal="center"/>
    </xf>
    <xf numFmtId="1" fontId="79" fillId="0" borderId="1" xfId="0" applyNumberFormat="1" applyFont="1" applyFill="1" applyBorder="1" applyAlignment="1"/>
    <xf numFmtId="2" fontId="79" fillId="0" borderId="1" xfId="0" applyNumberFormat="1" applyFont="1" applyBorder="1" applyAlignment="1"/>
    <xf numFmtId="1" fontId="101" fillId="0" borderId="1" xfId="0" applyNumberFormat="1" applyFont="1" applyFill="1" applyBorder="1" applyAlignment="1"/>
    <xf numFmtId="1" fontId="79" fillId="0" borderId="1" xfId="0" applyNumberFormat="1" applyFont="1" applyFill="1" applyBorder="1" applyAlignment="1">
      <alignment horizontal="center"/>
    </xf>
    <xf numFmtId="1" fontId="79" fillId="0" borderId="1" xfId="0" applyNumberFormat="1" applyFont="1" applyBorder="1" applyAlignment="1">
      <alignment horizontal="center"/>
    </xf>
    <xf numFmtId="4" fontId="79" fillId="0" borderId="1" xfId="0" applyNumberFormat="1" applyFont="1" applyBorder="1" applyAlignment="1">
      <alignment horizontal="center"/>
    </xf>
    <xf numFmtId="0" fontId="79" fillId="0" borderId="1" xfId="0" applyFont="1" applyBorder="1" applyAlignment="1">
      <alignment horizontal="center"/>
    </xf>
    <xf numFmtId="0" fontId="90" fillId="0" borderId="1" xfId="0" applyFont="1" applyFill="1" applyBorder="1" applyAlignment="1">
      <alignment horizontal="center"/>
    </xf>
    <xf numFmtId="0" fontId="90" fillId="0" borderId="1" xfId="0" applyFont="1" applyBorder="1" applyAlignment="1">
      <alignment horizontal="center"/>
    </xf>
    <xf numFmtId="3" fontId="77" fillId="0" borderId="1" xfId="0" applyNumberFormat="1" applyFont="1" applyFill="1" applyBorder="1" applyAlignment="1">
      <alignment horizontal="center"/>
    </xf>
    <xf numFmtId="3" fontId="77" fillId="0" borderId="1" xfId="0" applyNumberFormat="1" applyFont="1" applyBorder="1" applyAlignment="1">
      <alignment horizontal="center"/>
    </xf>
    <xf numFmtId="0" fontId="77" fillId="0" borderId="1" xfId="0" applyFont="1" applyBorder="1" applyAlignment="1"/>
    <xf numFmtId="0" fontId="0" fillId="0" borderId="1" xfId="0" applyFont="1" applyBorder="1" applyAlignment="1"/>
    <xf numFmtId="4" fontId="103" fillId="0" borderId="1" xfId="0" applyNumberFormat="1" applyFont="1" applyBorder="1" applyAlignment="1"/>
    <xf numFmtId="0" fontId="56" fillId="0" borderId="1" xfId="0" applyFont="1" applyBorder="1" applyAlignment="1"/>
    <xf numFmtId="4" fontId="56" fillId="0" borderId="1" xfId="0" applyNumberFormat="1" applyFont="1" applyBorder="1" applyAlignment="1"/>
    <xf numFmtId="4" fontId="57" fillId="34" borderId="1" xfId="0" applyNumberFormat="1" applyFont="1" applyFill="1" applyBorder="1" applyAlignment="1">
      <alignment horizontal="right" vertical="center" wrapText="1"/>
    </xf>
    <xf numFmtId="2" fontId="79" fillId="0" borderId="1" xfId="0" applyNumberFormat="1" applyFont="1" applyFill="1" applyBorder="1" applyAlignment="1"/>
    <xf numFmtId="2" fontId="90" fillId="0" borderId="1" xfId="73" applyNumberFormat="1" applyFont="1" applyFill="1" applyBorder="1" applyAlignment="1">
      <alignment readingOrder="2"/>
    </xf>
    <xf numFmtId="2" fontId="101" fillId="0" borderId="1" xfId="0" applyNumberFormat="1" applyFont="1" applyFill="1" applyBorder="1" applyAlignment="1"/>
    <xf numFmtId="2" fontId="105" fillId="0" borderId="1" xfId="0" applyNumberFormat="1" applyFont="1" applyFill="1" applyBorder="1" applyAlignment="1"/>
    <xf numFmtId="0" fontId="0" fillId="0" borderId="1" xfId="0" applyFont="1" applyFill="1" applyBorder="1"/>
    <xf numFmtId="2" fontId="96" fillId="0" borderId="1" xfId="0" applyNumberFormat="1" applyFont="1" applyFill="1" applyBorder="1" applyAlignment="1">
      <alignment horizontal="right" readingOrder="2"/>
    </xf>
    <xf numFmtId="1" fontId="106" fillId="0" borderId="1" xfId="83" applyNumberFormat="1" applyFont="1" applyFill="1" applyBorder="1"/>
    <xf numFmtId="2" fontId="52" fillId="0" borderId="1" xfId="83" applyNumberFormat="1" applyFont="1" applyFill="1" applyBorder="1" applyAlignment="1">
      <alignment horizontal="right" readingOrder="2"/>
    </xf>
    <xf numFmtId="2" fontId="0" fillId="0" borderId="1" xfId="0" applyNumberFormat="1" applyFont="1" applyBorder="1"/>
    <xf numFmtId="2" fontId="1" fillId="0" borderId="1" xfId="83" applyNumberFormat="1" applyFont="1" applyFill="1" applyBorder="1" applyAlignment="1">
      <alignment horizontal="right" readingOrder="2"/>
    </xf>
    <xf numFmtId="2" fontId="1" fillId="0" borderId="1" xfId="78" applyNumberFormat="1" applyFont="1" applyFill="1" applyBorder="1" applyAlignment="1">
      <alignment horizontal="right" readingOrder="2"/>
    </xf>
    <xf numFmtId="4" fontId="0" fillId="0" borderId="1" xfId="0" applyNumberFormat="1" applyFont="1" applyBorder="1" applyAlignment="1">
      <alignment horizontal="center" vertical="center" readingOrder="2"/>
    </xf>
    <xf numFmtId="3" fontId="1" fillId="0" borderId="1" xfId="89" applyNumberFormat="1" applyFont="1" applyFill="1" applyBorder="1"/>
    <xf numFmtId="3" fontId="1" fillId="0" borderId="1" xfId="89" applyNumberFormat="1" applyFont="1" applyBorder="1"/>
    <xf numFmtId="0" fontId="0" fillId="0" borderId="1" xfId="0" applyFont="1" applyBorder="1" applyAlignment="1">
      <alignment vertical="center" wrapText="1"/>
    </xf>
    <xf numFmtId="2" fontId="0" fillId="0" borderId="1" xfId="0" applyNumberFormat="1" applyFont="1" applyBorder="1" applyAlignment="1">
      <alignment horizontal="right" readingOrder="2"/>
    </xf>
    <xf numFmtId="4" fontId="67" fillId="0" borderId="1" xfId="0" applyNumberFormat="1" applyFont="1" applyBorder="1" applyAlignment="1">
      <alignment horizontal="center" readingOrder="1"/>
    </xf>
    <xf numFmtId="2" fontId="82" fillId="0" borderId="1" xfId="0" applyNumberFormat="1" applyFont="1" applyBorder="1" applyAlignment="1"/>
    <xf numFmtId="2" fontId="77" fillId="0" borderId="1" xfId="0" applyNumberFormat="1" applyFont="1" applyFill="1" applyBorder="1" applyAlignment="1"/>
    <xf numFmtId="2" fontId="77" fillId="0" borderId="1" xfId="0" applyNumberFormat="1" applyFont="1" applyBorder="1" applyAlignment="1"/>
    <xf numFmtId="2" fontId="102" fillId="0" borderId="1" xfId="0" applyNumberFormat="1" applyFont="1" applyBorder="1" applyAlignment="1"/>
    <xf numFmtId="2" fontId="0" fillId="0" borderId="1" xfId="0" applyNumberFormat="1" applyFont="1" applyBorder="1" applyAlignment="1"/>
    <xf numFmtId="2" fontId="56" fillId="0" borderId="1" xfId="0" applyNumberFormat="1" applyFont="1" applyBorder="1" applyAlignment="1"/>
    <xf numFmtId="2" fontId="0" fillId="0" borderId="1" xfId="0" applyNumberFormat="1" applyBorder="1"/>
    <xf numFmtId="0" fontId="99" fillId="0" borderId="0" xfId="0" applyFont="1" applyAlignment="1">
      <alignment horizontal="left" vertical="center"/>
    </xf>
    <xf numFmtId="0" fontId="99" fillId="0" borderId="1" xfId="0" applyFont="1" applyBorder="1" applyAlignment="1">
      <alignment horizontal="center" vertical="center"/>
    </xf>
    <xf numFmtId="0" fontId="107" fillId="0" borderId="1" xfId="0" applyFont="1" applyBorder="1" applyAlignment="1">
      <alignment horizontal="center" vertical="center"/>
    </xf>
    <xf numFmtId="0" fontId="108" fillId="0" borderId="1" xfId="0" applyFont="1" applyBorder="1" applyAlignment="1">
      <alignment horizontal="center" vertical="center"/>
    </xf>
    <xf numFmtId="14" fontId="76" fillId="0" borderId="1" xfId="0" applyNumberFormat="1" applyFont="1" applyBorder="1"/>
    <xf numFmtId="4" fontId="107" fillId="0" borderId="1" xfId="0" applyNumberFormat="1" applyFont="1" applyBorder="1" applyAlignment="1">
      <alignment horizontal="center"/>
    </xf>
    <xf numFmtId="0" fontId="107" fillId="0" borderId="1" xfId="0" applyFont="1" applyBorder="1" applyAlignment="1">
      <alignment horizontal="center"/>
    </xf>
    <xf numFmtId="2" fontId="107" fillId="0" borderId="1" xfId="0" applyNumberFormat="1" applyFont="1" applyBorder="1" applyAlignment="1"/>
    <xf numFmtId="1" fontId="76" fillId="0" borderId="1" xfId="0" applyNumberFormat="1" applyFont="1" applyBorder="1" applyAlignment="1">
      <alignment horizontal="center" vertical="center"/>
    </xf>
    <xf numFmtId="2" fontId="76" fillId="0" borderId="1" xfId="0" applyNumberFormat="1" applyFont="1" applyBorder="1" applyAlignment="1">
      <alignment horizontal="center" readingOrder="1"/>
    </xf>
    <xf numFmtId="4" fontId="76" fillId="0" borderId="1" xfId="0" applyNumberFormat="1" applyFont="1" applyBorder="1" applyAlignment="1">
      <alignment horizontal="center" vertical="center" readingOrder="1"/>
    </xf>
    <xf numFmtId="4" fontId="76" fillId="0" borderId="1" xfId="0" applyNumberFormat="1" applyFont="1" applyBorder="1" applyAlignment="1">
      <alignment horizontal="center"/>
    </xf>
    <xf numFmtId="0" fontId="76" fillId="0" borderId="1" xfId="0" applyFont="1" applyBorder="1" applyAlignment="1">
      <alignment horizontal="center"/>
    </xf>
    <xf numFmtId="2" fontId="76" fillId="0" borderId="1" xfId="0" applyNumberFormat="1" applyFont="1" applyBorder="1" applyAlignment="1"/>
    <xf numFmtId="4" fontId="76" fillId="0" borderId="1" xfId="0" applyNumberFormat="1" applyFont="1" applyBorder="1" applyAlignment="1">
      <alignment horizontal="center" vertical="center"/>
    </xf>
    <xf numFmtId="1" fontId="76" fillId="0" borderId="1" xfId="0" applyNumberFormat="1" applyFont="1" applyBorder="1" applyAlignment="1">
      <alignment horizontal="center" vertical="center" readingOrder="1"/>
    </xf>
    <xf numFmtId="4" fontId="76" fillId="0" borderId="1" xfId="0" applyNumberFormat="1" applyFont="1" applyBorder="1" applyAlignment="1">
      <alignment horizontal="center" readingOrder="1"/>
    </xf>
    <xf numFmtId="2" fontId="76" fillId="0" borderId="1" xfId="0" applyNumberFormat="1" applyFont="1" applyBorder="1" applyAlignment="1">
      <alignment horizontal="center"/>
    </xf>
    <xf numFmtId="0" fontId="76" fillId="0" borderId="1" xfId="0" applyNumberFormat="1" applyFont="1" applyBorder="1" applyAlignment="1">
      <alignment horizontal="center" vertical="center" readingOrder="1"/>
    </xf>
    <xf numFmtId="0" fontId="80" fillId="0" borderId="1" xfId="0" applyFont="1" applyBorder="1" applyAlignment="1">
      <alignment horizontal="center" vertical="center" wrapText="1"/>
    </xf>
    <xf numFmtId="3" fontId="76" fillId="0" borderId="1" xfId="0" applyNumberFormat="1" applyFont="1" applyBorder="1" applyAlignment="1">
      <alignment horizontal="center" readingOrder="1"/>
    </xf>
    <xf numFmtId="2" fontId="76" fillId="0" borderId="1" xfId="0" applyNumberFormat="1" applyFont="1" applyBorder="1" applyAlignment="1">
      <alignment readingOrder="1"/>
    </xf>
    <xf numFmtId="3" fontId="76" fillId="0" borderId="1" xfId="0" applyNumberFormat="1" applyFont="1" applyBorder="1" applyAlignment="1">
      <alignment horizontal="center" vertical="center" readingOrder="1"/>
    </xf>
    <xf numFmtId="0" fontId="76" fillId="0" borderId="1" xfId="0" applyNumberFormat="1" applyFont="1" applyBorder="1" applyAlignment="1">
      <alignment horizontal="center" vertical="center"/>
    </xf>
    <xf numFmtId="0" fontId="104" fillId="0" borderId="1" xfId="0" applyFont="1" applyBorder="1" applyAlignment="1">
      <alignment horizontal="center" vertical="center"/>
    </xf>
    <xf numFmtId="0" fontId="104" fillId="0" borderId="1" xfId="0" applyNumberFormat="1" applyFont="1" applyBorder="1" applyAlignment="1">
      <alignment horizontal="center" vertical="center"/>
    </xf>
    <xf numFmtId="4" fontId="104" fillId="0" borderId="1" xfId="0" applyNumberFormat="1" applyFont="1" applyBorder="1" applyAlignment="1">
      <alignment horizontal="center"/>
    </xf>
    <xf numFmtId="0" fontId="104" fillId="0" borderId="1" xfId="0" applyFont="1" applyBorder="1" applyAlignment="1">
      <alignment horizontal="center"/>
    </xf>
    <xf numFmtId="2" fontId="104" fillId="0" borderId="1" xfId="0" applyNumberFormat="1" applyFont="1" applyBorder="1" applyAlignment="1"/>
    <xf numFmtId="0" fontId="64" fillId="0" borderId="1" xfId="0" applyFont="1" applyBorder="1" applyAlignment="1">
      <alignment horizontal="center" vertical="center" wrapText="1"/>
    </xf>
    <xf numFmtId="0" fontId="109" fillId="0" borderId="1" xfId="0" applyFont="1" applyBorder="1" applyAlignment="1">
      <alignment horizontal="center" vertical="center"/>
    </xf>
    <xf numFmtId="0" fontId="110" fillId="0" borderId="1" xfId="0" applyFont="1" applyBorder="1" applyAlignment="1">
      <alignment horizontal="center" vertical="center"/>
    </xf>
    <xf numFmtId="0" fontId="92" fillId="0" borderId="1" xfId="0" applyFont="1" applyBorder="1" applyAlignment="1">
      <alignment horizontal="center" vertical="center"/>
    </xf>
    <xf numFmtId="0" fontId="60" fillId="0" borderId="1" xfId="0" applyFont="1" applyBorder="1" applyAlignment="1">
      <alignment horizontal="center" vertical="center"/>
    </xf>
    <xf numFmtId="14" fontId="91" fillId="0" borderId="1" xfId="0" applyNumberFormat="1" applyFont="1" applyBorder="1" applyAlignment="1">
      <alignment horizontal="center" vertical="center"/>
    </xf>
    <xf numFmtId="164" fontId="77" fillId="0" borderId="1" xfId="0" applyNumberFormat="1" applyFont="1" applyBorder="1" applyAlignment="1">
      <alignment horizontal="right" readingOrder="2"/>
    </xf>
    <xf numFmtId="164" fontId="76" fillId="0" borderId="1" xfId="0" applyNumberFormat="1" applyFont="1" applyBorder="1" applyAlignment="1">
      <alignment horizontal="center"/>
    </xf>
    <xf numFmtId="4" fontId="56" fillId="0" borderId="1" xfId="0" applyNumberFormat="1" applyFont="1" applyBorder="1" applyAlignment="1">
      <alignment horizontal="center"/>
    </xf>
    <xf numFmtId="4" fontId="89" fillId="0" borderId="1" xfId="0" applyNumberFormat="1" applyFont="1" applyFill="1" applyBorder="1" applyAlignment="1">
      <alignment horizontal="center"/>
    </xf>
    <xf numFmtId="0" fontId="89" fillId="0" borderId="1" xfId="0" applyFont="1" applyFill="1" applyBorder="1" applyAlignment="1">
      <alignment horizontal="center"/>
    </xf>
    <xf numFmtId="0" fontId="78" fillId="0" borderId="1" xfId="0" applyFont="1" applyFill="1" applyBorder="1" applyAlignment="1">
      <alignment horizontal="center"/>
    </xf>
    <xf numFmtId="0" fontId="56" fillId="0" borderId="1" xfId="0" applyFont="1" applyFill="1" applyBorder="1" applyAlignment="1">
      <alignment horizontal="center"/>
    </xf>
    <xf numFmtId="4" fontId="0" fillId="0" borderId="1" xfId="0" applyNumberFormat="1" applyFont="1" applyFill="1" applyBorder="1" applyAlignment="1">
      <alignment horizontal="center"/>
    </xf>
    <xf numFmtId="4" fontId="67" fillId="0" borderId="1" xfId="0" applyNumberFormat="1" applyFont="1" applyFill="1" applyBorder="1" applyAlignment="1">
      <alignment horizontal="center"/>
    </xf>
    <xf numFmtId="4" fontId="96" fillId="0" borderId="1" xfId="0" applyNumberFormat="1" applyFont="1" applyFill="1" applyBorder="1" applyAlignment="1">
      <alignment horizontal="center"/>
    </xf>
    <xf numFmtId="4" fontId="3" fillId="0" borderId="1" xfId="0" applyNumberFormat="1" applyFont="1" applyFill="1" applyBorder="1" applyAlignment="1">
      <alignment horizontal="center"/>
    </xf>
    <xf numFmtId="0" fontId="67" fillId="0" borderId="1" xfId="0" applyFont="1" applyFill="1" applyBorder="1" applyAlignment="1">
      <alignment horizontal="center"/>
    </xf>
    <xf numFmtId="4" fontId="56" fillId="0" borderId="1" xfId="0" applyNumberFormat="1" applyFont="1" applyFill="1" applyBorder="1" applyAlignment="1">
      <alignment horizontal="center"/>
    </xf>
    <xf numFmtId="4" fontId="67" fillId="0" borderId="1" xfId="0" applyNumberFormat="1" applyFont="1" applyFill="1" applyBorder="1" applyAlignment="1">
      <alignment horizontal="center" readingOrder="2"/>
    </xf>
    <xf numFmtId="4" fontId="89" fillId="0" borderId="1" xfId="0" applyNumberFormat="1" applyFont="1" applyBorder="1" applyAlignment="1">
      <alignment horizontal="center"/>
    </xf>
    <xf numFmtId="0" fontId="57" fillId="0" borderId="1" xfId="0" applyFont="1" applyBorder="1" applyAlignment="1">
      <alignment horizontal="center"/>
    </xf>
    <xf numFmtId="4" fontId="1" fillId="0" borderId="1" xfId="89" applyNumberFormat="1" applyFont="1" applyFill="1" applyBorder="1" applyAlignment="1">
      <alignment horizontal="center" readingOrder="2"/>
    </xf>
    <xf numFmtId="4" fontId="1" fillId="0" borderId="1" xfId="89" applyNumberFormat="1" applyFont="1" applyBorder="1" applyAlignment="1">
      <alignment horizontal="center" readingOrder="2"/>
    </xf>
    <xf numFmtId="0" fontId="67" fillId="0" borderId="1" xfId="0" applyFont="1" applyFill="1" applyBorder="1" applyAlignment="1">
      <alignment horizontal="left"/>
    </xf>
    <xf numFmtId="0" fontId="56" fillId="0" borderId="1" xfId="0" applyFont="1" applyFill="1" applyBorder="1" applyAlignment="1">
      <alignment horizontal="left"/>
    </xf>
    <xf numFmtId="0" fontId="67" fillId="0" borderId="1" xfId="0" applyFont="1" applyBorder="1" applyAlignment="1">
      <alignment horizontal="left"/>
    </xf>
    <xf numFmtId="1" fontId="67" fillId="0" borderId="1" xfId="0" applyNumberFormat="1" applyFont="1" applyBorder="1"/>
    <xf numFmtId="0" fontId="76" fillId="0" borderId="12" xfId="0" applyFont="1" applyBorder="1" applyAlignment="1">
      <alignment horizontal="center" vertical="center"/>
    </xf>
    <xf numFmtId="1" fontId="76" fillId="0" borderId="13" xfId="0" applyNumberFormat="1" applyFont="1" applyBorder="1" applyAlignment="1">
      <alignment horizontal="center" readingOrder="1"/>
    </xf>
    <xf numFmtId="1" fontId="76" fillId="0" borderId="16" xfId="0" applyNumberFormat="1" applyFont="1" applyBorder="1" applyAlignment="1">
      <alignment horizontal="center" vertical="center"/>
    </xf>
    <xf numFmtId="4" fontId="76" fillId="0" borderId="17" xfId="0" applyNumberFormat="1" applyFont="1" applyBorder="1" applyAlignment="1">
      <alignment horizontal="center" readingOrder="2"/>
    </xf>
    <xf numFmtId="2" fontId="77" fillId="0" borderId="12" xfId="0" applyNumberFormat="1" applyFont="1" applyFill="1" applyBorder="1" applyAlignment="1">
      <alignment horizontal="right" readingOrder="2"/>
    </xf>
    <xf numFmtId="0" fontId="0" fillId="0" borderId="13" xfId="0" applyFont="1" applyFill="1" applyBorder="1" applyAlignment="1">
      <alignment horizontal="center"/>
    </xf>
    <xf numFmtId="2" fontId="79" fillId="0" borderId="12" xfId="0" applyNumberFormat="1" applyFont="1" applyFill="1" applyBorder="1" applyAlignment="1">
      <alignment horizontal="right" readingOrder="2"/>
    </xf>
    <xf numFmtId="2" fontId="76" fillId="0" borderId="12" xfId="0" applyNumberFormat="1" applyFont="1" applyFill="1" applyBorder="1" applyAlignment="1">
      <alignment horizontal="right" readingOrder="2"/>
    </xf>
    <xf numFmtId="0" fontId="89" fillId="0" borderId="13" xfId="0" applyFont="1" applyFill="1" applyBorder="1"/>
    <xf numFmtId="0" fontId="78" fillId="0" borderId="13" xfId="0" applyFont="1" applyFill="1" applyBorder="1"/>
    <xf numFmtId="0" fontId="0" fillId="0" borderId="13" xfId="0" applyFont="1" applyFill="1" applyBorder="1"/>
    <xf numFmtId="0" fontId="67" fillId="0" borderId="13" xfId="0" applyFont="1" applyFill="1" applyBorder="1"/>
    <xf numFmtId="0" fontId="96" fillId="0" borderId="13" xfId="0" applyFont="1" applyFill="1" applyBorder="1"/>
    <xf numFmtId="0" fontId="81" fillId="0" borderId="1" xfId="0" applyFont="1" applyFill="1" applyBorder="1" applyAlignment="1">
      <alignment horizontal="left" vertical="center"/>
    </xf>
    <xf numFmtId="1" fontId="89" fillId="0" borderId="1" xfId="0" applyNumberFormat="1" applyFont="1" applyFill="1" applyBorder="1"/>
    <xf numFmtId="2" fontId="89" fillId="0" borderId="1" xfId="0" applyNumberFormat="1" applyFont="1" applyFill="1" applyBorder="1" applyAlignment="1">
      <alignment horizontal="center"/>
    </xf>
    <xf numFmtId="1" fontId="76" fillId="0" borderId="13" xfId="0" applyNumberFormat="1" applyFont="1" applyBorder="1" applyAlignment="1">
      <alignment horizontal="center"/>
    </xf>
    <xf numFmtId="0" fontId="76" fillId="0" borderId="14" xfId="0" applyFont="1" applyBorder="1" applyAlignment="1">
      <alignment horizontal="center" vertical="center"/>
    </xf>
    <xf numFmtId="1" fontId="76" fillId="0" borderId="19" xfId="0" applyNumberFormat="1" applyFont="1" applyBorder="1" applyAlignment="1">
      <alignment horizontal="center" vertical="center"/>
    </xf>
    <xf numFmtId="164" fontId="76" fillId="0" borderId="19" xfId="0" applyNumberFormat="1" applyFont="1" applyBorder="1" applyAlignment="1">
      <alignment horizontal="center"/>
    </xf>
    <xf numFmtId="0" fontId="80" fillId="0" borderId="15" xfId="0" applyFont="1" applyBorder="1" applyAlignment="1">
      <alignment horizontal="center" vertical="center"/>
    </xf>
    <xf numFmtId="0" fontId="76" fillId="0" borderId="15" xfId="0" applyNumberFormat="1" applyFont="1" applyBorder="1" applyAlignment="1">
      <alignment horizontal="center" vertical="center" readingOrder="1"/>
    </xf>
    <xf numFmtId="4" fontId="76" fillId="0" borderId="15" xfId="0" applyNumberFormat="1" applyFont="1" applyBorder="1" applyAlignment="1">
      <alignment horizontal="center" readingOrder="1"/>
    </xf>
    <xf numFmtId="0" fontId="80" fillId="0" borderId="16" xfId="0" applyFont="1" applyBorder="1" applyAlignment="1">
      <alignment horizontal="center" vertical="center"/>
    </xf>
    <xf numFmtId="1" fontId="76" fillId="0" borderId="18" xfId="0" applyNumberFormat="1" applyFont="1" applyBorder="1" applyAlignment="1">
      <alignment horizontal="center" vertical="center" readingOrder="1"/>
    </xf>
    <xf numFmtId="4" fontId="76" fillId="0" borderId="17" xfId="0" applyNumberFormat="1" applyFont="1" applyBorder="1" applyAlignment="1">
      <alignment horizontal="center" readingOrder="1"/>
    </xf>
    <xf numFmtId="4" fontId="67" fillId="0" borderId="1" xfId="0" applyNumberFormat="1" applyFont="1" applyBorder="1" applyAlignment="1">
      <alignment horizontal="right"/>
    </xf>
    <xf numFmtId="2" fontId="67" fillId="0" borderId="1" xfId="0" applyNumberFormat="1" applyFont="1" applyBorder="1"/>
    <xf numFmtId="0" fontId="78" fillId="0" borderId="1" xfId="0" applyFont="1" applyBorder="1"/>
    <xf numFmtId="4" fontId="96" fillId="0" borderId="1" xfId="0" applyNumberFormat="1" applyFont="1" applyBorder="1" applyAlignment="1">
      <alignment horizontal="center"/>
    </xf>
    <xf numFmtId="4" fontId="78" fillId="0" borderId="1" xfId="0" applyNumberFormat="1" applyFont="1" applyBorder="1" applyAlignment="1">
      <alignment horizontal="center"/>
    </xf>
    <xf numFmtId="0" fontId="57" fillId="0" borderId="0" xfId="0" applyFont="1"/>
    <xf numFmtId="2" fontId="56" fillId="0" borderId="1" xfId="0" applyNumberFormat="1" applyFont="1" applyFill="1" applyBorder="1" applyAlignment="1">
      <alignment horizontal="center"/>
    </xf>
    <xf numFmtId="0" fontId="64" fillId="0" borderId="1" xfId="0" applyFont="1" applyBorder="1" applyAlignment="1">
      <alignment horizontal="center" vertical="center" wrapText="1"/>
    </xf>
    <xf numFmtId="0" fontId="0" fillId="0" borderId="1" xfId="0" applyBorder="1" applyAlignment="1">
      <alignment horizontal="center" wrapText="1"/>
    </xf>
    <xf numFmtId="0" fontId="64" fillId="0" borderId="1" xfId="0" applyFont="1" applyBorder="1" applyAlignment="1">
      <alignment horizontal="center" wrapText="1"/>
    </xf>
    <xf numFmtId="0" fontId="60" fillId="0" borderId="1" xfId="0" applyFont="1" applyBorder="1" applyAlignment="1">
      <alignment horizontal="center" wrapText="1"/>
    </xf>
    <xf numFmtId="0" fontId="0" fillId="0" borderId="1" xfId="0" applyFont="1" applyFill="1" applyBorder="1"/>
    <xf numFmtId="49" fontId="0" fillId="0" borderId="2" xfId="0" applyNumberFormat="1" applyBorder="1" applyAlignment="1">
      <alignment wrapText="1"/>
    </xf>
    <xf numFmtId="49" fontId="0" fillId="0" borderId="0" xfId="0" applyNumberFormat="1" applyAlignment="1">
      <alignment wrapText="1"/>
    </xf>
    <xf numFmtId="0" fontId="0" fillId="0" borderId="0" xfId="0" applyAlignment="1">
      <alignment wrapText="1"/>
    </xf>
    <xf numFmtId="0" fontId="57" fillId="37" borderId="0" xfId="0" applyFont="1" applyFill="1" applyAlignment="1">
      <alignment horizontal="left" vertical="center" wrapText="1"/>
    </xf>
    <xf numFmtId="0" fontId="87" fillId="37" borderId="0" xfId="0" applyFont="1" applyFill="1" applyAlignment="1">
      <alignment horizontal="left" vertical="center" wrapText="1"/>
    </xf>
    <xf numFmtId="0" fontId="93" fillId="0" borderId="0" xfId="0" applyFont="1" applyAlignment="1">
      <alignment vertical="center" wrapText="1"/>
    </xf>
  </cellXfs>
  <cellStyles count="150">
    <cellStyle name="20% - Accent1" xfId="1" builtinId="30" customBuiltin="1"/>
    <cellStyle name="20% - Accent1 2" xfId="43"/>
    <cellStyle name="20% - Accent1 2 2" xfId="104"/>
    <cellStyle name="20% - Accent1 3" xfId="90"/>
    <cellStyle name="20% - Accent2" xfId="2" builtinId="34" customBuiltin="1"/>
    <cellStyle name="20% - Accent2 2" xfId="44"/>
    <cellStyle name="20% - Accent2 2 2" xfId="105"/>
    <cellStyle name="20% - Accent2 3" xfId="91"/>
    <cellStyle name="20% - Accent3" xfId="3" builtinId="38" customBuiltin="1"/>
    <cellStyle name="20% - Accent3 2" xfId="45"/>
    <cellStyle name="20% - Accent3 2 2" xfId="106"/>
    <cellStyle name="20% - Accent3 3" xfId="92"/>
    <cellStyle name="20% - Accent4" xfId="4" builtinId="42" customBuiltin="1"/>
    <cellStyle name="20% - Accent4 2" xfId="46"/>
    <cellStyle name="20% - Accent4 2 2" xfId="107"/>
    <cellStyle name="20% - Accent4 3" xfId="93"/>
    <cellStyle name="20% - Accent5" xfId="5" builtinId="46" customBuiltin="1"/>
    <cellStyle name="20% - Accent5 2" xfId="47"/>
    <cellStyle name="20% - Accent5 2 2" xfId="108"/>
    <cellStyle name="20% - Accent5 3" xfId="94"/>
    <cellStyle name="20% - Accent6" xfId="6" builtinId="50" customBuiltin="1"/>
    <cellStyle name="20% - Accent6 2" xfId="48"/>
    <cellStyle name="20% - Accent6 2 2" xfId="109"/>
    <cellStyle name="20% - Accent6 3" xfId="95"/>
    <cellStyle name="40% - Accent1" xfId="7" builtinId="31" customBuiltin="1"/>
    <cellStyle name="40% - Accent1 2" xfId="49"/>
    <cellStyle name="40% - Accent1 2 2" xfId="110"/>
    <cellStyle name="40% - Accent1 3" xfId="96"/>
    <cellStyle name="40% - Accent2" xfId="8" builtinId="35" customBuiltin="1"/>
    <cellStyle name="40% - Accent2 2" xfId="50"/>
    <cellStyle name="40% - Accent2 2 2" xfId="111"/>
    <cellStyle name="40% - Accent2 3" xfId="97"/>
    <cellStyle name="40% - Accent3" xfId="9" builtinId="39" customBuiltin="1"/>
    <cellStyle name="40% - Accent3 2" xfId="51"/>
    <cellStyle name="40% - Accent3 2 2" xfId="112"/>
    <cellStyle name="40% - Accent3 3" xfId="98"/>
    <cellStyle name="40% - Accent4" xfId="10" builtinId="43" customBuiltin="1"/>
    <cellStyle name="40% - Accent4 2" xfId="52"/>
    <cellStyle name="40% - Accent4 2 2" xfId="113"/>
    <cellStyle name="40% - Accent4 3" xfId="99"/>
    <cellStyle name="40% - Accent5" xfId="11" builtinId="47" customBuiltin="1"/>
    <cellStyle name="40% - Accent5 2" xfId="53"/>
    <cellStyle name="40% - Accent5 2 2" xfId="114"/>
    <cellStyle name="40% - Accent5 3" xfId="100"/>
    <cellStyle name="40% - Accent6" xfId="12" builtinId="51" customBuiltin="1"/>
    <cellStyle name="40% - Accent6 2" xfId="54"/>
    <cellStyle name="40% - Accent6 2 2" xfId="115"/>
    <cellStyle name="40% - Accent6 3" xfId="10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77" builtinId="8"/>
    <cellStyle name="Input" xfId="34" builtinId="20" customBuiltin="1"/>
    <cellStyle name="Linked Cell" xfId="35" builtinId="24" customBuiltin="1"/>
    <cellStyle name="Neutral" xfId="36" builtinId="28" customBuiltin="1"/>
    <cellStyle name="Normal" xfId="0" builtinId="0"/>
    <cellStyle name="Normal 10" xfId="64"/>
    <cellStyle name="Normal 10 2" xfId="125"/>
    <cellStyle name="Normal 11" xfId="65"/>
    <cellStyle name="Normal 11 2" xfId="126"/>
    <cellStyle name="Normal 12" xfId="66"/>
    <cellStyle name="Normal 12 2" xfId="127"/>
    <cellStyle name="Normal 13" xfId="67"/>
    <cellStyle name="Normal 13 2" xfId="128"/>
    <cellStyle name="Normal 14" xfId="68"/>
    <cellStyle name="Normal 14 2" xfId="129"/>
    <cellStyle name="Normal 15" xfId="69"/>
    <cellStyle name="Normal 15 2" xfId="130"/>
    <cellStyle name="Normal 16" xfId="70"/>
    <cellStyle name="Normal 16 2" xfId="131"/>
    <cellStyle name="Normal 17" xfId="71"/>
    <cellStyle name="Normal 17 2" xfId="132"/>
    <cellStyle name="Normal 18" xfId="72"/>
    <cellStyle name="Normal 18 2" xfId="133"/>
    <cellStyle name="Normal 19" xfId="73"/>
    <cellStyle name="Normal 19 2" xfId="134"/>
    <cellStyle name="Normal 2" xfId="37"/>
    <cellStyle name="Normal 2 2" xfId="55"/>
    <cellStyle name="Normal 2 2 2" xfId="116"/>
    <cellStyle name="Normal 2 3" xfId="102"/>
    <cellStyle name="Normal 20" xfId="74"/>
    <cellStyle name="Normal 20 2" xfId="135"/>
    <cellStyle name="Normal 21" xfId="75"/>
    <cellStyle name="Normal 21 2" xfId="136"/>
    <cellStyle name="Normal 22" xfId="76"/>
    <cellStyle name="Normal 22 2" xfId="137"/>
    <cellStyle name="Normal 23" xfId="78"/>
    <cellStyle name="Normal 23 2" xfId="138"/>
    <cellStyle name="Normal 24" xfId="79"/>
    <cellStyle name="Normal 24 2" xfId="139"/>
    <cellStyle name="Normal 25" xfId="80"/>
    <cellStyle name="Normal 25 2" xfId="140"/>
    <cellStyle name="Normal 26" xfId="81"/>
    <cellStyle name="Normal 26 2" xfId="141"/>
    <cellStyle name="Normal 27" xfId="82"/>
    <cellStyle name="Normal 27 2" xfId="142"/>
    <cellStyle name="Normal 28" xfId="83"/>
    <cellStyle name="Normal 28 2" xfId="143"/>
    <cellStyle name="Normal 29" xfId="84"/>
    <cellStyle name="Normal 29 2" xfId="144"/>
    <cellStyle name="Normal 3" xfId="57"/>
    <cellStyle name="Normal 3 2" xfId="118"/>
    <cellStyle name="Normal 30" xfId="85"/>
    <cellStyle name="Normal 30 2" xfId="145"/>
    <cellStyle name="Normal 31" xfId="86"/>
    <cellStyle name="Normal 31 2" xfId="146"/>
    <cellStyle name="Normal 32" xfId="87"/>
    <cellStyle name="Normal 32 2" xfId="147"/>
    <cellStyle name="Normal 33" xfId="88"/>
    <cellStyle name="Normal 33 2" xfId="148"/>
    <cellStyle name="Normal 34" xfId="89"/>
    <cellStyle name="Normal 34 2" xfId="149"/>
    <cellStyle name="Normal 4" xfId="58"/>
    <cellStyle name="Normal 4 2" xfId="119"/>
    <cellStyle name="Normal 5" xfId="59"/>
    <cellStyle name="Normal 5 2" xfId="120"/>
    <cellStyle name="Normal 6" xfId="60"/>
    <cellStyle name="Normal 6 2" xfId="121"/>
    <cellStyle name="Normal 7" xfId="61"/>
    <cellStyle name="Normal 7 2" xfId="122"/>
    <cellStyle name="Normal 8" xfId="62"/>
    <cellStyle name="Normal 8 2" xfId="123"/>
    <cellStyle name="Normal 9" xfId="63"/>
    <cellStyle name="Normal 9 2" xfId="124"/>
    <cellStyle name="Note 2" xfId="38"/>
    <cellStyle name="Note 2 2" xfId="56"/>
    <cellStyle name="Note 2 2 2" xfId="117"/>
    <cellStyle name="Note 2 3" xfId="103"/>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worksheet" Target="worksheets/sheet4.xml"/><Relationship Id="rId12"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chartsheet" Target="chartsheets/sheet3.xml"/><Relationship Id="rId9" Type="http://schemas.openxmlformats.org/officeDocument/2006/relationships/worksheet" Target="worksheets/sheet6.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22-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1C-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22-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C-5CC6-11CF-8D67-00AA00BDCE1D}" ax:persistence="persistStream" r:id="rId1"/>
</file>

<file path=xl/activeX/activeX19.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22-5CC6-11CF-8D67-00AA00BDCE1D}" ax:persistence="persistStream" r:id="rId1"/>
</file>

<file path=xl/activeX/activeX22.xml><?xml version="1.0" encoding="utf-8"?>
<ax:ocx xmlns:ax="http://schemas.microsoft.com/office/2006/activeX" xmlns:r="http://schemas.openxmlformats.org/officeDocument/2006/relationships" ax:classid="{5512D11C-5CC6-11CF-8D67-00AA00BDCE1D}" ax:persistence="persistStream" r:id="rId1"/>
</file>

<file path=xl/activeX/activeX23.xml><?xml version="1.0" encoding="utf-8"?>
<ax:ocx xmlns:ax="http://schemas.microsoft.com/office/2006/activeX" xmlns:r="http://schemas.openxmlformats.org/officeDocument/2006/relationships" ax:classid="{5512D122-5CC6-11CF-8D67-00AA00BDCE1D}" ax:persistence="persistStream" r:id="rId1"/>
</file>

<file path=xl/activeX/activeX24.xml><?xml version="1.0" encoding="utf-8"?>
<ax:ocx xmlns:ax="http://schemas.microsoft.com/office/2006/activeX" xmlns:r="http://schemas.openxmlformats.org/officeDocument/2006/relationships" ax:classid="{5512D122-5CC6-11CF-8D67-00AA00BDCE1D}" ax:persistence="persistStream" r:id="rId1"/>
</file>

<file path=xl/activeX/activeX25.xml><?xml version="1.0" encoding="utf-8"?>
<ax:ocx xmlns:ax="http://schemas.microsoft.com/office/2006/activeX" xmlns:r="http://schemas.openxmlformats.org/officeDocument/2006/relationships" ax:classid="{5512D11C-5CC6-11CF-8D67-00AA00BDCE1D}" ax:persistence="persistStream" r:id="rId1"/>
</file>

<file path=xl/activeX/activeX26.xml><?xml version="1.0" encoding="utf-8"?>
<ax:ocx xmlns:ax="http://schemas.microsoft.com/office/2006/activeX" xmlns:r="http://schemas.openxmlformats.org/officeDocument/2006/relationships" ax:classid="{5512D122-5CC6-11CF-8D67-00AA00BDCE1D}" ax:persistence="persistStream" r:id="rId1"/>
</file>

<file path=xl/activeX/activeX27.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 Details'!$B$1</c:f>
              <c:strCache>
                <c:ptCount val="1"/>
                <c:pt idx="0">
                  <c:v> </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Details'!$B$2:$B$79</c:f>
              <c:numCache>
                <c:formatCode>General</c:formatCode>
                <c:ptCount val="78"/>
                <c:pt idx="0">
                  <c:v>0</c:v>
                </c:pt>
                <c:pt idx="1">
                  <c:v>4002</c:v>
                </c:pt>
                <c:pt idx="2">
                  <c:v>59</c:v>
                </c:pt>
                <c:pt idx="3">
                  <c:v>526</c:v>
                </c:pt>
                <c:pt idx="4">
                  <c:v>710</c:v>
                </c:pt>
                <c:pt idx="5">
                  <c:v>136</c:v>
                </c:pt>
                <c:pt idx="6">
                  <c:v>65</c:v>
                </c:pt>
                <c:pt idx="7">
                  <c:v>129</c:v>
                </c:pt>
                <c:pt idx="8">
                  <c:v>160</c:v>
                </c:pt>
                <c:pt idx="9">
                  <c:v>161</c:v>
                </c:pt>
                <c:pt idx="10">
                  <c:v>351</c:v>
                </c:pt>
                <c:pt idx="11">
                  <c:v>514</c:v>
                </c:pt>
                <c:pt idx="12">
                  <c:v>640</c:v>
                </c:pt>
                <c:pt idx="13">
                  <c:v>564</c:v>
                </c:pt>
                <c:pt idx="14">
                  <c:v>251</c:v>
                </c:pt>
                <c:pt idx="15">
                  <c:v>743</c:v>
                </c:pt>
                <c:pt idx="16">
                  <c:v>409</c:v>
                </c:pt>
                <c:pt idx="17">
                  <c:v>844</c:v>
                </c:pt>
                <c:pt idx="18">
                  <c:v>916</c:v>
                </c:pt>
                <c:pt idx="19">
                  <c:v>240</c:v>
                </c:pt>
                <c:pt idx="20">
                  <c:v>952</c:v>
                </c:pt>
                <c:pt idx="21">
                  <c:v>1050</c:v>
                </c:pt>
                <c:pt idx="22">
                  <c:v>1093</c:v>
                </c:pt>
                <c:pt idx="23">
                  <c:v>649</c:v>
                </c:pt>
                <c:pt idx="24">
                  <c:v>1124</c:v>
                </c:pt>
                <c:pt idx="25">
                  <c:v>1125</c:v>
                </c:pt>
                <c:pt idx="26">
                  <c:v>1144</c:v>
                </c:pt>
                <c:pt idx="27">
                  <c:v>687</c:v>
                </c:pt>
                <c:pt idx="28">
                  <c:v>1158</c:v>
                </c:pt>
                <c:pt idx="29">
                  <c:v>1159</c:v>
                </c:pt>
                <c:pt idx="30">
                  <c:v>753</c:v>
                </c:pt>
                <c:pt idx="31">
                  <c:v>727</c:v>
                </c:pt>
                <c:pt idx="32">
                  <c:v>1175</c:v>
                </c:pt>
                <c:pt idx="33">
                  <c:v>1172</c:v>
                </c:pt>
                <c:pt idx="34">
                  <c:v>1212</c:v>
                </c:pt>
                <c:pt idx="35">
                  <c:v>1229</c:v>
                </c:pt>
                <c:pt idx="36">
                  <c:v>1239</c:v>
                </c:pt>
                <c:pt idx="37">
                  <c:v>1318</c:v>
                </c:pt>
                <c:pt idx="38">
                  <c:v>1280</c:v>
                </c:pt>
                <c:pt idx="39">
                  <c:v>1281</c:v>
                </c:pt>
                <c:pt idx="40">
                  <c:v>1282</c:v>
                </c:pt>
                <c:pt idx="41">
                  <c:v>1304</c:v>
                </c:pt>
                <c:pt idx="42">
                  <c:v>1317</c:v>
                </c:pt>
                <c:pt idx="43">
                  <c:v>1310</c:v>
                </c:pt>
                <c:pt idx="44">
                  <c:v>1311</c:v>
                </c:pt>
                <c:pt idx="45">
                  <c:v>1329</c:v>
                </c:pt>
                <c:pt idx="46">
                  <c:v>1374</c:v>
                </c:pt>
                <c:pt idx="47">
                  <c:v>1448</c:v>
                </c:pt>
                <c:pt idx="48">
                  <c:v>1449</c:v>
                </c:pt>
                <c:pt idx="49">
                  <c:v>1453</c:v>
                </c:pt>
                <c:pt idx="50">
                  <c:v>1461</c:v>
                </c:pt>
                <c:pt idx="51">
                  <c:v>1468</c:v>
                </c:pt>
                <c:pt idx="52">
                  <c:v>1483</c:v>
                </c:pt>
                <c:pt idx="53">
                  <c:v>1353</c:v>
                </c:pt>
                <c:pt idx="54">
                  <c:v>1382</c:v>
                </c:pt>
                <c:pt idx="55">
                  <c:v>1522</c:v>
                </c:pt>
                <c:pt idx="56">
                  <c:v>1549</c:v>
                </c:pt>
                <c:pt idx="57">
                  <c:v>1547</c:v>
                </c:pt>
                <c:pt idx="58">
                  <c:v>1587</c:v>
                </c:pt>
                <c:pt idx="59">
                  <c:v>1658</c:v>
                </c:pt>
                <c:pt idx="60">
                  <c:v>1657</c:v>
                </c:pt>
                <c:pt idx="61">
                  <c:v>1659</c:v>
                </c:pt>
                <c:pt idx="62">
                  <c:v>1655</c:v>
                </c:pt>
                <c:pt idx="63">
                  <c:v>1656</c:v>
                </c:pt>
                <c:pt idx="64">
                  <c:v>1660</c:v>
                </c:pt>
                <c:pt idx="65">
                  <c:v>1709</c:v>
                </c:pt>
                <c:pt idx="66">
                  <c:v>1753</c:v>
                </c:pt>
                <c:pt idx="67">
                  <c:v>1779</c:v>
                </c:pt>
                <c:pt idx="68">
                  <c:v>1826</c:v>
                </c:pt>
                <c:pt idx="69">
                  <c:v>1825</c:v>
                </c:pt>
                <c:pt idx="70">
                  <c:v>1827</c:v>
                </c:pt>
                <c:pt idx="71">
                  <c:v>1847</c:v>
                </c:pt>
                <c:pt idx="72">
                  <c:v>1846</c:v>
                </c:pt>
              </c:numCache>
            </c:numRef>
          </c:val>
        </c:ser>
        <c:ser>
          <c:idx val="1"/>
          <c:order val="1"/>
          <c:tx>
            <c:strRef>
              <c:f>'Br. Details'!$C$1</c:f>
              <c:strCache>
                <c:ptCount val="1"/>
                <c:pt idx="0">
                  <c:v>दिनांक</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Details'!$C$2:$C$79</c:f>
              <c:numCache>
                <c:formatCode>General</c:formatCode>
                <c:ptCount val="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numCache>
            </c:numRef>
          </c:val>
        </c:ser>
        <c:ser>
          <c:idx val="2"/>
          <c:order val="2"/>
          <c:tx>
            <c:strRef>
              <c:f>'Br. Details'!$D$1</c:f>
              <c:strCache>
                <c:ptCount val="1"/>
                <c:pt idx="0">
                  <c:v>16.07.16</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Details'!$D$2:$D$79</c:f>
              <c:numCache>
                <c:formatCode>0</c:formatCode>
                <c:ptCount val="78"/>
                <c:pt idx="0" formatCode="General">
                  <c:v>0</c:v>
                </c:pt>
                <c:pt idx="1">
                  <c:v>1319</c:v>
                </c:pt>
                <c:pt idx="2">
                  <c:v>85</c:v>
                </c:pt>
                <c:pt idx="3">
                  <c:v>50</c:v>
                </c:pt>
                <c:pt idx="4">
                  <c:v>59</c:v>
                </c:pt>
                <c:pt idx="5">
                  <c:v>35</c:v>
                </c:pt>
                <c:pt idx="6">
                  <c:v>87</c:v>
                </c:pt>
                <c:pt idx="7">
                  <c:v>66</c:v>
                </c:pt>
                <c:pt idx="8">
                  <c:v>82</c:v>
                </c:pt>
                <c:pt idx="9">
                  <c:v>89</c:v>
                </c:pt>
                <c:pt idx="10">
                  <c:v>85</c:v>
                </c:pt>
                <c:pt idx="11">
                  <c:v>59</c:v>
                </c:pt>
                <c:pt idx="12">
                  <c:v>118</c:v>
                </c:pt>
                <c:pt idx="13">
                  <c:v>31</c:v>
                </c:pt>
                <c:pt idx="14">
                  <c:v>67</c:v>
                </c:pt>
                <c:pt idx="15">
                  <c:v>113</c:v>
                </c:pt>
                <c:pt idx="16">
                  <c:v>60</c:v>
                </c:pt>
                <c:pt idx="17">
                  <c:v>176</c:v>
                </c:pt>
                <c:pt idx="18">
                  <c:v>66</c:v>
                </c:pt>
                <c:pt idx="19">
                  <c:v>101</c:v>
                </c:pt>
                <c:pt idx="20">
                  <c:v>121</c:v>
                </c:pt>
                <c:pt idx="21">
                  <c:v>44</c:v>
                </c:pt>
                <c:pt idx="22">
                  <c:v>92</c:v>
                </c:pt>
                <c:pt idx="23">
                  <c:v>105</c:v>
                </c:pt>
                <c:pt idx="24">
                  <c:v>58</c:v>
                </c:pt>
                <c:pt idx="25">
                  <c:v>97</c:v>
                </c:pt>
                <c:pt idx="26">
                  <c:v>51</c:v>
                </c:pt>
                <c:pt idx="27">
                  <c:v>47</c:v>
                </c:pt>
                <c:pt idx="28">
                  <c:v>34</c:v>
                </c:pt>
                <c:pt idx="29">
                  <c:v>63</c:v>
                </c:pt>
                <c:pt idx="30">
                  <c:v>14</c:v>
                </c:pt>
                <c:pt idx="31">
                  <c:v>6</c:v>
                </c:pt>
                <c:pt idx="32">
                  <c:v>38</c:v>
                </c:pt>
                <c:pt idx="33">
                  <c:v>39</c:v>
                </c:pt>
                <c:pt idx="34">
                  <c:v>0</c:v>
                </c:pt>
                <c:pt idx="35">
                  <c:v>37</c:v>
                </c:pt>
                <c:pt idx="36">
                  <c:v>2</c:v>
                </c:pt>
                <c:pt idx="37">
                  <c:v>7</c:v>
                </c:pt>
                <c:pt idx="38">
                  <c:v>61</c:v>
                </c:pt>
                <c:pt idx="39">
                  <c:v>42</c:v>
                </c:pt>
                <c:pt idx="40">
                  <c:v>21</c:v>
                </c:pt>
                <c:pt idx="41">
                  <c:v>36</c:v>
                </c:pt>
                <c:pt idx="42">
                  <c:v>8</c:v>
                </c:pt>
                <c:pt idx="43">
                  <c:v>33</c:v>
                </c:pt>
                <c:pt idx="44">
                  <c:v>19</c:v>
                </c:pt>
                <c:pt idx="45">
                  <c:v>8</c:v>
                </c:pt>
                <c:pt idx="46">
                  <c:v>16</c:v>
                </c:pt>
                <c:pt idx="47">
                  <c:v>16</c:v>
                </c:pt>
                <c:pt idx="48">
                  <c:v>19</c:v>
                </c:pt>
                <c:pt idx="49">
                  <c:v>12</c:v>
                </c:pt>
                <c:pt idx="50">
                  <c:v>42</c:v>
                </c:pt>
                <c:pt idx="51">
                  <c:v>28</c:v>
                </c:pt>
                <c:pt idx="52">
                  <c:v>13</c:v>
                </c:pt>
                <c:pt idx="53">
                  <c:v>9</c:v>
                </c:pt>
                <c:pt idx="54">
                  <c:v>0</c:v>
                </c:pt>
                <c:pt idx="55">
                  <c:v>28</c:v>
                </c:pt>
                <c:pt idx="56">
                  <c:v>5</c:v>
                </c:pt>
                <c:pt idx="57">
                  <c:v>18</c:v>
                </c:pt>
                <c:pt idx="58">
                  <c:v>0</c:v>
                </c:pt>
                <c:pt idx="59">
                  <c:v>7</c:v>
                </c:pt>
                <c:pt idx="60">
                  <c:v>2</c:v>
                </c:pt>
                <c:pt idx="61">
                  <c:v>16</c:v>
                </c:pt>
                <c:pt idx="62">
                  <c:v>10</c:v>
                </c:pt>
                <c:pt idx="63">
                  <c:v>5</c:v>
                </c:pt>
                <c:pt idx="64">
                  <c:v>8</c:v>
                </c:pt>
                <c:pt idx="65">
                  <c:v>5</c:v>
                </c:pt>
                <c:pt idx="66">
                  <c:v>4</c:v>
                </c:pt>
                <c:pt idx="67">
                  <c:v>1</c:v>
                </c:pt>
                <c:pt idx="68">
                  <c:v>1</c:v>
                </c:pt>
                <c:pt idx="69">
                  <c:v>0</c:v>
                </c:pt>
                <c:pt idx="70">
                  <c:v>0</c:v>
                </c:pt>
                <c:pt idx="71">
                  <c:v>1</c:v>
                </c:pt>
                <c:pt idx="72">
                  <c:v>0</c:v>
                </c:pt>
                <c:pt idx="73">
                  <c:v>4097</c:v>
                </c:pt>
                <c:pt idx="74">
                  <c:v>2147</c:v>
                </c:pt>
                <c:pt idx="75">
                  <c:v>6244</c:v>
                </c:pt>
              </c:numCache>
            </c:numRef>
          </c:val>
        </c:ser>
        <c:ser>
          <c:idx val="3"/>
          <c:order val="3"/>
          <c:tx>
            <c:strRef>
              <c:f>'Br. Details'!$E$1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Details'!$E$2:$E$79</c:f>
              <c:numCache>
                <c:formatCode>0.00</c:formatCode>
                <c:ptCount val="78"/>
                <c:pt idx="0" formatCode="#,##0.00">
                  <c:v>0</c:v>
                </c:pt>
                <c:pt idx="1">
                  <c:v>93152873.209999993</c:v>
                </c:pt>
                <c:pt idx="2">
                  <c:v>3705734</c:v>
                </c:pt>
                <c:pt idx="3">
                  <c:v>2217298</c:v>
                </c:pt>
                <c:pt idx="4">
                  <c:v>3311666.08</c:v>
                </c:pt>
                <c:pt idx="5">
                  <c:v>10352999.75</c:v>
                </c:pt>
                <c:pt idx="6">
                  <c:v>10485653.98</c:v>
                </c:pt>
                <c:pt idx="7">
                  <c:v>5906049.3600000003</c:v>
                </c:pt>
                <c:pt idx="8">
                  <c:v>2268642</c:v>
                </c:pt>
                <c:pt idx="9">
                  <c:v>5088179.96</c:v>
                </c:pt>
                <c:pt idx="10">
                  <c:v>3740049.59</c:v>
                </c:pt>
                <c:pt idx="11">
                  <c:v>2370341.0099999998</c:v>
                </c:pt>
                <c:pt idx="12">
                  <c:v>22583058.449999999</c:v>
                </c:pt>
                <c:pt idx="13">
                  <c:v>403271</c:v>
                </c:pt>
                <c:pt idx="14">
                  <c:v>5433938.2800000003</c:v>
                </c:pt>
                <c:pt idx="15">
                  <c:v>3000717.79</c:v>
                </c:pt>
                <c:pt idx="16">
                  <c:v>4199394</c:v>
                </c:pt>
                <c:pt idx="17">
                  <c:v>13000208</c:v>
                </c:pt>
                <c:pt idx="18">
                  <c:v>2192822.08</c:v>
                </c:pt>
                <c:pt idx="19">
                  <c:v>2962030.45</c:v>
                </c:pt>
                <c:pt idx="20">
                  <c:v>2601431</c:v>
                </c:pt>
                <c:pt idx="21">
                  <c:v>1335887</c:v>
                </c:pt>
                <c:pt idx="22">
                  <c:v>4724195</c:v>
                </c:pt>
                <c:pt idx="23">
                  <c:v>4034713.53</c:v>
                </c:pt>
                <c:pt idx="24">
                  <c:v>1742171</c:v>
                </c:pt>
                <c:pt idx="25">
                  <c:v>4336000.67</c:v>
                </c:pt>
                <c:pt idx="26">
                  <c:v>934025</c:v>
                </c:pt>
                <c:pt idx="27">
                  <c:v>2246297.69</c:v>
                </c:pt>
                <c:pt idx="28">
                  <c:v>615620.55000000005</c:v>
                </c:pt>
                <c:pt idx="29">
                  <c:v>2429110.29</c:v>
                </c:pt>
                <c:pt idx="30">
                  <c:v>524540</c:v>
                </c:pt>
                <c:pt idx="31">
                  <c:v>153727</c:v>
                </c:pt>
                <c:pt idx="32">
                  <c:v>607546.97</c:v>
                </c:pt>
                <c:pt idx="33">
                  <c:v>765355</c:v>
                </c:pt>
                <c:pt idx="34">
                  <c:v>0</c:v>
                </c:pt>
                <c:pt idx="35">
                  <c:v>1025304</c:v>
                </c:pt>
                <c:pt idx="36">
                  <c:v>91261</c:v>
                </c:pt>
                <c:pt idx="37">
                  <c:v>68698</c:v>
                </c:pt>
                <c:pt idx="38">
                  <c:v>1160556</c:v>
                </c:pt>
                <c:pt idx="39">
                  <c:v>822049</c:v>
                </c:pt>
                <c:pt idx="40">
                  <c:v>565950</c:v>
                </c:pt>
                <c:pt idx="41">
                  <c:v>480584</c:v>
                </c:pt>
                <c:pt idx="42">
                  <c:v>156051</c:v>
                </c:pt>
                <c:pt idx="43">
                  <c:v>471756</c:v>
                </c:pt>
                <c:pt idx="44">
                  <c:v>1759010</c:v>
                </c:pt>
                <c:pt idx="45">
                  <c:v>259758</c:v>
                </c:pt>
                <c:pt idx="46">
                  <c:v>253466</c:v>
                </c:pt>
                <c:pt idx="47">
                  <c:v>662679</c:v>
                </c:pt>
                <c:pt idx="48">
                  <c:v>330458</c:v>
                </c:pt>
                <c:pt idx="49">
                  <c:v>196674</c:v>
                </c:pt>
                <c:pt idx="50">
                  <c:v>1004928</c:v>
                </c:pt>
                <c:pt idx="51">
                  <c:v>610301.6</c:v>
                </c:pt>
                <c:pt idx="52">
                  <c:v>969128</c:v>
                </c:pt>
                <c:pt idx="53">
                  <c:v>1816717</c:v>
                </c:pt>
                <c:pt idx="54">
                  <c:v>0</c:v>
                </c:pt>
                <c:pt idx="55">
                  <c:v>494145</c:v>
                </c:pt>
                <c:pt idx="56">
                  <c:v>301505</c:v>
                </c:pt>
                <c:pt idx="57">
                  <c:v>486334</c:v>
                </c:pt>
                <c:pt idx="58">
                  <c:v>0</c:v>
                </c:pt>
                <c:pt idx="59">
                  <c:v>30166</c:v>
                </c:pt>
                <c:pt idx="60">
                  <c:v>506730</c:v>
                </c:pt>
                <c:pt idx="61">
                  <c:v>215961.31</c:v>
                </c:pt>
                <c:pt idx="62">
                  <c:v>281371</c:v>
                </c:pt>
                <c:pt idx="63">
                  <c:v>98656</c:v>
                </c:pt>
                <c:pt idx="64">
                  <c:v>587918.15</c:v>
                </c:pt>
                <c:pt idx="65">
                  <c:v>20912</c:v>
                </c:pt>
                <c:pt idx="66">
                  <c:v>125591</c:v>
                </c:pt>
                <c:pt idx="67">
                  <c:v>1000</c:v>
                </c:pt>
                <c:pt idx="68">
                  <c:v>8000</c:v>
                </c:pt>
                <c:pt idx="69">
                  <c:v>0</c:v>
                </c:pt>
                <c:pt idx="70">
                  <c:v>0</c:v>
                </c:pt>
                <c:pt idx="71">
                  <c:v>25000</c:v>
                </c:pt>
                <c:pt idx="72">
                  <c:v>0</c:v>
                </c:pt>
                <c:pt idx="73" formatCode="#,##0.00">
                  <c:v>239314165.74999997</c:v>
                </c:pt>
                <c:pt idx="74" formatCode="0.00;[Red]0.00">
                  <c:v>98982089.379999995</c:v>
                </c:pt>
                <c:pt idx="75" formatCode="#,##0.00">
                  <c:v>338296255.13</c:v>
                </c:pt>
              </c:numCache>
            </c:numRef>
          </c:val>
        </c:ser>
        <c:ser>
          <c:idx val="4"/>
          <c:order val="4"/>
          <c:tx>
            <c:strRef>
              <c:f>'Br. Details'!$F$1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Details'!$F$2:$F$79</c:f>
              <c:numCache>
                <c:formatCode>0</c:formatCode>
                <c:ptCount val="78"/>
                <c:pt idx="0" formatCode="General">
                  <c:v>0</c:v>
                </c:pt>
                <c:pt idx="73">
                  <c:v>0</c:v>
                </c:pt>
                <c:pt idx="75">
                  <c:v>0</c:v>
                </c:pt>
              </c:numCache>
            </c:numRef>
          </c:val>
        </c:ser>
        <c:ser>
          <c:idx val="5"/>
          <c:order val="5"/>
          <c:tx>
            <c:strRef>
              <c:f>'Br. Details'!$G$1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Details'!$G$2:$G$79</c:f>
              <c:numCache>
                <c:formatCode>0.00</c:formatCode>
                <c:ptCount val="78"/>
                <c:pt idx="0">
                  <c:v>0</c:v>
                </c:pt>
                <c:pt idx="73">
                  <c:v>0</c:v>
                </c:pt>
                <c:pt idx="75">
                  <c:v>0</c:v>
                </c:pt>
              </c:numCache>
            </c:numRef>
          </c:val>
        </c:ser>
        <c:dLbls>
          <c:showLegendKey val="0"/>
          <c:showVal val="0"/>
          <c:showCatName val="0"/>
          <c:showSerName val="0"/>
          <c:showPercent val="0"/>
          <c:showBubbleSize val="0"/>
        </c:dLbls>
        <c:gapWidth val="150"/>
        <c:axId val="203495296"/>
        <c:axId val="203496832"/>
      </c:barChart>
      <c:catAx>
        <c:axId val="203495296"/>
        <c:scaling>
          <c:orientation val="minMax"/>
        </c:scaling>
        <c:delete val="0"/>
        <c:axPos val="b"/>
        <c:numFmt formatCode="General" sourceLinked="0"/>
        <c:majorTickMark val="out"/>
        <c:minorTickMark val="none"/>
        <c:tickLblPos val="nextTo"/>
        <c:txPr>
          <a:bodyPr/>
          <a:lstStyle/>
          <a:p>
            <a:pPr>
              <a:defRPr lang="en-IN"/>
            </a:pPr>
            <a:endParaRPr lang="en-US"/>
          </a:p>
        </c:txPr>
        <c:crossAx val="203496832"/>
        <c:crosses val="autoZero"/>
        <c:auto val="1"/>
        <c:lblAlgn val="ctr"/>
        <c:lblOffset val="100"/>
        <c:noMultiLvlLbl val="0"/>
      </c:catAx>
      <c:valAx>
        <c:axId val="203496832"/>
        <c:scaling>
          <c:orientation val="minMax"/>
        </c:scaling>
        <c:delete val="0"/>
        <c:axPos val="l"/>
        <c:majorGridlines/>
        <c:numFmt formatCode="General" sourceLinked="1"/>
        <c:majorTickMark val="out"/>
        <c:minorTickMark val="none"/>
        <c:tickLblPos val="nextTo"/>
        <c:txPr>
          <a:bodyPr/>
          <a:lstStyle/>
          <a:p>
            <a:pPr>
              <a:defRPr lang="en-IN"/>
            </a:pPr>
            <a:endParaRPr lang="en-US"/>
          </a:p>
        </c:txPr>
        <c:crossAx val="203495296"/>
        <c:crosses val="autoZero"/>
        <c:crossBetween val="between"/>
      </c:valAx>
    </c:plotArea>
    <c:legend>
      <c:legendPos val="r"/>
      <c:overlay val="0"/>
      <c:txPr>
        <a:bodyPr/>
        <a:lstStyle/>
        <a:p>
          <a:pPr>
            <a:defRPr lang="en-IN"/>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IN"/>
          </a:pPr>
          <a:endParaRPr lang="en-US"/>
        </a:p>
      </c:txPr>
    </c:title>
    <c:autoTitleDeleted val="0"/>
    <c:plotArea>
      <c:layout/>
      <c:barChart>
        <c:barDir val="col"/>
        <c:grouping val="clustered"/>
        <c:varyColors val="0"/>
        <c:ser>
          <c:idx val="0"/>
          <c:order val="0"/>
          <c:tx>
            <c:strRef>
              <c:f>'Br. Details'!$F$17</c:f>
              <c:strCache>
                <c:ptCount val="1"/>
              </c:strCache>
            </c:strRef>
          </c:tx>
          <c:invertIfNegative val="0"/>
          <c:val>
            <c:numRef>
              <c:f>'Br. Details'!$G$17:$H$17</c:f>
              <c:numCache>
                <c:formatCode>0.00</c:formatCode>
                <c:ptCount val="2"/>
              </c:numCache>
            </c:numRef>
          </c:val>
        </c:ser>
        <c:dLbls>
          <c:showLegendKey val="0"/>
          <c:showVal val="0"/>
          <c:showCatName val="0"/>
          <c:showSerName val="0"/>
          <c:showPercent val="0"/>
          <c:showBubbleSize val="0"/>
        </c:dLbls>
        <c:gapWidth val="150"/>
        <c:axId val="203537792"/>
        <c:axId val="203539584"/>
      </c:barChart>
      <c:catAx>
        <c:axId val="203537792"/>
        <c:scaling>
          <c:orientation val="minMax"/>
        </c:scaling>
        <c:delete val="0"/>
        <c:axPos val="b"/>
        <c:majorTickMark val="out"/>
        <c:minorTickMark val="none"/>
        <c:tickLblPos val="nextTo"/>
        <c:txPr>
          <a:bodyPr/>
          <a:lstStyle/>
          <a:p>
            <a:pPr>
              <a:defRPr lang="en-IN"/>
            </a:pPr>
            <a:endParaRPr lang="en-US"/>
          </a:p>
        </c:txPr>
        <c:crossAx val="203539584"/>
        <c:crosses val="autoZero"/>
        <c:auto val="1"/>
        <c:lblAlgn val="ctr"/>
        <c:lblOffset val="100"/>
        <c:noMultiLvlLbl val="0"/>
      </c:catAx>
      <c:valAx>
        <c:axId val="203539584"/>
        <c:scaling>
          <c:orientation val="minMax"/>
        </c:scaling>
        <c:delete val="0"/>
        <c:axPos val="l"/>
        <c:majorGridlines/>
        <c:numFmt formatCode="0.00" sourceLinked="1"/>
        <c:majorTickMark val="out"/>
        <c:minorTickMark val="none"/>
        <c:tickLblPos val="nextTo"/>
        <c:txPr>
          <a:bodyPr/>
          <a:lstStyle/>
          <a:p>
            <a:pPr>
              <a:defRPr lang="en-IN"/>
            </a:pPr>
            <a:endParaRPr lang="en-US"/>
          </a:p>
        </c:txPr>
        <c:crossAx val="203537792"/>
        <c:crosses val="autoZero"/>
        <c:crossBetween val="between"/>
      </c:valAx>
    </c:plotArea>
    <c:legend>
      <c:legendPos val="r"/>
      <c:overlay val="0"/>
      <c:txPr>
        <a:bodyPr/>
        <a:lstStyle/>
        <a:p>
          <a:pPr>
            <a:defRPr lang="en-IN"/>
          </a:pPr>
          <a:endParaRPr lang="en-US"/>
        </a:p>
      </c:txPr>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 Details'!$B$1</c:f>
              <c:strCache>
                <c:ptCount val="1"/>
                <c:pt idx="0">
                  <c:v> </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Details'!$B$2:$B$79</c:f>
              <c:numCache>
                <c:formatCode>General</c:formatCode>
                <c:ptCount val="78"/>
                <c:pt idx="0">
                  <c:v>0</c:v>
                </c:pt>
                <c:pt idx="1">
                  <c:v>4002</c:v>
                </c:pt>
                <c:pt idx="2">
                  <c:v>59</c:v>
                </c:pt>
                <c:pt idx="3">
                  <c:v>526</c:v>
                </c:pt>
                <c:pt idx="4">
                  <c:v>710</c:v>
                </c:pt>
                <c:pt idx="5">
                  <c:v>136</c:v>
                </c:pt>
                <c:pt idx="6">
                  <c:v>65</c:v>
                </c:pt>
                <c:pt idx="7">
                  <c:v>129</c:v>
                </c:pt>
                <c:pt idx="8">
                  <c:v>160</c:v>
                </c:pt>
                <c:pt idx="9">
                  <c:v>161</c:v>
                </c:pt>
                <c:pt idx="10">
                  <c:v>351</c:v>
                </c:pt>
                <c:pt idx="11">
                  <c:v>514</c:v>
                </c:pt>
                <c:pt idx="12">
                  <c:v>640</c:v>
                </c:pt>
                <c:pt idx="13">
                  <c:v>564</c:v>
                </c:pt>
                <c:pt idx="14">
                  <c:v>251</c:v>
                </c:pt>
                <c:pt idx="15">
                  <c:v>743</c:v>
                </c:pt>
                <c:pt idx="16">
                  <c:v>409</c:v>
                </c:pt>
                <c:pt idx="17">
                  <c:v>844</c:v>
                </c:pt>
                <c:pt idx="18">
                  <c:v>916</c:v>
                </c:pt>
                <c:pt idx="19">
                  <c:v>240</c:v>
                </c:pt>
                <c:pt idx="20">
                  <c:v>952</c:v>
                </c:pt>
                <c:pt idx="21">
                  <c:v>1050</c:v>
                </c:pt>
                <c:pt idx="22">
                  <c:v>1093</c:v>
                </c:pt>
                <c:pt idx="23">
                  <c:v>649</c:v>
                </c:pt>
                <c:pt idx="24">
                  <c:v>1124</c:v>
                </c:pt>
                <c:pt idx="25">
                  <c:v>1125</c:v>
                </c:pt>
                <c:pt idx="26">
                  <c:v>1144</c:v>
                </c:pt>
                <c:pt idx="27">
                  <c:v>687</c:v>
                </c:pt>
                <c:pt idx="28">
                  <c:v>1158</c:v>
                </c:pt>
                <c:pt idx="29">
                  <c:v>1159</c:v>
                </c:pt>
                <c:pt idx="30">
                  <c:v>753</c:v>
                </c:pt>
                <c:pt idx="31">
                  <c:v>727</c:v>
                </c:pt>
                <c:pt idx="32">
                  <c:v>1175</c:v>
                </c:pt>
                <c:pt idx="33">
                  <c:v>1172</c:v>
                </c:pt>
                <c:pt idx="34">
                  <c:v>1212</c:v>
                </c:pt>
                <c:pt idx="35">
                  <c:v>1229</c:v>
                </c:pt>
                <c:pt idx="36">
                  <c:v>1239</c:v>
                </c:pt>
                <c:pt idx="37">
                  <c:v>1318</c:v>
                </c:pt>
                <c:pt idx="38">
                  <c:v>1280</c:v>
                </c:pt>
                <c:pt idx="39">
                  <c:v>1281</c:v>
                </c:pt>
                <c:pt idx="40">
                  <c:v>1282</c:v>
                </c:pt>
                <c:pt idx="41">
                  <c:v>1304</c:v>
                </c:pt>
                <c:pt idx="42">
                  <c:v>1317</c:v>
                </c:pt>
                <c:pt idx="43">
                  <c:v>1310</c:v>
                </c:pt>
                <c:pt idx="44">
                  <c:v>1311</c:v>
                </c:pt>
                <c:pt idx="45">
                  <c:v>1329</c:v>
                </c:pt>
                <c:pt idx="46">
                  <c:v>1374</c:v>
                </c:pt>
                <c:pt idx="47">
                  <c:v>1448</c:v>
                </c:pt>
                <c:pt idx="48">
                  <c:v>1449</c:v>
                </c:pt>
                <c:pt idx="49">
                  <c:v>1453</c:v>
                </c:pt>
                <c:pt idx="50">
                  <c:v>1461</c:v>
                </c:pt>
                <c:pt idx="51">
                  <c:v>1468</c:v>
                </c:pt>
                <c:pt idx="52">
                  <c:v>1483</c:v>
                </c:pt>
                <c:pt idx="53">
                  <c:v>1353</c:v>
                </c:pt>
                <c:pt idx="54">
                  <c:v>1382</c:v>
                </c:pt>
                <c:pt idx="55">
                  <c:v>1522</c:v>
                </c:pt>
                <c:pt idx="56">
                  <c:v>1549</c:v>
                </c:pt>
                <c:pt idx="57">
                  <c:v>1547</c:v>
                </c:pt>
                <c:pt idx="58">
                  <c:v>1587</c:v>
                </c:pt>
                <c:pt idx="59">
                  <c:v>1658</c:v>
                </c:pt>
                <c:pt idx="60">
                  <c:v>1657</c:v>
                </c:pt>
                <c:pt idx="61">
                  <c:v>1659</c:v>
                </c:pt>
                <c:pt idx="62">
                  <c:v>1655</c:v>
                </c:pt>
                <c:pt idx="63">
                  <c:v>1656</c:v>
                </c:pt>
                <c:pt idx="64">
                  <c:v>1660</c:v>
                </c:pt>
                <c:pt idx="65">
                  <c:v>1709</c:v>
                </c:pt>
                <c:pt idx="66">
                  <c:v>1753</c:v>
                </c:pt>
                <c:pt idx="67">
                  <c:v>1779</c:v>
                </c:pt>
                <c:pt idx="68">
                  <c:v>1826</c:v>
                </c:pt>
                <c:pt idx="69">
                  <c:v>1825</c:v>
                </c:pt>
                <c:pt idx="70">
                  <c:v>1827</c:v>
                </c:pt>
                <c:pt idx="71">
                  <c:v>1847</c:v>
                </c:pt>
                <c:pt idx="72">
                  <c:v>1846</c:v>
                </c:pt>
              </c:numCache>
            </c:numRef>
          </c:val>
        </c:ser>
        <c:ser>
          <c:idx val="1"/>
          <c:order val="1"/>
          <c:tx>
            <c:strRef>
              <c:f>'Br. Details'!$C$1</c:f>
              <c:strCache>
                <c:ptCount val="1"/>
                <c:pt idx="0">
                  <c:v>दिनांक</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Details'!$C$2:$C$79</c:f>
              <c:numCache>
                <c:formatCode>General</c:formatCode>
                <c:ptCount val="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numCache>
            </c:numRef>
          </c:val>
        </c:ser>
        <c:ser>
          <c:idx val="2"/>
          <c:order val="2"/>
          <c:tx>
            <c:strRef>
              <c:f>'Br. Details'!$D$1</c:f>
              <c:strCache>
                <c:ptCount val="1"/>
                <c:pt idx="0">
                  <c:v>16.07.16</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Details'!$D$2:$D$79</c:f>
              <c:numCache>
                <c:formatCode>0</c:formatCode>
                <c:ptCount val="78"/>
                <c:pt idx="0" formatCode="General">
                  <c:v>0</c:v>
                </c:pt>
                <c:pt idx="1">
                  <c:v>1319</c:v>
                </c:pt>
                <c:pt idx="2">
                  <c:v>85</c:v>
                </c:pt>
                <c:pt idx="3">
                  <c:v>50</c:v>
                </c:pt>
                <c:pt idx="4">
                  <c:v>59</c:v>
                </c:pt>
                <c:pt idx="5">
                  <c:v>35</c:v>
                </c:pt>
                <c:pt idx="6">
                  <c:v>87</c:v>
                </c:pt>
                <c:pt idx="7">
                  <c:v>66</c:v>
                </c:pt>
                <c:pt idx="8">
                  <c:v>82</c:v>
                </c:pt>
                <c:pt idx="9">
                  <c:v>89</c:v>
                </c:pt>
                <c:pt idx="10">
                  <c:v>85</c:v>
                </c:pt>
                <c:pt idx="11">
                  <c:v>59</c:v>
                </c:pt>
                <c:pt idx="12">
                  <c:v>118</c:v>
                </c:pt>
                <c:pt idx="13">
                  <c:v>31</c:v>
                </c:pt>
                <c:pt idx="14">
                  <c:v>67</c:v>
                </c:pt>
                <c:pt idx="15">
                  <c:v>113</c:v>
                </c:pt>
                <c:pt idx="16">
                  <c:v>60</c:v>
                </c:pt>
                <c:pt idx="17">
                  <c:v>176</c:v>
                </c:pt>
                <c:pt idx="18">
                  <c:v>66</c:v>
                </c:pt>
                <c:pt idx="19">
                  <c:v>101</c:v>
                </c:pt>
                <c:pt idx="20">
                  <c:v>121</c:v>
                </c:pt>
                <c:pt idx="21">
                  <c:v>44</c:v>
                </c:pt>
                <c:pt idx="22">
                  <c:v>92</c:v>
                </c:pt>
                <c:pt idx="23">
                  <c:v>105</c:v>
                </c:pt>
                <c:pt idx="24">
                  <c:v>58</c:v>
                </c:pt>
                <c:pt idx="25">
                  <c:v>97</c:v>
                </c:pt>
                <c:pt idx="26">
                  <c:v>51</c:v>
                </c:pt>
                <c:pt idx="27">
                  <c:v>47</c:v>
                </c:pt>
                <c:pt idx="28">
                  <c:v>34</c:v>
                </c:pt>
                <c:pt idx="29">
                  <c:v>63</c:v>
                </c:pt>
                <c:pt idx="30">
                  <c:v>14</c:v>
                </c:pt>
                <c:pt idx="31">
                  <c:v>6</c:v>
                </c:pt>
                <c:pt idx="32">
                  <c:v>38</c:v>
                </c:pt>
                <c:pt idx="33">
                  <c:v>39</c:v>
                </c:pt>
                <c:pt idx="34">
                  <c:v>0</c:v>
                </c:pt>
                <c:pt idx="35">
                  <c:v>37</c:v>
                </c:pt>
                <c:pt idx="36">
                  <c:v>2</c:v>
                </c:pt>
                <c:pt idx="37">
                  <c:v>7</c:v>
                </c:pt>
                <c:pt idx="38">
                  <c:v>61</c:v>
                </c:pt>
                <c:pt idx="39">
                  <c:v>42</c:v>
                </c:pt>
                <c:pt idx="40">
                  <c:v>21</c:v>
                </c:pt>
                <c:pt idx="41">
                  <c:v>36</c:v>
                </c:pt>
                <c:pt idx="42">
                  <c:v>8</c:v>
                </c:pt>
                <c:pt idx="43">
                  <c:v>33</c:v>
                </c:pt>
                <c:pt idx="44">
                  <c:v>19</c:v>
                </c:pt>
                <c:pt idx="45">
                  <c:v>8</c:v>
                </c:pt>
                <c:pt idx="46">
                  <c:v>16</c:v>
                </c:pt>
                <c:pt idx="47">
                  <c:v>16</c:v>
                </c:pt>
                <c:pt idx="48">
                  <c:v>19</c:v>
                </c:pt>
                <c:pt idx="49">
                  <c:v>12</c:v>
                </c:pt>
                <c:pt idx="50">
                  <c:v>42</c:v>
                </c:pt>
                <c:pt idx="51">
                  <c:v>28</c:v>
                </c:pt>
                <c:pt idx="52">
                  <c:v>13</c:v>
                </c:pt>
                <c:pt idx="53">
                  <c:v>9</c:v>
                </c:pt>
                <c:pt idx="54">
                  <c:v>0</c:v>
                </c:pt>
                <c:pt idx="55">
                  <c:v>28</c:v>
                </c:pt>
                <c:pt idx="56">
                  <c:v>5</c:v>
                </c:pt>
                <c:pt idx="57">
                  <c:v>18</c:v>
                </c:pt>
                <c:pt idx="58">
                  <c:v>0</c:v>
                </c:pt>
                <c:pt idx="59">
                  <c:v>7</c:v>
                </c:pt>
                <c:pt idx="60">
                  <c:v>2</c:v>
                </c:pt>
                <c:pt idx="61">
                  <c:v>16</c:v>
                </c:pt>
                <c:pt idx="62">
                  <c:v>10</c:v>
                </c:pt>
                <c:pt idx="63">
                  <c:v>5</c:v>
                </c:pt>
                <c:pt idx="64">
                  <c:v>8</c:v>
                </c:pt>
                <c:pt idx="65">
                  <c:v>5</c:v>
                </c:pt>
                <c:pt idx="66">
                  <c:v>4</c:v>
                </c:pt>
                <c:pt idx="67">
                  <c:v>1</c:v>
                </c:pt>
                <c:pt idx="68">
                  <c:v>1</c:v>
                </c:pt>
                <c:pt idx="69">
                  <c:v>0</c:v>
                </c:pt>
                <c:pt idx="70">
                  <c:v>0</c:v>
                </c:pt>
                <c:pt idx="71">
                  <c:v>1</c:v>
                </c:pt>
                <c:pt idx="72">
                  <c:v>0</c:v>
                </c:pt>
                <c:pt idx="73">
                  <c:v>4097</c:v>
                </c:pt>
                <c:pt idx="74">
                  <c:v>2147</c:v>
                </c:pt>
                <c:pt idx="75">
                  <c:v>6244</c:v>
                </c:pt>
              </c:numCache>
            </c:numRef>
          </c:val>
        </c:ser>
        <c:ser>
          <c:idx val="3"/>
          <c:order val="3"/>
          <c:tx>
            <c:strRef>
              <c:f>'Br. Details'!$E$1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Details'!$E$2:$E$79</c:f>
              <c:numCache>
                <c:formatCode>0.00</c:formatCode>
                <c:ptCount val="78"/>
                <c:pt idx="0" formatCode="#,##0.00">
                  <c:v>0</c:v>
                </c:pt>
                <c:pt idx="1">
                  <c:v>93152873.209999993</c:v>
                </c:pt>
                <c:pt idx="2">
                  <c:v>3705734</c:v>
                </c:pt>
                <c:pt idx="3">
                  <c:v>2217298</c:v>
                </c:pt>
                <c:pt idx="4">
                  <c:v>3311666.08</c:v>
                </c:pt>
                <c:pt idx="5">
                  <c:v>10352999.75</c:v>
                </c:pt>
                <c:pt idx="6">
                  <c:v>10485653.98</c:v>
                </c:pt>
                <c:pt idx="7">
                  <c:v>5906049.3600000003</c:v>
                </c:pt>
                <c:pt idx="8">
                  <c:v>2268642</c:v>
                </c:pt>
                <c:pt idx="9">
                  <c:v>5088179.96</c:v>
                </c:pt>
                <c:pt idx="10">
                  <c:v>3740049.59</c:v>
                </c:pt>
                <c:pt idx="11">
                  <c:v>2370341.0099999998</c:v>
                </c:pt>
                <c:pt idx="12">
                  <c:v>22583058.449999999</c:v>
                </c:pt>
                <c:pt idx="13">
                  <c:v>403271</c:v>
                </c:pt>
                <c:pt idx="14">
                  <c:v>5433938.2800000003</c:v>
                </c:pt>
                <c:pt idx="15">
                  <c:v>3000717.79</c:v>
                </c:pt>
                <c:pt idx="16">
                  <c:v>4199394</c:v>
                </c:pt>
                <c:pt idx="17">
                  <c:v>13000208</c:v>
                </c:pt>
                <c:pt idx="18">
                  <c:v>2192822.08</c:v>
                </c:pt>
                <c:pt idx="19">
                  <c:v>2962030.45</c:v>
                </c:pt>
                <c:pt idx="20">
                  <c:v>2601431</c:v>
                </c:pt>
                <c:pt idx="21">
                  <c:v>1335887</c:v>
                </c:pt>
                <c:pt idx="22">
                  <c:v>4724195</c:v>
                </c:pt>
                <c:pt idx="23">
                  <c:v>4034713.53</c:v>
                </c:pt>
                <c:pt idx="24">
                  <c:v>1742171</c:v>
                </c:pt>
                <c:pt idx="25">
                  <c:v>4336000.67</c:v>
                </c:pt>
                <c:pt idx="26">
                  <c:v>934025</c:v>
                </c:pt>
                <c:pt idx="27">
                  <c:v>2246297.69</c:v>
                </c:pt>
                <c:pt idx="28">
                  <c:v>615620.55000000005</c:v>
                </c:pt>
                <c:pt idx="29">
                  <c:v>2429110.29</c:v>
                </c:pt>
                <c:pt idx="30">
                  <c:v>524540</c:v>
                </c:pt>
                <c:pt idx="31">
                  <c:v>153727</c:v>
                </c:pt>
                <c:pt idx="32">
                  <c:v>607546.97</c:v>
                </c:pt>
                <c:pt idx="33">
                  <c:v>765355</c:v>
                </c:pt>
                <c:pt idx="34">
                  <c:v>0</c:v>
                </c:pt>
                <c:pt idx="35">
                  <c:v>1025304</c:v>
                </c:pt>
                <c:pt idx="36">
                  <c:v>91261</c:v>
                </c:pt>
                <c:pt idx="37">
                  <c:v>68698</c:v>
                </c:pt>
                <c:pt idx="38">
                  <c:v>1160556</c:v>
                </c:pt>
                <c:pt idx="39">
                  <c:v>822049</c:v>
                </c:pt>
                <c:pt idx="40">
                  <c:v>565950</c:v>
                </c:pt>
                <c:pt idx="41">
                  <c:v>480584</c:v>
                </c:pt>
                <c:pt idx="42">
                  <c:v>156051</c:v>
                </c:pt>
                <c:pt idx="43">
                  <c:v>471756</c:v>
                </c:pt>
                <c:pt idx="44">
                  <c:v>1759010</c:v>
                </c:pt>
                <c:pt idx="45">
                  <c:v>259758</c:v>
                </c:pt>
                <c:pt idx="46">
                  <c:v>253466</c:v>
                </c:pt>
                <c:pt idx="47">
                  <c:v>662679</c:v>
                </c:pt>
                <c:pt idx="48">
                  <c:v>330458</c:v>
                </c:pt>
                <c:pt idx="49">
                  <c:v>196674</c:v>
                </c:pt>
                <c:pt idx="50">
                  <c:v>1004928</c:v>
                </c:pt>
                <c:pt idx="51">
                  <c:v>610301.6</c:v>
                </c:pt>
                <c:pt idx="52">
                  <c:v>969128</c:v>
                </c:pt>
                <c:pt idx="53">
                  <c:v>1816717</c:v>
                </c:pt>
                <c:pt idx="54">
                  <c:v>0</c:v>
                </c:pt>
                <c:pt idx="55">
                  <c:v>494145</c:v>
                </c:pt>
                <c:pt idx="56">
                  <c:v>301505</c:v>
                </c:pt>
                <c:pt idx="57">
                  <c:v>486334</c:v>
                </c:pt>
                <c:pt idx="58">
                  <c:v>0</c:v>
                </c:pt>
                <c:pt idx="59">
                  <c:v>30166</c:v>
                </c:pt>
                <c:pt idx="60">
                  <c:v>506730</c:v>
                </c:pt>
                <c:pt idx="61">
                  <c:v>215961.31</c:v>
                </c:pt>
                <c:pt idx="62">
                  <c:v>281371</c:v>
                </c:pt>
                <c:pt idx="63">
                  <c:v>98656</c:v>
                </c:pt>
                <c:pt idx="64">
                  <c:v>587918.15</c:v>
                </c:pt>
                <c:pt idx="65">
                  <c:v>20912</c:v>
                </c:pt>
                <c:pt idx="66">
                  <c:v>125591</c:v>
                </c:pt>
                <c:pt idx="67">
                  <c:v>1000</c:v>
                </c:pt>
                <c:pt idx="68">
                  <c:v>8000</c:v>
                </c:pt>
                <c:pt idx="69">
                  <c:v>0</c:v>
                </c:pt>
                <c:pt idx="70">
                  <c:v>0</c:v>
                </c:pt>
                <c:pt idx="71">
                  <c:v>25000</c:v>
                </c:pt>
                <c:pt idx="72">
                  <c:v>0</c:v>
                </c:pt>
                <c:pt idx="73" formatCode="#,##0.00">
                  <c:v>239314165.74999997</c:v>
                </c:pt>
                <c:pt idx="74" formatCode="0.00;[Red]0.00">
                  <c:v>98982089.379999995</c:v>
                </c:pt>
                <c:pt idx="75" formatCode="#,##0.00">
                  <c:v>338296255.13</c:v>
                </c:pt>
              </c:numCache>
            </c:numRef>
          </c:val>
        </c:ser>
        <c:ser>
          <c:idx val="4"/>
          <c:order val="4"/>
          <c:tx>
            <c:strRef>
              <c:f>'Br. Details'!$F$1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Details'!$F$2:$F$79</c:f>
              <c:numCache>
                <c:formatCode>0</c:formatCode>
                <c:ptCount val="78"/>
                <c:pt idx="0" formatCode="General">
                  <c:v>0</c:v>
                </c:pt>
                <c:pt idx="73">
                  <c:v>0</c:v>
                </c:pt>
                <c:pt idx="75">
                  <c:v>0</c:v>
                </c:pt>
              </c:numCache>
            </c:numRef>
          </c:val>
        </c:ser>
        <c:ser>
          <c:idx val="5"/>
          <c:order val="5"/>
          <c:tx>
            <c:strRef>
              <c:f>'Br. Details'!$G$1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Details'!$G$2:$G$79</c:f>
              <c:numCache>
                <c:formatCode>0.00</c:formatCode>
                <c:ptCount val="78"/>
                <c:pt idx="0">
                  <c:v>0</c:v>
                </c:pt>
                <c:pt idx="73">
                  <c:v>0</c:v>
                </c:pt>
                <c:pt idx="75">
                  <c:v>0</c:v>
                </c:pt>
              </c:numCache>
            </c:numRef>
          </c:val>
        </c:ser>
        <c:dLbls>
          <c:showLegendKey val="0"/>
          <c:showVal val="0"/>
          <c:showCatName val="0"/>
          <c:showSerName val="0"/>
          <c:showPercent val="0"/>
          <c:showBubbleSize val="0"/>
        </c:dLbls>
        <c:gapWidth val="150"/>
        <c:axId val="204031488"/>
        <c:axId val="204033024"/>
      </c:barChart>
      <c:catAx>
        <c:axId val="204031488"/>
        <c:scaling>
          <c:orientation val="minMax"/>
        </c:scaling>
        <c:delete val="0"/>
        <c:axPos val="b"/>
        <c:numFmt formatCode="General" sourceLinked="0"/>
        <c:majorTickMark val="out"/>
        <c:minorTickMark val="none"/>
        <c:tickLblPos val="nextTo"/>
        <c:txPr>
          <a:bodyPr/>
          <a:lstStyle/>
          <a:p>
            <a:pPr>
              <a:defRPr lang="en-IN"/>
            </a:pPr>
            <a:endParaRPr lang="en-US"/>
          </a:p>
        </c:txPr>
        <c:crossAx val="204033024"/>
        <c:crosses val="autoZero"/>
        <c:auto val="1"/>
        <c:lblAlgn val="ctr"/>
        <c:lblOffset val="100"/>
        <c:noMultiLvlLbl val="0"/>
      </c:catAx>
      <c:valAx>
        <c:axId val="204033024"/>
        <c:scaling>
          <c:orientation val="minMax"/>
        </c:scaling>
        <c:delete val="0"/>
        <c:axPos val="l"/>
        <c:majorGridlines/>
        <c:numFmt formatCode="General" sourceLinked="1"/>
        <c:majorTickMark val="out"/>
        <c:minorTickMark val="none"/>
        <c:tickLblPos val="nextTo"/>
        <c:txPr>
          <a:bodyPr/>
          <a:lstStyle/>
          <a:p>
            <a:pPr>
              <a:defRPr lang="en-IN"/>
            </a:pPr>
            <a:endParaRPr lang="en-US"/>
          </a:p>
        </c:txPr>
        <c:crossAx val="204031488"/>
        <c:crosses val="autoZero"/>
        <c:crossBetween val="between"/>
      </c:valAx>
    </c:plotArea>
    <c:legend>
      <c:legendPos val="r"/>
      <c:overlay val="0"/>
      <c:txPr>
        <a:bodyPr/>
        <a:lstStyle/>
        <a:p>
          <a:pPr>
            <a:defRPr lang="en-IN"/>
          </a:pPr>
          <a:endParaRPr lang="en-US"/>
        </a:p>
      </c:txPr>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6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4.gif"/></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absoluteAnchor>
    <xdr:pos x="0" y="0"/>
    <xdr:ext cx="8682935" cy="630858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5882" cy="6293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4</xdr:col>
      <xdr:colOff>238125</xdr:colOff>
      <xdr:row>6</xdr:row>
      <xdr:rowOff>47625</xdr:rowOff>
    </xdr:to>
    <xdr:pic>
      <xdr:nvPicPr>
        <xdr:cNvPr id="2" name="Picture 1" descr="http://172.19.25.38:9080/ecpix/image/logo.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52500"/>
          <a:ext cx="8477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7</xdr:col>
          <xdr:colOff>495300</xdr:colOff>
          <xdr:row>6</xdr:row>
          <xdr:rowOff>44450</xdr:rowOff>
        </xdr:to>
        <xdr:sp macro="" textlink="">
          <xdr:nvSpPr>
            <xdr:cNvPr id="6149" name="Control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xdr:row>
          <xdr:rowOff>0</xdr:rowOff>
        </xdr:from>
        <xdr:to>
          <xdr:col>4</xdr:col>
          <xdr:colOff>304800</xdr:colOff>
          <xdr:row>7</xdr:row>
          <xdr:rowOff>6350</xdr:rowOff>
        </xdr:to>
        <xdr:sp macro="" textlink="">
          <xdr:nvSpPr>
            <xdr:cNvPr id="6150" name="Control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5</xdr:col>
          <xdr:colOff>304800</xdr:colOff>
          <xdr:row>7</xdr:row>
          <xdr:rowOff>6350</xdr:rowOff>
        </xdr:to>
        <xdr:sp macro="" textlink="">
          <xdr:nvSpPr>
            <xdr:cNvPr id="6151" name="Control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5</xdr:col>
          <xdr:colOff>304800</xdr:colOff>
          <xdr:row>8</xdr:row>
          <xdr:rowOff>44450</xdr:rowOff>
        </xdr:to>
        <xdr:sp macro="" textlink="">
          <xdr:nvSpPr>
            <xdr:cNvPr id="6152" name="Control 8"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xdr:row>
          <xdr:rowOff>0</xdr:rowOff>
        </xdr:from>
        <xdr:to>
          <xdr:col>6</xdr:col>
          <xdr:colOff>844550</xdr:colOff>
          <xdr:row>8</xdr:row>
          <xdr:rowOff>44450</xdr:rowOff>
        </xdr:to>
        <xdr:sp macro="" textlink="">
          <xdr:nvSpPr>
            <xdr:cNvPr id="6153" name="Control 9"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xdr:row>
          <xdr:rowOff>0</xdr:rowOff>
        </xdr:from>
        <xdr:to>
          <xdr:col>6</xdr:col>
          <xdr:colOff>304800</xdr:colOff>
          <xdr:row>8</xdr:row>
          <xdr:rowOff>44450</xdr:rowOff>
        </xdr:to>
        <xdr:sp macro="" textlink="">
          <xdr:nvSpPr>
            <xdr:cNvPr id="6154" name="Control 10"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5" name="Control 11"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6" name="Control 12"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7" name="Control 13"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8" name="Control 14"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1308100</xdr:colOff>
          <xdr:row>8</xdr:row>
          <xdr:rowOff>44450</xdr:rowOff>
        </xdr:to>
        <xdr:sp macro="" textlink="">
          <xdr:nvSpPr>
            <xdr:cNvPr id="6159" name="Control 15"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60" name="Control 16"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xdr:row>
          <xdr:rowOff>0</xdr:rowOff>
        </xdr:from>
        <xdr:to>
          <xdr:col>9</xdr:col>
          <xdr:colOff>171450</xdr:colOff>
          <xdr:row>8</xdr:row>
          <xdr:rowOff>44450</xdr:rowOff>
        </xdr:to>
        <xdr:sp macro="" textlink="">
          <xdr:nvSpPr>
            <xdr:cNvPr id="6161" name="Control 17"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xdr:row>
          <xdr:rowOff>0</xdr:rowOff>
        </xdr:from>
        <xdr:to>
          <xdr:col>8</xdr:col>
          <xdr:colOff>469900</xdr:colOff>
          <xdr:row>8</xdr:row>
          <xdr:rowOff>44450</xdr:rowOff>
        </xdr:to>
        <xdr:sp macro="" textlink="">
          <xdr:nvSpPr>
            <xdr:cNvPr id="6162" name="Control 18" hidden="1">
              <a:extLst>
                <a:ext uri="{63B3BB69-23CF-44E3-9099-C40C66FF867C}">
                  <a14:compatExt spid="_x0000_s6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304800</xdr:colOff>
          <xdr:row>11</xdr:row>
          <xdr:rowOff>44450</xdr:rowOff>
        </xdr:to>
        <xdr:sp macro="" textlink="">
          <xdr:nvSpPr>
            <xdr:cNvPr id="6163" name="Control 19" hidden="1">
              <a:extLst>
                <a:ext uri="{63B3BB69-23CF-44E3-9099-C40C66FF867C}">
                  <a14:compatExt spid="_x0000_s6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10</xdr:col>
          <xdr:colOff>298450</xdr:colOff>
          <xdr:row>11</xdr:row>
          <xdr:rowOff>228600</xdr:rowOff>
        </xdr:to>
        <xdr:sp macro="" textlink="">
          <xdr:nvSpPr>
            <xdr:cNvPr id="6164" name="Control 20" hidden="1">
              <a:extLst>
                <a:ext uri="{63B3BB69-23CF-44E3-9099-C40C66FF867C}">
                  <a14:compatExt spid="_x0000_s6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304800</xdr:colOff>
          <xdr:row>19</xdr:row>
          <xdr:rowOff>44450</xdr:rowOff>
        </xdr:to>
        <xdr:sp macro="" textlink="">
          <xdr:nvSpPr>
            <xdr:cNvPr id="6165" name="Control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34</xdr:row>
          <xdr:rowOff>0</xdr:rowOff>
        </xdr:from>
        <xdr:to>
          <xdr:col>13</xdr:col>
          <xdr:colOff>209550</xdr:colOff>
          <xdr:row>34</xdr:row>
          <xdr:rowOff>209550</xdr:rowOff>
        </xdr:to>
        <xdr:sp macro="" textlink="">
          <xdr:nvSpPr>
            <xdr:cNvPr id="6167" name="Control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35</xdr:row>
          <xdr:rowOff>0</xdr:rowOff>
        </xdr:from>
        <xdr:to>
          <xdr:col>13</xdr:col>
          <xdr:colOff>209550</xdr:colOff>
          <xdr:row>36</xdr:row>
          <xdr:rowOff>50800</xdr:rowOff>
        </xdr:to>
        <xdr:sp macro="" textlink="">
          <xdr:nvSpPr>
            <xdr:cNvPr id="6168" name="Control 24" hidden="1">
              <a:extLst>
                <a:ext uri="{63B3BB69-23CF-44E3-9099-C40C66FF867C}">
                  <a14:compatExt spid="_x0000_s6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36</xdr:row>
          <xdr:rowOff>0</xdr:rowOff>
        </xdr:from>
        <xdr:to>
          <xdr:col>13</xdr:col>
          <xdr:colOff>209550</xdr:colOff>
          <xdr:row>37</xdr:row>
          <xdr:rowOff>50800</xdr:rowOff>
        </xdr:to>
        <xdr:sp macro="" textlink="">
          <xdr:nvSpPr>
            <xdr:cNvPr id="6169" name="Control 25" hidden="1">
              <a:extLst>
                <a:ext uri="{63B3BB69-23CF-44E3-9099-C40C66FF867C}">
                  <a14:compatExt spid="_x0000_s6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37</xdr:row>
          <xdr:rowOff>0</xdr:rowOff>
        </xdr:from>
        <xdr:to>
          <xdr:col>13</xdr:col>
          <xdr:colOff>209550</xdr:colOff>
          <xdr:row>38</xdr:row>
          <xdr:rowOff>50800</xdr:rowOff>
        </xdr:to>
        <xdr:sp macro="" textlink="">
          <xdr:nvSpPr>
            <xdr:cNvPr id="6170" name="Control 26" hidden="1">
              <a:extLst>
                <a:ext uri="{63B3BB69-23CF-44E3-9099-C40C66FF867C}">
                  <a14:compatExt spid="_x0000_s6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38</xdr:row>
          <xdr:rowOff>0</xdr:rowOff>
        </xdr:from>
        <xdr:to>
          <xdr:col>13</xdr:col>
          <xdr:colOff>209550</xdr:colOff>
          <xdr:row>39</xdr:row>
          <xdr:rowOff>50800</xdr:rowOff>
        </xdr:to>
        <xdr:sp macro="" textlink="">
          <xdr:nvSpPr>
            <xdr:cNvPr id="6171" name="Control 27" hidden="1">
              <a:extLst>
                <a:ext uri="{63B3BB69-23CF-44E3-9099-C40C66FF867C}">
                  <a14:compatExt spid="_x0000_s6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39</xdr:row>
          <xdr:rowOff>0</xdr:rowOff>
        </xdr:from>
        <xdr:to>
          <xdr:col>13</xdr:col>
          <xdr:colOff>209550</xdr:colOff>
          <xdr:row>40</xdr:row>
          <xdr:rowOff>50800</xdr:rowOff>
        </xdr:to>
        <xdr:sp macro="" textlink="">
          <xdr:nvSpPr>
            <xdr:cNvPr id="6172" name="Control 28" hidden="1">
              <a:extLst>
                <a:ext uri="{63B3BB69-23CF-44E3-9099-C40C66FF867C}">
                  <a14:compatExt spid="_x0000_s6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40</xdr:row>
          <xdr:rowOff>0</xdr:rowOff>
        </xdr:from>
        <xdr:to>
          <xdr:col>13</xdr:col>
          <xdr:colOff>209550</xdr:colOff>
          <xdr:row>41</xdr:row>
          <xdr:rowOff>38100</xdr:rowOff>
        </xdr:to>
        <xdr:sp macro="" textlink="">
          <xdr:nvSpPr>
            <xdr:cNvPr id="6173" name="Control 29" hidden="1">
              <a:extLst>
                <a:ext uri="{63B3BB69-23CF-44E3-9099-C40C66FF867C}">
                  <a14:compatExt spid="_x0000_s6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41</xdr:row>
          <xdr:rowOff>0</xdr:rowOff>
        </xdr:from>
        <xdr:to>
          <xdr:col>13</xdr:col>
          <xdr:colOff>209550</xdr:colOff>
          <xdr:row>42</xdr:row>
          <xdr:rowOff>38100</xdr:rowOff>
        </xdr:to>
        <xdr:sp macro="" textlink="">
          <xdr:nvSpPr>
            <xdr:cNvPr id="6174" name="Control 30" hidden="1">
              <a:extLst>
                <a:ext uri="{63B3BB69-23CF-44E3-9099-C40C66FF867C}">
                  <a14:compatExt spid="_x0000_s6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42</xdr:row>
          <xdr:rowOff>0</xdr:rowOff>
        </xdr:from>
        <xdr:to>
          <xdr:col>13</xdr:col>
          <xdr:colOff>209550</xdr:colOff>
          <xdr:row>43</xdr:row>
          <xdr:rowOff>38100</xdr:rowOff>
        </xdr:to>
        <xdr:sp macro="" textlink="">
          <xdr:nvSpPr>
            <xdr:cNvPr id="6175" name="Control 31" hidden="1">
              <a:extLst>
                <a:ext uri="{63B3BB69-23CF-44E3-9099-C40C66FF867C}">
                  <a14:compatExt spid="_x0000_s6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43</xdr:row>
          <xdr:rowOff>0</xdr:rowOff>
        </xdr:from>
        <xdr:to>
          <xdr:col>13</xdr:col>
          <xdr:colOff>209550</xdr:colOff>
          <xdr:row>44</xdr:row>
          <xdr:rowOff>38100</xdr:rowOff>
        </xdr:to>
        <xdr:sp macro="" textlink="">
          <xdr:nvSpPr>
            <xdr:cNvPr id="6176" name="Control 32" hidden="1">
              <a:extLst>
                <a:ext uri="{63B3BB69-23CF-44E3-9099-C40C66FF867C}">
                  <a14:compatExt spid="_x0000_s617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9.xml"/><Relationship Id="rId18" Type="http://schemas.openxmlformats.org/officeDocument/2006/relationships/control" Target="../activeX/activeX12.xml"/><Relationship Id="rId26" Type="http://schemas.openxmlformats.org/officeDocument/2006/relationships/image" Target="../media/image7.emf"/><Relationship Id="rId39" Type="http://schemas.openxmlformats.org/officeDocument/2006/relationships/control" Target="../activeX/activeX25.xml"/><Relationship Id="rId3" Type="http://schemas.openxmlformats.org/officeDocument/2006/relationships/vmlDrawing" Target="../drawings/vmlDrawing1.vml"/><Relationship Id="rId21" Type="http://schemas.openxmlformats.org/officeDocument/2006/relationships/control" Target="../activeX/activeX14.xml"/><Relationship Id="rId34" Type="http://schemas.openxmlformats.org/officeDocument/2006/relationships/image" Target="../media/image9.emf"/><Relationship Id="rId42" Type="http://schemas.openxmlformats.org/officeDocument/2006/relationships/control" Target="../activeX/activeX27.xml"/><Relationship Id="rId7" Type="http://schemas.openxmlformats.org/officeDocument/2006/relationships/control" Target="../activeX/activeX3.xml"/><Relationship Id="rId12" Type="http://schemas.openxmlformats.org/officeDocument/2006/relationships/control" Target="../activeX/activeX8.xml"/><Relationship Id="rId17" Type="http://schemas.openxmlformats.org/officeDocument/2006/relationships/image" Target="../media/image3.emf"/><Relationship Id="rId25" Type="http://schemas.openxmlformats.org/officeDocument/2006/relationships/control" Target="../activeX/activeX16.xml"/><Relationship Id="rId33" Type="http://schemas.openxmlformats.org/officeDocument/2006/relationships/control" Target="../activeX/activeX22.xml"/><Relationship Id="rId38" Type="http://schemas.openxmlformats.org/officeDocument/2006/relationships/image" Target="../media/image11.emf"/><Relationship Id="rId2" Type="http://schemas.openxmlformats.org/officeDocument/2006/relationships/drawing" Target="../drawings/drawing4.xml"/><Relationship Id="rId16" Type="http://schemas.openxmlformats.org/officeDocument/2006/relationships/control" Target="../activeX/activeX11.xml"/><Relationship Id="rId20" Type="http://schemas.openxmlformats.org/officeDocument/2006/relationships/control" Target="../activeX/activeX13.xml"/><Relationship Id="rId29" Type="http://schemas.openxmlformats.org/officeDocument/2006/relationships/control" Target="../activeX/activeX19.xml"/><Relationship Id="rId41" Type="http://schemas.openxmlformats.org/officeDocument/2006/relationships/image" Target="../media/image12.emf"/><Relationship Id="rId1" Type="http://schemas.openxmlformats.org/officeDocument/2006/relationships/printerSettings" Target="../printerSettings/printerSettings6.bin"/><Relationship Id="rId6" Type="http://schemas.openxmlformats.org/officeDocument/2006/relationships/control" Target="../activeX/activeX2.xml"/><Relationship Id="rId11" Type="http://schemas.openxmlformats.org/officeDocument/2006/relationships/control" Target="../activeX/activeX7.xml"/><Relationship Id="rId24" Type="http://schemas.openxmlformats.org/officeDocument/2006/relationships/image" Target="../media/image6.emf"/><Relationship Id="rId32" Type="http://schemas.openxmlformats.org/officeDocument/2006/relationships/image" Target="../media/image8.emf"/><Relationship Id="rId37" Type="http://schemas.openxmlformats.org/officeDocument/2006/relationships/control" Target="../activeX/activeX24.xml"/><Relationship Id="rId40" Type="http://schemas.openxmlformats.org/officeDocument/2006/relationships/control" Target="../activeX/activeX26.xml"/><Relationship Id="rId5" Type="http://schemas.openxmlformats.org/officeDocument/2006/relationships/image" Target="../media/image1.emf"/><Relationship Id="rId15" Type="http://schemas.openxmlformats.org/officeDocument/2006/relationships/image" Target="../media/image2.emf"/><Relationship Id="rId23" Type="http://schemas.openxmlformats.org/officeDocument/2006/relationships/control" Target="../activeX/activeX15.xml"/><Relationship Id="rId28" Type="http://schemas.openxmlformats.org/officeDocument/2006/relationships/control" Target="../activeX/activeX18.xml"/><Relationship Id="rId36" Type="http://schemas.openxmlformats.org/officeDocument/2006/relationships/image" Target="../media/image10.emf"/><Relationship Id="rId10" Type="http://schemas.openxmlformats.org/officeDocument/2006/relationships/control" Target="../activeX/activeX6.xml"/><Relationship Id="rId19" Type="http://schemas.openxmlformats.org/officeDocument/2006/relationships/image" Target="../media/image4.emf"/><Relationship Id="rId31" Type="http://schemas.openxmlformats.org/officeDocument/2006/relationships/control" Target="../activeX/activeX21.xml"/><Relationship Id="rId4" Type="http://schemas.openxmlformats.org/officeDocument/2006/relationships/control" Target="../activeX/activeX1.xml"/><Relationship Id="rId9" Type="http://schemas.openxmlformats.org/officeDocument/2006/relationships/control" Target="../activeX/activeX5.xml"/><Relationship Id="rId14" Type="http://schemas.openxmlformats.org/officeDocument/2006/relationships/control" Target="../activeX/activeX10.xml"/><Relationship Id="rId22" Type="http://schemas.openxmlformats.org/officeDocument/2006/relationships/image" Target="../media/image5.emf"/><Relationship Id="rId27" Type="http://schemas.openxmlformats.org/officeDocument/2006/relationships/control" Target="../activeX/activeX17.xml"/><Relationship Id="rId30" Type="http://schemas.openxmlformats.org/officeDocument/2006/relationships/control" Target="../activeX/activeX20.xml"/><Relationship Id="rId35" Type="http://schemas.openxmlformats.org/officeDocument/2006/relationships/control" Target="../activeX/activeX23.xml"/><Relationship Id="rId43" Type="http://schemas.openxmlformats.org/officeDocument/2006/relationships/image" Target="../media/image1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workbookViewId="0">
      <selection activeCell="G19" sqref="G19"/>
    </sheetView>
  </sheetViews>
  <sheetFormatPr defaultRowHeight="15.5"/>
  <cols>
    <col min="1" max="1" width="3.81640625" style="43" customWidth="1"/>
    <col min="2" max="2" width="10.453125" customWidth="1"/>
    <col min="3" max="3" width="10.81640625" style="28" customWidth="1"/>
    <col min="4" max="4" width="22.26953125" style="39" customWidth="1"/>
  </cols>
  <sheetData>
    <row r="1" spans="1:4" ht="28">
      <c r="A1" s="44"/>
      <c r="B1" s="27"/>
      <c r="C1" s="45"/>
      <c r="D1" s="59" t="s">
        <v>122</v>
      </c>
    </row>
    <row r="2" spans="1:4">
      <c r="A2" s="44"/>
      <c r="B2" s="27"/>
      <c r="C2" s="45"/>
      <c r="D2" s="46"/>
    </row>
    <row r="3" spans="1:4">
      <c r="A3" s="44"/>
      <c r="B3" s="27"/>
      <c r="C3" s="45"/>
      <c r="D3" s="46"/>
    </row>
    <row r="4" spans="1:4">
      <c r="A4" s="40">
        <v>1</v>
      </c>
      <c r="B4" s="309" t="s">
        <v>159</v>
      </c>
      <c r="C4" s="310"/>
      <c r="D4" s="57" t="s">
        <v>160</v>
      </c>
    </row>
    <row r="5" spans="1:4">
      <c r="A5" s="40"/>
      <c r="B5" s="23" t="s">
        <v>158</v>
      </c>
      <c r="C5" s="29" t="s">
        <v>79</v>
      </c>
      <c r="D5" s="34" t="s">
        <v>75</v>
      </c>
    </row>
    <row r="6" spans="1:4">
      <c r="A6" s="40"/>
      <c r="B6" s="33">
        <v>141018000</v>
      </c>
      <c r="C6" s="29"/>
      <c r="D6" s="34"/>
    </row>
    <row r="7" spans="1:4">
      <c r="A7" s="40"/>
      <c r="B7" s="33">
        <v>141018002</v>
      </c>
      <c r="C7" s="47">
        <v>248</v>
      </c>
      <c r="D7" s="35" t="s">
        <v>24</v>
      </c>
    </row>
    <row r="8" spans="1:4">
      <c r="A8" s="40"/>
      <c r="B8" s="33">
        <v>141018003</v>
      </c>
      <c r="C8" s="48">
        <v>1155</v>
      </c>
      <c r="D8" s="37" t="s">
        <v>161</v>
      </c>
    </row>
    <row r="9" spans="1:4">
      <c r="A9" s="40"/>
      <c r="B9" s="33">
        <v>141018004</v>
      </c>
      <c r="C9" s="48">
        <v>1313</v>
      </c>
      <c r="D9" s="37" t="s">
        <v>162</v>
      </c>
    </row>
    <row r="10" spans="1:4">
      <c r="A10" s="40"/>
      <c r="B10" s="31"/>
      <c r="C10" s="48"/>
      <c r="D10" s="37"/>
    </row>
    <row r="11" spans="1:4">
      <c r="A11" s="40"/>
      <c r="B11" s="31"/>
      <c r="C11" s="48"/>
      <c r="D11" s="37"/>
    </row>
    <row r="12" spans="1:4">
      <c r="A12" s="40">
        <v>2</v>
      </c>
      <c r="B12" s="309" t="s">
        <v>159</v>
      </c>
      <c r="C12" s="310"/>
      <c r="D12" s="57" t="s">
        <v>163</v>
      </c>
    </row>
    <row r="13" spans="1:4">
      <c r="A13" s="40"/>
      <c r="B13" s="23" t="s">
        <v>158</v>
      </c>
      <c r="C13" s="29" t="s">
        <v>79</v>
      </c>
      <c r="D13" s="34" t="s">
        <v>75</v>
      </c>
    </row>
    <row r="14" spans="1:4">
      <c r="A14" s="41"/>
      <c r="B14" s="32">
        <v>143018002</v>
      </c>
      <c r="C14" s="30">
        <v>200</v>
      </c>
      <c r="D14" s="24" t="s">
        <v>106</v>
      </c>
    </row>
    <row r="15" spans="1:4">
      <c r="A15" s="41"/>
      <c r="B15" s="15">
        <v>143018003</v>
      </c>
      <c r="C15" s="22">
        <v>554</v>
      </c>
      <c r="D15" s="24" t="s">
        <v>112</v>
      </c>
    </row>
    <row r="16" spans="1:4">
      <c r="A16" s="41"/>
      <c r="B16" s="15"/>
      <c r="C16" s="22"/>
      <c r="D16" s="24"/>
    </row>
    <row r="17" spans="1:4">
      <c r="A17" s="40">
        <v>3</v>
      </c>
      <c r="B17" s="309" t="s">
        <v>159</v>
      </c>
      <c r="C17" s="310"/>
      <c r="D17" s="57" t="s">
        <v>164</v>
      </c>
    </row>
    <row r="18" spans="1:4">
      <c r="A18" s="40"/>
      <c r="B18" s="23" t="s">
        <v>158</v>
      </c>
      <c r="C18" s="29" t="s">
        <v>79</v>
      </c>
      <c r="D18" s="34" t="s">
        <v>75</v>
      </c>
    </row>
    <row r="19" spans="1:4">
      <c r="A19" s="41"/>
      <c r="B19" s="15">
        <v>144018001</v>
      </c>
      <c r="C19" s="22">
        <v>214</v>
      </c>
      <c r="D19" s="24" t="s">
        <v>113</v>
      </c>
    </row>
    <row r="20" spans="1:4">
      <c r="A20" s="41"/>
      <c r="B20" s="15"/>
      <c r="C20" s="22"/>
      <c r="D20" s="24"/>
    </row>
    <row r="21" spans="1:4">
      <c r="A21" s="40">
        <v>4</v>
      </c>
      <c r="B21" s="309" t="s">
        <v>159</v>
      </c>
      <c r="C21" s="310"/>
      <c r="D21" s="57" t="s">
        <v>165</v>
      </c>
    </row>
    <row r="22" spans="1:4">
      <c r="A22" s="40"/>
      <c r="B22" s="23" t="s">
        <v>158</v>
      </c>
      <c r="C22" s="29" t="s">
        <v>79</v>
      </c>
      <c r="D22" s="34" t="s">
        <v>75</v>
      </c>
    </row>
    <row r="23" spans="1:4">
      <c r="A23" s="40"/>
      <c r="B23" s="23">
        <v>160018000</v>
      </c>
      <c r="C23" s="29"/>
      <c r="D23" s="34"/>
    </row>
    <row r="24" spans="1:4">
      <c r="A24" s="40"/>
      <c r="B24" s="23">
        <v>160018001</v>
      </c>
      <c r="C24" s="29">
        <v>470</v>
      </c>
      <c r="D24" s="36" t="s">
        <v>166</v>
      </c>
    </row>
    <row r="25" spans="1:4">
      <c r="A25" s="40"/>
      <c r="B25" s="23">
        <v>160018002</v>
      </c>
      <c r="C25" s="29">
        <v>1178</v>
      </c>
      <c r="D25" s="36" t="s">
        <v>167</v>
      </c>
    </row>
    <row r="26" spans="1:4">
      <c r="A26" s="40"/>
      <c r="B26" s="23">
        <v>160018003</v>
      </c>
      <c r="C26" s="29">
        <v>1207</v>
      </c>
      <c r="D26" s="36" t="s">
        <v>168</v>
      </c>
    </row>
    <row r="27" spans="1:4">
      <c r="A27" s="41"/>
      <c r="B27" s="15">
        <v>160018004</v>
      </c>
      <c r="C27" s="22">
        <v>1206</v>
      </c>
      <c r="D27" s="36" t="s">
        <v>172</v>
      </c>
    </row>
    <row r="28" spans="1:4">
      <c r="A28" s="41"/>
      <c r="B28" s="15">
        <v>160018005</v>
      </c>
      <c r="C28" s="22">
        <v>1225</v>
      </c>
      <c r="D28" s="36" t="s">
        <v>169</v>
      </c>
    </row>
    <row r="29" spans="1:4">
      <c r="A29" s="41"/>
      <c r="B29" s="15">
        <v>160018006</v>
      </c>
      <c r="C29" s="22">
        <v>1308</v>
      </c>
      <c r="D29" s="36" t="s">
        <v>170</v>
      </c>
    </row>
    <row r="30" spans="1:4">
      <c r="A30" s="41"/>
      <c r="B30" s="15">
        <v>160018007</v>
      </c>
      <c r="C30" s="22">
        <v>1331</v>
      </c>
      <c r="D30" s="36" t="s">
        <v>171</v>
      </c>
    </row>
    <row r="31" spans="1:4">
      <c r="A31" s="41"/>
      <c r="B31" s="15">
        <v>160018008</v>
      </c>
      <c r="C31" s="22">
        <v>1466</v>
      </c>
      <c r="D31" s="36" t="s">
        <v>173</v>
      </c>
    </row>
    <row r="32" spans="1:4">
      <c r="A32" s="41"/>
      <c r="B32" s="15"/>
      <c r="C32" s="22"/>
      <c r="D32" s="24"/>
    </row>
    <row r="33" spans="1:4">
      <c r="A33" s="40">
        <v>5</v>
      </c>
      <c r="B33" s="309" t="s">
        <v>159</v>
      </c>
      <c r="C33" s="310"/>
      <c r="D33" s="57" t="s">
        <v>174</v>
      </c>
    </row>
    <row r="34" spans="1:4">
      <c r="A34" s="40"/>
      <c r="B34" s="23" t="s">
        <v>158</v>
      </c>
      <c r="C34" s="29" t="s">
        <v>79</v>
      </c>
      <c r="D34" s="34" t="s">
        <v>75</v>
      </c>
    </row>
    <row r="35" spans="1:4">
      <c r="A35" s="41"/>
      <c r="B35" s="15">
        <v>180018002</v>
      </c>
      <c r="C35" s="22">
        <v>553</v>
      </c>
      <c r="D35" s="25" t="s">
        <v>139</v>
      </c>
    </row>
    <row r="36" spans="1:4">
      <c r="A36" s="41"/>
      <c r="B36" s="15">
        <v>180018003</v>
      </c>
      <c r="C36" s="22">
        <v>1339</v>
      </c>
      <c r="D36" s="25" t="s">
        <v>140</v>
      </c>
    </row>
    <row r="37" spans="1:4">
      <c r="A37" s="41"/>
      <c r="B37" s="15"/>
      <c r="C37" s="22"/>
      <c r="D37" s="25"/>
    </row>
    <row r="38" spans="1:4">
      <c r="A38" s="41"/>
      <c r="B38" s="15"/>
      <c r="C38" s="22"/>
      <c r="D38" s="25"/>
    </row>
    <row r="39" spans="1:4">
      <c r="A39" s="40">
        <v>6</v>
      </c>
      <c r="B39" s="309" t="s">
        <v>159</v>
      </c>
      <c r="C39" s="310"/>
      <c r="D39" s="57" t="s">
        <v>191</v>
      </c>
    </row>
    <row r="40" spans="1:4">
      <c r="A40" s="40"/>
      <c r="B40" s="23" t="s">
        <v>158</v>
      </c>
      <c r="C40" s="29" t="s">
        <v>79</v>
      </c>
      <c r="D40" s="34" t="s">
        <v>75</v>
      </c>
    </row>
    <row r="41" spans="1:4">
      <c r="A41" s="41"/>
      <c r="B41" s="15"/>
      <c r="C41" s="22" t="s">
        <v>0</v>
      </c>
      <c r="D41" s="25" t="s">
        <v>145</v>
      </c>
    </row>
    <row r="42" spans="1:4">
      <c r="A42" s="41"/>
      <c r="B42" s="15"/>
      <c r="C42" s="22"/>
      <c r="D42" s="25"/>
    </row>
    <row r="43" spans="1:4">
      <c r="A43" s="40">
        <v>7</v>
      </c>
      <c r="B43" s="309" t="s">
        <v>159</v>
      </c>
      <c r="C43" s="310"/>
      <c r="D43" s="57" t="s">
        <v>175</v>
      </c>
    </row>
    <row r="44" spans="1:4">
      <c r="A44" s="40"/>
      <c r="B44" s="23" t="s">
        <v>158</v>
      </c>
      <c r="C44" s="29" t="s">
        <v>79</v>
      </c>
      <c r="D44" s="34" t="s">
        <v>75</v>
      </c>
    </row>
    <row r="45" spans="1:4">
      <c r="A45" s="41"/>
      <c r="B45" s="15">
        <v>208018002</v>
      </c>
      <c r="C45" s="22"/>
      <c r="D45" s="25" t="s">
        <v>129</v>
      </c>
    </row>
    <row r="46" spans="1:4">
      <c r="A46" s="41"/>
      <c r="B46" s="15">
        <v>208018003</v>
      </c>
      <c r="C46" s="22">
        <v>1188</v>
      </c>
      <c r="D46" s="25" t="s">
        <v>130</v>
      </c>
    </row>
    <row r="47" spans="1:4">
      <c r="A47" s="41"/>
      <c r="B47" s="15">
        <v>208018004</v>
      </c>
      <c r="C47" s="22">
        <v>1489</v>
      </c>
      <c r="D47" s="25" t="s">
        <v>154</v>
      </c>
    </row>
    <row r="48" spans="1:4">
      <c r="A48" s="41"/>
      <c r="B48" s="15">
        <v>208018005</v>
      </c>
      <c r="C48" s="22">
        <v>1553</v>
      </c>
      <c r="D48" s="25" t="s">
        <v>141</v>
      </c>
    </row>
    <row r="49" spans="1:4">
      <c r="A49" s="41"/>
      <c r="B49" s="15">
        <v>208018006</v>
      </c>
      <c r="C49" s="22"/>
      <c r="D49" s="49" t="s">
        <v>193</v>
      </c>
    </row>
    <row r="50" spans="1:4">
      <c r="A50" s="41"/>
      <c r="B50" s="15"/>
      <c r="C50" s="22"/>
      <c r="D50" s="25"/>
    </row>
    <row r="51" spans="1:4" ht="15" customHeight="1">
      <c r="A51" s="40">
        <v>8</v>
      </c>
      <c r="B51" s="309" t="s">
        <v>159</v>
      </c>
      <c r="C51" s="310"/>
      <c r="D51" s="57" t="s">
        <v>176</v>
      </c>
    </row>
    <row r="52" spans="1:4">
      <c r="A52" s="40"/>
      <c r="B52" s="23" t="s">
        <v>158</v>
      </c>
      <c r="C52" s="29" t="s">
        <v>79</v>
      </c>
      <c r="D52" s="34" t="s">
        <v>75</v>
      </c>
    </row>
    <row r="53" spans="1:4">
      <c r="A53" s="41"/>
      <c r="B53" s="15">
        <v>211018002</v>
      </c>
      <c r="C53" s="22">
        <v>500</v>
      </c>
      <c r="D53" s="25" t="s">
        <v>136</v>
      </c>
    </row>
    <row r="54" spans="1:4">
      <c r="A54" s="41"/>
      <c r="B54" s="15">
        <v>211018003</v>
      </c>
      <c r="C54" s="22">
        <v>1076</v>
      </c>
      <c r="D54" s="25" t="s">
        <v>152</v>
      </c>
    </row>
    <row r="55" spans="1:4">
      <c r="A55" s="41"/>
      <c r="B55" s="15">
        <v>211018004</v>
      </c>
      <c r="C55" s="22">
        <v>1153</v>
      </c>
      <c r="D55" s="25" t="s">
        <v>137</v>
      </c>
    </row>
    <row r="56" spans="1:4">
      <c r="A56" s="41"/>
      <c r="B56" s="15"/>
      <c r="C56" s="22">
        <v>751</v>
      </c>
      <c r="D56" s="25" t="s">
        <v>156</v>
      </c>
    </row>
    <row r="57" spans="1:4">
      <c r="A57" s="41"/>
      <c r="B57" s="15"/>
      <c r="C57" s="22">
        <v>750</v>
      </c>
      <c r="D57" s="25" t="s">
        <v>142</v>
      </c>
    </row>
    <row r="58" spans="1:4">
      <c r="A58" s="41"/>
      <c r="B58" s="15"/>
      <c r="C58" s="22"/>
      <c r="D58" s="25"/>
    </row>
    <row r="59" spans="1:4">
      <c r="A59" s="40">
        <v>9</v>
      </c>
      <c r="B59" s="309" t="s">
        <v>159</v>
      </c>
      <c r="C59" s="310"/>
      <c r="D59" s="57" t="s">
        <v>177</v>
      </c>
    </row>
    <row r="60" spans="1:4">
      <c r="A60" s="40"/>
      <c r="B60" s="23" t="s">
        <v>158</v>
      </c>
      <c r="C60" s="29" t="s">
        <v>79</v>
      </c>
      <c r="D60" s="34" t="s">
        <v>75</v>
      </c>
    </row>
    <row r="61" spans="1:4">
      <c r="A61" s="41"/>
      <c r="B61" s="15">
        <v>221018002</v>
      </c>
      <c r="C61" s="22">
        <v>607</v>
      </c>
      <c r="D61" s="25" t="s">
        <v>146</v>
      </c>
    </row>
    <row r="62" spans="1:4">
      <c r="A62" s="41"/>
      <c r="B62" s="15">
        <v>221018003</v>
      </c>
      <c r="C62" s="22"/>
      <c r="D62" s="25" t="s">
        <v>151</v>
      </c>
    </row>
    <row r="63" spans="1:4">
      <c r="A63" s="41"/>
      <c r="B63" s="15"/>
      <c r="C63" s="22"/>
      <c r="D63" s="25"/>
    </row>
    <row r="64" spans="1:4">
      <c r="A64" s="40">
        <v>10</v>
      </c>
      <c r="B64" s="309" t="s">
        <v>159</v>
      </c>
      <c r="C64" s="310"/>
      <c r="D64" s="57" t="s">
        <v>178</v>
      </c>
    </row>
    <row r="65" spans="1:4">
      <c r="A65" s="40"/>
      <c r="B65" s="23" t="s">
        <v>158</v>
      </c>
      <c r="C65" s="29" t="s">
        <v>79</v>
      </c>
      <c r="D65" s="34" t="s">
        <v>75</v>
      </c>
    </row>
    <row r="66" spans="1:4">
      <c r="A66" s="41"/>
      <c r="B66" s="15">
        <v>226018002</v>
      </c>
      <c r="C66" s="22">
        <v>185</v>
      </c>
      <c r="D66" s="25" t="s">
        <v>131</v>
      </c>
    </row>
    <row r="67" spans="1:4">
      <c r="A67" s="41"/>
      <c r="B67" s="15">
        <v>226018003</v>
      </c>
      <c r="C67" s="22">
        <v>736</v>
      </c>
      <c r="D67" s="25" t="s">
        <v>132</v>
      </c>
    </row>
    <row r="68" spans="1:4">
      <c r="A68" s="41"/>
      <c r="B68" s="15">
        <v>226018004</v>
      </c>
      <c r="C68" s="22">
        <v>840</v>
      </c>
      <c r="D68" s="25" t="s">
        <v>125</v>
      </c>
    </row>
    <row r="69" spans="1:4">
      <c r="A69" s="41"/>
      <c r="B69" s="15">
        <v>226018005</v>
      </c>
      <c r="C69" s="22">
        <v>239</v>
      </c>
      <c r="D69" s="25" t="s">
        <v>126</v>
      </c>
    </row>
    <row r="70" spans="1:4">
      <c r="A70" s="41"/>
      <c r="B70" s="15">
        <v>226018006</v>
      </c>
      <c r="C70" s="22">
        <v>631</v>
      </c>
      <c r="D70" s="25" t="s">
        <v>127</v>
      </c>
    </row>
    <row r="71" spans="1:4">
      <c r="A71" s="41"/>
      <c r="B71" s="15">
        <v>226018007</v>
      </c>
      <c r="C71" s="22">
        <v>1089</v>
      </c>
      <c r="D71" s="25" t="s">
        <v>138</v>
      </c>
    </row>
    <row r="72" spans="1:4">
      <c r="A72" s="41"/>
      <c r="B72" s="15">
        <v>226018008</v>
      </c>
      <c r="C72" s="22">
        <v>860</v>
      </c>
      <c r="D72" s="25" t="s">
        <v>133</v>
      </c>
    </row>
    <row r="73" spans="1:4">
      <c r="A73" s="41"/>
      <c r="B73" s="15">
        <v>226018009</v>
      </c>
      <c r="C73" s="22">
        <v>1135</v>
      </c>
      <c r="D73" s="25" t="s">
        <v>143</v>
      </c>
    </row>
    <row r="74" spans="1:4">
      <c r="A74" s="42"/>
      <c r="B74" s="23">
        <v>226018010</v>
      </c>
      <c r="C74" s="22">
        <v>1145</v>
      </c>
      <c r="D74" s="25" t="s">
        <v>144</v>
      </c>
    </row>
    <row r="75" spans="1:4">
      <c r="A75" s="42"/>
      <c r="B75" s="23">
        <v>226018011</v>
      </c>
      <c r="C75" s="22">
        <v>1190</v>
      </c>
      <c r="D75" s="25" t="s">
        <v>134</v>
      </c>
    </row>
    <row r="76" spans="1:4">
      <c r="A76" s="42"/>
      <c r="B76" s="23"/>
      <c r="C76" s="22"/>
      <c r="D76" s="25" t="s">
        <v>155</v>
      </c>
    </row>
    <row r="77" spans="1:4">
      <c r="A77" s="42"/>
      <c r="B77" s="23">
        <v>226018015</v>
      </c>
      <c r="C77" s="22">
        <v>1573</v>
      </c>
      <c r="D77" s="25" t="s">
        <v>128</v>
      </c>
    </row>
    <row r="78" spans="1:4">
      <c r="A78" s="42"/>
      <c r="B78" s="23"/>
      <c r="C78" s="22"/>
      <c r="D78" s="25"/>
    </row>
    <row r="79" spans="1:4">
      <c r="A79" s="40">
        <v>11</v>
      </c>
      <c r="B79" s="309" t="s">
        <v>159</v>
      </c>
      <c r="C79" s="310"/>
      <c r="D79" s="57" t="s">
        <v>179</v>
      </c>
    </row>
    <row r="80" spans="1:4">
      <c r="A80" s="40"/>
      <c r="B80" s="23" t="s">
        <v>158</v>
      </c>
      <c r="C80" s="29" t="s">
        <v>79</v>
      </c>
      <c r="D80" s="34" t="s">
        <v>75</v>
      </c>
    </row>
    <row r="81" spans="1:4">
      <c r="A81" s="42"/>
      <c r="B81" s="23">
        <v>248018002</v>
      </c>
      <c r="C81" s="22">
        <v>1085</v>
      </c>
      <c r="D81" s="25" t="s">
        <v>147</v>
      </c>
    </row>
    <row r="82" spans="1:4">
      <c r="A82" s="41"/>
      <c r="B82" s="15">
        <v>248018003</v>
      </c>
      <c r="C82" s="22">
        <v>1171</v>
      </c>
      <c r="D82" s="25" t="s">
        <v>148</v>
      </c>
    </row>
    <row r="83" spans="1:4">
      <c r="A83" s="41"/>
      <c r="B83" s="15">
        <v>248018004</v>
      </c>
      <c r="C83" s="22">
        <v>1256</v>
      </c>
      <c r="D83" s="25" t="s">
        <v>149</v>
      </c>
    </row>
    <row r="84" spans="1:4">
      <c r="A84" s="41"/>
      <c r="B84" s="15"/>
      <c r="C84" s="22"/>
      <c r="D84" s="25"/>
    </row>
    <row r="85" spans="1:4">
      <c r="A85" s="40">
        <v>12</v>
      </c>
      <c r="B85" s="309" t="s">
        <v>159</v>
      </c>
      <c r="C85" s="310"/>
      <c r="D85" s="57" t="s">
        <v>180</v>
      </c>
    </row>
    <row r="86" spans="1:4">
      <c r="A86" s="40"/>
      <c r="B86" s="23" t="s">
        <v>158</v>
      </c>
      <c r="C86" s="29" t="s">
        <v>79</v>
      </c>
      <c r="D86" s="34" t="s">
        <v>75</v>
      </c>
    </row>
    <row r="87" spans="1:4">
      <c r="A87" s="41"/>
      <c r="B87" s="15">
        <v>282018002</v>
      </c>
      <c r="C87" s="22">
        <v>724</v>
      </c>
      <c r="D87" s="24" t="s">
        <v>111</v>
      </c>
    </row>
    <row r="88" spans="1:4">
      <c r="A88" s="41"/>
      <c r="B88" s="15"/>
      <c r="C88" s="22"/>
      <c r="D88" s="24"/>
    </row>
    <row r="89" spans="1:4">
      <c r="A89" s="40">
        <v>13</v>
      </c>
      <c r="B89" s="309" t="s">
        <v>159</v>
      </c>
      <c r="C89" s="310"/>
      <c r="D89" s="57" t="s">
        <v>181</v>
      </c>
    </row>
    <row r="90" spans="1:4">
      <c r="A90" s="40"/>
      <c r="B90" s="23" t="s">
        <v>158</v>
      </c>
      <c r="C90" s="29" t="s">
        <v>79</v>
      </c>
      <c r="D90" s="34" t="s">
        <v>75</v>
      </c>
    </row>
    <row r="91" spans="1:4">
      <c r="A91" s="41"/>
      <c r="B91" s="15">
        <v>302018002</v>
      </c>
      <c r="C91" s="22">
        <v>142</v>
      </c>
      <c r="D91" s="24" t="s">
        <v>110</v>
      </c>
    </row>
    <row r="92" spans="1:4">
      <c r="A92" s="41"/>
      <c r="B92" s="15">
        <v>302018003</v>
      </c>
      <c r="C92" s="22">
        <v>954</v>
      </c>
      <c r="D92" s="24" t="s">
        <v>109</v>
      </c>
    </row>
    <row r="93" spans="1:4">
      <c r="A93" s="41"/>
      <c r="B93" s="15">
        <v>302018004</v>
      </c>
      <c r="C93" s="22">
        <v>1099</v>
      </c>
      <c r="D93" s="24" t="s">
        <v>108</v>
      </c>
    </row>
    <row r="94" spans="1:4">
      <c r="A94" s="41"/>
      <c r="B94" s="15">
        <v>302018005</v>
      </c>
      <c r="C94" s="22">
        <v>1160</v>
      </c>
      <c r="D94" s="24" t="s">
        <v>107</v>
      </c>
    </row>
    <row r="95" spans="1:4">
      <c r="A95" s="41"/>
      <c r="B95" s="15">
        <v>302018006</v>
      </c>
      <c r="C95" s="22">
        <v>1209</v>
      </c>
      <c r="D95" s="24" t="s">
        <v>114</v>
      </c>
    </row>
    <row r="96" spans="1:4">
      <c r="A96" s="41"/>
      <c r="B96" s="15">
        <v>302018007</v>
      </c>
      <c r="C96" s="22">
        <v>1327</v>
      </c>
      <c r="D96" s="24" t="s">
        <v>115</v>
      </c>
    </row>
    <row r="97" spans="1:4">
      <c r="A97" s="41"/>
      <c r="B97" s="15"/>
      <c r="C97" s="22"/>
      <c r="D97" s="24"/>
    </row>
    <row r="98" spans="1:4">
      <c r="A98" s="40">
        <v>14</v>
      </c>
      <c r="B98" s="309" t="s">
        <v>159</v>
      </c>
      <c r="C98" s="310"/>
      <c r="D98" s="57" t="s">
        <v>184</v>
      </c>
    </row>
    <row r="99" spans="1:4">
      <c r="A99" s="40"/>
      <c r="B99" s="23" t="s">
        <v>158</v>
      </c>
      <c r="C99" s="29" t="s">
        <v>79</v>
      </c>
      <c r="D99" s="34" t="s">
        <v>75</v>
      </c>
    </row>
    <row r="100" spans="1:4">
      <c r="A100" s="41"/>
      <c r="B100" s="15">
        <v>311018002</v>
      </c>
      <c r="C100" s="22"/>
      <c r="D100" s="37" t="s">
        <v>183</v>
      </c>
    </row>
    <row r="101" spans="1:4">
      <c r="A101" s="41"/>
      <c r="B101" s="15"/>
      <c r="C101" s="22"/>
      <c r="D101" s="37"/>
    </row>
    <row r="102" spans="1:4">
      <c r="A102" s="40">
        <v>15</v>
      </c>
      <c r="B102" s="309" t="s">
        <v>159</v>
      </c>
      <c r="C102" s="310"/>
      <c r="D102" s="57" t="s">
        <v>185</v>
      </c>
    </row>
    <row r="103" spans="1:4">
      <c r="A103" s="40"/>
      <c r="B103" s="23" t="s">
        <v>158</v>
      </c>
      <c r="C103" s="29" t="s">
        <v>79</v>
      </c>
      <c r="D103" s="34" t="s">
        <v>75</v>
      </c>
    </row>
    <row r="104" spans="1:4">
      <c r="A104" s="41"/>
      <c r="B104" s="15">
        <v>313018001</v>
      </c>
      <c r="C104" s="22"/>
      <c r="D104" s="24" t="s">
        <v>182</v>
      </c>
    </row>
    <row r="105" spans="1:4">
      <c r="A105" s="41"/>
      <c r="B105" s="15"/>
      <c r="C105" s="22"/>
      <c r="D105" s="24"/>
    </row>
    <row r="106" spans="1:4">
      <c r="A106" s="40">
        <v>16</v>
      </c>
      <c r="B106" s="309" t="s">
        <v>159</v>
      </c>
      <c r="C106" s="310"/>
      <c r="D106" s="57" t="s">
        <v>189</v>
      </c>
    </row>
    <row r="107" spans="1:4">
      <c r="A107" s="40"/>
      <c r="B107" s="23" t="s">
        <v>158</v>
      </c>
      <c r="C107" s="29" t="s">
        <v>79</v>
      </c>
      <c r="D107" s="34" t="s">
        <v>75</v>
      </c>
    </row>
    <row r="108" spans="1:4">
      <c r="A108" s="41"/>
      <c r="B108" s="15">
        <v>324018002</v>
      </c>
      <c r="C108" s="22"/>
      <c r="D108" s="37" t="s">
        <v>190</v>
      </c>
    </row>
    <row r="109" spans="1:4">
      <c r="A109" s="41"/>
      <c r="B109" s="15"/>
      <c r="C109" s="22"/>
      <c r="D109" s="37"/>
    </row>
    <row r="110" spans="1:4">
      <c r="A110" s="40">
        <v>17</v>
      </c>
      <c r="B110" s="309" t="s">
        <v>159</v>
      </c>
      <c r="C110" s="310"/>
      <c r="D110" s="57" t="s">
        <v>188</v>
      </c>
    </row>
    <row r="111" spans="1:4">
      <c r="A111" s="40"/>
      <c r="B111" s="23" t="s">
        <v>158</v>
      </c>
      <c r="C111" s="29" t="s">
        <v>79</v>
      </c>
      <c r="D111" s="34" t="s">
        <v>75</v>
      </c>
    </row>
    <row r="112" spans="1:4">
      <c r="A112" s="41"/>
      <c r="B112" s="15">
        <v>342018002</v>
      </c>
      <c r="C112" s="22"/>
      <c r="D112" s="38" t="s">
        <v>186</v>
      </c>
    </row>
    <row r="113" spans="1:4">
      <c r="A113" s="41"/>
      <c r="B113" s="15">
        <v>342018003</v>
      </c>
      <c r="C113" s="22"/>
      <c r="D113" s="50" t="s">
        <v>198</v>
      </c>
    </row>
    <row r="114" spans="1:4">
      <c r="A114" s="41"/>
      <c r="B114" s="15"/>
      <c r="C114" s="22"/>
      <c r="D114" s="25"/>
    </row>
    <row r="115" spans="1:4">
      <c r="A115" s="41"/>
      <c r="B115" s="15"/>
      <c r="C115" s="22"/>
      <c r="D115" s="25"/>
    </row>
    <row r="116" spans="1:4">
      <c r="A116" s="40">
        <v>18</v>
      </c>
      <c r="B116" s="309" t="s">
        <v>159</v>
      </c>
      <c r="C116" s="310"/>
      <c r="D116" s="57" t="s">
        <v>187</v>
      </c>
    </row>
    <row r="117" spans="1:4">
      <c r="A117" s="40"/>
      <c r="B117" s="23" t="s">
        <v>158</v>
      </c>
      <c r="C117" s="29" t="s">
        <v>79</v>
      </c>
      <c r="D117" s="34" t="s">
        <v>75</v>
      </c>
    </row>
    <row r="118" spans="1:4">
      <c r="A118" s="41"/>
      <c r="B118" s="15">
        <v>800018002</v>
      </c>
      <c r="C118" s="22">
        <v>183</v>
      </c>
      <c r="D118" s="24" t="s">
        <v>116</v>
      </c>
    </row>
    <row r="119" spans="1:4">
      <c r="A119" s="41"/>
      <c r="B119" s="15">
        <v>800018003</v>
      </c>
      <c r="C119" s="22">
        <v>1269</v>
      </c>
      <c r="D119" s="25" t="s">
        <v>123</v>
      </c>
    </row>
    <row r="120" spans="1:4">
      <c r="A120" s="41"/>
      <c r="B120" s="15">
        <v>800018004</v>
      </c>
      <c r="C120" s="22"/>
      <c r="D120" s="26" t="s">
        <v>117</v>
      </c>
    </row>
    <row r="121" spans="1:4">
      <c r="A121" s="41"/>
      <c r="B121" s="15">
        <v>800018005</v>
      </c>
      <c r="C121" s="22">
        <v>1389</v>
      </c>
      <c r="D121" s="26" t="s">
        <v>120</v>
      </c>
    </row>
    <row r="122" spans="1:4">
      <c r="A122" s="41"/>
      <c r="B122" s="15">
        <v>800018006</v>
      </c>
      <c r="C122" s="22">
        <v>1386</v>
      </c>
      <c r="D122" s="26" t="s">
        <v>118</v>
      </c>
    </row>
    <row r="123" spans="1:4">
      <c r="A123" s="41"/>
      <c r="B123" s="15">
        <v>800018007</v>
      </c>
      <c r="C123" s="22">
        <v>1439</v>
      </c>
      <c r="D123" s="26" t="s">
        <v>119</v>
      </c>
    </row>
    <row r="124" spans="1:4">
      <c r="A124" s="41"/>
      <c r="B124" s="15">
        <v>800018008</v>
      </c>
      <c r="C124" s="22">
        <v>1390</v>
      </c>
      <c r="D124" s="25" t="s">
        <v>150</v>
      </c>
    </row>
    <row r="125" spans="1:4">
      <c r="A125" s="41"/>
      <c r="B125" s="15"/>
      <c r="C125" s="22"/>
      <c r="D125" s="25"/>
    </row>
    <row r="126" spans="1:4">
      <c r="A126" s="40">
        <v>19</v>
      </c>
      <c r="B126" s="309" t="s">
        <v>159</v>
      </c>
      <c r="C126" s="310"/>
      <c r="D126" s="57" t="s">
        <v>121</v>
      </c>
    </row>
    <row r="127" spans="1:4">
      <c r="A127" s="40"/>
      <c r="B127" s="23" t="s">
        <v>158</v>
      </c>
      <c r="C127" s="29" t="s">
        <v>79</v>
      </c>
      <c r="D127" s="34" t="s">
        <v>75</v>
      </c>
    </row>
    <row r="128" spans="1:4">
      <c r="A128" s="41"/>
      <c r="B128" s="15">
        <v>831018002</v>
      </c>
      <c r="C128" s="22">
        <v>221</v>
      </c>
      <c r="D128" s="25" t="s">
        <v>121</v>
      </c>
    </row>
    <row r="129" spans="1:4">
      <c r="A129" s="41"/>
      <c r="B129" s="15"/>
      <c r="C129" s="22">
        <v>1265</v>
      </c>
      <c r="D129" s="25" t="s">
        <v>153</v>
      </c>
    </row>
    <row r="130" spans="1:4">
      <c r="A130" s="41"/>
      <c r="B130" s="15"/>
      <c r="C130" s="22"/>
      <c r="D130" s="25"/>
    </row>
    <row r="131" spans="1:4">
      <c r="A131" s="40">
        <v>20</v>
      </c>
      <c r="B131" s="309" t="s">
        <v>159</v>
      </c>
      <c r="C131" s="310"/>
      <c r="D131" s="57" t="s">
        <v>135</v>
      </c>
    </row>
    <row r="132" spans="1:4">
      <c r="A132" s="40"/>
      <c r="B132" s="23" t="s">
        <v>158</v>
      </c>
      <c r="C132" s="29" t="s">
        <v>79</v>
      </c>
      <c r="D132" s="34" t="s">
        <v>75</v>
      </c>
    </row>
    <row r="133" spans="1:4">
      <c r="A133" s="41"/>
      <c r="B133" s="15">
        <v>834018002</v>
      </c>
      <c r="C133" s="22">
        <v>875</v>
      </c>
      <c r="D133" s="25" t="s">
        <v>135</v>
      </c>
    </row>
    <row r="134" spans="1:4">
      <c r="A134" s="42"/>
      <c r="B134" s="15">
        <v>834018004</v>
      </c>
      <c r="C134" s="22">
        <v>1582</v>
      </c>
      <c r="D134" s="25" t="s">
        <v>124</v>
      </c>
    </row>
    <row r="135" spans="1:4">
      <c r="A135" s="42"/>
      <c r="B135" s="15">
        <v>834018003</v>
      </c>
      <c r="C135" s="22"/>
      <c r="D135" s="25" t="s">
        <v>157</v>
      </c>
    </row>
    <row r="136" spans="1:4">
      <c r="A136" s="42"/>
      <c r="B136" s="23"/>
      <c r="C136" s="22"/>
      <c r="D136" s="25"/>
    </row>
    <row r="137" spans="1:4">
      <c r="A137" s="42"/>
      <c r="B137" s="23"/>
      <c r="C137" s="22"/>
      <c r="D137" s="25"/>
    </row>
    <row r="138" spans="1:4">
      <c r="A138" s="42"/>
      <c r="B138" s="23"/>
      <c r="C138" s="307" t="s">
        <v>192</v>
      </c>
      <c r="D138" s="308"/>
    </row>
  </sheetData>
  <mergeCells count="21">
    <mergeCell ref="B21:C21"/>
    <mergeCell ref="B33:C33"/>
    <mergeCell ref="B43:C43"/>
    <mergeCell ref="B39:C39"/>
    <mergeCell ref="B4:C4"/>
    <mergeCell ref="B12:C12"/>
    <mergeCell ref="B17:C17"/>
    <mergeCell ref="C138:D138"/>
    <mergeCell ref="B51:C51"/>
    <mergeCell ref="B102:C102"/>
    <mergeCell ref="B116:C116"/>
    <mergeCell ref="B106:C106"/>
    <mergeCell ref="B131:C131"/>
    <mergeCell ref="B126:C126"/>
    <mergeCell ref="B110:C110"/>
    <mergeCell ref="B85:C85"/>
    <mergeCell ref="B59:C59"/>
    <mergeCell ref="B64:C64"/>
    <mergeCell ref="B79:C79"/>
    <mergeCell ref="B89:C89"/>
    <mergeCell ref="B98:C98"/>
  </mergeCells>
  <pageMargins left="0.70866141732283472" right="0.70866141732283472" top="0.74803149606299213" bottom="0.74803149606299213" header="0.31496062992125984" footer="0.31496062992125984"/>
  <pageSetup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J125"/>
  <sheetViews>
    <sheetView topLeftCell="A25" zoomScaleNormal="100" workbookViewId="0">
      <selection activeCell="C47" sqref="C47"/>
    </sheetView>
  </sheetViews>
  <sheetFormatPr defaultColWidth="9.1796875" defaultRowHeight="13"/>
  <cols>
    <col min="1" max="1" width="9.1796875" style="110" customWidth="1"/>
    <col min="2" max="2" width="14.1796875" style="22" customWidth="1"/>
    <col min="3" max="3" width="27" style="110" customWidth="1"/>
    <col min="4" max="4" width="11.26953125" style="69" customWidth="1"/>
    <col min="5" max="5" width="19.7265625" style="191" customWidth="1"/>
    <col min="6" max="6" width="11.453125" style="190" customWidth="1"/>
    <col min="7" max="7" width="17.54296875" style="215" customWidth="1"/>
    <col min="8" max="8" width="10.7265625" style="110" customWidth="1"/>
    <col min="9" max="9" width="25.7265625" style="110" customWidth="1"/>
    <col min="10" max="10" width="8.54296875" style="110" customWidth="1"/>
    <col min="11" max="11" width="16.453125" style="254" customWidth="1"/>
    <col min="12" max="12" width="12.81640625" style="110" customWidth="1"/>
    <col min="13" max="13" width="20.1796875" style="110" customWidth="1"/>
    <col min="14" max="15" width="9.26953125" style="110" bestFit="1" customWidth="1"/>
    <col min="16" max="16" width="11.1796875" style="110" bestFit="1" customWidth="1"/>
    <col min="17" max="17" width="9.26953125" style="110" bestFit="1" customWidth="1"/>
    <col min="18" max="16384" width="9.1796875" style="110"/>
  </cols>
  <sheetData>
    <row r="1" spans="1:20 16364:16364" s="302" customFormat="1" ht="14.5" customHeight="1">
      <c r="A1" s="219"/>
      <c r="B1" s="220" t="s">
        <v>0</v>
      </c>
      <c r="C1" s="220" t="s">
        <v>80</v>
      </c>
      <c r="D1" s="221" t="s">
        <v>319</v>
      </c>
      <c r="E1" s="222"/>
      <c r="F1" s="223"/>
      <c r="G1" s="224"/>
      <c r="H1" s="219"/>
      <c r="I1" s="42"/>
      <c r="K1" s="304"/>
    </row>
    <row r="2" spans="1:20 16364:16364" ht="15.5">
      <c r="A2" s="55" t="s">
        <v>74</v>
      </c>
      <c r="B2" s="55" t="s">
        <v>79</v>
      </c>
      <c r="C2" s="55" t="s">
        <v>75</v>
      </c>
      <c r="D2" s="68" t="s">
        <v>78</v>
      </c>
      <c r="E2" s="174" t="s">
        <v>76</v>
      </c>
      <c r="F2" s="175" t="s">
        <v>77</v>
      </c>
      <c r="G2" s="210" t="s">
        <v>76</v>
      </c>
      <c r="H2" s="61"/>
      <c r="I2" s="55"/>
    </row>
    <row r="3" spans="1:20 16364:16364" s="104" customFormat="1" ht="14.5" customHeight="1">
      <c r="A3" s="140">
        <v>1</v>
      </c>
      <c r="B3" s="140">
        <v>4002</v>
      </c>
      <c r="C3" s="141" t="s">
        <v>24</v>
      </c>
      <c r="D3" s="74">
        <v>1319</v>
      </c>
      <c r="E3" s="216">
        <v>93152873.209999993</v>
      </c>
      <c r="F3" s="176"/>
      <c r="G3" s="193"/>
      <c r="H3" s="143"/>
      <c r="I3" s="108"/>
      <c r="K3" s="255"/>
    </row>
    <row r="4" spans="1:20 16364:16364" s="104" customFormat="1" ht="14.5" customHeight="1">
      <c r="A4" s="140">
        <v>2</v>
      </c>
      <c r="B4" s="144">
        <v>59</v>
      </c>
      <c r="C4" s="141" t="s">
        <v>25</v>
      </c>
      <c r="D4" s="74">
        <v>85</v>
      </c>
      <c r="E4" s="216">
        <v>3705734</v>
      </c>
      <c r="F4" s="176"/>
      <c r="G4" s="193"/>
      <c r="H4" s="146"/>
      <c r="I4" s="102"/>
      <c r="K4" s="255"/>
      <c r="XEJ4" s="104" t="s">
        <v>208</v>
      </c>
    </row>
    <row r="5" spans="1:20 16364:16364" s="104" customFormat="1" ht="14.5" customHeight="1">
      <c r="A5" s="140">
        <v>3</v>
      </c>
      <c r="B5" s="144">
        <v>526</v>
      </c>
      <c r="C5" s="141" t="s">
        <v>26</v>
      </c>
      <c r="D5" s="74">
        <v>50</v>
      </c>
      <c r="E5" s="216">
        <v>2217298</v>
      </c>
      <c r="F5" s="176"/>
      <c r="G5" s="193"/>
      <c r="H5" s="280"/>
      <c r="I5" s="130" t="s">
        <v>258</v>
      </c>
      <c r="J5" s="74">
        <v>1051</v>
      </c>
      <c r="K5" s="216">
        <v>79293471.159999996</v>
      </c>
      <c r="L5" s="282"/>
      <c r="M5" s="125"/>
      <c r="N5" s="130"/>
    </row>
    <row r="6" spans="1:20 16364:16364" s="104" customFormat="1" ht="14.5" customHeight="1">
      <c r="A6" s="140">
        <v>4</v>
      </c>
      <c r="B6" s="144">
        <v>710</v>
      </c>
      <c r="C6" s="141" t="s">
        <v>27</v>
      </c>
      <c r="D6" s="74">
        <v>59</v>
      </c>
      <c r="E6" s="216">
        <v>3311666.08</v>
      </c>
      <c r="F6" s="176"/>
      <c r="G6" s="193"/>
      <c r="H6" s="280"/>
      <c r="I6" s="270" t="s">
        <v>252</v>
      </c>
      <c r="J6" s="74">
        <v>3</v>
      </c>
      <c r="K6" s="216">
        <v>27211</v>
      </c>
      <c r="L6" s="282"/>
    </row>
    <row r="7" spans="1:20 16364:16364" s="104" customFormat="1" ht="14.5" customHeight="1">
      <c r="A7" s="140">
        <v>5</v>
      </c>
      <c r="B7" s="144">
        <v>136</v>
      </c>
      <c r="C7" s="141" t="s">
        <v>28</v>
      </c>
      <c r="D7" s="74">
        <v>35</v>
      </c>
      <c r="E7" s="216">
        <v>10352999.75</v>
      </c>
      <c r="F7" s="176"/>
      <c r="G7" s="193"/>
      <c r="H7" s="280"/>
      <c r="I7" s="270" t="s">
        <v>253</v>
      </c>
      <c r="J7" s="74">
        <v>27</v>
      </c>
      <c r="K7" s="216">
        <v>780912</v>
      </c>
      <c r="L7" s="282"/>
    </row>
    <row r="8" spans="1:20 16364:16364" s="122" customFormat="1" ht="14.5" customHeight="1">
      <c r="A8" s="140">
        <v>6</v>
      </c>
      <c r="B8" s="144">
        <v>65</v>
      </c>
      <c r="C8" s="141" t="s">
        <v>29</v>
      </c>
      <c r="D8" s="74">
        <v>87</v>
      </c>
      <c r="E8" s="216">
        <v>10485653.98</v>
      </c>
      <c r="F8" s="176"/>
      <c r="G8" s="193"/>
      <c r="H8" s="281"/>
      <c r="I8" s="270" t="s">
        <v>254</v>
      </c>
      <c r="J8" s="74">
        <v>34</v>
      </c>
      <c r="K8" s="216">
        <v>1406489</v>
      </c>
      <c r="L8" s="283"/>
      <c r="M8" s="131"/>
    </row>
    <row r="9" spans="1:20 16364:16364" s="122" customFormat="1" ht="14.5" customHeight="1">
      <c r="A9" s="140">
        <v>7</v>
      </c>
      <c r="B9" s="144">
        <v>129</v>
      </c>
      <c r="C9" s="141" t="s">
        <v>30</v>
      </c>
      <c r="D9" s="74">
        <v>66</v>
      </c>
      <c r="E9" s="216">
        <v>5906049.3600000003</v>
      </c>
      <c r="F9" s="176"/>
      <c r="G9" s="193"/>
      <c r="H9" s="281"/>
      <c r="I9" s="270" t="s">
        <v>259</v>
      </c>
      <c r="J9" s="74">
        <v>45</v>
      </c>
      <c r="K9" s="216">
        <v>1463714.05</v>
      </c>
      <c r="L9" s="283"/>
    </row>
    <row r="10" spans="1:20 16364:16364" s="104" customFormat="1" ht="14.5" customHeight="1">
      <c r="A10" s="140">
        <v>8</v>
      </c>
      <c r="B10" s="144">
        <v>160</v>
      </c>
      <c r="C10" s="141" t="s">
        <v>31</v>
      </c>
      <c r="D10" s="74">
        <v>82</v>
      </c>
      <c r="E10" s="216">
        <v>2268642</v>
      </c>
      <c r="F10" s="176"/>
      <c r="G10" s="193"/>
      <c r="H10" s="280"/>
      <c r="I10" s="270" t="s">
        <v>255</v>
      </c>
      <c r="J10" s="74">
        <v>35</v>
      </c>
      <c r="K10" s="216">
        <v>1685156</v>
      </c>
      <c r="L10" s="282"/>
    </row>
    <row r="11" spans="1:20 16364:16364" s="122" customFormat="1" ht="14.5" customHeight="1">
      <c r="A11" s="140">
        <v>9</v>
      </c>
      <c r="B11" s="144">
        <v>161</v>
      </c>
      <c r="C11" s="141" t="s">
        <v>32</v>
      </c>
      <c r="D11" s="74">
        <v>89</v>
      </c>
      <c r="E11" s="216">
        <v>5088179.96</v>
      </c>
      <c r="F11" s="176"/>
      <c r="G11" s="193"/>
      <c r="H11" s="281"/>
      <c r="I11" s="270" t="s">
        <v>260</v>
      </c>
      <c r="J11" s="74">
        <v>3</v>
      </c>
      <c r="K11" s="216">
        <v>112367</v>
      </c>
      <c r="L11" s="283"/>
      <c r="M11" s="131"/>
    </row>
    <row r="12" spans="1:20 16364:16364" s="122" customFormat="1" ht="14.5" customHeight="1">
      <c r="A12" s="140">
        <v>10</v>
      </c>
      <c r="B12" s="144">
        <v>351</v>
      </c>
      <c r="C12" s="141" t="s">
        <v>33</v>
      </c>
      <c r="D12" s="74">
        <v>85</v>
      </c>
      <c r="E12" s="216">
        <v>3740049.59</v>
      </c>
      <c r="F12" s="176"/>
      <c r="G12" s="193"/>
      <c r="H12" s="281"/>
      <c r="I12" s="270" t="s">
        <v>256</v>
      </c>
      <c r="J12" s="74">
        <v>8</v>
      </c>
      <c r="K12" s="216">
        <v>68879</v>
      </c>
      <c r="L12" s="283"/>
      <c r="M12" s="131"/>
    </row>
    <row r="13" spans="1:20 16364:16364" s="104" customFormat="1" ht="14.5" customHeight="1">
      <c r="A13" s="140">
        <v>11</v>
      </c>
      <c r="B13" s="144">
        <v>514</v>
      </c>
      <c r="C13" s="141" t="s">
        <v>34</v>
      </c>
      <c r="D13" s="74">
        <v>59</v>
      </c>
      <c r="E13" s="216">
        <v>2370341.0099999998</v>
      </c>
      <c r="F13" s="176"/>
      <c r="G13" s="193"/>
      <c r="H13" s="280"/>
      <c r="I13" s="270" t="s">
        <v>257</v>
      </c>
      <c r="J13" s="74">
        <v>39</v>
      </c>
      <c r="K13" s="216">
        <v>5721649</v>
      </c>
      <c r="L13" s="282"/>
    </row>
    <row r="14" spans="1:20 16364:16364" s="104" customFormat="1" ht="14.5" customHeight="1">
      <c r="A14" s="140">
        <v>12</v>
      </c>
      <c r="B14" s="144">
        <v>640</v>
      </c>
      <c r="C14" s="141" t="s">
        <v>35</v>
      </c>
      <c r="D14" s="74">
        <v>118</v>
      </c>
      <c r="E14" s="216">
        <v>22583058.449999999</v>
      </c>
      <c r="F14" s="176"/>
      <c r="G14" s="193"/>
      <c r="H14" s="280"/>
      <c r="I14" s="270" t="s">
        <v>262</v>
      </c>
      <c r="J14" s="74">
        <v>26</v>
      </c>
      <c r="K14" s="216">
        <v>1209248</v>
      </c>
      <c r="L14" s="282"/>
      <c r="M14" s="114"/>
      <c r="N14" s="114"/>
      <c r="O14" s="114"/>
      <c r="P14" s="114"/>
      <c r="Q14" s="114"/>
      <c r="R14" s="114"/>
      <c r="S14" s="114"/>
      <c r="T14" s="114"/>
    </row>
    <row r="15" spans="1:20 16364:16364" s="121" customFormat="1" ht="14.5" customHeight="1">
      <c r="A15" s="140">
        <v>13</v>
      </c>
      <c r="B15" s="144">
        <v>564</v>
      </c>
      <c r="C15" s="141" t="s">
        <v>36</v>
      </c>
      <c r="D15" s="74">
        <v>31</v>
      </c>
      <c r="E15" s="216">
        <v>403271</v>
      </c>
      <c r="F15" s="176"/>
      <c r="G15" s="193"/>
      <c r="H15" s="278"/>
      <c r="I15" s="271" t="s">
        <v>265</v>
      </c>
      <c r="J15" s="74">
        <v>10</v>
      </c>
      <c r="K15" s="216">
        <v>514579</v>
      </c>
      <c r="L15" s="284"/>
      <c r="M15" s="197"/>
      <c r="N15" s="197"/>
      <c r="O15" s="197"/>
      <c r="P15" s="197"/>
      <c r="Q15" s="197"/>
      <c r="R15" s="197"/>
      <c r="S15" s="197"/>
      <c r="T15" s="197"/>
    </row>
    <row r="16" spans="1:20 16364:16364" s="121" customFormat="1" ht="14.5" customHeight="1">
      <c r="A16" s="140">
        <v>14</v>
      </c>
      <c r="B16" s="144">
        <v>251</v>
      </c>
      <c r="C16" s="141" t="s">
        <v>37</v>
      </c>
      <c r="D16" s="74">
        <v>67</v>
      </c>
      <c r="E16" s="216">
        <v>5433938.2800000003</v>
      </c>
      <c r="F16" s="176"/>
      <c r="G16" s="193"/>
      <c r="H16" s="278"/>
      <c r="I16" s="169" t="s">
        <v>261</v>
      </c>
      <c r="J16" s="74">
        <v>1</v>
      </c>
      <c r="K16" s="216">
        <v>500</v>
      </c>
      <c r="L16" s="284"/>
      <c r="M16" s="197"/>
      <c r="N16" s="197"/>
      <c r="O16" s="197"/>
      <c r="P16" s="197"/>
      <c r="Q16" s="197"/>
      <c r="R16" s="197"/>
      <c r="S16" s="197"/>
      <c r="T16" s="197"/>
    </row>
    <row r="17" spans="1:20" s="104" customFormat="1" ht="14.5" customHeight="1">
      <c r="A17" s="140">
        <v>15</v>
      </c>
      <c r="B17" s="144">
        <v>743</v>
      </c>
      <c r="C17" s="141" t="s">
        <v>38</v>
      </c>
      <c r="D17" s="74">
        <v>113</v>
      </c>
      <c r="E17" s="216">
        <v>3000717.79</v>
      </c>
      <c r="F17" s="176"/>
      <c r="G17" s="193"/>
      <c r="H17" s="280"/>
      <c r="I17" s="113" t="s">
        <v>263</v>
      </c>
      <c r="J17" s="74">
        <v>26</v>
      </c>
      <c r="K17" s="216">
        <v>505784</v>
      </c>
      <c r="L17" s="285"/>
      <c r="M17" s="114"/>
      <c r="N17" s="114"/>
      <c r="O17" s="114"/>
      <c r="P17" s="114"/>
      <c r="Q17" s="114"/>
      <c r="R17" s="114"/>
      <c r="S17" s="114"/>
      <c r="T17" s="114"/>
    </row>
    <row r="18" spans="1:20" s="104" customFormat="1" ht="14.5" customHeight="1">
      <c r="A18" s="140">
        <v>16</v>
      </c>
      <c r="B18" s="144">
        <v>409</v>
      </c>
      <c r="C18" s="141" t="s">
        <v>39</v>
      </c>
      <c r="D18" s="74">
        <v>60</v>
      </c>
      <c r="E18" s="216">
        <v>4199394</v>
      </c>
      <c r="F18" s="176"/>
      <c r="G18" s="193"/>
      <c r="H18" s="280"/>
      <c r="I18" s="270" t="s">
        <v>264</v>
      </c>
      <c r="J18" s="74">
        <v>4</v>
      </c>
      <c r="K18" s="216">
        <v>148248</v>
      </c>
      <c r="L18" s="285"/>
      <c r="M18" s="114"/>
      <c r="N18" s="114"/>
      <c r="O18" s="114"/>
      <c r="P18" s="114"/>
      <c r="Q18" s="114"/>
      <c r="R18" s="114"/>
      <c r="S18" s="114"/>
      <c r="T18" s="114"/>
    </row>
    <row r="19" spans="1:20" s="104" customFormat="1" ht="14.5" customHeight="1">
      <c r="A19" s="140">
        <v>17</v>
      </c>
      <c r="B19" s="144">
        <v>844</v>
      </c>
      <c r="C19" s="141" t="s">
        <v>40</v>
      </c>
      <c r="D19" s="74">
        <v>176</v>
      </c>
      <c r="E19" s="216">
        <v>13000208</v>
      </c>
      <c r="F19" s="176"/>
      <c r="G19" s="193"/>
      <c r="H19" s="280"/>
      <c r="I19" s="272" t="s">
        <v>266</v>
      </c>
      <c r="J19" s="273">
        <v>0</v>
      </c>
      <c r="K19" s="300">
        <v>0</v>
      </c>
      <c r="L19" s="285"/>
      <c r="M19" s="114"/>
      <c r="N19" s="114"/>
      <c r="O19" s="114"/>
      <c r="P19" s="114"/>
      <c r="Q19" s="114"/>
      <c r="R19" s="114"/>
      <c r="S19" s="114"/>
      <c r="T19" s="114"/>
    </row>
    <row r="20" spans="1:20" s="104" customFormat="1" ht="14.5" customHeight="1">
      <c r="A20" s="140">
        <v>18</v>
      </c>
      <c r="B20" s="144">
        <v>916</v>
      </c>
      <c r="C20" s="141" t="s">
        <v>41</v>
      </c>
      <c r="D20" s="74">
        <v>66</v>
      </c>
      <c r="E20" s="216">
        <v>2192822.08</v>
      </c>
      <c r="F20" s="176"/>
      <c r="G20" s="193"/>
      <c r="H20" s="280"/>
      <c r="I20" s="287" t="s">
        <v>314</v>
      </c>
      <c r="J20" s="74">
        <v>3</v>
      </c>
      <c r="K20" s="216">
        <v>130395</v>
      </c>
      <c r="L20" s="285"/>
      <c r="M20" s="114"/>
      <c r="N20" s="114"/>
      <c r="O20" s="114"/>
      <c r="P20" s="114"/>
      <c r="Q20" s="114"/>
      <c r="R20" s="114"/>
      <c r="S20" s="114"/>
      <c r="T20" s="114"/>
    </row>
    <row r="21" spans="1:20" s="121" customFormat="1" ht="14.5" customHeight="1">
      <c r="A21" s="140">
        <v>19</v>
      </c>
      <c r="B21" s="144">
        <v>240</v>
      </c>
      <c r="C21" s="141" t="s">
        <v>312</v>
      </c>
      <c r="D21" s="74">
        <v>101</v>
      </c>
      <c r="E21" s="216">
        <v>2962030.45</v>
      </c>
      <c r="F21" s="176"/>
      <c r="G21" s="193"/>
      <c r="H21" s="278"/>
      <c r="I21" s="27" t="s">
        <v>316</v>
      </c>
      <c r="J21" s="74">
        <v>4</v>
      </c>
      <c r="K21" s="216">
        <v>84271</v>
      </c>
      <c r="L21" s="279"/>
      <c r="M21" s="197"/>
      <c r="N21" s="311"/>
      <c r="O21" s="311"/>
      <c r="P21" s="197"/>
      <c r="Q21" s="197"/>
      <c r="R21" s="197"/>
      <c r="S21" s="197"/>
      <c r="T21" s="197"/>
    </row>
    <row r="22" spans="1:20" s="122" customFormat="1" ht="14.5" customHeight="1">
      <c r="A22" s="140">
        <v>20</v>
      </c>
      <c r="B22" s="144">
        <v>952</v>
      </c>
      <c r="C22" s="141" t="s">
        <v>42</v>
      </c>
      <c r="D22" s="74">
        <v>121</v>
      </c>
      <c r="E22" s="216">
        <v>2601431</v>
      </c>
      <c r="F22" s="176"/>
      <c r="G22" s="193"/>
      <c r="H22" s="281"/>
      <c r="I22" s="102" t="s">
        <v>317</v>
      </c>
      <c r="J22" s="288">
        <f>SUM(J5:J21)</f>
        <v>1319</v>
      </c>
      <c r="K22" s="289">
        <f>SUM(K5:K21)</f>
        <v>93152873.209999993</v>
      </c>
      <c r="L22" s="286"/>
      <c r="M22" s="123"/>
      <c r="N22" s="123"/>
      <c r="O22" s="123"/>
      <c r="P22" s="123"/>
      <c r="Q22" s="123"/>
      <c r="R22" s="123"/>
      <c r="S22" s="123"/>
      <c r="T22" s="123"/>
    </row>
    <row r="23" spans="1:20" s="104" customFormat="1" ht="14.5" customHeight="1">
      <c r="A23" s="140">
        <v>21</v>
      </c>
      <c r="B23" s="144">
        <v>1050</v>
      </c>
      <c r="C23" s="141" t="s">
        <v>43</v>
      </c>
      <c r="D23" s="74">
        <v>44</v>
      </c>
      <c r="E23" s="216">
        <v>1335887</v>
      </c>
      <c r="F23" s="176"/>
      <c r="G23" s="193"/>
      <c r="H23" s="146"/>
      <c r="L23" s="114"/>
      <c r="M23" s="114"/>
      <c r="N23" s="114"/>
      <c r="O23" s="114"/>
      <c r="P23" s="114"/>
      <c r="Q23" s="114"/>
      <c r="R23" s="114"/>
      <c r="S23" s="114"/>
      <c r="T23" s="114"/>
    </row>
    <row r="24" spans="1:20" s="104" customFormat="1" ht="14.5" customHeight="1">
      <c r="A24" s="140">
        <v>22</v>
      </c>
      <c r="B24" s="144">
        <v>1093</v>
      </c>
      <c r="C24" s="141" t="s">
        <v>44</v>
      </c>
      <c r="D24" s="74">
        <v>92</v>
      </c>
      <c r="E24" s="216">
        <v>4724195</v>
      </c>
      <c r="F24" s="176"/>
      <c r="G24" s="193"/>
      <c r="H24" s="146"/>
      <c r="I24" s="102"/>
      <c r="K24" s="256"/>
      <c r="L24" s="114"/>
      <c r="M24" s="114"/>
      <c r="N24" s="114"/>
      <c r="O24" s="114"/>
      <c r="P24" s="114"/>
      <c r="Q24" s="114"/>
      <c r="R24" s="114"/>
      <c r="S24" s="114"/>
      <c r="T24" s="114"/>
    </row>
    <row r="25" spans="1:20" s="122" customFormat="1" ht="15.5">
      <c r="A25" s="140">
        <v>23</v>
      </c>
      <c r="B25" s="144">
        <v>649</v>
      </c>
      <c r="C25" s="141" t="s">
        <v>45</v>
      </c>
      <c r="D25" s="74">
        <v>105</v>
      </c>
      <c r="E25" s="216">
        <v>4034713.53</v>
      </c>
      <c r="F25" s="176"/>
      <c r="G25" s="193"/>
      <c r="H25" s="199"/>
      <c r="I25" s="200"/>
      <c r="K25" s="305"/>
      <c r="L25" s="123"/>
      <c r="M25" s="123"/>
      <c r="N25" s="123"/>
      <c r="O25" s="123"/>
      <c r="P25" s="123"/>
      <c r="Q25" s="123"/>
      <c r="R25" s="123"/>
      <c r="S25" s="123"/>
      <c r="T25" s="123"/>
    </row>
    <row r="26" spans="1:20" s="104" customFormat="1" ht="13.5" customHeight="1">
      <c r="A26" s="140">
        <v>25</v>
      </c>
      <c r="B26" s="144">
        <v>1124</v>
      </c>
      <c r="C26" s="141" t="s">
        <v>46</v>
      </c>
      <c r="D26" s="74">
        <v>58</v>
      </c>
      <c r="E26" s="216">
        <v>1742171</v>
      </c>
      <c r="F26" s="176"/>
      <c r="G26" s="193"/>
      <c r="H26" s="148"/>
      <c r="I26" s="120"/>
      <c r="K26" s="256"/>
      <c r="L26" s="114"/>
      <c r="M26" s="114"/>
      <c r="N26" s="114"/>
      <c r="O26" s="114"/>
      <c r="P26" s="114"/>
      <c r="Q26" s="114"/>
      <c r="R26" s="114"/>
      <c r="S26" s="114"/>
      <c r="T26" s="114"/>
    </row>
    <row r="27" spans="1:20" s="122" customFormat="1" ht="14.5" customHeight="1">
      <c r="A27" s="140">
        <v>26</v>
      </c>
      <c r="B27" s="144">
        <v>1125</v>
      </c>
      <c r="C27" s="141" t="s">
        <v>47</v>
      </c>
      <c r="D27" s="74">
        <v>97</v>
      </c>
      <c r="E27" s="216">
        <v>4336000.67</v>
      </c>
      <c r="F27" s="176"/>
      <c r="G27" s="193"/>
      <c r="H27" s="145"/>
      <c r="I27" s="198"/>
      <c r="K27" s="257"/>
      <c r="L27" s="123"/>
      <c r="M27" s="123"/>
      <c r="N27" s="123"/>
      <c r="O27" s="123"/>
      <c r="P27" s="123"/>
      <c r="Q27" s="123"/>
      <c r="R27" s="123"/>
      <c r="S27" s="123"/>
      <c r="T27" s="123"/>
    </row>
    <row r="28" spans="1:20" s="121" customFormat="1" ht="14.5" customHeight="1">
      <c r="A28" s="140">
        <v>28</v>
      </c>
      <c r="B28" s="144">
        <v>1144</v>
      </c>
      <c r="C28" s="141" t="s">
        <v>48</v>
      </c>
      <c r="D28" s="74">
        <v>51</v>
      </c>
      <c r="E28" s="216">
        <v>934025</v>
      </c>
      <c r="F28" s="176"/>
      <c r="G28" s="193"/>
      <c r="H28" s="147"/>
      <c r="I28" s="101"/>
      <c r="J28" s="121">
        <v>648</v>
      </c>
      <c r="K28" s="306">
        <f>+K22-K25</f>
        <v>93152873.209999993</v>
      </c>
      <c r="L28" s="197"/>
      <c r="M28" s="197"/>
      <c r="N28" s="197"/>
      <c r="O28" s="197"/>
      <c r="P28" s="197"/>
      <c r="Q28" s="197"/>
      <c r="R28" s="197"/>
      <c r="S28" s="197"/>
      <c r="T28" s="197"/>
    </row>
    <row r="29" spans="1:20" s="104" customFormat="1" ht="14.5" customHeight="1">
      <c r="A29" s="140">
        <v>29</v>
      </c>
      <c r="B29" s="144">
        <v>687</v>
      </c>
      <c r="C29" s="141" t="s">
        <v>49</v>
      </c>
      <c r="D29" s="74">
        <v>47</v>
      </c>
      <c r="E29" s="216">
        <v>2246297.69</v>
      </c>
      <c r="F29" s="176"/>
      <c r="G29" s="193"/>
      <c r="H29" s="146"/>
      <c r="I29" s="102"/>
      <c r="K29" s="256"/>
      <c r="L29" s="114"/>
      <c r="M29" s="114"/>
      <c r="N29" s="114"/>
      <c r="O29" s="114"/>
      <c r="P29" s="114"/>
      <c r="Q29" s="114"/>
      <c r="R29" s="114"/>
      <c r="S29" s="114"/>
      <c r="T29" s="114"/>
    </row>
    <row r="30" spans="1:20" s="121" customFormat="1" ht="14.5" customHeight="1">
      <c r="A30" s="140">
        <v>30</v>
      </c>
      <c r="B30" s="144">
        <v>1158</v>
      </c>
      <c r="C30" s="141" t="s">
        <v>50</v>
      </c>
      <c r="D30" s="74">
        <v>34</v>
      </c>
      <c r="E30" s="216">
        <v>615620.55000000005</v>
      </c>
      <c r="F30" s="176"/>
      <c r="G30" s="193"/>
      <c r="H30" s="147"/>
      <c r="I30" s="101"/>
      <c r="K30" s="258"/>
      <c r="L30" s="197"/>
      <c r="M30" s="197"/>
      <c r="N30" s="197"/>
      <c r="O30" s="197"/>
      <c r="P30" s="197"/>
      <c r="Q30" s="197"/>
      <c r="R30" s="197"/>
      <c r="S30" s="197"/>
      <c r="T30" s="197"/>
    </row>
    <row r="31" spans="1:20" s="121" customFormat="1" ht="14.5" customHeight="1">
      <c r="A31" s="140">
        <v>31</v>
      </c>
      <c r="B31" s="144">
        <v>1159</v>
      </c>
      <c r="C31" s="141" t="s">
        <v>51</v>
      </c>
      <c r="D31" s="74">
        <v>63</v>
      </c>
      <c r="E31" s="216">
        <v>2429110.29</v>
      </c>
      <c r="F31" s="176"/>
      <c r="G31" s="193"/>
      <c r="H31" s="147"/>
      <c r="I31" s="101"/>
      <c r="K31" s="258"/>
      <c r="L31" s="197"/>
      <c r="M31" s="197"/>
      <c r="N31" s="197"/>
      <c r="O31" s="197"/>
      <c r="P31" s="197"/>
      <c r="Q31" s="197"/>
      <c r="R31" s="197"/>
      <c r="S31" s="197"/>
      <c r="T31" s="197"/>
    </row>
    <row r="32" spans="1:20" s="121" customFormat="1" ht="14.5" customHeight="1">
      <c r="A32" s="140">
        <v>32</v>
      </c>
      <c r="B32" s="144">
        <v>753</v>
      </c>
      <c r="C32" s="141" t="s">
        <v>52</v>
      </c>
      <c r="D32" s="74">
        <v>14</v>
      </c>
      <c r="E32" s="216">
        <v>524540</v>
      </c>
      <c r="F32" s="176"/>
      <c r="G32" s="193"/>
      <c r="H32" s="148"/>
      <c r="I32" s="202"/>
      <c r="K32" s="258"/>
      <c r="L32" s="197"/>
      <c r="M32" s="197"/>
      <c r="N32" s="197"/>
      <c r="O32" s="197"/>
      <c r="P32" s="197"/>
      <c r="Q32" s="197"/>
      <c r="R32" s="197"/>
      <c r="S32" s="197"/>
      <c r="T32" s="197"/>
    </row>
    <row r="33" spans="1:20" s="121" customFormat="1" ht="14.5" customHeight="1">
      <c r="A33" s="140">
        <v>33</v>
      </c>
      <c r="B33" s="144">
        <v>727</v>
      </c>
      <c r="C33" s="141" t="s">
        <v>53</v>
      </c>
      <c r="D33" s="74">
        <v>6</v>
      </c>
      <c r="E33" s="216">
        <v>153727</v>
      </c>
      <c r="F33" s="176"/>
      <c r="G33" s="194"/>
      <c r="H33" s="148"/>
      <c r="I33" s="202"/>
      <c r="K33" s="258"/>
      <c r="L33" s="197"/>
      <c r="M33" s="197"/>
      <c r="N33" s="197"/>
      <c r="O33" s="197"/>
      <c r="P33" s="197"/>
      <c r="Q33" s="197"/>
      <c r="R33" s="197"/>
      <c r="S33" s="197"/>
      <c r="T33" s="197"/>
    </row>
    <row r="34" spans="1:20" s="121" customFormat="1" ht="14.5" customHeight="1">
      <c r="A34" s="140">
        <v>34</v>
      </c>
      <c r="B34" s="144">
        <v>1175</v>
      </c>
      <c r="C34" s="141" t="s">
        <v>54</v>
      </c>
      <c r="D34" s="74">
        <v>38</v>
      </c>
      <c r="E34" s="216">
        <v>607546.97</v>
      </c>
      <c r="F34" s="176"/>
      <c r="G34" s="193"/>
      <c r="H34" s="147"/>
      <c r="I34" s="101"/>
      <c r="K34" s="258"/>
      <c r="L34" s="197"/>
      <c r="M34" s="197"/>
      <c r="N34" s="197"/>
      <c r="O34" s="197"/>
      <c r="P34" s="197"/>
      <c r="Q34" s="197"/>
      <c r="R34" s="197"/>
      <c r="S34" s="197"/>
      <c r="T34" s="197"/>
    </row>
    <row r="35" spans="1:20" s="104" customFormat="1" ht="14.5" customHeight="1">
      <c r="A35" s="140">
        <v>35</v>
      </c>
      <c r="B35" s="144">
        <v>1172</v>
      </c>
      <c r="C35" s="141" t="s">
        <v>55</v>
      </c>
      <c r="D35" s="74">
        <v>39</v>
      </c>
      <c r="E35" s="216">
        <v>765355</v>
      </c>
      <c r="F35" s="176"/>
      <c r="G35" s="193"/>
      <c r="H35" s="148"/>
      <c r="I35" s="202"/>
      <c r="K35" s="256"/>
      <c r="L35" s="114"/>
      <c r="M35" s="114"/>
      <c r="N35" s="114"/>
      <c r="O35" s="114"/>
      <c r="P35" s="114"/>
      <c r="Q35" s="114"/>
      <c r="R35" s="114"/>
      <c r="S35" s="114"/>
      <c r="T35" s="114"/>
    </row>
    <row r="36" spans="1:20" s="121" customFormat="1" ht="14.5" customHeight="1">
      <c r="A36" s="140">
        <v>36</v>
      </c>
      <c r="B36" s="144">
        <v>1212</v>
      </c>
      <c r="C36" s="141" t="s">
        <v>56</v>
      </c>
      <c r="D36" s="273">
        <v>0</v>
      </c>
      <c r="E36" s="301">
        <v>0</v>
      </c>
      <c r="F36" s="176"/>
      <c r="G36" s="193"/>
      <c r="H36" s="149"/>
      <c r="I36" s="106"/>
      <c r="K36" s="258"/>
      <c r="L36" s="197"/>
      <c r="M36" s="197"/>
      <c r="N36" s="197"/>
      <c r="O36" s="197"/>
      <c r="P36" s="197"/>
      <c r="Q36" s="197"/>
      <c r="R36" s="197"/>
      <c r="S36" s="197"/>
      <c r="T36" s="197"/>
    </row>
    <row r="37" spans="1:20" s="122" customFormat="1" ht="14.5" customHeight="1">
      <c r="A37" s="140">
        <v>37</v>
      </c>
      <c r="B37" s="144">
        <v>1229</v>
      </c>
      <c r="C37" s="141" t="s">
        <v>57</v>
      </c>
      <c r="D37" s="74">
        <v>37</v>
      </c>
      <c r="E37" s="216">
        <v>1025304</v>
      </c>
      <c r="F37" s="176"/>
      <c r="G37" s="193"/>
      <c r="H37" s="145"/>
      <c r="I37" s="198"/>
      <c r="K37" s="257"/>
      <c r="L37" s="123"/>
      <c r="M37" s="123"/>
      <c r="N37" s="123"/>
      <c r="O37" s="123"/>
      <c r="P37" s="123"/>
      <c r="Q37" s="123"/>
      <c r="R37" s="123"/>
      <c r="S37" s="123"/>
      <c r="T37" s="123"/>
    </row>
    <row r="38" spans="1:20" s="121" customFormat="1" ht="14.5" customHeight="1">
      <c r="A38" s="140">
        <v>38</v>
      </c>
      <c r="B38" s="144">
        <v>1239</v>
      </c>
      <c r="C38" s="141" t="s">
        <v>58</v>
      </c>
      <c r="D38" s="74">
        <v>2</v>
      </c>
      <c r="E38" s="216">
        <v>91261</v>
      </c>
      <c r="F38" s="176"/>
      <c r="G38" s="193"/>
      <c r="H38" s="147"/>
      <c r="I38" s="101"/>
      <c r="K38" s="259"/>
      <c r="L38" s="197"/>
      <c r="M38" s="197"/>
      <c r="N38" s="197"/>
      <c r="O38" s="197"/>
      <c r="P38" s="197"/>
      <c r="Q38" s="197"/>
      <c r="R38" s="197"/>
      <c r="S38" s="197"/>
      <c r="T38" s="197"/>
    </row>
    <row r="39" spans="1:20" s="104" customFormat="1" ht="14.5" customHeight="1">
      <c r="A39" s="140">
        <v>39</v>
      </c>
      <c r="B39" s="144">
        <v>1318</v>
      </c>
      <c r="C39" s="141" t="s">
        <v>59</v>
      </c>
      <c r="D39" s="74">
        <v>7</v>
      </c>
      <c r="E39" s="216">
        <v>68698</v>
      </c>
      <c r="F39" s="176"/>
      <c r="G39" s="194"/>
      <c r="H39" s="148"/>
      <c r="I39" s="202"/>
      <c r="K39" s="260"/>
      <c r="L39" s="114"/>
      <c r="M39" s="114"/>
      <c r="N39" s="114"/>
      <c r="O39" s="114"/>
      <c r="P39" s="114"/>
      <c r="Q39" s="114"/>
      <c r="R39" s="114"/>
      <c r="S39" s="114"/>
      <c r="T39" s="114"/>
    </row>
    <row r="40" spans="1:20" s="121" customFormat="1" ht="14.5" customHeight="1">
      <c r="A40" s="140">
        <v>40</v>
      </c>
      <c r="B40" s="144">
        <v>1280</v>
      </c>
      <c r="C40" s="141" t="s">
        <v>60</v>
      </c>
      <c r="D40" s="74">
        <v>61</v>
      </c>
      <c r="E40" s="216">
        <v>1160556</v>
      </c>
      <c r="F40" s="176"/>
      <c r="G40" s="193"/>
      <c r="H40" s="147"/>
      <c r="I40" s="101"/>
      <c r="K40" s="259"/>
      <c r="L40" s="197"/>
      <c r="M40" s="197"/>
      <c r="N40" s="197"/>
      <c r="O40" s="197"/>
      <c r="P40" s="197"/>
      <c r="Q40" s="197"/>
      <c r="R40" s="197"/>
      <c r="S40" s="197"/>
      <c r="T40" s="197"/>
    </row>
    <row r="41" spans="1:20" s="121" customFormat="1" ht="14.5" customHeight="1">
      <c r="A41" s="140">
        <v>41</v>
      </c>
      <c r="B41" s="144">
        <v>1281</v>
      </c>
      <c r="C41" s="141" t="s">
        <v>61</v>
      </c>
      <c r="D41" s="74">
        <v>42</v>
      </c>
      <c r="E41" s="216">
        <v>822049</v>
      </c>
      <c r="F41" s="178"/>
      <c r="G41" s="195"/>
      <c r="H41" s="147"/>
      <c r="I41" s="101"/>
      <c r="K41" s="259"/>
      <c r="L41" s="197"/>
      <c r="M41" s="197"/>
      <c r="N41" s="197"/>
      <c r="O41" s="197"/>
      <c r="P41" s="197"/>
      <c r="Q41" s="197"/>
      <c r="R41" s="197"/>
      <c r="S41" s="197"/>
      <c r="T41" s="197"/>
    </row>
    <row r="42" spans="1:20" s="104" customFormat="1" ht="14.5" customHeight="1">
      <c r="A42" s="140">
        <v>42</v>
      </c>
      <c r="B42" s="144">
        <v>1282</v>
      </c>
      <c r="C42" s="141" t="s">
        <v>62</v>
      </c>
      <c r="D42" s="74">
        <v>21</v>
      </c>
      <c r="E42" s="216">
        <v>565950</v>
      </c>
      <c r="F42" s="176"/>
      <c r="G42" s="193"/>
      <c r="H42" s="146"/>
      <c r="I42" s="102"/>
      <c r="K42" s="260"/>
      <c r="L42" s="114"/>
      <c r="M42" s="114"/>
      <c r="N42" s="114"/>
      <c r="O42" s="114"/>
      <c r="P42" s="114"/>
      <c r="Q42" s="114"/>
      <c r="R42" s="114"/>
      <c r="S42" s="114"/>
      <c r="T42" s="114"/>
    </row>
    <row r="43" spans="1:20" s="104" customFormat="1" ht="14.5" customHeight="1">
      <c r="A43" s="140">
        <v>43</v>
      </c>
      <c r="B43" s="144">
        <v>1304</v>
      </c>
      <c r="C43" s="141" t="s">
        <v>63</v>
      </c>
      <c r="D43" s="74">
        <v>36</v>
      </c>
      <c r="E43" s="216">
        <v>480584</v>
      </c>
      <c r="F43" s="176"/>
      <c r="G43" s="194"/>
      <c r="H43" s="146"/>
      <c r="I43" s="102"/>
      <c r="K43" s="260"/>
      <c r="L43" s="114"/>
      <c r="M43" s="114"/>
      <c r="N43" s="114"/>
      <c r="O43" s="114"/>
      <c r="P43" s="114"/>
      <c r="Q43" s="114"/>
      <c r="R43" s="114"/>
      <c r="S43" s="114"/>
      <c r="T43" s="114"/>
    </row>
    <row r="44" spans="1:20" s="122" customFormat="1" ht="14.5" customHeight="1">
      <c r="A44" s="140">
        <v>44</v>
      </c>
      <c r="B44" s="144">
        <v>1317</v>
      </c>
      <c r="C44" s="141" t="s">
        <v>64</v>
      </c>
      <c r="D44" s="74">
        <v>8</v>
      </c>
      <c r="E44" s="216">
        <v>156051</v>
      </c>
      <c r="F44" s="176"/>
      <c r="G44" s="194"/>
      <c r="H44" s="199"/>
      <c r="I44" s="200"/>
      <c r="K44" s="261"/>
      <c r="L44" s="123"/>
      <c r="M44" s="123"/>
      <c r="N44" s="123"/>
      <c r="O44" s="123"/>
      <c r="P44" s="123"/>
      <c r="Q44" s="123"/>
      <c r="R44" s="123"/>
      <c r="S44" s="123"/>
      <c r="T44" s="123"/>
    </row>
    <row r="45" spans="1:20" s="121" customFormat="1" ht="14.5" customHeight="1">
      <c r="A45" s="140">
        <v>45</v>
      </c>
      <c r="B45" s="144">
        <v>1310</v>
      </c>
      <c r="C45" s="141" t="s">
        <v>65</v>
      </c>
      <c r="D45" s="74">
        <v>33</v>
      </c>
      <c r="E45" s="216">
        <v>471756</v>
      </c>
      <c r="F45" s="176"/>
      <c r="G45" s="193"/>
      <c r="H45" s="147"/>
      <c r="I45" s="101"/>
      <c r="K45" s="259"/>
      <c r="L45" s="197"/>
      <c r="M45" s="197"/>
      <c r="N45" s="197"/>
      <c r="O45" s="197"/>
      <c r="P45" s="197"/>
      <c r="Q45" s="197"/>
      <c r="R45" s="197"/>
      <c r="S45" s="197"/>
      <c r="T45" s="197"/>
    </row>
    <row r="46" spans="1:20" s="103" customFormat="1" ht="14.5" customHeight="1">
      <c r="A46" s="150">
        <v>46</v>
      </c>
      <c r="B46" s="144">
        <v>1311</v>
      </c>
      <c r="C46" s="151" t="s">
        <v>66</v>
      </c>
      <c r="D46" s="74">
        <v>19</v>
      </c>
      <c r="E46" s="216">
        <v>1759010</v>
      </c>
      <c r="F46" s="178"/>
      <c r="G46" s="195"/>
      <c r="H46" s="152"/>
      <c r="I46" s="119"/>
      <c r="K46" s="262"/>
      <c r="L46" s="124"/>
      <c r="M46" s="124"/>
      <c r="N46" s="124"/>
      <c r="O46" s="124"/>
      <c r="P46" s="124"/>
      <c r="Q46" s="124"/>
      <c r="R46" s="124"/>
      <c r="S46" s="124"/>
      <c r="T46" s="124"/>
    </row>
    <row r="47" spans="1:20" s="121" customFormat="1" ht="14.5" customHeight="1">
      <c r="A47" s="140">
        <v>47</v>
      </c>
      <c r="B47" s="144">
        <v>1329</v>
      </c>
      <c r="C47" s="141" t="s">
        <v>67</v>
      </c>
      <c r="D47" s="74">
        <v>8</v>
      </c>
      <c r="E47" s="216">
        <v>259758</v>
      </c>
      <c r="F47" s="176"/>
      <c r="G47" s="194"/>
      <c r="H47" s="148"/>
      <c r="I47" s="202"/>
      <c r="K47" s="259"/>
      <c r="L47" s="197"/>
      <c r="M47" s="197"/>
      <c r="N47" s="197"/>
      <c r="O47" s="197"/>
      <c r="P47" s="197"/>
      <c r="Q47" s="197"/>
      <c r="R47" s="197"/>
      <c r="S47" s="197"/>
      <c r="T47" s="197"/>
    </row>
    <row r="48" spans="1:20" s="121" customFormat="1" ht="14.5" customHeight="1">
      <c r="A48" s="140">
        <v>48</v>
      </c>
      <c r="B48" s="144">
        <v>1374</v>
      </c>
      <c r="C48" s="141" t="s">
        <v>68</v>
      </c>
      <c r="D48" s="74">
        <v>16</v>
      </c>
      <c r="E48" s="216">
        <v>253466</v>
      </c>
      <c r="F48" s="176"/>
      <c r="G48" s="193"/>
      <c r="H48" s="147"/>
      <c r="I48" s="101"/>
      <c r="K48" s="172"/>
      <c r="L48" s="197"/>
      <c r="M48" s="197"/>
      <c r="N48" s="197"/>
      <c r="O48" s="197"/>
      <c r="P48" s="197"/>
      <c r="Q48" s="197"/>
      <c r="R48" s="197"/>
      <c r="S48" s="197"/>
      <c r="T48" s="197"/>
    </row>
    <row r="49" spans="1:20" s="104" customFormat="1" ht="14.5" customHeight="1">
      <c r="A49" s="153">
        <v>49</v>
      </c>
      <c r="B49" s="153">
        <v>1448</v>
      </c>
      <c r="C49" s="141" t="s">
        <v>199</v>
      </c>
      <c r="D49" s="74">
        <v>16</v>
      </c>
      <c r="E49" s="216">
        <v>662679</v>
      </c>
      <c r="F49" s="176"/>
      <c r="G49" s="193"/>
      <c r="H49" s="146"/>
      <c r="I49" s="102"/>
      <c r="K49" s="263"/>
      <c r="L49" s="114"/>
      <c r="M49" s="114"/>
      <c r="N49" s="114"/>
      <c r="O49" s="114"/>
      <c r="P49" s="114"/>
      <c r="Q49" s="114"/>
      <c r="R49" s="114"/>
      <c r="S49" s="114"/>
      <c r="T49" s="114"/>
    </row>
    <row r="50" spans="1:20" s="104" customFormat="1" ht="14.5" customHeight="1">
      <c r="A50" s="153">
        <v>50</v>
      </c>
      <c r="B50" s="153">
        <v>1449</v>
      </c>
      <c r="C50" s="141" t="s">
        <v>69</v>
      </c>
      <c r="D50" s="74">
        <v>19</v>
      </c>
      <c r="E50" s="216">
        <v>330458</v>
      </c>
      <c r="F50" s="176"/>
      <c r="G50" s="193"/>
      <c r="H50" s="146"/>
      <c r="I50" s="102"/>
      <c r="K50" s="263"/>
      <c r="L50" s="114"/>
      <c r="M50" s="114"/>
      <c r="N50" s="114"/>
      <c r="O50" s="114"/>
      <c r="P50" s="114"/>
      <c r="Q50" s="114"/>
      <c r="R50" s="114"/>
      <c r="S50" s="114"/>
      <c r="T50" s="114"/>
    </row>
    <row r="51" spans="1:20" s="121" customFormat="1" ht="14.5" customHeight="1">
      <c r="A51" s="153">
        <v>51</v>
      </c>
      <c r="B51" s="153">
        <v>1453</v>
      </c>
      <c r="C51" s="141" t="s">
        <v>70</v>
      </c>
      <c r="D51" s="74">
        <v>12</v>
      </c>
      <c r="E51" s="216">
        <v>196674</v>
      </c>
      <c r="F51" s="176"/>
      <c r="G51" s="193"/>
      <c r="H51" s="147"/>
      <c r="I51" s="101"/>
      <c r="K51" s="259"/>
      <c r="L51" s="197"/>
      <c r="M51" s="197"/>
      <c r="N51" s="197"/>
      <c r="O51" s="197"/>
      <c r="P51" s="197"/>
      <c r="Q51" s="197"/>
      <c r="R51" s="197"/>
      <c r="S51" s="197"/>
      <c r="T51" s="197"/>
    </row>
    <row r="52" spans="1:20" s="104" customFormat="1" ht="14.5" customHeight="1">
      <c r="A52" s="153">
        <v>52</v>
      </c>
      <c r="B52" s="153">
        <v>1461</v>
      </c>
      <c r="C52" s="141" t="s">
        <v>71</v>
      </c>
      <c r="D52" s="74">
        <v>42</v>
      </c>
      <c r="E52" s="216">
        <v>1004928</v>
      </c>
      <c r="F52" s="176"/>
      <c r="G52" s="193"/>
      <c r="H52" s="146"/>
      <c r="I52" s="102"/>
      <c r="K52" s="260"/>
      <c r="L52" s="114"/>
      <c r="M52" s="114"/>
      <c r="N52" s="114"/>
      <c r="O52" s="114"/>
      <c r="P52" s="114"/>
      <c r="Q52" s="114"/>
      <c r="R52" s="114"/>
      <c r="S52" s="114"/>
      <c r="T52" s="114"/>
    </row>
    <row r="53" spans="1:20" s="122" customFormat="1" ht="14.5" customHeight="1">
      <c r="A53" s="153">
        <v>53</v>
      </c>
      <c r="B53" s="153">
        <v>1468</v>
      </c>
      <c r="C53" s="141" t="s">
        <v>200</v>
      </c>
      <c r="D53" s="74">
        <v>28</v>
      </c>
      <c r="E53" s="216">
        <v>610301.6</v>
      </c>
      <c r="F53" s="176"/>
      <c r="G53" s="193"/>
      <c r="H53" s="145"/>
      <c r="I53" s="198"/>
      <c r="K53" s="261"/>
      <c r="L53" s="123"/>
      <c r="M53" s="123"/>
      <c r="N53" s="123"/>
      <c r="O53" s="123"/>
      <c r="P53" s="123"/>
      <c r="Q53" s="123"/>
      <c r="R53" s="123"/>
      <c r="S53" s="123"/>
      <c r="T53" s="123"/>
    </row>
    <row r="54" spans="1:20" s="121" customFormat="1" ht="14.5" customHeight="1">
      <c r="A54" s="153">
        <v>54</v>
      </c>
      <c r="B54" s="153">
        <v>1483</v>
      </c>
      <c r="C54" s="141" t="s">
        <v>72</v>
      </c>
      <c r="D54" s="74">
        <v>13</v>
      </c>
      <c r="E54" s="216">
        <v>969128</v>
      </c>
      <c r="F54" s="176"/>
      <c r="G54" s="193"/>
      <c r="H54" s="147"/>
      <c r="I54" s="101"/>
      <c r="K54" s="259"/>
      <c r="L54" s="197"/>
      <c r="M54" s="197"/>
      <c r="N54" s="197"/>
      <c r="O54" s="197"/>
      <c r="P54" s="197"/>
      <c r="Q54" s="197"/>
      <c r="R54" s="197"/>
      <c r="S54" s="197"/>
      <c r="T54" s="197"/>
    </row>
    <row r="55" spans="1:20" s="104" customFormat="1" ht="14.5" customHeight="1">
      <c r="A55" s="153">
        <v>55</v>
      </c>
      <c r="B55" s="144">
        <v>1353</v>
      </c>
      <c r="C55" s="141" t="s">
        <v>73</v>
      </c>
      <c r="D55" s="74">
        <v>9</v>
      </c>
      <c r="E55" s="216">
        <v>1816717</v>
      </c>
      <c r="F55" s="176"/>
      <c r="G55" s="194"/>
      <c r="H55" s="148"/>
      <c r="I55" s="202"/>
      <c r="K55" s="260"/>
      <c r="L55" s="114"/>
      <c r="M55" s="114"/>
      <c r="N55" s="114"/>
      <c r="O55" s="114"/>
      <c r="P55" s="114"/>
      <c r="Q55" s="114"/>
      <c r="R55" s="114"/>
      <c r="S55" s="114"/>
      <c r="T55" s="114"/>
    </row>
    <row r="56" spans="1:20" s="121" customFormat="1" ht="14.5" customHeight="1">
      <c r="A56" s="168">
        <v>56</v>
      </c>
      <c r="B56" s="168">
        <v>1382</v>
      </c>
      <c r="C56" s="151" t="s">
        <v>281</v>
      </c>
      <c r="D56" s="273">
        <v>0</v>
      </c>
      <c r="E56" s="301">
        <v>0</v>
      </c>
      <c r="F56" s="178"/>
      <c r="G56" s="196"/>
      <c r="H56" s="147"/>
      <c r="I56" s="101"/>
      <c r="K56" s="172"/>
      <c r="L56" s="197"/>
      <c r="M56" s="197"/>
      <c r="N56" s="197"/>
      <c r="O56" s="197"/>
      <c r="P56" s="197"/>
      <c r="Q56" s="197"/>
      <c r="R56" s="197"/>
      <c r="S56" s="197"/>
      <c r="T56" s="197"/>
    </row>
    <row r="57" spans="1:20" s="121" customFormat="1" ht="15" customHeight="1">
      <c r="A57" s="153">
        <v>57</v>
      </c>
      <c r="B57" s="153">
        <v>1522</v>
      </c>
      <c r="C57" s="141" t="s">
        <v>84</v>
      </c>
      <c r="D57" s="74">
        <v>28</v>
      </c>
      <c r="E57" s="216">
        <v>494145</v>
      </c>
      <c r="F57" s="176"/>
      <c r="G57" s="193"/>
      <c r="H57" s="147"/>
      <c r="I57" s="101"/>
      <c r="K57" s="259"/>
      <c r="L57" s="197"/>
      <c r="M57" s="197"/>
      <c r="N57" s="197"/>
      <c r="O57" s="197"/>
      <c r="P57" s="197"/>
      <c r="Q57" s="197"/>
      <c r="R57" s="197"/>
      <c r="S57" s="197"/>
      <c r="T57" s="197"/>
    </row>
    <row r="58" spans="1:20" s="121" customFormat="1" ht="15" customHeight="1">
      <c r="A58" s="153">
        <v>58</v>
      </c>
      <c r="B58" s="144">
        <v>1549</v>
      </c>
      <c r="C58" s="105" t="s">
        <v>201</v>
      </c>
      <c r="D58" s="74">
        <v>5</v>
      </c>
      <c r="E58" s="216">
        <v>301505</v>
      </c>
      <c r="F58" s="176"/>
      <c r="G58" s="194"/>
      <c r="H58" s="148"/>
      <c r="I58" s="202"/>
      <c r="K58" s="172"/>
      <c r="L58" s="197"/>
      <c r="M58" s="197"/>
      <c r="N58" s="197"/>
      <c r="O58" s="197"/>
      <c r="P58" s="197"/>
      <c r="Q58" s="197"/>
      <c r="R58" s="197"/>
      <c r="S58" s="197"/>
      <c r="T58" s="197"/>
    </row>
    <row r="59" spans="1:20" s="104" customFormat="1" ht="15" customHeight="1">
      <c r="A59" s="153">
        <v>59</v>
      </c>
      <c r="B59" s="144">
        <v>1547</v>
      </c>
      <c r="C59" s="105" t="s">
        <v>86</v>
      </c>
      <c r="D59" s="74">
        <v>18</v>
      </c>
      <c r="E59" s="216">
        <v>486334</v>
      </c>
      <c r="F59" s="176"/>
      <c r="G59" s="194"/>
      <c r="H59" s="148"/>
      <c r="I59" s="202"/>
      <c r="K59" s="259"/>
      <c r="L59" s="197"/>
      <c r="M59" s="197"/>
      <c r="N59" s="197"/>
      <c r="O59" s="197"/>
      <c r="P59" s="197"/>
      <c r="Q59" s="197"/>
      <c r="R59" s="197"/>
      <c r="S59" s="197"/>
      <c r="T59" s="197"/>
    </row>
    <row r="60" spans="1:20" s="104" customFormat="1" ht="24.75" customHeight="1">
      <c r="A60" s="153">
        <v>60</v>
      </c>
      <c r="B60" s="144">
        <v>1587</v>
      </c>
      <c r="C60" s="105" t="s">
        <v>202</v>
      </c>
      <c r="D60" s="273">
        <v>0</v>
      </c>
      <c r="E60" s="301">
        <v>0</v>
      </c>
      <c r="F60" s="176"/>
      <c r="G60" s="194"/>
      <c r="H60" s="148"/>
      <c r="I60" s="202"/>
      <c r="K60" s="259"/>
      <c r="L60" s="197"/>
      <c r="M60" s="197"/>
      <c r="N60" s="197"/>
      <c r="O60" s="197"/>
      <c r="P60" s="197"/>
      <c r="Q60" s="197"/>
      <c r="R60" s="197"/>
      <c r="S60" s="197"/>
      <c r="T60" s="197"/>
    </row>
    <row r="61" spans="1:20" s="104" customFormat="1" ht="15" customHeight="1">
      <c r="A61" s="153">
        <v>61</v>
      </c>
      <c r="B61" s="153">
        <v>1658</v>
      </c>
      <c r="C61" s="105" t="s">
        <v>195</v>
      </c>
      <c r="D61" s="74">
        <v>7</v>
      </c>
      <c r="E61" s="216">
        <v>30166</v>
      </c>
      <c r="F61" s="176"/>
      <c r="G61" s="193"/>
      <c r="H61" s="148"/>
      <c r="I61" s="202"/>
      <c r="K61" s="255"/>
    </row>
    <row r="62" spans="1:20" s="104" customFormat="1" ht="15" customHeight="1">
      <c r="A62" s="153">
        <v>62</v>
      </c>
      <c r="B62" s="153">
        <v>1657</v>
      </c>
      <c r="C62" s="105" t="s">
        <v>197</v>
      </c>
      <c r="D62" s="74">
        <v>2</v>
      </c>
      <c r="E62" s="216">
        <v>506730</v>
      </c>
      <c r="F62" s="176"/>
      <c r="G62" s="193"/>
      <c r="H62" s="148"/>
      <c r="I62" s="202"/>
      <c r="K62" s="255"/>
    </row>
    <row r="63" spans="1:20" s="104" customFormat="1" ht="15" customHeight="1">
      <c r="A63" s="153">
        <v>63</v>
      </c>
      <c r="B63" s="153">
        <v>1659</v>
      </c>
      <c r="C63" s="105" t="s">
        <v>203</v>
      </c>
      <c r="D63" s="74">
        <v>16</v>
      </c>
      <c r="E63" s="216">
        <v>215961.31</v>
      </c>
      <c r="F63" s="176"/>
      <c r="G63" s="193"/>
      <c r="H63" s="148"/>
      <c r="I63" s="202"/>
      <c r="K63" s="255"/>
    </row>
    <row r="64" spans="1:20" s="121" customFormat="1" ht="15" customHeight="1">
      <c r="A64" s="153">
        <v>64</v>
      </c>
      <c r="B64" s="153">
        <v>1655</v>
      </c>
      <c r="C64" s="105" t="s">
        <v>204</v>
      </c>
      <c r="D64" s="74">
        <v>10</v>
      </c>
      <c r="E64" s="216">
        <v>281371</v>
      </c>
      <c r="F64" s="176"/>
      <c r="G64" s="193"/>
      <c r="H64" s="148"/>
      <c r="I64" s="202"/>
      <c r="K64" s="264"/>
    </row>
    <row r="65" spans="1:12" s="104" customFormat="1" ht="15" customHeight="1">
      <c r="A65" s="153">
        <v>65</v>
      </c>
      <c r="B65" s="144">
        <v>1656</v>
      </c>
      <c r="C65" s="105" t="s">
        <v>196</v>
      </c>
      <c r="D65" s="74">
        <v>5</v>
      </c>
      <c r="E65" s="216">
        <v>98656</v>
      </c>
      <c r="F65" s="176"/>
      <c r="G65" s="193"/>
      <c r="H65" s="148"/>
      <c r="I65" s="125"/>
      <c r="J65" s="100"/>
      <c r="K65" s="265"/>
      <c r="L65" s="109"/>
    </row>
    <row r="66" spans="1:12" s="104" customFormat="1" ht="15" customHeight="1">
      <c r="A66" s="153">
        <v>66</v>
      </c>
      <c r="B66" s="144">
        <v>1660</v>
      </c>
      <c r="C66" s="105" t="s">
        <v>205</v>
      </c>
      <c r="D66" s="74">
        <v>8</v>
      </c>
      <c r="E66" s="216">
        <v>587918.15</v>
      </c>
      <c r="F66" s="176"/>
      <c r="G66" s="193"/>
      <c r="H66" s="173"/>
      <c r="I66" s="203"/>
      <c r="J66" s="100"/>
      <c r="K66" s="265"/>
      <c r="L66" s="109"/>
    </row>
    <row r="67" spans="1:12" s="104" customFormat="1" ht="15" customHeight="1">
      <c r="A67" s="153">
        <v>67</v>
      </c>
      <c r="B67" s="144">
        <v>1709</v>
      </c>
      <c r="C67" s="105" t="s">
        <v>206</v>
      </c>
      <c r="D67" s="74">
        <v>5</v>
      </c>
      <c r="E67" s="216">
        <v>20912</v>
      </c>
      <c r="F67" s="176"/>
      <c r="G67" s="193"/>
      <c r="H67" s="148"/>
      <c r="I67" s="202"/>
      <c r="J67" s="100"/>
      <c r="K67" s="265"/>
      <c r="L67" s="109"/>
    </row>
    <row r="68" spans="1:12" s="104" customFormat="1" ht="15" customHeight="1">
      <c r="A68" s="153">
        <v>68</v>
      </c>
      <c r="B68" s="153">
        <v>1753</v>
      </c>
      <c r="C68" s="105" t="s">
        <v>275</v>
      </c>
      <c r="D68" s="74">
        <v>4</v>
      </c>
      <c r="E68" s="216">
        <v>125591</v>
      </c>
      <c r="F68" s="176"/>
      <c r="G68" s="193"/>
      <c r="H68" s="146"/>
      <c r="I68" s="106"/>
      <c r="J68" s="100"/>
      <c r="K68" s="265"/>
      <c r="L68" s="109"/>
    </row>
    <row r="69" spans="1:12" s="104" customFormat="1" ht="15" customHeight="1">
      <c r="A69" s="153">
        <v>69</v>
      </c>
      <c r="B69" s="144">
        <v>1779</v>
      </c>
      <c r="C69" s="105" t="s">
        <v>276</v>
      </c>
      <c r="D69" s="74">
        <v>1</v>
      </c>
      <c r="E69" s="216">
        <v>1000</v>
      </c>
      <c r="F69" s="176"/>
      <c r="G69" s="193"/>
      <c r="H69" s="106"/>
      <c r="I69" s="106"/>
      <c r="J69" s="109"/>
      <c r="K69" s="255"/>
      <c r="L69" s="109"/>
    </row>
    <row r="70" spans="1:12" s="121" customFormat="1" ht="15" customHeight="1">
      <c r="A70" s="153">
        <v>70</v>
      </c>
      <c r="B70" s="153">
        <v>1826</v>
      </c>
      <c r="C70" s="105" t="s">
        <v>277</v>
      </c>
      <c r="D70" s="74">
        <v>1</v>
      </c>
      <c r="E70" s="216">
        <v>8000</v>
      </c>
      <c r="F70" s="179"/>
      <c r="G70" s="193"/>
      <c r="H70" s="106"/>
      <c r="I70" s="106"/>
      <c r="K70" s="255"/>
    </row>
    <row r="71" spans="1:12" s="121" customFormat="1" ht="15" customHeight="1">
      <c r="A71" s="153">
        <v>71</v>
      </c>
      <c r="B71" s="153">
        <v>1825</v>
      </c>
      <c r="C71" s="105" t="s">
        <v>282</v>
      </c>
      <c r="D71" s="273">
        <v>0</v>
      </c>
      <c r="E71" s="301">
        <v>0</v>
      </c>
      <c r="F71" s="179"/>
      <c r="G71" s="193"/>
      <c r="H71" s="106"/>
      <c r="I71" s="106"/>
      <c r="K71" s="255"/>
    </row>
    <row r="72" spans="1:12" s="104" customFormat="1" ht="15" customHeight="1">
      <c r="A72" s="153">
        <v>72</v>
      </c>
      <c r="B72" s="144">
        <v>1827</v>
      </c>
      <c r="C72" s="105" t="s">
        <v>278</v>
      </c>
      <c r="D72" s="273">
        <v>0</v>
      </c>
      <c r="E72" s="301">
        <v>0</v>
      </c>
      <c r="F72" s="179"/>
      <c r="G72" s="193"/>
      <c r="H72" s="106"/>
      <c r="I72" s="106"/>
      <c r="J72" s="120"/>
      <c r="K72" s="255"/>
    </row>
    <row r="73" spans="1:12" s="104" customFormat="1" ht="15" customHeight="1">
      <c r="A73" s="153">
        <v>73</v>
      </c>
      <c r="B73" s="144">
        <v>1847</v>
      </c>
      <c r="C73" s="105" t="s">
        <v>279</v>
      </c>
      <c r="D73" s="74">
        <v>1</v>
      </c>
      <c r="E73" s="216">
        <v>25000</v>
      </c>
      <c r="F73" s="179"/>
      <c r="G73" s="193"/>
      <c r="H73" s="106"/>
      <c r="I73" s="106"/>
      <c r="K73" s="255"/>
    </row>
    <row r="74" spans="1:12" s="126" customFormat="1" ht="15" customHeight="1" thickBot="1">
      <c r="A74" s="154">
        <v>74</v>
      </c>
      <c r="B74" s="155">
        <v>1846</v>
      </c>
      <c r="C74" s="156" t="s">
        <v>280</v>
      </c>
      <c r="D74" s="273">
        <v>0</v>
      </c>
      <c r="E74" s="301">
        <v>0</v>
      </c>
      <c r="F74" s="180"/>
      <c r="G74" s="177"/>
      <c r="H74" s="53"/>
      <c r="I74" s="53"/>
      <c r="K74" s="266"/>
    </row>
    <row r="75" spans="1:12" s="302" customFormat="1" ht="14.5" customHeight="1" thickBot="1">
      <c r="A75" s="42"/>
      <c r="B75" s="42"/>
      <c r="C75" s="274" t="s">
        <v>194</v>
      </c>
      <c r="D75" s="276">
        <f>SUM(D3:D74)</f>
        <v>4097</v>
      </c>
      <c r="E75" s="277">
        <f>SUM(E3:E74)</f>
        <v>239314165.74999997</v>
      </c>
      <c r="F75" s="275">
        <f>SUM(F3:F74)</f>
        <v>0</v>
      </c>
      <c r="G75" s="226">
        <f>SUM(G3:G74)</f>
        <v>0</v>
      </c>
      <c r="H75" s="227"/>
      <c r="I75" s="227"/>
      <c r="K75" s="303"/>
    </row>
    <row r="76" spans="1:12" s="302" customFormat="1" ht="16" thickBot="1">
      <c r="A76" s="42"/>
      <c r="B76" s="42"/>
      <c r="C76" s="291" t="s">
        <v>209</v>
      </c>
      <c r="D76" s="292">
        <v>2147</v>
      </c>
      <c r="E76" s="293">
        <v>98982089.379999995</v>
      </c>
      <c r="F76" s="229"/>
      <c r="G76" s="230"/>
      <c r="H76" s="231"/>
      <c r="I76" s="231"/>
      <c r="K76" s="304"/>
    </row>
    <row r="77" spans="1:12" s="302" customFormat="1" ht="16" thickBot="1">
      <c r="A77" s="42"/>
      <c r="B77" s="274"/>
      <c r="C77" s="297" t="s">
        <v>92</v>
      </c>
      <c r="D77" s="298">
        <f>SUM(D75:D76)</f>
        <v>6244</v>
      </c>
      <c r="E77" s="299">
        <f>SUM(E75:E76)</f>
        <v>338296255.13</v>
      </c>
      <c r="F77" s="290">
        <f>SUM(F75:F76)</f>
        <v>0</v>
      </c>
      <c r="G77" s="234">
        <f>SUM(G75:G76)</f>
        <v>0</v>
      </c>
      <c r="H77" s="231"/>
      <c r="I77" s="231"/>
      <c r="K77" s="304"/>
    </row>
    <row r="78" spans="1:12" ht="15.5">
      <c r="A78" s="42"/>
      <c r="B78" s="42"/>
      <c r="C78" s="294" t="s">
        <v>210</v>
      </c>
      <c r="D78" s="295"/>
      <c r="E78" s="296"/>
      <c r="F78" s="229"/>
      <c r="G78" s="230"/>
      <c r="H78" s="42"/>
      <c r="I78" s="192"/>
      <c r="J78" s="127"/>
    </row>
    <row r="79" spans="1:12" ht="31.5" customHeight="1">
      <c r="A79" s="42"/>
      <c r="B79" s="236"/>
      <c r="C79" s="115" t="s">
        <v>211</v>
      </c>
      <c r="D79" s="232"/>
      <c r="E79" s="233"/>
      <c r="F79" s="237"/>
      <c r="G79" s="238"/>
      <c r="H79" s="239"/>
      <c r="I79" s="128"/>
    </row>
    <row r="80" spans="1:12" ht="31.5" customHeight="1">
      <c r="A80" s="42"/>
      <c r="B80" s="236"/>
      <c r="C80" s="115"/>
      <c r="D80" s="235"/>
      <c r="E80" s="233"/>
      <c r="F80" s="229"/>
      <c r="G80" s="230"/>
      <c r="H80" s="231"/>
      <c r="I80" s="53"/>
    </row>
    <row r="81" spans="1:11" ht="15.5">
      <c r="A81" s="42"/>
      <c r="B81" s="42"/>
      <c r="C81" s="54" t="s">
        <v>122</v>
      </c>
      <c r="D81" s="240"/>
      <c r="E81" s="228"/>
      <c r="F81" s="229"/>
      <c r="G81" s="230"/>
      <c r="H81" s="157"/>
      <c r="I81" s="51"/>
      <c r="J81" s="201"/>
      <c r="K81" s="204"/>
    </row>
    <row r="82" spans="1:11" ht="15.5">
      <c r="A82" s="241" t="s">
        <v>158</v>
      </c>
      <c r="B82" s="241" t="s">
        <v>79</v>
      </c>
      <c r="C82" s="241" t="s">
        <v>159</v>
      </c>
      <c r="D82" s="242" t="s">
        <v>78</v>
      </c>
      <c r="E82" s="243" t="s">
        <v>76</v>
      </c>
      <c r="F82" s="244" t="s">
        <v>77</v>
      </c>
      <c r="G82" s="245" t="s">
        <v>76</v>
      </c>
      <c r="H82" s="157"/>
      <c r="I82" s="55"/>
      <c r="J82" s="201"/>
      <c r="K82" s="267"/>
    </row>
    <row r="83" spans="1:11" s="104" customFormat="1" ht="15.5">
      <c r="A83" s="107">
        <v>141</v>
      </c>
      <c r="B83" s="107">
        <v>248</v>
      </c>
      <c r="C83" s="107" t="s">
        <v>160</v>
      </c>
      <c r="D83" s="74">
        <v>163</v>
      </c>
      <c r="E83" s="216">
        <v>7973116.4100000001</v>
      </c>
      <c r="F83" s="183"/>
      <c r="G83" s="193"/>
      <c r="H83" s="146"/>
      <c r="I83" s="112"/>
      <c r="J83" s="100"/>
      <c r="K83" s="265"/>
    </row>
    <row r="84" spans="1:11" s="104" customFormat="1" ht="15.5">
      <c r="A84" s="107">
        <v>143</v>
      </c>
      <c r="B84" s="107">
        <v>200</v>
      </c>
      <c r="C84" s="107" t="s">
        <v>163</v>
      </c>
      <c r="D84" s="74">
        <v>98</v>
      </c>
      <c r="E84" s="216">
        <v>4589160</v>
      </c>
      <c r="F84" s="183"/>
      <c r="G84" s="211"/>
      <c r="H84" s="147"/>
      <c r="I84" s="130"/>
      <c r="J84" s="109"/>
      <c r="K84" s="255"/>
    </row>
    <row r="85" spans="1:11" s="104" customFormat="1" ht="15.5">
      <c r="A85" s="107">
        <v>144</v>
      </c>
      <c r="B85" s="107">
        <v>214</v>
      </c>
      <c r="C85" s="107" t="s">
        <v>164</v>
      </c>
      <c r="D85" s="74">
        <v>29</v>
      </c>
      <c r="E85" s="216">
        <v>819683.4</v>
      </c>
      <c r="F85" s="183"/>
      <c r="G85" s="211"/>
      <c r="H85" s="147"/>
      <c r="I85" s="130"/>
      <c r="K85" s="255"/>
    </row>
    <row r="86" spans="1:11" s="104" customFormat="1" ht="15.5">
      <c r="A86" s="107">
        <v>160</v>
      </c>
      <c r="B86" s="107">
        <v>470</v>
      </c>
      <c r="C86" s="107" t="s">
        <v>165</v>
      </c>
      <c r="D86" s="74">
        <v>238</v>
      </c>
      <c r="E86" s="216">
        <v>5284338.3</v>
      </c>
      <c r="F86" s="183"/>
      <c r="G86" s="211"/>
      <c r="H86" s="147"/>
      <c r="I86" s="130"/>
      <c r="K86" s="255"/>
    </row>
    <row r="87" spans="1:11" s="126" customFormat="1" ht="15.5">
      <c r="A87" s="51">
        <v>180</v>
      </c>
      <c r="B87" s="51">
        <v>553</v>
      </c>
      <c r="C87" s="51" t="s">
        <v>174</v>
      </c>
      <c r="D87" s="74">
        <v>28</v>
      </c>
      <c r="E87" s="216">
        <v>891899</v>
      </c>
      <c r="F87" s="184"/>
      <c r="G87" s="212"/>
      <c r="H87" s="157"/>
      <c r="I87" s="170"/>
      <c r="J87" s="52"/>
      <c r="K87" s="266"/>
    </row>
    <row r="88" spans="1:11" s="104" customFormat="1" ht="15.5">
      <c r="A88" s="107">
        <v>208</v>
      </c>
      <c r="B88" s="107">
        <v>730</v>
      </c>
      <c r="C88" s="107" t="s">
        <v>175</v>
      </c>
      <c r="D88" s="74">
        <v>93</v>
      </c>
      <c r="E88" s="216">
        <v>8074484.6799999997</v>
      </c>
      <c r="F88" s="183"/>
      <c r="G88" s="211"/>
      <c r="H88" s="147"/>
      <c r="I88" s="101"/>
      <c r="K88" s="255"/>
    </row>
    <row r="89" spans="1:11" s="104" customFormat="1" ht="15.5">
      <c r="A89" s="107">
        <v>211</v>
      </c>
      <c r="B89" s="107">
        <v>500</v>
      </c>
      <c r="C89" s="107" t="s">
        <v>176</v>
      </c>
      <c r="D89" s="74">
        <v>91</v>
      </c>
      <c r="E89" s="216">
        <v>3906690.7</v>
      </c>
      <c r="F89" s="183"/>
      <c r="G89" s="211"/>
      <c r="H89" s="147"/>
      <c r="I89" s="101"/>
      <c r="K89" s="255"/>
    </row>
    <row r="90" spans="1:11" s="104" customFormat="1" ht="15.5">
      <c r="A90" s="107">
        <v>221</v>
      </c>
      <c r="B90" s="107">
        <v>607</v>
      </c>
      <c r="C90" s="107" t="s">
        <v>177</v>
      </c>
      <c r="D90" s="74">
        <v>121</v>
      </c>
      <c r="E90" s="216">
        <v>7090656.6299999999</v>
      </c>
      <c r="F90" s="183"/>
      <c r="G90" s="211"/>
      <c r="H90" s="147"/>
      <c r="I90" s="130"/>
      <c r="K90" s="255"/>
    </row>
    <row r="91" spans="1:11" s="126" customFormat="1" ht="15.5">
      <c r="A91" s="51">
        <v>226</v>
      </c>
      <c r="B91" s="51">
        <v>185</v>
      </c>
      <c r="C91" s="51" t="s">
        <v>178</v>
      </c>
      <c r="D91" s="74">
        <v>428</v>
      </c>
      <c r="E91" s="216">
        <v>18700764.890000001</v>
      </c>
      <c r="F91" s="184"/>
      <c r="G91" s="213"/>
      <c r="H91" s="159"/>
      <c r="I91" s="91"/>
      <c r="K91" s="266"/>
    </row>
    <row r="92" spans="1:11" s="104" customFormat="1" ht="15.5">
      <c r="A92" s="107">
        <v>248</v>
      </c>
      <c r="B92" s="107">
        <v>1085</v>
      </c>
      <c r="C92" s="107" t="s">
        <v>179</v>
      </c>
      <c r="D92" s="74">
        <v>51</v>
      </c>
      <c r="E92" s="216">
        <v>1750565</v>
      </c>
      <c r="F92" s="183"/>
      <c r="G92" s="193"/>
      <c r="H92" s="146"/>
      <c r="I92" s="112"/>
      <c r="K92" s="255"/>
    </row>
    <row r="93" spans="1:11" s="104" customFormat="1" ht="15.5">
      <c r="A93" s="107">
        <v>282</v>
      </c>
      <c r="B93" s="107">
        <v>724</v>
      </c>
      <c r="C93" s="107" t="s">
        <v>180</v>
      </c>
      <c r="D93" s="74">
        <v>35</v>
      </c>
      <c r="E93" s="216">
        <v>1199249</v>
      </c>
      <c r="F93" s="183"/>
      <c r="G93" s="211"/>
      <c r="H93" s="146"/>
      <c r="I93" s="130"/>
      <c r="K93" s="255"/>
    </row>
    <row r="94" spans="1:11" s="104" customFormat="1" ht="15.5">
      <c r="A94" s="107">
        <v>302</v>
      </c>
      <c r="B94" s="107">
        <v>142</v>
      </c>
      <c r="C94" s="107" t="s">
        <v>181</v>
      </c>
      <c r="D94" s="74">
        <v>372</v>
      </c>
      <c r="E94" s="216">
        <v>19632829</v>
      </c>
      <c r="F94" s="183"/>
      <c r="G94" s="193"/>
      <c r="H94" s="146"/>
      <c r="I94" s="112"/>
      <c r="K94" s="255"/>
    </row>
    <row r="95" spans="1:11" s="121" customFormat="1" ht="15.5">
      <c r="A95" s="107">
        <v>311</v>
      </c>
      <c r="B95" s="107">
        <v>1134</v>
      </c>
      <c r="C95" s="107" t="s">
        <v>184</v>
      </c>
      <c r="D95" s="74">
        <v>52</v>
      </c>
      <c r="E95" s="216">
        <v>3365301</v>
      </c>
      <c r="F95" s="185"/>
      <c r="G95" s="211"/>
      <c r="H95" s="147"/>
      <c r="I95" s="130"/>
      <c r="J95" s="205"/>
      <c r="K95" s="268"/>
    </row>
    <row r="96" spans="1:11" ht="15.5">
      <c r="A96" s="51">
        <v>313</v>
      </c>
      <c r="B96" s="51">
        <v>617</v>
      </c>
      <c r="C96" s="51" t="s">
        <v>185</v>
      </c>
      <c r="D96" s="74">
        <v>45</v>
      </c>
      <c r="E96" s="216">
        <v>1473163</v>
      </c>
      <c r="F96" s="186"/>
      <c r="G96" s="212"/>
      <c r="H96" s="157"/>
      <c r="I96" s="171"/>
      <c r="J96" s="206"/>
      <c r="K96" s="269"/>
    </row>
    <row r="97" spans="1:11" s="104" customFormat="1" ht="15.5">
      <c r="A97" s="107">
        <v>324</v>
      </c>
      <c r="B97" s="107">
        <v>864</v>
      </c>
      <c r="C97" s="107" t="s">
        <v>189</v>
      </c>
      <c r="D97" s="74">
        <v>67</v>
      </c>
      <c r="E97" s="216">
        <v>4250359</v>
      </c>
      <c r="F97" s="185"/>
      <c r="G97" s="211"/>
      <c r="H97" s="147"/>
      <c r="I97" s="130"/>
      <c r="J97" s="205"/>
      <c r="K97" s="268"/>
    </row>
    <row r="98" spans="1:11" s="104" customFormat="1" ht="15.5">
      <c r="A98" s="107">
        <v>342</v>
      </c>
      <c r="B98" s="107">
        <v>735</v>
      </c>
      <c r="C98" s="107" t="s">
        <v>188</v>
      </c>
      <c r="D98" s="74">
        <v>108</v>
      </c>
      <c r="E98" s="216">
        <v>3589059</v>
      </c>
      <c r="F98" s="185"/>
      <c r="G98" s="211"/>
      <c r="H98" s="147"/>
      <c r="I98" s="130"/>
      <c r="J98" s="205"/>
      <c r="K98" s="268"/>
    </row>
    <row r="99" spans="1:11" s="104" customFormat="1" ht="15.5">
      <c r="A99" s="107">
        <v>800</v>
      </c>
      <c r="B99" s="107">
        <v>183</v>
      </c>
      <c r="C99" s="107" t="s">
        <v>187</v>
      </c>
      <c r="D99" s="74">
        <v>65</v>
      </c>
      <c r="E99" s="216">
        <v>2168761</v>
      </c>
      <c r="F99" s="183"/>
      <c r="G99" s="193"/>
      <c r="H99" s="146"/>
      <c r="I99" s="112"/>
      <c r="J99" s="205"/>
      <c r="K99" s="268"/>
    </row>
    <row r="100" spans="1:11" ht="15.5">
      <c r="A100" s="51">
        <v>831</v>
      </c>
      <c r="B100" s="51">
        <v>221</v>
      </c>
      <c r="C100" s="51" t="s">
        <v>121</v>
      </c>
      <c r="D100" s="74">
        <v>36</v>
      </c>
      <c r="E100" s="216">
        <v>1910353.69</v>
      </c>
      <c r="F100" s="184"/>
      <c r="G100" s="212"/>
      <c r="H100" s="157"/>
      <c r="I100" s="171"/>
      <c r="J100" s="206"/>
      <c r="K100" s="269"/>
    </row>
    <row r="101" spans="1:11" s="104" customFormat="1" ht="15.5">
      <c r="A101" s="107">
        <v>834</v>
      </c>
      <c r="B101" s="107">
        <v>875</v>
      </c>
      <c r="C101" s="107" t="s">
        <v>135</v>
      </c>
      <c r="D101" s="74">
        <v>27</v>
      </c>
      <c r="E101" s="216">
        <v>2311655.6800000002</v>
      </c>
      <c r="F101" s="183"/>
      <c r="G101" s="211"/>
      <c r="H101" s="146"/>
      <c r="I101" s="130"/>
      <c r="J101" s="205"/>
      <c r="K101" s="268"/>
    </row>
    <row r="102" spans="1:11" ht="15.5">
      <c r="A102" s="51" t="s">
        <v>0</v>
      </c>
      <c r="B102" s="51"/>
      <c r="C102" s="51"/>
      <c r="D102" s="158"/>
      <c r="E102" s="252"/>
      <c r="F102" s="182"/>
      <c r="G102" s="177"/>
      <c r="H102" s="157"/>
      <c r="I102" s="53"/>
      <c r="J102" s="129"/>
    </row>
    <row r="103" spans="1:11" ht="15.5">
      <c r="A103" s="42"/>
      <c r="B103" s="42"/>
      <c r="C103" s="42" t="s">
        <v>192</v>
      </c>
      <c r="D103" s="225">
        <f>SUM(D83:D101)</f>
        <v>2147</v>
      </c>
      <c r="E103" s="253">
        <f>SUM(E83:E102)</f>
        <v>98982089.379999995</v>
      </c>
      <c r="F103" s="229">
        <f>SUM(F83:F102)</f>
        <v>0</v>
      </c>
      <c r="G103" s="230">
        <f>SUM(G83:G102)</f>
        <v>0</v>
      </c>
      <c r="H103" s="157"/>
      <c r="I103" s="207"/>
      <c r="J103" s="207"/>
    </row>
    <row r="104" spans="1:11" ht="15.5">
      <c r="A104" s="51"/>
      <c r="B104" s="56" t="s">
        <v>0</v>
      </c>
      <c r="C104" s="56"/>
      <c r="D104" s="139"/>
      <c r="E104" s="181"/>
      <c r="F104" s="182"/>
      <c r="G104" s="177"/>
      <c r="H104" s="157"/>
    </row>
    <row r="105" spans="1:11" ht="15.5">
      <c r="A105" s="55"/>
      <c r="B105" s="55"/>
      <c r="C105" s="55"/>
      <c r="D105" s="68"/>
      <c r="E105" s="174"/>
      <c r="F105" s="175"/>
      <c r="G105" s="210"/>
      <c r="H105" s="157"/>
      <c r="I105" s="111"/>
    </row>
    <row r="106" spans="1:11" ht="15.5">
      <c r="A106" s="61"/>
      <c r="B106" s="161"/>
      <c r="C106" s="61"/>
      <c r="D106" s="158"/>
      <c r="E106" s="160"/>
      <c r="F106" s="187"/>
      <c r="G106" s="212"/>
      <c r="H106" s="157"/>
    </row>
    <row r="107" spans="1:11" ht="15.5">
      <c r="A107" s="61"/>
      <c r="B107" s="161"/>
      <c r="C107" s="61"/>
      <c r="D107" s="158"/>
      <c r="E107" s="160"/>
      <c r="F107" s="187"/>
      <c r="G107" s="212"/>
      <c r="H107" s="157"/>
    </row>
    <row r="108" spans="1:11" ht="14.5">
      <c r="A108" s="164"/>
      <c r="B108" s="165"/>
      <c r="C108" s="164"/>
      <c r="D108" s="162"/>
      <c r="E108" s="163"/>
      <c r="F108" s="188"/>
      <c r="G108" s="214"/>
      <c r="H108" s="208"/>
    </row>
    <row r="109" spans="1:11" ht="14.5">
      <c r="A109" s="164"/>
      <c r="B109" s="165"/>
      <c r="C109" s="164"/>
      <c r="D109" s="162"/>
      <c r="E109" s="163"/>
      <c r="F109" s="188"/>
      <c r="G109" s="214"/>
      <c r="H109" s="208"/>
    </row>
    <row r="110" spans="1:11" ht="14.5">
      <c r="A110" s="164"/>
      <c r="B110" s="165"/>
      <c r="C110" s="164"/>
      <c r="D110" s="162"/>
      <c r="E110" s="163"/>
      <c r="F110" s="188"/>
      <c r="G110" s="214"/>
      <c r="H110" s="208"/>
    </row>
    <row r="111" spans="1:11" ht="14.5">
      <c r="A111" s="164"/>
      <c r="B111" s="165"/>
      <c r="C111" s="164"/>
      <c r="D111" s="166"/>
      <c r="E111" s="189"/>
      <c r="F111" s="188"/>
      <c r="G111" s="214"/>
    </row>
    <row r="112" spans="1:11" ht="14.5">
      <c r="A112" s="164"/>
      <c r="B112" s="165"/>
      <c r="C112" s="164"/>
      <c r="D112" s="162"/>
      <c r="E112" s="209"/>
      <c r="F112" s="188"/>
      <c r="G112" s="214"/>
      <c r="H112" s="208"/>
    </row>
    <row r="113" spans="1:8" ht="14.5">
      <c r="A113" s="164"/>
      <c r="B113" s="165"/>
      <c r="C113" s="164"/>
      <c r="D113" s="162"/>
      <c r="E113" s="163"/>
      <c r="F113" s="188"/>
      <c r="G113" s="214"/>
      <c r="H113" s="208"/>
    </row>
    <row r="114" spans="1:8" ht="14.5">
      <c r="A114" s="164"/>
      <c r="B114" s="165"/>
      <c r="C114" s="164"/>
      <c r="D114" s="162"/>
      <c r="E114" s="163"/>
      <c r="F114" s="188"/>
      <c r="G114" s="214"/>
      <c r="H114" s="208"/>
    </row>
    <row r="115" spans="1:8" ht="14.5">
      <c r="A115" s="164"/>
      <c r="B115" s="165"/>
      <c r="C115" s="164"/>
      <c r="D115" s="162"/>
      <c r="E115" s="163"/>
      <c r="F115" s="188"/>
      <c r="G115" s="214"/>
      <c r="H115" s="208"/>
    </row>
    <row r="116" spans="1:8" ht="14.5">
      <c r="A116" s="164"/>
      <c r="B116" s="165"/>
      <c r="C116" s="164"/>
      <c r="D116" s="162"/>
      <c r="E116" s="163"/>
      <c r="F116" s="188"/>
      <c r="G116" s="214"/>
      <c r="H116" s="208"/>
    </row>
    <row r="117" spans="1:8" ht="14.5">
      <c r="A117" s="164"/>
      <c r="B117" s="165"/>
      <c r="C117" s="164"/>
      <c r="D117" s="162"/>
      <c r="E117" s="163"/>
      <c r="F117" s="188"/>
      <c r="G117" s="214"/>
      <c r="H117" s="208"/>
    </row>
    <row r="118" spans="1:8" ht="14.5">
      <c r="A118" s="164"/>
      <c r="B118" s="165"/>
      <c r="C118" s="164"/>
      <c r="D118" s="162"/>
      <c r="E118" s="163"/>
      <c r="F118" s="188"/>
      <c r="G118" s="214"/>
      <c r="H118" s="208"/>
    </row>
    <row r="119" spans="1:8" ht="14.5">
      <c r="A119" s="164"/>
      <c r="B119" s="165"/>
      <c r="C119" s="164"/>
      <c r="D119" s="162"/>
      <c r="E119" s="163"/>
      <c r="F119" s="188"/>
      <c r="G119" s="214"/>
      <c r="H119" s="208"/>
    </row>
    <row r="120" spans="1:8" ht="14.5">
      <c r="A120" s="164"/>
      <c r="B120" s="165"/>
      <c r="C120" s="164"/>
      <c r="D120" s="162"/>
      <c r="E120" s="163"/>
      <c r="F120" s="188"/>
      <c r="G120" s="214"/>
      <c r="H120" s="208"/>
    </row>
    <row r="121" spans="1:8" ht="14.5">
      <c r="A121" s="164"/>
      <c r="B121" s="165"/>
      <c r="C121" s="164"/>
      <c r="D121" s="162"/>
      <c r="E121" s="163"/>
      <c r="F121" s="188"/>
      <c r="G121" s="214"/>
      <c r="H121" s="208"/>
    </row>
    <row r="122" spans="1:8" ht="14.5">
      <c r="D122" s="162"/>
      <c r="E122" s="163"/>
      <c r="G122" s="214"/>
      <c r="H122" s="208"/>
    </row>
    <row r="123" spans="1:8" ht="14.5">
      <c r="D123" s="162"/>
      <c r="E123" s="163"/>
      <c r="G123" s="214"/>
      <c r="H123" s="208"/>
    </row>
    <row r="124" spans="1:8" ht="14.5">
      <c r="D124" s="162"/>
      <c r="E124" s="163"/>
      <c r="G124" s="214"/>
      <c r="H124" s="208"/>
    </row>
    <row r="125" spans="1:8" ht="14.5">
      <c r="D125" s="162"/>
      <c r="E125" s="163"/>
      <c r="G125" s="214"/>
      <c r="H125" s="208"/>
    </row>
  </sheetData>
  <mergeCells count="1">
    <mergeCell ref="N21:O21"/>
  </mergeCells>
  <pageMargins left="0.55000000000000004" right="0" top="0.196850393700787" bottom="0" header="0.196850393700787" footer="0"/>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workbookViewId="0">
      <selection activeCell="E16" sqref="E16"/>
    </sheetView>
  </sheetViews>
  <sheetFormatPr defaultRowHeight="14.5"/>
  <cols>
    <col min="1" max="1" width="6.81640625" customWidth="1"/>
    <col min="2" max="2" width="23.54296875" customWidth="1"/>
    <col min="3" max="3" width="35.81640625" customWidth="1"/>
    <col min="4" max="4" width="13.1796875" customWidth="1"/>
    <col min="5" max="5" width="22.453125" bestFit="1" customWidth="1"/>
    <col min="6" max="6" width="35.54296875" customWidth="1"/>
    <col min="7" max="7" width="10.453125" customWidth="1"/>
    <col min="10" max="11" width="18.81640625" bestFit="1" customWidth="1"/>
  </cols>
  <sheetData>
    <row r="1" spans="1:11" ht="14.15" customHeight="1">
      <c r="A1" s="137"/>
      <c r="B1" s="137"/>
      <c r="C1" s="137" t="str">
        <f>'Br. Details'!C1</f>
        <v>दिनांक</v>
      </c>
      <c r="D1" s="251" t="str">
        <f>+'Br. Details'!D1</f>
        <v>16.07.16</v>
      </c>
      <c r="E1" s="251"/>
      <c r="F1" s="137"/>
      <c r="G1" s="137"/>
    </row>
    <row r="2" spans="1:11" ht="14.15" customHeight="1">
      <c r="A2" s="248" t="s">
        <v>81</v>
      </c>
      <c r="B2" s="249" t="s">
        <v>82</v>
      </c>
      <c r="C2" s="249" t="s">
        <v>85</v>
      </c>
      <c r="D2" s="249" t="s">
        <v>83</v>
      </c>
      <c r="E2" s="249"/>
      <c r="F2" s="249" t="s">
        <v>85</v>
      </c>
      <c r="G2" s="249" t="s">
        <v>83</v>
      </c>
      <c r="I2" s="14"/>
      <c r="J2" s="14"/>
      <c r="K2" s="14"/>
    </row>
    <row r="3" spans="1:11" ht="19.5" customHeight="1">
      <c r="A3" s="137"/>
      <c r="B3" s="71"/>
      <c r="C3" s="137"/>
      <c r="D3" s="136"/>
      <c r="E3" s="135"/>
      <c r="F3" s="133"/>
      <c r="G3" s="136"/>
      <c r="I3" s="14"/>
      <c r="J3" s="58"/>
    </row>
    <row r="4" spans="1:11" ht="21" customHeight="1">
      <c r="A4" s="137"/>
      <c r="B4" s="250" t="s">
        <v>274</v>
      </c>
      <c r="C4" s="137" t="s">
        <v>324</v>
      </c>
      <c r="D4" s="138">
        <f>'Br. Details'!D14+'Br. Details'!D15+'Br. Details'!D16+'Br. Details'!D17+'Br. Details'!D31+'Br. Details'!D18</f>
        <v>452</v>
      </c>
      <c r="E4" s="89" t="s">
        <v>94</v>
      </c>
      <c r="F4" s="137" t="str">
        <f t="shared" ref="F4:G10" si="0">C4</f>
        <v>12,13,14,15,16,31</v>
      </c>
      <c r="G4" s="136">
        <f t="shared" si="0"/>
        <v>452</v>
      </c>
      <c r="I4" s="14"/>
      <c r="J4" s="72" t="s">
        <v>215</v>
      </c>
      <c r="K4" s="116" t="s">
        <v>267</v>
      </c>
    </row>
    <row r="5" spans="1:11" ht="26.25" customHeight="1">
      <c r="A5" s="137"/>
      <c r="B5" s="18" t="s">
        <v>88</v>
      </c>
      <c r="C5" s="137" t="s">
        <v>325</v>
      </c>
      <c r="D5" s="136">
        <f>'Br. Details'!D4+'Br. Details'!D5+'Br. Details'!D6+'Br. Details'!D7+'Br. Details'!D26+'Br. Details'!D28+'Br. Details'!D41+'Br. Details'!D30+'Br. Details'!D42</f>
        <v>435</v>
      </c>
      <c r="E5" s="247" t="s">
        <v>284</v>
      </c>
      <c r="F5" s="137" t="str">
        <f t="shared" si="0"/>
        <v>2,3,4,5,25,28,30,41,42</v>
      </c>
      <c r="G5" s="136">
        <f t="shared" si="0"/>
        <v>435</v>
      </c>
      <c r="J5" s="17" t="s">
        <v>94</v>
      </c>
      <c r="K5" s="116" t="s">
        <v>268</v>
      </c>
    </row>
    <row r="6" spans="1:11" ht="24" customHeight="1">
      <c r="A6" s="137"/>
      <c r="B6" s="89" t="s">
        <v>97</v>
      </c>
      <c r="C6" s="137" t="s">
        <v>315</v>
      </c>
      <c r="D6" s="136">
        <f>'Br. Details'!D22+'Br. Details'!D23+'Br. Details'!D24+'Br. Details'!D25+'Br. Details'!D27</f>
        <v>459</v>
      </c>
      <c r="E6" s="89" t="s">
        <v>100</v>
      </c>
      <c r="F6" s="137" t="str">
        <f t="shared" si="0"/>
        <v>20,21,22,23,26</v>
      </c>
      <c r="G6" s="136">
        <f t="shared" si="0"/>
        <v>459</v>
      </c>
      <c r="I6" s="67"/>
      <c r="J6" s="17" t="s">
        <v>96</v>
      </c>
      <c r="K6" s="116" t="s">
        <v>270</v>
      </c>
    </row>
    <row r="7" spans="1:11" ht="32.25" customHeight="1">
      <c r="A7" s="137"/>
      <c r="B7" s="218" t="s">
        <v>273</v>
      </c>
      <c r="C7" s="137" t="s">
        <v>326</v>
      </c>
      <c r="D7" s="136">
        <f>'Br. Details'!D9+'Br. Details'!D10+'Br. Details'!D11+'Br. Details'!D12+'Br. Details'!D52+'Br. Details'!D29+'Br. Details'!D45</f>
        <v>444</v>
      </c>
      <c r="E7" s="218" t="s">
        <v>267</v>
      </c>
      <c r="F7" s="133" t="str">
        <f t="shared" si="0"/>
        <v>7,8,9,10,29,45,52</v>
      </c>
      <c r="G7" s="136">
        <f t="shared" si="0"/>
        <v>444</v>
      </c>
      <c r="J7" s="17" t="s">
        <v>100</v>
      </c>
      <c r="K7" s="116" t="s">
        <v>269</v>
      </c>
    </row>
    <row r="8" spans="1:11" ht="35.25" customHeight="1">
      <c r="A8" s="137"/>
      <c r="B8" s="89" t="s">
        <v>271</v>
      </c>
      <c r="C8" s="75" t="s">
        <v>322</v>
      </c>
      <c r="D8" s="136">
        <f>'Br. Details'!D8+'Br. Details'!D19+'Br. Details'!D21+'Br. Details'!D20+'Br. Details'!D37</f>
        <v>467</v>
      </c>
      <c r="E8" s="218" t="s">
        <v>269</v>
      </c>
      <c r="F8" s="135" t="str">
        <f t="shared" si="0"/>
        <v>6,17,18,19,37</v>
      </c>
      <c r="G8" s="136">
        <f t="shared" si="0"/>
        <v>467</v>
      </c>
      <c r="I8" s="62"/>
      <c r="J8" s="17" t="s">
        <v>98</v>
      </c>
      <c r="K8" s="117" t="s">
        <v>271</v>
      </c>
    </row>
    <row r="9" spans="1:11" ht="31.5" customHeight="1">
      <c r="A9" s="137"/>
      <c r="B9" s="64" t="s">
        <v>101</v>
      </c>
      <c r="C9" s="75" t="s">
        <v>321</v>
      </c>
      <c r="D9" s="136">
        <f>SUM('Br. Details'!D32:D74)-'Br. Details'!D41-'Br. Details'!D42-'Br. Details'!D40-'Br. Details'!D45-'Br. Details'!D37-'Br. Details'!D52</f>
        <v>401</v>
      </c>
      <c r="E9" s="218" t="s">
        <v>270</v>
      </c>
      <c r="F9" s="137" t="str">
        <f t="shared" si="0"/>
        <v>32-74(-37,40,41,42,45,52)</v>
      </c>
      <c r="G9" s="136">
        <f t="shared" si="0"/>
        <v>401</v>
      </c>
      <c r="J9" s="17" t="s">
        <v>87</v>
      </c>
      <c r="K9" t="s">
        <v>272</v>
      </c>
    </row>
    <row r="10" spans="1:11" ht="28.5" customHeight="1">
      <c r="A10" s="137"/>
      <c r="B10" s="132" t="s">
        <v>320</v>
      </c>
      <c r="C10" s="64" t="s">
        <v>323</v>
      </c>
      <c r="D10" s="136">
        <f>+'Br. Details'!D13+'Br. Details'!D40</f>
        <v>120</v>
      </c>
      <c r="E10" s="89" t="s">
        <v>214</v>
      </c>
      <c r="F10" s="133" t="str">
        <f t="shared" si="0"/>
        <v>11,40,SB</v>
      </c>
      <c r="G10" s="136">
        <f>D10</f>
        <v>120</v>
      </c>
      <c r="J10" s="17" t="s">
        <v>89</v>
      </c>
      <c r="K10" t="s">
        <v>215</v>
      </c>
    </row>
    <row r="11" spans="1:11" ht="36.75" customHeight="1">
      <c r="A11" s="75" t="s">
        <v>90</v>
      </c>
      <c r="B11" s="64" t="s">
        <v>318</v>
      </c>
      <c r="C11" s="246" t="s">
        <v>283</v>
      </c>
      <c r="D11" s="136">
        <f>'Br. Details'!D3</f>
        <v>1319</v>
      </c>
      <c r="E11" s="64" t="s">
        <v>102</v>
      </c>
      <c r="F11" s="64" t="str">
        <f>+C11</f>
        <v xml:space="preserve">आरएमआई उदभारण
</v>
      </c>
      <c r="G11" s="136">
        <f>D11</f>
        <v>1319</v>
      </c>
      <c r="J11" s="17" t="s">
        <v>23</v>
      </c>
      <c r="K11" t="s">
        <v>273</v>
      </c>
    </row>
    <row r="12" spans="1:11" ht="42" customHeight="1">
      <c r="A12" s="75" t="s">
        <v>105</v>
      </c>
      <c r="B12" s="132" t="s">
        <v>327</v>
      </c>
      <c r="C12" s="54" t="s">
        <v>329</v>
      </c>
      <c r="D12" s="90">
        <f>'Br. Details'!D78</f>
        <v>0</v>
      </c>
      <c r="E12" s="64" t="s">
        <v>328</v>
      </c>
      <c r="F12" s="42" t="s">
        <v>329</v>
      </c>
      <c r="G12" s="167">
        <f>D12</f>
        <v>0</v>
      </c>
      <c r="I12">
        <v>4097</v>
      </c>
      <c r="J12" s="21" t="s">
        <v>101</v>
      </c>
      <c r="K12" t="s">
        <v>274</v>
      </c>
    </row>
    <row r="13" spans="1:11" ht="31">
      <c r="A13" s="137"/>
      <c r="B13" s="137"/>
      <c r="C13" s="115" t="s">
        <v>285</v>
      </c>
      <c r="D13" s="136">
        <f>SUM(D4:D12)</f>
        <v>4097</v>
      </c>
      <c r="E13" s="137"/>
      <c r="F13" s="134" t="str">
        <f>+C13</f>
        <v xml:space="preserve">से. शा. संतुलित करना
</v>
      </c>
      <c r="G13" s="136">
        <f>D13</f>
        <v>4097</v>
      </c>
      <c r="J13" s="72" t="s">
        <v>214</v>
      </c>
      <c r="K13" s="118" t="s">
        <v>284</v>
      </c>
    </row>
    <row r="14" spans="1:11" ht="14.15" customHeight="1">
      <c r="A14" s="14"/>
      <c r="B14" s="14" t="s">
        <v>0</v>
      </c>
      <c r="C14" s="312"/>
      <c r="D14" s="14"/>
      <c r="E14" s="14"/>
      <c r="F14" s="312"/>
      <c r="G14" s="14"/>
      <c r="J14" s="72" t="s">
        <v>212</v>
      </c>
      <c r="K14" s="217" t="s">
        <v>313</v>
      </c>
    </row>
    <row r="15" spans="1:11" ht="14.15" customHeight="1">
      <c r="A15" s="14"/>
      <c r="B15" s="14"/>
      <c r="C15" s="313"/>
      <c r="D15" s="14"/>
      <c r="E15" s="14"/>
      <c r="F15" s="314"/>
      <c r="G15" s="14"/>
      <c r="J15" s="72" t="s">
        <v>217</v>
      </c>
    </row>
    <row r="16" spans="1:11" ht="14.15" customHeight="1">
      <c r="A16" s="14" t="s">
        <v>0</v>
      </c>
      <c r="B16" s="14" t="s">
        <v>218</v>
      </c>
      <c r="C16" s="14"/>
      <c r="D16" s="14"/>
      <c r="E16" s="6"/>
      <c r="F16" s="14" t="s">
        <v>0</v>
      </c>
      <c r="G16" s="14"/>
      <c r="H16" t="s">
        <v>0</v>
      </c>
      <c r="J16" s="17" t="s">
        <v>99</v>
      </c>
    </row>
    <row r="17" spans="1:11">
      <c r="A17" s="14"/>
      <c r="B17" s="14"/>
      <c r="C17" s="14"/>
      <c r="D17" s="14"/>
      <c r="E17" s="14"/>
      <c r="F17" s="14" t="s">
        <v>0</v>
      </c>
      <c r="G17" s="14"/>
      <c r="J17" s="20" t="s">
        <v>95</v>
      </c>
    </row>
    <row r="18" spans="1:11">
      <c r="A18" s="14"/>
      <c r="B18" s="14"/>
      <c r="C18" s="14" t="s">
        <v>0</v>
      </c>
      <c r="D18" s="14"/>
      <c r="E18" s="14"/>
      <c r="F18" s="14" t="s">
        <v>0</v>
      </c>
      <c r="G18" s="14" t="s">
        <v>0</v>
      </c>
      <c r="J18" s="73" t="s">
        <v>93</v>
      </c>
    </row>
    <row r="19" spans="1:11">
      <c r="A19" s="14"/>
      <c r="B19" s="19"/>
      <c r="C19" s="14"/>
      <c r="D19" s="14"/>
      <c r="E19" s="14"/>
      <c r="F19" s="14"/>
      <c r="G19" s="14"/>
      <c r="J19" s="20" t="s">
        <v>91</v>
      </c>
    </row>
    <row r="20" spans="1:11">
      <c r="A20" s="14"/>
      <c r="B20" s="73"/>
      <c r="C20" s="14"/>
      <c r="D20" s="14"/>
      <c r="E20" s="14"/>
      <c r="F20" s="14"/>
      <c r="G20" s="14"/>
      <c r="J20" s="19" t="s">
        <v>216</v>
      </c>
    </row>
    <row r="21" spans="1:11">
      <c r="A21" s="14"/>
      <c r="B21" s="14"/>
      <c r="C21" s="14"/>
      <c r="D21" s="14"/>
      <c r="E21" s="14"/>
      <c r="F21" s="14"/>
      <c r="G21" s="14"/>
      <c r="J21" s="18" t="s">
        <v>207</v>
      </c>
    </row>
    <row r="22" spans="1:11" ht="15.5">
      <c r="A22" s="14"/>
      <c r="B22" s="14"/>
      <c r="C22" s="14"/>
      <c r="D22" s="14"/>
      <c r="E22" s="14"/>
      <c r="F22" s="14"/>
      <c r="G22" s="14"/>
      <c r="J22" s="21" t="s">
        <v>102</v>
      </c>
    </row>
    <row r="23" spans="1:11" ht="15.5">
      <c r="A23" s="14"/>
      <c r="B23" s="14"/>
      <c r="C23" s="14"/>
      <c r="D23" s="14"/>
      <c r="E23" s="14"/>
      <c r="F23" s="14"/>
      <c r="G23" s="14"/>
      <c r="J23" s="17" t="s">
        <v>97</v>
      </c>
      <c r="K23" s="60"/>
    </row>
    <row r="24" spans="1:11" ht="15.5">
      <c r="A24" s="14"/>
      <c r="B24" s="14"/>
      <c r="C24" s="14"/>
      <c r="D24" s="14"/>
      <c r="E24" s="14"/>
      <c r="F24" s="14"/>
      <c r="G24" s="14"/>
      <c r="J24" s="72" t="s">
        <v>213</v>
      </c>
    </row>
    <row r="25" spans="1:11">
      <c r="J25" s="18" t="s">
        <v>88</v>
      </c>
    </row>
    <row r="26" spans="1:11" ht="15.5">
      <c r="J26" s="72" t="s">
        <v>104</v>
      </c>
    </row>
    <row r="27" spans="1:11" ht="15.5">
      <c r="J27" s="72" t="s">
        <v>103</v>
      </c>
    </row>
    <row r="28" spans="1:11">
      <c r="J28" s="58" t="s">
        <v>97</v>
      </c>
    </row>
  </sheetData>
  <mergeCells count="2">
    <mergeCell ref="C14:C15"/>
    <mergeCell ref="F14:F15"/>
  </mergeCells>
  <pageMargins left="0.25" right="0.25" top="0.75" bottom="0.75" header="0.3" footer="0.3"/>
  <pageSetup paperSize="9"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8"/>
  <sheetViews>
    <sheetView topLeftCell="A7" workbookViewId="0">
      <selection activeCell="B3" sqref="B3:D28"/>
    </sheetView>
  </sheetViews>
  <sheetFormatPr defaultRowHeight="14.5"/>
  <cols>
    <col min="2" max="2" width="39.26953125" style="58" customWidth="1"/>
    <col min="3" max="3" width="10.81640625" bestFit="1" customWidth="1"/>
  </cols>
  <sheetData>
    <row r="1" spans="2:3" ht="8.25" customHeight="1"/>
    <row r="4" spans="2:3" ht="18">
      <c r="B4" s="16" t="s">
        <v>215</v>
      </c>
      <c r="C4" s="116" t="s">
        <v>267</v>
      </c>
    </row>
    <row r="5" spans="2:3" ht="18">
      <c r="B5" s="17" t="s">
        <v>94</v>
      </c>
      <c r="C5" s="116" t="s">
        <v>268</v>
      </c>
    </row>
    <row r="6" spans="2:3" ht="18">
      <c r="B6" s="17" t="s">
        <v>96</v>
      </c>
      <c r="C6" s="116" t="s">
        <v>270</v>
      </c>
    </row>
    <row r="7" spans="2:3" ht="18">
      <c r="B7" s="17" t="s">
        <v>100</v>
      </c>
      <c r="C7" s="116" t="s">
        <v>269</v>
      </c>
    </row>
    <row r="8" spans="2:3" ht="18.5">
      <c r="B8" s="17" t="s">
        <v>98</v>
      </c>
      <c r="C8" s="117" t="s">
        <v>271</v>
      </c>
    </row>
    <row r="9" spans="2:3">
      <c r="B9" s="17" t="s">
        <v>87</v>
      </c>
      <c r="C9" t="s">
        <v>272</v>
      </c>
    </row>
    <row r="10" spans="2:3">
      <c r="B10" s="17" t="s">
        <v>89</v>
      </c>
      <c r="C10" t="s">
        <v>215</v>
      </c>
    </row>
    <row r="11" spans="2:3">
      <c r="B11" s="17" t="s">
        <v>23</v>
      </c>
      <c r="C11" t="s">
        <v>273</v>
      </c>
    </row>
    <row r="12" spans="2:3" ht="15.5">
      <c r="B12" s="21" t="s">
        <v>101</v>
      </c>
      <c r="C12" t="s">
        <v>274</v>
      </c>
    </row>
    <row r="13" spans="2:3" ht="27.5">
      <c r="B13" s="16" t="s">
        <v>214</v>
      </c>
      <c r="C13" s="118" t="s">
        <v>284</v>
      </c>
    </row>
    <row r="14" spans="2:3" ht="15.5">
      <c r="B14" s="16" t="s">
        <v>212</v>
      </c>
    </row>
    <row r="15" spans="2:3" ht="15.5">
      <c r="B15" s="16" t="s">
        <v>217</v>
      </c>
    </row>
    <row r="16" spans="2:3">
      <c r="B16" s="17" t="s">
        <v>99</v>
      </c>
    </row>
    <row r="17" spans="2:3">
      <c r="B17" s="20" t="s">
        <v>95</v>
      </c>
    </row>
    <row r="18" spans="2:3">
      <c r="B18" s="70" t="s">
        <v>93</v>
      </c>
    </row>
    <row r="19" spans="2:3">
      <c r="B19" s="20" t="s">
        <v>91</v>
      </c>
    </row>
    <row r="20" spans="2:3">
      <c r="B20" s="19" t="s">
        <v>216</v>
      </c>
    </row>
    <row r="21" spans="2:3">
      <c r="B21" s="18" t="s">
        <v>207</v>
      </c>
    </row>
    <row r="22" spans="2:3" ht="15.5">
      <c r="B22" s="21" t="s">
        <v>102</v>
      </c>
    </row>
    <row r="23" spans="2:3" ht="15.5">
      <c r="B23" s="17" t="s">
        <v>97</v>
      </c>
      <c r="C23" s="60"/>
    </row>
    <row r="24" spans="2:3" ht="15.5">
      <c r="B24" s="16" t="s">
        <v>213</v>
      </c>
    </row>
    <row r="25" spans="2:3">
      <c r="B25" s="18" t="s">
        <v>88</v>
      </c>
    </row>
    <row r="26" spans="2:3" ht="15.5">
      <c r="B26" s="16" t="s">
        <v>104</v>
      </c>
    </row>
    <row r="27" spans="2:3" ht="15.5">
      <c r="B27" s="16" t="s">
        <v>103</v>
      </c>
    </row>
    <row r="28" spans="2:3">
      <c r="B28" s="58" t="s">
        <v>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9"/>
  <sheetViews>
    <sheetView topLeftCell="A10" workbookViewId="0">
      <selection activeCell="D6" sqref="D6:F26"/>
    </sheetView>
  </sheetViews>
  <sheetFormatPr defaultRowHeight="14.5"/>
  <cols>
    <col min="2" max="2" width="5.26953125" customWidth="1"/>
    <col min="3" max="3" width="14.453125" customWidth="1"/>
    <col min="4" max="4" width="28.453125" customWidth="1"/>
    <col min="5" max="6" width="19.453125" style="12" customWidth="1"/>
  </cols>
  <sheetData>
    <row r="2" spans="2:6" ht="18.5">
      <c r="B2" s="1"/>
      <c r="C2" s="1"/>
      <c r="D2" s="1" t="s">
        <v>15</v>
      </c>
      <c r="E2" s="9"/>
      <c r="F2" s="9"/>
    </row>
    <row r="3" spans="2:6" ht="18.5">
      <c r="B3" s="1"/>
      <c r="C3" s="1"/>
      <c r="D3" s="1"/>
      <c r="E3" s="9"/>
      <c r="F3" s="9"/>
    </row>
    <row r="4" spans="2:6" ht="18.5">
      <c r="B4" s="2"/>
      <c r="C4" s="2" t="s">
        <v>3</v>
      </c>
      <c r="D4" s="2" t="s">
        <v>4</v>
      </c>
      <c r="E4" s="10" t="s">
        <v>5</v>
      </c>
      <c r="F4" s="10" t="s">
        <v>6</v>
      </c>
    </row>
    <row r="5" spans="2:6" ht="18.5">
      <c r="B5" s="2">
        <v>1</v>
      </c>
      <c r="C5" s="3" t="s">
        <v>7</v>
      </c>
      <c r="D5" s="3" t="s">
        <v>2</v>
      </c>
      <c r="E5" s="8" t="s">
        <v>11</v>
      </c>
      <c r="F5" s="8" t="s">
        <v>0</v>
      </c>
    </row>
    <row r="6" spans="2:6" ht="18.5">
      <c r="B6" s="2">
        <v>2</v>
      </c>
      <c r="C6" s="3" t="s">
        <v>8</v>
      </c>
      <c r="D6" s="3" t="s">
        <v>1</v>
      </c>
      <c r="E6" s="8" t="s">
        <v>12</v>
      </c>
      <c r="F6" s="8" t="s">
        <v>0</v>
      </c>
    </row>
    <row r="7" spans="2:6" ht="18.5">
      <c r="B7" s="2">
        <v>3</v>
      </c>
      <c r="C7" s="3"/>
      <c r="D7" s="3"/>
      <c r="E7" s="8"/>
      <c r="F7" s="8" t="s">
        <v>0</v>
      </c>
    </row>
    <row r="8" spans="2:6" ht="18.5">
      <c r="B8" s="2">
        <v>4</v>
      </c>
      <c r="C8" s="3"/>
      <c r="D8" s="3"/>
      <c r="E8" s="8"/>
      <c r="F8" s="8" t="s">
        <v>0</v>
      </c>
    </row>
    <row r="9" spans="2:6" ht="18.5">
      <c r="B9" s="2">
        <v>5</v>
      </c>
      <c r="C9" s="3" t="s">
        <v>9</v>
      </c>
      <c r="D9" s="3" t="s">
        <v>10</v>
      </c>
      <c r="E9" s="8" t="s">
        <v>13</v>
      </c>
      <c r="F9" s="8" t="s">
        <v>14</v>
      </c>
    </row>
    <row r="10" spans="2:6" ht="18.5">
      <c r="B10" s="2">
        <v>6</v>
      </c>
      <c r="C10" s="3"/>
      <c r="D10" s="1" t="s">
        <v>286</v>
      </c>
      <c r="E10" s="9" t="s">
        <v>287</v>
      </c>
      <c r="F10" s="8"/>
    </row>
    <row r="11" spans="2:6" ht="18.5">
      <c r="B11" s="2">
        <v>7</v>
      </c>
      <c r="C11" s="3"/>
      <c r="D11" s="5" t="s">
        <v>288</v>
      </c>
      <c r="E11" s="12" t="s">
        <v>289</v>
      </c>
      <c r="F11" s="8"/>
    </row>
    <row r="12" spans="2:6" ht="18.5">
      <c r="B12" s="2">
        <v>8</v>
      </c>
      <c r="C12" s="3"/>
      <c r="D12" s="5" t="s">
        <v>290</v>
      </c>
      <c r="E12" s="12" t="s">
        <v>291</v>
      </c>
      <c r="F12" s="8"/>
    </row>
    <row r="13" spans="2:6" ht="18.5">
      <c r="B13" s="2">
        <v>9</v>
      </c>
      <c r="C13" s="3"/>
      <c r="D13" s="5" t="s">
        <v>292</v>
      </c>
      <c r="E13" s="12" t="s">
        <v>293</v>
      </c>
      <c r="F13" s="8"/>
    </row>
    <row r="14" spans="2:6" ht="18.5">
      <c r="B14" s="2">
        <v>10</v>
      </c>
      <c r="C14" s="3"/>
      <c r="D14" s="5" t="s">
        <v>295</v>
      </c>
      <c r="E14" s="12">
        <v>5621</v>
      </c>
      <c r="F14" s="8"/>
    </row>
    <row r="15" spans="2:6" ht="18.5">
      <c r="B15" s="2">
        <v>11</v>
      </c>
      <c r="C15" s="3"/>
      <c r="D15" s="5" t="s">
        <v>296</v>
      </c>
      <c r="E15" s="12">
        <v>3459</v>
      </c>
      <c r="F15" s="8"/>
    </row>
    <row r="16" spans="2:6" ht="18.5">
      <c r="B16" s="2">
        <v>12</v>
      </c>
      <c r="C16" s="3"/>
      <c r="D16" s="5" t="s">
        <v>297</v>
      </c>
      <c r="E16" s="12" t="s">
        <v>298</v>
      </c>
      <c r="F16" s="8"/>
    </row>
    <row r="17" spans="2:6" ht="18.5">
      <c r="B17" s="2">
        <v>13</v>
      </c>
      <c r="C17" s="3"/>
      <c r="D17" s="5" t="s">
        <v>299</v>
      </c>
      <c r="E17" s="12" t="s">
        <v>300</v>
      </c>
      <c r="F17" s="8"/>
    </row>
    <row r="18" spans="2:6" ht="18.5">
      <c r="B18" s="2">
        <v>14</v>
      </c>
      <c r="C18" s="3"/>
      <c r="D18" s="5" t="s">
        <v>301</v>
      </c>
      <c r="E18" s="12" t="s">
        <v>13</v>
      </c>
      <c r="F18" s="8"/>
    </row>
    <row r="19" spans="2:6" ht="18.5">
      <c r="B19" s="2">
        <v>15</v>
      </c>
      <c r="C19" s="3"/>
      <c r="D19" s="5" t="s">
        <v>302</v>
      </c>
      <c r="E19" s="12" t="s">
        <v>303</v>
      </c>
      <c r="F19" s="8"/>
    </row>
    <row r="20" spans="2:6" ht="18.5">
      <c r="B20" s="2">
        <v>16</v>
      </c>
      <c r="C20" s="3"/>
      <c r="D20" s="5" t="s">
        <v>304</v>
      </c>
      <c r="E20" s="12" t="s">
        <v>21</v>
      </c>
      <c r="F20" s="8"/>
    </row>
    <row r="21" spans="2:6" ht="18.5">
      <c r="B21" s="2">
        <v>17</v>
      </c>
      <c r="C21" s="3"/>
      <c r="D21" s="5" t="s">
        <v>305</v>
      </c>
      <c r="E21" s="12" t="s">
        <v>306</v>
      </c>
      <c r="F21" s="8"/>
    </row>
    <row r="22" spans="2:6" ht="18.5">
      <c r="B22" s="2">
        <v>18</v>
      </c>
      <c r="C22" s="3" t="s">
        <v>309</v>
      </c>
      <c r="D22" s="5" t="s">
        <v>307</v>
      </c>
      <c r="E22" s="12" t="s">
        <v>308</v>
      </c>
      <c r="F22" s="8"/>
    </row>
    <row r="23" spans="2:6" ht="18.5">
      <c r="B23" s="2">
        <v>19</v>
      </c>
      <c r="C23" s="3"/>
      <c r="D23" s="3"/>
      <c r="E23" s="8"/>
      <c r="F23" s="8"/>
    </row>
    <row r="24" spans="2:6" ht="18.5">
      <c r="B24" s="4">
        <v>20</v>
      </c>
      <c r="C24" s="3"/>
      <c r="D24" s="3"/>
      <c r="E24" s="8"/>
      <c r="F24" s="8"/>
    </row>
    <row r="25" spans="2:6" ht="18.5">
      <c r="B25" s="4">
        <v>21</v>
      </c>
      <c r="C25" s="3"/>
      <c r="D25" s="3" t="s">
        <v>16</v>
      </c>
      <c r="E25" s="8" t="s">
        <v>17</v>
      </c>
      <c r="F25" s="8" t="s">
        <v>18</v>
      </c>
    </row>
    <row r="26" spans="2:6" ht="18.5">
      <c r="B26" s="7">
        <v>22</v>
      </c>
      <c r="C26" s="7" t="s">
        <v>19</v>
      </c>
      <c r="D26" s="13" t="s">
        <v>20</v>
      </c>
      <c r="E26" s="11" t="s">
        <v>21</v>
      </c>
      <c r="F26" s="11" t="s">
        <v>22</v>
      </c>
    </row>
    <row r="27" spans="2:6" ht="18.5">
      <c r="B27" s="2">
        <v>23</v>
      </c>
      <c r="C27" s="5" t="s">
        <v>0</v>
      </c>
      <c r="D27" s="1"/>
      <c r="E27" s="9"/>
      <c r="F27" s="9"/>
    </row>
    <row r="28" spans="2:6" ht="18.5">
      <c r="B28" s="4">
        <v>24</v>
      </c>
      <c r="D28" s="5"/>
    </row>
    <row r="29" spans="2:6" ht="18.5">
      <c r="B29" s="4">
        <v>25</v>
      </c>
      <c r="D29" s="5"/>
    </row>
    <row r="30" spans="2:6" ht="18.5">
      <c r="B30" s="7">
        <v>26</v>
      </c>
      <c r="D30" s="5"/>
      <c r="F30" s="12" t="s">
        <v>294</v>
      </c>
    </row>
    <row r="31" spans="2:6" ht="17.5">
      <c r="D31" s="5"/>
    </row>
    <row r="32" spans="2:6" ht="17.5">
      <c r="D32" s="5"/>
    </row>
    <row r="33" spans="4:4" ht="17.5">
      <c r="D33" s="5"/>
    </row>
    <row r="34" spans="4:4" ht="17.5">
      <c r="D34" s="5"/>
    </row>
    <row r="35" spans="4:4" ht="17.5">
      <c r="D35" s="5"/>
    </row>
    <row r="36" spans="4:4" ht="17.5">
      <c r="D36" s="5"/>
    </row>
    <row r="37" spans="4:4" ht="17.5">
      <c r="D37" s="5"/>
    </row>
    <row r="38" spans="4:4" ht="17.5">
      <c r="D38" s="5"/>
    </row>
    <row r="39" spans="4:4" ht="17.5">
      <c r="D39" s="5"/>
    </row>
  </sheetData>
  <pageMargins left="0.28000000000000003" right="0.3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D6:AF56"/>
  <sheetViews>
    <sheetView topLeftCell="I1" workbookViewId="0">
      <selection activeCell="Q35" sqref="Q35"/>
    </sheetView>
  </sheetViews>
  <sheetFormatPr defaultRowHeight="14.5"/>
  <cols>
    <col min="7" max="7" width="20.453125" customWidth="1"/>
  </cols>
  <sheetData>
    <row r="6" spans="4:23">
      <c r="D6" s="76"/>
      <c r="E6" s="77"/>
      <c r="F6" s="78" t="s">
        <v>219</v>
      </c>
    </row>
    <row r="7" spans="4:23" ht="17.5">
      <c r="D7" s="79"/>
      <c r="E7" s="80" t="s">
        <v>220</v>
      </c>
      <c r="F7" s="79"/>
    </row>
    <row r="8" spans="4:23">
      <c r="D8" s="81"/>
      <c r="E8" s="82" t="s">
        <v>221</v>
      </c>
      <c r="F8" s="82" t="s">
        <v>222</v>
      </c>
      <c r="G8" s="83" t="s">
        <v>223</v>
      </c>
      <c r="H8" s="81"/>
    </row>
    <row r="9" spans="4:23" ht="25">
      <c r="D9" s="81"/>
      <c r="E9" s="65" t="s">
        <v>224</v>
      </c>
      <c r="F9" s="81"/>
      <c r="G9" s="84" t="s">
        <v>225</v>
      </c>
      <c r="H9" s="81"/>
      <c r="I9" s="65" t="s">
        <v>226</v>
      </c>
      <c r="J9" s="81"/>
      <c r="K9" s="84" t="s">
        <v>227</v>
      </c>
      <c r="L9" s="81"/>
      <c r="M9" s="65" t="s">
        <v>228</v>
      </c>
      <c r="N9" s="81"/>
      <c r="O9" s="65" t="s">
        <v>229</v>
      </c>
      <c r="P9" s="81"/>
      <c r="Q9" s="66" t="s">
        <v>230</v>
      </c>
      <c r="R9" s="81"/>
      <c r="S9" s="84" t="s">
        <v>231</v>
      </c>
      <c r="T9" s="81"/>
      <c r="U9" s="84" t="s">
        <v>232</v>
      </c>
      <c r="V9" s="65" t="s">
        <v>233</v>
      </c>
      <c r="W9" s="81"/>
    </row>
    <row r="10" spans="4:23">
      <c r="D10" s="81"/>
      <c r="E10" s="81"/>
      <c r="F10" s="81"/>
    </row>
    <row r="11" spans="4:23">
      <c r="D11" s="317"/>
      <c r="E11" s="317"/>
      <c r="F11" s="317"/>
      <c r="G11" s="317"/>
      <c r="H11" s="317"/>
      <c r="I11" s="317"/>
      <c r="J11" s="317"/>
      <c r="K11" s="317"/>
      <c r="L11" s="317"/>
      <c r="M11" s="317"/>
      <c r="N11" s="317"/>
      <c r="O11" s="317"/>
      <c r="P11" s="317"/>
      <c r="Q11" s="317"/>
      <c r="R11" s="317"/>
      <c r="S11" s="317"/>
      <c r="T11" s="317"/>
      <c r="U11" s="317"/>
      <c r="V11" s="317"/>
      <c r="W11" s="317"/>
    </row>
    <row r="12" spans="4:23" ht="50">
      <c r="D12" s="81"/>
      <c r="E12" s="63"/>
      <c r="F12" s="81"/>
      <c r="G12" s="63"/>
      <c r="H12" s="85" t="s">
        <v>234</v>
      </c>
      <c r="I12" s="63"/>
      <c r="J12" s="63"/>
      <c r="K12" s="81"/>
      <c r="L12" s="63"/>
      <c r="M12" s="81"/>
      <c r="N12" s="63"/>
      <c r="O12" s="81" t="s">
        <v>235</v>
      </c>
      <c r="P12" s="86" t="s">
        <v>236</v>
      </c>
      <c r="Q12" s="85"/>
      <c r="R12" s="81"/>
    </row>
    <row r="13" spans="4:23">
      <c r="D13" s="315"/>
      <c r="E13" s="315"/>
      <c r="F13" s="315"/>
      <c r="G13" s="315"/>
    </row>
    <row r="14" spans="4:23" ht="409.5">
      <c r="D14" s="315"/>
      <c r="E14" s="316" t="s">
        <v>237</v>
      </c>
      <c r="F14" s="88" t="s">
        <v>238</v>
      </c>
      <c r="G14" s="315"/>
    </row>
    <row r="15" spans="4:23" ht="350">
      <c r="D15" s="315"/>
      <c r="E15" s="316"/>
      <c r="F15" s="88" t="s">
        <v>239</v>
      </c>
      <c r="G15" s="315"/>
    </row>
    <row r="16" spans="4:23" ht="409.5">
      <c r="D16" s="315"/>
      <c r="E16" s="316"/>
      <c r="F16" s="88" t="s">
        <v>240</v>
      </c>
      <c r="G16" s="315"/>
    </row>
    <row r="17" spans="4:7" ht="162.5">
      <c r="D17" s="315"/>
      <c r="E17" s="316"/>
      <c r="F17" s="88" t="s">
        <v>241</v>
      </c>
      <c r="G17" s="315"/>
    </row>
    <row r="18" spans="4:7">
      <c r="D18" s="315"/>
      <c r="E18" s="316"/>
      <c r="F18" s="87"/>
      <c r="G18" s="315"/>
    </row>
    <row r="33" spans="7:32" ht="15.5">
      <c r="G33" s="72" t="s">
        <v>215</v>
      </c>
    </row>
    <row r="34" spans="7:32">
      <c r="G34" s="17" t="s">
        <v>94</v>
      </c>
      <c r="M34" s="92">
        <v>7610</v>
      </c>
      <c r="N34" s="93"/>
      <c r="O34" s="94" t="s">
        <v>247</v>
      </c>
      <c r="P34" s="94" t="s">
        <v>248</v>
      </c>
      <c r="Q34" s="93"/>
    </row>
    <row r="35" spans="7:32" ht="37.5">
      <c r="G35" s="17" t="s">
        <v>244</v>
      </c>
      <c r="M35" s="95"/>
      <c r="N35" s="96"/>
      <c r="O35" s="95"/>
      <c r="P35" s="96" t="s">
        <v>249</v>
      </c>
      <c r="Q35" s="95"/>
      <c r="R35" s="96" t="s">
        <v>250</v>
      </c>
      <c r="S35" s="95"/>
      <c r="T35" s="96" t="s">
        <v>251</v>
      </c>
      <c r="U35" s="95"/>
      <c r="V35" s="96">
        <v>110018000</v>
      </c>
      <c r="W35" s="95"/>
      <c r="X35" s="97">
        <v>110259000</v>
      </c>
      <c r="Y35" s="95"/>
      <c r="Z35" s="98">
        <v>1</v>
      </c>
      <c r="AA35" s="95"/>
      <c r="AB35" s="99">
        <v>15527</v>
      </c>
      <c r="AC35" s="95"/>
      <c r="AD35" s="97" t="s">
        <v>247</v>
      </c>
      <c r="AE35" s="97" t="s">
        <v>248</v>
      </c>
      <c r="AF35" s="95"/>
    </row>
    <row r="36" spans="7:32">
      <c r="G36" s="17" t="s">
        <v>100</v>
      </c>
    </row>
    <row r="37" spans="7:32">
      <c r="G37" s="17" t="s">
        <v>242</v>
      </c>
    </row>
    <row r="38" spans="7:32">
      <c r="G38" s="17" t="s">
        <v>243</v>
      </c>
    </row>
    <row r="39" spans="7:32">
      <c r="G39" s="17" t="s">
        <v>245</v>
      </c>
    </row>
    <row r="40" spans="7:32">
      <c r="G40" s="17" t="s">
        <v>23</v>
      </c>
    </row>
    <row r="41" spans="7:32" ht="15.5">
      <c r="G41" s="21" t="s">
        <v>101</v>
      </c>
    </row>
    <row r="42" spans="7:32" ht="15.5">
      <c r="G42" s="72" t="s">
        <v>214</v>
      </c>
    </row>
    <row r="43" spans="7:32" ht="15.5">
      <c r="G43" s="72" t="s">
        <v>212</v>
      </c>
    </row>
    <row r="44" spans="7:32" ht="15.5">
      <c r="G44" s="72" t="s">
        <v>217</v>
      </c>
    </row>
    <row r="45" spans="7:32">
      <c r="G45" s="17" t="s">
        <v>99</v>
      </c>
    </row>
    <row r="46" spans="7:32">
      <c r="G46" s="20" t="s">
        <v>246</v>
      </c>
    </row>
    <row r="47" spans="7:32">
      <c r="G47" s="73" t="s">
        <v>93</v>
      </c>
    </row>
    <row r="48" spans="7:32">
      <c r="G48" s="20"/>
    </row>
    <row r="49" spans="7:7">
      <c r="G49" s="19"/>
    </row>
    <row r="50" spans="7:7">
      <c r="G50" s="18" t="s">
        <v>207</v>
      </c>
    </row>
    <row r="51" spans="7:7" ht="15.5">
      <c r="G51" s="21" t="s">
        <v>102</v>
      </c>
    </row>
    <row r="52" spans="7:7">
      <c r="G52" s="17" t="s">
        <v>97</v>
      </c>
    </row>
    <row r="53" spans="7:7" ht="15.5">
      <c r="G53" s="72"/>
    </row>
    <row r="54" spans="7:7">
      <c r="G54" s="18" t="s">
        <v>88</v>
      </c>
    </row>
    <row r="55" spans="7:7" ht="15.5">
      <c r="G55" s="72" t="s">
        <v>104</v>
      </c>
    </row>
    <row r="56" spans="7:7" ht="15.5">
      <c r="G56" s="72" t="s">
        <v>103</v>
      </c>
    </row>
  </sheetData>
  <mergeCells count="5">
    <mergeCell ref="D13:G13"/>
    <mergeCell ref="D14:D18"/>
    <mergeCell ref="E14:E18"/>
    <mergeCell ref="G14:G18"/>
    <mergeCell ref="D11:W11"/>
  </mergeCells>
  <hyperlinks>
    <hyperlink ref="Z35"/>
  </hyperlinks>
  <pageMargins left="0.7" right="0.7" top="0.75" bottom="0.75" header="0.3" footer="0.3"/>
  <pageSetup paperSize="9" orientation="portrait" r:id="rId1"/>
  <drawing r:id="rId2"/>
  <legacyDrawing r:id="rId3"/>
  <controls>
    <mc:AlternateContent xmlns:mc="http://schemas.openxmlformats.org/markup-compatibility/2006">
      <mc:Choice Requires="x14">
        <control shapeId="6176" r:id="rId4" name="Control 32">
          <controlPr defaultSize="0" r:id="rId5">
            <anchor moveWithCells="1">
              <from>
                <xdr:col>13</xdr:col>
                <xdr:colOff>0</xdr:colOff>
                <xdr:row>43</xdr:row>
                <xdr:rowOff>0</xdr:rowOff>
              </from>
              <to>
                <xdr:col>13</xdr:col>
                <xdr:colOff>209550</xdr:colOff>
                <xdr:row>44</xdr:row>
                <xdr:rowOff>38100</xdr:rowOff>
              </to>
            </anchor>
          </controlPr>
        </control>
      </mc:Choice>
      <mc:Fallback>
        <control shapeId="6176" r:id="rId4" name="Control 32"/>
      </mc:Fallback>
    </mc:AlternateContent>
    <mc:AlternateContent xmlns:mc="http://schemas.openxmlformats.org/markup-compatibility/2006">
      <mc:Choice Requires="x14">
        <control shapeId="6175" r:id="rId6" name="Control 31">
          <controlPr defaultSize="0" r:id="rId5">
            <anchor moveWithCells="1">
              <from>
                <xdr:col>13</xdr:col>
                <xdr:colOff>0</xdr:colOff>
                <xdr:row>42</xdr:row>
                <xdr:rowOff>0</xdr:rowOff>
              </from>
              <to>
                <xdr:col>13</xdr:col>
                <xdr:colOff>209550</xdr:colOff>
                <xdr:row>43</xdr:row>
                <xdr:rowOff>38100</xdr:rowOff>
              </to>
            </anchor>
          </controlPr>
        </control>
      </mc:Choice>
      <mc:Fallback>
        <control shapeId="6175" r:id="rId6" name="Control 31"/>
      </mc:Fallback>
    </mc:AlternateContent>
    <mc:AlternateContent xmlns:mc="http://schemas.openxmlformats.org/markup-compatibility/2006">
      <mc:Choice Requires="x14">
        <control shapeId="6174" r:id="rId7" name="Control 30">
          <controlPr defaultSize="0" r:id="rId5">
            <anchor moveWithCells="1">
              <from>
                <xdr:col>13</xdr:col>
                <xdr:colOff>0</xdr:colOff>
                <xdr:row>41</xdr:row>
                <xdr:rowOff>0</xdr:rowOff>
              </from>
              <to>
                <xdr:col>13</xdr:col>
                <xdr:colOff>209550</xdr:colOff>
                <xdr:row>42</xdr:row>
                <xdr:rowOff>38100</xdr:rowOff>
              </to>
            </anchor>
          </controlPr>
        </control>
      </mc:Choice>
      <mc:Fallback>
        <control shapeId="6174" r:id="rId7" name="Control 30"/>
      </mc:Fallback>
    </mc:AlternateContent>
    <mc:AlternateContent xmlns:mc="http://schemas.openxmlformats.org/markup-compatibility/2006">
      <mc:Choice Requires="x14">
        <control shapeId="6173" r:id="rId8" name="Control 29">
          <controlPr defaultSize="0" r:id="rId5">
            <anchor moveWithCells="1">
              <from>
                <xdr:col>13</xdr:col>
                <xdr:colOff>0</xdr:colOff>
                <xdr:row>40</xdr:row>
                <xdr:rowOff>0</xdr:rowOff>
              </from>
              <to>
                <xdr:col>13</xdr:col>
                <xdr:colOff>209550</xdr:colOff>
                <xdr:row>41</xdr:row>
                <xdr:rowOff>38100</xdr:rowOff>
              </to>
            </anchor>
          </controlPr>
        </control>
      </mc:Choice>
      <mc:Fallback>
        <control shapeId="6173" r:id="rId8" name="Control 29"/>
      </mc:Fallback>
    </mc:AlternateContent>
    <mc:AlternateContent xmlns:mc="http://schemas.openxmlformats.org/markup-compatibility/2006">
      <mc:Choice Requires="x14">
        <control shapeId="6172" r:id="rId9" name="Control 28">
          <controlPr defaultSize="0" r:id="rId5">
            <anchor moveWithCells="1">
              <from>
                <xdr:col>13</xdr:col>
                <xdr:colOff>0</xdr:colOff>
                <xdr:row>39</xdr:row>
                <xdr:rowOff>0</xdr:rowOff>
              </from>
              <to>
                <xdr:col>13</xdr:col>
                <xdr:colOff>209550</xdr:colOff>
                <xdr:row>40</xdr:row>
                <xdr:rowOff>50800</xdr:rowOff>
              </to>
            </anchor>
          </controlPr>
        </control>
      </mc:Choice>
      <mc:Fallback>
        <control shapeId="6172" r:id="rId9" name="Control 28"/>
      </mc:Fallback>
    </mc:AlternateContent>
    <mc:AlternateContent xmlns:mc="http://schemas.openxmlformats.org/markup-compatibility/2006">
      <mc:Choice Requires="x14">
        <control shapeId="6171" r:id="rId10" name="Control 27">
          <controlPr defaultSize="0" r:id="rId5">
            <anchor moveWithCells="1">
              <from>
                <xdr:col>13</xdr:col>
                <xdr:colOff>0</xdr:colOff>
                <xdr:row>38</xdr:row>
                <xdr:rowOff>0</xdr:rowOff>
              </from>
              <to>
                <xdr:col>13</xdr:col>
                <xdr:colOff>209550</xdr:colOff>
                <xdr:row>39</xdr:row>
                <xdr:rowOff>50800</xdr:rowOff>
              </to>
            </anchor>
          </controlPr>
        </control>
      </mc:Choice>
      <mc:Fallback>
        <control shapeId="6171" r:id="rId10" name="Control 27"/>
      </mc:Fallback>
    </mc:AlternateContent>
    <mc:AlternateContent xmlns:mc="http://schemas.openxmlformats.org/markup-compatibility/2006">
      <mc:Choice Requires="x14">
        <control shapeId="6170" r:id="rId11" name="Control 26">
          <controlPr defaultSize="0" r:id="rId5">
            <anchor moveWithCells="1">
              <from>
                <xdr:col>13</xdr:col>
                <xdr:colOff>0</xdr:colOff>
                <xdr:row>37</xdr:row>
                <xdr:rowOff>0</xdr:rowOff>
              </from>
              <to>
                <xdr:col>13</xdr:col>
                <xdr:colOff>209550</xdr:colOff>
                <xdr:row>38</xdr:row>
                <xdr:rowOff>50800</xdr:rowOff>
              </to>
            </anchor>
          </controlPr>
        </control>
      </mc:Choice>
      <mc:Fallback>
        <control shapeId="6170" r:id="rId11" name="Control 26"/>
      </mc:Fallback>
    </mc:AlternateContent>
    <mc:AlternateContent xmlns:mc="http://schemas.openxmlformats.org/markup-compatibility/2006">
      <mc:Choice Requires="x14">
        <control shapeId="6169" r:id="rId12" name="Control 25">
          <controlPr defaultSize="0" r:id="rId5">
            <anchor moveWithCells="1">
              <from>
                <xdr:col>13</xdr:col>
                <xdr:colOff>0</xdr:colOff>
                <xdr:row>36</xdr:row>
                <xdr:rowOff>0</xdr:rowOff>
              </from>
              <to>
                <xdr:col>13</xdr:col>
                <xdr:colOff>209550</xdr:colOff>
                <xdr:row>37</xdr:row>
                <xdr:rowOff>50800</xdr:rowOff>
              </to>
            </anchor>
          </controlPr>
        </control>
      </mc:Choice>
      <mc:Fallback>
        <control shapeId="6169" r:id="rId12" name="Control 25"/>
      </mc:Fallback>
    </mc:AlternateContent>
    <mc:AlternateContent xmlns:mc="http://schemas.openxmlformats.org/markup-compatibility/2006">
      <mc:Choice Requires="x14">
        <control shapeId="6168" r:id="rId13" name="Control 24">
          <controlPr defaultSize="0" r:id="rId5">
            <anchor moveWithCells="1">
              <from>
                <xdr:col>13</xdr:col>
                <xdr:colOff>0</xdr:colOff>
                <xdr:row>35</xdr:row>
                <xdr:rowOff>0</xdr:rowOff>
              </from>
              <to>
                <xdr:col>13</xdr:col>
                <xdr:colOff>209550</xdr:colOff>
                <xdr:row>36</xdr:row>
                <xdr:rowOff>50800</xdr:rowOff>
              </to>
            </anchor>
          </controlPr>
        </control>
      </mc:Choice>
      <mc:Fallback>
        <control shapeId="6168" r:id="rId13" name="Control 24"/>
      </mc:Fallback>
    </mc:AlternateContent>
    <mc:AlternateContent xmlns:mc="http://schemas.openxmlformats.org/markup-compatibility/2006">
      <mc:Choice Requires="x14">
        <control shapeId="6167" r:id="rId14" name="Control 23">
          <controlPr defaultSize="0" r:id="rId15">
            <anchor moveWithCells="1">
              <from>
                <xdr:col>13</xdr:col>
                <xdr:colOff>0</xdr:colOff>
                <xdr:row>34</xdr:row>
                <xdr:rowOff>0</xdr:rowOff>
              </from>
              <to>
                <xdr:col>13</xdr:col>
                <xdr:colOff>209550</xdr:colOff>
                <xdr:row>34</xdr:row>
                <xdr:rowOff>209550</xdr:rowOff>
              </to>
            </anchor>
          </controlPr>
        </control>
      </mc:Choice>
      <mc:Fallback>
        <control shapeId="6167" r:id="rId14" name="Control 23"/>
      </mc:Fallback>
    </mc:AlternateContent>
    <mc:AlternateContent xmlns:mc="http://schemas.openxmlformats.org/markup-compatibility/2006">
      <mc:Choice Requires="x14">
        <control shapeId="6149" r:id="rId16" name="Control 5">
          <controlPr defaultSize="0" r:id="rId17">
            <anchor moveWithCells="1">
              <from>
                <xdr:col>5</xdr:col>
                <xdr:colOff>0</xdr:colOff>
                <xdr:row>5</xdr:row>
                <xdr:rowOff>0</xdr:rowOff>
              </from>
              <to>
                <xdr:col>7</xdr:col>
                <xdr:colOff>495300</xdr:colOff>
                <xdr:row>6</xdr:row>
                <xdr:rowOff>44450</xdr:rowOff>
              </to>
            </anchor>
          </controlPr>
        </control>
      </mc:Choice>
      <mc:Fallback>
        <control shapeId="6149" r:id="rId16" name="Control 5"/>
      </mc:Fallback>
    </mc:AlternateContent>
    <mc:AlternateContent xmlns:mc="http://schemas.openxmlformats.org/markup-compatibility/2006">
      <mc:Choice Requires="x14">
        <control shapeId="6150" r:id="rId18" name="Control 6">
          <controlPr defaultSize="0" r:id="rId19">
            <anchor moveWithCells="1">
              <from>
                <xdr:col>3</xdr:col>
                <xdr:colOff>0</xdr:colOff>
                <xdr:row>6</xdr:row>
                <xdr:rowOff>0</xdr:rowOff>
              </from>
              <to>
                <xdr:col>4</xdr:col>
                <xdr:colOff>304800</xdr:colOff>
                <xdr:row>7</xdr:row>
                <xdr:rowOff>6350</xdr:rowOff>
              </to>
            </anchor>
          </controlPr>
        </control>
      </mc:Choice>
      <mc:Fallback>
        <control shapeId="6150" r:id="rId18" name="Control 6"/>
      </mc:Fallback>
    </mc:AlternateContent>
    <mc:AlternateContent xmlns:mc="http://schemas.openxmlformats.org/markup-compatibility/2006">
      <mc:Choice Requires="x14">
        <control shapeId="6151" r:id="rId20" name="Control 7">
          <controlPr defaultSize="0" r:id="rId19">
            <anchor moveWithCells="1">
              <from>
                <xdr:col>4</xdr:col>
                <xdr:colOff>0</xdr:colOff>
                <xdr:row>6</xdr:row>
                <xdr:rowOff>0</xdr:rowOff>
              </from>
              <to>
                <xdr:col>5</xdr:col>
                <xdr:colOff>304800</xdr:colOff>
                <xdr:row>7</xdr:row>
                <xdr:rowOff>6350</xdr:rowOff>
              </to>
            </anchor>
          </controlPr>
        </control>
      </mc:Choice>
      <mc:Fallback>
        <control shapeId="6151" r:id="rId20" name="Control 7"/>
      </mc:Fallback>
    </mc:AlternateContent>
    <mc:AlternateContent xmlns:mc="http://schemas.openxmlformats.org/markup-compatibility/2006">
      <mc:Choice Requires="x14">
        <control shapeId="6152" r:id="rId21" name="Control 8">
          <controlPr defaultSize="0" r:id="rId22">
            <anchor moveWithCells="1">
              <from>
                <xdr:col>4</xdr:col>
                <xdr:colOff>0</xdr:colOff>
                <xdr:row>7</xdr:row>
                <xdr:rowOff>0</xdr:rowOff>
              </from>
              <to>
                <xdr:col>5</xdr:col>
                <xdr:colOff>304800</xdr:colOff>
                <xdr:row>8</xdr:row>
                <xdr:rowOff>44450</xdr:rowOff>
              </to>
            </anchor>
          </controlPr>
        </control>
      </mc:Choice>
      <mc:Fallback>
        <control shapeId="6152" r:id="rId21" name="Control 8"/>
      </mc:Fallback>
    </mc:AlternateContent>
    <mc:AlternateContent xmlns:mc="http://schemas.openxmlformats.org/markup-compatibility/2006">
      <mc:Choice Requires="x14">
        <control shapeId="6153" r:id="rId23" name="Control 9">
          <controlPr defaultSize="0" r:id="rId24">
            <anchor moveWithCells="1">
              <from>
                <xdr:col>5</xdr:col>
                <xdr:colOff>0</xdr:colOff>
                <xdr:row>7</xdr:row>
                <xdr:rowOff>0</xdr:rowOff>
              </from>
              <to>
                <xdr:col>6</xdr:col>
                <xdr:colOff>844550</xdr:colOff>
                <xdr:row>8</xdr:row>
                <xdr:rowOff>44450</xdr:rowOff>
              </to>
            </anchor>
          </controlPr>
        </control>
      </mc:Choice>
      <mc:Fallback>
        <control shapeId="6153" r:id="rId23" name="Control 9"/>
      </mc:Fallback>
    </mc:AlternateContent>
    <mc:AlternateContent xmlns:mc="http://schemas.openxmlformats.org/markup-compatibility/2006">
      <mc:Choice Requires="x14">
        <control shapeId="6154" r:id="rId25" name="Control 10">
          <controlPr defaultSize="0" r:id="rId26">
            <anchor moveWithCells="1">
              <from>
                <xdr:col>5</xdr:col>
                <xdr:colOff>0</xdr:colOff>
                <xdr:row>7</xdr:row>
                <xdr:rowOff>0</xdr:rowOff>
              </from>
              <to>
                <xdr:col>6</xdr:col>
                <xdr:colOff>304800</xdr:colOff>
                <xdr:row>8</xdr:row>
                <xdr:rowOff>44450</xdr:rowOff>
              </to>
            </anchor>
          </controlPr>
        </control>
      </mc:Choice>
      <mc:Fallback>
        <control shapeId="6154" r:id="rId25" name="Control 10"/>
      </mc:Fallback>
    </mc:AlternateContent>
    <mc:AlternateContent xmlns:mc="http://schemas.openxmlformats.org/markup-compatibility/2006">
      <mc:Choice Requires="x14">
        <control shapeId="6155" r:id="rId27" name="Control 11">
          <controlPr defaultSize="0" r:id="rId19">
            <anchor moveWithCells="1">
              <from>
                <xdr:col>6</xdr:col>
                <xdr:colOff>0</xdr:colOff>
                <xdr:row>7</xdr:row>
                <xdr:rowOff>0</xdr:rowOff>
              </from>
              <to>
                <xdr:col>6</xdr:col>
                <xdr:colOff>914400</xdr:colOff>
                <xdr:row>8</xdr:row>
                <xdr:rowOff>44450</xdr:rowOff>
              </to>
            </anchor>
          </controlPr>
        </control>
      </mc:Choice>
      <mc:Fallback>
        <control shapeId="6155" r:id="rId27" name="Control 11"/>
      </mc:Fallback>
    </mc:AlternateContent>
    <mc:AlternateContent xmlns:mc="http://schemas.openxmlformats.org/markup-compatibility/2006">
      <mc:Choice Requires="x14">
        <control shapeId="6156" r:id="rId28" name="Control 12">
          <controlPr defaultSize="0" r:id="rId19">
            <anchor moveWithCells="1">
              <from>
                <xdr:col>6</xdr:col>
                <xdr:colOff>0</xdr:colOff>
                <xdr:row>7</xdr:row>
                <xdr:rowOff>0</xdr:rowOff>
              </from>
              <to>
                <xdr:col>6</xdr:col>
                <xdr:colOff>914400</xdr:colOff>
                <xdr:row>8</xdr:row>
                <xdr:rowOff>44450</xdr:rowOff>
              </to>
            </anchor>
          </controlPr>
        </control>
      </mc:Choice>
      <mc:Fallback>
        <control shapeId="6156" r:id="rId28" name="Control 12"/>
      </mc:Fallback>
    </mc:AlternateContent>
    <mc:AlternateContent xmlns:mc="http://schemas.openxmlformats.org/markup-compatibility/2006">
      <mc:Choice Requires="x14">
        <control shapeId="6157" r:id="rId29" name="Control 13">
          <controlPr defaultSize="0" r:id="rId19">
            <anchor moveWithCells="1">
              <from>
                <xdr:col>6</xdr:col>
                <xdr:colOff>0</xdr:colOff>
                <xdr:row>7</xdr:row>
                <xdr:rowOff>0</xdr:rowOff>
              </from>
              <to>
                <xdr:col>6</xdr:col>
                <xdr:colOff>914400</xdr:colOff>
                <xdr:row>8</xdr:row>
                <xdr:rowOff>44450</xdr:rowOff>
              </to>
            </anchor>
          </controlPr>
        </control>
      </mc:Choice>
      <mc:Fallback>
        <control shapeId="6157" r:id="rId29" name="Control 13"/>
      </mc:Fallback>
    </mc:AlternateContent>
    <mc:AlternateContent xmlns:mc="http://schemas.openxmlformats.org/markup-compatibility/2006">
      <mc:Choice Requires="x14">
        <control shapeId="6158" r:id="rId30" name="Control 14">
          <controlPr defaultSize="0" r:id="rId19">
            <anchor moveWithCells="1">
              <from>
                <xdr:col>6</xdr:col>
                <xdr:colOff>0</xdr:colOff>
                <xdr:row>7</xdr:row>
                <xdr:rowOff>0</xdr:rowOff>
              </from>
              <to>
                <xdr:col>6</xdr:col>
                <xdr:colOff>914400</xdr:colOff>
                <xdr:row>8</xdr:row>
                <xdr:rowOff>44450</xdr:rowOff>
              </to>
            </anchor>
          </controlPr>
        </control>
      </mc:Choice>
      <mc:Fallback>
        <control shapeId="6158" r:id="rId30" name="Control 14"/>
      </mc:Fallback>
    </mc:AlternateContent>
    <mc:AlternateContent xmlns:mc="http://schemas.openxmlformats.org/markup-compatibility/2006">
      <mc:Choice Requires="x14">
        <control shapeId="6159" r:id="rId31" name="Control 15">
          <controlPr defaultSize="0" r:id="rId32">
            <anchor moveWithCells="1">
              <from>
                <xdr:col>6</xdr:col>
                <xdr:colOff>0</xdr:colOff>
                <xdr:row>7</xdr:row>
                <xdr:rowOff>0</xdr:rowOff>
              </from>
              <to>
                <xdr:col>6</xdr:col>
                <xdr:colOff>1308100</xdr:colOff>
                <xdr:row>8</xdr:row>
                <xdr:rowOff>44450</xdr:rowOff>
              </to>
            </anchor>
          </controlPr>
        </control>
      </mc:Choice>
      <mc:Fallback>
        <control shapeId="6159" r:id="rId31" name="Control 15"/>
      </mc:Fallback>
    </mc:AlternateContent>
    <mc:AlternateContent xmlns:mc="http://schemas.openxmlformats.org/markup-compatibility/2006">
      <mc:Choice Requires="x14">
        <control shapeId="6160" r:id="rId33" name="Control 16">
          <controlPr defaultSize="0" r:id="rId34">
            <anchor moveWithCells="1">
              <from>
                <xdr:col>6</xdr:col>
                <xdr:colOff>0</xdr:colOff>
                <xdr:row>7</xdr:row>
                <xdr:rowOff>0</xdr:rowOff>
              </from>
              <to>
                <xdr:col>6</xdr:col>
                <xdr:colOff>914400</xdr:colOff>
                <xdr:row>8</xdr:row>
                <xdr:rowOff>44450</xdr:rowOff>
              </to>
            </anchor>
          </controlPr>
        </control>
      </mc:Choice>
      <mc:Fallback>
        <control shapeId="6160" r:id="rId33" name="Control 16"/>
      </mc:Fallback>
    </mc:AlternateContent>
    <mc:AlternateContent xmlns:mc="http://schemas.openxmlformats.org/markup-compatibility/2006">
      <mc:Choice Requires="x14">
        <control shapeId="6161" r:id="rId35" name="Control 17">
          <controlPr defaultSize="0" r:id="rId36">
            <anchor moveWithCells="1">
              <from>
                <xdr:col>7</xdr:col>
                <xdr:colOff>0</xdr:colOff>
                <xdr:row>7</xdr:row>
                <xdr:rowOff>0</xdr:rowOff>
              </from>
              <to>
                <xdr:col>9</xdr:col>
                <xdr:colOff>171450</xdr:colOff>
                <xdr:row>8</xdr:row>
                <xdr:rowOff>44450</xdr:rowOff>
              </to>
            </anchor>
          </controlPr>
        </control>
      </mc:Choice>
      <mc:Fallback>
        <control shapeId="6161" r:id="rId35" name="Control 17"/>
      </mc:Fallback>
    </mc:AlternateContent>
    <mc:AlternateContent xmlns:mc="http://schemas.openxmlformats.org/markup-compatibility/2006">
      <mc:Choice Requires="x14">
        <control shapeId="6162" r:id="rId37" name="Control 18">
          <controlPr defaultSize="0" r:id="rId38">
            <anchor moveWithCells="1">
              <from>
                <xdr:col>7</xdr:col>
                <xdr:colOff>0</xdr:colOff>
                <xdr:row>7</xdr:row>
                <xdr:rowOff>0</xdr:rowOff>
              </from>
              <to>
                <xdr:col>8</xdr:col>
                <xdr:colOff>469900</xdr:colOff>
                <xdr:row>8</xdr:row>
                <xdr:rowOff>44450</xdr:rowOff>
              </to>
            </anchor>
          </controlPr>
        </control>
      </mc:Choice>
      <mc:Fallback>
        <control shapeId="6162" r:id="rId37" name="Control 18"/>
      </mc:Fallback>
    </mc:AlternateContent>
    <mc:AlternateContent xmlns:mc="http://schemas.openxmlformats.org/markup-compatibility/2006">
      <mc:Choice Requires="x14">
        <control shapeId="6163" r:id="rId39" name="Control 19">
          <controlPr defaultSize="0" r:id="rId19">
            <anchor moveWithCells="1">
              <from>
                <xdr:col>3</xdr:col>
                <xdr:colOff>0</xdr:colOff>
                <xdr:row>10</xdr:row>
                <xdr:rowOff>0</xdr:rowOff>
              </from>
              <to>
                <xdr:col>4</xdr:col>
                <xdr:colOff>304800</xdr:colOff>
                <xdr:row>11</xdr:row>
                <xdr:rowOff>44450</xdr:rowOff>
              </to>
            </anchor>
          </controlPr>
        </control>
      </mc:Choice>
      <mc:Fallback>
        <control shapeId="6163" r:id="rId39" name="Control 19"/>
      </mc:Fallback>
    </mc:AlternateContent>
    <mc:AlternateContent xmlns:mc="http://schemas.openxmlformats.org/markup-compatibility/2006">
      <mc:Choice Requires="x14">
        <control shapeId="6164" r:id="rId40" name="Control 20">
          <controlPr defaultSize="0" r:id="rId41">
            <anchor moveWithCells="1">
              <from>
                <xdr:col>8</xdr:col>
                <xdr:colOff>0</xdr:colOff>
                <xdr:row>11</xdr:row>
                <xdr:rowOff>0</xdr:rowOff>
              </from>
              <to>
                <xdr:col>10</xdr:col>
                <xdr:colOff>298450</xdr:colOff>
                <xdr:row>11</xdr:row>
                <xdr:rowOff>228600</xdr:rowOff>
              </to>
            </anchor>
          </controlPr>
        </control>
      </mc:Choice>
      <mc:Fallback>
        <control shapeId="6164" r:id="rId40" name="Control 20"/>
      </mc:Fallback>
    </mc:AlternateContent>
    <mc:AlternateContent xmlns:mc="http://schemas.openxmlformats.org/markup-compatibility/2006">
      <mc:Choice Requires="x14">
        <control shapeId="6165" r:id="rId42" name="Control 21">
          <controlPr defaultSize="0" r:id="rId43">
            <anchor moveWithCells="1">
              <from>
                <xdr:col>3</xdr:col>
                <xdr:colOff>0</xdr:colOff>
                <xdr:row>18</xdr:row>
                <xdr:rowOff>0</xdr:rowOff>
              </from>
              <to>
                <xdr:col>4</xdr:col>
                <xdr:colOff>304800</xdr:colOff>
                <xdr:row>19</xdr:row>
                <xdr:rowOff>44450</xdr:rowOff>
              </to>
            </anchor>
          </controlPr>
        </control>
      </mc:Choice>
      <mc:Fallback>
        <control shapeId="6165" r:id="rId42" name="Control 21"/>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6"/>
  <sheetViews>
    <sheetView workbookViewId="0">
      <selection activeCell="A12" sqref="A12"/>
    </sheetView>
  </sheetViews>
  <sheetFormatPr defaultRowHeight="14.5"/>
  <cols>
    <col min="1" max="1" width="29.26953125" customWidth="1"/>
  </cols>
  <sheetData>
    <row r="3" spans="1:1" ht="26.25" customHeight="1">
      <c r="A3" s="3" t="s">
        <v>10</v>
      </c>
    </row>
    <row r="4" spans="1:1" ht="18.5">
      <c r="A4" s="1" t="s">
        <v>286</v>
      </c>
    </row>
    <row r="5" spans="1:1" ht="17.5">
      <c r="A5" s="5" t="s">
        <v>310</v>
      </c>
    </row>
    <row r="6" spans="1:1" ht="17.5">
      <c r="A6" s="5" t="s">
        <v>290</v>
      </c>
    </row>
    <row r="7" spans="1:1" ht="17.5">
      <c r="A7" s="5" t="s">
        <v>292</v>
      </c>
    </row>
    <row r="8" spans="1:1" ht="25.5" customHeight="1">
      <c r="A8" s="5" t="s">
        <v>295</v>
      </c>
    </row>
    <row r="9" spans="1:1" ht="17.5">
      <c r="A9" s="5" t="s">
        <v>311</v>
      </c>
    </row>
    <row r="10" spans="1:1" ht="28.5" customHeight="1">
      <c r="A10" s="5" t="s">
        <v>297</v>
      </c>
    </row>
    <row r="11" spans="1:1" ht="24" customHeight="1">
      <c r="A11" s="5" t="s">
        <v>299</v>
      </c>
    </row>
    <row r="12" spans="1:1" ht="30" customHeight="1">
      <c r="A12" s="5" t="s">
        <v>301</v>
      </c>
    </row>
    <row r="13" spans="1:1" ht="18.75" customHeight="1">
      <c r="A13" s="5" t="s">
        <v>302</v>
      </c>
    </row>
    <row r="14" spans="1:1" ht="17.5">
      <c r="A14" s="5" t="s">
        <v>304</v>
      </c>
    </row>
    <row r="15" spans="1:1" ht="17.5">
      <c r="A15" s="5" t="s">
        <v>305</v>
      </c>
    </row>
    <row r="16" spans="1:1" ht="17.5">
      <c r="A16" s="5"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7" workbookViewId="0">
      <selection activeCell="A44" sqref="A44"/>
    </sheetView>
  </sheetViews>
  <sheetFormatPr defaultRowHeight="14.5"/>
  <sheetData>
    <row r="1" spans="1:1">
      <c r="A1" s="74">
        <v>12</v>
      </c>
    </row>
    <row r="2" spans="1:1">
      <c r="A2" s="74">
        <v>15</v>
      </c>
    </row>
    <row r="3" spans="1:1">
      <c r="A3" s="74">
        <v>27</v>
      </c>
    </row>
    <row r="4" spans="1:1">
      <c r="A4" s="74">
        <v>20</v>
      </c>
    </row>
    <row r="5" spans="1:1" ht="15.5">
      <c r="A5" s="142"/>
    </row>
    <row r="6" spans="1:1">
      <c r="A6" s="74">
        <v>40</v>
      </c>
    </row>
    <row r="7" spans="1:1">
      <c r="A7" s="74">
        <v>6</v>
      </c>
    </row>
    <row r="8" spans="1:1">
      <c r="A8" s="74">
        <v>10</v>
      </c>
    </row>
    <row r="9" spans="1:1">
      <c r="A9" s="74">
        <v>54</v>
      </c>
    </row>
    <row r="10" spans="1:1">
      <c r="A10" s="74">
        <v>24</v>
      </c>
    </row>
    <row r="11" spans="1:1">
      <c r="A11" s="74">
        <v>39</v>
      </c>
    </row>
    <row r="12" spans="1:1">
      <c r="A12" s="74">
        <v>38</v>
      </c>
    </row>
    <row r="13" spans="1:1">
      <c r="A13" s="74">
        <v>14</v>
      </c>
    </row>
    <row r="14" spans="1:1">
      <c r="A14" s="74">
        <v>36</v>
      </c>
    </row>
    <row r="15" spans="1:1">
      <c r="A15" s="74">
        <v>18</v>
      </c>
    </row>
    <row r="16" spans="1:1">
      <c r="A16" s="74">
        <v>3</v>
      </c>
    </row>
    <row r="17" spans="1:4">
      <c r="A17" s="74">
        <v>7</v>
      </c>
    </row>
    <row r="18" spans="1:4">
      <c r="A18" s="74">
        <v>15</v>
      </c>
    </row>
    <row r="19" spans="1:4">
      <c r="A19" s="74">
        <v>20</v>
      </c>
    </row>
    <row r="20" spans="1:4">
      <c r="A20" s="74">
        <v>15</v>
      </c>
    </row>
    <row r="21" spans="1:4">
      <c r="A21" s="74">
        <v>23</v>
      </c>
    </row>
    <row r="22" spans="1:4">
      <c r="A22" s="74">
        <v>17</v>
      </c>
    </row>
    <row r="23" spans="1:4">
      <c r="A23" s="74">
        <v>16</v>
      </c>
    </row>
    <row r="24" spans="1:4">
      <c r="A24" s="74">
        <v>6</v>
      </c>
    </row>
    <row r="25" spans="1:4">
      <c r="A25" s="74">
        <v>1</v>
      </c>
    </row>
    <row r="26" spans="1:4">
      <c r="A26" s="74">
        <v>17</v>
      </c>
      <c r="D26">
        <v>54</v>
      </c>
    </row>
    <row r="27" spans="1:4">
      <c r="A27" s="74">
        <v>6</v>
      </c>
      <c r="D27">
        <v>38</v>
      </c>
    </row>
    <row r="28" spans="1:4">
      <c r="A28" s="74">
        <v>7</v>
      </c>
      <c r="D28">
        <v>15</v>
      </c>
    </row>
    <row r="29" spans="1:4">
      <c r="A29" s="162"/>
      <c r="D29">
        <v>23</v>
      </c>
    </row>
    <row r="30" spans="1:4">
      <c r="A30" s="74">
        <v>8</v>
      </c>
      <c r="D30">
        <f>SUM(D26:D29)</f>
        <v>130</v>
      </c>
    </row>
    <row r="31" spans="1:4">
      <c r="A31" s="74">
        <v>3</v>
      </c>
    </row>
    <row r="32" spans="1:4">
      <c r="A32" s="74">
        <v>14</v>
      </c>
    </row>
    <row r="33" spans="1:1">
      <c r="A33" s="74">
        <v>7</v>
      </c>
    </row>
    <row r="34" spans="1:1">
      <c r="A34" s="74">
        <v>1</v>
      </c>
    </row>
    <row r="35" spans="1:1">
      <c r="A35" s="74">
        <v>9</v>
      </c>
    </row>
    <row r="36" spans="1:1">
      <c r="A36" s="74">
        <v>5</v>
      </c>
    </row>
    <row r="37" spans="1:1">
      <c r="A37" s="74">
        <v>2</v>
      </c>
    </row>
    <row r="38" spans="1:1">
      <c r="A38" s="74">
        <v>1</v>
      </c>
    </row>
    <row r="39" spans="1:1">
      <c r="A39" s="74">
        <v>2</v>
      </c>
    </row>
    <row r="40" spans="1:1">
      <c r="A40" s="74"/>
    </row>
    <row r="41" spans="1:1">
      <c r="A41" s="162"/>
    </row>
    <row r="42" spans="1:1">
      <c r="A42" s="74">
        <v>2</v>
      </c>
    </row>
    <row r="43" spans="1:1">
      <c r="A43" s="74">
        <f>SUM(A1:A42)</f>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3</vt:i4>
      </vt:variant>
      <vt:variant>
        <vt:lpstr>Named Ranges</vt:lpstr>
      </vt:variant>
      <vt:variant>
        <vt:i4>1</vt:i4>
      </vt:variant>
    </vt:vector>
  </HeadingPairs>
  <TitlesOfParts>
    <vt:vector size="12" baseType="lpstr">
      <vt:lpstr>Northern Grid</vt:lpstr>
      <vt:lpstr>Br. Details</vt:lpstr>
      <vt:lpstr>Br. Allocation</vt:lpstr>
      <vt:lpstr>Names</vt:lpstr>
      <vt:lpstr>Ids</vt:lpstr>
      <vt:lpstr>Sheet1</vt:lpstr>
      <vt:lpstr>Sheet2</vt:lpstr>
      <vt:lpstr>Sheet3</vt:lpstr>
      <vt:lpstr>Chart1</vt:lpstr>
      <vt:lpstr>Chart2</vt:lpstr>
      <vt:lpstr>Chart3</vt:lpstr>
      <vt:lpstr>'Br. Details'!Print_Area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dc:creator>
  <cp:lastModifiedBy>Anoop</cp:lastModifiedBy>
  <cp:lastPrinted>2016-07-15T02:34:39Z</cp:lastPrinted>
  <dcterms:created xsi:type="dcterms:W3CDTF">2012-08-17T17:52:20Z</dcterms:created>
  <dcterms:modified xsi:type="dcterms:W3CDTF">2016-07-15T16:15:16Z</dcterms:modified>
</cp:coreProperties>
</file>