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jw\OneDrive\Documents\GitHub\Data-Analyst-Project-Test\.git\"/>
    </mc:Choice>
  </mc:AlternateContent>
  <xr:revisionPtr revIDLastSave="0" documentId="8_{229BDEC4-4022-487C-95AA-D20AD75C8C36}" xr6:coauthVersionLast="47" xr6:coauthVersionMax="47" xr10:uidLastSave="{00000000-0000-0000-0000-000000000000}"/>
  <bookViews>
    <workbookView xWindow="-120" yWindow="-120" windowWidth="23280" windowHeight="14880" activeTab="1" xr2:uid="{BAFB00AA-23E0-4643-A002-8840C7B055AD}"/>
  </bookViews>
  <sheets>
    <sheet name="Sheet1" sheetId="1" r:id="rId1"/>
    <sheet name="Sheet2" sheetId="2" r:id="rId2"/>
  </sheets>
  <definedNames>
    <definedName name="_xlchart.v2.0" hidden="1">Sheet1!$A$13:$A$18</definedName>
    <definedName name="_xlchart.v2.1" hidden="1">Sheet1!$B$13:$B$18</definedName>
    <definedName name="_xlchart.v2.4" hidden="1">Sheet1!$A$13:$A$18</definedName>
    <definedName name="_xlchart.v2.5" hidden="1">Sheet1!$B$13:$B$18</definedName>
    <definedName name="_xlchart.v5.2" hidden="1">Sheet1!$A$4:$A$9</definedName>
    <definedName name="_xlchart.v5.3" hidden="1">Sheet1!$B$4:$B$9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5" i="1"/>
  <c r="B6" i="1"/>
  <c r="B9" i="1"/>
  <c r="B8" i="1"/>
  <c r="B7" i="1"/>
  <c r="C9" i="1"/>
  <c r="C6" i="1"/>
  <c r="C7" i="1"/>
  <c r="C5" i="1"/>
  <c r="B20" i="1" l="1"/>
  <c r="B21" i="1" s="1"/>
</calcChain>
</file>

<file path=xl/sharedStrings.xml><?xml version="1.0" encoding="utf-8"?>
<sst xmlns="http://schemas.openxmlformats.org/spreadsheetml/2006/main" count="20" uniqueCount="19">
  <si>
    <t>Budget Tracking Dashboard</t>
  </si>
  <si>
    <t>Income</t>
  </si>
  <si>
    <t>Tax(20%)</t>
  </si>
  <si>
    <t>Super</t>
  </si>
  <si>
    <t>Insurance</t>
  </si>
  <si>
    <t>Bonus</t>
  </si>
  <si>
    <t>Salary</t>
  </si>
  <si>
    <t>Formula</t>
  </si>
  <si>
    <t>Net Income</t>
  </si>
  <si>
    <t>Expense</t>
  </si>
  <si>
    <t>Rent</t>
  </si>
  <si>
    <t>Food</t>
  </si>
  <si>
    <t>Car Fuel</t>
  </si>
  <si>
    <t>Mobile</t>
  </si>
  <si>
    <t>Travel</t>
  </si>
  <si>
    <t>Expenses</t>
  </si>
  <si>
    <t>Net Profit</t>
  </si>
  <si>
    <t>% saving</t>
  </si>
  <si>
    <t>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</si>
</sst>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3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9" fontId="0" fillId="0" borderId="0" xfId="2" applyFont="1"/>
    <xf numFmtId="9" fontId="0" fillId="0" borderId="0" xfId="0" applyNumberFormat="1"/>
    <xf numFmtId="0" fontId="4" fillId="0" borderId="0" xfId="0" applyFont="1"/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3" Type="http://schemas.microsoft.com/office/2011/relationships/chartStyle" Target="style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Percentage</a:t>
            </a:r>
            <a:r>
              <a:rPr lang="en-AU" baseline="0"/>
              <a:t> Breakdown of Budget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E-46B1-870B-290B4B844C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E-46B1-870B-290B4B844C33}"/>
              </c:ext>
            </c:extLst>
          </c:dPt>
          <c:dLbls>
            <c:dLbl>
              <c:idx val="1"/>
              <c:layout>
                <c:manualLayout>
                  <c:x val="0.12222222222222222"/>
                  <c:y val="-0.11574074074074074"/>
                </c:manualLayout>
              </c:layout>
              <c:tx>
                <c:rich>
                  <a:bodyPr/>
                  <a:lstStyle/>
                  <a:p>
                    <a:fld id="{37AD3573-92AD-4C43-B30F-6A0FA08A7722}" type="VALUE">
                      <a:rPr lang="en-US" sz="1200">
                        <a:solidFill>
                          <a:schemeClr val="accent2"/>
                        </a:solidFill>
                      </a:rPr>
                      <a:pPr/>
                      <a:t>[VALUE]</a:t>
                    </a:fld>
                    <a:endParaRPr lang="en-A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99E-46B1-870B-290B4B844C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Sheet1!$A$21:$A$22</c:f>
              <c:strCache>
                <c:ptCount val="2"/>
                <c:pt idx="0">
                  <c:v>% saving</c:v>
                </c:pt>
                <c:pt idx="1">
                  <c:v>%Expenses</c:v>
                </c:pt>
              </c:strCache>
            </c:strRef>
          </c:cat>
          <c:val>
            <c:numRef>
              <c:f>Sheet1!$B$21:$B$22</c:f>
              <c:numCache>
                <c:formatCode>0%</c:formatCode>
                <c:ptCount val="2"/>
                <c:pt idx="0">
                  <c:v>0.38873239436619716</c:v>
                </c:pt>
                <c:pt idx="1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9E-46B1-870B-290B4B844C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Expenses Breakdown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4306F3CD-1C82-4D43-BA11-A80080B26330}">
          <cx:dataPt idx="0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1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2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3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4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5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</cx:strDim>
      <cx:numDim type="val">
        <cx:f>_xlchart.v5.3</cx:f>
      </cx:numDim>
    </cx:data>
  </cx:chartData>
  <cx:chart>
    <cx:title pos="t" align="ctr" overlay="0">
      <cx:tx>
        <cx:txData>
          <cx:v>Net 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 Income Breakdown</a:t>
          </a:r>
        </a:p>
      </cx:txPr>
    </cx:title>
    <cx:plotArea>
      <cx:plotAreaRegion>
        <cx:series layoutId="waterfall" uniqueId="{55232B6B-FB2B-4308-A2B0-8BC21B2EA606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fmtOvrs>
    <cx:fmtOvr idx="0">
      <cx:spPr>
        <a:solidFill>
          <a:schemeClr val="accent6"/>
        </a:solidFill>
        <a:ln>
          <a:solidFill>
            <a:schemeClr val="accent6"/>
          </a:solidFill>
        </a:ln>
      </cx:spPr>
    </cx:fmtOvr>
    <cx:fmtOvr idx="1">
      <cx:spPr>
        <a:solidFill>
          <a:srgbClr val="FF0000"/>
        </a:solidFill>
      </cx:spPr>
    </cx:fmtOvr>
  </cx:fmtOvr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Expenses Breakdown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4306F3CD-1C82-4D43-BA11-A80080B26330}">
          <cx:dataPt idx="0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1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2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3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4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Pt idx="5">
            <cx:spPr>
              <a:blipFill>
                <a:blip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a:blip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261937</xdr:colOff>
      <xdr:row>23</xdr:row>
      <xdr:rowOff>80962</xdr:rowOff>
    </xdr:from>
    <xdr:to>
      <xdr:col>5</xdr:col>
      <xdr:colOff>461962</xdr:colOff>
      <xdr:row>37</xdr:row>
      <xdr:rowOff>157162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9" name="Chart 58">
              <a:extLst>
                <a:ext uri="{FF2B5EF4-FFF2-40B4-BE49-F238E27FC236}">
                  <a16:creationId xmlns:a16="http://schemas.microsoft.com/office/drawing/2014/main" id="{6D8416C5-2CE4-4AF7-A043-3BBA3BA0EF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" y="453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1385887</xdr:colOff>
      <xdr:row>13</xdr:row>
      <xdr:rowOff>185736</xdr:rowOff>
    </xdr:from>
    <xdr:to>
      <xdr:col>9</xdr:col>
      <xdr:colOff>595312</xdr:colOff>
      <xdr:row>28</xdr:row>
      <xdr:rowOff>71438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4962792F-C769-4087-9F0D-11AE1B9B4715}"/>
            </a:ext>
          </a:extLst>
        </xdr:cNvPr>
        <xdr:cNvGrpSpPr/>
      </xdr:nvGrpSpPr>
      <xdr:grpSpPr>
        <a:xfrm>
          <a:off x="3443287" y="2738436"/>
          <a:ext cx="4572000" cy="2743202"/>
          <a:chOff x="3443287" y="2738436"/>
          <a:chExt cx="4572000" cy="2743202"/>
        </a:xfrm>
        <a:solidFill>
          <a:schemeClr val="accent2"/>
        </a:solidFill>
      </xdr:grpSpPr>
      <xdr:sp macro="" textlink="">
        <xdr:nvSpPr>
          <xdr:cNvPr id="62" name="Freeform: Shape 61">
            <a:extLst>
              <a:ext uri="{FF2B5EF4-FFF2-40B4-BE49-F238E27FC236}">
                <a16:creationId xmlns:a16="http://schemas.microsoft.com/office/drawing/2014/main" id="{035AE955-1801-4AD4-A8BA-120B6F27E2FB}"/>
              </a:ext>
            </a:extLst>
          </xdr:cNvPr>
          <xdr:cNvSpPr/>
        </xdr:nvSpPr>
        <xdr:spPr>
          <a:xfrm>
            <a:off x="3443287" y="2738436"/>
            <a:ext cx="4572000" cy="914402"/>
          </a:xfrm>
          <a:custGeom>
            <a:avLst/>
            <a:gdLst>
              <a:gd name="connsiteX0" fmla="*/ 0 w 4572000"/>
              <a:gd name="connsiteY0" fmla="*/ 914400 h 914400"/>
              <a:gd name="connsiteX1" fmla="*/ 761997 w 4572000"/>
              <a:gd name="connsiteY1" fmla="*/ 0 h 914400"/>
              <a:gd name="connsiteX2" fmla="*/ 3810003 w 4572000"/>
              <a:gd name="connsiteY2" fmla="*/ 0 h 914400"/>
              <a:gd name="connsiteX3" fmla="*/ 4572000 w 4572000"/>
              <a:gd name="connsiteY3" fmla="*/ 914400 h 914400"/>
              <a:gd name="connsiteX4" fmla="*/ 0 w 4572000"/>
              <a:gd name="connsiteY4" fmla="*/ 914400 h 914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572000" h="914400">
                <a:moveTo>
                  <a:pt x="4572000" y="1"/>
                </a:moveTo>
                <a:lnTo>
                  <a:pt x="3810003" y="914399"/>
                </a:lnTo>
                <a:lnTo>
                  <a:pt x="761997" y="914399"/>
                </a:lnTo>
                <a:lnTo>
                  <a:pt x="0" y="1"/>
                </a:lnTo>
                <a:lnTo>
                  <a:pt x="4572000" y="1"/>
                </a:lnTo>
                <a:close/>
              </a:path>
            </a:pathLst>
          </a:cu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869949" tIns="69851" rIns="869951" bIns="69851" numCol="1" spcCol="1270" anchor="ctr" anchorCtr="0">
            <a:noAutofit/>
          </a:bodyPr>
          <a:lstStyle/>
          <a:p>
            <a:pPr marL="0" lvl="0" indent="0" algn="ctr" defTabSz="2444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5500" kern="1200"/>
          </a:p>
        </xdr:txBody>
      </xdr:sp>
      <xdr:sp macro="" textlink="">
        <xdr:nvSpPr>
          <xdr:cNvPr id="63" name="Freeform: Shape 62">
            <a:extLst>
              <a:ext uri="{FF2B5EF4-FFF2-40B4-BE49-F238E27FC236}">
                <a16:creationId xmlns:a16="http://schemas.microsoft.com/office/drawing/2014/main" id="{FDA06C36-B576-4E2E-863B-8A66C4E29552}"/>
              </a:ext>
            </a:extLst>
          </xdr:cNvPr>
          <xdr:cNvSpPr/>
        </xdr:nvSpPr>
        <xdr:spPr>
          <a:xfrm>
            <a:off x="4205286" y="3652837"/>
            <a:ext cx="3048000" cy="914401"/>
          </a:xfrm>
          <a:custGeom>
            <a:avLst/>
            <a:gdLst>
              <a:gd name="connsiteX0" fmla="*/ 0 w 3048000"/>
              <a:gd name="connsiteY0" fmla="*/ 914400 h 914400"/>
              <a:gd name="connsiteX1" fmla="*/ 761997 w 3048000"/>
              <a:gd name="connsiteY1" fmla="*/ 0 h 914400"/>
              <a:gd name="connsiteX2" fmla="*/ 2286003 w 3048000"/>
              <a:gd name="connsiteY2" fmla="*/ 0 h 914400"/>
              <a:gd name="connsiteX3" fmla="*/ 3048000 w 3048000"/>
              <a:gd name="connsiteY3" fmla="*/ 914400 h 914400"/>
              <a:gd name="connsiteX4" fmla="*/ 0 w 3048000"/>
              <a:gd name="connsiteY4" fmla="*/ 914400 h 914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48000" h="914400">
                <a:moveTo>
                  <a:pt x="3048000" y="1"/>
                </a:moveTo>
                <a:lnTo>
                  <a:pt x="2286003" y="914399"/>
                </a:lnTo>
                <a:lnTo>
                  <a:pt x="761997" y="914399"/>
                </a:lnTo>
                <a:lnTo>
                  <a:pt x="0" y="1"/>
                </a:lnTo>
                <a:lnTo>
                  <a:pt x="3048000" y="1"/>
                </a:lnTo>
                <a:close/>
              </a:path>
            </a:pathLst>
          </a:cu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03250" tIns="69850" rIns="603250" bIns="69851" numCol="1" spcCol="1270" anchor="ctr" anchorCtr="0">
            <a:noAutofit/>
          </a:bodyPr>
          <a:lstStyle/>
          <a:p>
            <a:pPr marL="0" lvl="0" indent="0" algn="ctr" defTabSz="2444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5500" kern="1200"/>
          </a:p>
        </xdr:txBody>
      </xdr:sp>
      <xdr:sp macro="" textlink="">
        <xdr:nvSpPr>
          <xdr:cNvPr id="64" name="Freeform: Shape 63">
            <a:extLst>
              <a:ext uri="{FF2B5EF4-FFF2-40B4-BE49-F238E27FC236}">
                <a16:creationId xmlns:a16="http://schemas.microsoft.com/office/drawing/2014/main" id="{D58BDC61-E43C-4D7E-BDB0-7D1130B7D0D2}"/>
              </a:ext>
            </a:extLst>
          </xdr:cNvPr>
          <xdr:cNvSpPr/>
        </xdr:nvSpPr>
        <xdr:spPr>
          <a:xfrm>
            <a:off x="4967285" y="4567237"/>
            <a:ext cx="1524001" cy="914401"/>
          </a:xfrm>
          <a:custGeom>
            <a:avLst/>
            <a:gdLst>
              <a:gd name="connsiteX0" fmla="*/ 0 w 1524000"/>
              <a:gd name="connsiteY0" fmla="*/ 914400 h 914400"/>
              <a:gd name="connsiteX1" fmla="*/ 761997 w 1524000"/>
              <a:gd name="connsiteY1" fmla="*/ 0 h 914400"/>
              <a:gd name="connsiteX2" fmla="*/ 762003 w 1524000"/>
              <a:gd name="connsiteY2" fmla="*/ 0 h 914400"/>
              <a:gd name="connsiteX3" fmla="*/ 1524000 w 1524000"/>
              <a:gd name="connsiteY3" fmla="*/ 914400 h 914400"/>
              <a:gd name="connsiteX4" fmla="*/ 0 w 1524000"/>
              <a:gd name="connsiteY4" fmla="*/ 914400 h 914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24000" h="914400">
                <a:moveTo>
                  <a:pt x="1524000" y="1"/>
                </a:moveTo>
                <a:lnTo>
                  <a:pt x="762003" y="914399"/>
                </a:lnTo>
                <a:lnTo>
                  <a:pt x="761997" y="914399"/>
                </a:lnTo>
                <a:lnTo>
                  <a:pt x="0" y="1"/>
                </a:lnTo>
                <a:lnTo>
                  <a:pt x="1524000" y="1"/>
                </a:lnTo>
                <a:close/>
              </a:path>
            </a:pathLst>
          </a:cu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0961" tIns="60960" rIns="60960" bIns="60961" numCol="1" spcCol="1270" anchor="ctr" anchorCtr="0">
            <a:noAutofit/>
          </a:bodyPr>
          <a:lstStyle/>
          <a:p>
            <a:pPr marL="0" lvl="0" indent="0" algn="ctr" defTabSz="2133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4800" kern="12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4</xdr:row>
      <xdr:rowOff>161925</xdr:rowOff>
    </xdr:from>
    <xdr:to>
      <xdr:col>8</xdr:col>
      <xdr:colOff>1209675</xdr:colOff>
      <xdr:row>19</xdr:row>
      <xdr:rowOff>47625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DD2BC6A-A949-4425-BEE5-EEE3164616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" y="923925"/>
              <a:ext cx="5772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66675</xdr:colOff>
      <xdr:row>20</xdr:row>
      <xdr:rowOff>161925</xdr:rowOff>
    </xdr:from>
    <xdr:to>
      <xdr:col>13</xdr:col>
      <xdr:colOff>28575</xdr:colOff>
      <xdr:row>36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8A5605-FB41-4067-9A0F-136A71C10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1581150</xdr:colOff>
      <xdr:row>4</xdr:row>
      <xdr:rowOff>66675</xdr:rowOff>
    </xdr:from>
    <xdr:to>
      <xdr:col>17</xdr:col>
      <xdr:colOff>304800</xdr:colOff>
      <xdr:row>19</xdr:row>
      <xdr:rowOff>114300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B2653AF-5AAF-4DA9-89C2-B063017B8B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50" y="828675"/>
              <a:ext cx="5410200" cy="2905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4DFE-E6B6-4019-B601-CBBEAD01F721}">
  <dimension ref="A1:D22"/>
  <sheetViews>
    <sheetView topLeftCell="A3" workbookViewId="0">
      <selection activeCell="A21" sqref="A21"/>
    </sheetView>
  </sheetViews>
  <sheetFormatPr defaultRowHeight="15" x14ac:dyDescent="0.25"/>
  <cols>
    <col min="2" max="2" width="12.5703125" bestFit="1" customWidth="1"/>
    <col min="4" max="4" width="34.7109375" customWidth="1"/>
  </cols>
  <sheetData>
    <row r="1" spans="1:4" ht="20.25" thickBot="1" x14ac:dyDescent="0.35">
      <c r="D1" s="1" t="s">
        <v>0</v>
      </c>
    </row>
    <row r="2" spans="1:4" ht="15.75" thickTop="1" x14ac:dyDescent="0.25"/>
    <row r="3" spans="1:4" x14ac:dyDescent="0.25">
      <c r="A3" s="4" t="s">
        <v>1</v>
      </c>
      <c r="C3" s="4" t="s">
        <v>7</v>
      </c>
    </row>
    <row r="4" spans="1:4" x14ac:dyDescent="0.25">
      <c r="A4" t="s">
        <v>6</v>
      </c>
      <c r="B4" s="2">
        <v>100000</v>
      </c>
    </row>
    <row r="5" spans="1:4" x14ac:dyDescent="0.25">
      <c r="A5" t="s">
        <v>2</v>
      </c>
      <c r="B5" s="3">
        <f>-15%*B4</f>
        <v>-15000</v>
      </c>
      <c r="C5" t="str">
        <f ca="1">_xlfn.FORMULATEXT(B5)</f>
        <v>=-15%*B4</v>
      </c>
    </row>
    <row r="6" spans="1:4" x14ac:dyDescent="0.25">
      <c r="A6" t="s">
        <v>3</v>
      </c>
      <c r="B6" s="3">
        <f>-11%*B4</f>
        <v>-11000</v>
      </c>
      <c r="C6" t="str">
        <f ca="1">_xlfn.FORMULATEXT(B6)</f>
        <v>=-11%*B4</v>
      </c>
    </row>
    <row r="7" spans="1:4" x14ac:dyDescent="0.25">
      <c r="A7" t="s">
        <v>4</v>
      </c>
      <c r="B7" s="3">
        <f>-8%*B4</f>
        <v>-8000</v>
      </c>
      <c r="C7" t="str">
        <f ca="1">_xlfn.FORMULATEXT(B7)</f>
        <v>=-8%*B4</v>
      </c>
    </row>
    <row r="8" spans="1:4" x14ac:dyDescent="0.25">
      <c r="A8" t="s">
        <v>5</v>
      </c>
      <c r="B8" s="3">
        <f>5%*B4</f>
        <v>5000</v>
      </c>
    </row>
    <row r="9" spans="1:4" x14ac:dyDescent="0.25">
      <c r="A9" t="s">
        <v>8</v>
      </c>
      <c r="B9" s="3">
        <f>SUM(B4:B8)</f>
        <v>71000</v>
      </c>
      <c r="C9" t="str">
        <f ca="1">_xlfn.FORMULATEXT(B9)</f>
        <v>=SUM(B4:B8)</v>
      </c>
    </row>
    <row r="12" spans="1:4" x14ac:dyDescent="0.25">
      <c r="A12" s="4" t="s">
        <v>9</v>
      </c>
    </row>
    <row r="13" spans="1:4" x14ac:dyDescent="0.25">
      <c r="A13" t="s">
        <v>15</v>
      </c>
      <c r="B13" s="2">
        <v>43400</v>
      </c>
    </row>
    <row r="14" spans="1:4" x14ac:dyDescent="0.25">
      <c r="A14" t="s">
        <v>11</v>
      </c>
      <c r="B14" s="2">
        <v>24000</v>
      </c>
    </row>
    <row r="15" spans="1:4" x14ac:dyDescent="0.25">
      <c r="A15" t="s">
        <v>10</v>
      </c>
      <c r="B15" s="2">
        <f xml:space="preserve"> 300 *4*12</f>
        <v>14400</v>
      </c>
    </row>
    <row r="16" spans="1:4" x14ac:dyDescent="0.25">
      <c r="A16" t="s">
        <v>14</v>
      </c>
      <c r="B16" s="2">
        <v>3000</v>
      </c>
    </row>
    <row r="17" spans="1:2" x14ac:dyDescent="0.25">
      <c r="A17" t="s">
        <v>12</v>
      </c>
      <c r="B17" s="2">
        <v>1000</v>
      </c>
    </row>
    <row r="18" spans="1:2" x14ac:dyDescent="0.25">
      <c r="A18" t="s">
        <v>13</v>
      </c>
      <c r="B18" s="2">
        <v>1000</v>
      </c>
    </row>
    <row r="20" spans="1:2" x14ac:dyDescent="0.25">
      <c r="A20" t="s">
        <v>16</v>
      </c>
      <c r="B20" s="3">
        <f>B9-B13</f>
        <v>27600</v>
      </c>
    </row>
    <row r="21" spans="1:2" x14ac:dyDescent="0.25">
      <c r="A21" t="s">
        <v>17</v>
      </c>
      <c r="B21" s="5">
        <f xml:space="preserve"> B20/B9</f>
        <v>0.38873239436619716</v>
      </c>
    </row>
    <row r="22" spans="1:2" x14ac:dyDescent="0.25">
      <c r="A22" t="s">
        <v>18</v>
      </c>
      <c r="B22" s="6">
        <v>0.61</v>
      </c>
    </row>
  </sheetData>
  <sortState xmlns:xlrd2="http://schemas.microsoft.com/office/spreadsheetml/2017/richdata2" ref="A13:B18">
    <sortCondition descending="1" ref="B13:B18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1AC2-A6FD-4B2C-96BE-EBB28881EE62}">
  <dimension ref="I4"/>
  <sheetViews>
    <sheetView showGridLines="0" tabSelected="1" workbookViewId="0">
      <selection activeCell="O26" sqref="O25:O26"/>
    </sheetView>
  </sheetViews>
  <sheetFormatPr defaultRowHeight="15" x14ac:dyDescent="0.25"/>
  <cols>
    <col min="9" max="9" width="27.140625" customWidth="1"/>
  </cols>
  <sheetData>
    <row r="4" spans="9:9" ht="18.75" x14ac:dyDescent="0.3">
      <c r="I4" s="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Wagle</dc:creator>
  <cp:lastModifiedBy>Anoj Wagle</cp:lastModifiedBy>
  <dcterms:created xsi:type="dcterms:W3CDTF">2025-06-16T23:28:24Z</dcterms:created>
  <dcterms:modified xsi:type="dcterms:W3CDTF">2025-07-07T22:40:04Z</dcterms:modified>
</cp:coreProperties>
</file>