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ix senses\"/>
    </mc:Choice>
  </mc:AlternateContent>
  <xr:revisionPtr revIDLastSave="0" documentId="13_ncr:1_{50387819-B905-43FA-AEDF-9CF7A6E68B63}" xr6:coauthVersionLast="47" xr6:coauthVersionMax="47" xr10:uidLastSave="{00000000-0000-0000-0000-000000000000}"/>
  <bookViews>
    <workbookView xWindow="-110" yWindow="-110" windowWidth="19420" windowHeight="11620" tabRatio="715" activeTab="3" xr2:uid="{EFA46507-235E-47C1-95EC-F8BAF95B6B2F}"/>
  </bookViews>
  <sheets>
    <sheet name="JAN 2025" sheetId="13" r:id="rId1"/>
    <sheet name="FEB 2025" sheetId="14" r:id="rId2"/>
    <sheet name="MAR 2025" sheetId="15" r:id="rId3"/>
    <sheet name="APR 2025" sheetId="16" r:id="rId4"/>
    <sheet name="MAY 2025" sheetId="17" r:id="rId5"/>
    <sheet name="Data" sheetId="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7" l="1"/>
  <c r="C16" i="17"/>
  <c r="B16" i="17"/>
  <c r="D15" i="17"/>
  <c r="C15" i="17"/>
  <c r="B15" i="17"/>
  <c r="D13" i="17"/>
  <c r="C13" i="17"/>
  <c r="B13" i="17"/>
  <c r="D11" i="17"/>
  <c r="C11" i="17"/>
  <c r="B11" i="17"/>
  <c r="D10" i="17"/>
  <c r="C10" i="17"/>
  <c r="B10" i="17"/>
  <c r="D9" i="17"/>
  <c r="C9" i="17"/>
  <c r="B9" i="17"/>
  <c r="D7" i="17"/>
  <c r="C7" i="17"/>
  <c r="B7" i="17"/>
  <c r="D5" i="17"/>
  <c r="C5" i="17"/>
  <c r="B5" i="17"/>
  <c r="D4" i="17"/>
  <c r="C4" i="17"/>
  <c r="B4" i="17"/>
  <c r="D3" i="17"/>
  <c r="C3" i="17"/>
  <c r="B3" i="17"/>
  <c r="D16" i="16"/>
  <c r="C16" i="16"/>
  <c r="B16" i="16"/>
  <c r="D15" i="16"/>
  <c r="C15" i="16"/>
  <c r="B15" i="16"/>
  <c r="D13" i="16"/>
  <c r="C13" i="16"/>
  <c r="B13" i="16"/>
  <c r="D11" i="16"/>
  <c r="C11" i="16"/>
  <c r="B11" i="16"/>
  <c r="D10" i="16"/>
  <c r="C10" i="16"/>
  <c r="B10" i="16"/>
  <c r="D9" i="16"/>
  <c r="C9" i="16"/>
  <c r="B9" i="16"/>
  <c r="D7" i="16"/>
  <c r="C7" i="16"/>
  <c r="B7" i="16"/>
  <c r="D5" i="16"/>
  <c r="C5" i="16"/>
  <c r="B5" i="16"/>
  <c r="D4" i="16"/>
  <c r="C4" i="16"/>
  <c r="B4" i="16"/>
  <c r="D3" i="16"/>
  <c r="C3" i="16"/>
  <c r="B3" i="16"/>
  <c r="D15" i="15"/>
  <c r="D17" i="15"/>
  <c r="D18" i="15"/>
  <c r="D19" i="15"/>
  <c r="D20" i="15"/>
  <c r="C15" i="15"/>
  <c r="C17" i="15"/>
  <c r="C18" i="15"/>
  <c r="C19" i="15"/>
  <c r="C20" i="15"/>
  <c r="B15" i="15"/>
  <c r="B17" i="15"/>
  <c r="B18" i="15"/>
  <c r="B19" i="15"/>
  <c r="B20" i="15"/>
  <c r="C16" i="15"/>
  <c r="B16" i="15"/>
  <c r="D16" i="15"/>
  <c r="D11" i="15"/>
  <c r="C11" i="15"/>
  <c r="B11" i="15"/>
  <c r="D7" i="15"/>
  <c r="C7" i="15"/>
  <c r="B7" i="15"/>
  <c r="D5" i="15"/>
  <c r="C5" i="15"/>
  <c r="B5" i="15"/>
  <c r="D3" i="15"/>
  <c r="C3" i="15"/>
  <c r="B3" i="15"/>
  <c r="D19" i="14"/>
  <c r="C19" i="14"/>
  <c r="B19" i="14"/>
  <c r="D18" i="14"/>
  <c r="C18" i="14"/>
  <c r="B18" i="14"/>
  <c r="D17" i="14"/>
  <c r="C17" i="14"/>
  <c r="B17" i="14"/>
  <c r="D16" i="14"/>
  <c r="C16" i="14"/>
  <c r="B16" i="14"/>
  <c r="D15" i="14"/>
  <c r="C15" i="14"/>
  <c r="B15" i="14"/>
  <c r="D11" i="14"/>
  <c r="C11" i="14"/>
  <c r="B11" i="14"/>
  <c r="D7" i="14"/>
  <c r="C7" i="14"/>
  <c r="B7" i="14"/>
  <c r="D5" i="14"/>
  <c r="C5" i="14"/>
  <c r="B5" i="14"/>
  <c r="D3" i="14"/>
  <c r="C3" i="14"/>
  <c r="B3" i="14"/>
  <c r="D16" i="13"/>
  <c r="D17" i="13"/>
  <c r="D18" i="13"/>
  <c r="D19" i="13"/>
  <c r="D15" i="13"/>
  <c r="D11" i="13"/>
  <c r="D3" i="13"/>
  <c r="D5" i="13"/>
  <c r="D7" i="13"/>
  <c r="C19" i="13"/>
  <c r="B19" i="13"/>
  <c r="C18" i="13"/>
  <c r="B18" i="13"/>
  <c r="C17" i="13"/>
  <c r="B17" i="13"/>
  <c r="C16" i="13"/>
  <c r="B16" i="13"/>
  <c r="C15" i="13"/>
  <c r="B15" i="13"/>
  <c r="C11" i="13"/>
  <c r="B11" i="13"/>
  <c r="C7" i="13"/>
  <c r="B7" i="13"/>
  <c r="C5" i="13"/>
  <c r="B5" i="13"/>
  <c r="C3" i="13"/>
  <c r="B3" i="13"/>
</calcChain>
</file>

<file path=xl/sharedStrings.xml><?xml version="1.0" encoding="utf-8"?>
<sst xmlns="http://schemas.openxmlformats.org/spreadsheetml/2006/main" count="2825" uniqueCount="105">
  <si>
    <t>Time</t>
  </si>
  <si>
    <t>Experience</t>
  </si>
  <si>
    <t>Loc</t>
  </si>
  <si>
    <t>Lvl</t>
  </si>
  <si>
    <t>Max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</si>
  <si>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</si>
  <si>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</si>
  <si>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</si>
  <si>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</si>
  <si>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</si>
  <si>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</si>
  <si>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</si>
  <si>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</si>
  <si>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</si>
  <si>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</si>
  <si>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</si>
  <si>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</si>
  <si>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</si>
  <si>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</si>
  <si>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</si>
  <si>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</si>
  <si>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</si>
  <si>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</si>
  <si>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</si>
  <si>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</si>
  <si>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</si>
  <si>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</si>
  <si>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</si>
  <si>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</si>
  <si>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</si>
  <si>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</si>
  <si>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</si>
  <si>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</si>
  <si>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</si>
  <si>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</si>
  <si>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</si>
  <si>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Al Sokhour Scramble</t>
  </si>
  <si>
    <t>Available</t>
  </si>
  <si>
    <t>Not Available</t>
  </si>
  <si>
    <t>Epic Velocity</t>
  </si>
  <si>
    <t>Wadi Khuff Nature Walk</t>
  </si>
  <si>
    <t>Wadi Marakh Escape</t>
  </si>
  <si>
    <t>Wadi Marakh Scramble</t>
  </si>
  <si>
    <t>Arabian Astronomical Observation</t>
  </si>
  <si>
    <t>As Per Request</t>
  </si>
  <si>
    <t>Luna Walk</t>
  </si>
  <si>
    <t>Twilight Walk</t>
  </si>
  <si>
    <t>FS</t>
  </si>
  <si>
    <t>SS</t>
  </si>
  <si>
    <t>Ancient Routes Trek</t>
  </si>
  <si>
    <t>AlSokhour</t>
  </si>
  <si>
    <t>Jabal Abu Rujum Escape</t>
  </si>
  <si>
    <t>Wadi Khuff</t>
  </si>
  <si>
    <t>Al Sokhour</t>
  </si>
  <si>
    <t>Jabal Raal</t>
  </si>
  <si>
    <t>Wadi Marakh</t>
  </si>
  <si>
    <t>Beginners</t>
  </si>
  <si>
    <t>Medium</t>
  </si>
  <si>
    <t>Advanced</t>
  </si>
  <si>
    <t>Al Sokhour Escape</t>
  </si>
  <si>
    <t>Moon Light Astronomical Observation</t>
  </si>
  <si>
    <t>PR</t>
  </si>
  <si>
    <t>ATV Safari</t>
  </si>
  <si>
    <t>Zorbing</t>
  </si>
  <si>
    <t>Archery</t>
  </si>
  <si>
    <t>AKUN Games - The Quest</t>
  </si>
  <si>
    <t>ss</t>
  </si>
  <si>
    <t>fs</t>
  </si>
  <si>
    <t>Southern Dunes</t>
  </si>
  <si>
    <t>Hijaz Mountain Tales</t>
  </si>
  <si>
    <t>PP Shugayg Altheeb Scramble</t>
  </si>
  <si>
    <t>Volcano - Hilaiel Trail</t>
  </si>
  <si>
    <t>Harret AlShaqqah</t>
  </si>
  <si>
    <t>Wadi Marakh Climbing</t>
  </si>
  <si>
    <t>Wadi Marakh Abseiling</t>
  </si>
  <si>
    <t>Sandboarding</t>
  </si>
  <si>
    <t>Desert Immersion Hike</t>
  </si>
  <si>
    <t>Mindful Movements Walk</t>
  </si>
  <si>
    <t>From 8am To 10am</t>
  </si>
  <si>
    <t>From 4pm to 5.30pm</t>
  </si>
  <si>
    <t>From 8am To 9am</t>
  </si>
  <si>
    <t>From 9.30am To 10.30am</t>
  </si>
  <si>
    <t>From 3pm To 4pm</t>
  </si>
  <si>
    <t>From 4.30pm to 5.30pm</t>
  </si>
  <si>
    <t xml:space="preserve">AKUN/SS - JAN 2025 Availbility Calendar </t>
  </si>
  <si>
    <t>From 11am To 1pm</t>
  </si>
  <si>
    <t>From 11am To 12pm</t>
  </si>
  <si>
    <t>From 12.30pm To 1.30pm</t>
  </si>
  <si>
    <t>From 3pm to 4.30pm</t>
  </si>
  <si>
    <t>Mini Quad Track</t>
  </si>
  <si>
    <t xml:space="preserve">AKUN/SS - MAR 2025 Availbility Calendar </t>
  </si>
  <si>
    <t xml:space="preserve">AKUN/SS - FEB 2025 Availbility Calendar </t>
  </si>
  <si>
    <t>From 2pm to 3pm</t>
  </si>
  <si>
    <t>e-bike Electric Wadi Ride</t>
  </si>
  <si>
    <t>From 5pm to 6.30pm</t>
  </si>
  <si>
    <t>From 5.30pm To 6.30pm</t>
  </si>
  <si>
    <t>From 4pm To 5pm</t>
  </si>
  <si>
    <t>From 4pm to 5pm</t>
  </si>
  <si>
    <t>pr</t>
  </si>
  <si>
    <t>Arabian Astronomy Experience</t>
  </si>
  <si>
    <t>Al'ayali Albeidah (Lunar Nights) Experience</t>
  </si>
  <si>
    <t>8:30pm To 9:30pm</t>
  </si>
  <si>
    <t>10:00pm To 11:00pm</t>
  </si>
  <si>
    <t xml:space="preserve">AKUN/SS - APR 2025 Availbility Calendar </t>
  </si>
  <si>
    <t xml:space="preserve">AKUN/SS - MAY 2025 Availbility Calendar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</si>
</sst>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GT Flexa Expanded Black"/>
      <family val="3"/>
    </font>
    <font>
      <b/>
      <sz val="12"/>
      <color theme="1"/>
      <name val="GT Flexa Expanded Black"/>
      <family val="3"/>
    </font>
    <font>
      <sz val="11"/>
      <color theme="1"/>
      <name val="GT Flexa Expanded Black"/>
      <family val="3"/>
    </font>
    <font>
      <b/>
      <sz val="10"/>
      <color theme="1"/>
      <name val="Nunito Sans 10pt"/>
    </font>
    <font>
      <b/>
      <sz val="11"/>
      <color theme="1"/>
      <name val="Nunito Sans 10pt"/>
    </font>
    <font>
      <b/>
      <sz val="9"/>
      <color theme="1"/>
      <name val="Nunito Sans 10pt"/>
    </font>
    <font>
      <b/>
      <sz val="8"/>
      <color theme="1"/>
      <name val="Calibri"/>
      <family val="2"/>
      <scheme val="minor"/>
    </font>
    <font>
      <b/>
      <sz val="9"/>
      <color theme="0"/>
      <name val="Nunito Sans 10pt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 style="thin">
        <color theme="9" tint="-0.249977111117893"/>
      </right>
      <top/>
      <bottom/>
      <diagonal/>
    </border>
    <border>
      <left style="medium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/>
      <top style="medium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1">
    <xf numFmtId="0" fontId="0" fillId="0" borderId="0"/>
  </cellStyleXfs>
  <cellXfs count="86">
    <xf numFmtId="0" fontId="0" fillId="0" borderId="0" xfId="0"/>
    <xf numFmtId="49" fontId="4" fillId="3" borderId="4" xfId="0" applyNumberFormat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4" fillId="3" borderId="14" xfId="0" applyNumberFormat="1" applyFont="1" applyFill="1" applyBorder="1" applyAlignment="1">
      <alignment horizontal="center" vertical="center"/>
    </xf>
    <xf numFmtId="49" fontId="5" fillId="3" borderId="16" xfId="0" applyNumberFormat="1" applyFont="1" applyFill="1" applyBorder="1" applyAlignment="1">
      <alignment horizontal="center" vertical="center"/>
    </xf>
    <xf numFmtId="49" fontId="5" fillId="3" borderId="17" xfId="0" applyNumberFormat="1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0" fillId="0" borderId="19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6" xfId="0" applyBorder="1" applyAlignment="1">
      <alignment vertical="top"/>
    </xf>
    <xf numFmtId="0" fontId="6" fillId="5" borderId="1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0" fontId="6" fillId="6" borderId="5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vertical="center"/>
    </xf>
    <xf numFmtId="0" fontId="6" fillId="6" borderId="8" xfId="0" applyFont="1" applyFill="1" applyBorder="1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9" xfId="0" applyBorder="1" applyAlignment="1">
      <alignment vertical="top"/>
    </xf>
    <xf numFmtId="0" fontId="7" fillId="6" borderId="2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49" fontId="4" fillId="3" borderId="34" xfId="0" applyNumberFormat="1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9" borderId="37" xfId="0" applyFont="1" applyFill="1" applyBorder="1" applyAlignment="1">
      <alignment horizontal="center" vertical="center"/>
    </xf>
    <xf numFmtId="0" fontId="8" fillId="9" borderId="38" xfId="0" applyFont="1" applyFill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9" fillId="8" borderId="40" xfId="0" applyFont="1" applyFill="1" applyBorder="1" applyAlignment="1">
      <alignment horizontal="center" vertical="center"/>
    </xf>
    <xf numFmtId="0" fontId="9" fillId="7" borderId="41" xfId="0" applyFont="1" applyFill="1" applyBorder="1" applyAlignment="1">
      <alignment horizontal="center" vertical="center"/>
    </xf>
    <xf numFmtId="0" fontId="9" fillId="8" borderId="41" xfId="0" applyFont="1" applyFill="1" applyBorder="1" applyAlignment="1">
      <alignment horizontal="center" vertical="center"/>
    </xf>
    <xf numFmtId="0" fontId="9" fillId="8" borderId="42" xfId="0" applyFont="1" applyFill="1" applyBorder="1" applyAlignment="1">
      <alignment horizontal="center" vertical="center"/>
    </xf>
    <xf numFmtId="0" fontId="9" fillId="7" borderId="43" xfId="0" applyFont="1" applyFill="1" applyBorder="1" applyAlignment="1">
      <alignment horizontal="center" vertical="center"/>
    </xf>
    <xf numFmtId="0" fontId="9" fillId="7" borderId="44" xfId="0" applyFont="1" applyFill="1" applyBorder="1" applyAlignment="1">
      <alignment horizontal="center" vertical="center"/>
    </xf>
    <xf numFmtId="0" fontId="9" fillId="8" borderId="45" xfId="0" applyFont="1" applyFill="1" applyBorder="1" applyAlignment="1">
      <alignment horizontal="center" vertical="center"/>
    </xf>
    <xf numFmtId="0" fontId="9" fillId="7" borderId="45" xfId="0" applyFont="1" applyFill="1" applyBorder="1" applyAlignment="1">
      <alignment horizontal="center" vertical="center"/>
    </xf>
    <xf numFmtId="0" fontId="9" fillId="7" borderId="46" xfId="0" applyFont="1" applyFill="1" applyBorder="1" applyAlignment="1">
      <alignment horizontal="center" vertical="center"/>
    </xf>
    <xf numFmtId="0" fontId="9" fillId="7" borderId="40" xfId="0" applyFont="1" applyFill="1" applyBorder="1" applyAlignment="1">
      <alignment horizontal="center" vertical="center"/>
    </xf>
    <xf numFmtId="0" fontId="9" fillId="7" borderId="42" xfId="0" applyFont="1" applyFill="1" applyBorder="1" applyAlignment="1">
      <alignment horizontal="center" vertical="center"/>
    </xf>
    <xf numFmtId="0" fontId="9" fillId="8" borderId="44" xfId="0" applyFont="1" applyFill="1" applyBorder="1" applyAlignment="1">
      <alignment horizontal="center" vertical="center"/>
    </xf>
    <xf numFmtId="0" fontId="9" fillId="8" borderId="46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6" borderId="32" xfId="0" applyFont="1" applyFill="1" applyBorder="1" applyAlignment="1">
      <alignment horizontal="center" vertical="center"/>
    </xf>
    <xf numFmtId="0" fontId="7" fillId="6" borderId="35" xfId="0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6" borderId="32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35" xfId="0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7" fillId="6" borderId="47" xfId="0" applyFont="1" applyFill="1" applyBorder="1" applyAlignment="1">
      <alignment horizontal="center" vertical="center"/>
    </xf>
    <xf numFmtId="0" fontId="7" fillId="6" borderId="48" xfId="0" applyFont="1" applyFill="1" applyBorder="1" applyAlignment="1">
      <alignment horizontal="center" vertical="center"/>
    </xf>
    <xf numFmtId="0" fontId="7" fillId="6" borderId="49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10" fillId="10" borderId="39" xfId="0" applyFont="1" applyFill="1" applyBorder="1" applyAlignment="1">
      <alignment horizontal="center" vertical="center"/>
    </xf>
  </cellXfs>
  <cellStyles count="1">
    <cellStyle name="Normal" xfId="0" builtinId="0"/>
  </cellStyles>
  <dxfs count="165"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rgb="FF808080"/>
      </font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solid">
          <bgColor rgb="FFFFC2BF"/>
        </patternFill>
      </fill>
    </dxf>
    <dxf>
      <fill>
        <patternFill>
          <bgColor rgb="FFFEECD1"/>
        </patternFill>
      </fill>
    </dxf>
    <dxf>
      <fill>
        <patternFill>
          <bgColor rgb="FFB889DB"/>
        </patternFill>
      </fill>
    </dxf>
    <dxf>
      <fill>
        <patternFill>
          <bgColor rgb="FFFF6969"/>
        </patternFill>
      </fill>
    </dxf>
    <dxf>
      <fill>
        <patternFill>
          <bgColor rgb="FFA3E7FF"/>
        </patternFill>
      </fill>
    </dxf>
    <dxf>
      <fill>
        <patternFill>
          <bgColor rgb="FF95F9D1"/>
        </patternFill>
      </fill>
    </dxf>
    <dxf>
      <fill>
        <patternFill>
          <bgColor rgb="FFFFF89F"/>
        </patternFill>
      </fill>
    </dxf>
    <dxf>
      <fill>
        <patternFill>
          <bgColor rgb="FFF0B5DE"/>
        </patternFill>
      </fill>
    </dxf>
    <dxf>
      <fill>
        <patternFill>
          <bgColor rgb="FFCCE9EC"/>
        </patternFill>
      </fill>
    </dxf>
    <dxf>
      <fill>
        <patternFill>
          <bgColor rgb="FFFFFFFF"/>
        </patternFill>
      </fill>
    </dxf>
    <dxf>
      <numFmt numFmtId="0" formatCode="General"/>
      <fill>
        <patternFill>
          <bgColor rgb="FF404040"/>
        </patternFill>
      </fill>
    </dxf>
    <dxf>
      <fill>
        <patternFill>
          <bgColor rgb="FFFFFF00"/>
        </patternFill>
      </fill>
    </dxf>
    <dxf>
      <fill>
        <patternFill>
          <bgColor rgb="FFE9D1E4"/>
        </patternFill>
      </fill>
    </dxf>
    <dxf>
      <fill>
        <patternFill>
          <bgColor rgb="FFCCFF33"/>
        </patternFill>
      </fill>
    </dxf>
    <dxf>
      <font>
        <color rgb="FFFFFFFF"/>
      </font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solid">
          <bgColor rgb="FFFFC2BF"/>
        </patternFill>
      </fill>
    </dxf>
    <dxf>
      <fill>
        <patternFill>
          <bgColor rgb="FFFEECD1"/>
        </patternFill>
      </fill>
    </dxf>
    <dxf>
      <fill>
        <patternFill>
          <bgColor rgb="FFB889DB"/>
        </patternFill>
      </fill>
    </dxf>
    <dxf>
      <fill>
        <patternFill>
          <bgColor rgb="FFFF6969"/>
        </patternFill>
      </fill>
    </dxf>
    <dxf>
      <fill>
        <patternFill>
          <bgColor rgb="FFA3E7FF"/>
        </patternFill>
      </fill>
    </dxf>
    <dxf>
      <fill>
        <patternFill>
          <bgColor rgb="FF95F9D1"/>
        </patternFill>
      </fill>
    </dxf>
    <dxf>
      <fill>
        <patternFill>
          <bgColor rgb="FFFFF89F"/>
        </patternFill>
      </fill>
    </dxf>
    <dxf>
      <fill>
        <patternFill>
          <bgColor rgb="FFF0B5DE"/>
        </patternFill>
      </fill>
    </dxf>
    <dxf>
      <fill>
        <patternFill>
          <bgColor rgb="FFCCE9EC"/>
        </patternFill>
      </fill>
    </dxf>
    <dxf>
      <fill>
        <patternFill>
          <bgColor rgb="FFFFFFFF"/>
        </patternFill>
      </fill>
    </dxf>
    <dxf>
      <numFmt numFmtId="0" formatCode="General"/>
      <fill>
        <patternFill>
          <bgColor rgb="FF404040"/>
        </patternFill>
      </fill>
    </dxf>
    <dxf>
      <fill>
        <patternFill>
          <bgColor rgb="FFFFFF00"/>
        </patternFill>
      </fill>
    </dxf>
    <dxf>
      <fill>
        <patternFill>
          <bgColor rgb="FFE9D1E4"/>
        </patternFill>
      </fill>
    </dxf>
    <dxf>
      <fill>
        <patternFill>
          <bgColor rgb="FFCCFF33"/>
        </patternFill>
      </fill>
    </dxf>
    <dxf>
      <font>
        <color rgb="FFFFFFFF"/>
      </font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solid">
          <bgColor rgb="FFFFC2BF"/>
        </patternFill>
      </fill>
    </dxf>
    <dxf>
      <fill>
        <patternFill>
          <bgColor rgb="FFFEECD1"/>
        </patternFill>
      </fill>
    </dxf>
    <dxf>
      <fill>
        <patternFill>
          <bgColor rgb="FFB889DB"/>
        </patternFill>
      </fill>
    </dxf>
    <dxf>
      <fill>
        <patternFill>
          <bgColor rgb="FFFF6969"/>
        </patternFill>
      </fill>
    </dxf>
    <dxf>
      <fill>
        <patternFill>
          <bgColor rgb="FFA3E7FF"/>
        </patternFill>
      </fill>
    </dxf>
    <dxf>
      <fill>
        <patternFill>
          <bgColor rgb="FF95F9D1"/>
        </patternFill>
      </fill>
    </dxf>
    <dxf>
      <fill>
        <patternFill>
          <bgColor rgb="FFFFF89F"/>
        </patternFill>
      </fill>
    </dxf>
    <dxf>
      <fill>
        <patternFill>
          <bgColor rgb="FFF0B5DE"/>
        </patternFill>
      </fill>
    </dxf>
    <dxf>
      <fill>
        <patternFill>
          <bgColor rgb="FFCCE9EC"/>
        </patternFill>
      </fill>
    </dxf>
    <dxf>
      <fill>
        <patternFill>
          <bgColor rgb="FFFFFFFF"/>
        </patternFill>
      </fill>
    </dxf>
    <dxf>
      <numFmt numFmtId="0" formatCode="General"/>
      <fill>
        <patternFill>
          <bgColor rgb="FF404040"/>
        </patternFill>
      </fill>
    </dxf>
    <dxf>
      <fill>
        <patternFill>
          <bgColor rgb="FFFFFF00"/>
        </patternFill>
      </fill>
    </dxf>
    <dxf>
      <fill>
        <patternFill>
          <bgColor rgb="FFE9D1E4"/>
        </patternFill>
      </fill>
    </dxf>
    <dxf>
      <fill>
        <patternFill>
          <bgColor rgb="FFCCFF33"/>
        </patternFill>
      </fill>
    </dxf>
    <dxf>
      <font>
        <color rgb="FFFFFFFF"/>
      </font>
    </dxf>
    <dxf>
      <font>
        <color rgb="FF808080"/>
      </font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six%20senses\Akun%20SS%20Experience%20Calendar%20-%202024.xlsx" TargetMode="External"/><Relationship Id="rId1" Type="http://schemas.openxmlformats.org/officeDocument/2006/relationships/externalLinkPath" Target="Akun%20SS%20Experience%20Calendar%20-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ta SEP 2024"/>
      <sheetName val="Calendar Sep 2024"/>
      <sheetName val="Rota OCT 2024"/>
      <sheetName val="Calendar OCT 2024"/>
      <sheetName val="Rota NOV 2024"/>
      <sheetName val="Calendar NOV 2024"/>
      <sheetName val="Rota Dec 2024"/>
      <sheetName val="Calendar DEC 2024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Al Sokhour Scramble</v>
          </cell>
          <cell r="B1">
            <v>1</v>
          </cell>
          <cell r="C1" t="str">
            <v>Al Sokhour</v>
          </cell>
        </row>
        <row r="2">
          <cell r="A2" t="str">
            <v>Al Sokhour Escape</v>
          </cell>
          <cell r="B2">
            <v>0</v>
          </cell>
          <cell r="C2" t="str">
            <v>Al Sokhour</v>
          </cell>
        </row>
        <row r="3">
          <cell r="A3" t="str">
            <v>Ancient Routes Trek</v>
          </cell>
          <cell r="B3">
            <v>0</v>
          </cell>
          <cell r="C3" t="str">
            <v>Jabal Raal</v>
          </cell>
        </row>
        <row r="4">
          <cell r="A4" t="str">
            <v>Arabian Astronomical Observation</v>
          </cell>
          <cell r="B4">
            <v>0</v>
          </cell>
          <cell r="C4" t="str">
            <v>Southern Dunes</v>
          </cell>
        </row>
        <row r="5">
          <cell r="A5" t="str">
            <v>Desert Immersion Hike</v>
          </cell>
          <cell r="B5">
            <v>0</v>
          </cell>
          <cell r="C5" t="str">
            <v>Southern Dunes</v>
          </cell>
        </row>
        <row r="6">
          <cell r="A6" t="str">
            <v>Electric Wadi Ride</v>
          </cell>
          <cell r="B6">
            <v>1</v>
          </cell>
          <cell r="C6" t="str">
            <v>Wadi Khuff</v>
          </cell>
        </row>
        <row r="7">
          <cell r="A7" t="str">
            <v>Epic Velocity</v>
          </cell>
          <cell r="B7">
            <v>0</v>
          </cell>
          <cell r="C7" t="str">
            <v>AlSokhour</v>
          </cell>
        </row>
        <row r="8">
          <cell r="A8" t="str">
            <v>Hijaz Mountain Tales</v>
          </cell>
          <cell r="B8">
            <v>0</v>
          </cell>
          <cell r="C8" t="str">
            <v>Southern Dunes</v>
          </cell>
        </row>
        <row r="9">
          <cell r="A9" t="str">
            <v>Jabal Abu Rujum Escape</v>
          </cell>
          <cell r="B9">
            <v>1</v>
          </cell>
          <cell r="C9" t="str">
            <v>AlSokhour</v>
          </cell>
        </row>
        <row r="10">
          <cell r="A10" t="str">
            <v>Moon Light Astronomical Observation</v>
          </cell>
          <cell r="B10">
            <v>0</v>
          </cell>
          <cell r="C10" t="str">
            <v>Southern Dunes</v>
          </cell>
        </row>
        <row r="11">
          <cell r="A11" t="str">
            <v>Luna Walk</v>
          </cell>
          <cell r="B11">
            <v>1</v>
          </cell>
          <cell r="C11" t="str">
            <v>Wadi Marakh</v>
          </cell>
        </row>
        <row r="12">
          <cell r="A12" t="str">
            <v>Mindful Movements Walk</v>
          </cell>
          <cell r="B12">
            <v>0</v>
          </cell>
          <cell r="C12" t="str">
            <v>Wadi Marakh</v>
          </cell>
        </row>
        <row r="13">
          <cell r="A13" t="str">
            <v>PP Shugayg Altheeb Scramble</v>
          </cell>
          <cell r="B13">
            <v>2</v>
          </cell>
          <cell r="C13" t="str">
            <v>AlSokhour</v>
          </cell>
        </row>
        <row r="14">
          <cell r="A14" t="str">
            <v>Twilight Walk</v>
          </cell>
          <cell r="B14">
            <v>0</v>
          </cell>
          <cell r="C14" t="str">
            <v>Southern Dunes</v>
          </cell>
        </row>
        <row r="15">
          <cell r="A15" t="str">
            <v>Wadi Khuff Nature Walk</v>
          </cell>
          <cell r="B15">
            <v>0</v>
          </cell>
          <cell r="C15" t="str">
            <v>Wadi Khuff</v>
          </cell>
        </row>
        <row r="16">
          <cell r="A16" t="str">
            <v>Wadi Marakh Escape</v>
          </cell>
          <cell r="B16">
            <v>0</v>
          </cell>
          <cell r="C16" t="str">
            <v>Wadi Marakh</v>
          </cell>
        </row>
        <row r="17">
          <cell r="A17" t="str">
            <v>Wadi Marakh Scramble</v>
          </cell>
          <cell r="B17">
            <v>1</v>
          </cell>
          <cell r="C17" t="str">
            <v>Wadi Marakh</v>
          </cell>
        </row>
        <row r="18">
          <cell r="A18" t="str">
            <v>AKUN Games - The Quest</v>
          </cell>
          <cell r="B18">
            <v>0</v>
          </cell>
          <cell r="C18" t="str">
            <v>Wadi Marakh</v>
          </cell>
        </row>
        <row r="19">
          <cell r="A19" t="str">
            <v>Archery</v>
          </cell>
          <cell r="B19">
            <v>0</v>
          </cell>
          <cell r="C19" t="str">
            <v>Southern Dunes</v>
          </cell>
        </row>
        <row r="20">
          <cell r="A20" t="str">
            <v>Volcano - Hilaiel Trail</v>
          </cell>
          <cell r="B20">
            <v>0</v>
          </cell>
          <cell r="C20" t="str">
            <v>Harret AlShaqqah</v>
          </cell>
        </row>
        <row r="21">
          <cell r="A21" t="str">
            <v>Wadi Marakh Climbing</v>
          </cell>
          <cell r="B21">
            <v>0</v>
          </cell>
          <cell r="C21" t="str">
            <v>Wadi Marakh</v>
          </cell>
        </row>
        <row r="22">
          <cell r="A22" t="str">
            <v>Wadi Marakh Abseiling</v>
          </cell>
          <cell r="B22">
            <v>1</v>
          </cell>
          <cell r="C22" t="str">
            <v>Wadi Marakh</v>
          </cell>
        </row>
        <row r="23">
          <cell r="A23" t="str">
            <v>Sandboarding</v>
          </cell>
          <cell r="B23">
            <v>1</v>
          </cell>
          <cell r="C23" t="str">
            <v>Southern Dunes</v>
          </cell>
        </row>
        <row r="24">
          <cell r="A24" t="str">
            <v>Zorbing</v>
          </cell>
          <cell r="B24">
            <v>1</v>
          </cell>
          <cell r="C24" t="str">
            <v>Southern Dunes</v>
          </cell>
        </row>
        <row r="25">
          <cell r="A25" t="str">
            <v>ATV Safari</v>
          </cell>
          <cell r="B25">
            <v>0</v>
          </cell>
          <cell r="C25" t="str">
            <v>Southern Dunes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2A99-4DA4-4908-BC1E-C23CFEAF34D9}">
  <dimension ref="A1:AJ23"/>
  <sheetViews>
    <sheetView topLeftCell="E1" workbookViewId="0">
      <selection activeCell="P21" sqref="P21"/>
    </sheetView>
  </sheetViews>
  <sheetFormatPr defaultRowHeight="14.5" x14ac:dyDescent="0.35"/>
  <cols>
    <col min="1" max="1" width="39.6328125" style="3" bestFit="1" customWidth="1"/>
    <col min="2" max="2" width="19.453125" style="3" bestFit="1" customWidth="1"/>
    <col min="3" max="3" width="6.26953125" style="3" bestFit="1" customWidth="1"/>
    <col min="4" max="4" width="8.7265625" style="3"/>
    <col min="5" max="5" width="21.6328125" style="3" bestFit="1" customWidth="1"/>
    <col min="6" max="6" width="3" style="3" bestFit="1" customWidth="1"/>
    <col min="7" max="8" width="3.26953125" style="3" bestFit="1" customWidth="1"/>
    <col min="9" max="9" width="3.36328125" style="3" bestFit="1" customWidth="1"/>
    <col min="10" max="10" width="3.26953125" style="3" bestFit="1" customWidth="1"/>
    <col min="11" max="11" width="3.36328125" style="3" bestFit="1" customWidth="1"/>
    <col min="12" max="13" width="3.26953125" style="3" bestFit="1" customWidth="1"/>
    <col min="14" max="14" width="3.36328125" style="3" bestFit="1" customWidth="1"/>
    <col min="15" max="15" width="4.90625" style="3" bestFit="1" customWidth="1"/>
    <col min="16" max="16" width="4.453125" style="3" bestFit="1" customWidth="1"/>
    <col min="17" max="18" width="4.7265625" style="3" bestFit="1" customWidth="1"/>
    <col min="19" max="19" width="4.90625" style="3" bestFit="1" customWidth="1"/>
    <col min="20" max="20" width="4.7265625" style="3" bestFit="1" customWidth="1"/>
    <col min="21" max="21" width="4.90625" style="3" bestFit="1" customWidth="1"/>
    <col min="22" max="23" width="4.7265625" style="3" bestFit="1" customWidth="1"/>
    <col min="24" max="24" width="4.90625" style="3" bestFit="1" customWidth="1"/>
    <col min="25" max="25" width="5.1796875" style="3" bestFit="1" customWidth="1"/>
    <col min="26" max="26" width="4.7265625" style="3" bestFit="1" customWidth="1"/>
    <col min="27" max="28" width="5" style="3" bestFit="1" customWidth="1"/>
    <col min="29" max="29" width="5.1796875" style="3" bestFit="1" customWidth="1"/>
    <col min="30" max="30" width="5" style="3" bestFit="1" customWidth="1"/>
    <col min="31" max="31" width="5.1796875" style="3" bestFit="1" customWidth="1"/>
    <col min="32" max="33" width="5" style="3" bestFit="1" customWidth="1"/>
    <col min="34" max="35" width="5.1796875" style="3" bestFit="1" customWidth="1"/>
    <col min="36" max="36" width="5.1796875" style="3" customWidth="1"/>
    <col min="37" max="16384" width="8.7265625" style="3"/>
  </cols>
  <sheetData>
    <row r="1" spans="1:36" customFormat="1" ht="20" x14ac:dyDescent="0.35">
      <c r="A1" s="65" t="s">
        <v>84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50"/>
    </row>
    <row r="2" spans="1:36" customFormat="1" ht="16" thickBot="1" x14ac:dyDescent="0.4">
      <c r="A2" s="1" t="s">
        <v>1</v>
      </c>
      <c r="B2" s="1" t="s">
        <v>2</v>
      </c>
      <c r="C2" s="1" t="s">
        <v>3</v>
      </c>
      <c r="D2" s="10" t="s">
        <v>4</v>
      </c>
      <c r="E2" s="30" t="s">
        <v>0</v>
      </c>
      <c r="F2" s="12" t="s">
        <v>5</v>
      </c>
      <c r="G2" s="12" t="s">
        <v>6</v>
      </c>
      <c r="H2" s="11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</row>
    <row r="3" spans="1:36" ht="14.5" customHeight="1" x14ac:dyDescent="0.35">
      <c r="A3" s="66" t="s">
        <v>76</v>
      </c>
      <c r="B3" s="67" t="str">
        <f>VLOOKUP(A3,[1]Data!A:C,3,0)</f>
        <v>Southern Dunes</v>
      </c>
      <c r="C3" s="67">
        <f>VLOOKUP(A3,[1]Data!A:B,2,0)</f>
        <v>0</v>
      </c>
      <c r="D3" s="68">
        <f>VLOOKUP(A3,Data!A:D,4,0)</f>
        <v>6</v>
      </c>
      <c r="E3" s="31" t="s">
        <v>78</v>
      </c>
      <c r="F3" s="36" t="s">
        <v>48</v>
      </c>
      <c r="G3" s="37" t="s">
        <v>47</v>
      </c>
      <c r="H3" s="38" t="s">
        <v>48</v>
      </c>
      <c r="I3" s="37" t="s">
        <v>47</v>
      </c>
      <c r="J3" s="38" t="s">
        <v>48</v>
      </c>
      <c r="K3" s="37" t="s">
        <v>47</v>
      </c>
      <c r="L3" s="38" t="s">
        <v>48</v>
      </c>
      <c r="M3" s="37" t="s">
        <v>47</v>
      </c>
      <c r="N3" s="38" t="s">
        <v>48</v>
      </c>
      <c r="O3" s="37" t="s">
        <v>47</v>
      </c>
      <c r="P3" s="38" t="s">
        <v>48</v>
      </c>
      <c r="Q3" s="37" t="s">
        <v>47</v>
      </c>
      <c r="R3" s="38" t="s">
        <v>48</v>
      </c>
      <c r="S3" s="37" t="s">
        <v>47</v>
      </c>
      <c r="T3" s="38" t="s">
        <v>48</v>
      </c>
      <c r="U3" s="37" t="s">
        <v>47</v>
      </c>
      <c r="V3" s="38" t="s">
        <v>48</v>
      </c>
      <c r="W3" s="37" t="s">
        <v>47</v>
      </c>
      <c r="X3" s="38" t="s">
        <v>48</v>
      </c>
      <c r="Y3" s="37" t="s">
        <v>47</v>
      </c>
      <c r="Z3" s="38" t="s">
        <v>48</v>
      </c>
      <c r="AA3" s="37" t="s">
        <v>47</v>
      </c>
      <c r="AB3" s="38" t="s">
        <v>48</v>
      </c>
      <c r="AC3" s="37" t="s">
        <v>47</v>
      </c>
      <c r="AD3" s="38" t="s">
        <v>48</v>
      </c>
      <c r="AE3" s="37" t="s">
        <v>47</v>
      </c>
      <c r="AF3" s="38" t="s">
        <v>48</v>
      </c>
      <c r="AG3" s="37" t="s">
        <v>47</v>
      </c>
      <c r="AH3" s="38" t="s">
        <v>48</v>
      </c>
      <c r="AI3" s="39" t="s">
        <v>67</v>
      </c>
      <c r="AJ3" s="38" t="s">
        <v>48</v>
      </c>
    </row>
    <row r="4" spans="1:36" ht="14.5" customHeight="1" x14ac:dyDescent="0.35">
      <c r="A4" s="60"/>
      <c r="B4" s="62"/>
      <c r="C4" s="62"/>
      <c r="D4" s="64"/>
      <c r="E4" s="34" t="s">
        <v>79</v>
      </c>
      <c r="F4" s="41" t="s">
        <v>47</v>
      </c>
      <c r="G4" s="42" t="s">
        <v>48</v>
      </c>
      <c r="H4" s="43" t="s">
        <v>47</v>
      </c>
      <c r="I4" s="42" t="s">
        <v>48</v>
      </c>
      <c r="J4" s="43" t="s">
        <v>47</v>
      </c>
      <c r="K4" s="42" t="s">
        <v>48</v>
      </c>
      <c r="L4" s="43" t="s">
        <v>47</v>
      </c>
      <c r="M4" s="42" t="s">
        <v>48</v>
      </c>
      <c r="N4" s="43" t="s">
        <v>47</v>
      </c>
      <c r="O4" s="42" t="s">
        <v>48</v>
      </c>
      <c r="P4" s="43" t="s">
        <v>47</v>
      </c>
      <c r="Q4" s="42" t="s">
        <v>48</v>
      </c>
      <c r="R4" s="43" t="s">
        <v>47</v>
      </c>
      <c r="S4" s="42" t="s">
        <v>48</v>
      </c>
      <c r="T4" s="43" t="s">
        <v>47</v>
      </c>
      <c r="U4" s="42" t="s">
        <v>48</v>
      </c>
      <c r="V4" s="43" t="s">
        <v>47</v>
      </c>
      <c r="W4" s="42" t="s">
        <v>48</v>
      </c>
      <c r="X4" s="43" t="s">
        <v>47</v>
      </c>
      <c r="Y4" s="42" t="s">
        <v>48</v>
      </c>
      <c r="Z4" s="43" t="s">
        <v>47</v>
      </c>
      <c r="AA4" s="42" t="s">
        <v>48</v>
      </c>
      <c r="AB4" s="43" t="s">
        <v>47</v>
      </c>
      <c r="AC4" s="42" t="s">
        <v>48</v>
      </c>
      <c r="AD4" s="43" t="s">
        <v>47</v>
      </c>
      <c r="AE4" s="42" t="s">
        <v>48</v>
      </c>
      <c r="AF4" s="43" t="s">
        <v>47</v>
      </c>
      <c r="AG4" s="42" t="s">
        <v>48</v>
      </c>
      <c r="AH4" s="43" t="s">
        <v>47</v>
      </c>
      <c r="AI4" s="44" t="s">
        <v>66</v>
      </c>
      <c r="AJ4" s="43" t="s">
        <v>47</v>
      </c>
    </row>
    <row r="5" spans="1:36" customFormat="1" ht="14.5" customHeight="1" x14ac:dyDescent="0.35">
      <c r="A5" s="59" t="s">
        <v>69</v>
      </c>
      <c r="B5" s="61" t="str">
        <f>VLOOKUP(A5,[1]Data!A:C,3,0)</f>
        <v>Southern Dunes</v>
      </c>
      <c r="C5" s="61">
        <f>VLOOKUP(A5,[1]Data!A:B,2,0)</f>
        <v>0</v>
      </c>
      <c r="D5" s="63">
        <f>VLOOKUP(A5,Data!A:D,4,0)</f>
        <v>6</v>
      </c>
      <c r="E5" s="31" t="s">
        <v>78</v>
      </c>
      <c r="F5" s="45" t="s">
        <v>47</v>
      </c>
      <c r="G5" s="38" t="s">
        <v>48</v>
      </c>
      <c r="H5" s="37" t="s">
        <v>47</v>
      </c>
      <c r="I5" s="38" t="s">
        <v>48</v>
      </c>
      <c r="J5" s="37" t="s">
        <v>47</v>
      </c>
      <c r="K5" s="38" t="s">
        <v>48</v>
      </c>
      <c r="L5" s="37" t="s">
        <v>47</v>
      </c>
      <c r="M5" s="38" t="s">
        <v>48</v>
      </c>
      <c r="N5" s="37" t="s">
        <v>47</v>
      </c>
      <c r="O5" s="38" t="s">
        <v>48</v>
      </c>
      <c r="P5" s="37" t="s">
        <v>47</v>
      </c>
      <c r="Q5" s="38" t="s">
        <v>48</v>
      </c>
      <c r="R5" s="37" t="s">
        <v>47</v>
      </c>
      <c r="S5" s="38" t="s">
        <v>48</v>
      </c>
      <c r="T5" s="37" t="s">
        <v>47</v>
      </c>
      <c r="U5" s="38" t="s">
        <v>48</v>
      </c>
      <c r="V5" s="37" t="s">
        <v>47</v>
      </c>
      <c r="W5" s="38" t="s">
        <v>48</v>
      </c>
      <c r="X5" s="37" t="s">
        <v>47</v>
      </c>
      <c r="Y5" s="38" t="s">
        <v>48</v>
      </c>
      <c r="Z5" s="37" t="s">
        <v>47</v>
      </c>
      <c r="AA5" s="38" t="s">
        <v>48</v>
      </c>
      <c r="AB5" s="37" t="s">
        <v>47</v>
      </c>
      <c r="AC5" s="38" t="s">
        <v>48</v>
      </c>
      <c r="AD5" s="37" t="s">
        <v>47</v>
      </c>
      <c r="AE5" s="38" t="s">
        <v>48</v>
      </c>
      <c r="AF5" s="37" t="s">
        <v>47</v>
      </c>
      <c r="AG5" s="38" t="s">
        <v>48</v>
      </c>
      <c r="AH5" s="37" t="s">
        <v>47</v>
      </c>
      <c r="AI5" s="46" t="s">
        <v>66</v>
      </c>
      <c r="AJ5" s="37" t="s">
        <v>47</v>
      </c>
    </row>
    <row r="6" spans="1:36" customFormat="1" ht="14.5" customHeight="1" x14ac:dyDescent="0.35">
      <c r="A6" s="60"/>
      <c r="B6" s="62"/>
      <c r="C6" s="62"/>
      <c r="D6" s="64"/>
      <c r="E6" s="34" t="s">
        <v>79</v>
      </c>
      <c r="F6" s="47" t="s">
        <v>48</v>
      </c>
      <c r="G6" s="43" t="s">
        <v>47</v>
      </c>
      <c r="H6" s="42" t="s">
        <v>48</v>
      </c>
      <c r="I6" s="43" t="s">
        <v>47</v>
      </c>
      <c r="J6" s="42" t="s">
        <v>48</v>
      </c>
      <c r="K6" s="43" t="s">
        <v>47</v>
      </c>
      <c r="L6" s="42" t="s">
        <v>48</v>
      </c>
      <c r="M6" s="43" t="s">
        <v>47</v>
      </c>
      <c r="N6" s="42" t="s">
        <v>48</v>
      </c>
      <c r="O6" s="43" t="s">
        <v>47</v>
      </c>
      <c r="P6" s="42" t="s">
        <v>48</v>
      </c>
      <c r="Q6" s="43" t="s">
        <v>47</v>
      </c>
      <c r="R6" s="42" t="s">
        <v>48</v>
      </c>
      <c r="S6" s="43" t="s">
        <v>47</v>
      </c>
      <c r="T6" s="42" t="s">
        <v>48</v>
      </c>
      <c r="U6" s="43" t="s">
        <v>47</v>
      </c>
      <c r="V6" s="42" t="s">
        <v>48</v>
      </c>
      <c r="W6" s="43" t="s">
        <v>47</v>
      </c>
      <c r="X6" s="42" t="s">
        <v>48</v>
      </c>
      <c r="Y6" s="43" t="s">
        <v>47</v>
      </c>
      <c r="Z6" s="42" t="s">
        <v>48</v>
      </c>
      <c r="AA6" s="43" t="s">
        <v>47</v>
      </c>
      <c r="AB6" s="42" t="s">
        <v>48</v>
      </c>
      <c r="AC6" s="43" t="s">
        <v>47</v>
      </c>
      <c r="AD6" s="42" t="s">
        <v>48</v>
      </c>
      <c r="AE6" s="43" t="s">
        <v>47</v>
      </c>
      <c r="AF6" s="42" t="s">
        <v>48</v>
      </c>
      <c r="AG6" s="43" t="s">
        <v>47</v>
      </c>
      <c r="AH6" s="42" t="s">
        <v>48</v>
      </c>
      <c r="AI6" s="48" t="s">
        <v>67</v>
      </c>
      <c r="AJ6" s="42" t="s">
        <v>48</v>
      </c>
    </row>
    <row r="7" spans="1:36" customFormat="1" ht="14.5" customHeight="1" x14ac:dyDescent="0.35">
      <c r="A7" s="59" t="s">
        <v>64</v>
      </c>
      <c r="B7" s="61" t="str">
        <f>VLOOKUP(A7,[1]Data!A:C,3,0)</f>
        <v>Southern Dunes</v>
      </c>
      <c r="C7" s="61">
        <f>VLOOKUP(A7,[1]Data!A:B,2,0)</f>
        <v>0</v>
      </c>
      <c r="D7" s="63">
        <f>VLOOKUP(A7,Data!A:D,4,0)</f>
        <v>6</v>
      </c>
      <c r="E7" s="31" t="s">
        <v>80</v>
      </c>
      <c r="F7" s="40" t="s">
        <v>47</v>
      </c>
      <c r="G7" s="40" t="s">
        <v>47</v>
      </c>
      <c r="H7" s="40" t="s">
        <v>47</v>
      </c>
      <c r="I7" s="40" t="s">
        <v>47</v>
      </c>
      <c r="J7" s="40" t="s">
        <v>47</v>
      </c>
      <c r="K7" s="40" t="s">
        <v>47</v>
      </c>
      <c r="L7" s="40" t="s">
        <v>47</v>
      </c>
      <c r="M7" s="40" t="s">
        <v>47</v>
      </c>
      <c r="N7" s="40" t="s">
        <v>47</v>
      </c>
      <c r="O7" s="40" t="s">
        <v>47</v>
      </c>
      <c r="P7" s="40" t="s">
        <v>47</v>
      </c>
      <c r="Q7" s="40" t="s">
        <v>47</v>
      </c>
      <c r="R7" s="40" t="s">
        <v>47</v>
      </c>
      <c r="S7" s="40" t="s">
        <v>47</v>
      </c>
      <c r="T7" s="40" t="s">
        <v>47</v>
      </c>
      <c r="U7" s="40" t="s">
        <v>47</v>
      </c>
      <c r="V7" s="40" t="s">
        <v>47</v>
      </c>
      <c r="W7" s="40" t="s">
        <v>47</v>
      </c>
      <c r="X7" s="40" t="s">
        <v>47</v>
      </c>
      <c r="Y7" s="40" t="s">
        <v>47</v>
      </c>
      <c r="Z7" s="40" t="s">
        <v>47</v>
      </c>
      <c r="AA7" s="40" t="s">
        <v>47</v>
      </c>
      <c r="AB7" s="40" t="s">
        <v>47</v>
      </c>
      <c r="AC7" s="40" t="s">
        <v>47</v>
      </c>
      <c r="AD7" s="40" t="s">
        <v>47</v>
      </c>
      <c r="AE7" s="40" t="s">
        <v>47</v>
      </c>
      <c r="AF7" s="40" t="s">
        <v>47</v>
      </c>
      <c r="AG7" s="40" t="s">
        <v>47</v>
      </c>
      <c r="AH7" s="40" t="s">
        <v>47</v>
      </c>
      <c r="AI7" s="40" t="s">
        <v>47</v>
      </c>
      <c r="AJ7" s="40" t="s">
        <v>47</v>
      </c>
    </row>
    <row r="8" spans="1:36" customFormat="1" ht="14.5" customHeight="1" x14ac:dyDescent="0.35">
      <c r="A8" s="69"/>
      <c r="B8" s="70"/>
      <c r="C8" s="70"/>
      <c r="D8" s="71"/>
      <c r="E8" s="32" t="s">
        <v>81</v>
      </c>
      <c r="F8" s="40" t="s">
        <v>47</v>
      </c>
      <c r="G8" s="40" t="s">
        <v>47</v>
      </c>
      <c r="H8" s="40" t="s">
        <v>47</v>
      </c>
      <c r="I8" s="40" t="s">
        <v>47</v>
      </c>
      <c r="J8" s="40" t="s">
        <v>47</v>
      </c>
      <c r="K8" s="40" t="s">
        <v>47</v>
      </c>
      <c r="L8" s="40" t="s">
        <v>47</v>
      </c>
      <c r="M8" s="40" t="s">
        <v>47</v>
      </c>
      <c r="N8" s="40" t="s">
        <v>47</v>
      </c>
      <c r="O8" s="40" t="s">
        <v>47</v>
      </c>
      <c r="P8" s="40" t="s">
        <v>47</v>
      </c>
      <c r="Q8" s="40" t="s">
        <v>47</v>
      </c>
      <c r="R8" s="40" t="s">
        <v>47</v>
      </c>
      <c r="S8" s="40" t="s">
        <v>47</v>
      </c>
      <c r="T8" s="40" t="s">
        <v>47</v>
      </c>
      <c r="U8" s="40" t="s">
        <v>47</v>
      </c>
      <c r="V8" s="40" t="s">
        <v>47</v>
      </c>
      <c r="W8" s="40" t="s">
        <v>47</v>
      </c>
      <c r="X8" s="40" t="s">
        <v>47</v>
      </c>
      <c r="Y8" s="40" t="s">
        <v>47</v>
      </c>
      <c r="Z8" s="40" t="s">
        <v>47</v>
      </c>
      <c r="AA8" s="40" t="s">
        <v>47</v>
      </c>
      <c r="AB8" s="40" t="s">
        <v>47</v>
      </c>
      <c r="AC8" s="40" t="s">
        <v>47</v>
      </c>
      <c r="AD8" s="40" t="s">
        <v>47</v>
      </c>
      <c r="AE8" s="40" t="s">
        <v>47</v>
      </c>
      <c r="AF8" s="40" t="s">
        <v>47</v>
      </c>
      <c r="AG8" s="40" t="s">
        <v>47</v>
      </c>
      <c r="AH8" s="40" t="s">
        <v>47</v>
      </c>
      <c r="AI8" s="40" t="s">
        <v>47</v>
      </c>
      <c r="AJ8" s="40" t="s">
        <v>47</v>
      </c>
    </row>
    <row r="9" spans="1:36" customFormat="1" ht="14.5" customHeight="1" x14ac:dyDescent="0.35">
      <c r="A9" s="69"/>
      <c r="B9" s="70"/>
      <c r="C9" s="70"/>
      <c r="D9" s="71"/>
      <c r="E9" s="33" t="s">
        <v>82</v>
      </c>
      <c r="F9" s="40" t="s">
        <v>47</v>
      </c>
      <c r="G9" s="40" t="s">
        <v>47</v>
      </c>
      <c r="H9" s="40" t="s">
        <v>47</v>
      </c>
      <c r="I9" s="40" t="s">
        <v>47</v>
      </c>
      <c r="J9" s="40" t="s">
        <v>47</v>
      </c>
      <c r="K9" s="40" t="s">
        <v>47</v>
      </c>
      <c r="L9" s="40" t="s">
        <v>47</v>
      </c>
      <c r="M9" s="40" t="s">
        <v>47</v>
      </c>
      <c r="N9" s="40" t="s">
        <v>47</v>
      </c>
      <c r="O9" s="40" t="s">
        <v>47</v>
      </c>
      <c r="P9" s="40" t="s">
        <v>47</v>
      </c>
      <c r="Q9" s="40" t="s">
        <v>47</v>
      </c>
      <c r="R9" s="40" t="s">
        <v>47</v>
      </c>
      <c r="S9" s="40" t="s">
        <v>47</v>
      </c>
      <c r="T9" s="40" t="s">
        <v>47</v>
      </c>
      <c r="U9" s="40" t="s">
        <v>47</v>
      </c>
      <c r="V9" s="40" t="s">
        <v>47</v>
      </c>
      <c r="W9" s="40" t="s">
        <v>47</v>
      </c>
      <c r="X9" s="40" t="s">
        <v>47</v>
      </c>
      <c r="Y9" s="40" t="s">
        <v>47</v>
      </c>
      <c r="Z9" s="40" t="s">
        <v>47</v>
      </c>
      <c r="AA9" s="40" t="s">
        <v>47</v>
      </c>
      <c r="AB9" s="40" t="s">
        <v>47</v>
      </c>
      <c r="AC9" s="40" t="s">
        <v>47</v>
      </c>
      <c r="AD9" s="40" t="s">
        <v>47</v>
      </c>
      <c r="AE9" s="40" t="s">
        <v>47</v>
      </c>
      <c r="AF9" s="40" t="s">
        <v>47</v>
      </c>
      <c r="AG9" s="40" t="s">
        <v>47</v>
      </c>
      <c r="AH9" s="40" t="s">
        <v>47</v>
      </c>
      <c r="AI9" s="40" t="s">
        <v>47</v>
      </c>
      <c r="AJ9" s="40" t="s">
        <v>47</v>
      </c>
    </row>
    <row r="10" spans="1:36" customFormat="1" ht="15" customHeight="1" x14ac:dyDescent="0.35">
      <c r="A10" s="60"/>
      <c r="B10" s="62"/>
      <c r="C10" s="62"/>
      <c r="D10" s="64"/>
      <c r="E10" s="34" t="s">
        <v>83</v>
      </c>
      <c r="F10" s="40" t="s">
        <v>47</v>
      </c>
      <c r="G10" s="40" t="s">
        <v>47</v>
      </c>
      <c r="H10" s="40" t="s">
        <v>47</v>
      </c>
      <c r="I10" s="40" t="s">
        <v>47</v>
      </c>
      <c r="J10" s="40" t="s">
        <v>47</v>
      </c>
      <c r="K10" s="40" t="s">
        <v>47</v>
      </c>
      <c r="L10" s="40" t="s">
        <v>47</v>
      </c>
      <c r="M10" s="40" t="s">
        <v>47</v>
      </c>
      <c r="N10" s="40" t="s">
        <v>47</v>
      </c>
      <c r="O10" s="40" t="s">
        <v>47</v>
      </c>
      <c r="P10" s="40" t="s">
        <v>47</v>
      </c>
      <c r="Q10" s="40" t="s">
        <v>47</v>
      </c>
      <c r="R10" s="40" t="s">
        <v>47</v>
      </c>
      <c r="S10" s="40" t="s">
        <v>47</v>
      </c>
      <c r="T10" s="40" t="s">
        <v>47</v>
      </c>
      <c r="U10" s="40" t="s">
        <v>47</v>
      </c>
      <c r="V10" s="40" t="s">
        <v>47</v>
      </c>
      <c r="W10" s="40" t="s">
        <v>47</v>
      </c>
      <c r="X10" s="40" t="s">
        <v>47</v>
      </c>
      <c r="Y10" s="40" t="s">
        <v>47</v>
      </c>
      <c r="Z10" s="40" t="s">
        <v>47</v>
      </c>
      <c r="AA10" s="40" t="s">
        <v>47</v>
      </c>
      <c r="AB10" s="40" t="s">
        <v>47</v>
      </c>
      <c r="AC10" s="40" t="s">
        <v>47</v>
      </c>
      <c r="AD10" s="40" t="s">
        <v>47</v>
      </c>
      <c r="AE10" s="40" t="s">
        <v>47</v>
      </c>
      <c r="AF10" s="40" t="s">
        <v>47</v>
      </c>
      <c r="AG10" s="40" t="s">
        <v>47</v>
      </c>
      <c r="AH10" s="40" t="s">
        <v>47</v>
      </c>
      <c r="AI10" s="40" t="s">
        <v>47</v>
      </c>
      <c r="AJ10" s="40" t="s">
        <v>47</v>
      </c>
    </row>
    <row r="11" spans="1:36" ht="14.5" customHeight="1" x14ac:dyDescent="0.35">
      <c r="A11" s="59" t="s">
        <v>75</v>
      </c>
      <c r="B11" s="61" t="str">
        <f>VLOOKUP(A11,[1]Data!A:C,3,0)</f>
        <v>Southern Dunes</v>
      </c>
      <c r="C11" s="61">
        <f>VLOOKUP(A11,[1]Data!A:B,2,0)</f>
        <v>1</v>
      </c>
      <c r="D11" s="63">
        <f>VLOOKUP(A11,Data!A:D,4,0)</f>
        <v>6</v>
      </c>
      <c r="E11" s="31" t="s">
        <v>80</v>
      </c>
      <c r="F11" s="40" t="s">
        <v>47</v>
      </c>
      <c r="G11" s="40" t="s">
        <v>47</v>
      </c>
      <c r="H11" s="40" t="s">
        <v>47</v>
      </c>
      <c r="I11" s="40" t="s">
        <v>47</v>
      </c>
      <c r="J11" s="40" t="s">
        <v>47</v>
      </c>
      <c r="K11" s="40" t="s">
        <v>47</v>
      </c>
      <c r="L11" s="40" t="s">
        <v>47</v>
      </c>
      <c r="M11" s="40" t="s">
        <v>47</v>
      </c>
      <c r="N11" s="40" t="s">
        <v>47</v>
      </c>
      <c r="O11" s="40" t="s">
        <v>47</v>
      </c>
      <c r="P11" s="40" t="s">
        <v>47</v>
      </c>
      <c r="Q11" s="40" t="s">
        <v>47</v>
      </c>
      <c r="R11" s="40" t="s">
        <v>47</v>
      </c>
      <c r="S11" s="40" t="s">
        <v>47</v>
      </c>
      <c r="T11" s="40" t="s">
        <v>47</v>
      </c>
      <c r="U11" s="40" t="s">
        <v>47</v>
      </c>
      <c r="V11" s="40" t="s">
        <v>47</v>
      </c>
      <c r="W11" s="40" t="s">
        <v>47</v>
      </c>
      <c r="X11" s="40" t="s">
        <v>47</v>
      </c>
      <c r="Y11" s="40" t="s">
        <v>47</v>
      </c>
      <c r="Z11" s="40" t="s">
        <v>47</v>
      </c>
      <c r="AA11" s="40" t="s">
        <v>47</v>
      </c>
      <c r="AB11" s="40" t="s">
        <v>47</v>
      </c>
      <c r="AC11" s="40" t="s">
        <v>47</v>
      </c>
      <c r="AD11" s="40" t="s">
        <v>47</v>
      </c>
      <c r="AE11" s="40" t="s">
        <v>47</v>
      </c>
      <c r="AF11" s="40" t="s">
        <v>47</v>
      </c>
      <c r="AG11" s="40" t="s">
        <v>47</v>
      </c>
      <c r="AH11" s="40" t="s">
        <v>47</v>
      </c>
      <c r="AI11" s="40" t="s">
        <v>47</v>
      </c>
      <c r="AJ11" s="40" t="s">
        <v>47</v>
      </c>
    </row>
    <row r="12" spans="1:36" ht="14.5" customHeight="1" x14ac:dyDescent="0.35">
      <c r="A12" s="69"/>
      <c r="B12" s="70"/>
      <c r="C12" s="70"/>
      <c r="D12" s="71"/>
      <c r="E12" s="32" t="s">
        <v>81</v>
      </c>
      <c r="F12" s="40" t="s">
        <v>47</v>
      </c>
      <c r="G12" s="40" t="s">
        <v>47</v>
      </c>
      <c r="H12" s="40" t="s">
        <v>47</v>
      </c>
      <c r="I12" s="40" t="s">
        <v>47</v>
      </c>
      <c r="J12" s="40" t="s">
        <v>47</v>
      </c>
      <c r="K12" s="40" t="s">
        <v>47</v>
      </c>
      <c r="L12" s="40" t="s">
        <v>47</v>
      </c>
      <c r="M12" s="40" t="s">
        <v>47</v>
      </c>
      <c r="N12" s="40" t="s">
        <v>47</v>
      </c>
      <c r="O12" s="40" t="s">
        <v>47</v>
      </c>
      <c r="P12" s="40" t="s">
        <v>47</v>
      </c>
      <c r="Q12" s="40" t="s">
        <v>47</v>
      </c>
      <c r="R12" s="40" t="s">
        <v>47</v>
      </c>
      <c r="S12" s="40" t="s">
        <v>47</v>
      </c>
      <c r="T12" s="40" t="s">
        <v>47</v>
      </c>
      <c r="U12" s="40" t="s">
        <v>47</v>
      </c>
      <c r="V12" s="40" t="s">
        <v>47</v>
      </c>
      <c r="W12" s="40" t="s">
        <v>47</v>
      </c>
      <c r="X12" s="40" t="s">
        <v>47</v>
      </c>
      <c r="Y12" s="40" t="s">
        <v>47</v>
      </c>
      <c r="Z12" s="40" t="s">
        <v>47</v>
      </c>
      <c r="AA12" s="40" t="s">
        <v>47</v>
      </c>
      <c r="AB12" s="40" t="s">
        <v>47</v>
      </c>
      <c r="AC12" s="40" t="s">
        <v>47</v>
      </c>
      <c r="AD12" s="40" t="s">
        <v>47</v>
      </c>
      <c r="AE12" s="40" t="s">
        <v>47</v>
      </c>
      <c r="AF12" s="40" t="s">
        <v>47</v>
      </c>
      <c r="AG12" s="40" t="s">
        <v>47</v>
      </c>
      <c r="AH12" s="40" t="s">
        <v>47</v>
      </c>
      <c r="AI12" s="40" t="s">
        <v>47</v>
      </c>
      <c r="AJ12" s="40" t="s">
        <v>47</v>
      </c>
    </row>
    <row r="13" spans="1:36" ht="14.5" customHeight="1" x14ac:dyDescent="0.35">
      <c r="A13" s="69"/>
      <c r="B13" s="70"/>
      <c r="C13" s="70"/>
      <c r="D13" s="71"/>
      <c r="E13" s="33" t="s">
        <v>82</v>
      </c>
      <c r="F13" s="40" t="s">
        <v>47</v>
      </c>
      <c r="G13" s="40" t="s">
        <v>47</v>
      </c>
      <c r="H13" s="40" t="s">
        <v>47</v>
      </c>
      <c r="I13" s="40" t="s">
        <v>47</v>
      </c>
      <c r="J13" s="40" t="s">
        <v>47</v>
      </c>
      <c r="K13" s="40" t="s">
        <v>47</v>
      </c>
      <c r="L13" s="40" t="s">
        <v>47</v>
      </c>
      <c r="M13" s="40" t="s">
        <v>47</v>
      </c>
      <c r="N13" s="40" t="s">
        <v>47</v>
      </c>
      <c r="O13" s="40" t="s">
        <v>47</v>
      </c>
      <c r="P13" s="40" t="s">
        <v>47</v>
      </c>
      <c r="Q13" s="40" t="s">
        <v>47</v>
      </c>
      <c r="R13" s="40" t="s">
        <v>47</v>
      </c>
      <c r="S13" s="40" t="s">
        <v>47</v>
      </c>
      <c r="T13" s="40" t="s">
        <v>47</v>
      </c>
      <c r="U13" s="40" t="s">
        <v>47</v>
      </c>
      <c r="V13" s="40" t="s">
        <v>47</v>
      </c>
      <c r="W13" s="40" t="s">
        <v>47</v>
      </c>
      <c r="X13" s="40" t="s">
        <v>47</v>
      </c>
      <c r="Y13" s="40" t="s">
        <v>47</v>
      </c>
      <c r="Z13" s="40" t="s">
        <v>47</v>
      </c>
      <c r="AA13" s="40" t="s">
        <v>47</v>
      </c>
      <c r="AB13" s="40" t="s">
        <v>47</v>
      </c>
      <c r="AC13" s="40" t="s">
        <v>47</v>
      </c>
      <c r="AD13" s="40" t="s">
        <v>47</v>
      </c>
      <c r="AE13" s="40" t="s">
        <v>47</v>
      </c>
      <c r="AF13" s="40" t="s">
        <v>47</v>
      </c>
      <c r="AG13" s="40" t="s">
        <v>47</v>
      </c>
      <c r="AH13" s="40" t="s">
        <v>47</v>
      </c>
      <c r="AI13" s="40" t="s">
        <v>47</v>
      </c>
      <c r="AJ13" s="40" t="s">
        <v>47</v>
      </c>
    </row>
    <row r="14" spans="1:36" ht="14.5" customHeight="1" x14ac:dyDescent="0.35">
      <c r="A14" s="60"/>
      <c r="B14" s="62"/>
      <c r="C14" s="62"/>
      <c r="D14" s="64"/>
      <c r="E14" s="34" t="s">
        <v>83</v>
      </c>
      <c r="F14" s="40" t="s">
        <v>47</v>
      </c>
      <c r="G14" s="40" t="s">
        <v>47</v>
      </c>
      <c r="H14" s="40" t="s">
        <v>47</v>
      </c>
      <c r="I14" s="40" t="s">
        <v>47</v>
      </c>
      <c r="J14" s="40" t="s">
        <v>47</v>
      </c>
      <c r="K14" s="40" t="s">
        <v>47</v>
      </c>
      <c r="L14" s="40" t="s">
        <v>47</v>
      </c>
      <c r="M14" s="40" t="s">
        <v>47</v>
      </c>
      <c r="N14" s="40" t="s">
        <v>47</v>
      </c>
      <c r="O14" s="40" t="s">
        <v>47</v>
      </c>
      <c r="P14" s="40" t="s">
        <v>47</v>
      </c>
      <c r="Q14" s="40" t="s">
        <v>47</v>
      </c>
      <c r="R14" s="40" t="s">
        <v>47</v>
      </c>
      <c r="S14" s="40" t="s">
        <v>47</v>
      </c>
      <c r="T14" s="40" t="s">
        <v>47</v>
      </c>
      <c r="U14" s="40" t="s">
        <v>47</v>
      </c>
      <c r="V14" s="40" t="s">
        <v>47</v>
      </c>
      <c r="W14" s="40" t="s">
        <v>47</v>
      </c>
      <c r="X14" s="40" t="s">
        <v>47</v>
      </c>
      <c r="Y14" s="40" t="s">
        <v>47</v>
      </c>
      <c r="Z14" s="40" t="s">
        <v>47</v>
      </c>
      <c r="AA14" s="40" t="s">
        <v>47</v>
      </c>
      <c r="AB14" s="40" t="s">
        <v>47</v>
      </c>
      <c r="AC14" s="40" t="s">
        <v>47</v>
      </c>
      <c r="AD14" s="40" t="s">
        <v>47</v>
      </c>
      <c r="AE14" s="40" t="s">
        <v>47</v>
      </c>
      <c r="AF14" s="40" t="s">
        <v>47</v>
      </c>
      <c r="AG14" s="40" t="s">
        <v>47</v>
      </c>
      <c r="AH14" s="40" t="s">
        <v>47</v>
      </c>
      <c r="AI14" s="40" t="s">
        <v>47</v>
      </c>
      <c r="AJ14" s="40" t="s">
        <v>47</v>
      </c>
    </row>
    <row r="15" spans="1:36" customFormat="1" ht="17" x14ac:dyDescent="0.35">
      <c r="A15" s="27" t="s">
        <v>43</v>
      </c>
      <c r="B15" s="27" t="str">
        <f>VLOOKUP(A15,[1]Data!A:C,3,0)</f>
        <v>Southern Dunes</v>
      </c>
      <c r="C15" s="27">
        <f>VLOOKUP(A15,[1]Data!A:B,2,0)</f>
        <v>0</v>
      </c>
      <c r="D15" s="29" t="e">
        <f>VLOOKUP(A15,Data!A:D,4,0)</f>
        <v>#N/A</v>
      </c>
      <c r="E15" s="35" t="s">
        <v>44</v>
      </c>
      <c r="F15" s="13" t="s">
        <v>61</v>
      </c>
      <c r="G15" s="13" t="s">
        <v>61</v>
      </c>
      <c r="H15" s="13" t="s">
        <v>61</v>
      </c>
      <c r="I15" s="13" t="s">
        <v>61</v>
      </c>
      <c r="J15" s="13" t="s">
        <v>61</v>
      </c>
      <c r="K15" s="13" t="s">
        <v>61</v>
      </c>
      <c r="L15" s="13" t="s">
        <v>61</v>
      </c>
      <c r="M15" s="13" t="s">
        <v>61</v>
      </c>
      <c r="N15" s="13" t="s">
        <v>61</v>
      </c>
      <c r="O15" s="13" t="s">
        <v>61</v>
      </c>
      <c r="P15" s="13" t="s">
        <v>61</v>
      </c>
      <c r="Q15" s="13" t="s">
        <v>61</v>
      </c>
      <c r="R15" s="13" t="s">
        <v>61</v>
      </c>
      <c r="S15" s="13" t="s">
        <v>61</v>
      </c>
      <c r="T15" s="13" t="s">
        <v>61</v>
      </c>
      <c r="U15" s="13" t="s">
        <v>61</v>
      </c>
      <c r="V15" s="13" t="s">
        <v>61</v>
      </c>
      <c r="W15" s="13" t="s">
        <v>61</v>
      </c>
      <c r="X15" s="13" t="s">
        <v>61</v>
      </c>
      <c r="Y15" s="13" t="s">
        <v>61</v>
      </c>
      <c r="Z15" s="13" t="s">
        <v>61</v>
      </c>
      <c r="AA15" s="13" t="s">
        <v>61</v>
      </c>
      <c r="AB15" s="13" t="s">
        <v>61</v>
      </c>
      <c r="AC15" s="13" t="s">
        <v>61</v>
      </c>
      <c r="AD15" s="13" t="s">
        <v>61</v>
      </c>
      <c r="AE15" s="13" t="s">
        <v>61</v>
      </c>
      <c r="AF15" s="13" t="s">
        <v>61</v>
      </c>
      <c r="AG15" s="13" t="s">
        <v>61</v>
      </c>
      <c r="AH15" s="13" t="s">
        <v>61</v>
      </c>
      <c r="AI15" s="13" t="s">
        <v>61</v>
      </c>
      <c r="AJ15" s="13" t="s">
        <v>61</v>
      </c>
    </row>
    <row r="16" spans="1:36" customFormat="1" ht="17.5" thickBot="1" x14ac:dyDescent="0.4">
      <c r="A16" s="28" t="s">
        <v>60</v>
      </c>
      <c r="B16" s="28" t="str">
        <f>VLOOKUP(A16,[1]Data!A:C,3,0)</f>
        <v>Southern Dunes</v>
      </c>
      <c r="C16" s="28">
        <f>VLOOKUP(A16,[1]Data!A:B,2,0)</f>
        <v>0</v>
      </c>
      <c r="D16" s="29" t="e">
        <f>VLOOKUP(A16,Data!A:D,4,0)</f>
        <v>#N/A</v>
      </c>
      <c r="E16" s="35" t="s">
        <v>44</v>
      </c>
      <c r="F16" s="13" t="s">
        <v>61</v>
      </c>
      <c r="G16" s="13" t="s">
        <v>61</v>
      </c>
      <c r="H16" s="13" t="s">
        <v>61</v>
      </c>
      <c r="I16" s="13" t="s">
        <v>61</v>
      </c>
      <c r="J16" s="13" t="s">
        <v>61</v>
      </c>
      <c r="K16" s="13" t="s">
        <v>61</v>
      </c>
      <c r="L16" s="13" t="s">
        <v>61</v>
      </c>
      <c r="M16" s="13" t="s">
        <v>61</v>
      </c>
      <c r="N16" s="13" t="s">
        <v>61</v>
      </c>
      <c r="O16" s="13" t="s">
        <v>61</v>
      </c>
      <c r="P16" s="13" t="s">
        <v>61</v>
      </c>
      <c r="Q16" s="13" t="s">
        <v>61</v>
      </c>
      <c r="R16" s="13" t="s">
        <v>61</v>
      </c>
      <c r="S16" s="13" t="s">
        <v>61</v>
      </c>
      <c r="T16" s="13" t="s">
        <v>61</v>
      </c>
      <c r="U16" s="13" t="s">
        <v>61</v>
      </c>
      <c r="V16" s="13" t="s">
        <v>61</v>
      </c>
      <c r="W16" s="13" t="s">
        <v>61</v>
      </c>
      <c r="X16" s="13" t="s">
        <v>61</v>
      </c>
      <c r="Y16" s="13" t="s">
        <v>61</v>
      </c>
      <c r="Z16" s="13" t="s">
        <v>61</v>
      </c>
      <c r="AA16" s="13" t="s">
        <v>61</v>
      </c>
      <c r="AB16" s="13" t="s">
        <v>61</v>
      </c>
      <c r="AC16" s="13" t="s">
        <v>61</v>
      </c>
      <c r="AD16" s="13" t="s">
        <v>61</v>
      </c>
      <c r="AE16" s="13" t="s">
        <v>61</v>
      </c>
      <c r="AF16" s="13" t="s">
        <v>61</v>
      </c>
      <c r="AG16" s="13" t="s">
        <v>61</v>
      </c>
      <c r="AH16" s="13" t="s">
        <v>61</v>
      </c>
      <c r="AI16" s="13" t="s">
        <v>61</v>
      </c>
      <c r="AJ16" s="13" t="s">
        <v>61</v>
      </c>
    </row>
    <row r="17" spans="1:36" customFormat="1" ht="17.5" thickBot="1" x14ac:dyDescent="0.4">
      <c r="A17" s="27" t="s">
        <v>42</v>
      </c>
      <c r="B17" s="28" t="str">
        <f>VLOOKUP(A17,[1]Data!A:C,3,0)</f>
        <v>Wadi Marakh</v>
      </c>
      <c r="C17" s="28">
        <f>VLOOKUP(A17,[1]Data!A:B,2,0)</f>
        <v>1</v>
      </c>
      <c r="D17" s="29">
        <f>VLOOKUP(A17,Data!A:D,4,0)</f>
        <v>4</v>
      </c>
      <c r="E17" s="35" t="s">
        <v>44</v>
      </c>
      <c r="F17" s="13" t="s">
        <v>61</v>
      </c>
      <c r="G17" s="13" t="s">
        <v>61</v>
      </c>
      <c r="H17" s="13" t="s">
        <v>61</v>
      </c>
      <c r="I17" s="13" t="s">
        <v>61</v>
      </c>
      <c r="J17" s="13" t="s">
        <v>61</v>
      </c>
      <c r="K17" s="13" t="s">
        <v>61</v>
      </c>
      <c r="L17" s="13" t="s">
        <v>61</v>
      </c>
      <c r="M17" s="13" t="s">
        <v>61</v>
      </c>
      <c r="N17" s="13" t="s">
        <v>61</v>
      </c>
      <c r="O17" s="13" t="s">
        <v>61</v>
      </c>
      <c r="P17" s="13" t="s">
        <v>61</v>
      </c>
      <c r="Q17" s="13" t="s">
        <v>61</v>
      </c>
      <c r="R17" s="13" t="s">
        <v>61</v>
      </c>
      <c r="S17" s="13" t="s">
        <v>61</v>
      </c>
      <c r="T17" s="13" t="s">
        <v>61</v>
      </c>
      <c r="U17" s="13" t="s">
        <v>61</v>
      </c>
      <c r="V17" s="13" t="s">
        <v>61</v>
      </c>
      <c r="W17" s="13" t="s">
        <v>61</v>
      </c>
      <c r="X17" s="13" t="s">
        <v>61</v>
      </c>
      <c r="Y17" s="13" t="s">
        <v>61</v>
      </c>
      <c r="Z17" s="13" t="s">
        <v>61</v>
      </c>
      <c r="AA17" s="13" t="s">
        <v>61</v>
      </c>
      <c r="AB17" s="13" t="s">
        <v>61</v>
      </c>
      <c r="AC17" s="13" t="s">
        <v>61</v>
      </c>
      <c r="AD17" s="13" t="s">
        <v>61</v>
      </c>
      <c r="AE17" s="13" t="s">
        <v>61</v>
      </c>
      <c r="AF17" s="13" t="s">
        <v>61</v>
      </c>
      <c r="AG17" s="13" t="s">
        <v>61</v>
      </c>
      <c r="AH17" s="13" t="s">
        <v>61</v>
      </c>
      <c r="AI17" s="13" t="s">
        <v>61</v>
      </c>
      <c r="AJ17" s="13" t="s">
        <v>61</v>
      </c>
    </row>
    <row r="18" spans="1:36" customFormat="1" ht="17.5" thickBot="1" x14ac:dyDescent="0.4">
      <c r="A18" s="27" t="s">
        <v>41</v>
      </c>
      <c r="B18" s="28" t="str">
        <f>VLOOKUP(A18,[1]Data!A:C,3,0)</f>
        <v>Wadi Marakh</v>
      </c>
      <c r="C18" s="28">
        <f>VLOOKUP(A18,[1]Data!A:B,2,0)</f>
        <v>0</v>
      </c>
      <c r="D18" s="29">
        <f>VLOOKUP(A18,Data!A:D,4,0)</f>
        <v>4</v>
      </c>
      <c r="E18" s="35" t="s">
        <v>44</v>
      </c>
      <c r="F18" s="13" t="s">
        <v>61</v>
      </c>
      <c r="G18" s="13" t="s">
        <v>61</v>
      </c>
      <c r="H18" s="13" t="s">
        <v>61</v>
      </c>
      <c r="I18" s="13" t="s">
        <v>61</v>
      </c>
      <c r="J18" s="13" t="s">
        <v>61</v>
      </c>
      <c r="K18" s="13" t="s">
        <v>61</v>
      </c>
      <c r="L18" s="13" t="s">
        <v>61</v>
      </c>
      <c r="M18" s="13" t="s">
        <v>61</v>
      </c>
      <c r="N18" s="13" t="s">
        <v>61</v>
      </c>
      <c r="O18" s="13" t="s">
        <v>61</v>
      </c>
      <c r="P18" s="13" t="s">
        <v>61</v>
      </c>
      <c r="Q18" s="13" t="s">
        <v>61</v>
      </c>
      <c r="R18" s="13" t="s">
        <v>61</v>
      </c>
      <c r="S18" s="13" t="s">
        <v>61</v>
      </c>
      <c r="T18" s="13" t="s">
        <v>61</v>
      </c>
      <c r="U18" s="13" t="s">
        <v>61</v>
      </c>
      <c r="V18" s="13" t="s">
        <v>61</v>
      </c>
      <c r="W18" s="13" t="s">
        <v>61</v>
      </c>
      <c r="X18" s="13" t="s">
        <v>61</v>
      </c>
      <c r="Y18" s="13" t="s">
        <v>61</v>
      </c>
      <c r="Z18" s="13" t="s">
        <v>61</v>
      </c>
      <c r="AA18" s="13" t="s">
        <v>61</v>
      </c>
      <c r="AB18" s="13" t="s">
        <v>61</v>
      </c>
      <c r="AC18" s="13" t="s">
        <v>61</v>
      </c>
      <c r="AD18" s="13" t="s">
        <v>61</v>
      </c>
      <c r="AE18" s="13" t="s">
        <v>61</v>
      </c>
      <c r="AF18" s="13" t="s">
        <v>61</v>
      </c>
      <c r="AG18" s="13" t="s">
        <v>61</v>
      </c>
      <c r="AH18" s="13" t="s">
        <v>61</v>
      </c>
      <c r="AI18" s="13" t="s">
        <v>61</v>
      </c>
      <c r="AJ18" s="13" t="s">
        <v>61</v>
      </c>
    </row>
    <row r="19" spans="1:36" customFormat="1" ht="17.5" thickBot="1" x14ac:dyDescent="0.4">
      <c r="A19" s="27" t="s">
        <v>71</v>
      </c>
      <c r="B19" s="28" t="str">
        <f>VLOOKUP(A19,[1]Data!A:C,3,0)</f>
        <v>Harret AlShaqqah</v>
      </c>
      <c r="C19" s="28">
        <f>VLOOKUP(A19,[1]Data!A:B,2,0)</f>
        <v>0</v>
      </c>
      <c r="D19" s="29">
        <f>VLOOKUP(A19,Data!A:D,4,0)</f>
        <v>4</v>
      </c>
      <c r="E19" s="35" t="s">
        <v>44</v>
      </c>
      <c r="F19" s="13" t="s">
        <v>61</v>
      </c>
      <c r="G19" s="13" t="s">
        <v>61</v>
      </c>
      <c r="H19" s="13" t="s">
        <v>61</v>
      </c>
      <c r="I19" s="13" t="s">
        <v>61</v>
      </c>
      <c r="J19" s="13" t="s">
        <v>61</v>
      </c>
      <c r="K19" s="13" t="s">
        <v>61</v>
      </c>
      <c r="L19" s="13" t="s">
        <v>61</v>
      </c>
      <c r="M19" s="13" t="s">
        <v>61</v>
      </c>
      <c r="N19" s="13" t="s">
        <v>61</v>
      </c>
      <c r="O19" s="13" t="s">
        <v>61</v>
      </c>
      <c r="P19" s="13" t="s">
        <v>61</v>
      </c>
      <c r="Q19" s="13" t="s">
        <v>61</v>
      </c>
      <c r="R19" s="13" t="s">
        <v>61</v>
      </c>
      <c r="S19" s="13" t="s">
        <v>61</v>
      </c>
      <c r="T19" s="13" t="s">
        <v>61</v>
      </c>
      <c r="U19" s="13" t="s">
        <v>61</v>
      </c>
      <c r="V19" s="13" t="s">
        <v>61</v>
      </c>
      <c r="W19" s="13" t="s">
        <v>61</v>
      </c>
      <c r="X19" s="13" t="s">
        <v>61</v>
      </c>
      <c r="Y19" s="13" t="s">
        <v>61</v>
      </c>
      <c r="Z19" s="13" t="s">
        <v>61</v>
      </c>
      <c r="AA19" s="13" t="s">
        <v>61</v>
      </c>
      <c r="AB19" s="13" t="s">
        <v>61</v>
      </c>
      <c r="AC19" s="13" t="s">
        <v>61</v>
      </c>
      <c r="AD19" s="13" t="s">
        <v>61</v>
      </c>
      <c r="AE19" s="13" t="s">
        <v>61</v>
      </c>
      <c r="AF19" s="13" t="s">
        <v>61</v>
      </c>
      <c r="AG19" s="13" t="s">
        <v>61</v>
      </c>
      <c r="AH19" s="13" t="s">
        <v>61</v>
      </c>
      <c r="AI19" s="13" t="s">
        <v>61</v>
      </c>
      <c r="AJ19" s="13" t="s">
        <v>61</v>
      </c>
    </row>
    <row r="20" spans="1:36" ht="15" thickBot="1" x14ac:dyDescent="0.4"/>
    <row r="21" spans="1:36" ht="17" x14ac:dyDescent="0.5">
      <c r="B21" s="7" t="s">
        <v>56</v>
      </c>
      <c r="C21" s="4">
        <v>0</v>
      </c>
      <c r="D21" s="72" t="s">
        <v>47</v>
      </c>
      <c r="E21" s="72"/>
      <c r="F21" s="73"/>
      <c r="G21" s="74" t="s">
        <v>37</v>
      </c>
      <c r="H21" s="75"/>
      <c r="I21" s="75"/>
      <c r="J21" s="75"/>
      <c r="K21" s="75"/>
    </row>
    <row r="22" spans="1:36" ht="17" x14ac:dyDescent="0.5">
      <c r="B22" s="8" t="s">
        <v>57</v>
      </c>
      <c r="C22" s="5">
        <v>1</v>
      </c>
      <c r="D22" s="76" t="s">
        <v>48</v>
      </c>
      <c r="E22" s="76"/>
      <c r="F22" s="77"/>
      <c r="G22" s="74" t="s">
        <v>38</v>
      </c>
      <c r="H22" s="75"/>
      <c r="I22" s="75"/>
      <c r="J22" s="75"/>
      <c r="K22" s="75"/>
    </row>
    <row r="23" spans="1:36" ht="15" thickBot="1" x14ac:dyDescent="0.4">
      <c r="B23" s="9" t="s">
        <v>58</v>
      </c>
      <c r="C23" s="6">
        <v>2</v>
      </c>
      <c r="D23" s="78" t="s">
        <v>61</v>
      </c>
      <c r="E23" s="78"/>
      <c r="F23" s="79"/>
      <c r="G23" s="74" t="s">
        <v>44</v>
      </c>
      <c r="H23" s="75"/>
      <c r="I23" s="75"/>
      <c r="J23" s="75"/>
      <c r="K23" s="75"/>
      <c r="L23" s="75"/>
    </row>
  </sheetData>
  <mergeCells count="23">
    <mergeCell ref="D21:F21"/>
    <mergeCell ref="G21:K21"/>
    <mergeCell ref="D22:F22"/>
    <mergeCell ref="G22:K22"/>
    <mergeCell ref="D23:F23"/>
    <mergeCell ref="G23:L23"/>
    <mergeCell ref="A7:A10"/>
    <mergeCell ref="B7:B10"/>
    <mergeCell ref="C7:C10"/>
    <mergeCell ref="D7:D10"/>
    <mergeCell ref="A11:A14"/>
    <mergeCell ref="B11:B14"/>
    <mergeCell ref="C11:C14"/>
    <mergeCell ref="D11:D14"/>
    <mergeCell ref="A5:A6"/>
    <mergeCell ref="B5:B6"/>
    <mergeCell ref="C5:C6"/>
    <mergeCell ref="D5:D6"/>
    <mergeCell ref="A1:AI1"/>
    <mergeCell ref="A3:A4"/>
    <mergeCell ref="B3:B4"/>
    <mergeCell ref="C3:C4"/>
    <mergeCell ref="D3:D4"/>
  </mergeCells>
  <conditionalFormatting sqref="B21:B22">
    <cfRule type="iconSet" priority="26">
      <iconSet showValue="0" reverse="1">
        <cfvo type="percent" val="0"/>
        <cfvo type="percent" val="1"/>
        <cfvo type="num" val="2"/>
      </iconSet>
    </cfRule>
  </conditionalFormatting>
  <conditionalFormatting sqref="C2">
    <cfRule type="iconSet" priority="24">
      <iconSet showValue="0" reverse="1">
        <cfvo type="percent" val="0"/>
        <cfvo type="percent" val="1"/>
        <cfvo type="num" val="2"/>
      </iconSet>
    </cfRule>
  </conditionalFormatting>
  <conditionalFormatting sqref="C3">
    <cfRule type="iconSet" priority="23">
      <iconSet showValue="0" reverse="1">
        <cfvo type="percent" val="0"/>
        <cfvo type="percent" val="1"/>
        <cfvo type="num" val="2"/>
      </iconSet>
    </cfRule>
  </conditionalFormatting>
  <conditionalFormatting sqref="C5">
    <cfRule type="iconSet" priority="22">
      <iconSet showValue="0" reverse="1">
        <cfvo type="percent" val="0"/>
        <cfvo type="percent" val="1"/>
        <cfvo type="num" val="2"/>
      </iconSet>
    </cfRule>
  </conditionalFormatting>
  <conditionalFormatting sqref="C7">
    <cfRule type="iconSet" priority="21">
      <iconSet showValue="0" reverse="1">
        <cfvo type="percent" val="0"/>
        <cfvo type="percent" val="1"/>
        <cfvo type="num" val="2"/>
      </iconSet>
    </cfRule>
  </conditionalFormatting>
  <conditionalFormatting sqref="C11">
    <cfRule type="iconSet" priority="20">
      <iconSet showValue="0" reverse="1">
        <cfvo type="percent" val="0"/>
        <cfvo type="percent" val="1"/>
        <cfvo type="num" val="2"/>
      </iconSet>
    </cfRule>
  </conditionalFormatting>
  <conditionalFormatting sqref="C15:C19">
    <cfRule type="iconSet" priority="114">
      <iconSet showValue="0" reverse="1">
        <cfvo type="percent" val="0"/>
        <cfvo type="percent" val="1"/>
        <cfvo type="num" val="2"/>
      </iconSet>
    </cfRule>
  </conditionalFormatting>
  <conditionalFormatting sqref="C21:C23">
    <cfRule type="iconSet" priority="25">
      <iconSet showValue="0" reverse="1">
        <cfvo type="percent" val="0"/>
        <cfvo type="num" val="1"/>
        <cfvo type="num" val="2"/>
      </iconSet>
    </cfRule>
  </conditionalFormatting>
  <conditionalFormatting sqref="C24:C1048576 C20">
    <cfRule type="iconSet" priority="30">
      <iconSet showValue="0" reverse="1">
        <cfvo type="percent" val="0"/>
        <cfvo type="percent" val="1"/>
        <cfvo type="num" val="2"/>
      </iconSet>
    </cfRule>
  </conditionalFormatting>
  <conditionalFormatting sqref="C21:E23">
    <cfRule type="beginsWith" dxfId="164" priority="17" operator="beginsWith" text="PR">
      <formula>LEFT(C21,LEN("PR"))="PR"</formula>
    </cfRule>
    <cfRule type="beginsWith" dxfId="163" priority="18" operator="beginsWith" text="SS">
      <formula>LEFT(C21,LEN("SS"))="SS"</formula>
    </cfRule>
    <cfRule type="beginsWith" dxfId="162" priority="19" operator="beginsWith" text="FS">
      <formula>LEFT(C21,LEN("FS"))="FS"</formula>
    </cfRule>
  </conditionalFormatting>
  <conditionalFormatting sqref="E15:E19">
    <cfRule type="beginsWith" dxfId="161" priority="13" operator="beginsWith" text="As Per Request">
      <formula>LEFT(E15,LEN("As Per Request"))="As Per Request"</formula>
    </cfRule>
    <cfRule type="beginsWith" dxfId="160" priority="14" operator="beginsWith" text="PR">
      <formula>LEFT(E15,LEN("PR"))="PR"</formula>
    </cfRule>
    <cfRule type="beginsWith" dxfId="159" priority="15" operator="beginsWith" text="SS">
      <formula>LEFT(E15,LEN("SS"))="SS"</formula>
    </cfRule>
    <cfRule type="beginsWith" dxfId="158" priority="16" operator="beginsWith" text="FS">
      <formula>LEFT(E15,LEN("FS"))="FS"</formula>
    </cfRule>
  </conditionalFormatting>
  <conditionalFormatting sqref="F2:AJ1048576">
    <cfRule type="beginsWith" dxfId="157" priority="10" operator="beginsWith" text="PR">
      <formula>LEFT(F2,LEN("PR"))="PR"</formula>
    </cfRule>
    <cfRule type="beginsWith" dxfId="156" priority="11" operator="beginsWith" text="SS">
      <formula>LEFT(F2,LEN("SS"))="SS"</formula>
    </cfRule>
    <cfRule type="beginsWith" dxfId="155" priority="12" operator="beginsWith" text="FS">
      <formula>LEFT(F2,LEN("FS"))="FS"</formula>
    </cfRule>
  </conditionalFormatting>
  <conditionalFormatting sqref="F3:AJ3">
    <cfRule type="beginsWith" dxfId="154" priority="9" operator="beginsWith" text="As Per Request">
      <formula>LEFT(F3,LEN("As Per Request"))="As Per Request"</formula>
    </cfRule>
  </conditionalFormatting>
  <conditionalFormatting sqref="F7:AJ8">
    <cfRule type="beginsWith" dxfId="153" priority="5" operator="beginsWith" text="As Per Request">
      <formula>LEFT(F7,LEN("As Per Request"))="As Per Request"</formula>
    </cfRule>
    <cfRule type="beginsWith" dxfId="152" priority="6" operator="beginsWith" text="PR">
      <formula>LEFT(F7,LEN("PR"))="PR"</formula>
    </cfRule>
    <cfRule type="beginsWith" dxfId="151" priority="7" operator="beginsWith" text="SS">
      <formula>LEFT(F7,LEN("SS"))="SS"</formula>
    </cfRule>
    <cfRule type="beginsWith" dxfId="150" priority="8" operator="beginsWith" text="FS">
      <formula>LEFT(F7,LEN("FS"))="FS"</formula>
    </cfRule>
  </conditionalFormatting>
  <conditionalFormatting sqref="F11:AJ12">
    <cfRule type="beginsWith" dxfId="149" priority="1" operator="beginsWith" text="As Per Request">
      <formula>LEFT(F11,LEN("As Per Request"))="As Per Request"</formula>
    </cfRule>
    <cfRule type="beginsWith" dxfId="148" priority="2" operator="beginsWith" text="PR">
      <formula>LEFT(F11,LEN("PR"))="PR"</formula>
    </cfRule>
    <cfRule type="beginsWith" dxfId="147" priority="3" operator="beginsWith" text="SS">
      <formula>LEFT(F11,LEN("SS"))="SS"</formula>
    </cfRule>
    <cfRule type="beginsWith" dxfId="146" priority="4" operator="beginsWith" text="FS">
      <formula>LEFT(F11,LEN("FS"))="FS"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1581-5019-4DB0-B9C0-E4C1F38EB973}">
  <dimension ref="A1:AG23"/>
  <sheetViews>
    <sheetView workbookViewId="0">
      <selection activeCell="A2" sqref="A2"/>
    </sheetView>
  </sheetViews>
  <sheetFormatPr defaultRowHeight="14.5" x14ac:dyDescent="0.35"/>
  <cols>
    <col min="1" max="1" width="39.6328125" style="3" bestFit="1" customWidth="1"/>
    <col min="2" max="2" width="19.453125" style="3" bestFit="1" customWidth="1"/>
    <col min="3" max="3" width="6.26953125" style="3" bestFit="1" customWidth="1"/>
    <col min="4" max="4" width="8.7265625" style="3"/>
    <col min="5" max="5" width="21.6328125" style="3" bestFit="1" customWidth="1"/>
    <col min="6" max="6" width="3" style="3" bestFit="1" customWidth="1"/>
    <col min="7" max="8" width="3.26953125" style="3" bestFit="1" customWidth="1"/>
    <col min="9" max="9" width="3.36328125" style="3" bestFit="1" customWidth="1"/>
    <col min="10" max="10" width="3.26953125" style="3" bestFit="1" customWidth="1"/>
    <col min="11" max="11" width="3.36328125" style="3" bestFit="1" customWidth="1"/>
    <col min="12" max="13" width="3.26953125" style="3" bestFit="1" customWidth="1"/>
    <col min="14" max="14" width="3.36328125" style="3" bestFit="1" customWidth="1"/>
    <col min="15" max="15" width="4.90625" style="3" bestFit="1" customWidth="1"/>
    <col min="16" max="16" width="4.453125" style="3" bestFit="1" customWidth="1"/>
    <col min="17" max="18" width="4.7265625" style="3" bestFit="1" customWidth="1"/>
    <col min="19" max="19" width="4.90625" style="3" bestFit="1" customWidth="1"/>
    <col min="20" max="20" width="4.7265625" style="3" bestFit="1" customWidth="1"/>
    <col min="21" max="21" width="4.90625" style="3" bestFit="1" customWidth="1"/>
    <col min="22" max="23" width="4.7265625" style="3" bestFit="1" customWidth="1"/>
    <col min="24" max="24" width="4.90625" style="3" bestFit="1" customWidth="1"/>
    <col min="25" max="25" width="5.1796875" style="3" bestFit="1" customWidth="1"/>
    <col min="26" max="26" width="4.7265625" style="3" bestFit="1" customWidth="1"/>
    <col min="27" max="28" width="5" style="3" bestFit="1" customWidth="1"/>
    <col min="29" max="29" width="5.1796875" style="3" bestFit="1" customWidth="1"/>
    <col min="30" max="30" width="5" style="3" bestFit="1" customWidth="1"/>
    <col min="31" max="31" width="5.1796875" style="3" bestFit="1" customWidth="1"/>
    <col min="32" max="33" width="5" style="3" bestFit="1" customWidth="1"/>
    <col min="34" max="16384" width="8.7265625" style="3"/>
  </cols>
  <sheetData>
    <row r="1" spans="1:33" customFormat="1" ht="20" x14ac:dyDescent="0.35">
      <c r="A1" s="65" t="s">
        <v>91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</row>
    <row r="2" spans="1:33" customFormat="1" ht="16" thickBot="1" x14ac:dyDescent="0.4">
      <c r="A2" s="1" t="s">
        <v>1</v>
      </c>
      <c r="B2" s="1" t="s">
        <v>2</v>
      </c>
      <c r="C2" s="1" t="s">
        <v>3</v>
      </c>
      <c r="D2" s="10" t="s">
        <v>4</v>
      </c>
      <c r="E2" s="30" t="s">
        <v>0</v>
      </c>
      <c r="F2" s="12" t="s">
        <v>5</v>
      </c>
      <c r="G2" s="12" t="s">
        <v>6</v>
      </c>
      <c r="H2" s="11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</row>
    <row r="3" spans="1:33" ht="14.5" customHeight="1" x14ac:dyDescent="0.35">
      <c r="A3" s="66" t="s">
        <v>76</v>
      </c>
      <c r="B3" s="67" t="str">
        <f>VLOOKUP(A3,[1]Data!A:C,3,0)</f>
        <v>Southern Dunes</v>
      </c>
      <c r="C3" s="67">
        <f>VLOOKUP(A3,[1]Data!A:B,2,0)</f>
        <v>0</v>
      </c>
      <c r="D3" s="68">
        <f>VLOOKUP(A3,Data!A:D,4,0)</f>
        <v>6</v>
      </c>
      <c r="E3" s="31" t="s">
        <v>78</v>
      </c>
      <c r="F3" s="36" t="s">
        <v>48</v>
      </c>
      <c r="G3" s="37" t="s">
        <v>47</v>
      </c>
      <c r="H3" s="38" t="s">
        <v>48</v>
      </c>
      <c r="I3" s="37" t="s">
        <v>47</v>
      </c>
      <c r="J3" s="38" t="s">
        <v>48</v>
      </c>
      <c r="K3" s="37" t="s">
        <v>47</v>
      </c>
      <c r="L3" s="38" t="s">
        <v>48</v>
      </c>
      <c r="M3" s="37" t="s">
        <v>47</v>
      </c>
      <c r="N3" s="38" t="s">
        <v>48</v>
      </c>
      <c r="O3" s="37" t="s">
        <v>47</v>
      </c>
      <c r="P3" s="38" t="s">
        <v>48</v>
      </c>
      <c r="Q3" s="37" t="s">
        <v>47</v>
      </c>
      <c r="R3" s="38" t="s">
        <v>48</v>
      </c>
      <c r="S3" s="37" t="s">
        <v>47</v>
      </c>
      <c r="T3" s="38" t="s">
        <v>48</v>
      </c>
      <c r="U3" s="37" t="s">
        <v>47</v>
      </c>
      <c r="V3" s="38" t="s">
        <v>48</v>
      </c>
      <c r="W3" s="37" t="s">
        <v>47</v>
      </c>
      <c r="X3" s="38" t="s">
        <v>48</v>
      </c>
      <c r="Y3" s="37" t="s">
        <v>47</v>
      </c>
      <c r="Z3" s="38" t="s">
        <v>48</v>
      </c>
      <c r="AA3" s="37" t="s">
        <v>47</v>
      </c>
      <c r="AB3" s="38" t="s">
        <v>48</v>
      </c>
      <c r="AC3" s="37" t="s">
        <v>47</v>
      </c>
      <c r="AD3" s="38" t="s">
        <v>48</v>
      </c>
      <c r="AE3" s="37" t="s">
        <v>47</v>
      </c>
      <c r="AF3" s="38" t="s">
        <v>48</v>
      </c>
      <c r="AG3" s="37" t="s">
        <v>47</v>
      </c>
    </row>
    <row r="4" spans="1:33" ht="14.5" customHeight="1" x14ac:dyDescent="0.35">
      <c r="A4" s="60"/>
      <c r="B4" s="62"/>
      <c r="C4" s="62"/>
      <c r="D4" s="64"/>
      <c r="E4" s="34" t="s">
        <v>79</v>
      </c>
      <c r="F4" s="41" t="s">
        <v>47</v>
      </c>
      <c r="G4" s="42" t="s">
        <v>48</v>
      </c>
      <c r="H4" s="43" t="s">
        <v>47</v>
      </c>
      <c r="I4" s="42" t="s">
        <v>48</v>
      </c>
      <c r="J4" s="43" t="s">
        <v>47</v>
      </c>
      <c r="K4" s="42" t="s">
        <v>48</v>
      </c>
      <c r="L4" s="43" t="s">
        <v>47</v>
      </c>
      <c r="M4" s="42" t="s">
        <v>48</v>
      </c>
      <c r="N4" s="43" t="s">
        <v>47</v>
      </c>
      <c r="O4" s="42" t="s">
        <v>48</v>
      </c>
      <c r="P4" s="43" t="s">
        <v>47</v>
      </c>
      <c r="Q4" s="42" t="s">
        <v>48</v>
      </c>
      <c r="R4" s="43" t="s">
        <v>47</v>
      </c>
      <c r="S4" s="42" t="s">
        <v>48</v>
      </c>
      <c r="T4" s="43" t="s">
        <v>47</v>
      </c>
      <c r="U4" s="42" t="s">
        <v>48</v>
      </c>
      <c r="V4" s="43" t="s">
        <v>47</v>
      </c>
      <c r="W4" s="42" t="s">
        <v>48</v>
      </c>
      <c r="X4" s="43" t="s">
        <v>47</v>
      </c>
      <c r="Y4" s="42" t="s">
        <v>48</v>
      </c>
      <c r="Z4" s="43" t="s">
        <v>47</v>
      </c>
      <c r="AA4" s="42" t="s">
        <v>48</v>
      </c>
      <c r="AB4" s="43" t="s">
        <v>47</v>
      </c>
      <c r="AC4" s="42" t="s">
        <v>48</v>
      </c>
      <c r="AD4" s="43" t="s">
        <v>47</v>
      </c>
      <c r="AE4" s="42" t="s">
        <v>48</v>
      </c>
      <c r="AF4" s="43" t="s">
        <v>47</v>
      </c>
      <c r="AG4" s="42" t="s">
        <v>48</v>
      </c>
    </row>
    <row r="5" spans="1:33" customFormat="1" ht="14.5" customHeight="1" x14ac:dyDescent="0.35">
      <c r="A5" s="59" t="s">
        <v>69</v>
      </c>
      <c r="B5" s="61" t="str">
        <f>VLOOKUP(A5,[1]Data!A:C,3,0)</f>
        <v>Southern Dunes</v>
      </c>
      <c r="C5" s="61">
        <f>VLOOKUP(A5,[1]Data!A:B,2,0)</f>
        <v>0</v>
      </c>
      <c r="D5" s="63">
        <f>VLOOKUP(A5,Data!A:D,4,0)</f>
        <v>6</v>
      </c>
      <c r="E5" s="31" t="s">
        <v>78</v>
      </c>
      <c r="F5" s="45" t="s">
        <v>47</v>
      </c>
      <c r="G5" s="38" t="s">
        <v>48</v>
      </c>
      <c r="H5" s="37" t="s">
        <v>47</v>
      </c>
      <c r="I5" s="38" t="s">
        <v>48</v>
      </c>
      <c r="J5" s="37" t="s">
        <v>47</v>
      </c>
      <c r="K5" s="38" t="s">
        <v>48</v>
      </c>
      <c r="L5" s="37" t="s">
        <v>47</v>
      </c>
      <c r="M5" s="38" t="s">
        <v>48</v>
      </c>
      <c r="N5" s="37" t="s">
        <v>47</v>
      </c>
      <c r="O5" s="38" t="s">
        <v>48</v>
      </c>
      <c r="P5" s="37" t="s">
        <v>47</v>
      </c>
      <c r="Q5" s="38" t="s">
        <v>48</v>
      </c>
      <c r="R5" s="37" t="s">
        <v>47</v>
      </c>
      <c r="S5" s="38" t="s">
        <v>48</v>
      </c>
      <c r="T5" s="37" t="s">
        <v>47</v>
      </c>
      <c r="U5" s="38" t="s">
        <v>48</v>
      </c>
      <c r="V5" s="37" t="s">
        <v>47</v>
      </c>
      <c r="W5" s="38" t="s">
        <v>48</v>
      </c>
      <c r="X5" s="37" t="s">
        <v>47</v>
      </c>
      <c r="Y5" s="38" t="s">
        <v>48</v>
      </c>
      <c r="Z5" s="37" t="s">
        <v>47</v>
      </c>
      <c r="AA5" s="38" t="s">
        <v>48</v>
      </c>
      <c r="AB5" s="37" t="s">
        <v>47</v>
      </c>
      <c r="AC5" s="38" t="s">
        <v>48</v>
      </c>
      <c r="AD5" s="37" t="s">
        <v>47</v>
      </c>
      <c r="AE5" s="38" t="s">
        <v>48</v>
      </c>
      <c r="AF5" s="37" t="s">
        <v>47</v>
      </c>
      <c r="AG5" s="38" t="s">
        <v>48</v>
      </c>
    </row>
    <row r="6" spans="1:33" customFormat="1" ht="14.5" customHeight="1" x14ac:dyDescent="0.35">
      <c r="A6" s="60"/>
      <c r="B6" s="62"/>
      <c r="C6" s="62"/>
      <c r="D6" s="64"/>
      <c r="E6" s="34" t="s">
        <v>79</v>
      </c>
      <c r="F6" s="47" t="s">
        <v>48</v>
      </c>
      <c r="G6" s="43" t="s">
        <v>47</v>
      </c>
      <c r="H6" s="42" t="s">
        <v>48</v>
      </c>
      <c r="I6" s="43" t="s">
        <v>47</v>
      </c>
      <c r="J6" s="42" t="s">
        <v>48</v>
      </c>
      <c r="K6" s="43" t="s">
        <v>47</v>
      </c>
      <c r="L6" s="42" t="s">
        <v>48</v>
      </c>
      <c r="M6" s="43" t="s">
        <v>47</v>
      </c>
      <c r="N6" s="42" t="s">
        <v>48</v>
      </c>
      <c r="O6" s="43" t="s">
        <v>47</v>
      </c>
      <c r="P6" s="42" t="s">
        <v>48</v>
      </c>
      <c r="Q6" s="43" t="s">
        <v>47</v>
      </c>
      <c r="R6" s="42" t="s">
        <v>48</v>
      </c>
      <c r="S6" s="43" t="s">
        <v>47</v>
      </c>
      <c r="T6" s="42" t="s">
        <v>48</v>
      </c>
      <c r="U6" s="43" t="s">
        <v>47</v>
      </c>
      <c r="V6" s="42" t="s">
        <v>48</v>
      </c>
      <c r="W6" s="43" t="s">
        <v>47</v>
      </c>
      <c r="X6" s="42" t="s">
        <v>48</v>
      </c>
      <c r="Y6" s="43" t="s">
        <v>47</v>
      </c>
      <c r="Z6" s="42" t="s">
        <v>48</v>
      </c>
      <c r="AA6" s="43" t="s">
        <v>47</v>
      </c>
      <c r="AB6" s="42" t="s">
        <v>48</v>
      </c>
      <c r="AC6" s="43" t="s">
        <v>47</v>
      </c>
      <c r="AD6" s="42" t="s">
        <v>48</v>
      </c>
      <c r="AE6" s="43" t="s">
        <v>47</v>
      </c>
      <c r="AF6" s="42" t="s">
        <v>48</v>
      </c>
      <c r="AG6" s="43" t="s">
        <v>47</v>
      </c>
    </row>
    <row r="7" spans="1:33" customFormat="1" ht="14.5" customHeight="1" x14ac:dyDescent="0.35">
      <c r="A7" s="59" t="s">
        <v>64</v>
      </c>
      <c r="B7" s="61" t="str">
        <f>VLOOKUP(A7,[1]Data!A:C,3,0)</f>
        <v>Southern Dunes</v>
      </c>
      <c r="C7" s="61">
        <f>VLOOKUP(A7,[1]Data!A:B,2,0)</f>
        <v>0</v>
      </c>
      <c r="D7" s="63">
        <f>VLOOKUP(A7,Data!A:D,4,0)</f>
        <v>6</v>
      </c>
      <c r="E7" s="31" t="s">
        <v>80</v>
      </c>
      <c r="F7" s="40" t="s">
        <v>47</v>
      </c>
      <c r="G7" s="40" t="s">
        <v>47</v>
      </c>
      <c r="H7" s="40" t="s">
        <v>47</v>
      </c>
      <c r="I7" s="40" t="s">
        <v>47</v>
      </c>
      <c r="J7" s="40" t="s">
        <v>47</v>
      </c>
      <c r="K7" s="40" t="s">
        <v>47</v>
      </c>
      <c r="L7" s="40" t="s">
        <v>47</v>
      </c>
      <c r="M7" s="40" t="s">
        <v>47</v>
      </c>
      <c r="N7" s="40" t="s">
        <v>47</v>
      </c>
      <c r="O7" s="40" t="s">
        <v>47</v>
      </c>
      <c r="P7" s="40" t="s">
        <v>47</v>
      </c>
      <c r="Q7" s="40" t="s">
        <v>47</v>
      </c>
      <c r="R7" s="40" t="s">
        <v>47</v>
      </c>
      <c r="S7" s="40" t="s">
        <v>47</v>
      </c>
      <c r="T7" s="40" t="s">
        <v>47</v>
      </c>
      <c r="U7" s="40" t="s">
        <v>47</v>
      </c>
      <c r="V7" s="40" t="s">
        <v>47</v>
      </c>
      <c r="W7" s="40" t="s">
        <v>47</v>
      </c>
      <c r="X7" s="40" t="s">
        <v>47</v>
      </c>
      <c r="Y7" s="40" t="s">
        <v>47</v>
      </c>
      <c r="Z7" s="40" t="s">
        <v>47</v>
      </c>
      <c r="AA7" s="40" t="s">
        <v>47</v>
      </c>
      <c r="AB7" s="40" t="s">
        <v>47</v>
      </c>
      <c r="AC7" s="40" t="s">
        <v>47</v>
      </c>
      <c r="AD7" s="40" t="s">
        <v>47</v>
      </c>
      <c r="AE7" s="40" t="s">
        <v>47</v>
      </c>
      <c r="AF7" s="40" t="s">
        <v>47</v>
      </c>
      <c r="AG7" s="40" t="s">
        <v>47</v>
      </c>
    </row>
    <row r="8" spans="1:33" customFormat="1" ht="14.5" customHeight="1" x14ac:dyDescent="0.35">
      <c r="A8" s="69"/>
      <c r="B8" s="70"/>
      <c r="C8" s="70"/>
      <c r="D8" s="71"/>
      <c r="E8" s="32" t="s">
        <v>81</v>
      </c>
      <c r="F8" s="40" t="s">
        <v>47</v>
      </c>
      <c r="G8" s="40" t="s">
        <v>47</v>
      </c>
      <c r="H8" s="40" t="s">
        <v>47</v>
      </c>
      <c r="I8" s="40" t="s">
        <v>47</v>
      </c>
      <c r="J8" s="40" t="s">
        <v>47</v>
      </c>
      <c r="K8" s="40" t="s">
        <v>47</v>
      </c>
      <c r="L8" s="40" t="s">
        <v>47</v>
      </c>
      <c r="M8" s="40" t="s">
        <v>47</v>
      </c>
      <c r="N8" s="40" t="s">
        <v>47</v>
      </c>
      <c r="O8" s="40" t="s">
        <v>47</v>
      </c>
      <c r="P8" s="40" t="s">
        <v>47</v>
      </c>
      <c r="Q8" s="40" t="s">
        <v>47</v>
      </c>
      <c r="R8" s="40" t="s">
        <v>47</v>
      </c>
      <c r="S8" s="40" t="s">
        <v>47</v>
      </c>
      <c r="T8" s="40" t="s">
        <v>47</v>
      </c>
      <c r="U8" s="40" t="s">
        <v>47</v>
      </c>
      <c r="V8" s="40" t="s">
        <v>47</v>
      </c>
      <c r="W8" s="40" t="s">
        <v>47</v>
      </c>
      <c r="X8" s="40" t="s">
        <v>47</v>
      </c>
      <c r="Y8" s="40" t="s">
        <v>47</v>
      </c>
      <c r="Z8" s="40" t="s">
        <v>47</v>
      </c>
      <c r="AA8" s="40" t="s">
        <v>47</v>
      </c>
      <c r="AB8" s="40" t="s">
        <v>47</v>
      </c>
      <c r="AC8" s="40" t="s">
        <v>47</v>
      </c>
      <c r="AD8" s="40" t="s">
        <v>47</v>
      </c>
      <c r="AE8" s="40" t="s">
        <v>47</v>
      </c>
      <c r="AF8" s="40" t="s">
        <v>47</v>
      </c>
      <c r="AG8" s="40" t="s">
        <v>47</v>
      </c>
    </row>
    <row r="9" spans="1:33" customFormat="1" ht="14.5" customHeight="1" x14ac:dyDescent="0.35">
      <c r="A9" s="69"/>
      <c r="B9" s="70"/>
      <c r="C9" s="70"/>
      <c r="D9" s="71"/>
      <c r="E9" s="33" t="s">
        <v>82</v>
      </c>
      <c r="F9" s="40" t="s">
        <v>47</v>
      </c>
      <c r="G9" s="40" t="s">
        <v>47</v>
      </c>
      <c r="H9" s="40" t="s">
        <v>47</v>
      </c>
      <c r="I9" s="40" t="s">
        <v>47</v>
      </c>
      <c r="J9" s="40" t="s">
        <v>47</v>
      </c>
      <c r="K9" s="40" t="s">
        <v>47</v>
      </c>
      <c r="L9" s="40" t="s">
        <v>47</v>
      </c>
      <c r="M9" s="40" t="s">
        <v>47</v>
      </c>
      <c r="N9" s="40" t="s">
        <v>47</v>
      </c>
      <c r="O9" s="40" t="s">
        <v>47</v>
      </c>
      <c r="P9" s="40" t="s">
        <v>47</v>
      </c>
      <c r="Q9" s="40" t="s">
        <v>47</v>
      </c>
      <c r="R9" s="40" t="s">
        <v>47</v>
      </c>
      <c r="S9" s="40" t="s">
        <v>47</v>
      </c>
      <c r="T9" s="40" t="s">
        <v>47</v>
      </c>
      <c r="U9" s="40" t="s">
        <v>47</v>
      </c>
      <c r="V9" s="40" t="s">
        <v>47</v>
      </c>
      <c r="W9" s="40" t="s">
        <v>47</v>
      </c>
      <c r="X9" s="40" t="s">
        <v>47</v>
      </c>
      <c r="Y9" s="40" t="s">
        <v>47</v>
      </c>
      <c r="Z9" s="40" t="s">
        <v>47</v>
      </c>
      <c r="AA9" s="40" t="s">
        <v>47</v>
      </c>
      <c r="AB9" s="40" t="s">
        <v>47</v>
      </c>
      <c r="AC9" s="40" t="s">
        <v>47</v>
      </c>
      <c r="AD9" s="40" t="s">
        <v>47</v>
      </c>
      <c r="AE9" s="40" t="s">
        <v>47</v>
      </c>
      <c r="AF9" s="40" t="s">
        <v>47</v>
      </c>
      <c r="AG9" s="40" t="s">
        <v>47</v>
      </c>
    </row>
    <row r="10" spans="1:33" customFormat="1" ht="15" customHeight="1" x14ac:dyDescent="0.35">
      <c r="A10" s="60"/>
      <c r="B10" s="62"/>
      <c r="C10" s="62"/>
      <c r="D10" s="64"/>
      <c r="E10" s="34" t="s">
        <v>83</v>
      </c>
      <c r="F10" s="40" t="s">
        <v>47</v>
      </c>
      <c r="G10" s="40" t="s">
        <v>47</v>
      </c>
      <c r="H10" s="40" t="s">
        <v>47</v>
      </c>
      <c r="I10" s="40" t="s">
        <v>47</v>
      </c>
      <c r="J10" s="40" t="s">
        <v>47</v>
      </c>
      <c r="K10" s="40" t="s">
        <v>47</v>
      </c>
      <c r="L10" s="40" t="s">
        <v>47</v>
      </c>
      <c r="M10" s="40" t="s">
        <v>47</v>
      </c>
      <c r="N10" s="40" t="s">
        <v>47</v>
      </c>
      <c r="O10" s="40" t="s">
        <v>47</v>
      </c>
      <c r="P10" s="40" t="s">
        <v>47</v>
      </c>
      <c r="Q10" s="40" t="s">
        <v>47</v>
      </c>
      <c r="R10" s="40" t="s">
        <v>47</v>
      </c>
      <c r="S10" s="40" t="s">
        <v>47</v>
      </c>
      <c r="T10" s="40" t="s">
        <v>47</v>
      </c>
      <c r="U10" s="40" t="s">
        <v>47</v>
      </c>
      <c r="V10" s="40" t="s">
        <v>47</v>
      </c>
      <c r="W10" s="40" t="s">
        <v>47</v>
      </c>
      <c r="X10" s="40" t="s">
        <v>47</v>
      </c>
      <c r="Y10" s="40" t="s">
        <v>47</v>
      </c>
      <c r="Z10" s="40" t="s">
        <v>47</v>
      </c>
      <c r="AA10" s="40" t="s">
        <v>47</v>
      </c>
      <c r="AB10" s="40" t="s">
        <v>47</v>
      </c>
      <c r="AC10" s="40" t="s">
        <v>47</v>
      </c>
      <c r="AD10" s="40" t="s">
        <v>47</v>
      </c>
      <c r="AE10" s="40" t="s">
        <v>47</v>
      </c>
      <c r="AF10" s="40" t="s">
        <v>47</v>
      </c>
      <c r="AG10" s="40" t="s">
        <v>47</v>
      </c>
    </row>
    <row r="11" spans="1:33" ht="14.5" customHeight="1" x14ac:dyDescent="0.35">
      <c r="A11" s="59" t="s">
        <v>75</v>
      </c>
      <c r="B11" s="61" t="str">
        <f>VLOOKUP(A11,[1]Data!A:C,3,0)</f>
        <v>Southern Dunes</v>
      </c>
      <c r="C11" s="61">
        <f>VLOOKUP(A11,[1]Data!A:B,2,0)</f>
        <v>1</v>
      </c>
      <c r="D11" s="63">
        <f>VLOOKUP(A11,Data!A:D,4,0)</f>
        <v>6</v>
      </c>
      <c r="E11" s="31" t="s">
        <v>80</v>
      </c>
      <c r="F11" s="40" t="s">
        <v>47</v>
      </c>
      <c r="G11" s="40" t="s">
        <v>47</v>
      </c>
      <c r="H11" s="40" t="s">
        <v>47</v>
      </c>
      <c r="I11" s="40" t="s">
        <v>47</v>
      </c>
      <c r="J11" s="40" t="s">
        <v>47</v>
      </c>
      <c r="K11" s="40" t="s">
        <v>47</v>
      </c>
      <c r="L11" s="40" t="s">
        <v>47</v>
      </c>
      <c r="M11" s="40" t="s">
        <v>47</v>
      </c>
      <c r="N11" s="40" t="s">
        <v>47</v>
      </c>
      <c r="O11" s="40" t="s">
        <v>47</v>
      </c>
      <c r="P11" s="40" t="s">
        <v>47</v>
      </c>
      <c r="Q11" s="40" t="s">
        <v>47</v>
      </c>
      <c r="R11" s="40" t="s">
        <v>47</v>
      </c>
      <c r="S11" s="40" t="s">
        <v>47</v>
      </c>
      <c r="T11" s="40" t="s">
        <v>47</v>
      </c>
      <c r="U11" s="40" t="s">
        <v>47</v>
      </c>
      <c r="V11" s="40" t="s">
        <v>47</v>
      </c>
      <c r="W11" s="40" t="s">
        <v>47</v>
      </c>
      <c r="X11" s="40" t="s">
        <v>47</v>
      </c>
      <c r="Y11" s="40" t="s">
        <v>47</v>
      </c>
      <c r="Z11" s="40" t="s">
        <v>47</v>
      </c>
      <c r="AA11" s="40" t="s">
        <v>47</v>
      </c>
      <c r="AB11" s="40" t="s">
        <v>47</v>
      </c>
      <c r="AC11" s="40" t="s">
        <v>47</v>
      </c>
      <c r="AD11" s="40" t="s">
        <v>47</v>
      </c>
      <c r="AE11" s="40" t="s">
        <v>47</v>
      </c>
      <c r="AF11" s="40" t="s">
        <v>47</v>
      </c>
      <c r="AG11" s="40" t="s">
        <v>47</v>
      </c>
    </row>
    <row r="12" spans="1:33" ht="14.5" customHeight="1" x14ac:dyDescent="0.35">
      <c r="A12" s="69"/>
      <c r="B12" s="70"/>
      <c r="C12" s="70"/>
      <c r="D12" s="71"/>
      <c r="E12" s="32" t="s">
        <v>81</v>
      </c>
      <c r="F12" s="40" t="s">
        <v>47</v>
      </c>
      <c r="G12" s="40" t="s">
        <v>47</v>
      </c>
      <c r="H12" s="40" t="s">
        <v>47</v>
      </c>
      <c r="I12" s="40" t="s">
        <v>47</v>
      </c>
      <c r="J12" s="40" t="s">
        <v>47</v>
      </c>
      <c r="K12" s="40" t="s">
        <v>47</v>
      </c>
      <c r="L12" s="40" t="s">
        <v>47</v>
      </c>
      <c r="M12" s="40" t="s">
        <v>47</v>
      </c>
      <c r="N12" s="40" t="s">
        <v>47</v>
      </c>
      <c r="O12" s="40" t="s">
        <v>47</v>
      </c>
      <c r="P12" s="40" t="s">
        <v>47</v>
      </c>
      <c r="Q12" s="40" t="s">
        <v>47</v>
      </c>
      <c r="R12" s="40" t="s">
        <v>47</v>
      </c>
      <c r="S12" s="40" t="s">
        <v>47</v>
      </c>
      <c r="T12" s="40" t="s">
        <v>47</v>
      </c>
      <c r="U12" s="40" t="s">
        <v>47</v>
      </c>
      <c r="V12" s="40" t="s">
        <v>47</v>
      </c>
      <c r="W12" s="40" t="s">
        <v>47</v>
      </c>
      <c r="X12" s="40" t="s">
        <v>47</v>
      </c>
      <c r="Y12" s="40" t="s">
        <v>47</v>
      </c>
      <c r="Z12" s="40" t="s">
        <v>47</v>
      </c>
      <c r="AA12" s="40" t="s">
        <v>47</v>
      </c>
      <c r="AB12" s="40" t="s">
        <v>47</v>
      </c>
      <c r="AC12" s="40" t="s">
        <v>47</v>
      </c>
      <c r="AD12" s="40" t="s">
        <v>47</v>
      </c>
      <c r="AE12" s="40" t="s">
        <v>47</v>
      </c>
      <c r="AF12" s="40" t="s">
        <v>47</v>
      </c>
      <c r="AG12" s="40" t="s">
        <v>47</v>
      </c>
    </row>
    <row r="13" spans="1:33" ht="14.5" customHeight="1" x14ac:dyDescent="0.35">
      <c r="A13" s="69"/>
      <c r="B13" s="70"/>
      <c r="C13" s="70"/>
      <c r="D13" s="71"/>
      <c r="E13" s="33" t="s">
        <v>82</v>
      </c>
      <c r="F13" s="40" t="s">
        <v>47</v>
      </c>
      <c r="G13" s="40" t="s">
        <v>47</v>
      </c>
      <c r="H13" s="40" t="s">
        <v>47</v>
      </c>
      <c r="I13" s="40" t="s">
        <v>47</v>
      </c>
      <c r="J13" s="40" t="s">
        <v>47</v>
      </c>
      <c r="K13" s="40" t="s">
        <v>47</v>
      </c>
      <c r="L13" s="40" t="s">
        <v>47</v>
      </c>
      <c r="M13" s="40" t="s">
        <v>47</v>
      </c>
      <c r="N13" s="40" t="s">
        <v>47</v>
      </c>
      <c r="O13" s="40" t="s">
        <v>47</v>
      </c>
      <c r="P13" s="40" t="s">
        <v>47</v>
      </c>
      <c r="Q13" s="40" t="s">
        <v>47</v>
      </c>
      <c r="R13" s="40" t="s">
        <v>47</v>
      </c>
      <c r="S13" s="40" t="s">
        <v>47</v>
      </c>
      <c r="T13" s="40" t="s">
        <v>47</v>
      </c>
      <c r="U13" s="40" t="s">
        <v>47</v>
      </c>
      <c r="V13" s="40" t="s">
        <v>47</v>
      </c>
      <c r="W13" s="40" t="s">
        <v>47</v>
      </c>
      <c r="X13" s="40" t="s">
        <v>47</v>
      </c>
      <c r="Y13" s="40" t="s">
        <v>47</v>
      </c>
      <c r="Z13" s="40" t="s">
        <v>47</v>
      </c>
      <c r="AA13" s="40" t="s">
        <v>47</v>
      </c>
      <c r="AB13" s="40" t="s">
        <v>47</v>
      </c>
      <c r="AC13" s="40" t="s">
        <v>47</v>
      </c>
      <c r="AD13" s="40" t="s">
        <v>47</v>
      </c>
      <c r="AE13" s="40" t="s">
        <v>47</v>
      </c>
      <c r="AF13" s="40" t="s">
        <v>47</v>
      </c>
      <c r="AG13" s="40" t="s">
        <v>47</v>
      </c>
    </row>
    <row r="14" spans="1:33" ht="14.5" customHeight="1" x14ac:dyDescent="0.35">
      <c r="A14" s="60"/>
      <c r="B14" s="62"/>
      <c r="C14" s="62"/>
      <c r="D14" s="64"/>
      <c r="E14" s="34" t="s">
        <v>83</v>
      </c>
      <c r="F14" s="40" t="s">
        <v>47</v>
      </c>
      <c r="G14" s="40" t="s">
        <v>47</v>
      </c>
      <c r="H14" s="40" t="s">
        <v>47</v>
      </c>
      <c r="I14" s="40" t="s">
        <v>47</v>
      </c>
      <c r="J14" s="40" t="s">
        <v>47</v>
      </c>
      <c r="K14" s="40" t="s">
        <v>47</v>
      </c>
      <c r="L14" s="40" t="s">
        <v>47</v>
      </c>
      <c r="M14" s="40" t="s">
        <v>47</v>
      </c>
      <c r="N14" s="40" t="s">
        <v>47</v>
      </c>
      <c r="O14" s="40" t="s">
        <v>47</v>
      </c>
      <c r="P14" s="40" t="s">
        <v>47</v>
      </c>
      <c r="Q14" s="40" t="s">
        <v>47</v>
      </c>
      <c r="R14" s="40" t="s">
        <v>47</v>
      </c>
      <c r="S14" s="40" t="s">
        <v>47</v>
      </c>
      <c r="T14" s="40" t="s">
        <v>47</v>
      </c>
      <c r="U14" s="40" t="s">
        <v>47</v>
      </c>
      <c r="V14" s="40" t="s">
        <v>47</v>
      </c>
      <c r="W14" s="40" t="s">
        <v>47</v>
      </c>
      <c r="X14" s="40" t="s">
        <v>47</v>
      </c>
      <c r="Y14" s="40" t="s">
        <v>47</v>
      </c>
      <c r="Z14" s="40" t="s">
        <v>47</v>
      </c>
      <c r="AA14" s="40" t="s">
        <v>47</v>
      </c>
      <c r="AB14" s="40" t="s">
        <v>47</v>
      </c>
      <c r="AC14" s="40" t="s">
        <v>47</v>
      </c>
      <c r="AD14" s="40" t="s">
        <v>47</v>
      </c>
      <c r="AE14" s="40" t="s">
        <v>47</v>
      </c>
      <c r="AF14" s="40" t="s">
        <v>47</v>
      </c>
      <c r="AG14" s="40" t="s">
        <v>47</v>
      </c>
    </row>
    <row r="15" spans="1:33" customFormat="1" ht="17" x14ac:dyDescent="0.35">
      <c r="A15" s="27" t="s">
        <v>43</v>
      </c>
      <c r="B15" s="27" t="str">
        <f>VLOOKUP(A15,[1]Data!A:C,3,0)</f>
        <v>Southern Dunes</v>
      </c>
      <c r="C15" s="27">
        <f>VLOOKUP(A15,[1]Data!A:B,2,0)</f>
        <v>0</v>
      </c>
      <c r="D15" s="29" t="e">
        <f>VLOOKUP(A15,Data!A:D,4,0)</f>
        <v>#N/A</v>
      </c>
      <c r="E15" s="35" t="s">
        <v>44</v>
      </c>
      <c r="F15" s="13" t="s">
        <v>61</v>
      </c>
      <c r="G15" s="13" t="s">
        <v>61</v>
      </c>
      <c r="H15" s="13" t="s">
        <v>61</v>
      </c>
      <c r="I15" s="13" t="s">
        <v>61</v>
      </c>
      <c r="J15" s="13" t="s">
        <v>61</v>
      </c>
      <c r="K15" s="13" t="s">
        <v>61</v>
      </c>
      <c r="L15" s="13" t="s">
        <v>61</v>
      </c>
      <c r="M15" s="13" t="s">
        <v>61</v>
      </c>
      <c r="N15" s="13" t="s">
        <v>61</v>
      </c>
      <c r="O15" s="13" t="s">
        <v>61</v>
      </c>
      <c r="P15" s="13" t="s">
        <v>61</v>
      </c>
      <c r="Q15" s="13" t="s">
        <v>61</v>
      </c>
      <c r="R15" s="13" t="s">
        <v>61</v>
      </c>
      <c r="S15" s="13" t="s">
        <v>61</v>
      </c>
      <c r="T15" s="13" t="s">
        <v>61</v>
      </c>
      <c r="U15" s="13" t="s">
        <v>61</v>
      </c>
      <c r="V15" s="13" t="s">
        <v>61</v>
      </c>
      <c r="W15" s="13" t="s">
        <v>61</v>
      </c>
      <c r="X15" s="13" t="s">
        <v>61</v>
      </c>
      <c r="Y15" s="13" t="s">
        <v>61</v>
      </c>
      <c r="Z15" s="13" t="s">
        <v>61</v>
      </c>
      <c r="AA15" s="13" t="s">
        <v>61</v>
      </c>
      <c r="AB15" s="13" t="s">
        <v>61</v>
      </c>
      <c r="AC15" s="13" t="s">
        <v>61</v>
      </c>
      <c r="AD15" s="13" t="s">
        <v>61</v>
      </c>
      <c r="AE15" s="13" t="s">
        <v>61</v>
      </c>
      <c r="AF15" s="13" t="s">
        <v>61</v>
      </c>
      <c r="AG15" s="13" t="s">
        <v>61</v>
      </c>
    </row>
    <row r="16" spans="1:33" customFormat="1" ht="17.5" thickBot="1" x14ac:dyDescent="0.4">
      <c r="A16" s="28" t="s">
        <v>60</v>
      </c>
      <c r="B16" s="28" t="str">
        <f>VLOOKUP(A16,[1]Data!A:C,3,0)</f>
        <v>Southern Dunes</v>
      </c>
      <c r="C16" s="28">
        <f>VLOOKUP(A16,[1]Data!A:B,2,0)</f>
        <v>0</v>
      </c>
      <c r="D16" s="29" t="e">
        <f>VLOOKUP(A16,Data!A:D,4,0)</f>
        <v>#N/A</v>
      </c>
      <c r="E16" s="35" t="s">
        <v>44</v>
      </c>
      <c r="F16" s="13" t="s">
        <v>61</v>
      </c>
      <c r="G16" s="13" t="s">
        <v>61</v>
      </c>
      <c r="H16" s="13" t="s">
        <v>61</v>
      </c>
      <c r="I16" s="13" t="s">
        <v>61</v>
      </c>
      <c r="J16" s="13" t="s">
        <v>61</v>
      </c>
      <c r="K16" s="13" t="s">
        <v>61</v>
      </c>
      <c r="L16" s="13" t="s">
        <v>61</v>
      </c>
      <c r="M16" s="13" t="s">
        <v>61</v>
      </c>
      <c r="N16" s="13" t="s">
        <v>61</v>
      </c>
      <c r="O16" s="13" t="s">
        <v>61</v>
      </c>
      <c r="P16" s="13" t="s">
        <v>61</v>
      </c>
      <c r="Q16" s="13" t="s">
        <v>61</v>
      </c>
      <c r="R16" s="13" t="s">
        <v>61</v>
      </c>
      <c r="S16" s="13" t="s">
        <v>61</v>
      </c>
      <c r="T16" s="13" t="s">
        <v>61</v>
      </c>
      <c r="U16" s="13" t="s">
        <v>61</v>
      </c>
      <c r="V16" s="13" t="s">
        <v>61</v>
      </c>
      <c r="W16" s="13" t="s">
        <v>61</v>
      </c>
      <c r="X16" s="13" t="s">
        <v>61</v>
      </c>
      <c r="Y16" s="13" t="s">
        <v>61</v>
      </c>
      <c r="Z16" s="13" t="s">
        <v>61</v>
      </c>
      <c r="AA16" s="13" t="s">
        <v>61</v>
      </c>
      <c r="AB16" s="13" t="s">
        <v>61</v>
      </c>
      <c r="AC16" s="13" t="s">
        <v>61</v>
      </c>
      <c r="AD16" s="13" t="s">
        <v>61</v>
      </c>
      <c r="AE16" s="13" t="s">
        <v>61</v>
      </c>
      <c r="AF16" s="13" t="s">
        <v>61</v>
      </c>
      <c r="AG16" s="13" t="s">
        <v>61</v>
      </c>
    </row>
    <row r="17" spans="1:33" customFormat="1" ht="17.5" thickBot="1" x14ac:dyDescent="0.4">
      <c r="A17" s="27" t="s">
        <v>42</v>
      </c>
      <c r="B17" s="28" t="str">
        <f>VLOOKUP(A17,[1]Data!A:C,3,0)</f>
        <v>Wadi Marakh</v>
      </c>
      <c r="C17" s="28">
        <f>VLOOKUP(A17,[1]Data!A:B,2,0)</f>
        <v>1</v>
      </c>
      <c r="D17" s="29">
        <f>VLOOKUP(A17,Data!A:D,4,0)</f>
        <v>4</v>
      </c>
      <c r="E17" s="35" t="s">
        <v>44</v>
      </c>
      <c r="F17" s="13" t="s">
        <v>61</v>
      </c>
      <c r="G17" s="13" t="s">
        <v>61</v>
      </c>
      <c r="H17" s="13" t="s">
        <v>61</v>
      </c>
      <c r="I17" s="13" t="s">
        <v>61</v>
      </c>
      <c r="J17" s="13" t="s">
        <v>61</v>
      </c>
      <c r="K17" s="13" t="s">
        <v>61</v>
      </c>
      <c r="L17" s="13" t="s">
        <v>61</v>
      </c>
      <c r="M17" s="13" t="s">
        <v>61</v>
      </c>
      <c r="N17" s="13" t="s">
        <v>61</v>
      </c>
      <c r="O17" s="13" t="s">
        <v>61</v>
      </c>
      <c r="P17" s="13" t="s">
        <v>61</v>
      </c>
      <c r="Q17" s="13" t="s">
        <v>61</v>
      </c>
      <c r="R17" s="13" t="s">
        <v>61</v>
      </c>
      <c r="S17" s="13" t="s">
        <v>61</v>
      </c>
      <c r="T17" s="13" t="s">
        <v>61</v>
      </c>
      <c r="U17" s="13" t="s">
        <v>61</v>
      </c>
      <c r="V17" s="13" t="s">
        <v>61</v>
      </c>
      <c r="W17" s="13" t="s">
        <v>61</v>
      </c>
      <c r="X17" s="13" t="s">
        <v>61</v>
      </c>
      <c r="Y17" s="13" t="s">
        <v>61</v>
      </c>
      <c r="Z17" s="13" t="s">
        <v>61</v>
      </c>
      <c r="AA17" s="13" t="s">
        <v>61</v>
      </c>
      <c r="AB17" s="13" t="s">
        <v>61</v>
      </c>
      <c r="AC17" s="13" t="s">
        <v>61</v>
      </c>
      <c r="AD17" s="13" t="s">
        <v>61</v>
      </c>
      <c r="AE17" s="13" t="s">
        <v>61</v>
      </c>
      <c r="AF17" s="13" t="s">
        <v>61</v>
      </c>
      <c r="AG17" s="13" t="s">
        <v>61</v>
      </c>
    </row>
    <row r="18" spans="1:33" customFormat="1" ht="17.5" thickBot="1" x14ac:dyDescent="0.4">
      <c r="A18" s="27" t="s">
        <v>41</v>
      </c>
      <c r="B18" s="28" t="str">
        <f>VLOOKUP(A18,[1]Data!A:C,3,0)</f>
        <v>Wadi Marakh</v>
      </c>
      <c r="C18" s="28">
        <f>VLOOKUP(A18,[1]Data!A:B,2,0)</f>
        <v>0</v>
      </c>
      <c r="D18" s="29">
        <f>VLOOKUP(A18,Data!A:D,4,0)</f>
        <v>4</v>
      </c>
      <c r="E18" s="35" t="s">
        <v>44</v>
      </c>
      <c r="F18" s="13" t="s">
        <v>61</v>
      </c>
      <c r="G18" s="13" t="s">
        <v>61</v>
      </c>
      <c r="H18" s="13" t="s">
        <v>61</v>
      </c>
      <c r="I18" s="13" t="s">
        <v>61</v>
      </c>
      <c r="J18" s="13" t="s">
        <v>61</v>
      </c>
      <c r="K18" s="13" t="s">
        <v>61</v>
      </c>
      <c r="L18" s="13" t="s">
        <v>61</v>
      </c>
      <c r="M18" s="13" t="s">
        <v>61</v>
      </c>
      <c r="N18" s="13" t="s">
        <v>61</v>
      </c>
      <c r="O18" s="13" t="s">
        <v>61</v>
      </c>
      <c r="P18" s="13" t="s">
        <v>61</v>
      </c>
      <c r="Q18" s="13" t="s">
        <v>61</v>
      </c>
      <c r="R18" s="13" t="s">
        <v>61</v>
      </c>
      <c r="S18" s="13" t="s">
        <v>61</v>
      </c>
      <c r="T18" s="13" t="s">
        <v>61</v>
      </c>
      <c r="U18" s="13" t="s">
        <v>61</v>
      </c>
      <c r="V18" s="13" t="s">
        <v>61</v>
      </c>
      <c r="W18" s="13" t="s">
        <v>61</v>
      </c>
      <c r="X18" s="13" t="s">
        <v>61</v>
      </c>
      <c r="Y18" s="13" t="s">
        <v>61</v>
      </c>
      <c r="Z18" s="13" t="s">
        <v>61</v>
      </c>
      <c r="AA18" s="13" t="s">
        <v>61</v>
      </c>
      <c r="AB18" s="13" t="s">
        <v>61</v>
      </c>
      <c r="AC18" s="13" t="s">
        <v>61</v>
      </c>
      <c r="AD18" s="13" t="s">
        <v>61</v>
      </c>
      <c r="AE18" s="13" t="s">
        <v>61</v>
      </c>
      <c r="AF18" s="13" t="s">
        <v>61</v>
      </c>
      <c r="AG18" s="13" t="s">
        <v>61</v>
      </c>
    </row>
    <row r="19" spans="1:33" customFormat="1" ht="17.5" thickBot="1" x14ac:dyDescent="0.4">
      <c r="A19" s="27" t="s">
        <v>71</v>
      </c>
      <c r="B19" s="28" t="str">
        <f>VLOOKUP(A19,[1]Data!A:C,3,0)</f>
        <v>Harret AlShaqqah</v>
      </c>
      <c r="C19" s="28">
        <f>VLOOKUP(A19,[1]Data!A:B,2,0)</f>
        <v>0</v>
      </c>
      <c r="D19" s="29">
        <f>VLOOKUP(A19,Data!A:D,4,0)</f>
        <v>4</v>
      </c>
      <c r="E19" s="35" t="s">
        <v>44</v>
      </c>
      <c r="F19" s="13" t="s">
        <v>61</v>
      </c>
      <c r="G19" s="13" t="s">
        <v>61</v>
      </c>
      <c r="H19" s="13" t="s">
        <v>61</v>
      </c>
      <c r="I19" s="13" t="s">
        <v>61</v>
      </c>
      <c r="J19" s="13" t="s">
        <v>61</v>
      </c>
      <c r="K19" s="13" t="s">
        <v>61</v>
      </c>
      <c r="L19" s="13" t="s">
        <v>61</v>
      </c>
      <c r="M19" s="13" t="s">
        <v>61</v>
      </c>
      <c r="N19" s="13" t="s">
        <v>61</v>
      </c>
      <c r="O19" s="13" t="s">
        <v>61</v>
      </c>
      <c r="P19" s="13" t="s">
        <v>61</v>
      </c>
      <c r="Q19" s="13" t="s">
        <v>61</v>
      </c>
      <c r="R19" s="13" t="s">
        <v>61</v>
      </c>
      <c r="S19" s="13" t="s">
        <v>61</v>
      </c>
      <c r="T19" s="13" t="s">
        <v>61</v>
      </c>
      <c r="U19" s="13" t="s">
        <v>61</v>
      </c>
      <c r="V19" s="13" t="s">
        <v>61</v>
      </c>
      <c r="W19" s="13" t="s">
        <v>61</v>
      </c>
      <c r="X19" s="13" t="s">
        <v>61</v>
      </c>
      <c r="Y19" s="13" t="s">
        <v>61</v>
      </c>
      <c r="Z19" s="13" t="s">
        <v>61</v>
      </c>
      <c r="AA19" s="13" t="s">
        <v>61</v>
      </c>
      <c r="AB19" s="13" t="s">
        <v>61</v>
      </c>
      <c r="AC19" s="13" t="s">
        <v>61</v>
      </c>
      <c r="AD19" s="13" t="s">
        <v>61</v>
      </c>
      <c r="AE19" s="13" t="s">
        <v>61</v>
      </c>
      <c r="AF19" s="13" t="s">
        <v>61</v>
      </c>
      <c r="AG19" s="13" t="s">
        <v>61</v>
      </c>
    </row>
    <row r="20" spans="1:33" ht="15" thickBot="1" x14ac:dyDescent="0.4"/>
    <row r="21" spans="1:33" ht="17" x14ac:dyDescent="0.5">
      <c r="B21" s="7" t="s">
        <v>56</v>
      </c>
      <c r="C21" s="4">
        <v>0</v>
      </c>
      <c r="D21" s="72" t="s">
        <v>47</v>
      </c>
      <c r="E21" s="72"/>
      <c r="F21" s="73"/>
      <c r="G21" s="74" t="s">
        <v>37</v>
      </c>
      <c r="H21" s="75"/>
      <c r="I21" s="75"/>
      <c r="J21" s="75"/>
      <c r="K21" s="75"/>
    </row>
    <row r="22" spans="1:33" ht="17" x14ac:dyDescent="0.5">
      <c r="B22" s="8" t="s">
        <v>57</v>
      </c>
      <c r="C22" s="5">
        <v>1</v>
      </c>
      <c r="D22" s="76" t="s">
        <v>48</v>
      </c>
      <c r="E22" s="76"/>
      <c r="F22" s="77"/>
      <c r="G22" s="74" t="s">
        <v>38</v>
      </c>
      <c r="H22" s="75"/>
      <c r="I22" s="75"/>
      <c r="J22" s="75"/>
      <c r="K22" s="75"/>
    </row>
    <row r="23" spans="1:33" ht="15" thickBot="1" x14ac:dyDescent="0.4">
      <c r="B23" s="9" t="s">
        <v>58</v>
      </c>
      <c r="C23" s="6">
        <v>2</v>
      </c>
      <c r="D23" s="78" t="s">
        <v>61</v>
      </c>
      <c r="E23" s="78"/>
      <c r="F23" s="79"/>
      <c r="G23" s="74" t="s">
        <v>44</v>
      </c>
      <c r="H23" s="75"/>
      <c r="I23" s="75"/>
      <c r="J23" s="75"/>
      <c r="K23" s="75"/>
      <c r="L23" s="75"/>
    </row>
  </sheetData>
  <mergeCells count="23">
    <mergeCell ref="A5:A6"/>
    <mergeCell ref="B5:B6"/>
    <mergeCell ref="C5:C6"/>
    <mergeCell ref="D5:D6"/>
    <mergeCell ref="A1:AG1"/>
    <mergeCell ref="A3:A4"/>
    <mergeCell ref="B3:B4"/>
    <mergeCell ref="C3:C4"/>
    <mergeCell ref="D3:D4"/>
    <mergeCell ref="A7:A10"/>
    <mergeCell ref="B7:B10"/>
    <mergeCell ref="C7:C10"/>
    <mergeCell ref="D7:D10"/>
    <mergeCell ref="A11:A14"/>
    <mergeCell ref="B11:B14"/>
    <mergeCell ref="C11:C14"/>
    <mergeCell ref="D11:D14"/>
    <mergeCell ref="D21:F21"/>
    <mergeCell ref="G21:K21"/>
    <mergeCell ref="D22:F22"/>
    <mergeCell ref="G22:K22"/>
    <mergeCell ref="D23:F23"/>
    <mergeCell ref="G23:L23"/>
  </mergeCells>
  <conditionalFormatting sqref="B21:B22">
    <cfRule type="iconSet" priority="26">
      <iconSet showValue="0" reverse="1">
        <cfvo type="percent" val="0"/>
        <cfvo type="percent" val="1"/>
        <cfvo type="num" val="2"/>
      </iconSet>
    </cfRule>
  </conditionalFormatting>
  <conditionalFormatting sqref="C2">
    <cfRule type="iconSet" priority="24">
      <iconSet showValue="0" reverse="1">
        <cfvo type="percent" val="0"/>
        <cfvo type="percent" val="1"/>
        <cfvo type="num" val="2"/>
      </iconSet>
    </cfRule>
  </conditionalFormatting>
  <conditionalFormatting sqref="C3">
    <cfRule type="iconSet" priority="23">
      <iconSet showValue="0" reverse="1">
        <cfvo type="percent" val="0"/>
        <cfvo type="percent" val="1"/>
        <cfvo type="num" val="2"/>
      </iconSet>
    </cfRule>
  </conditionalFormatting>
  <conditionalFormatting sqref="C5">
    <cfRule type="iconSet" priority="22">
      <iconSet showValue="0" reverse="1">
        <cfvo type="percent" val="0"/>
        <cfvo type="percent" val="1"/>
        <cfvo type="num" val="2"/>
      </iconSet>
    </cfRule>
  </conditionalFormatting>
  <conditionalFormatting sqref="C7">
    <cfRule type="iconSet" priority="21">
      <iconSet showValue="0" reverse="1">
        <cfvo type="percent" val="0"/>
        <cfvo type="percent" val="1"/>
        <cfvo type="num" val="2"/>
      </iconSet>
    </cfRule>
  </conditionalFormatting>
  <conditionalFormatting sqref="C11">
    <cfRule type="iconSet" priority="20">
      <iconSet showValue="0" reverse="1">
        <cfvo type="percent" val="0"/>
        <cfvo type="percent" val="1"/>
        <cfvo type="num" val="2"/>
      </iconSet>
    </cfRule>
  </conditionalFormatting>
  <conditionalFormatting sqref="C15:C19">
    <cfRule type="iconSet" priority="28">
      <iconSet showValue="0" reverse="1">
        <cfvo type="percent" val="0"/>
        <cfvo type="percent" val="1"/>
        <cfvo type="num" val="2"/>
      </iconSet>
    </cfRule>
  </conditionalFormatting>
  <conditionalFormatting sqref="C21:C23">
    <cfRule type="iconSet" priority="25">
      <iconSet showValue="0" reverse="1">
        <cfvo type="percent" val="0"/>
        <cfvo type="num" val="1"/>
        <cfvo type="num" val="2"/>
      </iconSet>
    </cfRule>
  </conditionalFormatting>
  <conditionalFormatting sqref="C24:C1048576 C20">
    <cfRule type="iconSet" priority="27">
      <iconSet showValue="0" reverse="1">
        <cfvo type="percent" val="0"/>
        <cfvo type="percent" val="1"/>
        <cfvo type="num" val="2"/>
      </iconSet>
    </cfRule>
  </conditionalFormatting>
  <conditionalFormatting sqref="C21:E23">
    <cfRule type="beginsWith" dxfId="145" priority="17" operator="beginsWith" text="PR">
      <formula>LEFT(C21,LEN("PR"))="PR"</formula>
    </cfRule>
    <cfRule type="beginsWith" dxfId="144" priority="18" operator="beginsWith" text="SS">
      <formula>LEFT(C21,LEN("SS"))="SS"</formula>
    </cfRule>
    <cfRule type="beginsWith" dxfId="143" priority="19" operator="beginsWith" text="FS">
      <formula>LEFT(C21,LEN("FS"))="FS"</formula>
    </cfRule>
  </conditionalFormatting>
  <conditionalFormatting sqref="E15:E19">
    <cfRule type="beginsWith" dxfId="142" priority="13" operator="beginsWith" text="As Per Request">
      <formula>LEFT(E15,LEN("As Per Request"))="As Per Request"</formula>
    </cfRule>
    <cfRule type="beginsWith" dxfId="141" priority="14" operator="beginsWith" text="PR">
      <formula>LEFT(E15,LEN("PR"))="PR"</formula>
    </cfRule>
    <cfRule type="beginsWith" dxfId="140" priority="15" operator="beginsWith" text="SS">
      <formula>LEFT(E15,LEN("SS"))="SS"</formula>
    </cfRule>
    <cfRule type="beginsWith" dxfId="139" priority="16" operator="beginsWith" text="FS">
      <formula>LEFT(E15,LEN("FS"))="FS"</formula>
    </cfRule>
  </conditionalFormatting>
  <conditionalFormatting sqref="F2:AG1048576">
    <cfRule type="beginsWith" dxfId="138" priority="10" operator="beginsWith" text="PR">
      <formula>LEFT(F2,LEN("PR"))="PR"</formula>
    </cfRule>
    <cfRule type="beginsWith" dxfId="137" priority="11" operator="beginsWith" text="SS">
      <formula>LEFT(F2,LEN("SS"))="SS"</formula>
    </cfRule>
    <cfRule type="beginsWith" dxfId="136" priority="12" operator="beginsWith" text="FS">
      <formula>LEFT(F2,LEN("FS"))="FS"</formula>
    </cfRule>
  </conditionalFormatting>
  <conditionalFormatting sqref="F3:AG3">
    <cfRule type="beginsWith" dxfId="135" priority="9" operator="beginsWith" text="As Per Request">
      <formula>LEFT(F3,LEN("As Per Request"))="As Per Request"</formula>
    </cfRule>
  </conditionalFormatting>
  <conditionalFormatting sqref="F7:AG8">
    <cfRule type="beginsWith" dxfId="134" priority="5" operator="beginsWith" text="As Per Request">
      <formula>LEFT(F7,LEN("As Per Request"))="As Per Request"</formula>
    </cfRule>
    <cfRule type="beginsWith" dxfId="133" priority="6" operator="beginsWith" text="PR">
      <formula>LEFT(F7,LEN("PR"))="PR"</formula>
    </cfRule>
    <cfRule type="beginsWith" dxfId="132" priority="7" operator="beginsWith" text="SS">
      <formula>LEFT(F7,LEN("SS"))="SS"</formula>
    </cfRule>
    <cfRule type="beginsWith" dxfId="131" priority="8" operator="beginsWith" text="FS">
      <formula>LEFT(F7,LEN("FS"))="FS"</formula>
    </cfRule>
  </conditionalFormatting>
  <conditionalFormatting sqref="F11:AG12">
    <cfRule type="beginsWith" dxfId="130" priority="1" operator="beginsWith" text="As Per Request">
      <formula>LEFT(F11,LEN("As Per Request"))="As Per Request"</formula>
    </cfRule>
    <cfRule type="beginsWith" dxfId="129" priority="2" operator="beginsWith" text="PR">
      <formula>LEFT(F11,LEN("PR"))="PR"</formula>
    </cfRule>
    <cfRule type="beginsWith" dxfId="128" priority="3" operator="beginsWith" text="SS">
      <formula>LEFT(F11,LEN("SS"))="SS"</formula>
    </cfRule>
    <cfRule type="beginsWith" dxfId="127" priority="4" operator="beginsWith" text="FS">
      <formula>LEFT(F11,LEN("FS"))="FS"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F317-1342-45E1-8678-9F2304720E57}">
  <sheetPr>
    <pageSetUpPr fitToPage="1"/>
  </sheetPr>
  <dimension ref="A1:AJ24"/>
  <sheetViews>
    <sheetView workbookViewId="0">
      <selection activeCell="P16" sqref="P16"/>
    </sheetView>
  </sheetViews>
  <sheetFormatPr defaultRowHeight="14.5" x14ac:dyDescent="0.35"/>
  <cols>
    <col min="1" max="1" width="39.6328125" style="3" bestFit="1" customWidth="1"/>
    <col min="2" max="2" width="19.453125" style="3" bestFit="1" customWidth="1"/>
    <col min="3" max="3" width="6.26953125" style="3" bestFit="1" customWidth="1"/>
    <col min="4" max="4" width="8.7265625" style="3"/>
    <col min="5" max="5" width="21.6328125" style="3" bestFit="1" customWidth="1"/>
    <col min="6" max="6" width="3" style="3" bestFit="1" customWidth="1"/>
    <col min="7" max="8" width="3.26953125" style="3" bestFit="1" customWidth="1"/>
    <col min="9" max="9" width="3.36328125" style="3" bestFit="1" customWidth="1"/>
    <col min="10" max="10" width="3.26953125" style="3" bestFit="1" customWidth="1"/>
    <col min="11" max="11" width="3.36328125" style="3" bestFit="1" customWidth="1"/>
    <col min="12" max="13" width="3.26953125" style="3" bestFit="1" customWidth="1"/>
    <col min="14" max="14" width="3.36328125" style="3" bestFit="1" customWidth="1"/>
    <col min="15" max="15" width="4.90625" style="3" bestFit="1" customWidth="1"/>
    <col min="16" max="16" width="4.453125" style="3" bestFit="1" customWidth="1"/>
    <col min="17" max="18" width="4.7265625" style="3" bestFit="1" customWidth="1"/>
    <col min="19" max="19" width="4.90625" style="3" bestFit="1" customWidth="1"/>
    <col min="20" max="20" width="4.7265625" style="3" bestFit="1" customWidth="1"/>
    <col min="21" max="21" width="4.90625" style="3" bestFit="1" customWidth="1"/>
    <col min="22" max="23" width="4.7265625" style="3" bestFit="1" customWidth="1"/>
    <col min="24" max="24" width="4.90625" style="3" bestFit="1" customWidth="1"/>
    <col min="25" max="25" width="5.1796875" style="3" bestFit="1" customWidth="1"/>
    <col min="26" max="26" width="4.7265625" style="3" bestFit="1" customWidth="1"/>
    <col min="27" max="28" width="5" style="3" bestFit="1" customWidth="1"/>
    <col min="29" max="29" width="5.1796875" style="3" bestFit="1" customWidth="1"/>
    <col min="30" max="30" width="5" style="3" bestFit="1" customWidth="1"/>
    <col min="31" max="31" width="5.1796875" style="3" bestFit="1" customWidth="1"/>
    <col min="32" max="33" width="5" style="3" bestFit="1" customWidth="1"/>
    <col min="34" max="35" width="5.1796875" style="3" bestFit="1" customWidth="1"/>
    <col min="36" max="36" width="5.1796875" style="3" customWidth="1"/>
    <col min="37" max="16384" width="8.7265625" style="3"/>
  </cols>
  <sheetData>
    <row r="1" spans="1:36" customFormat="1" ht="20" x14ac:dyDescent="0.35">
      <c r="A1" s="65" t="s">
        <v>90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50"/>
    </row>
    <row r="2" spans="1:36" customFormat="1" ht="16" thickBot="1" x14ac:dyDescent="0.4">
      <c r="A2" s="1" t="s">
        <v>1</v>
      </c>
      <c r="B2" s="1" t="s">
        <v>2</v>
      </c>
      <c r="C2" s="1" t="s">
        <v>3</v>
      </c>
      <c r="D2" s="10" t="s">
        <v>4</v>
      </c>
      <c r="E2" s="30" t="s">
        <v>0</v>
      </c>
      <c r="F2" s="12" t="s">
        <v>5</v>
      </c>
      <c r="G2" s="12" t="s">
        <v>6</v>
      </c>
      <c r="H2" s="11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</row>
    <row r="3" spans="1:36" ht="14.5" customHeight="1" x14ac:dyDescent="0.35">
      <c r="A3" s="66" t="s">
        <v>76</v>
      </c>
      <c r="B3" s="67" t="str">
        <f>VLOOKUP(A3,[1]Data!A:C,3,0)</f>
        <v>Southern Dunes</v>
      </c>
      <c r="C3" s="67">
        <f>VLOOKUP(A3,[1]Data!A:B,2,0)</f>
        <v>0</v>
      </c>
      <c r="D3" s="68">
        <f>VLOOKUP(A3,Data!A:D,4,0)</f>
        <v>6</v>
      </c>
      <c r="E3" s="31" t="s">
        <v>85</v>
      </c>
      <c r="F3" s="36" t="s">
        <v>48</v>
      </c>
      <c r="G3" s="37" t="s">
        <v>47</v>
      </c>
      <c r="H3" s="38" t="s">
        <v>48</v>
      </c>
      <c r="I3" s="37" t="s">
        <v>47</v>
      </c>
      <c r="J3" s="38" t="s">
        <v>48</v>
      </c>
      <c r="K3" s="37" t="s">
        <v>47</v>
      </c>
      <c r="L3" s="38" t="s">
        <v>48</v>
      </c>
      <c r="M3" s="37" t="s">
        <v>47</v>
      </c>
      <c r="N3" s="38" t="s">
        <v>48</v>
      </c>
      <c r="O3" s="37" t="s">
        <v>47</v>
      </c>
      <c r="P3" s="38" t="s">
        <v>48</v>
      </c>
      <c r="Q3" s="37" t="s">
        <v>47</v>
      </c>
      <c r="R3" s="38" t="s">
        <v>48</v>
      </c>
      <c r="S3" s="37" t="s">
        <v>47</v>
      </c>
      <c r="T3" s="38" t="s">
        <v>48</v>
      </c>
      <c r="U3" s="37" t="s">
        <v>47</v>
      </c>
      <c r="V3" s="38" t="s">
        <v>48</v>
      </c>
      <c r="W3" s="37" t="s">
        <v>47</v>
      </c>
      <c r="X3" s="38" t="s">
        <v>48</v>
      </c>
      <c r="Y3" s="37" t="s">
        <v>47</v>
      </c>
      <c r="Z3" s="38" t="s">
        <v>48</v>
      </c>
      <c r="AA3" s="37" t="s">
        <v>47</v>
      </c>
      <c r="AB3" s="38" t="s">
        <v>48</v>
      </c>
      <c r="AC3" s="37" t="s">
        <v>47</v>
      </c>
      <c r="AD3" s="38" t="s">
        <v>48</v>
      </c>
      <c r="AE3" s="37" t="s">
        <v>47</v>
      </c>
      <c r="AF3" s="38" t="s">
        <v>48</v>
      </c>
      <c r="AG3" s="37" t="s">
        <v>47</v>
      </c>
      <c r="AH3" s="38" t="s">
        <v>48</v>
      </c>
      <c r="AI3" s="39" t="s">
        <v>67</v>
      </c>
      <c r="AJ3" s="38" t="s">
        <v>48</v>
      </c>
    </row>
    <row r="4" spans="1:36" ht="14.5" customHeight="1" x14ac:dyDescent="0.35">
      <c r="A4" s="60"/>
      <c r="B4" s="62"/>
      <c r="C4" s="62"/>
      <c r="D4" s="64"/>
      <c r="E4" s="34" t="s">
        <v>79</v>
      </c>
      <c r="F4" s="41" t="s">
        <v>47</v>
      </c>
      <c r="G4" s="42" t="s">
        <v>48</v>
      </c>
      <c r="H4" s="43" t="s">
        <v>47</v>
      </c>
      <c r="I4" s="42" t="s">
        <v>48</v>
      </c>
      <c r="J4" s="43" t="s">
        <v>47</v>
      </c>
      <c r="K4" s="42" t="s">
        <v>48</v>
      </c>
      <c r="L4" s="43" t="s">
        <v>47</v>
      </c>
      <c r="M4" s="42" t="s">
        <v>48</v>
      </c>
      <c r="N4" s="43" t="s">
        <v>47</v>
      </c>
      <c r="O4" s="42" t="s">
        <v>48</v>
      </c>
      <c r="P4" s="43" t="s">
        <v>47</v>
      </c>
      <c r="Q4" s="42" t="s">
        <v>48</v>
      </c>
      <c r="R4" s="43" t="s">
        <v>47</v>
      </c>
      <c r="S4" s="42" t="s">
        <v>48</v>
      </c>
      <c r="T4" s="43" t="s">
        <v>47</v>
      </c>
      <c r="U4" s="42" t="s">
        <v>48</v>
      </c>
      <c r="V4" s="43" t="s">
        <v>47</v>
      </c>
      <c r="W4" s="42" t="s">
        <v>48</v>
      </c>
      <c r="X4" s="43" t="s">
        <v>47</v>
      </c>
      <c r="Y4" s="42" t="s">
        <v>48</v>
      </c>
      <c r="Z4" s="43" t="s">
        <v>47</v>
      </c>
      <c r="AA4" s="42" t="s">
        <v>48</v>
      </c>
      <c r="AB4" s="43" t="s">
        <v>47</v>
      </c>
      <c r="AC4" s="42" t="s">
        <v>48</v>
      </c>
      <c r="AD4" s="43" t="s">
        <v>47</v>
      </c>
      <c r="AE4" s="42" t="s">
        <v>48</v>
      </c>
      <c r="AF4" s="43" t="s">
        <v>47</v>
      </c>
      <c r="AG4" s="42" t="s">
        <v>48</v>
      </c>
      <c r="AH4" s="43" t="s">
        <v>47</v>
      </c>
      <c r="AI4" s="44" t="s">
        <v>66</v>
      </c>
      <c r="AJ4" s="43" t="s">
        <v>47</v>
      </c>
    </row>
    <row r="5" spans="1:36" customFormat="1" ht="14.5" customHeight="1" x14ac:dyDescent="0.35">
      <c r="A5" s="59" t="s">
        <v>69</v>
      </c>
      <c r="B5" s="61" t="str">
        <f>VLOOKUP(A5,[1]Data!A:C,3,0)</f>
        <v>Southern Dunes</v>
      </c>
      <c r="C5" s="61">
        <f>VLOOKUP(A5,[1]Data!A:B,2,0)</f>
        <v>0</v>
      </c>
      <c r="D5" s="63">
        <f>VLOOKUP(A5,Data!A:D,4,0)</f>
        <v>6</v>
      </c>
      <c r="E5" s="31" t="s">
        <v>85</v>
      </c>
      <c r="F5" s="45" t="s">
        <v>47</v>
      </c>
      <c r="G5" s="38" t="s">
        <v>48</v>
      </c>
      <c r="H5" s="37" t="s">
        <v>47</v>
      </c>
      <c r="I5" s="38" t="s">
        <v>48</v>
      </c>
      <c r="J5" s="37" t="s">
        <v>47</v>
      </c>
      <c r="K5" s="38" t="s">
        <v>48</v>
      </c>
      <c r="L5" s="37" t="s">
        <v>47</v>
      </c>
      <c r="M5" s="38" t="s">
        <v>48</v>
      </c>
      <c r="N5" s="37" t="s">
        <v>47</v>
      </c>
      <c r="O5" s="38" t="s">
        <v>48</v>
      </c>
      <c r="P5" s="37" t="s">
        <v>47</v>
      </c>
      <c r="Q5" s="38" t="s">
        <v>48</v>
      </c>
      <c r="R5" s="37" t="s">
        <v>47</v>
      </c>
      <c r="S5" s="38" t="s">
        <v>48</v>
      </c>
      <c r="T5" s="37" t="s">
        <v>47</v>
      </c>
      <c r="U5" s="38" t="s">
        <v>48</v>
      </c>
      <c r="V5" s="37" t="s">
        <v>47</v>
      </c>
      <c r="W5" s="38" t="s">
        <v>48</v>
      </c>
      <c r="X5" s="37" t="s">
        <v>47</v>
      </c>
      <c r="Y5" s="38" t="s">
        <v>48</v>
      </c>
      <c r="Z5" s="37" t="s">
        <v>47</v>
      </c>
      <c r="AA5" s="38" t="s">
        <v>48</v>
      </c>
      <c r="AB5" s="37" t="s">
        <v>47</v>
      </c>
      <c r="AC5" s="38" t="s">
        <v>48</v>
      </c>
      <c r="AD5" s="37" t="s">
        <v>47</v>
      </c>
      <c r="AE5" s="38" t="s">
        <v>48</v>
      </c>
      <c r="AF5" s="37" t="s">
        <v>47</v>
      </c>
      <c r="AG5" s="38" t="s">
        <v>48</v>
      </c>
      <c r="AH5" s="37" t="s">
        <v>47</v>
      </c>
      <c r="AI5" s="46" t="s">
        <v>66</v>
      </c>
      <c r="AJ5" s="37" t="s">
        <v>47</v>
      </c>
    </row>
    <row r="6" spans="1:36" customFormat="1" ht="14.5" customHeight="1" x14ac:dyDescent="0.35">
      <c r="A6" s="60"/>
      <c r="B6" s="62"/>
      <c r="C6" s="62"/>
      <c r="D6" s="64"/>
      <c r="E6" s="34" t="s">
        <v>79</v>
      </c>
      <c r="F6" s="47" t="s">
        <v>48</v>
      </c>
      <c r="G6" s="43" t="s">
        <v>47</v>
      </c>
      <c r="H6" s="42" t="s">
        <v>48</v>
      </c>
      <c r="I6" s="43" t="s">
        <v>47</v>
      </c>
      <c r="J6" s="42" t="s">
        <v>48</v>
      </c>
      <c r="K6" s="43" t="s">
        <v>47</v>
      </c>
      <c r="L6" s="42" t="s">
        <v>48</v>
      </c>
      <c r="M6" s="43" t="s">
        <v>47</v>
      </c>
      <c r="N6" s="42" t="s">
        <v>48</v>
      </c>
      <c r="O6" s="43" t="s">
        <v>47</v>
      </c>
      <c r="P6" s="42" t="s">
        <v>48</v>
      </c>
      <c r="Q6" s="43" t="s">
        <v>47</v>
      </c>
      <c r="R6" s="42" t="s">
        <v>48</v>
      </c>
      <c r="S6" s="43" t="s">
        <v>47</v>
      </c>
      <c r="T6" s="42" t="s">
        <v>48</v>
      </c>
      <c r="U6" s="43" t="s">
        <v>47</v>
      </c>
      <c r="V6" s="42" t="s">
        <v>48</v>
      </c>
      <c r="W6" s="43" t="s">
        <v>47</v>
      </c>
      <c r="X6" s="42" t="s">
        <v>48</v>
      </c>
      <c r="Y6" s="43" t="s">
        <v>47</v>
      </c>
      <c r="Z6" s="42" t="s">
        <v>48</v>
      </c>
      <c r="AA6" s="43" t="s">
        <v>47</v>
      </c>
      <c r="AB6" s="42" t="s">
        <v>48</v>
      </c>
      <c r="AC6" s="43" t="s">
        <v>47</v>
      </c>
      <c r="AD6" s="42" t="s">
        <v>48</v>
      </c>
      <c r="AE6" s="43" t="s">
        <v>47</v>
      </c>
      <c r="AF6" s="42" t="s">
        <v>48</v>
      </c>
      <c r="AG6" s="43" t="s">
        <v>47</v>
      </c>
      <c r="AH6" s="42" t="s">
        <v>48</v>
      </c>
      <c r="AI6" s="48" t="s">
        <v>67</v>
      </c>
      <c r="AJ6" s="42" t="s">
        <v>48</v>
      </c>
    </row>
    <row r="7" spans="1:36" customFormat="1" ht="14.5" customHeight="1" x14ac:dyDescent="0.35">
      <c r="A7" s="59" t="s">
        <v>64</v>
      </c>
      <c r="B7" s="61" t="str">
        <f>VLOOKUP(A7,[1]Data!A:C,3,0)</f>
        <v>Southern Dunes</v>
      </c>
      <c r="C7" s="61">
        <f>VLOOKUP(A7,[1]Data!A:B,2,0)</f>
        <v>0</v>
      </c>
      <c r="D7" s="63">
        <f>VLOOKUP(A7,Data!A:D,4,0)</f>
        <v>6</v>
      </c>
      <c r="E7" s="31" t="s">
        <v>86</v>
      </c>
      <c r="F7" s="40" t="s">
        <v>47</v>
      </c>
      <c r="G7" s="40" t="s">
        <v>47</v>
      </c>
      <c r="H7" s="40" t="s">
        <v>47</v>
      </c>
      <c r="I7" s="40" t="s">
        <v>47</v>
      </c>
      <c r="J7" s="40" t="s">
        <v>47</v>
      </c>
      <c r="K7" s="40" t="s">
        <v>47</v>
      </c>
      <c r="L7" s="40" t="s">
        <v>47</v>
      </c>
      <c r="M7" s="40" t="s">
        <v>47</v>
      </c>
      <c r="N7" s="40" t="s">
        <v>47</v>
      </c>
      <c r="O7" s="40" t="s">
        <v>47</v>
      </c>
      <c r="P7" s="40" t="s">
        <v>47</v>
      </c>
      <c r="Q7" s="40" t="s">
        <v>47</v>
      </c>
      <c r="R7" s="40" t="s">
        <v>47</v>
      </c>
      <c r="S7" s="40" t="s">
        <v>47</v>
      </c>
      <c r="T7" s="40" t="s">
        <v>47</v>
      </c>
      <c r="U7" s="40" t="s">
        <v>47</v>
      </c>
      <c r="V7" s="40" t="s">
        <v>47</v>
      </c>
      <c r="W7" s="40" t="s">
        <v>47</v>
      </c>
      <c r="X7" s="40" t="s">
        <v>47</v>
      </c>
      <c r="Y7" s="40" t="s">
        <v>47</v>
      </c>
      <c r="Z7" s="40" t="s">
        <v>47</v>
      </c>
      <c r="AA7" s="40" t="s">
        <v>47</v>
      </c>
      <c r="AB7" s="40" t="s">
        <v>47</v>
      </c>
      <c r="AC7" s="40" t="s">
        <v>47</v>
      </c>
      <c r="AD7" s="40" t="s">
        <v>47</v>
      </c>
      <c r="AE7" s="40" t="s">
        <v>47</v>
      </c>
      <c r="AF7" s="40" t="s">
        <v>47</v>
      </c>
      <c r="AG7" s="40" t="s">
        <v>47</v>
      </c>
      <c r="AH7" s="40" t="s">
        <v>47</v>
      </c>
      <c r="AI7" s="40" t="s">
        <v>47</v>
      </c>
      <c r="AJ7" s="40" t="s">
        <v>47</v>
      </c>
    </row>
    <row r="8" spans="1:36" customFormat="1" ht="14.5" customHeight="1" x14ac:dyDescent="0.35">
      <c r="A8" s="69"/>
      <c r="B8" s="70"/>
      <c r="C8" s="70"/>
      <c r="D8" s="71"/>
      <c r="E8" s="33" t="s">
        <v>87</v>
      </c>
      <c r="F8" s="40" t="s">
        <v>47</v>
      </c>
      <c r="G8" s="40" t="s">
        <v>47</v>
      </c>
      <c r="H8" s="40" t="s">
        <v>47</v>
      </c>
      <c r="I8" s="40" t="s">
        <v>47</v>
      </c>
      <c r="J8" s="40" t="s">
        <v>47</v>
      </c>
      <c r="K8" s="40" t="s">
        <v>47</v>
      </c>
      <c r="L8" s="40" t="s">
        <v>47</v>
      </c>
      <c r="M8" s="40" t="s">
        <v>47</v>
      </c>
      <c r="N8" s="40" t="s">
        <v>47</v>
      </c>
      <c r="O8" s="40" t="s">
        <v>47</v>
      </c>
      <c r="P8" s="40" t="s">
        <v>47</v>
      </c>
      <c r="Q8" s="40" t="s">
        <v>47</v>
      </c>
      <c r="R8" s="40" t="s">
        <v>47</v>
      </c>
      <c r="S8" s="40" t="s">
        <v>47</v>
      </c>
      <c r="T8" s="40" t="s">
        <v>47</v>
      </c>
      <c r="U8" s="40" t="s">
        <v>47</v>
      </c>
      <c r="V8" s="40" t="s">
        <v>47</v>
      </c>
      <c r="W8" s="40" t="s">
        <v>47</v>
      </c>
      <c r="X8" s="40" t="s">
        <v>47</v>
      </c>
      <c r="Y8" s="40" t="s">
        <v>47</v>
      </c>
      <c r="Z8" s="40" t="s">
        <v>47</v>
      </c>
      <c r="AA8" s="40" t="s">
        <v>47</v>
      </c>
      <c r="AB8" s="40" t="s">
        <v>47</v>
      </c>
      <c r="AC8" s="40" t="s">
        <v>47</v>
      </c>
      <c r="AD8" s="40" t="s">
        <v>47</v>
      </c>
      <c r="AE8" s="40" t="s">
        <v>47</v>
      </c>
      <c r="AF8" s="40" t="s">
        <v>47</v>
      </c>
      <c r="AG8" s="40" t="s">
        <v>47</v>
      </c>
      <c r="AH8" s="40" t="s">
        <v>47</v>
      </c>
      <c r="AI8" s="40" t="s">
        <v>47</v>
      </c>
      <c r="AJ8" s="40" t="s">
        <v>47</v>
      </c>
    </row>
    <row r="9" spans="1:36" customFormat="1" ht="14.5" customHeight="1" x14ac:dyDescent="0.35">
      <c r="A9" s="69"/>
      <c r="B9" s="70"/>
      <c r="C9" s="70"/>
      <c r="D9" s="71"/>
      <c r="E9" s="33" t="s">
        <v>82</v>
      </c>
      <c r="F9" s="40" t="s">
        <v>47</v>
      </c>
      <c r="G9" s="40" t="s">
        <v>47</v>
      </c>
      <c r="H9" s="40" t="s">
        <v>47</v>
      </c>
      <c r="I9" s="40" t="s">
        <v>47</v>
      </c>
      <c r="J9" s="40" t="s">
        <v>47</v>
      </c>
      <c r="K9" s="40" t="s">
        <v>47</v>
      </c>
      <c r="L9" s="40" t="s">
        <v>47</v>
      </c>
      <c r="M9" s="40" t="s">
        <v>47</v>
      </c>
      <c r="N9" s="40" t="s">
        <v>47</v>
      </c>
      <c r="O9" s="40" t="s">
        <v>47</v>
      </c>
      <c r="P9" s="40" t="s">
        <v>47</v>
      </c>
      <c r="Q9" s="40" t="s">
        <v>47</v>
      </c>
      <c r="R9" s="40" t="s">
        <v>47</v>
      </c>
      <c r="S9" s="40" t="s">
        <v>47</v>
      </c>
      <c r="T9" s="40" t="s">
        <v>47</v>
      </c>
      <c r="U9" s="40" t="s">
        <v>47</v>
      </c>
      <c r="V9" s="40" t="s">
        <v>47</v>
      </c>
      <c r="W9" s="40" t="s">
        <v>47</v>
      </c>
      <c r="X9" s="40" t="s">
        <v>47</v>
      </c>
      <c r="Y9" s="40" t="s">
        <v>47</v>
      </c>
      <c r="Z9" s="40" t="s">
        <v>47</v>
      </c>
      <c r="AA9" s="40" t="s">
        <v>47</v>
      </c>
      <c r="AB9" s="40" t="s">
        <v>47</v>
      </c>
      <c r="AC9" s="40" t="s">
        <v>47</v>
      </c>
      <c r="AD9" s="40" t="s">
        <v>47</v>
      </c>
      <c r="AE9" s="40" t="s">
        <v>47</v>
      </c>
      <c r="AF9" s="40" t="s">
        <v>47</v>
      </c>
      <c r="AG9" s="40" t="s">
        <v>47</v>
      </c>
      <c r="AH9" s="40" t="s">
        <v>47</v>
      </c>
      <c r="AI9" s="40" t="s">
        <v>47</v>
      </c>
      <c r="AJ9" s="40" t="s">
        <v>47</v>
      </c>
    </row>
    <row r="10" spans="1:36" customFormat="1" ht="15" customHeight="1" x14ac:dyDescent="0.35">
      <c r="A10" s="60"/>
      <c r="B10" s="62"/>
      <c r="C10" s="62"/>
      <c r="D10" s="64"/>
      <c r="E10" s="34" t="s">
        <v>83</v>
      </c>
      <c r="F10" s="40" t="s">
        <v>47</v>
      </c>
      <c r="G10" s="40" t="s">
        <v>47</v>
      </c>
      <c r="H10" s="40" t="s">
        <v>47</v>
      </c>
      <c r="I10" s="40" t="s">
        <v>47</v>
      </c>
      <c r="J10" s="40" t="s">
        <v>47</v>
      </c>
      <c r="K10" s="40" t="s">
        <v>47</v>
      </c>
      <c r="L10" s="40" t="s">
        <v>47</v>
      </c>
      <c r="M10" s="40" t="s">
        <v>47</v>
      </c>
      <c r="N10" s="40" t="s">
        <v>47</v>
      </c>
      <c r="O10" s="40" t="s">
        <v>47</v>
      </c>
      <c r="P10" s="40" t="s">
        <v>47</v>
      </c>
      <c r="Q10" s="40" t="s">
        <v>47</v>
      </c>
      <c r="R10" s="40" t="s">
        <v>47</v>
      </c>
      <c r="S10" s="40" t="s">
        <v>47</v>
      </c>
      <c r="T10" s="40" t="s">
        <v>47</v>
      </c>
      <c r="U10" s="40" t="s">
        <v>47</v>
      </c>
      <c r="V10" s="40" t="s">
        <v>47</v>
      </c>
      <c r="W10" s="40" t="s">
        <v>47</v>
      </c>
      <c r="X10" s="40" t="s">
        <v>47</v>
      </c>
      <c r="Y10" s="40" t="s">
        <v>47</v>
      </c>
      <c r="Z10" s="40" t="s">
        <v>47</v>
      </c>
      <c r="AA10" s="40" t="s">
        <v>47</v>
      </c>
      <c r="AB10" s="40" t="s">
        <v>47</v>
      </c>
      <c r="AC10" s="40" t="s">
        <v>47</v>
      </c>
      <c r="AD10" s="40" t="s">
        <v>47</v>
      </c>
      <c r="AE10" s="40" t="s">
        <v>47</v>
      </c>
      <c r="AF10" s="40" t="s">
        <v>47</v>
      </c>
      <c r="AG10" s="40" t="s">
        <v>47</v>
      </c>
      <c r="AH10" s="40" t="s">
        <v>47</v>
      </c>
      <c r="AI10" s="40" t="s">
        <v>47</v>
      </c>
      <c r="AJ10" s="40" t="s">
        <v>47</v>
      </c>
    </row>
    <row r="11" spans="1:36" ht="14.5" customHeight="1" x14ac:dyDescent="0.35">
      <c r="A11" s="59" t="s">
        <v>75</v>
      </c>
      <c r="B11" s="61" t="str">
        <f>VLOOKUP(A11,[1]Data!A:C,3,0)</f>
        <v>Southern Dunes</v>
      </c>
      <c r="C11" s="61">
        <f>VLOOKUP(A11,[1]Data!A:B,2,0)</f>
        <v>1</v>
      </c>
      <c r="D11" s="63">
        <f>VLOOKUP(A11,Data!A:D,4,0)</f>
        <v>6</v>
      </c>
      <c r="E11" s="31" t="s">
        <v>86</v>
      </c>
      <c r="F11" s="40" t="s">
        <v>47</v>
      </c>
      <c r="G11" s="40" t="s">
        <v>47</v>
      </c>
      <c r="H11" s="40" t="s">
        <v>47</v>
      </c>
      <c r="I11" s="40" t="s">
        <v>47</v>
      </c>
      <c r="J11" s="40" t="s">
        <v>47</v>
      </c>
      <c r="K11" s="40" t="s">
        <v>47</v>
      </c>
      <c r="L11" s="40" t="s">
        <v>47</v>
      </c>
      <c r="M11" s="40" t="s">
        <v>47</v>
      </c>
      <c r="N11" s="40" t="s">
        <v>47</v>
      </c>
      <c r="O11" s="40" t="s">
        <v>47</v>
      </c>
      <c r="P11" s="40" t="s">
        <v>47</v>
      </c>
      <c r="Q11" s="40" t="s">
        <v>47</v>
      </c>
      <c r="R11" s="40" t="s">
        <v>47</v>
      </c>
      <c r="S11" s="40" t="s">
        <v>47</v>
      </c>
      <c r="T11" s="40" t="s">
        <v>47</v>
      </c>
      <c r="U11" s="40" t="s">
        <v>47</v>
      </c>
      <c r="V11" s="40" t="s">
        <v>47</v>
      </c>
      <c r="W11" s="40" t="s">
        <v>47</v>
      </c>
      <c r="X11" s="40" t="s">
        <v>47</v>
      </c>
      <c r="Y11" s="40" t="s">
        <v>47</v>
      </c>
      <c r="Z11" s="40" t="s">
        <v>47</v>
      </c>
      <c r="AA11" s="40" t="s">
        <v>47</v>
      </c>
      <c r="AB11" s="40" t="s">
        <v>47</v>
      </c>
      <c r="AC11" s="40" t="s">
        <v>47</v>
      </c>
      <c r="AD11" s="40" t="s">
        <v>47</v>
      </c>
      <c r="AE11" s="40" t="s">
        <v>47</v>
      </c>
      <c r="AF11" s="40" t="s">
        <v>47</v>
      </c>
      <c r="AG11" s="40" t="s">
        <v>47</v>
      </c>
      <c r="AH11" s="40" t="s">
        <v>47</v>
      </c>
      <c r="AI11" s="40" t="s">
        <v>47</v>
      </c>
      <c r="AJ11" s="40" t="s">
        <v>47</v>
      </c>
    </row>
    <row r="12" spans="1:36" ht="14.5" customHeight="1" x14ac:dyDescent="0.35">
      <c r="A12" s="69"/>
      <c r="B12" s="70"/>
      <c r="C12" s="70"/>
      <c r="D12" s="71"/>
      <c r="E12" s="33" t="s">
        <v>87</v>
      </c>
      <c r="F12" s="40" t="s">
        <v>47</v>
      </c>
      <c r="G12" s="40" t="s">
        <v>47</v>
      </c>
      <c r="H12" s="40" t="s">
        <v>47</v>
      </c>
      <c r="I12" s="40" t="s">
        <v>47</v>
      </c>
      <c r="J12" s="40" t="s">
        <v>47</v>
      </c>
      <c r="K12" s="40" t="s">
        <v>47</v>
      </c>
      <c r="L12" s="40" t="s">
        <v>47</v>
      </c>
      <c r="M12" s="40" t="s">
        <v>47</v>
      </c>
      <c r="N12" s="40" t="s">
        <v>47</v>
      </c>
      <c r="O12" s="40" t="s">
        <v>47</v>
      </c>
      <c r="P12" s="40" t="s">
        <v>47</v>
      </c>
      <c r="Q12" s="40" t="s">
        <v>47</v>
      </c>
      <c r="R12" s="40" t="s">
        <v>47</v>
      </c>
      <c r="S12" s="40" t="s">
        <v>47</v>
      </c>
      <c r="T12" s="40" t="s">
        <v>47</v>
      </c>
      <c r="U12" s="40" t="s">
        <v>47</v>
      </c>
      <c r="V12" s="40" t="s">
        <v>47</v>
      </c>
      <c r="W12" s="40" t="s">
        <v>47</v>
      </c>
      <c r="X12" s="40" t="s">
        <v>47</v>
      </c>
      <c r="Y12" s="40" t="s">
        <v>47</v>
      </c>
      <c r="Z12" s="40" t="s">
        <v>47</v>
      </c>
      <c r="AA12" s="40" t="s">
        <v>47</v>
      </c>
      <c r="AB12" s="40" t="s">
        <v>47</v>
      </c>
      <c r="AC12" s="40" t="s">
        <v>47</v>
      </c>
      <c r="AD12" s="40" t="s">
        <v>47</v>
      </c>
      <c r="AE12" s="40" t="s">
        <v>47</v>
      </c>
      <c r="AF12" s="40" t="s">
        <v>47</v>
      </c>
      <c r="AG12" s="40" t="s">
        <v>47</v>
      </c>
      <c r="AH12" s="40" t="s">
        <v>47</v>
      </c>
      <c r="AI12" s="40" t="s">
        <v>47</v>
      </c>
      <c r="AJ12" s="40" t="s">
        <v>47</v>
      </c>
    </row>
    <row r="13" spans="1:36" ht="14.5" customHeight="1" x14ac:dyDescent="0.35">
      <c r="A13" s="69"/>
      <c r="B13" s="70"/>
      <c r="C13" s="70"/>
      <c r="D13" s="71"/>
      <c r="E13" s="33" t="s">
        <v>82</v>
      </c>
      <c r="F13" s="40" t="s">
        <v>47</v>
      </c>
      <c r="G13" s="40" t="s">
        <v>47</v>
      </c>
      <c r="H13" s="40" t="s">
        <v>47</v>
      </c>
      <c r="I13" s="40" t="s">
        <v>47</v>
      </c>
      <c r="J13" s="40" t="s">
        <v>47</v>
      </c>
      <c r="K13" s="40" t="s">
        <v>47</v>
      </c>
      <c r="L13" s="40" t="s">
        <v>47</v>
      </c>
      <c r="M13" s="40" t="s">
        <v>47</v>
      </c>
      <c r="N13" s="40" t="s">
        <v>47</v>
      </c>
      <c r="O13" s="40" t="s">
        <v>47</v>
      </c>
      <c r="P13" s="40" t="s">
        <v>47</v>
      </c>
      <c r="Q13" s="40" t="s">
        <v>47</v>
      </c>
      <c r="R13" s="40" t="s">
        <v>47</v>
      </c>
      <c r="S13" s="40" t="s">
        <v>47</v>
      </c>
      <c r="T13" s="40" t="s">
        <v>47</v>
      </c>
      <c r="U13" s="40" t="s">
        <v>47</v>
      </c>
      <c r="V13" s="40" t="s">
        <v>47</v>
      </c>
      <c r="W13" s="40" t="s">
        <v>47</v>
      </c>
      <c r="X13" s="40" t="s">
        <v>47</v>
      </c>
      <c r="Y13" s="40" t="s">
        <v>47</v>
      </c>
      <c r="Z13" s="40" t="s">
        <v>47</v>
      </c>
      <c r="AA13" s="40" t="s">
        <v>47</v>
      </c>
      <c r="AB13" s="40" t="s">
        <v>47</v>
      </c>
      <c r="AC13" s="40" t="s">
        <v>47</v>
      </c>
      <c r="AD13" s="40" t="s">
        <v>47</v>
      </c>
      <c r="AE13" s="40" t="s">
        <v>47</v>
      </c>
      <c r="AF13" s="40" t="s">
        <v>47</v>
      </c>
      <c r="AG13" s="40" t="s">
        <v>47</v>
      </c>
      <c r="AH13" s="40" t="s">
        <v>47</v>
      </c>
      <c r="AI13" s="40" t="s">
        <v>47</v>
      </c>
      <c r="AJ13" s="40" t="s">
        <v>47</v>
      </c>
    </row>
    <row r="14" spans="1:36" ht="14.5" customHeight="1" x14ac:dyDescent="0.35">
      <c r="A14" s="60"/>
      <c r="B14" s="62"/>
      <c r="C14" s="62"/>
      <c r="D14" s="64"/>
      <c r="E14" s="34" t="s">
        <v>83</v>
      </c>
      <c r="F14" s="40" t="s">
        <v>47</v>
      </c>
      <c r="G14" s="40" t="s">
        <v>47</v>
      </c>
      <c r="H14" s="40" t="s">
        <v>47</v>
      </c>
      <c r="I14" s="40" t="s">
        <v>47</v>
      </c>
      <c r="J14" s="40" t="s">
        <v>47</v>
      </c>
      <c r="K14" s="40" t="s">
        <v>47</v>
      </c>
      <c r="L14" s="40" t="s">
        <v>47</v>
      </c>
      <c r="M14" s="40" t="s">
        <v>47</v>
      </c>
      <c r="N14" s="40" t="s">
        <v>47</v>
      </c>
      <c r="O14" s="40" t="s">
        <v>47</v>
      </c>
      <c r="P14" s="40" t="s">
        <v>47</v>
      </c>
      <c r="Q14" s="40" t="s">
        <v>47</v>
      </c>
      <c r="R14" s="40" t="s">
        <v>47</v>
      </c>
      <c r="S14" s="40" t="s">
        <v>47</v>
      </c>
      <c r="T14" s="40" t="s">
        <v>47</v>
      </c>
      <c r="U14" s="40" t="s">
        <v>47</v>
      </c>
      <c r="V14" s="40" t="s">
        <v>47</v>
      </c>
      <c r="W14" s="40" t="s">
        <v>47</v>
      </c>
      <c r="X14" s="40" t="s">
        <v>47</v>
      </c>
      <c r="Y14" s="40" t="s">
        <v>47</v>
      </c>
      <c r="Z14" s="40" t="s">
        <v>47</v>
      </c>
      <c r="AA14" s="40" t="s">
        <v>47</v>
      </c>
      <c r="AB14" s="40" t="s">
        <v>47</v>
      </c>
      <c r="AC14" s="40" t="s">
        <v>47</v>
      </c>
      <c r="AD14" s="40" t="s">
        <v>47</v>
      </c>
      <c r="AE14" s="40" t="s">
        <v>47</v>
      </c>
      <c r="AF14" s="40" t="s">
        <v>47</v>
      </c>
      <c r="AG14" s="40" t="s">
        <v>47</v>
      </c>
      <c r="AH14" s="40" t="s">
        <v>47</v>
      </c>
      <c r="AI14" s="40" t="s">
        <v>47</v>
      </c>
      <c r="AJ14" s="40" t="s">
        <v>47</v>
      </c>
    </row>
    <row r="15" spans="1:36" ht="14.5" customHeight="1" x14ac:dyDescent="0.35">
      <c r="A15" s="49" t="s">
        <v>62</v>
      </c>
      <c r="B15" s="27" t="str">
        <f>VLOOKUP(A15,Data!A:C,3,0)</f>
        <v>Southern Dunes</v>
      </c>
      <c r="C15" s="27">
        <f>VLOOKUP(A15,Data!A:B,2,0)</f>
        <v>0</v>
      </c>
      <c r="D15" s="29">
        <f>VLOOKUP(A15,Data!A:D,4,0)</f>
        <v>4</v>
      </c>
      <c r="E15" s="34" t="s">
        <v>88</v>
      </c>
      <c r="F15" s="40" t="s">
        <v>66</v>
      </c>
      <c r="G15" s="40" t="s">
        <v>66</v>
      </c>
      <c r="H15" s="40" t="s">
        <v>66</v>
      </c>
      <c r="I15" s="40" t="s">
        <v>66</v>
      </c>
      <c r="J15" s="40" t="s">
        <v>66</v>
      </c>
      <c r="K15" s="40" t="s">
        <v>66</v>
      </c>
      <c r="L15" s="40" t="s">
        <v>66</v>
      </c>
      <c r="M15" s="40" t="s">
        <v>47</v>
      </c>
      <c r="N15" s="40" t="s">
        <v>47</v>
      </c>
      <c r="O15" s="40" t="s">
        <v>47</v>
      </c>
      <c r="P15" s="40" t="s">
        <v>47</v>
      </c>
      <c r="Q15" s="40" t="s">
        <v>47</v>
      </c>
      <c r="R15" s="40" t="s">
        <v>47</v>
      </c>
      <c r="S15" s="40" t="s">
        <v>47</v>
      </c>
      <c r="T15" s="40" t="s">
        <v>47</v>
      </c>
      <c r="U15" s="40" t="s">
        <v>47</v>
      </c>
      <c r="V15" s="40" t="s">
        <v>47</v>
      </c>
      <c r="W15" s="40" t="s">
        <v>47</v>
      </c>
      <c r="X15" s="40" t="s">
        <v>47</v>
      </c>
      <c r="Y15" s="40" t="s">
        <v>47</v>
      </c>
      <c r="Z15" s="40" t="s">
        <v>47</v>
      </c>
      <c r="AA15" s="40" t="s">
        <v>47</v>
      </c>
      <c r="AB15" s="40" t="s">
        <v>47</v>
      </c>
      <c r="AC15" s="40" t="s">
        <v>47</v>
      </c>
      <c r="AD15" s="40" t="s">
        <v>47</v>
      </c>
      <c r="AE15" s="40" t="s">
        <v>47</v>
      </c>
      <c r="AF15" s="40" t="s">
        <v>47</v>
      </c>
      <c r="AG15" s="40" t="s">
        <v>47</v>
      </c>
      <c r="AH15" s="40" t="s">
        <v>47</v>
      </c>
      <c r="AI15" s="40" t="s">
        <v>47</v>
      </c>
      <c r="AJ15" s="40" t="s">
        <v>47</v>
      </c>
    </row>
    <row r="16" spans="1:36" ht="14.5" customHeight="1" x14ac:dyDescent="0.35">
      <c r="A16" s="49" t="s">
        <v>89</v>
      </c>
      <c r="B16" s="27" t="str">
        <f>VLOOKUP(A16,Data!A:C,3,0)</f>
        <v>Southern Dunes</v>
      </c>
      <c r="C16" s="27">
        <f>VLOOKUP(A16,Data!A:B,2,0)</f>
        <v>0</v>
      </c>
      <c r="D16" s="29">
        <f>VLOOKUP(A16,Data!A:D,4,0)</f>
        <v>4</v>
      </c>
      <c r="E16" s="34" t="s">
        <v>92</v>
      </c>
      <c r="F16" s="40" t="s">
        <v>66</v>
      </c>
      <c r="G16" s="40" t="s">
        <v>66</v>
      </c>
      <c r="H16" s="40" t="s">
        <v>66</v>
      </c>
      <c r="I16" s="40" t="s">
        <v>66</v>
      </c>
      <c r="J16" s="40" t="s">
        <v>66</v>
      </c>
      <c r="K16" s="40" t="s">
        <v>66</v>
      </c>
      <c r="L16" s="40" t="s">
        <v>66</v>
      </c>
      <c r="M16" s="40" t="s">
        <v>66</v>
      </c>
      <c r="N16" s="40" t="s">
        <v>66</v>
      </c>
      <c r="O16" s="40" t="s">
        <v>66</v>
      </c>
      <c r="P16" s="40" t="s">
        <v>47</v>
      </c>
      <c r="Q16" s="40" t="s">
        <v>47</v>
      </c>
      <c r="R16" s="40" t="s">
        <v>47</v>
      </c>
      <c r="S16" s="40" t="s">
        <v>47</v>
      </c>
      <c r="T16" s="40" t="s">
        <v>47</v>
      </c>
      <c r="U16" s="40" t="s">
        <v>47</v>
      </c>
      <c r="V16" s="40" t="s">
        <v>47</v>
      </c>
      <c r="W16" s="40" t="s">
        <v>47</v>
      </c>
      <c r="X16" s="40" t="s">
        <v>47</v>
      </c>
      <c r="Y16" s="40" t="s">
        <v>47</v>
      </c>
      <c r="Z16" s="40" t="s">
        <v>47</v>
      </c>
      <c r="AA16" s="40" t="s">
        <v>47</v>
      </c>
      <c r="AB16" s="40" t="s">
        <v>47</v>
      </c>
      <c r="AC16" s="40" t="s">
        <v>47</v>
      </c>
      <c r="AD16" s="40" t="s">
        <v>47</v>
      </c>
      <c r="AE16" s="40" t="s">
        <v>47</v>
      </c>
      <c r="AF16" s="40" t="s">
        <v>47</v>
      </c>
      <c r="AG16" s="40" t="s">
        <v>47</v>
      </c>
      <c r="AH16" s="40" t="s">
        <v>47</v>
      </c>
      <c r="AI16" s="40" t="s">
        <v>47</v>
      </c>
      <c r="AJ16" s="40" t="s">
        <v>47</v>
      </c>
    </row>
    <row r="17" spans="1:36" customFormat="1" ht="17" x14ac:dyDescent="0.35">
      <c r="A17" s="27" t="s">
        <v>43</v>
      </c>
      <c r="B17" s="27" t="e">
        <f>VLOOKUP(A17,Data!A:C,3,0)</f>
        <v>#N/A</v>
      </c>
      <c r="C17" s="27" t="e">
        <f>VLOOKUP(A17,Data!A:B,2,0)</f>
        <v>#N/A</v>
      </c>
      <c r="D17" s="29" t="e">
        <f>VLOOKUP(A17,Data!A:D,4,0)</f>
        <v>#N/A</v>
      </c>
      <c r="E17" s="35" t="s">
        <v>44</v>
      </c>
      <c r="F17" s="13" t="s">
        <v>61</v>
      </c>
      <c r="G17" s="13" t="s">
        <v>61</v>
      </c>
      <c r="H17" s="13" t="s">
        <v>61</v>
      </c>
      <c r="I17" s="13" t="s">
        <v>61</v>
      </c>
      <c r="J17" s="13" t="s">
        <v>61</v>
      </c>
      <c r="K17" s="13" t="s">
        <v>61</v>
      </c>
      <c r="L17" s="13" t="s">
        <v>61</v>
      </c>
      <c r="M17" s="13" t="s">
        <v>61</v>
      </c>
      <c r="N17" s="13" t="s">
        <v>61</v>
      </c>
      <c r="O17" s="13" t="s">
        <v>61</v>
      </c>
      <c r="P17" s="13" t="s">
        <v>61</v>
      </c>
      <c r="Q17" s="13" t="s">
        <v>61</v>
      </c>
      <c r="R17" s="13" t="s">
        <v>61</v>
      </c>
      <c r="S17" s="13" t="s">
        <v>61</v>
      </c>
      <c r="T17" s="13" t="s">
        <v>61</v>
      </c>
      <c r="U17" s="13" t="s">
        <v>61</v>
      </c>
      <c r="V17" s="13" t="s">
        <v>61</v>
      </c>
      <c r="W17" s="13" t="s">
        <v>61</v>
      </c>
      <c r="X17" s="13" t="s">
        <v>61</v>
      </c>
      <c r="Y17" s="13" t="s">
        <v>61</v>
      </c>
      <c r="Z17" s="13" t="s">
        <v>61</v>
      </c>
      <c r="AA17" s="13" t="s">
        <v>61</v>
      </c>
      <c r="AB17" s="13" t="s">
        <v>61</v>
      </c>
      <c r="AC17" s="13" t="s">
        <v>61</v>
      </c>
      <c r="AD17" s="13" t="s">
        <v>61</v>
      </c>
      <c r="AE17" s="13" t="s">
        <v>61</v>
      </c>
      <c r="AF17" s="13" t="s">
        <v>61</v>
      </c>
      <c r="AG17" s="13" t="s">
        <v>61</v>
      </c>
      <c r="AH17" s="13" t="s">
        <v>61</v>
      </c>
      <c r="AI17" s="13" t="s">
        <v>61</v>
      </c>
      <c r="AJ17" s="13" t="s">
        <v>61</v>
      </c>
    </row>
    <row r="18" spans="1:36" customFormat="1" ht="17.5" thickBot="1" x14ac:dyDescent="0.4">
      <c r="A18" s="28" t="s">
        <v>60</v>
      </c>
      <c r="B18" s="27" t="e">
        <f>VLOOKUP(A18,Data!A:C,3,0)</f>
        <v>#N/A</v>
      </c>
      <c r="C18" s="27" t="e">
        <f>VLOOKUP(A18,Data!A:B,2,0)</f>
        <v>#N/A</v>
      </c>
      <c r="D18" s="29" t="e">
        <f>VLOOKUP(A18,Data!A:D,4,0)</f>
        <v>#N/A</v>
      </c>
      <c r="E18" s="35" t="s">
        <v>44</v>
      </c>
      <c r="F18" s="13" t="s">
        <v>61</v>
      </c>
      <c r="G18" s="13" t="s">
        <v>61</v>
      </c>
      <c r="H18" s="13" t="s">
        <v>61</v>
      </c>
      <c r="I18" s="13" t="s">
        <v>61</v>
      </c>
      <c r="J18" s="13" t="s">
        <v>61</v>
      </c>
      <c r="K18" s="13" t="s">
        <v>61</v>
      </c>
      <c r="L18" s="13" t="s">
        <v>61</v>
      </c>
      <c r="M18" s="13" t="s">
        <v>61</v>
      </c>
      <c r="N18" s="13" t="s">
        <v>61</v>
      </c>
      <c r="O18" s="13" t="s">
        <v>61</v>
      </c>
      <c r="P18" s="13" t="s">
        <v>61</v>
      </c>
      <c r="Q18" s="13" t="s">
        <v>61</v>
      </c>
      <c r="R18" s="13" t="s">
        <v>61</v>
      </c>
      <c r="S18" s="13" t="s">
        <v>61</v>
      </c>
      <c r="T18" s="13" t="s">
        <v>61</v>
      </c>
      <c r="U18" s="13" t="s">
        <v>61</v>
      </c>
      <c r="V18" s="13" t="s">
        <v>61</v>
      </c>
      <c r="W18" s="13" t="s">
        <v>61</v>
      </c>
      <c r="X18" s="13" t="s">
        <v>61</v>
      </c>
      <c r="Y18" s="13" t="s">
        <v>61</v>
      </c>
      <c r="Z18" s="13" t="s">
        <v>61</v>
      </c>
      <c r="AA18" s="13" t="s">
        <v>61</v>
      </c>
      <c r="AB18" s="13" t="s">
        <v>61</v>
      </c>
      <c r="AC18" s="13" t="s">
        <v>61</v>
      </c>
      <c r="AD18" s="13" t="s">
        <v>61</v>
      </c>
      <c r="AE18" s="13" t="s">
        <v>61</v>
      </c>
      <c r="AF18" s="13" t="s">
        <v>61</v>
      </c>
      <c r="AG18" s="13" t="s">
        <v>61</v>
      </c>
      <c r="AH18" s="13" t="s">
        <v>61</v>
      </c>
      <c r="AI18" s="13" t="s">
        <v>61</v>
      </c>
      <c r="AJ18" s="13" t="s">
        <v>61</v>
      </c>
    </row>
    <row r="19" spans="1:36" customFormat="1" ht="17" x14ac:dyDescent="0.35">
      <c r="A19" s="27" t="s">
        <v>42</v>
      </c>
      <c r="B19" s="27" t="str">
        <f>VLOOKUP(A19,Data!A:C,3,0)</f>
        <v>Wadi Marakh</v>
      </c>
      <c r="C19" s="27">
        <f>VLOOKUP(A19,Data!A:B,2,0)</f>
        <v>1</v>
      </c>
      <c r="D19" s="29">
        <f>VLOOKUP(A19,Data!A:D,4,0)</f>
        <v>4</v>
      </c>
      <c r="E19" s="35" t="s">
        <v>44</v>
      </c>
      <c r="F19" s="13" t="s">
        <v>61</v>
      </c>
      <c r="G19" s="13" t="s">
        <v>61</v>
      </c>
      <c r="H19" s="13" t="s">
        <v>61</v>
      </c>
      <c r="I19" s="13" t="s">
        <v>61</v>
      </c>
      <c r="J19" s="13" t="s">
        <v>61</v>
      </c>
      <c r="K19" s="13" t="s">
        <v>61</v>
      </c>
      <c r="L19" s="13" t="s">
        <v>61</v>
      </c>
      <c r="M19" s="13" t="s">
        <v>61</v>
      </c>
      <c r="N19" s="13" t="s">
        <v>61</v>
      </c>
      <c r="O19" s="13" t="s">
        <v>61</v>
      </c>
      <c r="P19" s="13" t="s">
        <v>61</v>
      </c>
      <c r="Q19" s="13" t="s">
        <v>61</v>
      </c>
      <c r="R19" s="13" t="s">
        <v>61</v>
      </c>
      <c r="S19" s="13" t="s">
        <v>61</v>
      </c>
      <c r="T19" s="13" t="s">
        <v>61</v>
      </c>
      <c r="U19" s="13" t="s">
        <v>61</v>
      </c>
      <c r="V19" s="13" t="s">
        <v>61</v>
      </c>
      <c r="W19" s="13" t="s">
        <v>61</v>
      </c>
      <c r="X19" s="13" t="s">
        <v>61</v>
      </c>
      <c r="Y19" s="13" t="s">
        <v>61</v>
      </c>
      <c r="Z19" s="13" t="s">
        <v>61</v>
      </c>
      <c r="AA19" s="13" t="s">
        <v>61</v>
      </c>
      <c r="AB19" s="13" t="s">
        <v>61</v>
      </c>
      <c r="AC19" s="13" t="s">
        <v>61</v>
      </c>
      <c r="AD19" s="13" t="s">
        <v>61</v>
      </c>
      <c r="AE19" s="13" t="s">
        <v>61</v>
      </c>
      <c r="AF19" s="13" t="s">
        <v>61</v>
      </c>
      <c r="AG19" s="13" t="s">
        <v>61</v>
      </c>
      <c r="AH19" s="13" t="s">
        <v>61</v>
      </c>
      <c r="AI19" s="13" t="s">
        <v>61</v>
      </c>
      <c r="AJ19" s="13" t="s">
        <v>61</v>
      </c>
    </row>
    <row r="20" spans="1:36" customFormat="1" ht="17" x14ac:dyDescent="0.35">
      <c r="A20" s="27" t="s">
        <v>41</v>
      </c>
      <c r="B20" s="27" t="str">
        <f>VLOOKUP(A20,Data!A:C,3,0)</f>
        <v>Wadi Marakh</v>
      </c>
      <c r="C20" s="27">
        <f>VLOOKUP(A20,Data!A:B,2,0)</f>
        <v>0</v>
      </c>
      <c r="D20" s="29">
        <f>VLOOKUP(A20,Data!A:D,4,0)</f>
        <v>4</v>
      </c>
      <c r="E20" s="35" t="s">
        <v>44</v>
      </c>
      <c r="F20" s="13" t="s">
        <v>61</v>
      </c>
      <c r="G20" s="13" t="s">
        <v>61</v>
      </c>
      <c r="H20" s="13" t="s">
        <v>61</v>
      </c>
      <c r="I20" s="13" t="s">
        <v>61</v>
      </c>
      <c r="J20" s="13" t="s">
        <v>61</v>
      </c>
      <c r="K20" s="13" t="s">
        <v>61</v>
      </c>
      <c r="L20" s="13" t="s">
        <v>61</v>
      </c>
      <c r="M20" s="13" t="s">
        <v>61</v>
      </c>
      <c r="N20" s="13" t="s">
        <v>61</v>
      </c>
      <c r="O20" s="13" t="s">
        <v>61</v>
      </c>
      <c r="P20" s="13" t="s">
        <v>61</v>
      </c>
      <c r="Q20" s="13" t="s">
        <v>61</v>
      </c>
      <c r="R20" s="13" t="s">
        <v>61</v>
      </c>
      <c r="S20" s="13" t="s">
        <v>61</v>
      </c>
      <c r="T20" s="13" t="s">
        <v>61</v>
      </c>
      <c r="U20" s="13" t="s">
        <v>61</v>
      </c>
      <c r="V20" s="13" t="s">
        <v>61</v>
      </c>
      <c r="W20" s="13" t="s">
        <v>61</v>
      </c>
      <c r="X20" s="13" t="s">
        <v>61</v>
      </c>
      <c r="Y20" s="13" t="s">
        <v>61</v>
      </c>
      <c r="Z20" s="13" t="s">
        <v>61</v>
      </c>
      <c r="AA20" s="13" t="s">
        <v>61</v>
      </c>
      <c r="AB20" s="13" t="s">
        <v>61</v>
      </c>
      <c r="AC20" s="13" t="s">
        <v>61</v>
      </c>
      <c r="AD20" s="13" t="s">
        <v>61</v>
      </c>
      <c r="AE20" s="13" t="s">
        <v>61</v>
      </c>
      <c r="AF20" s="13" t="s">
        <v>61</v>
      </c>
      <c r="AG20" s="13" t="s">
        <v>61</v>
      </c>
      <c r="AH20" s="13" t="s">
        <v>61</v>
      </c>
      <c r="AI20" s="13" t="s">
        <v>61</v>
      </c>
      <c r="AJ20" s="13" t="s">
        <v>61</v>
      </c>
    </row>
    <row r="21" spans="1:36" ht="15" thickBot="1" x14ac:dyDescent="0.4"/>
    <row r="22" spans="1:36" ht="17" x14ac:dyDescent="0.5">
      <c r="B22" s="7" t="s">
        <v>56</v>
      </c>
      <c r="C22" s="4">
        <v>0</v>
      </c>
      <c r="D22" s="72" t="s">
        <v>47</v>
      </c>
      <c r="E22" s="72"/>
      <c r="F22" s="73"/>
      <c r="G22" s="74" t="s">
        <v>37</v>
      </c>
      <c r="H22" s="75"/>
      <c r="I22" s="75"/>
      <c r="J22" s="75"/>
      <c r="K22" s="75"/>
    </row>
    <row r="23" spans="1:36" ht="17" x14ac:dyDescent="0.5">
      <c r="B23" s="8" t="s">
        <v>57</v>
      </c>
      <c r="C23" s="5">
        <v>1</v>
      </c>
      <c r="D23" s="76" t="s">
        <v>48</v>
      </c>
      <c r="E23" s="76"/>
      <c r="F23" s="77"/>
      <c r="G23" s="74" t="s">
        <v>38</v>
      </c>
      <c r="H23" s="75"/>
      <c r="I23" s="75"/>
      <c r="J23" s="75"/>
      <c r="K23" s="75"/>
    </row>
    <row r="24" spans="1:36" ht="15" thickBot="1" x14ac:dyDescent="0.4">
      <c r="B24" s="9" t="s">
        <v>58</v>
      </c>
      <c r="C24" s="6">
        <v>2</v>
      </c>
      <c r="D24" s="78" t="s">
        <v>61</v>
      </c>
      <c r="E24" s="78"/>
      <c r="F24" s="79"/>
      <c r="G24" s="74" t="s">
        <v>44</v>
      </c>
      <c r="H24" s="75"/>
      <c r="I24" s="75"/>
      <c r="J24" s="75"/>
      <c r="K24" s="75"/>
      <c r="L24" s="75"/>
    </row>
  </sheetData>
  <mergeCells count="23">
    <mergeCell ref="A5:A6"/>
    <mergeCell ref="B5:B6"/>
    <mergeCell ref="C5:C6"/>
    <mergeCell ref="D5:D6"/>
    <mergeCell ref="A1:AI1"/>
    <mergeCell ref="A3:A4"/>
    <mergeCell ref="B3:B4"/>
    <mergeCell ref="C3:C4"/>
    <mergeCell ref="D3:D4"/>
    <mergeCell ref="A7:A10"/>
    <mergeCell ref="B7:B10"/>
    <mergeCell ref="C7:C10"/>
    <mergeCell ref="D7:D10"/>
    <mergeCell ref="A11:A14"/>
    <mergeCell ref="B11:B14"/>
    <mergeCell ref="C11:C14"/>
    <mergeCell ref="D11:D14"/>
    <mergeCell ref="D22:F22"/>
    <mergeCell ref="G22:K22"/>
    <mergeCell ref="D23:F23"/>
    <mergeCell ref="G23:K23"/>
    <mergeCell ref="D24:F24"/>
    <mergeCell ref="G24:L24"/>
  </mergeCells>
  <conditionalFormatting sqref="B22:B23">
    <cfRule type="iconSet" priority="28">
      <iconSet showValue="0" reverse="1">
        <cfvo type="percent" val="0"/>
        <cfvo type="percent" val="1"/>
        <cfvo type="num" val="2"/>
      </iconSet>
    </cfRule>
  </conditionalFormatting>
  <conditionalFormatting sqref="C2">
    <cfRule type="iconSet" priority="26">
      <iconSet showValue="0" reverse="1">
        <cfvo type="percent" val="0"/>
        <cfvo type="percent" val="1"/>
        <cfvo type="num" val="2"/>
      </iconSet>
    </cfRule>
  </conditionalFormatting>
  <conditionalFormatting sqref="C3">
    <cfRule type="iconSet" priority="25">
      <iconSet showValue="0" reverse="1">
        <cfvo type="percent" val="0"/>
        <cfvo type="percent" val="1"/>
        <cfvo type="num" val="2"/>
      </iconSet>
    </cfRule>
  </conditionalFormatting>
  <conditionalFormatting sqref="C5">
    <cfRule type="iconSet" priority="24">
      <iconSet showValue="0" reverse="1">
        <cfvo type="percent" val="0"/>
        <cfvo type="percent" val="1"/>
        <cfvo type="num" val="2"/>
      </iconSet>
    </cfRule>
  </conditionalFormatting>
  <conditionalFormatting sqref="C7">
    <cfRule type="iconSet" priority="23">
      <iconSet showValue="0" reverse="1">
        <cfvo type="percent" val="0"/>
        <cfvo type="percent" val="1"/>
        <cfvo type="num" val="2"/>
      </iconSet>
    </cfRule>
  </conditionalFormatting>
  <conditionalFormatting sqref="C11">
    <cfRule type="iconSet" priority="22">
      <iconSet showValue="0" reverse="1">
        <cfvo type="percent" val="0"/>
        <cfvo type="percent" val="1"/>
        <cfvo type="num" val="2"/>
      </iconSet>
    </cfRule>
  </conditionalFormatting>
  <conditionalFormatting sqref="C15:C20">
    <cfRule type="iconSet" priority="115">
      <iconSet showValue="0" reverse="1">
        <cfvo type="percent" val="0"/>
        <cfvo type="percent" val="1"/>
        <cfvo type="num" val="2"/>
      </iconSet>
    </cfRule>
  </conditionalFormatting>
  <conditionalFormatting sqref="C22:C24">
    <cfRule type="iconSet" priority="27">
      <iconSet showValue="0" reverse="1">
        <cfvo type="percent" val="0"/>
        <cfvo type="num" val="1"/>
        <cfvo type="num" val="2"/>
      </iconSet>
    </cfRule>
  </conditionalFormatting>
  <conditionalFormatting sqref="C25:C1048576 C21">
    <cfRule type="iconSet" priority="29">
      <iconSet showValue="0" reverse="1">
        <cfvo type="percent" val="0"/>
        <cfvo type="percent" val="1"/>
        <cfvo type="num" val="2"/>
      </iconSet>
    </cfRule>
  </conditionalFormatting>
  <conditionalFormatting sqref="E17:E20">
    <cfRule type="beginsWith" dxfId="126" priority="15" operator="beginsWith" text="As Per Request">
      <formula>LEFT(E17,LEN("As Per Request"))="As Per Request"</formula>
    </cfRule>
    <cfRule type="beginsWith" dxfId="125" priority="16" operator="beginsWith" text="PR">
      <formula>LEFT(E17,LEN("PR"))="PR"</formula>
    </cfRule>
    <cfRule type="beginsWith" dxfId="124" priority="17" operator="beginsWith" text="SS">
      <formula>LEFT(E17,LEN("SS"))="SS"</formula>
    </cfRule>
    <cfRule type="beginsWith" dxfId="123" priority="18" operator="beginsWith" text="FS">
      <formula>LEFT(E17,LEN("FS"))="FS"</formula>
    </cfRule>
  </conditionalFormatting>
  <conditionalFormatting sqref="F2:AJ1048576 C22:E24">
    <cfRule type="beginsWith" dxfId="122" priority="19" operator="beginsWith" text="PR">
      <formula>LEFT(C2,LEN("PR"))="PR"</formula>
    </cfRule>
    <cfRule type="beginsWith" dxfId="121" priority="20" operator="beginsWith" text="SS">
      <formula>LEFT(C2,LEN("SS"))="SS"</formula>
    </cfRule>
    <cfRule type="beginsWith" dxfId="120" priority="21" operator="beginsWith" text="FS">
      <formula>LEFT(C2,LEN("FS"))="FS"</formula>
    </cfRule>
  </conditionalFormatting>
  <conditionalFormatting sqref="F3:AJ3">
    <cfRule type="beginsWith" dxfId="119" priority="11" operator="beginsWith" text="As Per Request">
      <formula>LEFT(F3,LEN("As Per Request"))="As Per Request"</formula>
    </cfRule>
  </conditionalFormatting>
  <conditionalFormatting sqref="F7:AJ8">
    <cfRule type="beginsWith" dxfId="118" priority="7" operator="beginsWith" text="As Per Request">
      <formula>LEFT(F7,LEN("As Per Request"))="As Per Request"</formula>
    </cfRule>
    <cfRule type="beginsWith" dxfId="117" priority="8" operator="beginsWith" text="PR">
      <formula>LEFT(F7,LEN("PR"))="PR"</formula>
    </cfRule>
    <cfRule type="beginsWith" dxfId="116" priority="9" operator="beginsWith" text="SS">
      <formula>LEFT(F7,LEN("SS"))="SS"</formula>
    </cfRule>
    <cfRule type="beginsWith" dxfId="115" priority="10" operator="beginsWith" text="FS">
      <formula>LEFT(F7,LEN("FS"))="FS"</formula>
    </cfRule>
  </conditionalFormatting>
  <conditionalFormatting sqref="F11:AJ12">
    <cfRule type="beginsWith" dxfId="114" priority="3" operator="beginsWith" text="As Per Request">
      <formula>LEFT(F11,LEN("As Per Request"))="As Per Request"</formula>
    </cfRule>
    <cfRule type="beginsWith" dxfId="113" priority="4" operator="beginsWith" text="PR">
      <formula>LEFT(F11,LEN("PR"))="PR"</formula>
    </cfRule>
    <cfRule type="beginsWith" dxfId="112" priority="5" operator="beginsWith" text="SS">
      <formula>LEFT(F11,LEN("SS"))="SS"</formula>
    </cfRule>
    <cfRule type="beginsWith" dxfId="111" priority="6" operator="beginsWith" text="FS">
      <formula>LEFT(F11,LEN("FS"))="FS"</formula>
    </cfRule>
  </conditionalFormatting>
  <pageMargins left="0.25" right="0.25" top="0.75" bottom="0.75" header="0.3" footer="0.3"/>
  <pageSetup scale="5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4038-DE0B-4974-A0C1-8E205F2C8925}">
  <sheetPr>
    <pageSetUpPr fitToPage="1"/>
  </sheetPr>
  <dimension ref="A1:AJ20"/>
  <sheetViews>
    <sheetView tabSelected="1" topLeftCell="E1" workbookViewId="0">
      <selection activeCell="AE22" sqref="AE22"/>
    </sheetView>
  </sheetViews>
  <sheetFormatPr defaultRowHeight="14.5" x14ac:dyDescent="0.35"/>
  <cols>
    <col min="1" max="1" width="44.453125" style="3" bestFit="1" customWidth="1"/>
    <col min="2" max="2" width="19.453125" style="3" bestFit="1" customWidth="1"/>
    <col min="3" max="3" width="6.26953125" style="3" bestFit="1" customWidth="1"/>
    <col min="4" max="4" width="8.7265625" style="3"/>
    <col min="5" max="5" width="21.6328125" style="3" bestFit="1" customWidth="1"/>
    <col min="6" max="6" width="3" style="3" bestFit="1" customWidth="1"/>
    <col min="7" max="8" width="3.26953125" style="3" bestFit="1" customWidth="1"/>
    <col min="9" max="9" width="3.36328125" style="3" bestFit="1" customWidth="1"/>
    <col min="10" max="10" width="3.26953125" style="3" bestFit="1" customWidth="1"/>
    <col min="11" max="11" width="3.36328125" style="3" bestFit="1" customWidth="1"/>
    <col min="12" max="13" width="3.26953125" style="3" bestFit="1" customWidth="1"/>
    <col min="14" max="14" width="3.36328125" style="3" bestFit="1" customWidth="1"/>
    <col min="15" max="15" width="4.90625" style="3" bestFit="1" customWidth="1"/>
    <col min="16" max="16" width="4.453125" style="3" bestFit="1" customWidth="1"/>
    <col min="17" max="18" width="4.7265625" style="3" bestFit="1" customWidth="1"/>
    <col min="19" max="19" width="4.90625" style="3" bestFit="1" customWidth="1"/>
    <col min="20" max="20" width="4.7265625" style="3" bestFit="1" customWidth="1"/>
    <col min="21" max="21" width="4.90625" style="3" bestFit="1" customWidth="1"/>
    <col min="22" max="23" width="4.7265625" style="3" bestFit="1" customWidth="1"/>
    <col min="24" max="24" width="4.90625" style="3" bestFit="1" customWidth="1"/>
    <col min="25" max="25" width="5.1796875" style="3" bestFit="1" customWidth="1"/>
    <col min="26" max="26" width="4.7265625" style="3" bestFit="1" customWidth="1"/>
    <col min="27" max="28" width="5" style="3" bestFit="1" customWidth="1"/>
    <col min="29" max="29" width="5.1796875" style="3" bestFit="1" customWidth="1"/>
    <col min="30" max="30" width="5" style="3" bestFit="1" customWidth="1"/>
    <col min="31" max="31" width="5.1796875" style="3" bestFit="1" customWidth="1"/>
    <col min="32" max="33" width="5" style="3" bestFit="1" customWidth="1"/>
    <col min="34" max="35" width="5.1796875" style="3" bestFit="1" customWidth="1"/>
    <col min="36" max="36" width="5.1796875" style="3" customWidth="1"/>
    <col min="37" max="16384" width="8.7265625" style="3"/>
  </cols>
  <sheetData>
    <row r="1" spans="1:36" customFormat="1" ht="20" x14ac:dyDescent="0.35">
      <c r="A1" s="65" t="s">
        <v>103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55"/>
    </row>
    <row r="2" spans="1:36" customFormat="1" ht="16" thickBot="1" x14ac:dyDescent="0.4">
      <c r="A2" s="1" t="s">
        <v>1</v>
      </c>
      <c r="B2" s="1" t="s">
        <v>2</v>
      </c>
      <c r="C2" s="1" t="s">
        <v>3</v>
      </c>
      <c r="D2" s="10" t="s">
        <v>4</v>
      </c>
      <c r="E2" s="30" t="s">
        <v>0</v>
      </c>
      <c r="F2" s="12" t="s">
        <v>5</v>
      </c>
      <c r="G2" s="12" t="s">
        <v>6</v>
      </c>
      <c r="H2" s="11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</row>
    <row r="3" spans="1:36" ht="14.5" customHeight="1" x14ac:dyDescent="0.35">
      <c r="A3" s="56" t="s">
        <v>76</v>
      </c>
      <c r="B3" s="57" t="str">
        <f>VLOOKUP(A3,[1]Data!A:C,3,0)</f>
        <v>Southern Dunes</v>
      </c>
      <c r="C3" s="57">
        <f>VLOOKUP(A3,[1]Data!A:B,2,0)</f>
        <v>0</v>
      </c>
      <c r="D3" s="58">
        <f>VLOOKUP(A3,Data!A:D,4,0)</f>
        <v>6</v>
      </c>
      <c r="E3" s="34" t="s">
        <v>94</v>
      </c>
      <c r="F3" s="36" t="s">
        <v>48</v>
      </c>
      <c r="G3" s="37" t="s">
        <v>47</v>
      </c>
      <c r="H3" s="38" t="s">
        <v>48</v>
      </c>
      <c r="I3" s="37" t="s">
        <v>47</v>
      </c>
      <c r="J3" s="38" t="s">
        <v>48</v>
      </c>
      <c r="K3" s="37" t="s">
        <v>47</v>
      </c>
      <c r="L3" s="38" t="s">
        <v>48</v>
      </c>
      <c r="M3" s="37" t="s">
        <v>47</v>
      </c>
      <c r="N3" s="38" t="s">
        <v>48</v>
      </c>
      <c r="O3" s="37" t="s">
        <v>47</v>
      </c>
      <c r="P3" s="38" t="s">
        <v>48</v>
      </c>
      <c r="Q3" s="37" t="s">
        <v>47</v>
      </c>
      <c r="R3" s="38" t="s">
        <v>48</v>
      </c>
      <c r="S3" s="37" t="s">
        <v>47</v>
      </c>
      <c r="T3" s="38" t="s">
        <v>48</v>
      </c>
      <c r="U3" s="37" t="s">
        <v>47</v>
      </c>
      <c r="V3" s="38" t="s">
        <v>48</v>
      </c>
      <c r="W3" s="37" t="s">
        <v>47</v>
      </c>
      <c r="X3" s="38" t="s">
        <v>48</v>
      </c>
      <c r="Y3" s="37" t="s">
        <v>47</v>
      </c>
      <c r="Z3" s="38" t="s">
        <v>48</v>
      </c>
      <c r="AA3" s="37" t="s">
        <v>47</v>
      </c>
      <c r="AB3" s="38" t="s">
        <v>48</v>
      </c>
      <c r="AC3" s="37" t="s">
        <v>47</v>
      </c>
      <c r="AD3" s="38" t="s">
        <v>48</v>
      </c>
      <c r="AE3" s="37" t="s">
        <v>47</v>
      </c>
      <c r="AF3" s="38" t="s">
        <v>48</v>
      </c>
      <c r="AG3" s="37" t="s">
        <v>47</v>
      </c>
      <c r="AH3" s="38" t="s">
        <v>48</v>
      </c>
      <c r="AI3" s="39" t="s">
        <v>67</v>
      </c>
    </row>
    <row r="4" spans="1:36" customFormat="1" ht="14.5" customHeight="1" x14ac:dyDescent="0.35">
      <c r="A4" s="51" t="s">
        <v>69</v>
      </c>
      <c r="B4" s="53" t="str">
        <f>VLOOKUP(A4,[1]Data!A:C,3,0)</f>
        <v>Southern Dunes</v>
      </c>
      <c r="C4" s="53">
        <f>VLOOKUP(A4,[1]Data!A:B,2,0)</f>
        <v>0</v>
      </c>
      <c r="D4" s="54">
        <f>VLOOKUP(A4,Data!A:D,4,0)</f>
        <v>6</v>
      </c>
      <c r="E4" s="34" t="s">
        <v>94</v>
      </c>
      <c r="F4" s="45" t="s">
        <v>47</v>
      </c>
      <c r="G4" s="38" t="s">
        <v>48</v>
      </c>
      <c r="H4" s="37" t="s">
        <v>47</v>
      </c>
      <c r="I4" s="38" t="s">
        <v>48</v>
      </c>
      <c r="J4" s="37" t="s">
        <v>47</v>
      </c>
      <c r="K4" s="38" t="s">
        <v>48</v>
      </c>
      <c r="L4" s="37" t="s">
        <v>47</v>
      </c>
      <c r="M4" s="38" t="s">
        <v>48</v>
      </c>
      <c r="N4" s="37" t="s">
        <v>47</v>
      </c>
      <c r="O4" s="38" t="s">
        <v>48</v>
      </c>
      <c r="P4" s="37" t="s">
        <v>47</v>
      </c>
      <c r="Q4" s="38" t="s">
        <v>48</v>
      </c>
      <c r="R4" s="37" t="s">
        <v>47</v>
      </c>
      <c r="S4" s="38" t="s">
        <v>48</v>
      </c>
      <c r="T4" s="37" t="s">
        <v>47</v>
      </c>
      <c r="U4" s="38" t="s">
        <v>48</v>
      </c>
      <c r="V4" s="37" t="s">
        <v>47</v>
      </c>
      <c r="W4" s="38" t="s">
        <v>48</v>
      </c>
      <c r="X4" s="37" t="s">
        <v>47</v>
      </c>
      <c r="Y4" s="38" t="s">
        <v>48</v>
      </c>
      <c r="Z4" s="37" t="s">
        <v>47</v>
      </c>
      <c r="AA4" s="38" t="s">
        <v>48</v>
      </c>
      <c r="AB4" s="37" t="s">
        <v>47</v>
      </c>
      <c r="AC4" s="38" t="s">
        <v>48</v>
      </c>
      <c r="AD4" s="37" t="s">
        <v>47</v>
      </c>
      <c r="AE4" s="38" t="s">
        <v>48</v>
      </c>
      <c r="AF4" s="37" t="s">
        <v>47</v>
      </c>
      <c r="AG4" s="38" t="s">
        <v>48</v>
      </c>
      <c r="AH4" s="37" t="s">
        <v>47</v>
      </c>
      <c r="AI4" s="46" t="s">
        <v>66</v>
      </c>
    </row>
    <row r="5" spans="1:36" customFormat="1" ht="14.5" customHeight="1" x14ac:dyDescent="0.35">
      <c r="A5" s="59" t="s">
        <v>64</v>
      </c>
      <c r="B5" s="61" t="str">
        <f>VLOOKUP(A5,[1]Data!A:C,3,0)</f>
        <v>Southern Dunes</v>
      </c>
      <c r="C5" s="61">
        <f>VLOOKUP(A5,[1]Data!A:B,2,0)</f>
        <v>0</v>
      </c>
      <c r="D5" s="63">
        <f>VLOOKUP(A5,Data!A:D,4,0)</f>
        <v>6</v>
      </c>
      <c r="E5" s="33" t="s">
        <v>96</v>
      </c>
      <c r="F5" s="40" t="s">
        <v>47</v>
      </c>
      <c r="G5" s="40" t="s">
        <v>47</v>
      </c>
      <c r="H5" s="40" t="s">
        <v>47</v>
      </c>
      <c r="I5" s="40" t="s">
        <v>47</v>
      </c>
      <c r="J5" s="40" t="s">
        <v>47</v>
      </c>
      <c r="K5" s="40" t="s">
        <v>47</v>
      </c>
      <c r="L5" s="40" t="s">
        <v>47</v>
      </c>
      <c r="M5" s="40" t="s">
        <v>47</v>
      </c>
      <c r="N5" s="40" t="s">
        <v>47</v>
      </c>
      <c r="O5" s="40" t="s">
        <v>47</v>
      </c>
      <c r="P5" s="40" t="s">
        <v>47</v>
      </c>
      <c r="Q5" s="40" t="s">
        <v>47</v>
      </c>
      <c r="R5" s="40" t="s">
        <v>47</v>
      </c>
      <c r="S5" s="40" t="s">
        <v>47</v>
      </c>
      <c r="T5" s="40" t="s">
        <v>47</v>
      </c>
      <c r="U5" s="40" t="s">
        <v>47</v>
      </c>
      <c r="V5" s="40" t="s">
        <v>47</v>
      </c>
      <c r="W5" s="40" t="s">
        <v>47</v>
      </c>
      <c r="X5" s="40" t="s">
        <v>47</v>
      </c>
      <c r="Y5" s="40" t="s">
        <v>47</v>
      </c>
      <c r="Z5" s="40" t="s">
        <v>47</v>
      </c>
      <c r="AA5" s="40" t="s">
        <v>47</v>
      </c>
      <c r="AB5" s="40" t="s">
        <v>47</v>
      </c>
      <c r="AC5" s="40" t="s">
        <v>47</v>
      </c>
      <c r="AD5" s="40" t="s">
        <v>47</v>
      </c>
      <c r="AE5" s="40" t="s">
        <v>47</v>
      </c>
      <c r="AF5" s="40" t="s">
        <v>47</v>
      </c>
      <c r="AG5" s="40" t="s">
        <v>47</v>
      </c>
      <c r="AH5" s="40" t="s">
        <v>47</v>
      </c>
      <c r="AI5" s="40" t="s">
        <v>47</v>
      </c>
    </row>
    <row r="6" spans="1:36" customFormat="1" ht="14.5" customHeight="1" x14ac:dyDescent="0.35">
      <c r="A6" s="69"/>
      <c r="B6" s="70"/>
      <c r="C6" s="70"/>
      <c r="D6" s="71"/>
      <c r="E6" s="33" t="s">
        <v>95</v>
      </c>
      <c r="F6" s="40" t="s">
        <v>47</v>
      </c>
      <c r="G6" s="40" t="s">
        <v>47</v>
      </c>
      <c r="H6" s="40" t="s">
        <v>47</v>
      </c>
      <c r="I6" s="40" t="s">
        <v>47</v>
      </c>
      <c r="J6" s="40" t="s">
        <v>47</v>
      </c>
      <c r="K6" s="40" t="s">
        <v>47</v>
      </c>
      <c r="L6" s="40" t="s">
        <v>47</v>
      </c>
      <c r="M6" s="40" t="s">
        <v>47</v>
      </c>
      <c r="N6" s="40" t="s">
        <v>47</v>
      </c>
      <c r="O6" s="40" t="s">
        <v>47</v>
      </c>
      <c r="P6" s="40" t="s">
        <v>47</v>
      </c>
      <c r="Q6" s="40" t="s">
        <v>47</v>
      </c>
      <c r="R6" s="40" t="s">
        <v>47</v>
      </c>
      <c r="S6" s="40" t="s">
        <v>47</v>
      </c>
      <c r="T6" s="40" t="s">
        <v>47</v>
      </c>
      <c r="U6" s="40" t="s">
        <v>47</v>
      </c>
      <c r="V6" s="40" t="s">
        <v>47</v>
      </c>
      <c r="W6" s="40" t="s">
        <v>47</v>
      </c>
      <c r="X6" s="40" t="s">
        <v>47</v>
      </c>
      <c r="Y6" s="40" t="s">
        <v>47</v>
      </c>
      <c r="Z6" s="40" t="s">
        <v>47</v>
      </c>
      <c r="AA6" s="40" t="s">
        <v>47</v>
      </c>
      <c r="AB6" s="40" t="s">
        <v>47</v>
      </c>
      <c r="AC6" s="40" t="s">
        <v>47</v>
      </c>
      <c r="AD6" s="40" t="s">
        <v>47</v>
      </c>
      <c r="AE6" s="40" t="s">
        <v>47</v>
      </c>
      <c r="AF6" s="40" t="s">
        <v>47</v>
      </c>
      <c r="AG6" s="40" t="s">
        <v>47</v>
      </c>
      <c r="AH6" s="40" t="s">
        <v>47</v>
      </c>
      <c r="AI6" s="40" t="s">
        <v>47</v>
      </c>
    </row>
    <row r="7" spans="1:36" ht="14.5" customHeight="1" x14ac:dyDescent="0.35">
      <c r="A7" s="83" t="s">
        <v>75</v>
      </c>
      <c r="B7" s="80" t="str">
        <f>VLOOKUP(A7,[1]Data!A:C,3,0)</f>
        <v>Southern Dunes</v>
      </c>
      <c r="C7" s="61">
        <f>VLOOKUP(A7,[1]Data!A:B,2,0)</f>
        <v>1</v>
      </c>
      <c r="D7" s="63">
        <f>VLOOKUP(A7,Data!A:D,4,0)</f>
        <v>6</v>
      </c>
      <c r="E7" s="33" t="s">
        <v>96</v>
      </c>
      <c r="F7" s="40" t="s">
        <v>47</v>
      </c>
      <c r="G7" s="40" t="s">
        <v>47</v>
      </c>
      <c r="H7" s="40" t="s">
        <v>47</v>
      </c>
      <c r="I7" s="40" t="s">
        <v>47</v>
      </c>
      <c r="J7" s="40" t="s">
        <v>47</v>
      </c>
      <c r="K7" s="40" t="s">
        <v>47</v>
      </c>
      <c r="L7" s="40" t="s">
        <v>47</v>
      </c>
      <c r="M7" s="40" t="s">
        <v>47</v>
      </c>
      <c r="N7" s="40" t="s">
        <v>47</v>
      </c>
      <c r="O7" s="40" t="s">
        <v>47</v>
      </c>
      <c r="P7" s="40" t="s">
        <v>47</v>
      </c>
      <c r="Q7" s="40" t="s">
        <v>47</v>
      </c>
      <c r="R7" s="40" t="s">
        <v>47</v>
      </c>
      <c r="S7" s="40" t="s">
        <v>47</v>
      </c>
      <c r="T7" s="40" t="s">
        <v>47</v>
      </c>
      <c r="U7" s="40" t="s">
        <v>47</v>
      </c>
      <c r="V7" s="40" t="s">
        <v>47</v>
      </c>
      <c r="W7" s="40" t="s">
        <v>47</v>
      </c>
      <c r="X7" s="40" t="s">
        <v>47</v>
      </c>
      <c r="Y7" s="40" t="s">
        <v>47</v>
      </c>
      <c r="Z7" s="40" t="s">
        <v>47</v>
      </c>
      <c r="AA7" s="40" t="s">
        <v>47</v>
      </c>
      <c r="AB7" s="40" t="s">
        <v>47</v>
      </c>
      <c r="AC7" s="40" t="s">
        <v>47</v>
      </c>
      <c r="AD7" s="40" t="s">
        <v>47</v>
      </c>
      <c r="AE7" s="40" t="s">
        <v>47</v>
      </c>
      <c r="AF7" s="40" t="s">
        <v>47</v>
      </c>
      <c r="AG7" s="40" t="s">
        <v>47</v>
      </c>
      <c r="AH7" s="40" t="s">
        <v>47</v>
      </c>
      <c r="AI7" s="40" t="s">
        <v>47</v>
      </c>
    </row>
    <row r="8" spans="1:36" ht="14.5" customHeight="1" x14ac:dyDescent="0.35">
      <c r="A8" s="83"/>
      <c r="B8" s="81"/>
      <c r="C8" s="70"/>
      <c r="D8" s="71"/>
      <c r="E8" s="33" t="s">
        <v>95</v>
      </c>
      <c r="F8" s="40" t="s">
        <v>47</v>
      </c>
      <c r="G8" s="40" t="s">
        <v>47</v>
      </c>
      <c r="H8" s="40" t="s">
        <v>47</v>
      </c>
      <c r="I8" s="40" t="s">
        <v>47</v>
      </c>
      <c r="J8" s="40" t="s">
        <v>47</v>
      </c>
      <c r="K8" s="40" t="s">
        <v>47</v>
      </c>
      <c r="L8" s="40" t="s">
        <v>47</v>
      </c>
      <c r="M8" s="40" t="s">
        <v>47</v>
      </c>
      <c r="N8" s="40" t="s">
        <v>47</v>
      </c>
      <c r="O8" s="40" t="s">
        <v>47</v>
      </c>
      <c r="P8" s="40" t="s">
        <v>47</v>
      </c>
      <c r="Q8" s="40" t="s">
        <v>47</v>
      </c>
      <c r="R8" s="40" t="s">
        <v>47</v>
      </c>
      <c r="S8" s="40" t="s">
        <v>47</v>
      </c>
      <c r="T8" s="40" t="s">
        <v>47</v>
      </c>
      <c r="U8" s="40" t="s">
        <v>47</v>
      </c>
      <c r="V8" s="40" t="s">
        <v>47</v>
      </c>
      <c r="W8" s="40" t="s">
        <v>47</v>
      </c>
      <c r="X8" s="40" t="s">
        <v>47</v>
      </c>
      <c r="Y8" s="40" t="s">
        <v>47</v>
      </c>
      <c r="Z8" s="40" t="s">
        <v>47</v>
      </c>
      <c r="AA8" s="40" t="s">
        <v>47</v>
      </c>
      <c r="AB8" s="40" t="s">
        <v>47</v>
      </c>
      <c r="AC8" s="40" t="s">
        <v>47</v>
      </c>
      <c r="AD8" s="40" t="s">
        <v>47</v>
      </c>
      <c r="AE8" s="40" t="s">
        <v>47</v>
      </c>
      <c r="AF8" s="40" t="s">
        <v>47</v>
      </c>
      <c r="AG8" s="40" t="s">
        <v>47</v>
      </c>
      <c r="AH8" s="40" t="s">
        <v>47</v>
      </c>
      <c r="AI8" s="40" t="s">
        <v>47</v>
      </c>
    </row>
    <row r="9" spans="1:36" ht="14.5" customHeight="1" x14ac:dyDescent="0.35">
      <c r="A9" s="84" t="s">
        <v>62</v>
      </c>
      <c r="B9" s="82" t="str">
        <f>VLOOKUP(A9,Data!A:C,3,0)</f>
        <v>Southern Dunes</v>
      </c>
      <c r="C9" s="27">
        <f>VLOOKUP(A9,Data!A:B,2,0)</f>
        <v>0</v>
      </c>
      <c r="D9" s="29">
        <f>VLOOKUP(A9,Data!A:D,4,0)</f>
        <v>4</v>
      </c>
      <c r="E9" s="34" t="s">
        <v>94</v>
      </c>
      <c r="F9" s="40" t="s">
        <v>47</v>
      </c>
      <c r="G9" s="40" t="s">
        <v>47</v>
      </c>
      <c r="H9" s="40" t="s">
        <v>47</v>
      </c>
      <c r="I9" s="40" t="s">
        <v>47</v>
      </c>
      <c r="J9" s="40" t="s">
        <v>47</v>
      </c>
      <c r="K9" s="40" t="s">
        <v>47</v>
      </c>
      <c r="L9" s="40" t="s">
        <v>47</v>
      </c>
      <c r="M9" s="40" t="s">
        <v>47</v>
      </c>
      <c r="N9" s="40" t="s">
        <v>47</v>
      </c>
      <c r="O9" s="40" t="s">
        <v>47</v>
      </c>
      <c r="P9" s="40" t="s">
        <v>47</v>
      </c>
      <c r="Q9" s="40" t="s">
        <v>47</v>
      </c>
      <c r="R9" s="40" t="s">
        <v>47</v>
      </c>
      <c r="S9" s="40" t="s">
        <v>47</v>
      </c>
      <c r="T9" s="40" t="s">
        <v>47</v>
      </c>
      <c r="U9" s="40" t="s">
        <v>47</v>
      </c>
      <c r="V9" s="40" t="s">
        <v>47</v>
      </c>
      <c r="W9" s="40" t="s">
        <v>47</v>
      </c>
      <c r="X9" s="40" t="s">
        <v>47</v>
      </c>
      <c r="Y9" s="40" t="s">
        <v>47</v>
      </c>
      <c r="Z9" s="40" t="s">
        <v>47</v>
      </c>
      <c r="AA9" s="40" t="s">
        <v>47</v>
      </c>
      <c r="AB9" s="40" t="s">
        <v>47</v>
      </c>
      <c r="AC9" s="40" t="s">
        <v>47</v>
      </c>
      <c r="AD9" s="40" t="s">
        <v>47</v>
      </c>
      <c r="AE9" s="40" t="s">
        <v>47</v>
      </c>
      <c r="AF9" s="40" t="s">
        <v>47</v>
      </c>
      <c r="AG9" s="40" t="s">
        <v>47</v>
      </c>
      <c r="AH9" s="40" t="s">
        <v>47</v>
      </c>
      <c r="AI9" s="40" t="s">
        <v>47</v>
      </c>
    </row>
    <row r="10" spans="1:36" ht="14.5" customHeight="1" x14ac:dyDescent="0.35">
      <c r="A10" s="52" t="s">
        <v>89</v>
      </c>
      <c r="B10" s="27" t="str">
        <f>VLOOKUP(A10,Data!A:C,3,0)</f>
        <v>Southern Dunes</v>
      </c>
      <c r="C10" s="27">
        <f>VLOOKUP(A10,Data!A:B,2,0)</f>
        <v>0</v>
      </c>
      <c r="D10" s="29">
        <f>VLOOKUP(A10,Data!A:D,4,0)</f>
        <v>4</v>
      </c>
      <c r="E10" s="34" t="s">
        <v>97</v>
      </c>
      <c r="F10" s="40" t="s">
        <v>66</v>
      </c>
      <c r="G10" s="40" t="s">
        <v>66</v>
      </c>
      <c r="H10" s="40" t="s">
        <v>66</v>
      </c>
      <c r="I10" s="40" t="s">
        <v>66</v>
      </c>
      <c r="J10" s="40" t="s">
        <v>66</v>
      </c>
      <c r="K10" s="40" t="s">
        <v>66</v>
      </c>
      <c r="L10" s="40" t="s">
        <v>66</v>
      </c>
      <c r="M10" s="40" t="s">
        <v>66</v>
      </c>
      <c r="N10" s="40" t="s">
        <v>66</v>
      </c>
      <c r="O10" s="40" t="s">
        <v>66</v>
      </c>
      <c r="P10" s="40" t="s">
        <v>47</v>
      </c>
      <c r="Q10" s="40" t="s">
        <v>47</v>
      </c>
      <c r="R10" s="40" t="s">
        <v>47</v>
      </c>
      <c r="S10" s="40" t="s">
        <v>47</v>
      </c>
      <c r="T10" s="40" t="s">
        <v>47</v>
      </c>
      <c r="U10" s="40" t="s">
        <v>47</v>
      </c>
      <c r="V10" s="40" t="s">
        <v>47</v>
      </c>
      <c r="W10" s="40" t="s">
        <v>47</v>
      </c>
      <c r="X10" s="40" t="s">
        <v>47</v>
      </c>
      <c r="Y10" s="40" t="s">
        <v>47</v>
      </c>
      <c r="Z10" s="40" t="s">
        <v>47</v>
      </c>
      <c r="AA10" s="40" t="s">
        <v>47</v>
      </c>
      <c r="AB10" s="40" t="s">
        <v>47</v>
      </c>
      <c r="AC10" s="40" t="s">
        <v>47</v>
      </c>
      <c r="AD10" s="40" t="s">
        <v>47</v>
      </c>
      <c r="AE10" s="40" t="s">
        <v>47</v>
      </c>
      <c r="AF10" s="40" t="s">
        <v>47</v>
      </c>
      <c r="AG10" s="40" t="s">
        <v>47</v>
      </c>
      <c r="AH10" s="40" t="s">
        <v>47</v>
      </c>
      <c r="AI10" s="40" t="s">
        <v>47</v>
      </c>
    </row>
    <row r="11" spans="1:36" customFormat="1" ht="17" customHeight="1" x14ac:dyDescent="0.35">
      <c r="A11" s="61" t="s">
        <v>99</v>
      </c>
      <c r="B11" s="61" t="str">
        <f>VLOOKUP(A11,Data!A:C,3,0)</f>
        <v>Southern Dunes</v>
      </c>
      <c r="C11" s="61">
        <f>VLOOKUP(A11,Data!A:B,2,0)</f>
        <v>0</v>
      </c>
      <c r="D11" s="63">
        <f>VLOOKUP(A11,Data!A:D,4,0)</f>
        <v>20</v>
      </c>
      <c r="E11" s="85" t="s">
        <v>101</v>
      </c>
      <c r="F11" s="13" t="s">
        <v>61</v>
      </c>
      <c r="G11" s="13" t="s">
        <v>61</v>
      </c>
      <c r="H11" s="13" t="s">
        <v>61</v>
      </c>
      <c r="I11" s="13" t="s">
        <v>66</v>
      </c>
      <c r="J11" s="13" t="s">
        <v>66</v>
      </c>
      <c r="K11" s="13" t="s">
        <v>66</v>
      </c>
      <c r="L11" s="13" t="s">
        <v>66</v>
      </c>
      <c r="M11" s="13" t="s">
        <v>66</v>
      </c>
      <c r="N11" s="13" t="s">
        <v>66</v>
      </c>
      <c r="O11" s="13" t="s">
        <v>66</v>
      </c>
      <c r="P11" s="13" t="s">
        <v>66</v>
      </c>
      <c r="Q11" s="13" t="s">
        <v>66</v>
      </c>
      <c r="R11" s="13" t="s">
        <v>66</v>
      </c>
      <c r="S11" s="13" t="s">
        <v>66</v>
      </c>
      <c r="T11" s="13" t="s">
        <v>61</v>
      </c>
      <c r="U11" s="13" t="s">
        <v>61</v>
      </c>
      <c r="V11" s="13" t="s">
        <v>61</v>
      </c>
      <c r="W11" s="13" t="s">
        <v>61</v>
      </c>
      <c r="X11" s="13" t="s">
        <v>61</v>
      </c>
      <c r="Y11" s="13" t="s">
        <v>66</v>
      </c>
      <c r="Z11" s="13" t="s">
        <v>61</v>
      </c>
      <c r="AA11" s="13" t="s">
        <v>61</v>
      </c>
      <c r="AB11" s="13" t="s">
        <v>61</v>
      </c>
      <c r="AC11" s="13" t="s">
        <v>61</v>
      </c>
      <c r="AD11" s="13" t="s">
        <v>61</v>
      </c>
      <c r="AE11" s="13" t="s">
        <v>61</v>
      </c>
      <c r="AF11" s="13" t="s">
        <v>66</v>
      </c>
      <c r="AG11" s="13" t="s">
        <v>61</v>
      </c>
      <c r="AH11" s="13" t="s">
        <v>61</v>
      </c>
      <c r="AI11" s="13" t="s">
        <v>61</v>
      </c>
    </row>
    <row r="12" spans="1:36" customFormat="1" ht="17" customHeight="1" x14ac:dyDescent="0.35">
      <c r="A12" s="62"/>
      <c r="B12" s="62"/>
      <c r="C12" s="62"/>
      <c r="D12" s="64"/>
      <c r="E12" s="85" t="s">
        <v>102</v>
      </c>
      <c r="F12" s="13" t="s">
        <v>61</v>
      </c>
      <c r="G12" s="13" t="s">
        <v>61</v>
      </c>
      <c r="H12" s="13" t="s">
        <v>61</v>
      </c>
      <c r="I12" s="13" t="s">
        <v>66</v>
      </c>
      <c r="J12" s="13" t="s">
        <v>66</v>
      </c>
      <c r="K12" s="13" t="s">
        <v>66</v>
      </c>
      <c r="L12" s="13" t="s">
        <v>66</v>
      </c>
      <c r="M12" s="13" t="s">
        <v>66</v>
      </c>
      <c r="N12" s="13" t="s">
        <v>66</v>
      </c>
      <c r="O12" s="13" t="s">
        <v>66</v>
      </c>
      <c r="P12" s="13" t="s">
        <v>66</v>
      </c>
      <c r="Q12" s="13" t="s">
        <v>66</v>
      </c>
      <c r="R12" s="13" t="s">
        <v>66</v>
      </c>
      <c r="S12" s="13" t="s">
        <v>66</v>
      </c>
      <c r="T12" s="13" t="s">
        <v>61</v>
      </c>
      <c r="U12" s="13" t="s">
        <v>61</v>
      </c>
      <c r="V12" s="13" t="s">
        <v>61</v>
      </c>
      <c r="W12" s="13" t="s">
        <v>61</v>
      </c>
      <c r="X12" s="13" t="s">
        <v>61</v>
      </c>
      <c r="Y12" s="13" t="s">
        <v>66</v>
      </c>
      <c r="Z12" s="13" t="s">
        <v>61</v>
      </c>
      <c r="AA12" s="13" t="s">
        <v>61</v>
      </c>
      <c r="AB12" s="13" t="s">
        <v>61</v>
      </c>
      <c r="AC12" s="13" t="s">
        <v>61</v>
      </c>
      <c r="AD12" s="13" t="s">
        <v>61</v>
      </c>
      <c r="AE12" s="13" t="s">
        <v>61</v>
      </c>
      <c r="AF12" s="13" t="s">
        <v>66</v>
      </c>
      <c r="AG12" s="13" t="s">
        <v>61</v>
      </c>
      <c r="AH12" s="13" t="s">
        <v>61</v>
      </c>
      <c r="AI12" s="13" t="s">
        <v>61</v>
      </c>
    </row>
    <row r="13" spans="1:36" customFormat="1" ht="17.5" customHeight="1" x14ac:dyDescent="0.35">
      <c r="A13" s="61" t="s">
        <v>100</v>
      </c>
      <c r="B13" s="61" t="str">
        <f>VLOOKUP(A13,Data!A:C,3,0)</f>
        <v>Southern Dunes</v>
      </c>
      <c r="C13" s="61">
        <f>VLOOKUP(A13,Data!A:B,2,0)</f>
        <v>0</v>
      </c>
      <c r="D13" s="63">
        <f>VLOOKUP(A13,Data!A:D,4,0)</f>
        <v>20</v>
      </c>
      <c r="E13" s="85" t="s">
        <v>101</v>
      </c>
      <c r="F13" s="13" t="s">
        <v>66</v>
      </c>
      <c r="G13" s="13" t="s">
        <v>66</v>
      </c>
      <c r="H13" s="13" t="s">
        <v>66</v>
      </c>
      <c r="I13" s="13" t="s">
        <v>98</v>
      </c>
      <c r="J13" s="13" t="s">
        <v>98</v>
      </c>
      <c r="K13" s="13" t="s">
        <v>48</v>
      </c>
      <c r="L13" s="13" t="s">
        <v>61</v>
      </c>
      <c r="M13" s="13" t="s">
        <v>61</v>
      </c>
      <c r="N13" s="13" t="s">
        <v>61</v>
      </c>
      <c r="O13" s="13" t="s">
        <v>61</v>
      </c>
      <c r="P13" s="13" t="s">
        <v>61</v>
      </c>
      <c r="Q13" s="13" t="s">
        <v>61</v>
      </c>
      <c r="R13" s="13" t="s">
        <v>66</v>
      </c>
      <c r="S13" s="13" t="s">
        <v>61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  <c r="AB13" s="13" t="s">
        <v>66</v>
      </c>
      <c r="AC13" s="13" t="s">
        <v>66</v>
      </c>
      <c r="AD13" s="13" t="s">
        <v>66</v>
      </c>
      <c r="AE13" s="13" t="s">
        <v>66</v>
      </c>
      <c r="AF13" s="13" t="s">
        <v>66</v>
      </c>
      <c r="AG13" s="13" t="s">
        <v>66</v>
      </c>
      <c r="AH13" s="13" t="s">
        <v>66</v>
      </c>
      <c r="AI13" s="13" t="s">
        <v>66</v>
      </c>
    </row>
    <row r="14" spans="1:36" customFormat="1" ht="17" customHeight="1" x14ac:dyDescent="0.35">
      <c r="A14" s="62"/>
      <c r="B14" s="62"/>
      <c r="C14" s="62"/>
      <c r="D14" s="64"/>
      <c r="E14" s="85" t="s">
        <v>102</v>
      </c>
      <c r="F14" s="13" t="s">
        <v>66</v>
      </c>
      <c r="G14" s="13" t="s">
        <v>66</v>
      </c>
      <c r="H14" s="13" t="s">
        <v>66</v>
      </c>
      <c r="I14" s="13" t="s">
        <v>98</v>
      </c>
      <c r="J14" s="13" t="s">
        <v>98</v>
      </c>
      <c r="K14" s="13" t="s">
        <v>66</v>
      </c>
      <c r="L14" s="13" t="s">
        <v>61</v>
      </c>
      <c r="M14" s="13" t="s">
        <v>61</v>
      </c>
      <c r="N14" s="13" t="s">
        <v>61</v>
      </c>
      <c r="O14" s="13" t="s">
        <v>61</v>
      </c>
      <c r="P14" s="13" t="s">
        <v>61</v>
      </c>
      <c r="Q14" s="13" t="s">
        <v>61</v>
      </c>
      <c r="R14" s="13" t="s">
        <v>66</v>
      </c>
      <c r="S14" s="13" t="s">
        <v>61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  <c r="AB14" s="13" t="s">
        <v>66</v>
      </c>
      <c r="AC14" s="13" t="s">
        <v>66</v>
      </c>
      <c r="AD14" s="13" t="s">
        <v>66</v>
      </c>
      <c r="AE14" s="13" t="s">
        <v>66</v>
      </c>
      <c r="AF14" s="13" t="s">
        <v>66</v>
      </c>
      <c r="AG14" s="13" t="s">
        <v>66</v>
      </c>
      <c r="AH14" s="13" t="s">
        <v>66</v>
      </c>
      <c r="AI14" s="13" t="s">
        <v>66</v>
      </c>
    </row>
    <row r="15" spans="1:36" customFormat="1" ht="17" x14ac:dyDescent="0.35">
      <c r="A15" s="27" t="s">
        <v>42</v>
      </c>
      <c r="B15" s="27" t="str">
        <f>VLOOKUP(A15,Data!A:C,3,0)</f>
        <v>Wadi Marakh</v>
      </c>
      <c r="C15" s="27">
        <f>VLOOKUP(A15,Data!A:B,2,0)</f>
        <v>1</v>
      </c>
      <c r="D15" s="29">
        <f>VLOOKUP(A15,Data!A:D,4,0)</f>
        <v>4</v>
      </c>
      <c r="E15" s="35" t="s">
        <v>44</v>
      </c>
      <c r="F15" s="13" t="s">
        <v>98</v>
      </c>
      <c r="G15" s="13" t="s">
        <v>98</v>
      </c>
      <c r="H15" s="13" t="s">
        <v>98</v>
      </c>
      <c r="I15" s="13" t="s">
        <v>98</v>
      </c>
      <c r="J15" s="13" t="s">
        <v>98</v>
      </c>
      <c r="K15" s="13" t="s">
        <v>98</v>
      </c>
      <c r="L15" s="13" t="s">
        <v>98</v>
      </c>
      <c r="M15" s="13" t="s">
        <v>98</v>
      </c>
      <c r="N15" s="13" t="s">
        <v>98</v>
      </c>
      <c r="O15" s="13" t="s">
        <v>98</v>
      </c>
      <c r="P15" s="13" t="s">
        <v>98</v>
      </c>
      <c r="Q15" s="13" t="s">
        <v>98</v>
      </c>
      <c r="R15" s="13" t="s">
        <v>98</v>
      </c>
      <c r="S15" s="13" t="s">
        <v>98</v>
      </c>
      <c r="T15" s="13" t="s">
        <v>98</v>
      </c>
      <c r="U15" s="13" t="s">
        <v>98</v>
      </c>
      <c r="V15" s="13" t="s">
        <v>98</v>
      </c>
      <c r="W15" s="13" t="s">
        <v>98</v>
      </c>
      <c r="X15" s="13" t="s">
        <v>98</v>
      </c>
      <c r="Y15" s="13" t="s">
        <v>98</v>
      </c>
      <c r="Z15" s="13" t="s">
        <v>98</v>
      </c>
      <c r="AA15" s="13" t="s">
        <v>98</v>
      </c>
      <c r="AB15" s="13" t="s">
        <v>98</v>
      </c>
      <c r="AC15" s="13" t="s">
        <v>98</v>
      </c>
      <c r="AD15" s="13" t="s">
        <v>98</v>
      </c>
      <c r="AE15" s="13" t="s">
        <v>98</v>
      </c>
      <c r="AF15" s="13" t="s">
        <v>98</v>
      </c>
      <c r="AG15" s="13" t="s">
        <v>98</v>
      </c>
      <c r="AH15" s="13" t="s">
        <v>98</v>
      </c>
      <c r="AI15" s="13" t="s">
        <v>98</v>
      </c>
    </row>
    <row r="16" spans="1:36" customFormat="1" ht="17" x14ac:dyDescent="0.35">
      <c r="A16" s="27" t="s">
        <v>41</v>
      </c>
      <c r="B16" s="27" t="str">
        <f>VLOOKUP(A16,Data!A:C,3,0)</f>
        <v>Wadi Marakh</v>
      </c>
      <c r="C16" s="27">
        <f>VLOOKUP(A16,Data!A:B,2,0)</f>
        <v>0</v>
      </c>
      <c r="D16" s="29">
        <f>VLOOKUP(A16,Data!A:D,4,0)</f>
        <v>4</v>
      </c>
      <c r="E16" s="35" t="s">
        <v>44</v>
      </c>
      <c r="F16" s="13" t="s">
        <v>98</v>
      </c>
      <c r="G16" s="13" t="s">
        <v>98</v>
      </c>
      <c r="H16" s="13" t="s">
        <v>98</v>
      </c>
      <c r="I16" s="13" t="s">
        <v>98</v>
      </c>
      <c r="J16" s="13" t="s">
        <v>98</v>
      </c>
      <c r="K16" s="13" t="s">
        <v>98</v>
      </c>
      <c r="L16" s="13" t="s">
        <v>98</v>
      </c>
      <c r="M16" s="13" t="s">
        <v>98</v>
      </c>
      <c r="N16" s="13" t="s">
        <v>98</v>
      </c>
      <c r="O16" s="13" t="s">
        <v>98</v>
      </c>
      <c r="P16" s="13" t="s">
        <v>98</v>
      </c>
      <c r="Q16" s="13" t="s">
        <v>98</v>
      </c>
      <c r="R16" s="13" t="s">
        <v>98</v>
      </c>
      <c r="S16" s="13" t="s">
        <v>98</v>
      </c>
      <c r="T16" s="13" t="s">
        <v>98</v>
      </c>
      <c r="U16" s="13" t="s">
        <v>98</v>
      </c>
      <c r="V16" s="13" t="s">
        <v>98</v>
      </c>
      <c r="W16" s="13" t="s">
        <v>98</v>
      </c>
      <c r="X16" s="13" t="s">
        <v>98</v>
      </c>
      <c r="Y16" s="13" t="s">
        <v>98</v>
      </c>
      <c r="Z16" s="13" t="s">
        <v>98</v>
      </c>
      <c r="AA16" s="13" t="s">
        <v>98</v>
      </c>
      <c r="AB16" s="13" t="s">
        <v>98</v>
      </c>
      <c r="AC16" s="13" t="s">
        <v>98</v>
      </c>
      <c r="AD16" s="13" t="s">
        <v>98</v>
      </c>
      <c r="AE16" s="13" t="s">
        <v>98</v>
      </c>
      <c r="AF16" s="13" t="s">
        <v>98</v>
      </c>
      <c r="AG16" s="13" t="s">
        <v>98</v>
      </c>
      <c r="AH16" s="13" t="s">
        <v>98</v>
      </c>
      <c r="AI16" s="13" t="s">
        <v>98</v>
      </c>
    </row>
    <row r="17" spans="2:12" ht="15" thickBot="1" x14ac:dyDescent="0.4"/>
    <row r="18" spans="2:12" ht="17" x14ac:dyDescent="0.5">
      <c r="B18" s="7" t="s">
        <v>56</v>
      </c>
      <c r="C18" s="4">
        <v>0</v>
      </c>
      <c r="D18" s="72" t="s">
        <v>47</v>
      </c>
      <c r="E18" s="72"/>
      <c r="F18" s="73"/>
      <c r="G18" s="74" t="s">
        <v>37</v>
      </c>
      <c r="H18" s="75"/>
      <c r="I18" s="75"/>
      <c r="J18" s="75"/>
      <c r="K18" s="75"/>
    </row>
    <row r="19" spans="2:12" ht="17" x14ac:dyDescent="0.5">
      <c r="B19" s="8" t="s">
        <v>57</v>
      </c>
      <c r="C19" s="5">
        <v>1</v>
      </c>
      <c r="D19" s="76" t="s">
        <v>48</v>
      </c>
      <c r="E19" s="76"/>
      <c r="F19" s="77"/>
      <c r="G19" s="74" t="s">
        <v>38</v>
      </c>
      <c r="H19" s="75"/>
      <c r="I19" s="75"/>
      <c r="J19" s="75"/>
      <c r="K19" s="75"/>
    </row>
    <row r="20" spans="2:12" ht="15" thickBot="1" x14ac:dyDescent="0.4">
      <c r="B20" s="9" t="s">
        <v>58</v>
      </c>
      <c r="C20" s="6">
        <v>2</v>
      </c>
      <c r="D20" s="78" t="s">
        <v>61</v>
      </c>
      <c r="E20" s="78"/>
      <c r="F20" s="79"/>
      <c r="G20" s="74" t="s">
        <v>44</v>
      </c>
      <c r="H20" s="75"/>
      <c r="I20" s="75"/>
      <c r="J20" s="75"/>
      <c r="K20" s="75"/>
      <c r="L20" s="75"/>
    </row>
  </sheetData>
  <mergeCells count="23">
    <mergeCell ref="D11:D12"/>
    <mergeCell ref="C11:C12"/>
    <mergeCell ref="B11:B12"/>
    <mergeCell ref="A11:A12"/>
    <mergeCell ref="D13:D14"/>
    <mergeCell ref="C13:C14"/>
    <mergeCell ref="B13:B14"/>
    <mergeCell ref="A13:A14"/>
    <mergeCell ref="D18:F18"/>
    <mergeCell ref="G18:K18"/>
    <mergeCell ref="D19:F19"/>
    <mergeCell ref="G19:K19"/>
    <mergeCell ref="D20:F20"/>
    <mergeCell ref="G20:L20"/>
    <mergeCell ref="A5:A6"/>
    <mergeCell ref="B5:B6"/>
    <mergeCell ref="C5:C6"/>
    <mergeCell ref="D5:D6"/>
    <mergeCell ref="A7:A8"/>
    <mergeCell ref="B7:B8"/>
    <mergeCell ref="C7:C8"/>
    <mergeCell ref="D7:D8"/>
    <mergeCell ref="A1:AI1"/>
  </mergeCells>
  <conditionalFormatting sqref="B18:B19">
    <cfRule type="iconSet" priority="52">
      <iconSet showValue="0" reverse="1">
        <cfvo type="percent" val="0"/>
        <cfvo type="percent" val="1"/>
        <cfvo type="num" val="2"/>
      </iconSet>
    </cfRule>
  </conditionalFormatting>
  <conditionalFormatting sqref="C2">
    <cfRule type="iconSet" priority="50">
      <iconSet showValue="0" reverse="1">
        <cfvo type="percent" val="0"/>
        <cfvo type="percent" val="1"/>
        <cfvo type="num" val="2"/>
      </iconSet>
    </cfRule>
  </conditionalFormatting>
  <conditionalFormatting sqref="C3">
    <cfRule type="iconSet" priority="49">
      <iconSet showValue="0" reverse="1">
        <cfvo type="percent" val="0"/>
        <cfvo type="percent" val="1"/>
        <cfvo type="num" val="2"/>
      </iconSet>
    </cfRule>
  </conditionalFormatting>
  <conditionalFormatting sqref="C4">
    <cfRule type="iconSet" priority="48">
      <iconSet showValue="0" reverse="1">
        <cfvo type="percent" val="0"/>
        <cfvo type="percent" val="1"/>
        <cfvo type="num" val="2"/>
      </iconSet>
    </cfRule>
  </conditionalFormatting>
  <conditionalFormatting sqref="C5">
    <cfRule type="iconSet" priority="47">
      <iconSet showValue="0" reverse="1">
        <cfvo type="percent" val="0"/>
        <cfvo type="percent" val="1"/>
        <cfvo type="num" val="2"/>
      </iconSet>
    </cfRule>
  </conditionalFormatting>
  <conditionalFormatting sqref="C7">
    <cfRule type="iconSet" priority="46">
      <iconSet showValue="0" reverse="1">
        <cfvo type="percent" val="0"/>
        <cfvo type="percent" val="1"/>
        <cfvo type="num" val="2"/>
      </iconSet>
    </cfRule>
  </conditionalFormatting>
  <conditionalFormatting sqref="C18:C20">
    <cfRule type="iconSet" priority="51">
      <iconSet showValue="0" reverse="1">
        <cfvo type="percent" val="0"/>
        <cfvo type="num" val="1"/>
        <cfvo type="num" val="2"/>
      </iconSet>
    </cfRule>
  </conditionalFormatting>
  <conditionalFormatting sqref="C21:C1048576 C17">
    <cfRule type="iconSet" priority="53">
      <iconSet showValue="0" reverse="1">
        <cfvo type="percent" val="0"/>
        <cfvo type="percent" val="1"/>
        <cfvo type="num" val="2"/>
      </iconSet>
    </cfRule>
  </conditionalFormatting>
  <conditionalFormatting sqref="E15:E16">
    <cfRule type="beginsWith" dxfId="110" priority="39" operator="beginsWith" text="As Per Request">
      <formula>LEFT(E15,LEN("As Per Request"))="As Per Request"</formula>
    </cfRule>
    <cfRule type="beginsWith" dxfId="109" priority="40" operator="beginsWith" text="PR">
      <formula>LEFT(E15,LEN("PR"))="PR"</formula>
    </cfRule>
    <cfRule type="beginsWith" dxfId="108" priority="41" operator="beginsWith" text="SS">
      <formula>LEFT(E15,LEN("SS"))="SS"</formula>
    </cfRule>
    <cfRule type="beginsWith" dxfId="107" priority="42" operator="beginsWith" text="FS">
      <formula>LEFT(E15,LEN("FS"))="FS"</formula>
    </cfRule>
  </conditionalFormatting>
  <conditionalFormatting sqref="C18:E20 F2:AJ2 F17:AJ1048576 F3:AI10">
    <cfRule type="beginsWith" dxfId="106" priority="43" operator="beginsWith" text="PR">
      <formula>LEFT(C2,LEN("PR"))="PR"</formula>
    </cfRule>
    <cfRule type="beginsWith" dxfId="105" priority="44" operator="beginsWith" text="SS">
      <formula>LEFT(C2,LEN("SS"))="SS"</formula>
    </cfRule>
    <cfRule type="beginsWith" dxfId="104" priority="45" operator="beginsWith" text="FS">
      <formula>LEFT(C2,LEN("FS"))="FS"</formula>
    </cfRule>
  </conditionalFormatting>
  <conditionalFormatting sqref="F3:AI3">
    <cfRule type="beginsWith" dxfId="103" priority="38" operator="beginsWith" text="As Per Request">
      <formula>LEFT(F3,LEN("As Per Request"))="As Per Request"</formula>
    </cfRule>
  </conditionalFormatting>
  <conditionalFormatting sqref="F5:AI6">
    <cfRule type="beginsWith" dxfId="102" priority="34" operator="beginsWith" text="As Per Request">
      <formula>LEFT(F5,LEN("As Per Request"))="As Per Request"</formula>
    </cfRule>
    <cfRule type="beginsWith" dxfId="101" priority="35" operator="beginsWith" text="PR">
      <formula>LEFT(F5,LEN("PR"))="PR"</formula>
    </cfRule>
    <cfRule type="beginsWith" dxfId="100" priority="36" operator="beginsWith" text="SS">
      <formula>LEFT(F5,LEN("SS"))="SS"</formula>
    </cfRule>
    <cfRule type="beginsWith" dxfId="99" priority="37" operator="beginsWith" text="FS">
      <formula>LEFT(F5,LEN("FS"))="FS"</formula>
    </cfRule>
  </conditionalFormatting>
  <conditionalFormatting sqref="F7:AI8">
    <cfRule type="beginsWith" dxfId="98" priority="30" operator="beginsWith" text="As Per Request">
      <formula>LEFT(F7,LEN("As Per Request"))="As Per Request"</formula>
    </cfRule>
    <cfRule type="beginsWith" dxfId="97" priority="31" operator="beginsWith" text="PR">
      <formula>LEFT(F7,LEN("PR"))="PR"</formula>
    </cfRule>
    <cfRule type="beginsWith" dxfId="96" priority="32" operator="beginsWith" text="SS">
      <formula>LEFT(F7,LEN("SS"))="SS"</formula>
    </cfRule>
    <cfRule type="beginsWith" dxfId="95" priority="33" operator="beginsWith" text="FS">
      <formula>LEFT(F7,LEN("FS"))="FS"</formula>
    </cfRule>
  </conditionalFormatting>
  <conditionalFormatting sqref="C9:C11 C13 C15:C16">
    <cfRule type="iconSet" priority="126">
      <iconSet showValue="0" reverse="1">
        <cfvo type="percent" val="0"/>
        <cfvo type="percent" val="1"/>
        <cfvo type="num" val="2"/>
      </iconSet>
    </cfRule>
  </conditionalFormatting>
  <conditionalFormatting sqref="F15:AI16">
    <cfRule type="beginsWith" dxfId="94" priority="8" operator="beginsWith" text="PR">
      <formula>LEFT(F15,LEN("PR"))="PR"</formula>
    </cfRule>
    <cfRule type="beginsWith" dxfId="93" priority="9" operator="beginsWith" text="SS">
      <formula>LEFT(F15,LEN("SS"))="SS"</formula>
    </cfRule>
    <cfRule type="beginsWith" dxfId="92" priority="10" operator="beginsWith" text="FS">
      <formula>LEFT(F15,LEN("FS"))="FS"</formula>
    </cfRule>
  </conditionalFormatting>
  <conditionalFormatting sqref="E11:E14">
    <cfRule type="beginsWith" dxfId="35" priority="4" operator="beginsWith" text="As Per Request">
      <formula>LEFT(E11,LEN("As Per Request"))="As Per Request"</formula>
    </cfRule>
    <cfRule type="beginsWith" dxfId="34" priority="5" operator="beginsWith" text="PR">
      <formula>LEFT(E11,LEN("PR"))="PR"</formula>
    </cfRule>
    <cfRule type="beginsWith" dxfId="33" priority="6" operator="beginsWith" text="SS">
      <formula>LEFT(E11,LEN("SS"))="SS"</formula>
    </cfRule>
    <cfRule type="beginsWith" dxfId="32" priority="7" operator="beginsWith" text="FS">
      <formula>LEFT(E11,LEN("FS"))="FS"</formula>
    </cfRule>
  </conditionalFormatting>
  <conditionalFormatting sqref="F11:AI14">
    <cfRule type="beginsWith" dxfId="31" priority="1" operator="beginsWith" text="PR">
      <formula>LEFT(F11,LEN("PR"))="PR"</formula>
    </cfRule>
    <cfRule type="beginsWith" dxfId="30" priority="2" operator="beginsWith" text="SS">
      <formula>LEFT(F11,LEN("SS"))="SS"</formula>
    </cfRule>
    <cfRule type="beginsWith" dxfId="29" priority="3" operator="beginsWith" text="FS">
      <formula>LEFT(F11,LEN("FS"))="FS"</formula>
    </cfRule>
  </conditionalFormatting>
  <pageMargins left="0.25" right="0.25" top="0.75" bottom="0.75" header="0.3" footer="0.3"/>
  <pageSetup scale="5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26569-1FE4-47B3-BE7C-D93A16D790D4}">
  <sheetPr>
    <pageSetUpPr fitToPage="1"/>
  </sheetPr>
  <dimension ref="A1:AJ20"/>
  <sheetViews>
    <sheetView workbookViewId="0">
      <selection activeCell="E21" sqref="E21"/>
    </sheetView>
  </sheetViews>
  <sheetFormatPr defaultRowHeight="14.5" x14ac:dyDescent="0.35"/>
  <cols>
    <col min="1" max="1" width="44.453125" style="3" bestFit="1" customWidth="1"/>
    <col min="2" max="2" width="19.453125" style="3" bestFit="1" customWidth="1"/>
    <col min="3" max="3" width="6.26953125" style="3" bestFit="1" customWidth="1"/>
    <col min="4" max="4" width="8.7265625" style="3"/>
    <col min="5" max="5" width="21.6328125" style="3" bestFit="1" customWidth="1"/>
    <col min="6" max="6" width="3" style="3" bestFit="1" customWidth="1"/>
    <col min="7" max="8" width="3.26953125" style="3" bestFit="1" customWidth="1"/>
    <col min="9" max="9" width="3.36328125" style="3" bestFit="1" customWidth="1"/>
    <col min="10" max="10" width="3.26953125" style="3" bestFit="1" customWidth="1"/>
    <col min="11" max="11" width="3.36328125" style="3" bestFit="1" customWidth="1"/>
    <col min="12" max="13" width="3.26953125" style="3" bestFit="1" customWidth="1"/>
    <col min="14" max="14" width="3.36328125" style="3" bestFit="1" customWidth="1"/>
    <col min="15" max="15" width="4.90625" style="3" bestFit="1" customWidth="1"/>
    <col min="16" max="16" width="4.453125" style="3" bestFit="1" customWidth="1"/>
    <col min="17" max="18" width="4.7265625" style="3" bestFit="1" customWidth="1"/>
    <col min="19" max="19" width="4.90625" style="3" bestFit="1" customWidth="1"/>
    <col min="20" max="20" width="4.7265625" style="3" bestFit="1" customWidth="1"/>
    <col min="21" max="21" width="4.90625" style="3" bestFit="1" customWidth="1"/>
    <col min="22" max="23" width="4.7265625" style="3" bestFit="1" customWidth="1"/>
    <col min="24" max="24" width="4.90625" style="3" bestFit="1" customWidth="1"/>
    <col min="25" max="25" width="5.1796875" style="3" bestFit="1" customWidth="1"/>
    <col min="26" max="26" width="4.7265625" style="3" bestFit="1" customWidth="1"/>
    <col min="27" max="28" width="5" style="3" bestFit="1" customWidth="1"/>
    <col min="29" max="29" width="5.1796875" style="3" bestFit="1" customWidth="1"/>
    <col min="30" max="30" width="5" style="3" bestFit="1" customWidth="1"/>
    <col min="31" max="31" width="5.1796875" style="3" bestFit="1" customWidth="1"/>
    <col min="32" max="33" width="5" style="3" bestFit="1" customWidth="1"/>
    <col min="34" max="35" width="5.1796875" style="3" bestFit="1" customWidth="1"/>
    <col min="36" max="36" width="5.1796875" style="3" customWidth="1"/>
    <col min="37" max="16384" width="8.7265625" style="3"/>
  </cols>
  <sheetData>
    <row r="1" spans="1:36" customFormat="1" ht="20" x14ac:dyDescent="0.35">
      <c r="A1" s="65" t="s">
        <v>104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55"/>
    </row>
    <row r="2" spans="1:36" customFormat="1" ht="16" thickBot="1" x14ac:dyDescent="0.4">
      <c r="A2" s="1" t="s">
        <v>1</v>
      </c>
      <c r="B2" s="1" t="s">
        <v>2</v>
      </c>
      <c r="C2" s="1" t="s">
        <v>3</v>
      </c>
      <c r="D2" s="10" t="s">
        <v>4</v>
      </c>
      <c r="E2" s="30" t="s">
        <v>0</v>
      </c>
      <c r="F2" s="12" t="s">
        <v>5</v>
      </c>
      <c r="G2" s="12" t="s">
        <v>6</v>
      </c>
      <c r="H2" s="11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</row>
    <row r="3" spans="1:36" ht="14.5" customHeight="1" x14ac:dyDescent="0.35">
      <c r="A3" s="56" t="s">
        <v>76</v>
      </c>
      <c r="B3" s="57" t="str">
        <f>VLOOKUP(A3,[1]Data!A:C,3,0)</f>
        <v>Southern Dunes</v>
      </c>
      <c r="C3" s="57">
        <f>VLOOKUP(A3,[1]Data!A:B,2,0)</f>
        <v>0</v>
      </c>
      <c r="D3" s="58">
        <f>VLOOKUP(A3,Data!A:D,4,0)</f>
        <v>6</v>
      </c>
      <c r="E3" s="34" t="s">
        <v>94</v>
      </c>
      <c r="F3" s="36" t="s">
        <v>48</v>
      </c>
      <c r="G3" s="37" t="s">
        <v>47</v>
      </c>
      <c r="H3" s="38" t="s">
        <v>48</v>
      </c>
      <c r="I3" s="37" t="s">
        <v>47</v>
      </c>
      <c r="J3" s="38" t="s">
        <v>48</v>
      </c>
      <c r="K3" s="37" t="s">
        <v>47</v>
      </c>
      <c r="L3" s="38" t="s">
        <v>48</v>
      </c>
      <c r="M3" s="37" t="s">
        <v>47</v>
      </c>
      <c r="N3" s="38" t="s">
        <v>48</v>
      </c>
      <c r="O3" s="37" t="s">
        <v>47</v>
      </c>
      <c r="P3" s="38" t="s">
        <v>48</v>
      </c>
      <c r="Q3" s="37" t="s">
        <v>47</v>
      </c>
      <c r="R3" s="38" t="s">
        <v>48</v>
      </c>
      <c r="S3" s="37" t="s">
        <v>47</v>
      </c>
      <c r="T3" s="38" t="s">
        <v>48</v>
      </c>
      <c r="U3" s="37" t="s">
        <v>47</v>
      </c>
      <c r="V3" s="38" t="s">
        <v>48</v>
      </c>
      <c r="W3" s="37" t="s">
        <v>47</v>
      </c>
      <c r="X3" s="38" t="s">
        <v>48</v>
      </c>
      <c r="Y3" s="37" t="s">
        <v>47</v>
      </c>
      <c r="Z3" s="38" t="s">
        <v>48</v>
      </c>
      <c r="AA3" s="37" t="s">
        <v>47</v>
      </c>
      <c r="AB3" s="38" t="s">
        <v>48</v>
      </c>
      <c r="AC3" s="37" t="s">
        <v>47</v>
      </c>
      <c r="AD3" s="38" t="s">
        <v>48</v>
      </c>
      <c r="AE3" s="37" t="s">
        <v>47</v>
      </c>
      <c r="AF3" s="38" t="s">
        <v>48</v>
      </c>
      <c r="AG3" s="37" t="s">
        <v>47</v>
      </c>
      <c r="AH3" s="38" t="s">
        <v>48</v>
      </c>
      <c r="AI3" s="39" t="s">
        <v>67</v>
      </c>
      <c r="AJ3" s="38" t="s">
        <v>48</v>
      </c>
    </row>
    <row r="4" spans="1:36" customFormat="1" ht="14.5" customHeight="1" x14ac:dyDescent="0.35">
      <c r="A4" s="51" t="s">
        <v>69</v>
      </c>
      <c r="B4" s="53" t="str">
        <f>VLOOKUP(A4,[1]Data!A:C,3,0)</f>
        <v>Southern Dunes</v>
      </c>
      <c r="C4" s="53">
        <f>VLOOKUP(A4,[1]Data!A:B,2,0)</f>
        <v>0</v>
      </c>
      <c r="D4" s="54">
        <f>VLOOKUP(A4,Data!A:D,4,0)</f>
        <v>6</v>
      </c>
      <c r="E4" s="34" t="s">
        <v>94</v>
      </c>
      <c r="F4" s="45" t="s">
        <v>47</v>
      </c>
      <c r="G4" s="38" t="s">
        <v>48</v>
      </c>
      <c r="H4" s="37" t="s">
        <v>47</v>
      </c>
      <c r="I4" s="38" t="s">
        <v>48</v>
      </c>
      <c r="J4" s="37" t="s">
        <v>47</v>
      </c>
      <c r="K4" s="38" t="s">
        <v>48</v>
      </c>
      <c r="L4" s="37" t="s">
        <v>47</v>
      </c>
      <c r="M4" s="38" t="s">
        <v>48</v>
      </c>
      <c r="N4" s="37" t="s">
        <v>47</v>
      </c>
      <c r="O4" s="38" t="s">
        <v>48</v>
      </c>
      <c r="P4" s="37" t="s">
        <v>47</v>
      </c>
      <c r="Q4" s="38" t="s">
        <v>48</v>
      </c>
      <c r="R4" s="37" t="s">
        <v>47</v>
      </c>
      <c r="S4" s="38" t="s">
        <v>48</v>
      </c>
      <c r="T4" s="37" t="s">
        <v>47</v>
      </c>
      <c r="U4" s="38" t="s">
        <v>48</v>
      </c>
      <c r="V4" s="37" t="s">
        <v>47</v>
      </c>
      <c r="W4" s="38" t="s">
        <v>48</v>
      </c>
      <c r="X4" s="37" t="s">
        <v>47</v>
      </c>
      <c r="Y4" s="38" t="s">
        <v>48</v>
      </c>
      <c r="Z4" s="37" t="s">
        <v>47</v>
      </c>
      <c r="AA4" s="38" t="s">
        <v>48</v>
      </c>
      <c r="AB4" s="37" t="s">
        <v>47</v>
      </c>
      <c r="AC4" s="38" t="s">
        <v>48</v>
      </c>
      <c r="AD4" s="37" t="s">
        <v>47</v>
      </c>
      <c r="AE4" s="38" t="s">
        <v>48</v>
      </c>
      <c r="AF4" s="37" t="s">
        <v>47</v>
      </c>
      <c r="AG4" s="38" t="s">
        <v>48</v>
      </c>
      <c r="AH4" s="37" t="s">
        <v>47</v>
      </c>
      <c r="AI4" s="46" t="s">
        <v>66</v>
      </c>
      <c r="AJ4" s="37" t="s">
        <v>47</v>
      </c>
    </row>
    <row r="5" spans="1:36" customFormat="1" ht="14.5" customHeight="1" x14ac:dyDescent="0.35">
      <c r="A5" s="59" t="s">
        <v>64</v>
      </c>
      <c r="B5" s="61" t="str">
        <f>VLOOKUP(A5,[1]Data!A:C,3,0)</f>
        <v>Southern Dunes</v>
      </c>
      <c r="C5" s="61">
        <f>VLOOKUP(A5,[1]Data!A:B,2,0)</f>
        <v>0</v>
      </c>
      <c r="D5" s="63">
        <f>VLOOKUP(A5,Data!A:D,4,0)</f>
        <v>6</v>
      </c>
      <c r="E5" s="33" t="s">
        <v>96</v>
      </c>
      <c r="F5" s="40" t="s">
        <v>47</v>
      </c>
      <c r="G5" s="40" t="s">
        <v>47</v>
      </c>
      <c r="H5" s="40" t="s">
        <v>47</v>
      </c>
      <c r="I5" s="40" t="s">
        <v>47</v>
      </c>
      <c r="J5" s="40" t="s">
        <v>47</v>
      </c>
      <c r="K5" s="40" t="s">
        <v>47</v>
      </c>
      <c r="L5" s="40" t="s">
        <v>47</v>
      </c>
      <c r="M5" s="40" t="s">
        <v>47</v>
      </c>
      <c r="N5" s="40" t="s">
        <v>47</v>
      </c>
      <c r="O5" s="40" t="s">
        <v>47</v>
      </c>
      <c r="P5" s="40" t="s">
        <v>47</v>
      </c>
      <c r="Q5" s="40" t="s">
        <v>47</v>
      </c>
      <c r="R5" s="40" t="s">
        <v>47</v>
      </c>
      <c r="S5" s="40" t="s">
        <v>47</v>
      </c>
      <c r="T5" s="40" t="s">
        <v>47</v>
      </c>
      <c r="U5" s="40" t="s">
        <v>47</v>
      </c>
      <c r="V5" s="40" t="s">
        <v>47</v>
      </c>
      <c r="W5" s="40" t="s">
        <v>47</v>
      </c>
      <c r="X5" s="40" t="s">
        <v>47</v>
      </c>
      <c r="Y5" s="40" t="s">
        <v>47</v>
      </c>
      <c r="Z5" s="40" t="s">
        <v>47</v>
      </c>
      <c r="AA5" s="40" t="s">
        <v>47</v>
      </c>
      <c r="AB5" s="40" t="s">
        <v>47</v>
      </c>
      <c r="AC5" s="40" t="s">
        <v>47</v>
      </c>
      <c r="AD5" s="40" t="s">
        <v>47</v>
      </c>
      <c r="AE5" s="40" t="s">
        <v>47</v>
      </c>
      <c r="AF5" s="40" t="s">
        <v>47</v>
      </c>
      <c r="AG5" s="40" t="s">
        <v>47</v>
      </c>
      <c r="AH5" s="40" t="s">
        <v>47</v>
      </c>
      <c r="AI5" s="40" t="s">
        <v>47</v>
      </c>
      <c r="AJ5" s="40" t="s">
        <v>47</v>
      </c>
    </row>
    <row r="6" spans="1:36" customFormat="1" ht="14.5" customHeight="1" x14ac:dyDescent="0.35">
      <c r="A6" s="69"/>
      <c r="B6" s="70"/>
      <c r="C6" s="70"/>
      <c r="D6" s="71"/>
      <c r="E6" s="33" t="s">
        <v>95</v>
      </c>
      <c r="F6" s="40" t="s">
        <v>47</v>
      </c>
      <c r="G6" s="40" t="s">
        <v>47</v>
      </c>
      <c r="H6" s="40" t="s">
        <v>47</v>
      </c>
      <c r="I6" s="40" t="s">
        <v>47</v>
      </c>
      <c r="J6" s="40" t="s">
        <v>47</v>
      </c>
      <c r="K6" s="40" t="s">
        <v>47</v>
      </c>
      <c r="L6" s="40" t="s">
        <v>47</v>
      </c>
      <c r="M6" s="40" t="s">
        <v>47</v>
      </c>
      <c r="N6" s="40" t="s">
        <v>47</v>
      </c>
      <c r="O6" s="40" t="s">
        <v>47</v>
      </c>
      <c r="P6" s="40" t="s">
        <v>47</v>
      </c>
      <c r="Q6" s="40" t="s">
        <v>47</v>
      </c>
      <c r="R6" s="40" t="s">
        <v>47</v>
      </c>
      <c r="S6" s="40" t="s">
        <v>47</v>
      </c>
      <c r="T6" s="40" t="s">
        <v>47</v>
      </c>
      <c r="U6" s="40" t="s">
        <v>47</v>
      </c>
      <c r="V6" s="40" t="s">
        <v>47</v>
      </c>
      <c r="W6" s="40" t="s">
        <v>47</v>
      </c>
      <c r="X6" s="40" t="s">
        <v>47</v>
      </c>
      <c r="Y6" s="40" t="s">
        <v>47</v>
      </c>
      <c r="Z6" s="40" t="s">
        <v>47</v>
      </c>
      <c r="AA6" s="40" t="s">
        <v>47</v>
      </c>
      <c r="AB6" s="40" t="s">
        <v>47</v>
      </c>
      <c r="AC6" s="40" t="s">
        <v>47</v>
      </c>
      <c r="AD6" s="40" t="s">
        <v>47</v>
      </c>
      <c r="AE6" s="40" t="s">
        <v>47</v>
      </c>
      <c r="AF6" s="40" t="s">
        <v>47</v>
      </c>
      <c r="AG6" s="40" t="s">
        <v>47</v>
      </c>
      <c r="AH6" s="40" t="s">
        <v>47</v>
      </c>
      <c r="AI6" s="40" t="s">
        <v>47</v>
      </c>
      <c r="AJ6" s="40" t="s">
        <v>47</v>
      </c>
    </row>
    <row r="7" spans="1:36" ht="14.5" customHeight="1" x14ac:dyDescent="0.35">
      <c r="A7" s="83" t="s">
        <v>75</v>
      </c>
      <c r="B7" s="80" t="str">
        <f>VLOOKUP(A7,[1]Data!A:C,3,0)</f>
        <v>Southern Dunes</v>
      </c>
      <c r="C7" s="61">
        <f>VLOOKUP(A7,[1]Data!A:B,2,0)</f>
        <v>1</v>
      </c>
      <c r="D7" s="63">
        <f>VLOOKUP(A7,Data!A:D,4,0)</f>
        <v>6</v>
      </c>
      <c r="E7" s="33" t="s">
        <v>96</v>
      </c>
      <c r="F7" s="40" t="s">
        <v>47</v>
      </c>
      <c r="G7" s="40" t="s">
        <v>47</v>
      </c>
      <c r="H7" s="40" t="s">
        <v>47</v>
      </c>
      <c r="I7" s="40" t="s">
        <v>47</v>
      </c>
      <c r="J7" s="40" t="s">
        <v>47</v>
      </c>
      <c r="K7" s="40" t="s">
        <v>47</v>
      </c>
      <c r="L7" s="40" t="s">
        <v>47</v>
      </c>
      <c r="M7" s="40" t="s">
        <v>47</v>
      </c>
      <c r="N7" s="40" t="s">
        <v>47</v>
      </c>
      <c r="O7" s="40" t="s">
        <v>47</v>
      </c>
      <c r="P7" s="40" t="s">
        <v>47</v>
      </c>
      <c r="Q7" s="40" t="s">
        <v>47</v>
      </c>
      <c r="R7" s="40" t="s">
        <v>47</v>
      </c>
      <c r="S7" s="40" t="s">
        <v>47</v>
      </c>
      <c r="T7" s="40" t="s">
        <v>47</v>
      </c>
      <c r="U7" s="40" t="s">
        <v>47</v>
      </c>
      <c r="V7" s="40" t="s">
        <v>47</v>
      </c>
      <c r="W7" s="40" t="s">
        <v>47</v>
      </c>
      <c r="X7" s="40" t="s">
        <v>47</v>
      </c>
      <c r="Y7" s="40" t="s">
        <v>47</v>
      </c>
      <c r="Z7" s="40" t="s">
        <v>47</v>
      </c>
      <c r="AA7" s="40" t="s">
        <v>47</v>
      </c>
      <c r="AB7" s="40" t="s">
        <v>47</v>
      </c>
      <c r="AC7" s="40" t="s">
        <v>47</v>
      </c>
      <c r="AD7" s="40" t="s">
        <v>47</v>
      </c>
      <c r="AE7" s="40" t="s">
        <v>47</v>
      </c>
      <c r="AF7" s="40" t="s">
        <v>47</v>
      </c>
      <c r="AG7" s="40" t="s">
        <v>47</v>
      </c>
      <c r="AH7" s="40" t="s">
        <v>47</v>
      </c>
      <c r="AI7" s="40" t="s">
        <v>47</v>
      </c>
      <c r="AJ7" s="40" t="s">
        <v>47</v>
      </c>
    </row>
    <row r="8" spans="1:36" ht="14.5" customHeight="1" x14ac:dyDescent="0.35">
      <c r="A8" s="83"/>
      <c r="B8" s="81"/>
      <c r="C8" s="70"/>
      <c r="D8" s="71"/>
      <c r="E8" s="33" t="s">
        <v>95</v>
      </c>
      <c r="F8" s="40" t="s">
        <v>47</v>
      </c>
      <c r="G8" s="40" t="s">
        <v>47</v>
      </c>
      <c r="H8" s="40" t="s">
        <v>47</v>
      </c>
      <c r="I8" s="40" t="s">
        <v>47</v>
      </c>
      <c r="J8" s="40" t="s">
        <v>47</v>
      </c>
      <c r="K8" s="40" t="s">
        <v>47</v>
      </c>
      <c r="L8" s="40" t="s">
        <v>47</v>
      </c>
      <c r="M8" s="40" t="s">
        <v>47</v>
      </c>
      <c r="N8" s="40" t="s">
        <v>47</v>
      </c>
      <c r="O8" s="40" t="s">
        <v>47</v>
      </c>
      <c r="P8" s="40" t="s">
        <v>47</v>
      </c>
      <c r="Q8" s="40" t="s">
        <v>47</v>
      </c>
      <c r="R8" s="40" t="s">
        <v>47</v>
      </c>
      <c r="S8" s="40" t="s">
        <v>47</v>
      </c>
      <c r="T8" s="40" t="s">
        <v>47</v>
      </c>
      <c r="U8" s="40" t="s">
        <v>47</v>
      </c>
      <c r="V8" s="40" t="s">
        <v>47</v>
      </c>
      <c r="W8" s="40" t="s">
        <v>47</v>
      </c>
      <c r="X8" s="40" t="s">
        <v>47</v>
      </c>
      <c r="Y8" s="40" t="s">
        <v>47</v>
      </c>
      <c r="Z8" s="40" t="s">
        <v>47</v>
      </c>
      <c r="AA8" s="40" t="s">
        <v>47</v>
      </c>
      <c r="AB8" s="40" t="s">
        <v>47</v>
      </c>
      <c r="AC8" s="40" t="s">
        <v>47</v>
      </c>
      <c r="AD8" s="40" t="s">
        <v>47</v>
      </c>
      <c r="AE8" s="40" t="s">
        <v>47</v>
      </c>
      <c r="AF8" s="40" t="s">
        <v>47</v>
      </c>
      <c r="AG8" s="40" t="s">
        <v>47</v>
      </c>
      <c r="AH8" s="40" t="s">
        <v>47</v>
      </c>
      <c r="AI8" s="40" t="s">
        <v>47</v>
      </c>
      <c r="AJ8" s="40" t="s">
        <v>47</v>
      </c>
    </row>
    <row r="9" spans="1:36" ht="14.5" customHeight="1" x14ac:dyDescent="0.35">
      <c r="A9" s="84" t="s">
        <v>62</v>
      </c>
      <c r="B9" s="82" t="str">
        <f>VLOOKUP(A9,Data!A:C,3,0)</f>
        <v>Southern Dunes</v>
      </c>
      <c r="C9" s="27">
        <f>VLOOKUP(A9,Data!A:B,2,0)</f>
        <v>0</v>
      </c>
      <c r="D9" s="29">
        <f>VLOOKUP(A9,Data!A:D,4,0)</f>
        <v>4</v>
      </c>
      <c r="E9" s="34" t="s">
        <v>94</v>
      </c>
      <c r="F9" s="40" t="s">
        <v>47</v>
      </c>
      <c r="G9" s="40" t="s">
        <v>47</v>
      </c>
      <c r="H9" s="40" t="s">
        <v>47</v>
      </c>
      <c r="I9" s="40" t="s">
        <v>47</v>
      </c>
      <c r="J9" s="40" t="s">
        <v>47</v>
      </c>
      <c r="K9" s="40" t="s">
        <v>47</v>
      </c>
      <c r="L9" s="40" t="s">
        <v>47</v>
      </c>
      <c r="M9" s="40" t="s">
        <v>47</v>
      </c>
      <c r="N9" s="40" t="s">
        <v>47</v>
      </c>
      <c r="O9" s="40" t="s">
        <v>47</v>
      </c>
      <c r="P9" s="40" t="s">
        <v>47</v>
      </c>
      <c r="Q9" s="40" t="s">
        <v>47</v>
      </c>
      <c r="R9" s="40" t="s">
        <v>47</v>
      </c>
      <c r="S9" s="40" t="s">
        <v>47</v>
      </c>
      <c r="T9" s="40" t="s">
        <v>47</v>
      </c>
      <c r="U9" s="40" t="s">
        <v>47</v>
      </c>
      <c r="V9" s="40" t="s">
        <v>47</v>
      </c>
      <c r="W9" s="40" t="s">
        <v>47</v>
      </c>
      <c r="X9" s="40" t="s">
        <v>47</v>
      </c>
      <c r="Y9" s="40" t="s">
        <v>47</v>
      </c>
      <c r="Z9" s="40" t="s">
        <v>47</v>
      </c>
      <c r="AA9" s="40" t="s">
        <v>47</v>
      </c>
      <c r="AB9" s="40" t="s">
        <v>47</v>
      </c>
      <c r="AC9" s="40" t="s">
        <v>47</v>
      </c>
      <c r="AD9" s="40" t="s">
        <v>47</v>
      </c>
      <c r="AE9" s="40" t="s">
        <v>47</v>
      </c>
      <c r="AF9" s="40" t="s">
        <v>47</v>
      </c>
      <c r="AG9" s="40" t="s">
        <v>47</v>
      </c>
      <c r="AH9" s="40" t="s">
        <v>47</v>
      </c>
      <c r="AI9" s="40" t="s">
        <v>47</v>
      </c>
      <c r="AJ9" s="40" t="s">
        <v>47</v>
      </c>
    </row>
    <row r="10" spans="1:36" ht="14.5" customHeight="1" x14ac:dyDescent="0.35">
      <c r="A10" s="52" t="s">
        <v>89</v>
      </c>
      <c r="B10" s="27" t="str">
        <f>VLOOKUP(A10,Data!A:C,3,0)</f>
        <v>Southern Dunes</v>
      </c>
      <c r="C10" s="27">
        <f>VLOOKUP(A10,Data!A:B,2,0)</f>
        <v>0</v>
      </c>
      <c r="D10" s="29">
        <f>VLOOKUP(A10,Data!A:D,4,0)</f>
        <v>4</v>
      </c>
      <c r="E10" s="34" t="s">
        <v>97</v>
      </c>
      <c r="F10" s="40" t="s">
        <v>47</v>
      </c>
      <c r="G10" s="40" t="s">
        <v>47</v>
      </c>
      <c r="H10" s="40" t="s">
        <v>47</v>
      </c>
      <c r="I10" s="40" t="s">
        <v>47</v>
      </c>
      <c r="J10" s="40" t="s">
        <v>47</v>
      </c>
      <c r="K10" s="40" t="s">
        <v>47</v>
      </c>
      <c r="L10" s="40" t="s">
        <v>47</v>
      </c>
      <c r="M10" s="40" t="s">
        <v>47</v>
      </c>
      <c r="N10" s="40" t="s">
        <v>47</v>
      </c>
      <c r="O10" s="40" t="s">
        <v>47</v>
      </c>
      <c r="P10" s="40" t="s">
        <v>47</v>
      </c>
      <c r="Q10" s="40" t="s">
        <v>47</v>
      </c>
      <c r="R10" s="40" t="s">
        <v>47</v>
      </c>
      <c r="S10" s="40" t="s">
        <v>47</v>
      </c>
      <c r="T10" s="40" t="s">
        <v>47</v>
      </c>
      <c r="U10" s="40" t="s">
        <v>47</v>
      </c>
      <c r="V10" s="40" t="s">
        <v>47</v>
      </c>
      <c r="W10" s="40" t="s">
        <v>47</v>
      </c>
      <c r="X10" s="40" t="s">
        <v>47</v>
      </c>
      <c r="Y10" s="40" t="s">
        <v>47</v>
      </c>
      <c r="Z10" s="40" t="s">
        <v>47</v>
      </c>
      <c r="AA10" s="40" t="s">
        <v>47</v>
      </c>
      <c r="AB10" s="40" t="s">
        <v>47</v>
      </c>
      <c r="AC10" s="40" t="s">
        <v>47</v>
      </c>
      <c r="AD10" s="40" t="s">
        <v>47</v>
      </c>
      <c r="AE10" s="40" t="s">
        <v>47</v>
      </c>
      <c r="AF10" s="40" t="s">
        <v>47</v>
      </c>
      <c r="AG10" s="40" t="s">
        <v>47</v>
      </c>
      <c r="AH10" s="40" t="s">
        <v>47</v>
      </c>
      <c r="AI10" s="40" t="s">
        <v>47</v>
      </c>
      <c r="AJ10" s="40" t="s">
        <v>47</v>
      </c>
    </row>
    <row r="11" spans="1:36" customFormat="1" ht="17" customHeight="1" x14ac:dyDescent="0.35">
      <c r="A11" s="61" t="s">
        <v>99</v>
      </c>
      <c r="B11" s="61" t="str">
        <f>VLOOKUP(A11,Data!A:C,3,0)</f>
        <v>Southern Dunes</v>
      </c>
      <c r="C11" s="61">
        <f>VLOOKUP(A11,Data!A:B,2,0)</f>
        <v>0</v>
      </c>
      <c r="D11" s="63">
        <f>VLOOKUP(A11,Data!A:D,4,0)</f>
        <v>20</v>
      </c>
      <c r="E11" s="85" t="s">
        <v>101</v>
      </c>
      <c r="F11" s="13" t="s">
        <v>61</v>
      </c>
      <c r="G11" s="13" t="s">
        <v>61</v>
      </c>
      <c r="H11" s="13" t="s">
        <v>61</v>
      </c>
      <c r="I11" s="13" t="s">
        <v>66</v>
      </c>
      <c r="J11" s="13" t="s">
        <v>66</v>
      </c>
      <c r="K11" s="13" t="s">
        <v>66</v>
      </c>
      <c r="L11" s="13" t="s">
        <v>66</v>
      </c>
      <c r="M11" s="13" t="s">
        <v>66</v>
      </c>
      <c r="N11" s="13" t="s">
        <v>66</v>
      </c>
      <c r="O11" s="13" t="s">
        <v>66</v>
      </c>
      <c r="P11" s="13" t="s">
        <v>66</v>
      </c>
      <c r="Q11" s="13" t="s">
        <v>66</v>
      </c>
      <c r="R11" s="13" t="s">
        <v>66</v>
      </c>
      <c r="S11" s="13" t="s">
        <v>98</v>
      </c>
      <c r="T11" s="13" t="s">
        <v>61</v>
      </c>
      <c r="U11" s="13" t="s">
        <v>61</v>
      </c>
      <c r="V11" s="13" t="s">
        <v>61</v>
      </c>
      <c r="W11" s="13" t="s">
        <v>66</v>
      </c>
      <c r="X11" s="13" t="s">
        <v>61</v>
      </c>
      <c r="Y11" s="13" t="s">
        <v>98</v>
      </c>
      <c r="Z11" s="13" t="s">
        <v>61</v>
      </c>
      <c r="AA11" s="13" t="s">
        <v>61</v>
      </c>
      <c r="AB11" s="13" t="s">
        <v>61</v>
      </c>
      <c r="AC11" s="13" t="s">
        <v>61</v>
      </c>
      <c r="AD11" s="13" t="s">
        <v>66</v>
      </c>
      <c r="AE11" s="13" t="s">
        <v>61</v>
      </c>
      <c r="AF11" s="13" t="s">
        <v>98</v>
      </c>
      <c r="AG11" s="13" t="s">
        <v>61</v>
      </c>
      <c r="AH11" s="13" t="s">
        <v>61</v>
      </c>
      <c r="AI11" s="13" t="s">
        <v>61</v>
      </c>
      <c r="AJ11" s="13" t="s">
        <v>61</v>
      </c>
    </row>
    <row r="12" spans="1:36" customFormat="1" ht="17" customHeight="1" x14ac:dyDescent="0.35">
      <c r="A12" s="62"/>
      <c r="B12" s="62"/>
      <c r="C12" s="62"/>
      <c r="D12" s="64"/>
      <c r="E12" s="85" t="s">
        <v>102</v>
      </c>
      <c r="F12" s="13" t="s">
        <v>61</v>
      </c>
      <c r="G12" s="13" t="s">
        <v>61</v>
      </c>
      <c r="H12" s="13" t="s">
        <v>61</v>
      </c>
      <c r="I12" s="13" t="s">
        <v>66</v>
      </c>
      <c r="J12" s="13" t="s">
        <v>66</v>
      </c>
      <c r="K12" s="13" t="s">
        <v>66</v>
      </c>
      <c r="L12" s="13" t="s">
        <v>66</v>
      </c>
      <c r="M12" s="13" t="s">
        <v>66</v>
      </c>
      <c r="N12" s="13" t="s">
        <v>66</v>
      </c>
      <c r="O12" s="13" t="s">
        <v>66</v>
      </c>
      <c r="P12" s="13" t="s">
        <v>66</v>
      </c>
      <c r="Q12" s="13" t="s">
        <v>66</v>
      </c>
      <c r="R12" s="13" t="s">
        <v>66</v>
      </c>
      <c r="S12" s="13" t="s">
        <v>98</v>
      </c>
      <c r="T12" s="13" t="s">
        <v>61</v>
      </c>
      <c r="U12" s="13" t="s">
        <v>61</v>
      </c>
      <c r="V12" s="13" t="s">
        <v>61</v>
      </c>
      <c r="W12" s="13" t="s">
        <v>66</v>
      </c>
      <c r="X12" s="13" t="s">
        <v>61</v>
      </c>
      <c r="Y12" s="13" t="s">
        <v>98</v>
      </c>
      <c r="Z12" s="13" t="s">
        <v>61</v>
      </c>
      <c r="AA12" s="13" t="s">
        <v>61</v>
      </c>
      <c r="AB12" s="13" t="s">
        <v>61</v>
      </c>
      <c r="AC12" s="13" t="s">
        <v>61</v>
      </c>
      <c r="AD12" s="13" t="s">
        <v>66</v>
      </c>
      <c r="AE12" s="13" t="s">
        <v>61</v>
      </c>
      <c r="AF12" s="13" t="s">
        <v>98</v>
      </c>
      <c r="AG12" s="13" t="s">
        <v>61</v>
      </c>
      <c r="AH12" s="13" t="s">
        <v>61</v>
      </c>
      <c r="AI12" s="13" t="s">
        <v>61</v>
      </c>
      <c r="AJ12" s="13" t="s">
        <v>61</v>
      </c>
    </row>
    <row r="13" spans="1:36" customFormat="1" ht="17.5" customHeight="1" x14ac:dyDescent="0.35">
      <c r="A13" s="61" t="s">
        <v>100</v>
      </c>
      <c r="B13" s="61" t="str">
        <f>VLOOKUP(A13,Data!A:C,3,0)</f>
        <v>Southern Dunes</v>
      </c>
      <c r="C13" s="61">
        <f>VLOOKUP(A13,Data!A:B,2,0)</f>
        <v>0</v>
      </c>
      <c r="D13" s="63">
        <f>VLOOKUP(A13,Data!A:D,4,0)</f>
        <v>20</v>
      </c>
      <c r="E13" s="85" t="s">
        <v>101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98</v>
      </c>
      <c r="K13" s="13" t="s">
        <v>98</v>
      </c>
      <c r="L13" s="13" t="s">
        <v>61</v>
      </c>
      <c r="M13" s="13" t="s">
        <v>61</v>
      </c>
      <c r="N13" s="13" t="s">
        <v>61</v>
      </c>
      <c r="O13" s="13" t="s">
        <v>61</v>
      </c>
      <c r="P13" s="13" t="s">
        <v>66</v>
      </c>
      <c r="Q13" s="13" t="s">
        <v>98</v>
      </c>
      <c r="R13" s="13" t="s">
        <v>61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  <c r="AB13" s="13" t="s">
        <v>66</v>
      </c>
      <c r="AC13" s="13" t="s">
        <v>66</v>
      </c>
      <c r="AD13" s="13" t="s">
        <v>66</v>
      </c>
      <c r="AE13" s="13" t="s">
        <v>66</v>
      </c>
      <c r="AF13" s="13" t="s">
        <v>66</v>
      </c>
      <c r="AG13" s="13" t="s">
        <v>66</v>
      </c>
      <c r="AH13" s="13" t="s">
        <v>66</v>
      </c>
      <c r="AI13" s="13" t="s">
        <v>66</v>
      </c>
      <c r="AJ13" s="13" t="s">
        <v>66</v>
      </c>
    </row>
    <row r="14" spans="1:36" customFormat="1" ht="17" customHeight="1" x14ac:dyDescent="0.35">
      <c r="A14" s="62"/>
      <c r="B14" s="62"/>
      <c r="C14" s="62"/>
      <c r="D14" s="64"/>
      <c r="E14" s="85" t="s">
        <v>102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98</v>
      </c>
      <c r="K14" s="13" t="s">
        <v>98</v>
      </c>
      <c r="L14" s="13" t="s">
        <v>61</v>
      </c>
      <c r="M14" s="13" t="s">
        <v>61</v>
      </c>
      <c r="N14" s="13" t="s">
        <v>61</v>
      </c>
      <c r="O14" s="13" t="s">
        <v>61</v>
      </c>
      <c r="P14" s="13" t="s">
        <v>66</v>
      </c>
      <c r="Q14" s="13" t="s">
        <v>98</v>
      </c>
      <c r="R14" s="13" t="s">
        <v>61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  <c r="AB14" s="13" t="s">
        <v>66</v>
      </c>
      <c r="AC14" s="13" t="s">
        <v>66</v>
      </c>
      <c r="AD14" s="13" t="s">
        <v>66</v>
      </c>
      <c r="AE14" s="13" t="s">
        <v>66</v>
      </c>
      <c r="AF14" s="13" t="s">
        <v>66</v>
      </c>
      <c r="AG14" s="13" t="s">
        <v>66</v>
      </c>
      <c r="AH14" s="13" t="s">
        <v>66</v>
      </c>
      <c r="AI14" s="13" t="s">
        <v>66</v>
      </c>
      <c r="AJ14" s="13" t="s">
        <v>66</v>
      </c>
    </row>
    <row r="15" spans="1:36" customFormat="1" ht="17" x14ac:dyDescent="0.35">
      <c r="A15" s="27" t="s">
        <v>42</v>
      </c>
      <c r="B15" s="27" t="str">
        <f>VLOOKUP(A15,Data!A:C,3,0)</f>
        <v>Wadi Marakh</v>
      </c>
      <c r="C15" s="27">
        <f>VLOOKUP(A15,Data!A:B,2,0)</f>
        <v>1</v>
      </c>
      <c r="D15" s="29">
        <f>VLOOKUP(A15,Data!A:D,4,0)</f>
        <v>4</v>
      </c>
      <c r="E15" s="35" t="s">
        <v>44</v>
      </c>
      <c r="F15" s="13" t="s">
        <v>98</v>
      </c>
      <c r="G15" s="13" t="s">
        <v>98</v>
      </c>
      <c r="H15" s="13" t="s">
        <v>98</v>
      </c>
      <c r="I15" s="13" t="s">
        <v>98</v>
      </c>
      <c r="J15" s="13" t="s">
        <v>98</v>
      </c>
      <c r="K15" s="13" t="s">
        <v>98</v>
      </c>
      <c r="L15" s="13" t="s">
        <v>98</v>
      </c>
      <c r="M15" s="13" t="s">
        <v>98</v>
      </c>
      <c r="N15" s="13" t="s">
        <v>98</v>
      </c>
      <c r="O15" s="13" t="s">
        <v>98</v>
      </c>
      <c r="P15" s="13" t="s">
        <v>98</v>
      </c>
      <c r="Q15" s="13" t="s">
        <v>98</v>
      </c>
      <c r="R15" s="13" t="s">
        <v>98</v>
      </c>
      <c r="S15" s="13" t="s">
        <v>98</v>
      </c>
      <c r="T15" s="13" t="s">
        <v>98</v>
      </c>
      <c r="U15" s="13" t="s">
        <v>98</v>
      </c>
      <c r="V15" s="13" t="s">
        <v>98</v>
      </c>
      <c r="W15" s="13" t="s">
        <v>98</v>
      </c>
      <c r="X15" s="13" t="s">
        <v>98</v>
      </c>
      <c r="Y15" s="13" t="s">
        <v>98</v>
      </c>
      <c r="Z15" s="13" t="s">
        <v>98</v>
      </c>
      <c r="AA15" s="13" t="s">
        <v>98</v>
      </c>
      <c r="AB15" s="13" t="s">
        <v>98</v>
      </c>
      <c r="AC15" s="13" t="s">
        <v>98</v>
      </c>
      <c r="AD15" s="13" t="s">
        <v>98</v>
      </c>
      <c r="AE15" s="13" t="s">
        <v>98</v>
      </c>
      <c r="AF15" s="13" t="s">
        <v>98</v>
      </c>
      <c r="AG15" s="13" t="s">
        <v>98</v>
      </c>
      <c r="AH15" s="13" t="s">
        <v>98</v>
      </c>
      <c r="AI15" s="13" t="s">
        <v>98</v>
      </c>
      <c r="AJ15" s="13" t="s">
        <v>98</v>
      </c>
    </row>
    <row r="16" spans="1:36" customFormat="1" ht="17" x14ac:dyDescent="0.35">
      <c r="A16" s="27" t="s">
        <v>41</v>
      </c>
      <c r="B16" s="27" t="str">
        <f>VLOOKUP(A16,Data!A:C,3,0)</f>
        <v>Wadi Marakh</v>
      </c>
      <c r="C16" s="27">
        <f>VLOOKUP(A16,Data!A:B,2,0)</f>
        <v>0</v>
      </c>
      <c r="D16" s="29">
        <f>VLOOKUP(A16,Data!A:D,4,0)</f>
        <v>4</v>
      </c>
      <c r="E16" s="35" t="s">
        <v>44</v>
      </c>
      <c r="F16" s="13" t="s">
        <v>98</v>
      </c>
      <c r="G16" s="13" t="s">
        <v>98</v>
      </c>
      <c r="H16" s="13" t="s">
        <v>98</v>
      </c>
      <c r="I16" s="13" t="s">
        <v>98</v>
      </c>
      <c r="J16" s="13" t="s">
        <v>98</v>
      </c>
      <c r="K16" s="13" t="s">
        <v>98</v>
      </c>
      <c r="L16" s="13" t="s">
        <v>98</v>
      </c>
      <c r="M16" s="13" t="s">
        <v>98</v>
      </c>
      <c r="N16" s="13" t="s">
        <v>98</v>
      </c>
      <c r="O16" s="13" t="s">
        <v>98</v>
      </c>
      <c r="P16" s="13" t="s">
        <v>98</v>
      </c>
      <c r="Q16" s="13" t="s">
        <v>98</v>
      </c>
      <c r="R16" s="13" t="s">
        <v>98</v>
      </c>
      <c r="S16" s="13" t="s">
        <v>98</v>
      </c>
      <c r="T16" s="13" t="s">
        <v>98</v>
      </c>
      <c r="U16" s="13" t="s">
        <v>98</v>
      </c>
      <c r="V16" s="13" t="s">
        <v>98</v>
      </c>
      <c r="W16" s="13" t="s">
        <v>98</v>
      </c>
      <c r="X16" s="13" t="s">
        <v>98</v>
      </c>
      <c r="Y16" s="13" t="s">
        <v>98</v>
      </c>
      <c r="Z16" s="13" t="s">
        <v>98</v>
      </c>
      <c r="AA16" s="13" t="s">
        <v>98</v>
      </c>
      <c r="AB16" s="13" t="s">
        <v>98</v>
      </c>
      <c r="AC16" s="13" t="s">
        <v>98</v>
      </c>
      <c r="AD16" s="13" t="s">
        <v>98</v>
      </c>
      <c r="AE16" s="13" t="s">
        <v>98</v>
      </c>
      <c r="AF16" s="13" t="s">
        <v>98</v>
      </c>
      <c r="AG16" s="13" t="s">
        <v>98</v>
      </c>
      <c r="AH16" s="13" t="s">
        <v>98</v>
      </c>
      <c r="AI16" s="13" t="s">
        <v>98</v>
      </c>
      <c r="AJ16" s="13" t="s">
        <v>98</v>
      </c>
    </row>
    <row r="17" spans="2:12" ht="15" thickBot="1" x14ac:dyDescent="0.4"/>
    <row r="18" spans="2:12" ht="17" x14ac:dyDescent="0.5">
      <c r="B18" s="7" t="s">
        <v>56</v>
      </c>
      <c r="C18" s="4">
        <v>0</v>
      </c>
      <c r="D18" s="72" t="s">
        <v>47</v>
      </c>
      <c r="E18" s="72"/>
      <c r="F18" s="73"/>
      <c r="G18" s="74" t="s">
        <v>37</v>
      </c>
      <c r="H18" s="75"/>
      <c r="I18" s="75"/>
      <c r="J18" s="75"/>
      <c r="K18" s="75"/>
    </row>
    <row r="19" spans="2:12" ht="17" x14ac:dyDescent="0.5">
      <c r="B19" s="8" t="s">
        <v>57</v>
      </c>
      <c r="C19" s="5">
        <v>1</v>
      </c>
      <c r="D19" s="76" t="s">
        <v>48</v>
      </c>
      <c r="E19" s="76"/>
      <c r="F19" s="77"/>
      <c r="G19" s="74" t="s">
        <v>38</v>
      </c>
      <c r="H19" s="75"/>
      <c r="I19" s="75"/>
      <c r="J19" s="75"/>
      <c r="K19" s="75"/>
    </row>
    <row r="20" spans="2:12" ht="15" thickBot="1" x14ac:dyDescent="0.4">
      <c r="B20" s="9" t="s">
        <v>58</v>
      </c>
      <c r="C20" s="6">
        <v>2</v>
      </c>
      <c r="D20" s="78" t="s">
        <v>61</v>
      </c>
      <c r="E20" s="78"/>
      <c r="F20" s="79"/>
      <c r="G20" s="74" t="s">
        <v>44</v>
      </c>
      <c r="H20" s="75"/>
      <c r="I20" s="75"/>
      <c r="J20" s="75"/>
      <c r="K20" s="75"/>
      <c r="L20" s="75"/>
    </row>
  </sheetData>
  <mergeCells count="23">
    <mergeCell ref="D18:F18"/>
    <mergeCell ref="G18:K18"/>
    <mergeCell ref="D19:F19"/>
    <mergeCell ref="G19:K19"/>
    <mergeCell ref="D20:F20"/>
    <mergeCell ref="G20:L20"/>
    <mergeCell ref="A11:A12"/>
    <mergeCell ref="B11:B12"/>
    <mergeCell ref="C11:C12"/>
    <mergeCell ref="D11:D12"/>
    <mergeCell ref="A13:A14"/>
    <mergeCell ref="B13:B14"/>
    <mergeCell ref="C13:C14"/>
    <mergeCell ref="D13:D14"/>
    <mergeCell ref="A1:AI1"/>
    <mergeCell ref="A5:A6"/>
    <mergeCell ref="B5:B6"/>
    <mergeCell ref="C5:C6"/>
    <mergeCell ref="D5:D6"/>
    <mergeCell ref="A7:A8"/>
    <mergeCell ref="B7:B8"/>
    <mergeCell ref="C7:C8"/>
    <mergeCell ref="D7:D8"/>
  </mergeCells>
  <conditionalFormatting sqref="B18:B19">
    <cfRule type="iconSet" priority="36">
      <iconSet showValue="0" reverse="1">
        <cfvo type="percent" val="0"/>
        <cfvo type="percent" val="1"/>
        <cfvo type="num" val="2"/>
      </iconSet>
    </cfRule>
  </conditionalFormatting>
  <conditionalFormatting sqref="C2">
    <cfRule type="iconSet" priority="34">
      <iconSet showValue="0" reverse="1">
        <cfvo type="percent" val="0"/>
        <cfvo type="percent" val="1"/>
        <cfvo type="num" val="2"/>
      </iconSet>
    </cfRule>
  </conditionalFormatting>
  <conditionalFormatting sqref="C3">
    <cfRule type="iconSet" priority="33">
      <iconSet showValue="0" reverse="1">
        <cfvo type="percent" val="0"/>
        <cfvo type="percent" val="1"/>
        <cfvo type="num" val="2"/>
      </iconSet>
    </cfRule>
  </conditionalFormatting>
  <conditionalFormatting sqref="C4">
    <cfRule type="iconSet" priority="32">
      <iconSet showValue="0" reverse="1">
        <cfvo type="percent" val="0"/>
        <cfvo type="percent" val="1"/>
        <cfvo type="num" val="2"/>
      </iconSet>
    </cfRule>
  </conditionalFormatting>
  <conditionalFormatting sqref="C5">
    <cfRule type="iconSet" priority="31">
      <iconSet showValue="0" reverse="1">
        <cfvo type="percent" val="0"/>
        <cfvo type="percent" val="1"/>
        <cfvo type="num" val="2"/>
      </iconSet>
    </cfRule>
  </conditionalFormatting>
  <conditionalFormatting sqref="C7">
    <cfRule type="iconSet" priority="30">
      <iconSet showValue="0" reverse="1">
        <cfvo type="percent" val="0"/>
        <cfvo type="percent" val="1"/>
        <cfvo type="num" val="2"/>
      </iconSet>
    </cfRule>
  </conditionalFormatting>
  <conditionalFormatting sqref="C18:C20">
    <cfRule type="iconSet" priority="35">
      <iconSet showValue="0" reverse="1">
        <cfvo type="percent" val="0"/>
        <cfvo type="num" val="1"/>
        <cfvo type="num" val="2"/>
      </iconSet>
    </cfRule>
  </conditionalFormatting>
  <conditionalFormatting sqref="C21:C1048576 C17">
    <cfRule type="iconSet" priority="37">
      <iconSet showValue="0" reverse="1">
        <cfvo type="percent" val="0"/>
        <cfvo type="percent" val="1"/>
        <cfvo type="num" val="2"/>
      </iconSet>
    </cfRule>
  </conditionalFormatting>
  <conditionalFormatting sqref="E15:E16">
    <cfRule type="beginsWith" dxfId="28" priority="23" operator="beginsWith" text="As Per Request">
      <formula>LEFT(E15,LEN("As Per Request"))="As Per Request"</formula>
    </cfRule>
    <cfRule type="beginsWith" dxfId="27" priority="24" operator="beginsWith" text="PR">
      <formula>LEFT(E15,LEN("PR"))="PR"</formula>
    </cfRule>
    <cfRule type="beginsWith" dxfId="26" priority="25" operator="beginsWith" text="SS">
      <formula>LEFT(E15,LEN("SS"))="SS"</formula>
    </cfRule>
    <cfRule type="beginsWith" dxfId="25" priority="26" operator="beginsWith" text="FS">
      <formula>LEFT(E15,LEN("FS"))="FS"</formula>
    </cfRule>
  </conditionalFormatting>
  <conditionalFormatting sqref="C18:E20 F17:AJ1048576 F2:AJ10">
    <cfRule type="beginsWith" dxfId="24" priority="27" operator="beginsWith" text="PR">
      <formula>LEFT(C2,LEN("PR"))="PR"</formula>
    </cfRule>
    <cfRule type="beginsWith" dxfId="23" priority="28" operator="beginsWith" text="SS">
      <formula>LEFT(C2,LEN("SS"))="SS"</formula>
    </cfRule>
    <cfRule type="beginsWith" dxfId="22" priority="29" operator="beginsWith" text="FS">
      <formula>LEFT(C2,LEN("FS"))="FS"</formula>
    </cfRule>
  </conditionalFormatting>
  <conditionalFormatting sqref="F3:AJ3">
    <cfRule type="beginsWith" dxfId="21" priority="22" operator="beginsWith" text="As Per Request">
      <formula>LEFT(F3,LEN("As Per Request"))="As Per Request"</formula>
    </cfRule>
  </conditionalFormatting>
  <conditionalFormatting sqref="F5:AJ6">
    <cfRule type="beginsWith" dxfId="20" priority="18" operator="beginsWith" text="As Per Request">
      <formula>LEFT(F5,LEN("As Per Request"))="As Per Request"</formula>
    </cfRule>
    <cfRule type="beginsWith" dxfId="19" priority="19" operator="beginsWith" text="PR">
      <formula>LEFT(F5,LEN("PR"))="PR"</formula>
    </cfRule>
    <cfRule type="beginsWith" dxfId="18" priority="20" operator="beginsWith" text="SS">
      <formula>LEFT(F5,LEN("SS"))="SS"</formula>
    </cfRule>
    <cfRule type="beginsWith" dxfId="17" priority="21" operator="beginsWith" text="FS">
      <formula>LEFT(F5,LEN("FS"))="FS"</formula>
    </cfRule>
  </conditionalFormatting>
  <conditionalFormatting sqref="F7:AJ8">
    <cfRule type="beginsWith" dxfId="16" priority="14" operator="beginsWith" text="As Per Request">
      <formula>LEFT(F7,LEN("As Per Request"))="As Per Request"</formula>
    </cfRule>
    <cfRule type="beginsWith" dxfId="15" priority="15" operator="beginsWith" text="PR">
      <formula>LEFT(F7,LEN("PR"))="PR"</formula>
    </cfRule>
    <cfRule type="beginsWith" dxfId="14" priority="16" operator="beginsWith" text="SS">
      <formula>LEFT(F7,LEN("SS"))="SS"</formula>
    </cfRule>
    <cfRule type="beginsWith" dxfId="13" priority="17" operator="beginsWith" text="FS">
      <formula>LEFT(F7,LEN("FS"))="FS"</formula>
    </cfRule>
  </conditionalFormatting>
  <conditionalFormatting sqref="C9:C11 C13 C15:C16">
    <cfRule type="iconSet" priority="38">
      <iconSet showValue="0" reverse="1">
        <cfvo type="percent" val="0"/>
        <cfvo type="percent" val="1"/>
        <cfvo type="num" val="2"/>
      </iconSet>
    </cfRule>
  </conditionalFormatting>
  <conditionalFormatting sqref="F15:AJ16">
    <cfRule type="beginsWith" dxfId="12" priority="11" operator="beginsWith" text="PR">
      <formula>LEFT(F15,LEN("PR"))="PR"</formula>
    </cfRule>
    <cfRule type="beginsWith" dxfId="11" priority="12" operator="beginsWith" text="SS">
      <formula>LEFT(F15,LEN("SS"))="SS"</formula>
    </cfRule>
    <cfRule type="beginsWith" dxfId="10" priority="13" operator="beginsWith" text="FS">
      <formula>LEFT(F15,LEN("FS"))="FS"</formula>
    </cfRule>
  </conditionalFormatting>
  <conditionalFormatting sqref="E11:E14">
    <cfRule type="beginsWith" dxfId="9" priority="7" operator="beginsWith" text="As Per Request">
      <formula>LEFT(E11,LEN("As Per Request"))="As Per Request"</formula>
    </cfRule>
    <cfRule type="beginsWith" dxfId="8" priority="8" operator="beginsWith" text="PR">
      <formula>LEFT(E11,LEN("PR"))="PR"</formula>
    </cfRule>
    <cfRule type="beginsWith" dxfId="7" priority="9" operator="beginsWith" text="SS">
      <formula>LEFT(E11,LEN("SS"))="SS"</formula>
    </cfRule>
    <cfRule type="beginsWith" dxfId="6" priority="10" operator="beginsWith" text="FS">
      <formula>LEFT(E11,LEN("FS"))="FS"</formula>
    </cfRule>
  </conditionalFormatting>
  <conditionalFormatting sqref="F11:AJ14">
    <cfRule type="beginsWith" dxfId="2" priority="1" operator="beginsWith" text="PR">
      <formula>LEFT(F11,LEN("PR"))="PR"</formula>
    </cfRule>
    <cfRule type="beginsWith" dxfId="1" priority="2" operator="beginsWith" text="SS">
      <formula>LEFT(F11,LEN("SS"))="SS"</formula>
    </cfRule>
    <cfRule type="beginsWith" dxfId="0" priority="3" operator="beginsWith" text="FS">
      <formula>LEFT(F11,LEN("FS"))="FS"</formula>
    </cfRule>
  </conditionalFormatting>
  <pageMargins left="0.25" right="0.25" top="0.75" bottom="0.75" header="0.3" footer="0.3"/>
  <pageSetup scale="57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F385-A38F-4B7C-91DD-447618CCAB7C}">
  <sheetPr>
    <pageSetUpPr autoPageBreaks="0" fitToPage="1"/>
  </sheetPr>
  <dimension ref="A1:E26"/>
  <sheetViews>
    <sheetView workbookViewId="0">
      <selection activeCell="A4" sqref="A4"/>
    </sheetView>
  </sheetViews>
  <sheetFormatPr defaultRowHeight="14.5" x14ac:dyDescent="0.35"/>
  <cols>
    <col min="1" max="1" width="40" style="3" bestFit="1" customWidth="1"/>
    <col min="2" max="2" width="8.7265625" style="3"/>
    <col min="3" max="3" width="35" style="3" customWidth="1"/>
    <col min="4" max="4" width="8.7265625" style="3"/>
    <col min="5" max="5" width="15.81640625" style="3" bestFit="1" customWidth="1"/>
    <col min="6" max="16384" width="8.7265625" style="3"/>
  </cols>
  <sheetData>
    <row r="1" spans="1:5" ht="16.5" thickBot="1" x14ac:dyDescent="0.4">
      <c r="A1" s="17" t="s">
        <v>36</v>
      </c>
      <c r="B1" s="14">
        <v>1</v>
      </c>
      <c r="C1" s="15" t="s">
        <v>53</v>
      </c>
      <c r="D1" s="24">
        <v>10</v>
      </c>
      <c r="E1" s="3" t="s">
        <v>37</v>
      </c>
    </row>
    <row r="2" spans="1:5" ht="16" x14ac:dyDescent="0.35">
      <c r="A2" s="17" t="s">
        <v>59</v>
      </c>
      <c r="B2" s="14">
        <v>0</v>
      </c>
      <c r="C2" s="15" t="s">
        <v>53</v>
      </c>
      <c r="D2" s="24">
        <v>12</v>
      </c>
      <c r="E2" s="3" t="s">
        <v>38</v>
      </c>
    </row>
    <row r="3" spans="1:5" ht="16" x14ac:dyDescent="0.35">
      <c r="A3" s="18" t="s">
        <v>49</v>
      </c>
      <c r="B3" s="14">
        <v>0</v>
      </c>
      <c r="C3" s="16" t="s">
        <v>54</v>
      </c>
      <c r="D3" s="25">
        <v>12</v>
      </c>
      <c r="E3" s="3" t="s">
        <v>44</v>
      </c>
    </row>
    <row r="4" spans="1:5" ht="14.5" customHeight="1" x14ac:dyDescent="0.35">
      <c r="A4" s="19" t="s">
        <v>99</v>
      </c>
      <c r="B4" s="14">
        <v>0</v>
      </c>
      <c r="C4" s="16" t="s">
        <v>68</v>
      </c>
      <c r="D4" s="25">
        <v>20</v>
      </c>
    </row>
    <row r="5" spans="1:5" ht="14.5" customHeight="1" x14ac:dyDescent="0.35">
      <c r="A5" s="18" t="s">
        <v>76</v>
      </c>
      <c r="B5" s="14">
        <v>0</v>
      </c>
      <c r="C5" s="16" t="s">
        <v>68</v>
      </c>
      <c r="D5" s="25">
        <v>6</v>
      </c>
    </row>
    <row r="6" spans="1:5" ht="16" x14ac:dyDescent="0.35">
      <c r="A6" s="18" t="s">
        <v>93</v>
      </c>
      <c r="B6" s="14">
        <v>1</v>
      </c>
      <c r="C6" s="16" t="s">
        <v>52</v>
      </c>
      <c r="D6" s="25">
        <v>4</v>
      </c>
    </row>
    <row r="7" spans="1:5" ht="16" x14ac:dyDescent="0.35">
      <c r="A7" s="18" t="s">
        <v>39</v>
      </c>
      <c r="B7" s="14">
        <v>0</v>
      </c>
      <c r="C7" s="16" t="s">
        <v>50</v>
      </c>
      <c r="D7" s="25">
        <v>4</v>
      </c>
    </row>
    <row r="8" spans="1:5" ht="16" x14ac:dyDescent="0.35">
      <c r="A8" s="18" t="s">
        <v>69</v>
      </c>
      <c r="B8" s="14">
        <v>0</v>
      </c>
      <c r="C8" s="16" t="s">
        <v>68</v>
      </c>
      <c r="D8" s="25">
        <v>6</v>
      </c>
    </row>
    <row r="9" spans="1:5" ht="16" x14ac:dyDescent="0.35">
      <c r="A9" s="21" t="s">
        <v>51</v>
      </c>
      <c r="B9" s="14">
        <v>1</v>
      </c>
      <c r="C9" s="16" t="s">
        <v>50</v>
      </c>
      <c r="D9" s="25">
        <v>10</v>
      </c>
    </row>
    <row r="10" spans="1:5" ht="16" x14ac:dyDescent="0.35">
      <c r="A10" s="22" t="s">
        <v>100</v>
      </c>
      <c r="B10" s="14">
        <v>0</v>
      </c>
      <c r="C10" s="16" t="s">
        <v>68</v>
      </c>
      <c r="D10" s="25">
        <v>20</v>
      </c>
    </row>
    <row r="11" spans="1:5" ht="16" x14ac:dyDescent="0.35">
      <c r="A11" s="18" t="s">
        <v>45</v>
      </c>
      <c r="B11" s="14">
        <v>1</v>
      </c>
      <c r="C11" s="16" t="s">
        <v>55</v>
      </c>
      <c r="D11" s="25">
        <v>10</v>
      </c>
    </row>
    <row r="12" spans="1:5" ht="16" x14ac:dyDescent="0.35">
      <c r="A12" s="20" t="s">
        <v>77</v>
      </c>
      <c r="B12" s="14">
        <v>0</v>
      </c>
      <c r="C12" s="16" t="s">
        <v>55</v>
      </c>
      <c r="D12" s="25">
        <v>12</v>
      </c>
    </row>
    <row r="13" spans="1:5" ht="16" x14ac:dyDescent="0.35">
      <c r="A13" s="22" t="s">
        <v>70</v>
      </c>
      <c r="B13" s="14">
        <v>2</v>
      </c>
      <c r="C13" s="16" t="s">
        <v>50</v>
      </c>
      <c r="D13" s="25">
        <v>6</v>
      </c>
    </row>
    <row r="14" spans="1:5" ht="16" x14ac:dyDescent="0.35">
      <c r="A14" s="18" t="s">
        <v>46</v>
      </c>
      <c r="B14" s="14">
        <v>0</v>
      </c>
      <c r="C14" s="16" t="s">
        <v>68</v>
      </c>
      <c r="D14" s="25">
        <v>10</v>
      </c>
    </row>
    <row r="15" spans="1:5" ht="16" x14ac:dyDescent="0.35">
      <c r="A15" s="18" t="s">
        <v>40</v>
      </c>
      <c r="B15" s="14">
        <v>0</v>
      </c>
      <c r="C15" s="16" t="s">
        <v>52</v>
      </c>
      <c r="D15" s="25">
        <v>6</v>
      </c>
    </row>
    <row r="16" spans="1:5" ht="16" x14ac:dyDescent="0.35">
      <c r="A16" s="18" t="s">
        <v>41</v>
      </c>
      <c r="B16" s="14">
        <v>0</v>
      </c>
      <c r="C16" s="16" t="s">
        <v>55</v>
      </c>
      <c r="D16" s="25">
        <v>4</v>
      </c>
    </row>
    <row r="17" spans="1:4" ht="16.5" thickBot="1" x14ac:dyDescent="0.4">
      <c r="A17" s="23" t="s">
        <v>42</v>
      </c>
      <c r="B17" s="14">
        <v>1</v>
      </c>
      <c r="C17" s="16" t="s">
        <v>55</v>
      </c>
      <c r="D17" s="26">
        <v>4</v>
      </c>
    </row>
    <row r="18" spans="1:4" x14ac:dyDescent="0.35">
      <c r="A18" s="14" t="s">
        <v>65</v>
      </c>
      <c r="B18" s="14">
        <v>0</v>
      </c>
      <c r="C18" s="14" t="s">
        <v>55</v>
      </c>
      <c r="D18" s="14">
        <v>12</v>
      </c>
    </row>
    <row r="19" spans="1:4" x14ac:dyDescent="0.35">
      <c r="A19" s="14" t="s">
        <v>64</v>
      </c>
      <c r="B19" s="14">
        <v>0</v>
      </c>
      <c r="C19" s="14" t="s">
        <v>68</v>
      </c>
      <c r="D19" s="14">
        <v>6</v>
      </c>
    </row>
    <row r="20" spans="1:4" x14ac:dyDescent="0.35">
      <c r="A20" s="14" t="s">
        <v>71</v>
      </c>
      <c r="B20" s="14">
        <v>0</v>
      </c>
      <c r="C20" s="14" t="s">
        <v>72</v>
      </c>
      <c r="D20" s="14">
        <v>4</v>
      </c>
    </row>
    <row r="21" spans="1:4" x14ac:dyDescent="0.35">
      <c r="A21" s="14" t="s">
        <v>73</v>
      </c>
      <c r="B21" s="14">
        <v>0</v>
      </c>
      <c r="C21" s="14" t="s">
        <v>55</v>
      </c>
      <c r="D21" s="14">
        <v>4</v>
      </c>
    </row>
    <row r="22" spans="1:4" x14ac:dyDescent="0.35">
      <c r="A22" s="14" t="s">
        <v>74</v>
      </c>
      <c r="B22" s="14">
        <v>1</v>
      </c>
      <c r="C22" s="14" t="s">
        <v>55</v>
      </c>
      <c r="D22" s="14">
        <v>4</v>
      </c>
    </row>
    <row r="23" spans="1:4" x14ac:dyDescent="0.35">
      <c r="A23" s="3" t="s">
        <v>75</v>
      </c>
      <c r="B23" s="14">
        <v>1</v>
      </c>
      <c r="C23" s="14" t="s">
        <v>68</v>
      </c>
      <c r="D23" s="14">
        <v>6</v>
      </c>
    </row>
    <row r="24" spans="1:4" x14ac:dyDescent="0.35">
      <c r="A24" s="3" t="s">
        <v>63</v>
      </c>
      <c r="B24" s="14">
        <v>1</v>
      </c>
      <c r="C24" s="14" t="s">
        <v>68</v>
      </c>
      <c r="D24" s="14">
        <v>6</v>
      </c>
    </row>
    <row r="25" spans="1:4" x14ac:dyDescent="0.35">
      <c r="A25" s="3" t="s">
        <v>62</v>
      </c>
      <c r="B25" s="3">
        <v>0</v>
      </c>
      <c r="C25" s="14" t="s">
        <v>68</v>
      </c>
      <c r="D25" s="3">
        <v>4</v>
      </c>
    </row>
    <row r="26" spans="1:4" x14ac:dyDescent="0.35">
      <c r="A26" s="3" t="s">
        <v>89</v>
      </c>
      <c r="B26" s="3">
        <v>0</v>
      </c>
      <c r="C26" s="3" t="s">
        <v>68</v>
      </c>
      <c r="D26" s="3">
        <v>4</v>
      </c>
    </row>
  </sheetData>
  <conditionalFormatting sqref="A3:A9">
    <cfRule type="expression" dxfId="91" priority="19">
      <formula>DAY(A3)&gt;8</formula>
    </cfRule>
  </conditionalFormatting>
  <conditionalFormatting sqref="A4 A7">
    <cfRule type="containsText" dxfId="90" priority="25" operator="containsText" text="Day off">
      <formula>NOT(ISERROR(SEARCH("Day off",A4)))</formula>
    </cfRule>
  </conditionalFormatting>
  <conditionalFormatting sqref="A4">
    <cfRule type="containsText" dxfId="89" priority="26" operator="containsText" text="Water safatey">
      <formula>NOT(ISERROR(SEARCH("Water safatey",A4)))</formula>
    </cfRule>
    <cfRule type="containsText" dxfId="88" priority="27" operator="containsText" text="transportation boat">
      <formula>NOT(ISERROR(SEARCH("transportation boat",A4)))</formula>
    </cfRule>
    <cfRule type="containsText" dxfId="87" priority="28" operator="containsText" text="Excursion boat">
      <formula>NOT(ISERROR(SEARCH("Excursion boat",A4)))</formula>
    </cfRule>
    <cfRule type="containsText" dxfId="86" priority="29" operator="containsText" text="Day Off">
      <formula>NOT(ISERROR(SEARCH("Day Off",A4)))</formula>
    </cfRule>
    <cfRule type="containsText" dxfId="85" priority="30" operator="containsText" text="kitesurf">
      <formula>NOT(ISERROR(SEARCH("kitesurf",A4)))</formula>
    </cfRule>
    <cfRule type="containsText" dxfId="84" priority="31" operator="containsText" text="Kitesurf">
      <formula>NOT(ISERROR(SEARCH("Kitesurf",A4)))</formula>
    </cfRule>
    <cfRule type="containsText" dxfId="83" priority="32" operator="containsText" text="Snorkeling kayak">
      <formula>NOT(ISERROR(SEARCH("Snorkeling kayak",A4)))</formula>
    </cfRule>
    <cfRule type="containsText" dxfId="82" priority="33" operator="containsText" text="Lunch">
      <formula>NOT(ISERROR(SEARCH("Lunch",A4)))</formula>
    </cfRule>
    <cfRule type="containsText" dxfId="81" priority="34" operator="containsText" text="windsurf">
      <formula>NOT(ISERROR(SEARCH("windsurf",A4)))</formula>
    </cfRule>
    <cfRule type="containsText" dxfId="80" priority="35" operator="containsText" text="e-foil">
      <formula>NOT(ISERROR(SEARCH("e-foil",A4)))</formula>
    </cfRule>
    <cfRule type="containsText" dxfId="79" priority="36" operator="containsText" text="Time Off">
      <formula>NOT(ISERROR(SEARCH("Time Off",A4)))</formula>
    </cfRule>
    <cfRule type="containsText" dxfId="78" priority="37" operator="containsText" text="Sailing">
      <formula>NOT(ISERROR(SEARCH("Sailing",A4)))</formula>
    </cfRule>
    <cfRule type="containsText" dxfId="77" priority="38" operator="containsText" text="Rescue Boat">
      <formula>NOT(ISERROR(SEARCH("Rescue Boat",A4)))</formula>
    </cfRule>
    <cfRule type="containsText" dxfId="76" priority="39" operator="containsText" text="Kayak">
      <formula>NOT(ISERROR(SEARCH("Kayak",A4)))</formula>
    </cfRule>
    <cfRule type="containsText" dxfId="75" priority="40" operator="containsText" text="Wingsup">
      <formula>NOT(ISERROR(SEARCH("Wingsup",A4)))</formula>
    </cfRule>
    <cfRule type="containsText" dxfId="74" priority="41" operator="containsText" text="SUP Yoga">
      <formula>NOT(ISERROR(SEARCH("SUP Yoga",A4)))</formula>
    </cfRule>
    <cfRule type="containsText" dxfId="73" priority="42" operator="containsText" text="SUP">
      <formula>NOT(ISERROR(SEARCH("SUP",A4)))</formula>
    </cfRule>
  </conditionalFormatting>
  <conditionalFormatting sqref="A6">
    <cfRule type="containsText" dxfId="72" priority="1" operator="containsText" text="Day off">
      <formula>NOT(ISERROR(SEARCH("Day off",A6)))</formula>
    </cfRule>
  </conditionalFormatting>
  <conditionalFormatting sqref="A6:A7">
    <cfRule type="containsText" dxfId="71" priority="2" operator="containsText" text="Water safatey">
      <formula>NOT(ISERROR(SEARCH("Water safatey",A6)))</formula>
    </cfRule>
    <cfRule type="containsText" dxfId="70" priority="3" operator="containsText" text="transportation boat">
      <formula>NOT(ISERROR(SEARCH("transportation boat",A6)))</formula>
    </cfRule>
    <cfRule type="containsText" dxfId="69" priority="4" operator="containsText" text="Excursion boat">
      <formula>NOT(ISERROR(SEARCH("Excursion boat",A6)))</formula>
    </cfRule>
    <cfRule type="containsText" dxfId="68" priority="5" operator="containsText" text="Day Off">
      <formula>NOT(ISERROR(SEARCH("Day Off",A6)))</formula>
    </cfRule>
    <cfRule type="containsText" dxfId="67" priority="6" operator="containsText" text="kitesurf">
      <formula>NOT(ISERROR(SEARCH("kitesurf",A6)))</formula>
    </cfRule>
    <cfRule type="containsText" dxfId="66" priority="7" operator="containsText" text="Kitesurf">
      <formula>NOT(ISERROR(SEARCH("Kitesurf",A6)))</formula>
    </cfRule>
    <cfRule type="containsText" dxfId="65" priority="8" operator="containsText" text="Snorkeling kayak">
      <formula>NOT(ISERROR(SEARCH("Snorkeling kayak",A6)))</formula>
    </cfRule>
    <cfRule type="containsText" dxfId="64" priority="9" operator="containsText" text="Lunch">
      <formula>NOT(ISERROR(SEARCH("Lunch",A6)))</formula>
    </cfRule>
    <cfRule type="containsText" dxfId="63" priority="10" operator="containsText" text="windsurf">
      <formula>NOT(ISERROR(SEARCH("windsurf",A6)))</formula>
    </cfRule>
    <cfRule type="containsText" dxfId="62" priority="11" operator="containsText" text="e-foil">
      <formula>NOT(ISERROR(SEARCH("e-foil",A6)))</formula>
    </cfRule>
    <cfRule type="containsText" dxfId="61" priority="12" operator="containsText" text="Time Off">
      <formula>NOT(ISERROR(SEARCH("Time Off",A6)))</formula>
    </cfRule>
    <cfRule type="containsText" dxfId="60" priority="13" operator="containsText" text="Sailing">
      <formula>NOT(ISERROR(SEARCH("Sailing",A6)))</formula>
    </cfRule>
    <cfRule type="containsText" dxfId="59" priority="14" operator="containsText" text="Rescue Boat">
      <formula>NOT(ISERROR(SEARCH("Rescue Boat",A6)))</formula>
    </cfRule>
    <cfRule type="containsText" dxfId="58" priority="15" operator="containsText" text="Kayak">
      <formula>NOT(ISERROR(SEARCH("Kayak",A6)))</formula>
    </cfRule>
    <cfRule type="containsText" dxfId="57" priority="16" operator="containsText" text="Wingsup">
      <formula>NOT(ISERROR(SEARCH("Wingsup",A6)))</formula>
    </cfRule>
    <cfRule type="containsText" dxfId="56" priority="17" operator="containsText" text="SUP Yoga">
      <formula>NOT(ISERROR(SEARCH("SUP Yoga",A6)))</formula>
    </cfRule>
    <cfRule type="containsText" dxfId="55" priority="18" operator="containsText" text="SUP">
      <formula>NOT(ISERROR(SEARCH("SUP",A6)))</formula>
    </cfRule>
  </conditionalFormatting>
  <conditionalFormatting sqref="A10:A17">
    <cfRule type="containsText" dxfId="54" priority="43" operator="containsText" text="Day off">
      <formula>NOT(ISERROR(SEARCH("Day off",A10)))</formula>
    </cfRule>
    <cfRule type="containsText" dxfId="53" priority="44" operator="containsText" text="Water safatey">
      <formula>NOT(ISERROR(SEARCH("Water safatey",A10)))</formula>
    </cfRule>
    <cfRule type="containsText" dxfId="52" priority="45" operator="containsText" text="transportation boat">
      <formula>NOT(ISERROR(SEARCH("transportation boat",A10)))</formula>
    </cfRule>
    <cfRule type="containsText" dxfId="51" priority="46" operator="containsText" text="Excursion boat">
      <formula>NOT(ISERROR(SEARCH("Excursion boat",A10)))</formula>
    </cfRule>
    <cfRule type="containsText" dxfId="50" priority="47" operator="containsText" text="Day Off">
      <formula>NOT(ISERROR(SEARCH("Day Off",A10)))</formula>
    </cfRule>
    <cfRule type="containsText" dxfId="49" priority="48" operator="containsText" text="kitesurf">
      <formula>NOT(ISERROR(SEARCH("kitesurf",A10)))</formula>
    </cfRule>
    <cfRule type="containsText" dxfId="48" priority="49" operator="containsText" text="Kitesurf">
      <formula>NOT(ISERROR(SEARCH("Kitesurf",A10)))</formula>
    </cfRule>
    <cfRule type="containsText" dxfId="47" priority="50" operator="containsText" text="Snorkeling kayak">
      <formula>NOT(ISERROR(SEARCH("Snorkeling kayak",A10)))</formula>
    </cfRule>
    <cfRule type="containsText" dxfId="46" priority="51" operator="containsText" text="Lunch">
      <formula>NOT(ISERROR(SEARCH("Lunch",A10)))</formula>
    </cfRule>
    <cfRule type="containsText" dxfId="45" priority="52" operator="containsText" text="windsurf">
      <formula>NOT(ISERROR(SEARCH("windsurf",A10)))</formula>
    </cfRule>
    <cfRule type="containsText" dxfId="44" priority="53" operator="containsText" text="e-foil">
      <formula>NOT(ISERROR(SEARCH("e-foil",A10)))</formula>
    </cfRule>
    <cfRule type="containsText" dxfId="43" priority="54" operator="containsText" text="Time Off">
      <formula>NOT(ISERROR(SEARCH("Time Off",A10)))</formula>
    </cfRule>
    <cfRule type="containsText" dxfId="42" priority="55" operator="containsText" text="Sailing">
      <formula>NOT(ISERROR(SEARCH("Sailing",A10)))</formula>
    </cfRule>
    <cfRule type="containsText" dxfId="41" priority="56" operator="containsText" text="Rescue Boat">
      <formula>NOT(ISERROR(SEARCH("Rescue Boat",A10)))</formula>
    </cfRule>
    <cfRule type="containsText" dxfId="40" priority="57" operator="containsText" text="Kayak">
      <formula>NOT(ISERROR(SEARCH("Kayak",A10)))</formula>
    </cfRule>
    <cfRule type="containsText" dxfId="39" priority="58" operator="containsText" text="Wingsup">
      <formula>NOT(ISERROR(SEARCH("Wingsup",A10)))</formula>
    </cfRule>
    <cfRule type="containsText" dxfId="38" priority="59" operator="containsText" text="SUP Yoga">
      <formula>NOT(ISERROR(SEARCH("SUP Yoga",A10)))</formula>
    </cfRule>
    <cfRule type="containsText" dxfId="37" priority="60" operator="containsText" text="SUP">
      <formula>NOT(ISERROR(SEARCH("SUP",A10)))</formula>
    </cfRule>
    <cfRule type="expression" dxfId="36" priority="61">
      <formula>DAY(A10)&gt;8</formula>
    </cfRule>
  </conditionalFormatting>
  <pageMargins left="0.25" right="0.25" top="0.75" bottom="0.75" header="0.3" footer="0.3"/>
  <pageSetup fitToHeight="0" orientation="landscape" r:id="rId1"/>
  <headerFooter>
    <oddFooter>&amp;L&amp;"Calibri,Regular"&amp;09&amp;B&amp;K000000Classification: Internal</oddFooter>
    <evenFooter>&amp;L&amp;"Calibri,Regular"&amp;09&amp;B&amp;K000000Classification: Internal</evenFooter>
    <firstFooter>&amp;L&amp;"Calibri,Regular"&amp;09&amp;B&amp;K000000Classification: Internal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e9528c21-00ee-45a7-9fc9-b9f112d7673e" origin="defaultValue">
  <element uid="id_classification_confidential" value=""/>
</sisl>
</file>

<file path=customXml/itemProps1.xml><?xml version="1.0" encoding="utf-8"?>
<ds:datastoreItem xmlns:ds="http://schemas.openxmlformats.org/officeDocument/2006/customXml" ds:itemID="{E2470012-6C67-4D1B-8DA5-20B04434F180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 2025</vt:lpstr>
      <vt:lpstr>FEB 2025</vt:lpstr>
      <vt:lpstr>MAR 2025</vt:lpstr>
      <vt:lpstr>APR 2025</vt:lpstr>
      <vt:lpstr>MAY 2025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Hammad</dc:creator>
  <cp:lastModifiedBy>Alaa Hammad</cp:lastModifiedBy>
  <cp:lastPrinted>2025-02-17T09:45:44Z</cp:lastPrinted>
  <dcterms:created xsi:type="dcterms:W3CDTF">2024-06-26T10:15:22Z</dcterms:created>
  <dcterms:modified xsi:type="dcterms:W3CDTF">2025-03-25T11:53:22Z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02aa4404-b241-4ce0-bdc9-1b0b8a126101</vt:lpwstr>
  </property>
  <property fmtid="{D5CDD505-2E9C-101B-9397-08002B2CF9AE}" pid="3" name="bjDocumentLabelXML">
    <vt:lpwstr>&lt;?xml version="1.0" encoding="us-ascii"?&gt;&lt;sisl xmlns:xsd="http://www.w3.org/2001/XMLSchema" xmlns:xsi="http://www.w3.org/2001/XMLSchema-instance" sislVersion="0" policy="e9528c21-00ee-45a7-9fc9-b9f112d7673e" origin="defaultValue" xmlns="http://www.boldonj</vt:lpwstr>
  </property>
  <property fmtid="{D5CDD505-2E9C-101B-9397-08002B2CF9AE}" pid="4" name="bjDocumentLabelXML-0">
    <vt:lpwstr>ames.com/2008/01/sie/internal/label"&gt;&lt;element uid="id_classification_confidential" value="" /&gt;&lt;/sisl&gt;</vt:lpwstr>
  </property>
  <property fmtid="{D5CDD505-2E9C-101B-9397-08002B2CF9AE}" pid="5" name="bjDocumentSecurityLabel">
    <vt:lpwstr>Internal</vt:lpwstr>
  </property>
  <property fmtid="{D5CDD505-2E9C-101B-9397-08002B2CF9AE}" pid="6" name="bjSaver">
    <vt:lpwstr>OMzI5IXL1bObwJpR6UnpB8y9pxujnudO</vt:lpwstr>
  </property>
  <property fmtid="{D5CDD505-2E9C-101B-9397-08002B2CF9AE}" pid="7" name="bjClsUserRVM">
    <vt:lpwstr>[]</vt:lpwstr>
  </property>
  <property fmtid="{D5CDD505-2E9C-101B-9397-08002B2CF9AE}" pid="8" name="bjLeftFooterLabel-first">
    <vt:lpwstr>&amp;"Calibri,Regular"&amp;09&amp;B&amp;K000000Classification: Internal</vt:lpwstr>
  </property>
  <property fmtid="{D5CDD505-2E9C-101B-9397-08002B2CF9AE}" pid="9" name="bjLeftFooterLabel-even">
    <vt:lpwstr>&amp;"Calibri,Regular"&amp;09&amp;B&amp;K000000Classification: Internal</vt:lpwstr>
  </property>
  <property fmtid="{D5CDD505-2E9C-101B-9397-08002B2CF9AE}" pid="10" name="bjLeftFooterLabel">
    <vt:lpwstr>&amp;"Calibri,Regular"&amp;09&amp;B&amp;K000000Classification: Internal</vt:lpwstr>
  </property>
</Properties>
</file>