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KM + Piecewise\TA_268_GP100_PFS\"/>
    </mc:Choice>
  </mc:AlternateContent>
  <xr:revisionPtr revIDLastSave="0" documentId="13_ncr:1_{F9CBA444-546E-4BBB-BE42-4A0DA25B1F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B39" i="1"/>
  <c r="B37" i="1"/>
  <c r="B20" i="1"/>
  <c r="C3" i="1"/>
  <c r="D3" i="1"/>
  <c r="C2" i="1"/>
  <c r="D2" i="1"/>
  <c r="E9" i="2"/>
  <c r="H9" i="2"/>
  <c r="E10" i="2"/>
  <c r="H10" i="2"/>
  <c r="E11" i="2"/>
  <c r="H11" i="2"/>
  <c r="E4" i="2"/>
  <c r="E5" i="2"/>
  <c r="E6" i="2"/>
  <c r="E8" i="2"/>
  <c r="E7" i="2"/>
  <c r="H6" i="2"/>
  <c r="H5" i="2"/>
  <c r="H7" i="2"/>
  <c r="H8" i="2"/>
  <c r="D1" i="2"/>
  <c r="G8" i="2" s="1"/>
  <c r="F9" i="2" s="1"/>
  <c r="H4" i="2"/>
  <c r="B21" i="1" l="1"/>
  <c r="G11" i="2"/>
  <c r="G10" i="2"/>
  <c r="F11" i="2" s="1"/>
  <c r="G9" i="2"/>
  <c r="F10" i="2" s="1"/>
  <c r="G5" i="2"/>
  <c r="F6" i="2" s="1"/>
  <c r="G7" i="2"/>
  <c r="F8" i="2" s="1"/>
  <c r="G6" i="2"/>
  <c r="F7" i="2" s="1"/>
  <c r="G4" i="2"/>
  <c r="F5" i="2" s="1"/>
  <c r="B22" i="1" l="1"/>
</calcChain>
</file>

<file path=xl/sharedStrings.xml><?xml version="1.0" encoding="utf-8"?>
<sst xmlns="http://schemas.openxmlformats.org/spreadsheetml/2006/main" count="15" uniqueCount="9">
  <si>
    <t>time</t>
  </si>
  <si>
    <t>survival</t>
  </si>
  <si>
    <t>Treatment Experienced</t>
  </si>
  <si>
    <t>Nrisk</t>
  </si>
  <si>
    <t>interval</t>
  </si>
  <si>
    <t>lower</t>
  </si>
  <si>
    <t>upper</t>
  </si>
  <si>
    <t>nrisk</t>
  </si>
  <si>
    <t>Time (In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</si>
</sst>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survival!$B$1</c:f>
              <c:strCache>
                <c:ptCount val="1"/>
                <c:pt idx="0">
                  <c:v>survival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survival!$A$2:$A$45</c:f>
              <c:numCache>
                <c:formatCode>General</c:formatCode>
                <c:ptCount val="44"/>
                <c:pt idx="0">
                  <c:v>3.3242297712879197E-2</c:v>
                </c:pt>
                <c:pt idx="1">
                  <c:v>6.8354929748429799E-2</c:v>
                </c:pt>
                <c:pt idx="2">
                  <c:v>9.4145249933318104E-2</c:v>
                </c:pt>
                <c:pt idx="3">
                  <c:v>0.12657943886152401</c:v>
                </c:pt>
                <c:pt idx="4">
                  <c:v>0.188885446097871</c:v>
                </c:pt>
                <c:pt idx="5">
                  <c:v>0.211571550184598</c:v>
                </c:pt>
                <c:pt idx="6">
                  <c:v>0.223614088572474</c:v>
                </c:pt>
                <c:pt idx="7">
                  <c:v>0.226518789919294</c:v>
                </c:pt>
                <c:pt idx="8">
                  <c:v>0.247385830217518</c:v>
                </c:pt>
                <c:pt idx="9">
                  <c:v>0.248048656220102</c:v>
                </c:pt>
                <c:pt idx="10">
                  <c:v>0.250360561373695</c:v>
                </c:pt>
                <c:pt idx="11">
                  <c:v>0.259767899097119</c:v>
                </c:pt>
                <c:pt idx="12">
                  <c:v>0.27952889841512701</c:v>
                </c:pt>
                <c:pt idx="13">
                  <c:v>0.32899785043587898</c:v>
                </c:pt>
                <c:pt idx="14">
                  <c:v>0.38679490885743101</c:v>
                </c:pt>
                <c:pt idx="15">
                  <c:v>0.42293889063690399</c:v>
                </c:pt>
                <c:pt idx="16">
                  <c:v>0.49674256956079399</c:v>
                </c:pt>
                <c:pt idx="17">
                  <c:v>0.56285107817034397</c:v>
                </c:pt>
                <c:pt idx="18">
                  <c:v>0.63980278131373702</c:v>
                </c:pt>
                <c:pt idx="19">
                  <c:v>0.71411726077088</c:v>
                </c:pt>
                <c:pt idx="20">
                  <c:v>0.79020838291218598</c:v>
                </c:pt>
                <c:pt idx="21">
                  <c:v>0.94760959388730603</c:v>
                </c:pt>
                <c:pt idx="22">
                  <c:v>1.0298080040632001</c:v>
                </c:pt>
                <c:pt idx="23">
                  <c:v>1.10151300017409</c:v>
                </c:pt>
                <c:pt idx="24">
                  <c:v>1.17846470331748</c:v>
                </c:pt>
                <c:pt idx="25">
                  <c:v>1.2554164064608699</c:v>
                </c:pt>
                <c:pt idx="26">
                  <c:v>1.3323681096042601</c:v>
                </c:pt>
                <c:pt idx="27">
                  <c:v>1.4093198127476601</c:v>
                </c:pt>
                <c:pt idx="28">
                  <c:v>1.48627151589105</c:v>
                </c:pt>
                <c:pt idx="29">
                  <c:v>1.5632232190344399</c:v>
                </c:pt>
                <c:pt idx="30">
                  <c:v>1.6401749221778299</c:v>
                </c:pt>
                <c:pt idx="31">
                  <c:v>1.7171266253212301</c:v>
                </c:pt>
                <c:pt idx="32">
                  <c:v>1.79407832846462</c:v>
                </c:pt>
                <c:pt idx="33">
                  <c:v>1.87103003160801</c:v>
                </c:pt>
                <c:pt idx="34">
                  <c:v>1.9479817347513999</c:v>
                </c:pt>
                <c:pt idx="35">
                  <c:v>2.0249334378947998</c:v>
                </c:pt>
                <c:pt idx="36">
                  <c:v>2.1018851410381898</c:v>
                </c:pt>
                <c:pt idx="37">
                  <c:v>2.1788368441815802</c:v>
                </c:pt>
                <c:pt idx="38">
                  <c:v>2.2557885473249701</c:v>
                </c:pt>
                <c:pt idx="39">
                  <c:v>2.3327402504683699</c:v>
                </c:pt>
                <c:pt idx="40">
                  <c:v>2.4096919536117598</c:v>
                </c:pt>
                <c:pt idx="41">
                  <c:v>2.4866436567551502</c:v>
                </c:pt>
                <c:pt idx="42">
                  <c:v>2.5635953598985401</c:v>
                </c:pt>
                <c:pt idx="43">
                  <c:v>2.6405470630419399</c:v>
                </c:pt>
              </c:numCache>
            </c:numRef>
          </c:xVal>
          <c:yVal>
            <c:numRef>
              <c:f>survival!$B$2:$B$45</c:f>
              <c:numCache>
                <c:formatCode>General</c:formatCode>
                <c:ptCount val="44"/>
                <c:pt idx="0">
                  <c:v>0.99324563484137196</c:v>
                </c:pt>
                <c:pt idx="1">
                  <c:v>0.97175521128089004</c:v>
                </c:pt>
                <c:pt idx="2">
                  <c:v>0.94721915676287405</c:v>
                </c:pt>
                <c:pt idx="3">
                  <c:v>0.85879064413232498</c:v>
                </c:pt>
                <c:pt idx="4">
                  <c:v>0.73093520090548902</c:v>
                </c:pt>
                <c:pt idx="5">
                  <c:v>0.66230912462608105</c:v>
                </c:pt>
                <c:pt idx="6">
                  <c:v>0.598099914022027</c:v>
                </c:pt>
                <c:pt idx="7">
                  <c:v>0.55724391624221803</c:v>
                </c:pt>
                <c:pt idx="8">
                  <c:v>0.44646735285795103</c:v>
                </c:pt>
                <c:pt idx="9">
                  <c:v>0.39208023159636002</c:v>
                </c:pt>
                <c:pt idx="10">
                  <c:v>0.33227574985851699</c:v>
                </c:pt>
                <c:pt idx="11">
                  <c:v>0.282872335408413</c:v>
                </c:pt>
                <c:pt idx="12">
                  <c:v>0.25156055461233701</c:v>
                </c:pt>
                <c:pt idx="13">
                  <c:v>0.15208353184227799</c:v>
                </c:pt>
                <c:pt idx="14">
                  <c:v>0.121599942396313</c:v>
                </c:pt>
                <c:pt idx="15">
                  <c:v>9.9068786335339595E-2</c:v>
                </c:pt>
                <c:pt idx="16">
                  <c:v>7.71578947368423E-2</c:v>
                </c:pt>
                <c:pt idx="17">
                  <c:v>5.27176797688255E-2</c:v>
                </c:pt>
                <c:pt idx="18">
                  <c:v>5.27176797688255E-2</c:v>
                </c:pt>
                <c:pt idx="19">
                  <c:v>5.27176797688255E-2</c:v>
                </c:pt>
                <c:pt idx="20">
                  <c:v>5.27176797688255E-2</c:v>
                </c:pt>
                <c:pt idx="21">
                  <c:v>4.7591899470082799E-2</c:v>
                </c:pt>
                <c:pt idx="22">
                  <c:v>4.1342140633842499E-2</c:v>
                </c:pt>
                <c:pt idx="23">
                  <c:v>3.46346529814269E-2</c:v>
                </c:pt>
                <c:pt idx="24">
                  <c:v>2.91888537325719E-2</c:v>
                </c:pt>
                <c:pt idx="25">
                  <c:v>2.7134942377939002E-2</c:v>
                </c:pt>
                <c:pt idx="26">
                  <c:v>2.44941992076965E-2</c:v>
                </c:pt>
                <c:pt idx="27">
                  <c:v>2.1959085764263898E-2</c:v>
                </c:pt>
                <c:pt idx="28">
                  <c:v>1.8297255234861198E-2</c:v>
                </c:pt>
                <c:pt idx="29">
                  <c:v>1.7827789782373701E-2</c:v>
                </c:pt>
                <c:pt idx="30">
                  <c:v>1.5339622884189901E-2</c:v>
                </c:pt>
                <c:pt idx="31">
                  <c:v>1.51987832484437E-2</c:v>
                </c:pt>
                <c:pt idx="32">
                  <c:v>1.51987832484437E-2</c:v>
                </c:pt>
                <c:pt idx="33">
                  <c:v>1.51987832484437E-2</c:v>
                </c:pt>
                <c:pt idx="34">
                  <c:v>1.51987832484437E-2</c:v>
                </c:pt>
                <c:pt idx="35">
                  <c:v>1.51987832484437E-2</c:v>
                </c:pt>
                <c:pt idx="36">
                  <c:v>1.51987832484437E-2</c:v>
                </c:pt>
                <c:pt idx="37">
                  <c:v>1.51987832484437E-2</c:v>
                </c:pt>
                <c:pt idx="38">
                  <c:v>1.51987832484437E-2</c:v>
                </c:pt>
                <c:pt idx="39">
                  <c:v>1.51987832484437E-2</c:v>
                </c:pt>
                <c:pt idx="40">
                  <c:v>1.51987832484437E-2</c:v>
                </c:pt>
                <c:pt idx="41">
                  <c:v>1.51987832484437E-2</c:v>
                </c:pt>
                <c:pt idx="42">
                  <c:v>1.51987832484437E-2</c:v>
                </c:pt>
                <c:pt idx="43">
                  <c:v>1.51987832484437E-2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E-4CE4-91E9-67539125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87439"/>
        <c:axId val="1106788687"/>
      </c:scatterChart>
      <c:valAx>
        <c:axId val="110678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88687"/>
        <c:crosses val="autoZero"/>
        <c:crossBetween val="midCat"/>
      </c:valAx>
      <c:valAx>
        <c:axId val="11067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8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12</xdr:row>
      <xdr:rowOff>28575</xdr:rowOff>
    </xdr:from>
    <xdr:to>
      <xdr:col>16</xdr:col>
      <xdr:colOff>361949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5952D-7E63-4BBB-9B34-611EBADFE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0</xdr:rowOff>
    </xdr:from>
    <xdr:to>
      <xdr:col>18</xdr:col>
      <xdr:colOff>200820</xdr:colOff>
      <xdr:row>25</xdr:row>
      <xdr:rowOff>133934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F98DDE-13AF-4F24-9723-0014A101A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0"/>
          <a:ext cx="5696745" cy="4182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5"/>
  <sheetViews>
    <sheetView tabSelected="1" topLeftCell="A13" workbookViewId="0">
      <selection sqref="A1:B45"/>
    </sheetView>
  </sheetViews>
  <sheetFormatPr defaultRowHeight="12.75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3.3242297712879197E-2</v>
      </c>
      <c r="B2">
        <v>0.99324563484137196</v>
      </c>
      <c r="C2" t="b">
        <f t="shared" ref="C2" si="0">A2&lt;=A3</f>
        <v>1</v>
      </c>
      <c r="D2" t="b">
        <f t="shared" ref="D2" si="1">B2&gt;=B3</f>
        <v>1</v>
      </c>
    </row>
    <row r="3" spans="1:4" x14ac:dyDescent="0.2">
      <c r="A3">
        <v>6.8354929748429799E-2</v>
      </c>
      <c r="B3">
        <v>0.97175521128089004</v>
      </c>
      <c r="C3" t="b">
        <f t="shared" ref="C3" si="2">A3&lt;=A4</f>
        <v>1</v>
      </c>
      <c r="D3" t="b">
        <f t="shared" ref="D3" si="3">B3&gt;=B4</f>
        <v>1</v>
      </c>
    </row>
    <row r="4" spans="1:4" x14ac:dyDescent="0.2">
      <c r="A4">
        <v>9.4145249933318104E-2</v>
      </c>
      <c r="B4">
        <v>0.94721915676287405</v>
      </c>
      <c r="C4" t="b">
        <f t="shared" ref="C4:C44" si="4">A4&lt;=A5</f>
        <v>1</v>
      </c>
      <c r="D4" t="b">
        <f t="shared" ref="D4:D44" si="5">B4&gt;=B5</f>
        <v>1</v>
      </c>
    </row>
    <row r="5" spans="1:4" x14ac:dyDescent="0.2">
      <c r="A5">
        <v>0.12657943886152401</v>
      </c>
      <c r="B5">
        <v>0.85879064413232498</v>
      </c>
      <c r="C5" t="b">
        <f t="shared" si="4"/>
        <v>1</v>
      </c>
      <c r="D5" t="b">
        <f t="shared" si="5"/>
        <v>1</v>
      </c>
    </row>
    <row r="6" spans="1:4" x14ac:dyDescent="0.2">
      <c r="A6">
        <v>0.188885446097871</v>
      </c>
      <c r="B6">
        <v>0.73093520090548902</v>
      </c>
      <c r="C6" t="b">
        <f t="shared" si="4"/>
        <v>1</v>
      </c>
      <c r="D6" t="b">
        <f t="shared" si="5"/>
        <v>1</v>
      </c>
    </row>
    <row r="7" spans="1:4" x14ac:dyDescent="0.2">
      <c r="A7">
        <v>0.211571550184598</v>
      </c>
      <c r="B7">
        <v>0.66230912462608105</v>
      </c>
      <c r="C7" t="b">
        <f t="shared" si="4"/>
        <v>1</v>
      </c>
      <c r="D7" t="b">
        <f t="shared" si="5"/>
        <v>1</v>
      </c>
    </row>
    <row r="8" spans="1:4" x14ac:dyDescent="0.2">
      <c r="A8">
        <v>0.223614088572474</v>
      </c>
      <c r="B8">
        <v>0.598099914022027</v>
      </c>
      <c r="C8" t="b">
        <f t="shared" si="4"/>
        <v>1</v>
      </c>
      <c r="D8" t="b">
        <f t="shared" si="5"/>
        <v>1</v>
      </c>
    </row>
    <row r="9" spans="1:4" x14ac:dyDescent="0.2">
      <c r="A9">
        <v>0.226518789919294</v>
      </c>
      <c r="B9">
        <v>0.55724391624221803</v>
      </c>
      <c r="C9" t="b">
        <f t="shared" si="4"/>
        <v>1</v>
      </c>
      <c r="D9" t="b">
        <f t="shared" si="5"/>
        <v>1</v>
      </c>
    </row>
    <row r="10" spans="1:4" x14ac:dyDescent="0.2">
      <c r="A10">
        <v>0.247385830217518</v>
      </c>
      <c r="B10">
        <v>0.44646735285795103</v>
      </c>
      <c r="C10" t="b">
        <f t="shared" si="4"/>
        <v>1</v>
      </c>
      <c r="D10" t="b">
        <f t="shared" si="5"/>
        <v>1</v>
      </c>
    </row>
    <row r="11" spans="1:4" x14ac:dyDescent="0.2">
      <c r="A11">
        <v>0.248048656220102</v>
      </c>
      <c r="B11">
        <v>0.39208023159636002</v>
      </c>
      <c r="C11" t="b">
        <f t="shared" si="4"/>
        <v>1</v>
      </c>
      <c r="D11" t="b">
        <f t="shared" si="5"/>
        <v>1</v>
      </c>
    </row>
    <row r="12" spans="1:4" x14ac:dyDescent="0.2">
      <c r="A12">
        <v>0.250360561373695</v>
      </c>
      <c r="B12">
        <v>0.33227574985851699</v>
      </c>
      <c r="C12" t="b">
        <f t="shared" si="4"/>
        <v>1</v>
      </c>
      <c r="D12" t="b">
        <f t="shared" si="5"/>
        <v>1</v>
      </c>
    </row>
    <row r="13" spans="1:4" x14ac:dyDescent="0.2">
      <c r="A13">
        <v>0.259767899097119</v>
      </c>
      <c r="B13">
        <v>0.282872335408413</v>
      </c>
      <c r="C13" t="b">
        <f t="shared" si="4"/>
        <v>1</v>
      </c>
      <c r="D13" t="b">
        <f t="shared" si="5"/>
        <v>1</v>
      </c>
    </row>
    <row r="14" spans="1:4" x14ac:dyDescent="0.2">
      <c r="A14">
        <v>0.27952889841512701</v>
      </c>
      <c r="B14">
        <v>0.25156055461233701</v>
      </c>
      <c r="C14" t="b">
        <f t="shared" si="4"/>
        <v>1</v>
      </c>
      <c r="D14" t="b">
        <f t="shared" si="5"/>
        <v>1</v>
      </c>
    </row>
    <row r="15" spans="1:4" x14ac:dyDescent="0.2">
      <c r="A15">
        <v>0.32899785043587898</v>
      </c>
      <c r="B15">
        <v>0.15208353184227799</v>
      </c>
      <c r="C15" t="b">
        <f t="shared" si="4"/>
        <v>1</v>
      </c>
      <c r="D15" t="b">
        <f t="shared" si="5"/>
        <v>1</v>
      </c>
    </row>
    <row r="16" spans="1:4" x14ac:dyDescent="0.2">
      <c r="A16">
        <v>0.38679490885743101</v>
      </c>
      <c r="B16">
        <v>0.121599942396313</v>
      </c>
      <c r="C16" t="b">
        <f t="shared" si="4"/>
        <v>1</v>
      </c>
      <c r="D16" t="b">
        <f t="shared" si="5"/>
        <v>1</v>
      </c>
    </row>
    <row r="17" spans="1:4" x14ac:dyDescent="0.2">
      <c r="A17">
        <v>0.42293889063690399</v>
      </c>
      <c r="B17">
        <v>9.9068786335339595E-2</v>
      </c>
      <c r="C17" t="b">
        <f t="shared" si="4"/>
        <v>1</v>
      </c>
      <c r="D17" t="b">
        <f t="shared" si="5"/>
        <v>1</v>
      </c>
    </row>
    <row r="18" spans="1:4" x14ac:dyDescent="0.2">
      <c r="A18">
        <v>0.49674256956079399</v>
      </c>
      <c r="B18">
        <v>7.71578947368423E-2</v>
      </c>
      <c r="C18" t="b">
        <f t="shared" si="4"/>
        <v>1</v>
      </c>
      <c r="D18" t="b">
        <f t="shared" si="5"/>
        <v>1</v>
      </c>
    </row>
    <row r="19" spans="1:4" x14ac:dyDescent="0.2">
      <c r="A19">
        <v>0.56285107817034397</v>
      </c>
      <c r="B19">
        <v>5.27176797688255E-2</v>
      </c>
      <c r="C19" t="b">
        <f t="shared" si="4"/>
        <v>1</v>
      </c>
      <c r="D19" t="b">
        <f t="shared" si="5"/>
        <v>1</v>
      </c>
    </row>
    <row r="20" spans="1:4" x14ac:dyDescent="0.2">
      <c r="A20">
        <v>0.63980278131373702</v>
      </c>
      <c r="B20">
        <f>B19</f>
        <v>5.27176797688255E-2</v>
      </c>
      <c r="C20" t="b">
        <f t="shared" si="4"/>
        <v>1</v>
      </c>
      <c r="D20" t="b">
        <f t="shared" si="5"/>
        <v>1</v>
      </c>
    </row>
    <row r="21" spans="1:4" x14ac:dyDescent="0.2">
      <c r="A21">
        <v>0.71411726077088</v>
      </c>
      <c r="B21">
        <f>B20</f>
        <v>5.27176797688255E-2</v>
      </c>
      <c r="C21" t="b">
        <f t="shared" si="4"/>
        <v>1</v>
      </c>
      <c r="D21" t="b">
        <f t="shared" si="5"/>
        <v>1</v>
      </c>
    </row>
    <row r="22" spans="1:4" x14ac:dyDescent="0.2">
      <c r="A22">
        <v>0.79020838291218598</v>
      </c>
      <c r="B22">
        <f>B21</f>
        <v>5.27176797688255E-2</v>
      </c>
      <c r="C22" t="b">
        <f t="shared" si="4"/>
        <v>1</v>
      </c>
      <c r="D22" t="b">
        <f t="shared" si="5"/>
        <v>1</v>
      </c>
    </row>
    <row r="23" spans="1:4" x14ac:dyDescent="0.2">
      <c r="A23">
        <v>0.94760959388730603</v>
      </c>
      <c r="B23">
        <v>4.7591899470082799E-2</v>
      </c>
      <c r="C23" t="b">
        <f t="shared" si="4"/>
        <v>1</v>
      </c>
      <c r="D23" t="b">
        <f t="shared" si="5"/>
        <v>1</v>
      </c>
    </row>
    <row r="24" spans="1:4" x14ac:dyDescent="0.2">
      <c r="A24">
        <v>1.0298080040632001</v>
      </c>
      <c r="B24">
        <v>4.1342140633842499E-2</v>
      </c>
      <c r="C24" t="b">
        <f t="shared" si="4"/>
        <v>1</v>
      </c>
      <c r="D24" t="b">
        <f t="shared" si="5"/>
        <v>1</v>
      </c>
    </row>
    <row r="25" spans="1:4" x14ac:dyDescent="0.2">
      <c r="A25">
        <v>1.10151300017409</v>
      </c>
      <c r="B25">
        <v>3.46346529814269E-2</v>
      </c>
      <c r="C25" t="b">
        <f t="shared" si="4"/>
        <v>1</v>
      </c>
      <c r="D25" t="b">
        <f t="shared" si="5"/>
        <v>1</v>
      </c>
    </row>
    <row r="26" spans="1:4" x14ac:dyDescent="0.2">
      <c r="A26">
        <v>1.17846470331748</v>
      </c>
      <c r="B26">
        <v>2.91888537325719E-2</v>
      </c>
      <c r="C26" t="b">
        <f t="shared" si="4"/>
        <v>1</v>
      </c>
      <c r="D26" t="b">
        <f t="shared" si="5"/>
        <v>1</v>
      </c>
    </row>
    <row r="27" spans="1:4" x14ac:dyDescent="0.2">
      <c r="A27">
        <v>1.2554164064608699</v>
      </c>
      <c r="B27">
        <v>2.7134942377939002E-2</v>
      </c>
      <c r="C27" t="b">
        <f t="shared" si="4"/>
        <v>1</v>
      </c>
      <c r="D27" t="b">
        <f t="shared" si="5"/>
        <v>1</v>
      </c>
    </row>
    <row r="28" spans="1:4" x14ac:dyDescent="0.2">
      <c r="A28">
        <v>1.3323681096042601</v>
      </c>
      <c r="B28">
        <v>2.44941992076965E-2</v>
      </c>
      <c r="C28" t="b">
        <f t="shared" si="4"/>
        <v>1</v>
      </c>
      <c r="D28" t="b">
        <f t="shared" si="5"/>
        <v>1</v>
      </c>
    </row>
    <row r="29" spans="1:4" x14ac:dyDescent="0.2">
      <c r="A29">
        <v>1.4093198127476601</v>
      </c>
      <c r="B29">
        <v>2.1959085764263898E-2</v>
      </c>
      <c r="C29" t="b">
        <f t="shared" si="4"/>
        <v>1</v>
      </c>
      <c r="D29" t="b">
        <f t="shared" si="5"/>
        <v>1</v>
      </c>
    </row>
    <row r="30" spans="1:4" x14ac:dyDescent="0.2">
      <c r="A30">
        <v>1.48627151589105</v>
      </c>
      <c r="B30">
        <v>1.8297255234861198E-2</v>
      </c>
      <c r="C30" t="b">
        <f t="shared" si="4"/>
        <v>1</v>
      </c>
      <c r="D30" t="b">
        <f t="shared" si="5"/>
        <v>1</v>
      </c>
    </row>
    <row r="31" spans="1:4" x14ac:dyDescent="0.2">
      <c r="A31">
        <v>1.5632232190344399</v>
      </c>
      <c r="B31">
        <v>1.7827789782373701E-2</v>
      </c>
      <c r="C31" t="b">
        <f t="shared" si="4"/>
        <v>1</v>
      </c>
      <c r="D31" t="b">
        <f t="shared" si="5"/>
        <v>1</v>
      </c>
    </row>
    <row r="32" spans="1:4" x14ac:dyDescent="0.2">
      <c r="A32">
        <v>1.6401749221778299</v>
      </c>
      <c r="B32">
        <v>1.5339622884189901E-2</v>
      </c>
      <c r="C32" t="b">
        <f t="shared" si="4"/>
        <v>1</v>
      </c>
      <c r="D32" t="b">
        <f t="shared" si="5"/>
        <v>1</v>
      </c>
    </row>
    <row r="33" spans="1:4" x14ac:dyDescent="0.2">
      <c r="A33">
        <v>1.7171266253212301</v>
      </c>
      <c r="B33">
        <v>1.51987832484437E-2</v>
      </c>
      <c r="C33" t="b">
        <f t="shared" si="4"/>
        <v>1</v>
      </c>
      <c r="D33" t="b">
        <f t="shared" si="5"/>
        <v>1</v>
      </c>
    </row>
    <row r="34" spans="1:4" x14ac:dyDescent="0.2">
      <c r="A34">
        <v>1.79407832846462</v>
      </c>
      <c r="B34">
        <v>1.51987832484437E-2</v>
      </c>
      <c r="C34" t="b">
        <f t="shared" si="4"/>
        <v>1</v>
      </c>
      <c r="D34" t="b">
        <f t="shared" si="5"/>
        <v>1</v>
      </c>
    </row>
    <row r="35" spans="1:4" x14ac:dyDescent="0.2">
      <c r="A35">
        <v>1.87103003160801</v>
      </c>
      <c r="B35">
        <v>1.51987832484437E-2</v>
      </c>
      <c r="C35" t="b">
        <f t="shared" si="4"/>
        <v>1</v>
      </c>
      <c r="D35" t="b">
        <f t="shared" si="5"/>
        <v>1</v>
      </c>
    </row>
    <row r="36" spans="1:4" x14ac:dyDescent="0.2">
      <c r="A36">
        <v>1.9479817347513999</v>
      </c>
      <c r="B36">
        <v>1.51987832484437E-2</v>
      </c>
      <c r="C36" t="b">
        <f t="shared" si="4"/>
        <v>1</v>
      </c>
      <c r="D36" t="b">
        <f t="shared" si="5"/>
        <v>1</v>
      </c>
    </row>
    <row r="37" spans="1:4" x14ac:dyDescent="0.2">
      <c r="A37">
        <v>2.0249334378947998</v>
      </c>
      <c r="B37">
        <f>B36</f>
        <v>1.51987832484437E-2</v>
      </c>
      <c r="C37" t="b">
        <f t="shared" si="4"/>
        <v>1</v>
      </c>
      <c r="D37" t="b">
        <f t="shared" si="5"/>
        <v>1</v>
      </c>
    </row>
    <row r="38" spans="1:4" x14ac:dyDescent="0.2">
      <c r="A38">
        <v>2.1018851410381898</v>
      </c>
      <c r="B38">
        <v>1.51987832484437E-2</v>
      </c>
      <c r="C38" t="b">
        <f t="shared" si="4"/>
        <v>1</v>
      </c>
      <c r="D38" t="b">
        <f t="shared" si="5"/>
        <v>1</v>
      </c>
    </row>
    <row r="39" spans="1:4" x14ac:dyDescent="0.2">
      <c r="A39">
        <v>2.1788368441815802</v>
      </c>
      <c r="B39">
        <f>B38</f>
        <v>1.51987832484437E-2</v>
      </c>
      <c r="C39" t="b">
        <f t="shared" si="4"/>
        <v>1</v>
      </c>
      <c r="D39" t="b">
        <f t="shared" si="5"/>
        <v>1</v>
      </c>
    </row>
    <row r="40" spans="1:4" x14ac:dyDescent="0.2">
      <c r="A40">
        <v>2.2557885473249701</v>
      </c>
      <c r="B40">
        <v>1.51987832484437E-2</v>
      </c>
      <c r="C40" t="b">
        <f t="shared" si="4"/>
        <v>1</v>
      </c>
      <c r="D40" t="b">
        <f t="shared" si="5"/>
        <v>1</v>
      </c>
    </row>
    <row r="41" spans="1:4" x14ac:dyDescent="0.2">
      <c r="A41">
        <v>2.3327402504683699</v>
      </c>
      <c r="B41">
        <v>1.51987832484437E-2</v>
      </c>
      <c r="C41" t="b">
        <f t="shared" si="4"/>
        <v>1</v>
      </c>
      <c r="D41" t="b">
        <f t="shared" si="5"/>
        <v>1</v>
      </c>
    </row>
    <row r="42" spans="1:4" x14ac:dyDescent="0.2">
      <c r="A42">
        <v>2.4096919536117598</v>
      </c>
      <c r="B42">
        <v>1.51987832484437E-2</v>
      </c>
      <c r="C42" t="b">
        <f t="shared" si="4"/>
        <v>1</v>
      </c>
      <c r="D42" t="b">
        <f t="shared" si="5"/>
        <v>1</v>
      </c>
    </row>
    <row r="43" spans="1:4" x14ac:dyDescent="0.2">
      <c r="A43">
        <v>2.4866436567551502</v>
      </c>
      <c r="B43">
        <v>1.51987832484437E-2</v>
      </c>
      <c r="C43" t="b">
        <f t="shared" si="4"/>
        <v>1</v>
      </c>
      <c r="D43" t="b">
        <f t="shared" si="5"/>
        <v>1</v>
      </c>
    </row>
    <row r="44" spans="1:4" x14ac:dyDescent="0.2">
      <c r="A44">
        <v>2.5635953598985401</v>
      </c>
      <c r="B44">
        <v>1.51987832484437E-2</v>
      </c>
      <c r="C44" t="b">
        <f t="shared" si="4"/>
        <v>1</v>
      </c>
      <c r="D44" t="b">
        <f t="shared" si="5"/>
        <v>1</v>
      </c>
    </row>
    <row r="45" spans="1:4" x14ac:dyDescent="0.2">
      <c r="A45">
        <v>2.6405470630419399</v>
      </c>
      <c r="B45">
        <v>1.51987832484437E-2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"/>
  <sheetViews>
    <sheetView workbookViewId="0">
      <selection activeCell="D3" sqref="D3:H11"/>
    </sheetView>
  </sheetViews>
  <sheetFormatPr defaultRowHeight="12.75" x14ac:dyDescent="0.2"/>
  <sheetData>
    <row r="1" spans="1:8" x14ac:dyDescent="0.2">
      <c r="A1" t="s">
        <v>2</v>
      </c>
      <c r="D1">
        <f>COUNT(survival!A:A)</f>
        <v>44</v>
      </c>
    </row>
    <row r="2" spans="1:8" x14ac:dyDescent="0.2">
      <c r="A2" t="s">
        <v>8</v>
      </c>
      <c r="B2" t="s">
        <v>3</v>
      </c>
    </row>
    <row r="3" spans="1:8" x14ac:dyDescent="0.2">
      <c r="A3">
        <v>0</v>
      </c>
      <c r="B3">
        <v>136</v>
      </c>
      <c r="D3" t="s">
        <v>4</v>
      </c>
      <c r="E3" t="s">
        <v>0</v>
      </c>
      <c r="F3" t="s">
        <v>5</v>
      </c>
      <c r="G3" t="s">
        <v>6</v>
      </c>
      <c r="H3" t="s">
        <v>7</v>
      </c>
    </row>
    <row r="4" spans="1:8" x14ac:dyDescent="0.2">
      <c r="A4">
        <v>0.33333333333333331</v>
      </c>
      <c r="B4">
        <v>18</v>
      </c>
      <c r="D4">
        <v>1</v>
      </c>
      <c r="E4">
        <f>A3</f>
        <v>0</v>
      </c>
      <c r="F4">
        <v>1</v>
      </c>
      <c r="G4">
        <f ca="1">COUNTIF(OFFSET(survival!$A$2,0,0,num_times,1),"&lt;"&amp;A4)</f>
        <v>14</v>
      </c>
      <c r="H4">
        <f>B3</f>
        <v>136</v>
      </c>
    </row>
    <row r="5" spans="1:8" x14ac:dyDescent="0.2">
      <c r="A5">
        <v>0.66666666666666663</v>
      </c>
      <c r="B5">
        <v>7</v>
      </c>
      <c r="D5">
        <v>2</v>
      </c>
      <c r="E5">
        <f t="shared" ref="E5:E8" si="0">A4</f>
        <v>0.33333333333333331</v>
      </c>
      <c r="F5">
        <f ca="1">G4+1</f>
        <v>15</v>
      </c>
      <c r="G5">
        <f ca="1">COUNTIF(OFFSET(survival!$A$2,0,0,num_times,1),"&lt;"&amp;A5)</f>
        <v>19</v>
      </c>
      <c r="H5">
        <f>B4</f>
        <v>18</v>
      </c>
    </row>
    <row r="6" spans="1:8" x14ac:dyDescent="0.2">
      <c r="A6">
        <v>1</v>
      </c>
      <c r="B6">
        <v>5</v>
      </c>
      <c r="D6">
        <v>3</v>
      </c>
      <c r="E6">
        <f t="shared" si="0"/>
        <v>0.66666666666666663</v>
      </c>
      <c r="F6">
        <f t="shared" ref="F6:F8" ca="1" si="1">G5+1</f>
        <v>20</v>
      </c>
      <c r="G6">
        <f ca="1">COUNTIF(OFFSET(survival!$A$2,0,0,num_times,1),"&lt;"&amp;A6)</f>
        <v>22</v>
      </c>
      <c r="H6">
        <f>B5</f>
        <v>7</v>
      </c>
    </row>
    <row r="7" spans="1:8" x14ac:dyDescent="0.2">
      <c r="A7">
        <v>1.3333333333333333</v>
      </c>
      <c r="B7">
        <v>3</v>
      </c>
      <c r="D7">
        <v>4</v>
      </c>
      <c r="E7">
        <f t="shared" si="0"/>
        <v>1</v>
      </c>
      <c r="F7">
        <f t="shared" ca="1" si="1"/>
        <v>23</v>
      </c>
      <c r="G7">
        <f ca="1">COUNTIF(OFFSET(survival!$A$2,0,0,num_times,1),"&lt;"&amp;A7)</f>
        <v>27</v>
      </c>
      <c r="H7">
        <f t="shared" ref="H7:H8" si="2">B6</f>
        <v>5</v>
      </c>
    </row>
    <row r="8" spans="1:8" x14ac:dyDescent="0.2">
      <c r="A8">
        <v>1.6666666666666667</v>
      </c>
      <c r="B8">
        <v>2</v>
      </c>
      <c r="D8">
        <v>5</v>
      </c>
      <c r="E8">
        <f t="shared" si="0"/>
        <v>1.3333333333333333</v>
      </c>
      <c r="F8">
        <f t="shared" ca="1" si="1"/>
        <v>28</v>
      </c>
      <c r="G8">
        <f ca="1">COUNTIF(OFFSET(survival!$A$2,0,0,num_times,1),"&lt;"&amp;A8)</f>
        <v>31</v>
      </c>
      <c r="H8">
        <f t="shared" si="2"/>
        <v>3</v>
      </c>
    </row>
    <row r="9" spans="1:8" x14ac:dyDescent="0.2">
      <c r="A9">
        <v>2</v>
      </c>
      <c r="B9">
        <v>2</v>
      </c>
      <c r="D9">
        <v>6</v>
      </c>
      <c r="E9">
        <f t="shared" ref="E9:E11" si="3">A8</f>
        <v>1.6666666666666667</v>
      </c>
      <c r="F9">
        <f t="shared" ref="F9:F11" ca="1" si="4">G8+1</f>
        <v>32</v>
      </c>
      <c r="G9">
        <f ca="1">COUNTIF(OFFSET(survival!$A$2,0,0,num_times,1),"&lt;"&amp;A9)</f>
        <v>35</v>
      </c>
      <c r="H9">
        <f t="shared" ref="H9:H11" si="5">B8</f>
        <v>2</v>
      </c>
    </row>
    <row r="10" spans="1:8" x14ac:dyDescent="0.2">
      <c r="A10">
        <v>2.3333333333333335</v>
      </c>
      <c r="B10">
        <v>2</v>
      </c>
      <c r="D10">
        <v>7</v>
      </c>
      <c r="E10">
        <f t="shared" si="3"/>
        <v>2</v>
      </c>
      <c r="F10">
        <f t="shared" ca="1" si="4"/>
        <v>36</v>
      </c>
      <c r="G10">
        <f ca="1">COUNTIF(OFFSET(survival!$A$2,0,0,num_times,1),"&lt;"&amp;A10)</f>
        <v>40</v>
      </c>
      <c r="H10">
        <f t="shared" si="5"/>
        <v>2</v>
      </c>
    </row>
    <row r="11" spans="1:8" x14ac:dyDescent="0.2">
      <c r="A11">
        <v>2.6666666666666665</v>
      </c>
      <c r="B11">
        <v>1</v>
      </c>
      <c r="D11">
        <v>8</v>
      </c>
      <c r="E11">
        <f t="shared" si="3"/>
        <v>2.3333333333333335</v>
      </c>
      <c r="F11">
        <f t="shared" ca="1" si="4"/>
        <v>41</v>
      </c>
      <c r="G11">
        <f ca="1">COUNTIF(OFFSET(survival!$A$2,0,0,num_times,1),"&lt;"&amp;A11)</f>
        <v>44</v>
      </c>
      <c r="H11">
        <f t="shared" si="5"/>
        <v>2</v>
      </c>
    </row>
    <row r="12" spans="1:8" x14ac:dyDescent="0.2">
      <c r="A12">
        <v>3</v>
      </c>
      <c r="B12">
        <v>0</v>
      </c>
    </row>
    <row r="13" spans="1:8" x14ac:dyDescent="0.2">
      <c r="A13">
        <v>3.3333333333333335</v>
      </c>
      <c r="B13">
        <v>0</v>
      </c>
    </row>
    <row r="14" spans="1:8" x14ac:dyDescent="0.2">
      <c r="A14">
        <v>3.6666666666666665</v>
      </c>
      <c r="B14">
        <v>0</v>
      </c>
    </row>
    <row r="15" spans="1:8" x14ac:dyDescent="0.2">
      <c r="A15">
        <v>4</v>
      </c>
      <c r="B15">
        <v>0</v>
      </c>
    </row>
    <row r="16" spans="1:8" x14ac:dyDescent="0.2">
      <c r="A16">
        <v>4.333333333333333</v>
      </c>
      <c r="B16">
        <v>0</v>
      </c>
    </row>
    <row r="17" spans="1:2" x14ac:dyDescent="0.2">
      <c r="A17">
        <v>4.666666666666667</v>
      </c>
      <c r="B17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9"/>
  <sheetViews>
    <sheetView workbookViewId="0">
      <selection sqref="A1:E9"/>
    </sheetView>
  </sheetViews>
  <sheetFormatPr defaultRowHeight="12.75" x14ac:dyDescent="0.2"/>
  <sheetData>
    <row r="1" spans="1:5" x14ac:dyDescent="0.2">
      <c r="A1" t="s">
        <v>4</v>
      </c>
      <c r="B1" t="s">
        <v>0</v>
      </c>
      <c r="C1" t="s">
        <v>5</v>
      </c>
      <c r="D1" t="s">
        <v>6</v>
      </c>
      <c r="E1" t="s">
        <v>7</v>
      </c>
    </row>
    <row r="2" spans="1:5" x14ac:dyDescent="0.2">
      <c r="A2">
        <v>1</v>
      </c>
      <c r="B2">
        <v>0</v>
      </c>
      <c r="C2">
        <v>1</v>
      </c>
      <c r="D2">
        <v>14</v>
      </c>
      <c r="E2">
        <v>136</v>
      </c>
    </row>
    <row r="3" spans="1:5" x14ac:dyDescent="0.2">
      <c r="A3">
        <v>2</v>
      </c>
      <c r="B3">
        <v>0.33333333333333331</v>
      </c>
      <c r="C3">
        <v>15</v>
      </c>
      <c r="D3">
        <v>19</v>
      </c>
      <c r="E3">
        <v>18</v>
      </c>
    </row>
    <row r="4" spans="1:5" x14ac:dyDescent="0.2">
      <c r="A4">
        <v>3</v>
      </c>
      <c r="B4">
        <v>0.66666666666666663</v>
      </c>
      <c r="C4">
        <v>20</v>
      </c>
      <c r="D4">
        <v>22</v>
      </c>
      <c r="E4">
        <v>7</v>
      </c>
    </row>
    <row r="5" spans="1:5" x14ac:dyDescent="0.2">
      <c r="A5">
        <v>4</v>
      </c>
      <c r="B5">
        <v>1</v>
      </c>
      <c r="C5">
        <v>23</v>
      </c>
      <c r="D5">
        <v>27</v>
      </c>
      <c r="E5">
        <v>5</v>
      </c>
    </row>
    <row r="6" spans="1:5" x14ac:dyDescent="0.2">
      <c r="A6">
        <v>5</v>
      </c>
      <c r="B6">
        <v>1.3333333333333333</v>
      </c>
      <c r="C6">
        <v>28</v>
      </c>
      <c r="D6">
        <v>31</v>
      </c>
      <c r="E6">
        <v>3</v>
      </c>
    </row>
    <row r="7" spans="1:5" x14ac:dyDescent="0.2">
      <c r="A7">
        <v>6</v>
      </c>
      <c r="B7">
        <v>1.6666666666666667</v>
      </c>
      <c r="C7">
        <v>32</v>
      </c>
      <c r="D7">
        <v>35</v>
      </c>
      <c r="E7">
        <v>2</v>
      </c>
    </row>
    <row r="8" spans="1:5" x14ac:dyDescent="0.2">
      <c r="A8">
        <v>7</v>
      </c>
      <c r="B8">
        <v>2</v>
      </c>
      <c r="C8">
        <v>36</v>
      </c>
      <c r="D8">
        <v>40</v>
      </c>
      <c r="E8">
        <v>2</v>
      </c>
    </row>
    <row r="9" spans="1:5" x14ac:dyDescent="0.2">
      <c r="A9">
        <v>8</v>
      </c>
      <c r="B9">
        <v>2.3333333333333335</v>
      </c>
      <c r="C9">
        <v>41</v>
      </c>
      <c r="D9">
        <v>44</v>
      </c>
      <c r="E9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Philip Cooney</cp:lastModifiedBy>
  <dcterms:created xsi:type="dcterms:W3CDTF">2022-01-26T08:41:02Z</dcterms:created>
  <dcterms:modified xsi:type="dcterms:W3CDTF">2022-05-20T12:55:20Z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