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268_IPI_OS\"/>
    </mc:Choice>
  </mc:AlternateContent>
  <xr:revisionPtr revIDLastSave="0" documentId="13_ncr:1_{1FCA36F6-BC6F-4AEF-9B31-34F8315FCBA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H12" i="2"/>
  <c r="E13" i="2"/>
  <c r="H13" i="2"/>
  <c r="E14" i="2"/>
  <c r="H14" i="2"/>
  <c r="E15" i="2"/>
  <c r="H15" i="2"/>
  <c r="E16" i="2"/>
  <c r="H16" i="2"/>
  <c r="B3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4" i="2"/>
  <c r="D39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C40" i="1"/>
  <c r="D40" i="1"/>
  <c r="C3" i="1"/>
  <c r="D3" i="1"/>
  <c r="C2" i="1"/>
  <c r="D2" i="1"/>
  <c r="E9" i="2"/>
  <c r="H9" i="2"/>
  <c r="E10" i="2"/>
  <c r="H10" i="2"/>
  <c r="E11" i="2"/>
  <c r="H11" i="2"/>
  <c r="E4" i="2"/>
  <c r="E5" i="2"/>
  <c r="E6" i="2"/>
  <c r="E8" i="2"/>
  <c r="E7" i="2"/>
  <c r="H6" i="2"/>
  <c r="H5" i="2"/>
  <c r="H7" i="2"/>
  <c r="H8" i="2"/>
  <c r="D1" i="2"/>
  <c r="G8" i="2" s="1"/>
  <c r="F9" i="2" s="1"/>
  <c r="G14" i="2" l="1"/>
  <c r="F15" i="2" s="1"/>
  <c r="G16" i="2"/>
  <c r="G13" i="2"/>
  <c r="F14" i="2" s="1"/>
  <c r="G15" i="2"/>
  <c r="F16" i="2" s="1"/>
  <c r="G12" i="2"/>
  <c r="F13" i="2" s="1"/>
  <c r="G11" i="2"/>
  <c r="F12" i="2" s="1"/>
  <c r="G10" i="2"/>
  <c r="F11" i="2" s="1"/>
  <c r="G9" i="2"/>
  <c r="F10" i="2" s="1"/>
  <c r="G5" i="2"/>
  <c r="F6" i="2" s="1"/>
  <c r="G7" i="2"/>
  <c r="F8" i="2" s="1"/>
  <c r="G6" i="2"/>
  <c r="F7" i="2" s="1"/>
  <c r="G4" i="2"/>
  <c r="F5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<sst xmlns="http://schemas.openxmlformats.org/spreadsheetml/2006/main" count="15" uniqueCount="9">
  <si>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</si>
  <si>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</si>
  <si>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</si>
  <si>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Nrisk</t>
  </si>
  <si>
    <t>interval</t>
  </si>
  <si>
    <t>lower</t>
  </si>
  <si>
    <t>upper</t>
  </si>
  <si>
    <t>nrisk</t>
  </si>
  <si>
    <t>Time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</si>
</sst>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0</xdr:rowOff>
    </xdr:from>
    <xdr:to>
      <xdr:col>19</xdr:col>
      <xdr:colOff>343712</xdr:colOff>
      <xdr:row>31</xdr:row>
      <xdr:rowOff>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21AE3-901A-4EFD-ABC2-F6D68C00B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0"/>
          <a:ext cx="5820587" cy="5020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opLeftCell="A49" workbookViewId="0">
      <selection activeCell="A66" sqref="A66:XFD69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0.03</v>
      </c>
      <c r="B2">
        <v>0.99736009959502203</v>
      </c>
      <c r="C2" t="b">
        <f t="shared" ref="C2" si="0">A2&lt;=A3</f>
        <v>1</v>
      </c>
      <c r="D2" t="b">
        <f t="shared" ref="D2" si="1">B2&gt;=B3</f>
        <v>1</v>
      </c>
    </row>
    <row r="3" spans="1:4" x14ac:dyDescent="0.2">
      <c r="A3">
        <v>6.4681937380496296E-2</v>
      </c>
      <c r="B3">
        <v>0.980898824795438</v>
      </c>
      <c r="C3" t="b">
        <f t="shared" ref="C3" si="2">A3&lt;=A4</f>
        <v>1</v>
      </c>
      <c r="D3" t="b">
        <f t="shared" ref="D3" si="3">B3&gt;=B4</f>
        <v>1</v>
      </c>
    </row>
    <row r="4" spans="1:4" x14ac:dyDescent="0.2">
      <c r="A4">
        <v>0.109380321372229</v>
      </c>
      <c r="B4">
        <v>0.95090524931862397</v>
      </c>
      <c r="C4" t="b">
        <f t="shared" ref="C4:C40" si="4">A4&lt;=A5</f>
        <v>1</v>
      </c>
      <c r="D4" t="b">
        <f t="shared" ref="D4:D40" si="5">B4&gt;=B5</f>
        <v>1</v>
      </c>
    </row>
    <row r="5" spans="1:4" x14ac:dyDescent="0.2">
      <c r="A5">
        <v>0.14221064102151501</v>
      </c>
      <c r="B5">
        <v>0.92170289831298002</v>
      </c>
      <c r="C5" t="b">
        <f t="shared" si="4"/>
        <v>1</v>
      </c>
      <c r="D5" t="b">
        <f t="shared" si="5"/>
        <v>1</v>
      </c>
    </row>
    <row r="6" spans="1:4" x14ac:dyDescent="0.2">
      <c r="A6">
        <v>0.203173563308544</v>
      </c>
      <c r="B6">
        <v>0.86867947068590501</v>
      </c>
      <c r="C6" t="b">
        <f t="shared" si="4"/>
        <v>1</v>
      </c>
      <c r="D6" t="b">
        <f t="shared" si="5"/>
        <v>1</v>
      </c>
    </row>
    <row r="7" spans="1:4" x14ac:dyDescent="0.2">
      <c r="A7">
        <v>0.23143521289496599</v>
      </c>
      <c r="B7">
        <v>0.83293919251438597</v>
      </c>
      <c r="C7" t="b">
        <f t="shared" si="4"/>
        <v>1</v>
      </c>
      <c r="D7" t="b">
        <f t="shared" si="5"/>
        <v>1</v>
      </c>
    </row>
    <row r="8" spans="1:4" x14ac:dyDescent="0.2">
      <c r="A8">
        <v>0.26714347668025801</v>
      </c>
      <c r="B8">
        <v>0.80362403952781802</v>
      </c>
      <c r="C8" t="e">
        <f>A8&lt;=#REF!</f>
        <v>#REF!</v>
      </c>
      <c r="D8" t="e">
        <f>B8&gt;=#REF!</f>
        <v>#REF!</v>
      </c>
    </row>
    <row r="9" spans="1:4" x14ac:dyDescent="0.2">
      <c r="A9">
        <v>0.301812458105093</v>
      </c>
      <c r="B9">
        <v>0.775761174763137</v>
      </c>
      <c r="C9" t="b">
        <f t="shared" si="4"/>
        <v>1</v>
      </c>
      <c r="D9" t="b">
        <f t="shared" si="5"/>
        <v>1</v>
      </c>
    </row>
    <row r="10" spans="1:4" x14ac:dyDescent="0.2">
      <c r="A10">
        <v>0.33814354341215702</v>
      </c>
      <c r="B10">
        <v>0.75505199931008105</v>
      </c>
      <c r="C10" t="b">
        <f t="shared" si="4"/>
        <v>1</v>
      </c>
      <c r="D10" t="b">
        <f t="shared" si="5"/>
        <v>1</v>
      </c>
    </row>
    <row r="11" spans="1:4" x14ac:dyDescent="0.2">
      <c r="A11">
        <v>0.39489193460849997</v>
      </c>
      <c r="B11">
        <v>0.73115730980611904</v>
      </c>
      <c r="C11" t="b">
        <f t="shared" si="4"/>
        <v>1</v>
      </c>
      <c r="D11" t="b">
        <f t="shared" si="5"/>
        <v>1</v>
      </c>
    </row>
    <row r="12" spans="1:4" x14ac:dyDescent="0.2">
      <c r="A12">
        <v>0.42541983210622403</v>
      </c>
      <c r="B12">
        <v>0.69810286531688803</v>
      </c>
      <c r="C12" t="b">
        <f t="shared" si="4"/>
        <v>1</v>
      </c>
      <c r="D12" t="b">
        <f t="shared" si="5"/>
        <v>1</v>
      </c>
    </row>
    <row r="13" spans="1:4" x14ac:dyDescent="0.2">
      <c r="A13">
        <v>0.44927107463673799</v>
      </c>
      <c r="B13">
        <v>0.67620166236561297</v>
      </c>
      <c r="C13" t="b">
        <f t="shared" si="4"/>
        <v>1</v>
      </c>
      <c r="D13" t="b">
        <f t="shared" si="5"/>
        <v>1</v>
      </c>
    </row>
    <row r="14" spans="1:4" x14ac:dyDescent="0.2">
      <c r="A14">
        <v>0.489850114926414</v>
      </c>
      <c r="B14">
        <v>0.66174909284181704</v>
      </c>
      <c r="C14" t="b">
        <f t="shared" si="4"/>
        <v>1</v>
      </c>
      <c r="D14" t="b">
        <f t="shared" si="5"/>
        <v>1</v>
      </c>
    </row>
    <row r="15" spans="1:4" x14ac:dyDescent="0.2">
      <c r="A15">
        <v>0.52552536627150503</v>
      </c>
      <c r="B15">
        <v>0.644294746028517</v>
      </c>
      <c r="C15" t="b">
        <f t="shared" si="4"/>
        <v>1</v>
      </c>
      <c r="D15" t="b">
        <f t="shared" si="5"/>
        <v>1</v>
      </c>
    </row>
    <row r="16" spans="1:4" x14ac:dyDescent="0.2">
      <c r="A16">
        <v>0.57871737441439797</v>
      </c>
      <c r="B16">
        <v>0.61353557656765001</v>
      </c>
      <c r="C16" t="b">
        <f t="shared" si="4"/>
        <v>1</v>
      </c>
      <c r="D16" t="b">
        <f t="shared" si="5"/>
        <v>1</v>
      </c>
    </row>
    <row r="17" spans="1:4" x14ac:dyDescent="0.2">
      <c r="A17">
        <v>0.642151957653599</v>
      </c>
      <c r="B17">
        <v>0.59000758120437302</v>
      </c>
      <c r="C17" t="b">
        <f t="shared" si="4"/>
        <v>1</v>
      </c>
      <c r="D17" t="b">
        <f t="shared" si="5"/>
        <v>1</v>
      </c>
    </row>
    <row r="18" spans="1:4" x14ac:dyDescent="0.2">
      <c r="A18">
        <v>0.68451618430841898</v>
      </c>
      <c r="B18">
        <v>0.56116002908632701</v>
      </c>
      <c r="C18" t="b">
        <f t="shared" si="4"/>
        <v>1</v>
      </c>
      <c r="D18" t="b">
        <f t="shared" si="5"/>
        <v>1</v>
      </c>
    </row>
    <row r="19" spans="1:4" x14ac:dyDescent="0.2">
      <c r="A19">
        <v>0.74815663954306399</v>
      </c>
      <c r="B19">
        <v>0.53674939749323403</v>
      </c>
      <c r="C19" t="b">
        <f t="shared" si="4"/>
        <v>1</v>
      </c>
      <c r="D19" t="b">
        <f t="shared" si="5"/>
        <v>1</v>
      </c>
    </row>
    <row r="20" spans="1:4" x14ac:dyDescent="0.2">
      <c r="A20">
        <v>0.79214483485528397</v>
      </c>
      <c r="B20">
        <v>0.512437546814412</v>
      </c>
      <c r="C20" t="b">
        <f t="shared" si="4"/>
        <v>1</v>
      </c>
      <c r="D20" t="b">
        <f t="shared" si="5"/>
        <v>1</v>
      </c>
    </row>
    <row r="21" spans="1:4" x14ac:dyDescent="0.2">
      <c r="A21">
        <v>0.84006199871819998</v>
      </c>
      <c r="B21">
        <v>0.497533133078641</v>
      </c>
      <c r="C21" t="b">
        <f t="shared" si="4"/>
        <v>1</v>
      </c>
      <c r="D21" t="b">
        <f t="shared" si="5"/>
        <v>1</v>
      </c>
    </row>
    <row r="22" spans="1:4" x14ac:dyDescent="0.2">
      <c r="A22">
        <v>0.91065613160619596</v>
      </c>
      <c r="B22">
        <v>0.47495933033764598</v>
      </c>
      <c r="C22" t="e">
        <f>A22&lt;=#REF!</f>
        <v>#REF!</v>
      </c>
      <c r="D22" t="e">
        <f>B22&gt;=#REF!</f>
        <v>#REF!</v>
      </c>
    </row>
    <row r="23" spans="1:4" x14ac:dyDescent="0.2">
      <c r="A23">
        <v>0.95451551080608998</v>
      </c>
      <c r="B23">
        <v>0.45832813863608102</v>
      </c>
      <c r="C23" t="b">
        <f t="shared" si="4"/>
        <v>1</v>
      </c>
      <c r="D23" t="b">
        <f t="shared" si="5"/>
        <v>1</v>
      </c>
    </row>
    <row r="24" spans="1:4" x14ac:dyDescent="0.2">
      <c r="A24">
        <v>1.0663753929087501</v>
      </c>
      <c r="B24">
        <v>0.41799826889820901</v>
      </c>
      <c r="C24" t="b">
        <f t="shared" si="4"/>
        <v>1</v>
      </c>
      <c r="D24" t="b">
        <f t="shared" si="5"/>
        <v>1</v>
      </c>
    </row>
    <row r="25" spans="1:4" x14ac:dyDescent="0.2">
      <c r="A25">
        <v>1.14421700268027</v>
      </c>
      <c r="B25">
        <v>0.39995281524753501</v>
      </c>
      <c r="C25" t="b">
        <f t="shared" si="4"/>
        <v>1</v>
      </c>
      <c r="D25" t="b">
        <f t="shared" si="5"/>
        <v>1</v>
      </c>
    </row>
    <row r="26" spans="1:4" x14ac:dyDescent="0.2">
      <c r="A26">
        <v>1.2235303575474199</v>
      </c>
      <c r="B26">
        <v>0.377945479680934</v>
      </c>
      <c r="C26" t="b">
        <f t="shared" si="4"/>
        <v>1</v>
      </c>
      <c r="D26" t="b">
        <f t="shared" si="5"/>
        <v>1</v>
      </c>
    </row>
    <row r="27" spans="1:4" x14ac:dyDescent="0.2">
      <c r="A27">
        <v>1.2927498594965501</v>
      </c>
      <c r="B27">
        <v>0.35070231312660699</v>
      </c>
      <c r="C27" t="b">
        <f t="shared" si="4"/>
        <v>1</v>
      </c>
      <c r="D27" t="b">
        <f t="shared" si="5"/>
        <v>1</v>
      </c>
    </row>
    <row r="28" spans="1:4" x14ac:dyDescent="0.2">
      <c r="A28">
        <v>1.36978907980038</v>
      </c>
      <c r="B28">
        <v>0.32961057633069901</v>
      </c>
      <c r="C28" t="b">
        <f t="shared" si="4"/>
        <v>1</v>
      </c>
      <c r="D28" t="b">
        <f t="shared" si="5"/>
        <v>1</v>
      </c>
    </row>
    <row r="29" spans="1:4" x14ac:dyDescent="0.2">
      <c r="A29">
        <v>1.4280604328845801</v>
      </c>
      <c r="B29">
        <v>0.31378076627799301</v>
      </c>
      <c r="C29" t="b">
        <f t="shared" si="4"/>
        <v>1</v>
      </c>
      <c r="D29" t="b">
        <f t="shared" si="5"/>
        <v>1</v>
      </c>
    </row>
    <row r="30" spans="1:4" x14ac:dyDescent="0.2">
      <c r="A30">
        <v>1.4979917059013499</v>
      </c>
      <c r="B30">
        <v>0.30774855955270503</v>
      </c>
      <c r="C30" t="b">
        <f t="shared" si="4"/>
        <v>1</v>
      </c>
      <c r="D30" t="b">
        <f t="shared" si="5"/>
        <v>1</v>
      </c>
    </row>
    <row r="31" spans="1:4" x14ac:dyDescent="0.2">
      <c r="A31">
        <v>1.5758494762350399</v>
      </c>
      <c r="B31">
        <v>0.29294168256038</v>
      </c>
      <c r="C31" t="b">
        <f t="shared" si="4"/>
        <v>1</v>
      </c>
      <c r="D31" t="b">
        <f t="shared" si="5"/>
        <v>1</v>
      </c>
    </row>
    <row r="32" spans="1:4" x14ac:dyDescent="0.2">
      <c r="A32">
        <v>1.6566467538024101</v>
      </c>
      <c r="B32">
        <v>0.27563993202055098</v>
      </c>
      <c r="C32" t="b">
        <f t="shared" si="4"/>
        <v>1</v>
      </c>
      <c r="D32" t="b">
        <f t="shared" si="5"/>
        <v>1</v>
      </c>
    </row>
    <row r="33" spans="1:4" x14ac:dyDescent="0.2">
      <c r="A33">
        <v>1.73158089719192</v>
      </c>
      <c r="B33">
        <v>0.26651033859086398</v>
      </c>
      <c r="C33" t="b">
        <f t="shared" si="4"/>
        <v>1</v>
      </c>
      <c r="D33" t="b">
        <f t="shared" si="5"/>
        <v>1</v>
      </c>
    </row>
    <row r="34" spans="1:4" x14ac:dyDescent="0.2">
      <c r="A34">
        <v>1.80943658859213</v>
      </c>
      <c r="B34">
        <v>0.25128684332812901</v>
      </c>
      <c r="C34" t="b">
        <f t="shared" si="4"/>
        <v>1</v>
      </c>
      <c r="D34" t="b">
        <f t="shared" si="5"/>
        <v>1</v>
      </c>
    </row>
    <row r="35" spans="1:4" x14ac:dyDescent="0.2">
      <c r="A35">
        <v>1.8873076201477901</v>
      </c>
      <c r="B35">
        <v>0.23913751521872201</v>
      </c>
      <c r="C35" t="b">
        <f t="shared" si="4"/>
        <v>1</v>
      </c>
      <c r="D35" t="b">
        <f t="shared" si="5"/>
        <v>1</v>
      </c>
    </row>
    <row r="36" spans="1:4" x14ac:dyDescent="0.2">
      <c r="A36">
        <v>1.965185077436</v>
      </c>
      <c r="B36">
        <v>0.228275903913539</v>
      </c>
      <c r="C36" t="b">
        <f t="shared" si="4"/>
        <v>1</v>
      </c>
      <c r="D36" t="b">
        <f t="shared" si="5"/>
        <v>1</v>
      </c>
    </row>
    <row r="37" spans="1:4" x14ac:dyDescent="0.2">
      <c r="A37">
        <v>2.0500964069907099</v>
      </c>
      <c r="B37">
        <v>0.20722919918944799</v>
      </c>
      <c r="C37" t="b">
        <f t="shared" si="4"/>
        <v>1</v>
      </c>
      <c r="D37" t="b">
        <f t="shared" si="5"/>
        <v>1</v>
      </c>
    </row>
    <row r="38" spans="1:4" x14ac:dyDescent="0.2">
      <c r="A38">
        <v>2.1279891137529301</v>
      </c>
      <c r="B38">
        <v>0.199423582473996</v>
      </c>
      <c r="C38" t="b">
        <f t="shared" si="4"/>
        <v>1</v>
      </c>
      <c r="D38" t="b">
        <f t="shared" si="5"/>
        <v>1</v>
      </c>
    </row>
    <row r="39" spans="1:4" x14ac:dyDescent="0.2">
      <c r="A39">
        <v>2.2059070810942201</v>
      </c>
      <c r="B39">
        <v>0.19668018580412999</v>
      </c>
      <c r="C39" t="b">
        <f t="shared" si="4"/>
        <v>1</v>
      </c>
      <c r="D39" t="b">
        <f t="shared" si="5"/>
        <v>1</v>
      </c>
    </row>
    <row r="40" spans="1:4" x14ac:dyDescent="0.2">
      <c r="A40">
        <v>2.2838341748382698</v>
      </c>
      <c r="B40">
        <v>0.19668018580412999</v>
      </c>
      <c r="C40" t="b">
        <f t="shared" si="4"/>
        <v>1</v>
      </c>
      <c r="D40" t="b">
        <f t="shared" si="5"/>
        <v>1</v>
      </c>
    </row>
    <row r="41" spans="1:4" x14ac:dyDescent="0.2">
      <c r="A41">
        <v>2.3617671355555201</v>
      </c>
      <c r="B41">
        <v>0.196026996120828</v>
      </c>
      <c r="C41" t="b">
        <f t="shared" ref="C41:C42" si="6">A41&lt;=A42</f>
        <v>1</v>
      </c>
      <c r="D41" t="b">
        <f t="shared" ref="D41:D42" si="7">B41&gt;=B42</f>
        <v>1</v>
      </c>
    </row>
    <row r="42" spans="1:4" x14ac:dyDescent="0.2">
      <c r="A42">
        <v>2.5176304494463699</v>
      </c>
      <c r="B42">
        <v>0.196026996120828</v>
      </c>
      <c r="C42" t="b">
        <f t="shared" si="6"/>
        <v>1</v>
      </c>
      <c r="D42" t="b">
        <f t="shared" si="7"/>
        <v>1</v>
      </c>
    </row>
    <row r="43" spans="1:4" x14ac:dyDescent="0.2">
      <c r="A43">
        <v>2.5955399422708099</v>
      </c>
      <c r="B43">
        <v>0.191585306274378</v>
      </c>
      <c r="C43" t="b">
        <f t="shared" ref="C43:C64" si="8">A43&lt;=A44</f>
        <v>1</v>
      </c>
      <c r="D43" t="b">
        <f t="shared" ref="D43:D64" si="9">B43&gt;=B44</f>
        <v>1</v>
      </c>
    </row>
    <row r="44" spans="1:4" x14ac:dyDescent="0.2">
      <c r="A44">
        <v>2.67346303778127</v>
      </c>
      <c r="B44">
        <v>0.18986959470624001</v>
      </c>
      <c r="C44" t="b">
        <f t="shared" si="8"/>
        <v>1</v>
      </c>
      <c r="D44" t="b">
        <f t="shared" si="9"/>
        <v>1</v>
      </c>
    </row>
    <row r="45" spans="1:4" x14ac:dyDescent="0.2">
      <c r="A45">
        <v>2.75139000114814</v>
      </c>
      <c r="B45">
        <v>0.18892900156228601</v>
      </c>
      <c r="C45" t="b">
        <f t="shared" si="8"/>
        <v>1</v>
      </c>
      <c r="D45" t="b">
        <f t="shared" si="9"/>
        <v>1</v>
      </c>
    </row>
    <row r="46" spans="1:4" x14ac:dyDescent="0.2">
      <c r="A46">
        <v>2.8293126186089301</v>
      </c>
      <c r="B46">
        <v>0.18711748884059701</v>
      </c>
      <c r="C46" t="b">
        <f t="shared" si="8"/>
        <v>1</v>
      </c>
      <c r="D46" t="b">
        <f t="shared" si="9"/>
        <v>1</v>
      </c>
    </row>
    <row r="47" spans="1:4" x14ac:dyDescent="0.2">
      <c r="A47">
        <v>2.9072424502738001</v>
      </c>
      <c r="B47">
        <v>0.18675170261794799</v>
      </c>
      <c r="C47" t="b">
        <f t="shared" si="8"/>
        <v>1</v>
      </c>
      <c r="D47" t="b">
        <f t="shared" si="9"/>
        <v>1</v>
      </c>
    </row>
    <row r="48" spans="1:4" x14ac:dyDescent="0.2">
      <c r="A48">
        <v>2.9851549852324899</v>
      </c>
      <c r="B48">
        <v>0.18291965647591299</v>
      </c>
      <c r="C48" t="b">
        <f t="shared" si="8"/>
        <v>1</v>
      </c>
      <c r="D48" t="b">
        <f t="shared" si="9"/>
        <v>1</v>
      </c>
    </row>
    <row r="49" spans="1:4" x14ac:dyDescent="0.2">
      <c r="A49">
        <v>3.0647333960126599</v>
      </c>
      <c r="B49">
        <v>0.17488791171295601</v>
      </c>
      <c r="C49" t="b">
        <f t="shared" si="8"/>
        <v>1</v>
      </c>
      <c r="D49" t="b">
        <f t="shared" si="9"/>
        <v>1</v>
      </c>
    </row>
    <row r="50" spans="1:4" x14ac:dyDescent="0.2">
      <c r="A50">
        <v>3.1409766327488402</v>
      </c>
      <c r="B50">
        <v>0.17456971502437599</v>
      </c>
      <c r="C50" t="b">
        <f t="shared" si="8"/>
        <v>1</v>
      </c>
      <c r="D50" t="b">
        <f t="shared" si="9"/>
        <v>1</v>
      </c>
    </row>
    <row r="51" spans="1:4" x14ac:dyDescent="0.2">
      <c r="A51">
        <v>3.2189082896942698</v>
      </c>
      <c r="B51">
        <v>0.17456971502437599</v>
      </c>
      <c r="C51" t="b">
        <f t="shared" si="8"/>
        <v>1</v>
      </c>
      <c r="D51" t="b">
        <f t="shared" si="9"/>
        <v>1</v>
      </c>
    </row>
    <row r="52" spans="1:4" x14ac:dyDescent="0.2">
      <c r="A52">
        <v>3.29683120348037</v>
      </c>
      <c r="B52">
        <v>0.17281758589444299</v>
      </c>
      <c r="C52" t="b">
        <f t="shared" si="8"/>
        <v>1</v>
      </c>
      <c r="D52" t="b">
        <f t="shared" si="9"/>
        <v>1</v>
      </c>
    </row>
    <row r="53" spans="1:4" x14ac:dyDescent="0.2">
      <c r="A53">
        <v>3.3684979730767202</v>
      </c>
      <c r="B53">
        <v>0.170075127866749</v>
      </c>
      <c r="C53" t="b">
        <f t="shared" si="8"/>
        <v>1</v>
      </c>
      <c r="D53" t="b">
        <f t="shared" si="9"/>
        <v>1</v>
      </c>
    </row>
    <row r="54" spans="1:4" x14ac:dyDescent="0.2">
      <c r="A54">
        <v>3.45264996885729</v>
      </c>
      <c r="B54">
        <v>0.163890063702398</v>
      </c>
      <c r="C54" t="b">
        <f t="shared" si="8"/>
        <v>1</v>
      </c>
      <c r="D54" t="b">
        <f t="shared" si="9"/>
        <v>1</v>
      </c>
    </row>
    <row r="55" spans="1:4" x14ac:dyDescent="0.2">
      <c r="A55">
        <v>3.5305542465944399</v>
      </c>
      <c r="B55">
        <v>0.15840327036266599</v>
      </c>
      <c r="C55" t="b">
        <f t="shared" si="8"/>
        <v>1</v>
      </c>
      <c r="D55" t="b">
        <f t="shared" si="9"/>
        <v>1</v>
      </c>
    </row>
    <row r="56" spans="1:4" x14ac:dyDescent="0.2">
      <c r="A56">
        <v>3.60848590353987</v>
      </c>
      <c r="B56">
        <v>0.15840327036266599</v>
      </c>
      <c r="C56" t="b">
        <f t="shared" si="8"/>
        <v>1</v>
      </c>
      <c r="D56" t="b">
        <f t="shared" si="9"/>
        <v>1</v>
      </c>
    </row>
    <row r="57" spans="1:4" x14ac:dyDescent="0.2">
      <c r="A57">
        <v>3.6864175604853</v>
      </c>
      <c r="B57">
        <v>0.15840327036266599</v>
      </c>
      <c r="C57" t="b">
        <f t="shared" si="8"/>
        <v>1</v>
      </c>
      <c r="D57" t="b">
        <f t="shared" si="9"/>
        <v>1</v>
      </c>
    </row>
    <row r="58" spans="1:4" x14ac:dyDescent="0.2">
      <c r="A58">
        <v>3.7643492174307198</v>
      </c>
      <c r="B58">
        <v>0.15840327036266599</v>
      </c>
      <c r="C58" t="b">
        <f t="shared" si="8"/>
        <v>1</v>
      </c>
      <c r="D58" t="b">
        <f t="shared" si="9"/>
        <v>1</v>
      </c>
    </row>
    <row r="59" spans="1:4" x14ac:dyDescent="0.2">
      <c r="A59">
        <v>3.8422808743761498</v>
      </c>
      <c r="B59">
        <v>0.15840327036266599</v>
      </c>
      <c r="C59" t="b">
        <f t="shared" si="8"/>
        <v>1</v>
      </c>
      <c r="D59" t="b">
        <f t="shared" si="9"/>
        <v>1</v>
      </c>
    </row>
    <row r="60" spans="1:4" x14ac:dyDescent="0.2">
      <c r="A60">
        <v>3.9202125313215799</v>
      </c>
      <c r="B60">
        <v>0.15840327036266599</v>
      </c>
      <c r="C60" t="b">
        <f t="shared" si="8"/>
        <v>1</v>
      </c>
      <c r="D60" t="b">
        <f t="shared" si="9"/>
        <v>1</v>
      </c>
    </row>
    <row r="61" spans="1:4" x14ac:dyDescent="0.2">
      <c r="A61">
        <v>3.9981441882670099</v>
      </c>
      <c r="B61">
        <v>0.15840327036266599</v>
      </c>
      <c r="C61" t="b">
        <f t="shared" si="8"/>
        <v>1</v>
      </c>
      <c r="D61" t="b">
        <f t="shared" si="9"/>
        <v>1</v>
      </c>
    </row>
    <row r="62" spans="1:4" x14ac:dyDescent="0.2">
      <c r="A62">
        <v>4.0760758452124399</v>
      </c>
      <c r="B62">
        <v>0.15840327036266599</v>
      </c>
      <c r="C62" t="b">
        <f t="shared" si="8"/>
        <v>1</v>
      </c>
      <c r="D62" t="b">
        <f t="shared" si="9"/>
        <v>1</v>
      </c>
    </row>
    <row r="63" spans="1:4" x14ac:dyDescent="0.2">
      <c r="A63">
        <v>4.15400750215787</v>
      </c>
      <c r="B63">
        <v>0.15840327036266599</v>
      </c>
      <c r="C63" t="b">
        <f t="shared" si="8"/>
        <v>1</v>
      </c>
      <c r="D63" t="b">
        <f t="shared" si="9"/>
        <v>1</v>
      </c>
    </row>
    <row r="64" spans="1:4" x14ac:dyDescent="0.2">
      <c r="A64">
        <v>4.2319391591032902</v>
      </c>
      <c r="B64">
        <v>0.15840327036266599</v>
      </c>
      <c r="C64" t="b">
        <f t="shared" si="8"/>
        <v>1</v>
      </c>
      <c r="D64" t="b">
        <f t="shared" si="9"/>
        <v>1</v>
      </c>
    </row>
    <row r="65" spans="1:4" x14ac:dyDescent="0.2">
      <c r="A65">
        <v>4.3098708160487202</v>
      </c>
      <c r="B65">
        <v>0.15840327036266599</v>
      </c>
      <c r="C65" t="e">
        <f>A65&lt;=#REF!</f>
        <v>#REF!</v>
      </c>
      <c r="D65" t="e">
        <f>B65&gt;=#REF!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D3" sqref="D3:H16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64</v>
      </c>
    </row>
    <row r="2" spans="1:8" x14ac:dyDescent="0.2">
      <c r="A2" t="s">
        <v>8</v>
      </c>
      <c r="B2" t="s">
        <v>3</v>
      </c>
    </row>
    <row r="3" spans="1:8" x14ac:dyDescent="0.2">
      <c r="A3">
        <v>0</v>
      </c>
      <c r="B3">
        <f>403+137</f>
        <v>540</v>
      </c>
      <c r="D3" t="s">
        <v>4</v>
      </c>
      <c r="E3" t="s">
        <v>0</v>
      </c>
      <c r="F3" t="s">
        <v>5</v>
      </c>
      <c r="G3" t="s">
        <v>6</v>
      </c>
      <c r="H3" t="s">
        <v>7</v>
      </c>
    </row>
    <row r="4" spans="1:8" x14ac:dyDescent="0.2">
      <c r="A4">
        <v>0.33333333333333331</v>
      </c>
      <c r="B4">
        <f>297+106</f>
        <v>403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8</v>
      </c>
      <c r="H4">
        <f>B3</f>
        <v>540</v>
      </c>
    </row>
    <row r="5" spans="1:8" x14ac:dyDescent="0.2">
      <c r="A5">
        <v>0.66666666666666663</v>
      </c>
      <c r="B5">
        <f>223+79</f>
        <v>302</v>
      </c>
      <c r="D5">
        <v>2</v>
      </c>
      <c r="E5">
        <f t="shared" ref="E5:E8" si="0">A4</f>
        <v>0.33333333333333331</v>
      </c>
      <c r="F5">
        <f ca="1">G4+1</f>
        <v>9</v>
      </c>
      <c r="G5">
        <f ca="1">COUNTIF(OFFSET(survival!$A$2,0,0,num_times,1),"&lt;"&amp;A5)</f>
        <v>16</v>
      </c>
      <c r="H5">
        <f>B4</f>
        <v>403</v>
      </c>
    </row>
    <row r="6" spans="1:8" x14ac:dyDescent="0.2">
      <c r="A6">
        <v>1</v>
      </c>
      <c r="B6">
        <f>163+56</f>
        <v>219</v>
      </c>
      <c r="D6">
        <v>3</v>
      </c>
      <c r="E6">
        <f t="shared" si="0"/>
        <v>0.66666666666666663</v>
      </c>
      <c r="F6">
        <f t="shared" ref="F6:F8" ca="1" si="1">G5+1</f>
        <v>17</v>
      </c>
      <c r="G6">
        <f ca="1">COUNTIF(OFFSET(survival!$A$2,0,0,num_times,1),"&lt;"&amp;A6)</f>
        <v>22</v>
      </c>
      <c r="H6">
        <f>B5</f>
        <v>302</v>
      </c>
    </row>
    <row r="7" spans="1:8" x14ac:dyDescent="0.2">
      <c r="A7">
        <v>1.3333333333333333</v>
      </c>
      <c r="B7">
        <f>115+38</f>
        <v>153</v>
      </c>
      <c r="D7">
        <v>4</v>
      </c>
      <c r="E7">
        <f t="shared" si="0"/>
        <v>1</v>
      </c>
      <c r="F7">
        <f t="shared" ca="1" si="1"/>
        <v>23</v>
      </c>
      <c r="G7">
        <f ca="1">COUNTIF(OFFSET(survival!$A$2,0,0,num_times,1),"&lt;"&amp;A7)</f>
        <v>26</v>
      </c>
      <c r="H7">
        <f t="shared" ref="H7:H8" si="2">B6</f>
        <v>219</v>
      </c>
    </row>
    <row r="8" spans="1:8" x14ac:dyDescent="0.2">
      <c r="A8">
        <v>1.6666666666666667</v>
      </c>
      <c r="B8">
        <f>80+30</f>
        <v>110</v>
      </c>
      <c r="D8">
        <v>5</v>
      </c>
      <c r="E8">
        <f t="shared" si="0"/>
        <v>1.3333333333333333</v>
      </c>
      <c r="F8">
        <f t="shared" ca="1" si="1"/>
        <v>27</v>
      </c>
      <c r="G8">
        <f ca="1">COUNTIF(OFFSET(survival!$A$2,0,0,num_times,1),"&lt;"&amp;A8)</f>
        <v>31</v>
      </c>
      <c r="H8">
        <f t="shared" si="2"/>
        <v>153</v>
      </c>
    </row>
    <row r="9" spans="1:8" x14ac:dyDescent="0.2">
      <c r="A9">
        <v>2</v>
      </c>
      <c r="B9">
        <f>54+24</f>
        <v>78</v>
      </c>
      <c r="D9">
        <v>6</v>
      </c>
      <c r="E9">
        <f t="shared" ref="E9:E11" si="3">A8</f>
        <v>1.6666666666666667</v>
      </c>
      <c r="F9">
        <f t="shared" ref="F9:F11" ca="1" si="4">G8+1</f>
        <v>32</v>
      </c>
      <c r="G9">
        <f ca="1">COUNTIF(OFFSET(survival!$A$2,0,0,num_times,1),"&lt;"&amp;A9)</f>
        <v>35</v>
      </c>
      <c r="H9">
        <f t="shared" ref="H9:H11" si="5">B8</f>
        <v>110</v>
      </c>
    </row>
    <row r="10" spans="1:8" x14ac:dyDescent="0.2">
      <c r="A10">
        <v>2.3333333333333335</v>
      </c>
      <c r="B10">
        <f>42+18</f>
        <v>60</v>
      </c>
      <c r="D10">
        <v>7</v>
      </c>
      <c r="E10">
        <f t="shared" si="3"/>
        <v>2</v>
      </c>
      <c r="F10">
        <f t="shared" ca="1" si="4"/>
        <v>36</v>
      </c>
      <c r="G10">
        <f ca="1">COUNTIF(OFFSET(survival!$A$2,0,0,num_times,1),"&lt;"&amp;A10)</f>
        <v>39</v>
      </c>
      <c r="H10">
        <f t="shared" si="5"/>
        <v>78</v>
      </c>
    </row>
    <row r="11" spans="1:8" x14ac:dyDescent="0.2">
      <c r="A11">
        <v>2.6666666666666665</v>
      </c>
      <c r="B11">
        <f>33+13</f>
        <v>46</v>
      </c>
      <c r="D11">
        <v>8</v>
      </c>
      <c r="E11">
        <f t="shared" si="3"/>
        <v>2.3333333333333335</v>
      </c>
      <c r="F11">
        <f t="shared" ca="1" si="4"/>
        <v>40</v>
      </c>
      <c r="G11">
        <f ca="1">COUNTIF(OFFSET(survival!$A$2,0,0,num_times,1),"&lt;"&amp;A11)</f>
        <v>42</v>
      </c>
      <c r="H11">
        <f t="shared" si="5"/>
        <v>60</v>
      </c>
    </row>
    <row r="12" spans="1:8" x14ac:dyDescent="0.2">
      <c r="A12">
        <v>3</v>
      </c>
      <c r="B12">
        <f>24+13</f>
        <v>37</v>
      </c>
      <c r="D12">
        <v>9</v>
      </c>
      <c r="E12">
        <f t="shared" ref="E12:E21" si="6">A11</f>
        <v>2.6666666666666665</v>
      </c>
      <c r="F12">
        <f t="shared" ref="F12:F21" ca="1" si="7">G11+1</f>
        <v>43</v>
      </c>
      <c r="G12">
        <f ca="1">COUNTIF(OFFSET(survival!$A$2,0,0,num_times,1),"&lt;"&amp;A12)</f>
        <v>47</v>
      </c>
      <c r="H12">
        <f t="shared" ref="H12:H21" si="8">B11</f>
        <v>46</v>
      </c>
    </row>
    <row r="13" spans="1:8" x14ac:dyDescent="0.2">
      <c r="A13">
        <v>3.3333333333333335</v>
      </c>
      <c r="B13">
        <f>17+8</f>
        <v>25</v>
      </c>
      <c r="D13">
        <v>10</v>
      </c>
      <c r="E13">
        <f t="shared" si="6"/>
        <v>3</v>
      </c>
      <c r="F13">
        <f t="shared" ca="1" si="7"/>
        <v>48</v>
      </c>
      <c r="G13">
        <f ca="1">COUNTIF(OFFSET(survival!$A$2,0,0,num_times,1),"&lt;"&amp;A13)</f>
        <v>51</v>
      </c>
      <c r="H13">
        <f t="shared" si="8"/>
        <v>37</v>
      </c>
    </row>
    <row r="14" spans="1:8" x14ac:dyDescent="0.2">
      <c r="A14">
        <v>3.6666666666666665</v>
      </c>
      <c r="B14">
        <f>7+5</f>
        <v>12</v>
      </c>
      <c r="D14">
        <v>11</v>
      </c>
      <c r="E14">
        <f t="shared" si="6"/>
        <v>3.3333333333333335</v>
      </c>
      <c r="F14">
        <f t="shared" ca="1" si="7"/>
        <v>52</v>
      </c>
      <c r="G14">
        <f ca="1">COUNTIF(OFFSET(survival!$A$2,0,0,num_times,1),"&lt;"&amp;A14)</f>
        <v>55</v>
      </c>
      <c r="H14">
        <f t="shared" si="8"/>
        <v>25</v>
      </c>
    </row>
    <row r="15" spans="1:8" x14ac:dyDescent="0.2">
      <c r="A15">
        <v>4</v>
      </c>
      <c r="B15">
        <f>6+2</f>
        <v>8</v>
      </c>
      <c r="D15">
        <v>12</v>
      </c>
      <c r="E15">
        <f t="shared" si="6"/>
        <v>3.6666666666666665</v>
      </c>
      <c r="F15">
        <f t="shared" ca="1" si="7"/>
        <v>56</v>
      </c>
      <c r="G15">
        <f ca="1">COUNTIF(OFFSET(survival!$A$2,0,0,num_times,1),"&lt;"&amp;A15)</f>
        <v>60</v>
      </c>
      <c r="H15">
        <f t="shared" si="8"/>
        <v>12</v>
      </c>
    </row>
    <row r="16" spans="1:8" x14ac:dyDescent="0.2">
      <c r="A16">
        <v>4.333333333333333</v>
      </c>
      <c r="B16">
        <f>4+1</f>
        <v>5</v>
      </c>
      <c r="D16">
        <v>13</v>
      </c>
      <c r="E16">
        <f t="shared" si="6"/>
        <v>4</v>
      </c>
      <c r="F16">
        <f t="shared" ca="1" si="7"/>
        <v>61</v>
      </c>
      <c r="G16">
        <f ca="1">COUNTIF(OFFSET(survival!$A$2,0,0,num_times,1),"&lt;"&amp;A16)</f>
        <v>64</v>
      </c>
      <c r="H16">
        <f t="shared" si="8"/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tabSelected="1" workbookViewId="0">
      <selection activeCell="E19" sqref="E19"/>
    </sheetView>
  </sheetViews>
  <sheetFormatPr defaultRowHeight="12.75" x14ac:dyDescent="0.2"/>
  <sheetData>
    <row r="1" spans="1:5" x14ac:dyDescent="0.2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">
      <c r="A2">
        <v>1</v>
      </c>
      <c r="B2">
        <v>0</v>
      </c>
      <c r="C2">
        <v>1</v>
      </c>
      <c r="D2">
        <v>8</v>
      </c>
      <c r="E2">
        <v>540</v>
      </c>
    </row>
    <row r="3" spans="1:5" x14ac:dyDescent="0.2">
      <c r="A3">
        <v>2</v>
      </c>
      <c r="B3">
        <v>0.33333333333333331</v>
      </c>
      <c r="C3">
        <v>9</v>
      </c>
      <c r="D3">
        <v>16</v>
      </c>
      <c r="E3">
        <v>403</v>
      </c>
    </row>
    <row r="4" spans="1:5" x14ac:dyDescent="0.2">
      <c r="A4">
        <v>3</v>
      </c>
      <c r="B4">
        <v>0.66666666666666663</v>
      </c>
      <c r="C4">
        <v>17</v>
      </c>
      <c r="D4">
        <v>22</v>
      </c>
      <c r="E4">
        <v>302</v>
      </c>
    </row>
    <row r="5" spans="1:5" x14ac:dyDescent="0.2">
      <c r="A5">
        <v>4</v>
      </c>
      <c r="B5">
        <v>1</v>
      </c>
      <c r="C5">
        <v>23</v>
      </c>
      <c r="D5">
        <v>26</v>
      </c>
      <c r="E5">
        <v>219</v>
      </c>
    </row>
    <row r="6" spans="1:5" x14ac:dyDescent="0.2">
      <c r="A6">
        <v>5</v>
      </c>
      <c r="B6">
        <v>1.3333333333333333</v>
      </c>
      <c r="C6">
        <v>27</v>
      </c>
      <c r="D6">
        <v>31</v>
      </c>
      <c r="E6">
        <v>153</v>
      </c>
    </row>
    <row r="7" spans="1:5" x14ac:dyDescent="0.2">
      <c r="A7">
        <v>6</v>
      </c>
      <c r="B7">
        <v>1.6666666666666667</v>
      </c>
      <c r="C7">
        <v>32</v>
      </c>
      <c r="D7">
        <v>35</v>
      </c>
      <c r="E7">
        <v>110</v>
      </c>
    </row>
    <row r="8" spans="1:5" x14ac:dyDescent="0.2">
      <c r="A8">
        <v>7</v>
      </c>
      <c r="B8">
        <v>2</v>
      </c>
      <c r="C8">
        <v>36</v>
      </c>
      <c r="D8">
        <v>39</v>
      </c>
      <c r="E8">
        <v>78</v>
      </c>
    </row>
    <row r="9" spans="1:5" x14ac:dyDescent="0.2">
      <c r="A9">
        <v>8</v>
      </c>
      <c r="B9">
        <v>2.3333333333333335</v>
      </c>
      <c r="C9">
        <v>40</v>
      </c>
      <c r="D9">
        <v>42</v>
      </c>
      <c r="E9">
        <v>60</v>
      </c>
    </row>
    <row r="10" spans="1:5" x14ac:dyDescent="0.2">
      <c r="A10">
        <v>9</v>
      </c>
      <c r="B10">
        <v>2.6666666666666665</v>
      </c>
      <c r="C10">
        <v>43</v>
      </c>
      <c r="D10">
        <v>47</v>
      </c>
      <c r="E10">
        <v>46</v>
      </c>
    </row>
    <row r="11" spans="1:5" x14ac:dyDescent="0.2">
      <c r="A11">
        <v>10</v>
      </c>
      <c r="B11">
        <v>3</v>
      </c>
      <c r="C11">
        <v>48</v>
      </c>
      <c r="D11">
        <v>51</v>
      </c>
      <c r="E11">
        <v>37</v>
      </c>
    </row>
    <row r="12" spans="1:5" x14ac:dyDescent="0.2">
      <c r="A12">
        <v>11</v>
      </c>
      <c r="B12">
        <v>3.3333333333333335</v>
      </c>
      <c r="C12">
        <v>52</v>
      </c>
      <c r="D12">
        <v>55</v>
      </c>
      <c r="E12">
        <v>25</v>
      </c>
    </row>
    <row r="13" spans="1:5" x14ac:dyDescent="0.2">
      <c r="A13">
        <v>12</v>
      </c>
      <c r="B13">
        <v>3.6666666666666665</v>
      </c>
      <c r="C13">
        <v>56</v>
      </c>
      <c r="D13">
        <v>60</v>
      </c>
      <c r="E13">
        <v>12</v>
      </c>
    </row>
    <row r="14" spans="1:5" x14ac:dyDescent="0.2">
      <c r="A14">
        <v>13</v>
      </c>
      <c r="B14">
        <v>4</v>
      </c>
      <c r="C14">
        <v>61</v>
      </c>
      <c r="D14">
        <v>64</v>
      </c>
      <c r="E14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2022-05-20T08:53:31Z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