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neph1\OneDrive - Novartis Pharma AG\Desktop\KM + Extrapolation\COMBI D &amp; V\"/>
    </mc:Choice>
  </mc:AlternateContent>
  <xr:revisionPtr revIDLastSave="0" documentId="13_ncr:1_{A826BF8E-18FC-4FFC-8651-8EAD368AC1A1}" xr6:coauthVersionLast="46" xr6:coauthVersionMax="47" xr10:uidLastSave="{00000000-0000-0000-0000-000000000000}"/>
  <bookViews>
    <workbookView xWindow="28690" yWindow="-110" windowWidth="29020" windowHeight="158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44" i="1"/>
  <c r="B48" i="1"/>
  <c r="E6" i="2"/>
  <c r="G6" i="2"/>
  <c r="F7" i="2" s="1"/>
  <c r="H6" i="2"/>
  <c r="E7" i="2"/>
  <c r="G7" i="2"/>
  <c r="F8" i="2" s="1"/>
  <c r="H7" i="2"/>
  <c r="E8" i="2"/>
  <c r="G8" i="2"/>
  <c r="F9" i="2" s="1"/>
  <c r="H8" i="2"/>
  <c r="E9" i="2"/>
  <c r="G9" i="2"/>
  <c r="F10" i="2" s="1"/>
  <c r="H9" i="2"/>
  <c r="E10" i="2"/>
  <c r="G10" i="2"/>
  <c r="F11" i="2" s="1"/>
  <c r="H10" i="2"/>
  <c r="E11" i="2"/>
  <c r="G11" i="2"/>
  <c r="F12" i="2" s="1"/>
  <c r="H11" i="2"/>
  <c r="E12" i="2"/>
  <c r="G12" i="2"/>
  <c r="F13" i="2" s="1"/>
  <c r="H12" i="2"/>
  <c r="E13" i="2"/>
  <c r="G13" i="2"/>
  <c r="F14" i="2" s="1"/>
  <c r="H13" i="2"/>
  <c r="E14" i="2"/>
  <c r="G14" i="2"/>
  <c r="F15" i="2" s="1"/>
  <c r="H14" i="2"/>
  <c r="E15" i="2"/>
  <c r="G15" i="2"/>
  <c r="F16" i="2" s="1"/>
  <c r="H15" i="2"/>
  <c r="E16" i="2"/>
  <c r="G16" i="2"/>
  <c r="F17" i="2" s="1"/>
  <c r="H16" i="2"/>
  <c r="E17" i="2"/>
  <c r="G17" i="2"/>
  <c r="F18" i="2" s="1"/>
  <c r="H17" i="2"/>
  <c r="E18" i="2"/>
  <c r="G18" i="2"/>
  <c r="F19" i="2" s="1"/>
  <c r="H18" i="2"/>
  <c r="E19" i="2"/>
  <c r="G19" i="2"/>
  <c r="H19" i="2"/>
  <c r="D1" i="2"/>
  <c r="H5" i="2"/>
  <c r="E5" i="2"/>
  <c r="H4" i="2"/>
  <c r="E4" i="2"/>
  <c r="G4" i="2" l="1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<sst xmlns="http://schemas.openxmlformats.org/spreadsheetml/2006/main" count="15" uniqueCount="9">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</sst>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opLeftCell="A29" workbookViewId="0">
      <selection activeCell="B5" sqref="B5"/>
    </sheetView>
  </sheetViews>
  <sheetFormatPr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0.41881285326837397</v>
      </c>
      <c r="B2">
        <v>0.99655083830118396</v>
      </c>
    </row>
    <row r="3" spans="1:2" x14ac:dyDescent="0.25">
      <c r="A3">
        <v>1.04575739900391</v>
      </c>
      <c r="B3">
        <v>0.99968163169423396</v>
      </c>
    </row>
    <row r="4" spans="1:2" x14ac:dyDescent="0.25">
      <c r="A4">
        <v>1.6495139362375399</v>
      </c>
      <c r="B4">
        <v>0.994793017426016</v>
      </c>
    </row>
    <row r="5" spans="1:2" x14ac:dyDescent="0.25">
      <c r="A5">
        <v>2.2533993306441702</v>
      </c>
      <c r="B5">
        <v>0.99322437032106703</v>
      </c>
    </row>
    <row r="6" spans="1:2" x14ac:dyDescent="0.25">
      <c r="A6">
        <v>2.85716704542385</v>
      </c>
      <c r="B6">
        <v>0.98862374223912797</v>
      </c>
    </row>
    <row r="7" spans="1:2" x14ac:dyDescent="0.25">
      <c r="A7">
        <v>3.4609861567301299</v>
      </c>
      <c r="B7">
        <v>0.98534733054872703</v>
      </c>
    </row>
    <row r="8" spans="1:2" x14ac:dyDescent="0.25">
      <c r="A8">
        <v>4.0646357124847103</v>
      </c>
      <c r="B8">
        <v>0.97770236993778903</v>
      </c>
    </row>
    <row r="9" spans="1:2" x14ac:dyDescent="0.25">
      <c r="A9">
        <v>4.66791436546991</v>
      </c>
      <c r="B9">
        <v>0.96050120856318</v>
      </c>
    </row>
    <row r="10" spans="1:2" x14ac:dyDescent="0.25">
      <c r="A10">
        <v>5.2711665254001696</v>
      </c>
      <c r="B10">
        <v>0.94261746141973701</v>
      </c>
    </row>
    <row r="11" spans="1:2" x14ac:dyDescent="0.25">
      <c r="A11">
        <v>5.8746412269920398</v>
      </c>
      <c r="B11">
        <v>0.930467434734497</v>
      </c>
    </row>
    <row r="12" spans="1:2" x14ac:dyDescent="0.25">
      <c r="A12">
        <v>6.4783013799685998</v>
      </c>
      <c r="B12">
        <v>0.923095508431093</v>
      </c>
    </row>
    <row r="13" spans="1:2" x14ac:dyDescent="0.25">
      <c r="A13">
        <v>7.0813362968482201</v>
      </c>
      <c r="B13">
        <v>0.89961455798321399</v>
      </c>
    </row>
    <row r="14" spans="1:2" x14ac:dyDescent="0.25">
      <c r="A14">
        <v>7.6847580123301897</v>
      </c>
      <c r="B14">
        <v>0.88609935976030596</v>
      </c>
    </row>
    <row r="15" spans="1:2" x14ac:dyDescent="0.25">
      <c r="A15">
        <v>8.2875332972712599</v>
      </c>
      <c r="B15">
        <v>0.85592906877785702</v>
      </c>
    </row>
    <row r="16" spans="1:2" x14ac:dyDescent="0.25">
      <c r="A16">
        <v>8.8907430683135793</v>
      </c>
      <c r="B16">
        <v>0.83695318440428002</v>
      </c>
    </row>
    <row r="17" spans="1:2" x14ac:dyDescent="0.25">
      <c r="A17">
        <v>9.4941248675927401</v>
      </c>
      <c r="B17">
        <v>0.82240955695633</v>
      </c>
    </row>
    <row r="18" spans="1:2" x14ac:dyDescent="0.25">
      <c r="A18">
        <v>10.0975494090005</v>
      </c>
      <c r="B18">
        <v>0.80896716788209799</v>
      </c>
    </row>
    <row r="19" spans="1:2" x14ac:dyDescent="0.25">
      <c r="A19">
        <v>10.6458055192521</v>
      </c>
      <c r="B19">
        <v>0.78871712340669897</v>
      </c>
    </row>
    <row r="20" spans="1:2" x14ac:dyDescent="0.25">
      <c r="A20">
        <v>11.1936306758097</v>
      </c>
      <c r="B20">
        <v>0.75736368375827001</v>
      </c>
    </row>
    <row r="21" spans="1:2" x14ac:dyDescent="0.25">
      <c r="A21">
        <v>11.7973014260083</v>
      </c>
      <c r="B21">
        <v>0.75026479176240002</v>
      </c>
    </row>
    <row r="22" spans="1:2" x14ac:dyDescent="0.25">
      <c r="A22">
        <v>12.400818516488</v>
      </c>
      <c r="B22">
        <v>0.73920690230729402</v>
      </c>
    </row>
    <row r="23" spans="1:2" x14ac:dyDescent="0.25">
      <c r="A23">
        <v>13.004176648638101</v>
      </c>
      <c r="B23">
        <v>0.72405349823918597</v>
      </c>
    </row>
    <row r="24" spans="1:2" x14ac:dyDescent="0.25">
      <c r="A24">
        <v>13.6072168641287</v>
      </c>
      <c r="B24">
        <v>0.70070906494507301</v>
      </c>
    </row>
    <row r="25" spans="1:2" x14ac:dyDescent="0.25">
      <c r="A25">
        <v>14.210670371276599</v>
      </c>
      <c r="B25">
        <v>0.68801296964476699</v>
      </c>
    </row>
    <row r="26" spans="1:2" x14ac:dyDescent="0.25">
      <c r="A26">
        <v>14.8139702187058</v>
      </c>
      <c r="B26">
        <v>0.67135787688522397</v>
      </c>
    </row>
    <row r="27" spans="1:2" x14ac:dyDescent="0.25">
      <c r="A27">
        <v>15.417667461959301</v>
      </c>
      <c r="B27">
        <v>0.66494157065818704</v>
      </c>
    </row>
    <row r="28" spans="1:2" x14ac:dyDescent="0.25">
      <c r="A28">
        <v>16.0208878302236</v>
      </c>
      <c r="B28">
        <v>0.64623872059214404</v>
      </c>
    </row>
    <row r="29" spans="1:2" x14ac:dyDescent="0.25">
      <c r="A29">
        <v>16.6238856568263</v>
      </c>
      <c r="B29">
        <v>0.62180215006789796</v>
      </c>
    </row>
    <row r="30" spans="1:2" x14ac:dyDescent="0.25">
      <c r="A30">
        <v>17.227196101477499</v>
      </c>
      <c r="B30">
        <v>0.60542009161588894</v>
      </c>
    </row>
    <row r="31" spans="1:2" x14ac:dyDescent="0.25">
      <c r="A31">
        <v>17.830644310014399</v>
      </c>
      <c r="B31">
        <v>0.59258747916181498</v>
      </c>
    </row>
    <row r="32" spans="1:2" x14ac:dyDescent="0.25">
      <c r="A32">
        <v>18.434474018542598</v>
      </c>
      <c r="B32">
        <v>0.58958410177894705</v>
      </c>
    </row>
    <row r="33" spans="1:2" x14ac:dyDescent="0.25">
      <c r="A33">
        <v>19.0380229006884</v>
      </c>
      <c r="B33">
        <v>0.57934531524644195</v>
      </c>
    </row>
    <row r="34" spans="1:2" x14ac:dyDescent="0.25">
      <c r="A34">
        <v>19.641439317559399</v>
      </c>
      <c r="B34">
        <v>0.56569359986976697</v>
      </c>
    </row>
    <row r="35" spans="1:2" x14ac:dyDescent="0.25">
      <c r="A35">
        <v>20.2450040955381</v>
      </c>
      <c r="B35">
        <v>0.55586436479856205</v>
      </c>
    </row>
    <row r="36" spans="1:2" x14ac:dyDescent="0.25">
      <c r="A36">
        <v>20.848590067960799</v>
      </c>
      <c r="B36">
        <v>0.54658119834242402</v>
      </c>
    </row>
    <row r="37" spans="1:2" x14ac:dyDescent="0.25">
      <c r="A37">
        <v>21.452366790379099</v>
      </c>
      <c r="B37">
        <v>0.54221264942188796</v>
      </c>
    </row>
    <row r="38" spans="1:2" x14ac:dyDescent="0.25">
      <c r="A38">
        <v>22.056313068349201</v>
      </c>
      <c r="B38">
        <v>0.54221264942188796</v>
      </c>
    </row>
    <row r="39" spans="1:2" x14ac:dyDescent="0.25">
      <c r="A39">
        <v>22.660015610213701</v>
      </c>
      <c r="B39">
        <v>0.53593286034861798</v>
      </c>
    </row>
    <row r="40" spans="1:2" x14ac:dyDescent="0.25">
      <c r="A40">
        <v>23.263818825687</v>
      </c>
      <c r="B40">
        <v>0.53224689719691598</v>
      </c>
    </row>
    <row r="41" spans="1:2" x14ac:dyDescent="0.25">
      <c r="A41">
        <v>23.8674630828306</v>
      </c>
      <c r="B41">
        <v>0.52446541943221203</v>
      </c>
    </row>
    <row r="42" spans="1:2" x14ac:dyDescent="0.25">
      <c r="A42">
        <v>24.4708653700722</v>
      </c>
      <c r="B42">
        <v>0.51044965831216005</v>
      </c>
    </row>
    <row r="43" spans="1:2" x14ac:dyDescent="0.25">
      <c r="A43">
        <v>25.074600056843401</v>
      </c>
      <c r="B43">
        <v>0.50499807330507496</v>
      </c>
    </row>
    <row r="44" spans="1:2" x14ac:dyDescent="0.25">
      <c r="A44">
        <v>25.678387376483698</v>
      </c>
      <c r="B44">
        <f>B43</f>
        <v>0.50499807330507496</v>
      </c>
    </row>
    <row r="45" spans="1:2" x14ac:dyDescent="0.25">
      <c r="A45">
        <v>26.282342132231399</v>
      </c>
      <c r="B45">
        <v>0.50112098613809897</v>
      </c>
    </row>
    <row r="46" spans="1:2" x14ac:dyDescent="0.25">
      <c r="A46">
        <v>26.885865164725001</v>
      </c>
      <c r="B46">
        <v>0.49021619091971802</v>
      </c>
    </row>
    <row r="47" spans="1:2" x14ac:dyDescent="0.25">
      <c r="A47">
        <v>27.489226892361099</v>
      </c>
      <c r="B47">
        <v>0.47515542349166501</v>
      </c>
    </row>
    <row r="48" spans="1:2" x14ac:dyDescent="0.25">
      <c r="A48">
        <v>28.093158334220298</v>
      </c>
      <c r="B48">
        <f>B47</f>
        <v>0.47515542349166501</v>
      </c>
    </row>
    <row r="49" spans="1:2" x14ac:dyDescent="0.25">
      <c r="A49">
        <v>28.697119448301201</v>
      </c>
      <c r="B49">
        <v>0.47515542349166501</v>
      </c>
    </row>
    <row r="50" spans="1:2" x14ac:dyDescent="0.25">
      <c r="A50">
        <v>29.301040292938499</v>
      </c>
      <c r="B50">
        <v>0.47450014115358502</v>
      </c>
    </row>
    <row r="51" spans="1:2" x14ac:dyDescent="0.25">
      <c r="A51">
        <v>29.9050289597965</v>
      </c>
      <c r="B51">
        <f>B50</f>
        <v>0.47450014115358502</v>
      </c>
    </row>
    <row r="52" spans="1:2" x14ac:dyDescent="0.25">
      <c r="A52">
        <v>30.508964640544601</v>
      </c>
      <c r="B52">
        <f>B51</f>
        <v>0.47450014115358502</v>
      </c>
    </row>
    <row r="53" spans="1:2" x14ac:dyDescent="0.25">
      <c r="A53">
        <v>30.920767388150001</v>
      </c>
      <c r="B53">
        <f>B52</f>
        <v>0.47450014115358502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3" sqref="D3:H19"/>
    </sheetView>
  </sheetViews>
  <sheetFormatPr defaultRowHeight="12.5" x14ac:dyDescent="0.25"/>
  <sheetData>
    <row r="1" spans="1:8" x14ac:dyDescent="0.25">
      <c r="A1" t="s">
        <v>2</v>
      </c>
      <c r="D1">
        <f>COUNT(survival!A:A)</f>
        <v>52</v>
      </c>
    </row>
    <row r="2" spans="1:8" x14ac:dyDescent="0.25">
      <c r="A2" t="s">
        <v>3</v>
      </c>
      <c r="B2" t="s">
        <v>4</v>
      </c>
    </row>
    <row r="3" spans="1:8" x14ac:dyDescent="0.25">
      <c r="A3">
        <v>0</v>
      </c>
      <c r="B3">
        <v>211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5">
      <c r="A4">
        <v>2</v>
      </c>
      <c r="B4">
        <v>208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3</v>
      </c>
      <c r="H4">
        <f>B3</f>
        <v>211</v>
      </c>
    </row>
    <row r="5" spans="1:8" x14ac:dyDescent="0.25">
      <c r="A5">
        <v>4</v>
      </c>
      <c r="B5">
        <v>200</v>
      </c>
      <c r="D5">
        <v>2</v>
      </c>
      <c r="E5">
        <f>A5</f>
        <v>4</v>
      </c>
      <c r="F5">
        <f ca="1">G4+1</f>
        <v>4</v>
      </c>
      <c r="G5">
        <f ca="1">COUNTIF(OFFSET(survival!$A$2,0,0,num_times,1),"&lt;"&amp;A5)</f>
        <v>6</v>
      </c>
      <c r="H5">
        <f t="shared" ref="H5:H12" si="0">B4</f>
        <v>208</v>
      </c>
    </row>
    <row r="6" spans="1:8" x14ac:dyDescent="0.25">
      <c r="A6">
        <v>6</v>
      </c>
      <c r="B6">
        <v>187</v>
      </c>
      <c r="D6">
        <v>3</v>
      </c>
      <c r="E6">
        <f t="shared" ref="E6:E20" si="1">A6</f>
        <v>6</v>
      </c>
      <c r="F6">
        <f t="shared" ref="F6:F20" ca="1" si="2">G5+1</f>
        <v>7</v>
      </c>
      <c r="G6">
        <f ca="1">COUNTIF(OFFSET(survival!$A$2,0,0,num_times,1),"&lt;"&amp;A6)</f>
        <v>10</v>
      </c>
      <c r="H6">
        <f t="shared" ref="H6:H20" si="3">B5</f>
        <v>200</v>
      </c>
    </row>
    <row r="7" spans="1:8" x14ac:dyDescent="0.25">
      <c r="A7">
        <v>8</v>
      </c>
      <c r="B7">
        <v>174</v>
      </c>
      <c r="D7">
        <v>4</v>
      </c>
      <c r="E7">
        <f t="shared" si="1"/>
        <v>8</v>
      </c>
      <c r="F7">
        <f t="shared" ca="1" si="2"/>
        <v>11</v>
      </c>
      <c r="G7">
        <f ca="1">COUNTIF(OFFSET(survival!$A$2,0,0,num_times,1),"&lt;"&amp;A7)</f>
        <v>13</v>
      </c>
      <c r="H7">
        <f t="shared" si="3"/>
        <v>187</v>
      </c>
    </row>
    <row r="8" spans="1:8" x14ac:dyDescent="0.25">
      <c r="A8">
        <v>10</v>
      </c>
      <c r="B8">
        <v>159</v>
      </c>
      <c r="D8">
        <v>5</v>
      </c>
      <c r="E8">
        <f t="shared" si="1"/>
        <v>10</v>
      </c>
      <c r="F8">
        <f t="shared" ca="1" si="2"/>
        <v>14</v>
      </c>
      <c r="G8">
        <f ca="1">COUNTIF(OFFSET(survival!$A$2,0,0,num_times,1),"&lt;"&amp;A8)</f>
        <v>16</v>
      </c>
      <c r="H8">
        <f t="shared" si="3"/>
        <v>174</v>
      </c>
    </row>
    <row r="9" spans="1:8" x14ac:dyDescent="0.25">
      <c r="A9">
        <v>12</v>
      </c>
      <c r="B9">
        <v>144</v>
      </c>
      <c r="D9">
        <v>6</v>
      </c>
      <c r="E9">
        <f t="shared" si="1"/>
        <v>12</v>
      </c>
      <c r="F9">
        <f t="shared" ca="1" si="2"/>
        <v>17</v>
      </c>
      <c r="G9">
        <f ca="1">COUNTIF(OFFSET(survival!$A$2,0,0,num_times,1),"&lt;"&amp;A9)</f>
        <v>20</v>
      </c>
      <c r="H9">
        <f t="shared" si="3"/>
        <v>159</v>
      </c>
    </row>
    <row r="10" spans="1:8" x14ac:dyDescent="0.25">
      <c r="A10">
        <v>14</v>
      </c>
      <c r="B10">
        <v>135</v>
      </c>
      <c r="D10">
        <v>7</v>
      </c>
      <c r="E10">
        <f t="shared" si="1"/>
        <v>14</v>
      </c>
      <c r="F10">
        <f t="shared" ca="1" si="2"/>
        <v>21</v>
      </c>
      <c r="G10">
        <f ca="1">COUNTIF(OFFSET(survival!$A$2,0,0,num_times,1),"&lt;"&amp;A10)</f>
        <v>23</v>
      </c>
      <c r="H10">
        <f t="shared" si="3"/>
        <v>144</v>
      </c>
    </row>
    <row r="11" spans="1:8" x14ac:dyDescent="0.25">
      <c r="A11">
        <v>16</v>
      </c>
      <c r="B11">
        <v>124</v>
      </c>
      <c r="D11">
        <v>8</v>
      </c>
      <c r="E11">
        <f t="shared" si="1"/>
        <v>16</v>
      </c>
      <c r="F11">
        <f t="shared" ca="1" si="2"/>
        <v>24</v>
      </c>
      <c r="G11">
        <f ca="1">COUNTIF(OFFSET(survival!$A$2,0,0,num_times,1),"&lt;"&amp;A11)</f>
        <v>26</v>
      </c>
      <c r="H11">
        <f t="shared" si="3"/>
        <v>135</v>
      </c>
    </row>
    <row r="12" spans="1:8" x14ac:dyDescent="0.25">
      <c r="A12">
        <v>18</v>
      </c>
      <c r="B12">
        <v>112</v>
      </c>
      <c r="D12">
        <v>9</v>
      </c>
      <c r="E12">
        <f t="shared" si="1"/>
        <v>18</v>
      </c>
      <c r="F12">
        <f t="shared" ca="1" si="2"/>
        <v>27</v>
      </c>
      <c r="G12">
        <f ca="1">COUNTIF(OFFSET(survival!$A$2,0,0,num_times,1),"&lt;"&amp;A12)</f>
        <v>30</v>
      </c>
      <c r="H12">
        <f t="shared" si="3"/>
        <v>124</v>
      </c>
    </row>
    <row r="13" spans="1:8" x14ac:dyDescent="0.25">
      <c r="A13">
        <v>20</v>
      </c>
      <c r="B13">
        <v>106</v>
      </c>
      <c r="D13">
        <v>10</v>
      </c>
      <c r="E13">
        <f t="shared" si="1"/>
        <v>20</v>
      </c>
      <c r="F13">
        <f t="shared" ca="1" si="2"/>
        <v>31</v>
      </c>
      <c r="G13">
        <f ca="1">COUNTIF(OFFSET(survival!$A$2,0,0,num_times,1),"&lt;"&amp;A13)</f>
        <v>33</v>
      </c>
      <c r="H13">
        <f t="shared" si="3"/>
        <v>112</v>
      </c>
    </row>
    <row r="14" spans="1:8" x14ac:dyDescent="0.25">
      <c r="A14">
        <v>22</v>
      </c>
      <c r="B14">
        <v>103</v>
      </c>
      <c r="D14">
        <v>11</v>
      </c>
      <c r="E14">
        <f t="shared" si="1"/>
        <v>22</v>
      </c>
      <c r="F14">
        <f t="shared" ca="1" si="2"/>
        <v>34</v>
      </c>
      <c r="G14">
        <f ca="1">COUNTIF(OFFSET(survival!$A$2,0,0,num_times,1),"&lt;"&amp;A14)</f>
        <v>36</v>
      </c>
      <c r="H14">
        <f t="shared" si="3"/>
        <v>106</v>
      </c>
    </row>
    <row r="15" spans="1:8" x14ac:dyDescent="0.25">
      <c r="A15">
        <v>24</v>
      </c>
      <c r="B15">
        <v>88</v>
      </c>
      <c r="D15">
        <v>12</v>
      </c>
      <c r="E15">
        <f t="shared" si="1"/>
        <v>24</v>
      </c>
      <c r="F15">
        <f t="shared" ca="1" si="2"/>
        <v>37</v>
      </c>
      <c r="G15">
        <f ca="1">COUNTIF(OFFSET(survival!$A$2,0,0,num_times,1),"&lt;"&amp;A15)</f>
        <v>40</v>
      </c>
      <c r="H15">
        <f t="shared" si="3"/>
        <v>103</v>
      </c>
    </row>
    <row r="16" spans="1:8" x14ac:dyDescent="0.25">
      <c r="A16">
        <v>26</v>
      </c>
      <c r="B16">
        <v>53</v>
      </c>
      <c r="D16">
        <v>13</v>
      </c>
      <c r="E16">
        <f t="shared" si="1"/>
        <v>26</v>
      </c>
      <c r="F16">
        <f t="shared" ca="1" si="2"/>
        <v>41</v>
      </c>
      <c r="G16">
        <f ca="1">COUNTIF(OFFSET(survival!$A$2,0,0,num_times,1),"&lt;"&amp;A16)</f>
        <v>43</v>
      </c>
      <c r="H16">
        <f t="shared" si="3"/>
        <v>88</v>
      </c>
    </row>
    <row r="17" spans="1:8" x14ac:dyDescent="0.25">
      <c r="A17">
        <v>28</v>
      </c>
      <c r="B17">
        <v>21</v>
      </c>
      <c r="D17">
        <v>14</v>
      </c>
      <c r="E17">
        <f t="shared" si="1"/>
        <v>28</v>
      </c>
      <c r="F17">
        <f t="shared" ca="1" si="2"/>
        <v>44</v>
      </c>
      <c r="G17">
        <f ca="1">COUNTIF(OFFSET(survival!$A$2,0,0,num_times,1),"&lt;"&amp;A17)</f>
        <v>46</v>
      </c>
      <c r="H17">
        <f t="shared" si="3"/>
        <v>53</v>
      </c>
    </row>
    <row r="18" spans="1:8" x14ac:dyDescent="0.25">
      <c r="A18">
        <v>30</v>
      </c>
      <c r="B18">
        <v>3</v>
      </c>
      <c r="D18">
        <v>15</v>
      </c>
      <c r="E18">
        <f t="shared" si="1"/>
        <v>30</v>
      </c>
      <c r="F18">
        <f t="shared" ca="1" si="2"/>
        <v>47</v>
      </c>
      <c r="G18">
        <f ca="1">COUNTIF(OFFSET(survival!$A$2,0,0,num_times,1),"&lt;"&amp;A18)</f>
        <v>50</v>
      </c>
      <c r="H18">
        <f t="shared" si="3"/>
        <v>21</v>
      </c>
    </row>
    <row r="19" spans="1:8" x14ac:dyDescent="0.25">
      <c r="A19">
        <v>31</v>
      </c>
      <c r="B19">
        <v>1</v>
      </c>
      <c r="D19">
        <v>16</v>
      </c>
      <c r="E19">
        <f t="shared" si="1"/>
        <v>31</v>
      </c>
      <c r="F19">
        <f t="shared" ca="1" si="2"/>
        <v>51</v>
      </c>
      <c r="G19">
        <f ca="1">COUNTIF(OFFSET(survival!$A$2,0,0,num_times,1),"&lt;"&amp;A19)</f>
        <v>52</v>
      </c>
      <c r="H19">
        <f t="shared" si="3"/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tabSelected="1" workbookViewId="0">
      <selection sqref="A1:E17"/>
    </sheetView>
  </sheetViews>
  <sheetFormatPr defaultRowHeight="12.5" x14ac:dyDescent="0.25"/>
  <sheetData>
    <row r="1" spans="1:5" x14ac:dyDescent="0.25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3</v>
      </c>
      <c r="E2">
        <v>211</v>
      </c>
    </row>
    <row r="3" spans="1:5" x14ac:dyDescent="0.25">
      <c r="A3">
        <v>2</v>
      </c>
      <c r="B3">
        <v>4</v>
      </c>
      <c r="C3">
        <v>4</v>
      </c>
      <c r="D3">
        <v>6</v>
      </c>
      <c r="E3">
        <v>208</v>
      </c>
    </row>
    <row r="4" spans="1:5" x14ac:dyDescent="0.25">
      <c r="A4">
        <v>3</v>
      </c>
      <c r="B4">
        <v>6</v>
      </c>
      <c r="C4">
        <v>7</v>
      </c>
      <c r="D4">
        <v>10</v>
      </c>
      <c r="E4">
        <v>200</v>
      </c>
    </row>
    <row r="5" spans="1:5" x14ac:dyDescent="0.25">
      <c r="A5">
        <v>4</v>
      </c>
      <c r="B5">
        <v>8</v>
      </c>
      <c r="C5">
        <v>11</v>
      </c>
      <c r="D5">
        <v>13</v>
      </c>
      <c r="E5">
        <v>187</v>
      </c>
    </row>
    <row r="6" spans="1:5" x14ac:dyDescent="0.25">
      <c r="A6">
        <v>5</v>
      </c>
      <c r="B6">
        <v>10</v>
      </c>
      <c r="C6">
        <v>14</v>
      </c>
      <c r="D6">
        <v>16</v>
      </c>
      <c r="E6">
        <v>174</v>
      </c>
    </row>
    <row r="7" spans="1:5" x14ac:dyDescent="0.25">
      <c r="A7">
        <v>6</v>
      </c>
      <c r="B7">
        <v>12</v>
      </c>
      <c r="C7">
        <v>17</v>
      </c>
      <c r="D7">
        <v>20</v>
      </c>
      <c r="E7">
        <v>159</v>
      </c>
    </row>
    <row r="8" spans="1:5" x14ac:dyDescent="0.25">
      <c r="A8">
        <v>7</v>
      </c>
      <c r="B8">
        <v>14</v>
      </c>
      <c r="C8">
        <v>21</v>
      </c>
      <c r="D8">
        <v>23</v>
      </c>
      <c r="E8">
        <v>144</v>
      </c>
    </row>
    <row r="9" spans="1:5" x14ac:dyDescent="0.25">
      <c r="A9">
        <v>8</v>
      </c>
      <c r="B9">
        <v>16</v>
      </c>
      <c r="C9">
        <v>24</v>
      </c>
      <c r="D9">
        <v>26</v>
      </c>
      <c r="E9">
        <v>135</v>
      </c>
    </row>
    <row r="10" spans="1:5" x14ac:dyDescent="0.25">
      <c r="A10">
        <v>9</v>
      </c>
      <c r="B10">
        <v>18</v>
      </c>
      <c r="C10">
        <v>27</v>
      </c>
      <c r="D10">
        <v>30</v>
      </c>
      <c r="E10">
        <v>124</v>
      </c>
    </row>
    <row r="11" spans="1:5" x14ac:dyDescent="0.25">
      <c r="A11">
        <v>10</v>
      </c>
      <c r="B11">
        <v>20</v>
      </c>
      <c r="C11">
        <v>31</v>
      </c>
      <c r="D11">
        <v>33</v>
      </c>
      <c r="E11">
        <v>112</v>
      </c>
    </row>
    <row r="12" spans="1:5" x14ac:dyDescent="0.25">
      <c r="A12">
        <v>11</v>
      </c>
      <c r="B12">
        <v>22</v>
      </c>
      <c r="C12">
        <v>34</v>
      </c>
      <c r="D12">
        <v>36</v>
      </c>
      <c r="E12">
        <v>106</v>
      </c>
    </row>
    <row r="13" spans="1:5" x14ac:dyDescent="0.25">
      <c r="A13">
        <v>12</v>
      </c>
      <c r="B13">
        <v>24</v>
      </c>
      <c r="C13">
        <v>37</v>
      </c>
      <c r="D13">
        <v>40</v>
      </c>
      <c r="E13">
        <v>103</v>
      </c>
    </row>
    <row r="14" spans="1:5" x14ac:dyDescent="0.25">
      <c r="A14">
        <v>13</v>
      </c>
      <c r="B14">
        <v>26</v>
      </c>
      <c r="C14">
        <v>41</v>
      </c>
      <c r="D14">
        <v>43</v>
      </c>
      <c r="E14">
        <v>88</v>
      </c>
    </row>
    <row r="15" spans="1:5" x14ac:dyDescent="0.25">
      <c r="A15">
        <v>14</v>
      </c>
      <c r="B15">
        <v>28</v>
      </c>
      <c r="C15">
        <v>44</v>
      </c>
      <c r="D15">
        <v>46</v>
      </c>
      <c r="E15">
        <v>53</v>
      </c>
    </row>
    <row r="16" spans="1:5" x14ac:dyDescent="0.25">
      <c r="A16">
        <v>15</v>
      </c>
      <c r="B16">
        <v>30</v>
      </c>
      <c r="C16">
        <v>47</v>
      </c>
      <c r="D16">
        <v>50</v>
      </c>
      <c r="E16">
        <v>21</v>
      </c>
    </row>
    <row r="17" spans="1:5" x14ac:dyDescent="0.25">
      <c r="A17">
        <v>16</v>
      </c>
      <c r="B17">
        <v>31</v>
      </c>
      <c r="C17">
        <v>51</v>
      </c>
      <c r="D17">
        <v>52</v>
      </c>
      <c r="E17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Cooney, Philip</cp:lastModifiedBy>
  <dcterms:created xsi:type="dcterms:W3CDTF">2022-01-26T08:41:02Z</dcterms:created>
  <dcterms:modified xsi:type="dcterms:W3CDTF">2022-05-11T12:10:05Z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